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2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drawings/drawing4.xml" ContentType="application/vnd.openxmlformats-officedocument.drawing+xml"/>
  <Override PartName="/xl/charts/chart131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2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3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4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5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6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7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8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9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40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1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2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3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4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5.xml" ContentType="application/vnd.openxmlformats-officedocument.drawing+xml"/>
  <Override PartName="/xl/charts/chart145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6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7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6.xml" ContentType="application/vnd.openxmlformats-officedocument.drawing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50.xml" ContentType="application/vnd.openxmlformats-officedocument.drawingml.chart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vu365-my.sharepoint.com/personal/11006847_uvu_edu/Documents/{My Files}/Research/Myoglobin Kinetics/"/>
    </mc:Choice>
  </mc:AlternateContent>
  <xr:revisionPtr revIDLastSave="0" documentId="8_{6E86A604-4B4B-4186-9FD9-2FF9BF9BB706}" xr6:coauthVersionLast="47" xr6:coauthVersionMax="47" xr10:uidLastSave="{00000000-0000-0000-0000-000000000000}"/>
  <bookViews>
    <workbookView xWindow="-29115" yWindow="-945" windowWidth="28650" windowHeight="17430" tabRatio="1000" activeTab="7" xr2:uid="{D3F11BE0-8A8A-4AC1-B0F0-42E6658DFE46}"/>
  </bookViews>
  <sheets>
    <sheet name="CuSO4 data for MM fits" sheetId="8" r:id="rId1"/>
    <sheet name="MYO pH 5 data for MM fits" sheetId="7" r:id="rId2"/>
    <sheet name="LPO pH 5 data for MM fits" sheetId="6" r:id="rId3"/>
    <sheet name="Calc sheet" sheetId="5" r:id="rId4"/>
    <sheet name="pH 7 data for MM fits" sheetId="3" r:id="rId5"/>
    <sheet name="LPO, MYO Cu" sheetId="1" r:id="rId6"/>
    <sheet name="Myo and Heme spectra" sheetId="4" r:id="rId7"/>
    <sheet name="Cu LPR Myo Data for MMRT" sheetId="2" r:id="rId8"/>
  </sheets>
  <externalReferences>
    <externalReference r:id="rId9"/>
    <externalReference r:id="rId10"/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LM79" i="8" l="1"/>
  <c r="ALJ79" i="8"/>
  <c r="AKW79" i="8"/>
  <c r="AKT79" i="8"/>
  <c r="AKG79" i="8"/>
  <c r="AKD79" i="8"/>
  <c r="AJQ79" i="8"/>
  <c r="AJN79" i="8"/>
  <c r="AJA79" i="8"/>
  <c r="AIX79" i="8"/>
  <c r="AIK79" i="8"/>
  <c r="AIH79" i="8"/>
  <c r="AHU79" i="8"/>
  <c r="AHJ17" i="8" s="1"/>
  <c r="AHI17" i="8" s="1"/>
  <c r="AHR79" i="8"/>
  <c r="AHE79" i="8"/>
  <c r="AGT17" i="8" s="1"/>
  <c r="AGS17" i="8" s="1"/>
  <c r="AHB79" i="8"/>
  <c r="AGO79" i="8"/>
  <c r="AGL79" i="8"/>
  <c r="AFY79" i="8"/>
  <c r="AFV79" i="8"/>
  <c r="AFI79" i="8"/>
  <c r="AFF79" i="8"/>
  <c r="AES79" i="8"/>
  <c r="AEP79" i="8"/>
  <c r="AEC79" i="8"/>
  <c r="ADZ79" i="8"/>
  <c r="ADM79" i="8"/>
  <c r="ADJ79" i="8"/>
  <c r="ACW79" i="8"/>
  <c r="ACL17" i="8" s="1"/>
  <c r="ACK17" i="8" s="1"/>
  <c r="ACT79" i="8"/>
  <c r="ACG79" i="8"/>
  <c r="ACD79" i="8"/>
  <c r="ABQ79" i="8"/>
  <c r="ABN79" i="8"/>
  <c r="ABA79" i="8"/>
  <c r="AAX79" i="8"/>
  <c r="AAK79" i="8"/>
  <c r="AAH79" i="8"/>
  <c r="ZU79" i="8"/>
  <c r="ZR79" i="8"/>
  <c r="ZE79" i="8"/>
  <c r="ZB79" i="8"/>
  <c r="YO79" i="8"/>
  <c r="YL79" i="8"/>
  <c r="XY79" i="8"/>
  <c r="XN17" i="8" s="1"/>
  <c r="XM17" i="8" s="1"/>
  <c r="XV79" i="8"/>
  <c r="XI79" i="8"/>
  <c r="WX17" i="8" s="1"/>
  <c r="WW17" i="8" s="1"/>
  <c r="XF79" i="8"/>
  <c r="WS79" i="8"/>
  <c r="WP79" i="8"/>
  <c r="WC79" i="8"/>
  <c r="VZ79" i="8"/>
  <c r="VM79" i="8"/>
  <c r="VJ79" i="8"/>
  <c r="UW79" i="8"/>
  <c r="UT79" i="8"/>
  <c r="UG79" i="8"/>
  <c r="UD79" i="8"/>
  <c r="TQ79" i="8"/>
  <c r="SZ79" i="8"/>
  <c r="SN17" i="8" s="1"/>
  <c r="SM17" i="8" s="1"/>
  <c r="SI79" i="8"/>
  <c r="RR79" i="8"/>
  <c r="RA79" i="8"/>
  <c r="QI79" i="8"/>
  <c r="PR79" i="8"/>
  <c r="PA79" i="8"/>
  <c r="OJ79" i="8"/>
  <c r="NS79" i="8"/>
  <c r="NG17" i="8" s="1"/>
  <c r="NF17" i="8" s="1"/>
  <c r="NB79" i="8"/>
  <c r="MP17" i="8" s="1"/>
  <c r="MO17" i="8" s="1"/>
  <c r="MK79" i="8"/>
  <c r="LT79" i="8"/>
  <c r="LC79" i="8"/>
  <c r="KL79" i="8"/>
  <c r="JD79" i="8"/>
  <c r="IM79" i="8"/>
  <c r="HV79" i="8"/>
  <c r="HJ17" i="8" s="1"/>
  <c r="HI17" i="8" s="1"/>
  <c r="HE79" i="8"/>
  <c r="GS17" i="8" s="1"/>
  <c r="GR17" i="8" s="1"/>
  <c r="GN79" i="8"/>
  <c r="FW79" i="8"/>
  <c r="FF79" i="8"/>
  <c r="EO79" i="8"/>
  <c r="DX79" i="8"/>
  <c r="DG79" i="8"/>
  <c r="CP79" i="8"/>
  <c r="BY79" i="8"/>
  <c r="Z79" i="8"/>
  <c r="N17" i="8" s="1"/>
  <c r="M17" i="8" s="1"/>
  <c r="BH78" i="8"/>
  <c r="ALM62" i="8"/>
  <c r="ALB16" i="8" s="1"/>
  <c r="AKW62" i="8"/>
  <c r="AKG62" i="8"/>
  <c r="AJQ62" i="8"/>
  <c r="AJA62" i="8"/>
  <c r="AIK62" i="8"/>
  <c r="AHU62" i="8"/>
  <c r="AHE62" i="8"/>
  <c r="AGT16" i="8" s="1"/>
  <c r="AGS16" i="8" s="1"/>
  <c r="AGO62" i="8"/>
  <c r="AGD16" i="8" s="1"/>
  <c r="AFY62" i="8"/>
  <c r="AFI62" i="8"/>
  <c r="AES62" i="8"/>
  <c r="AEC62" i="8"/>
  <c r="ADM62" i="8"/>
  <c r="ACW62" i="8"/>
  <c r="ACG62" i="8"/>
  <c r="ABV16" i="8" s="1"/>
  <c r="ABU16" i="8" s="1"/>
  <c r="ABQ62" i="8"/>
  <c r="ABF16" i="8" s="1"/>
  <c r="ABE16" i="8" s="1"/>
  <c r="ABA62" i="8"/>
  <c r="AAK62" i="8"/>
  <c r="ZU62" i="8"/>
  <c r="ZE62" i="8"/>
  <c r="YO62" i="8"/>
  <c r="XY62" i="8"/>
  <c r="XI62" i="8"/>
  <c r="WX16" i="8" s="1"/>
  <c r="WW16" i="8" s="1"/>
  <c r="WS62" i="8"/>
  <c r="WH16" i="8" s="1"/>
  <c r="WC62" i="8"/>
  <c r="VM62" i="8"/>
  <c r="UW62" i="8"/>
  <c r="UG62" i="8"/>
  <c r="TQ62" i="8"/>
  <c r="SZ62" i="8"/>
  <c r="SI62" i="8"/>
  <c r="RW16" i="8" s="1"/>
  <c r="RV16" i="8" s="1"/>
  <c r="RR62" i="8"/>
  <c r="RF16" i="8" s="1"/>
  <c r="RE16" i="8" s="1"/>
  <c r="RA62" i="8"/>
  <c r="QI62" i="8"/>
  <c r="PR62" i="8"/>
  <c r="PA62" i="8"/>
  <c r="OJ62" i="8"/>
  <c r="NS62" i="8"/>
  <c r="NB62" i="8"/>
  <c r="MP16" i="8" s="1"/>
  <c r="MO16" i="8" s="1"/>
  <c r="MK62" i="8"/>
  <c r="LY16" i="8" s="1"/>
  <c r="LT62" i="8"/>
  <c r="LC62" i="8"/>
  <c r="KL62" i="8"/>
  <c r="JD62" i="8"/>
  <c r="IM62" i="8"/>
  <c r="HV62" i="8"/>
  <c r="HE62" i="8"/>
  <c r="GS16" i="8" s="1"/>
  <c r="GR16" i="8" s="1"/>
  <c r="GN62" i="8"/>
  <c r="GB16" i="8" s="1"/>
  <c r="FW62" i="8"/>
  <c r="FF62" i="8"/>
  <c r="EO62" i="8"/>
  <c r="DX62" i="8"/>
  <c r="DG62" i="8"/>
  <c r="CP62" i="8"/>
  <c r="BY62" i="8"/>
  <c r="Z62" i="8"/>
  <c r="BH61" i="8"/>
  <c r="ALM46" i="8"/>
  <c r="ALJ46" i="8"/>
  <c r="AKW46" i="8"/>
  <c r="AKT46" i="8"/>
  <c r="AKG46" i="8"/>
  <c r="AKD46" i="8"/>
  <c r="AJQ46" i="8"/>
  <c r="AJF15" i="8" s="1"/>
  <c r="AJN46" i="8"/>
  <c r="AJA46" i="8"/>
  <c r="AIX46" i="8"/>
  <c r="AIK46" i="8"/>
  <c r="AIH46" i="8"/>
  <c r="AHU46" i="8"/>
  <c r="AHR46" i="8"/>
  <c r="AHE46" i="8"/>
  <c r="AHB46" i="8"/>
  <c r="AGO46" i="8"/>
  <c r="AGL46" i="8"/>
  <c r="AFY46" i="8"/>
  <c r="AFV46" i="8"/>
  <c r="AFI46" i="8"/>
  <c r="AFF46" i="8"/>
  <c r="AES46" i="8"/>
  <c r="AEH15" i="8" s="1"/>
  <c r="AEG15" i="8" s="1"/>
  <c r="AEP46" i="8"/>
  <c r="AEC46" i="8"/>
  <c r="ADZ46" i="8"/>
  <c r="ADM46" i="8"/>
  <c r="ADB15" i="8" s="1"/>
  <c r="ADJ46" i="8"/>
  <c r="ACW46" i="8"/>
  <c r="ACT46" i="8"/>
  <c r="ACG46" i="8"/>
  <c r="ACD46" i="8"/>
  <c r="ABQ46" i="8"/>
  <c r="ABN46" i="8"/>
  <c r="ABA46" i="8"/>
  <c r="AAX46" i="8"/>
  <c r="AAK46" i="8"/>
  <c r="AAH46" i="8"/>
  <c r="ZU46" i="8"/>
  <c r="ZJ15" i="8" s="1"/>
  <c r="ZI15" i="8" s="1"/>
  <c r="ZR46" i="8"/>
  <c r="ZE46" i="8"/>
  <c r="ZB46" i="8"/>
  <c r="YO46" i="8"/>
  <c r="YL46" i="8"/>
  <c r="XY46" i="8"/>
  <c r="XV46" i="8"/>
  <c r="XI46" i="8"/>
  <c r="XF46" i="8"/>
  <c r="WS46" i="8"/>
  <c r="WP46" i="8"/>
  <c r="WC46" i="8"/>
  <c r="VZ46" i="8"/>
  <c r="VM46" i="8"/>
  <c r="VJ46" i="8"/>
  <c r="UW46" i="8"/>
  <c r="UL15" i="8" s="1"/>
  <c r="UK15" i="8" s="1"/>
  <c r="UT46" i="8"/>
  <c r="UG46" i="8"/>
  <c r="UD46" i="8"/>
  <c r="TQ46" i="8"/>
  <c r="TE15" i="8" s="1"/>
  <c r="SZ46" i="8"/>
  <c r="SI46" i="8"/>
  <c r="RR46" i="8"/>
  <c r="RA46" i="8"/>
  <c r="QI46" i="8"/>
  <c r="PR46" i="8"/>
  <c r="PF15" i="8" s="1"/>
  <c r="PE15" i="8" s="1"/>
  <c r="PA46" i="8"/>
  <c r="OJ46" i="8"/>
  <c r="NS46" i="8"/>
  <c r="NB46" i="8"/>
  <c r="MK46" i="8"/>
  <c r="LT46" i="8"/>
  <c r="LC46" i="8"/>
  <c r="KL46" i="8"/>
  <c r="JZ15" i="8" s="1"/>
  <c r="JY15" i="8" s="1"/>
  <c r="JD46" i="8"/>
  <c r="IM46" i="8"/>
  <c r="IA15" i="8" s="1"/>
  <c r="HV46" i="8"/>
  <c r="HE46" i="8"/>
  <c r="GN46" i="8"/>
  <c r="FW46" i="8"/>
  <c r="FF46" i="8"/>
  <c r="EO46" i="8"/>
  <c r="EC15" i="8" s="1"/>
  <c r="DX46" i="8"/>
  <c r="DG46" i="8"/>
  <c r="CU15" i="8" s="1"/>
  <c r="CT15" i="8" s="1"/>
  <c r="CP46" i="8"/>
  <c r="CD15" i="8" s="1"/>
  <c r="CC15" i="8" s="1"/>
  <c r="BY46" i="8"/>
  <c r="Z46" i="8"/>
  <c r="BH45" i="8"/>
  <c r="H34" i="8"/>
  <c r="ALM31" i="8"/>
  <c r="AKW31" i="8"/>
  <c r="AKG31" i="8"/>
  <c r="AJQ31" i="8"/>
  <c r="AJA31" i="8"/>
  <c r="AIX31" i="8"/>
  <c r="AIK31" i="8"/>
  <c r="AHZ14" i="8" s="1"/>
  <c r="AHY14" i="8" s="1"/>
  <c r="AIH31" i="8"/>
  <c r="AHU31" i="8"/>
  <c r="AHJ14" i="8" s="1"/>
  <c r="AHI14" i="8" s="1"/>
  <c r="AHR31" i="8"/>
  <c r="AHE31" i="8"/>
  <c r="AGO31" i="8"/>
  <c r="AFY31" i="8"/>
  <c r="AFI31" i="8"/>
  <c r="AES31" i="8"/>
  <c r="AEC31" i="8"/>
  <c r="ADZ31" i="8"/>
  <c r="ADM31" i="8"/>
  <c r="ADB14" i="8" s="1"/>
  <c r="ADA14" i="8" s="1"/>
  <c r="ADJ31" i="8"/>
  <c r="ACW31" i="8"/>
  <c r="ACL14" i="8" s="1"/>
  <c r="ACK14" i="8" s="1"/>
  <c r="ACG31" i="8"/>
  <c r="ABQ31" i="8"/>
  <c r="ABA31" i="8"/>
  <c r="AAK31" i="8"/>
  <c r="ZU31" i="8"/>
  <c r="ZE31" i="8"/>
  <c r="ZB31" i="8"/>
  <c r="YO31" i="8"/>
  <c r="YD14" i="8" s="1"/>
  <c r="YC14" i="8" s="1"/>
  <c r="YL31" i="8"/>
  <c r="XY31" i="8"/>
  <c r="XV31" i="8"/>
  <c r="XI31" i="8"/>
  <c r="WS31" i="8"/>
  <c r="WC31" i="8"/>
  <c r="VM31" i="8"/>
  <c r="UW31" i="8"/>
  <c r="UG31" i="8"/>
  <c r="UD31" i="8"/>
  <c r="TQ31" i="8"/>
  <c r="TE14" i="8" s="1"/>
  <c r="TD14" i="8" s="1"/>
  <c r="SZ31" i="8"/>
  <c r="SN14" i="8" s="1"/>
  <c r="SM14" i="8" s="1"/>
  <c r="SW31" i="8"/>
  <c r="SI31" i="8"/>
  <c r="RR31" i="8"/>
  <c r="RA31" i="8"/>
  <c r="QI31" i="8"/>
  <c r="PR31" i="8"/>
  <c r="PA31" i="8"/>
  <c r="OX31" i="8"/>
  <c r="OJ31" i="8"/>
  <c r="NX14" i="8" s="1"/>
  <c r="NW14" i="8" s="1"/>
  <c r="NS31" i="8"/>
  <c r="NG14" i="8" s="1"/>
  <c r="NF14" i="8" s="1"/>
  <c r="NP31" i="8"/>
  <c r="NB31" i="8"/>
  <c r="MK31" i="8"/>
  <c r="LT31" i="8"/>
  <c r="LC31" i="8"/>
  <c r="KL31" i="8"/>
  <c r="JD31" i="8"/>
  <c r="IM31" i="8"/>
  <c r="IA14" i="8" s="1"/>
  <c r="HZ14" i="8" s="1"/>
  <c r="HV31" i="8"/>
  <c r="HE31" i="8"/>
  <c r="GN31" i="8"/>
  <c r="FW31" i="8"/>
  <c r="FF31" i="8"/>
  <c r="EO31" i="8"/>
  <c r="DX31" i="8"/>
  <c r="DG31" i="8"/>
  <c r="CU14" i="8" s="1"/>
  <c r="CT14" i="8" s="1"/>
  <c r="CP31" i="8"/>
  <c r="BY31" i="8"/>
  <c r="Z31" i="8"/>
  <c r="N14" i="8" s="1"/>
  <c r="M14" i="8" s="1"/>
  <c r="H31" i="8"/>
  <c r="BH30" i="8"/>
  <c r="ALM17" i="8"/>
  <c r="ALJ17" i="8"/>
  <c r="ALB17" i="8"/>
  <c r="ALA17" i="8" s="1"/>
  <c r="AKW17" i="8"/>
  <c r="AKT17" i="8"/>
  <c r="AKL17" i="8"/>
  <c r="AKK17" i="8"/>
  <c r="AKG17" i="8"/>
  <c r="AKD17" i="8"/>
  <c r="AJV17" i="8"/>
  <c r="AJU17" i="8"/>
  <c r="AJQ17" i="8"/>
  <c r="AJF13" i="8" s="1"/>
  <c r="AJE13" i="8" s="1"/>
  <c r="AJN17" i="8"/>
  <c r="AJF17" i="8"/>
  <c r="AJE17" i="8" s="1"/>
  <c r="AJA17" i="8"/>
  <c r="AIX17" i="8"/>
  <c r="AIP17" i="8"/>
  <c r="AIO17" i="8" s="1"/>
  <c r="AIK17" i="8"/>
  <c r="AIH17" i="8"/>
  <c r="AHZ17" i="8"/>
  <c r="AHY17" i="8"/>
  <c r="AHX17" i="8"/>
  <c r="AHU17" i="8"/>
  <c r="AHJ13" i="8" s="1"/>
  <c r="AHI13" i="8" s="1"/>
  <c r="AHR17" i="8"/>
  <c r="AHE17" i="8"/>
  <c r="AHB17" i="8"/>
  <c r="AGO17" i="8"/>
  <c r="AGL17" i="8"/>
  <c r="AGD17" i="8"/>
  <c r="AGC17" i="8" s="1"/>
  <c r="AFY17" i="8"/>
  <c r="AFN13" i="8" s="1"/>
  <c r="AFM13" i="8" s="1"/>
  <c r="AFV17" i="8"/>
  <c r="AFN17" i="8"/>
  <c r="AFM17" i="8"/>
  <c r="AFL17" i="8"/>
  <c r="AFI17" i="8"/>
  <c r="AFF17" i="8"/>
  <c r="AEX17" i="8"/>
  <c r="AEW17" i="8" s="1"/>
  <c r="AES17" i="8"/>
  <c r="AEP17" i="8"/>
  <c r="AEH17" i="8"/>
  <c r="AEG17" i="8"/>
  <c r="AEC17" i="8"/>
  <c r="ADZ17" i="8"/>
  <c r="ADR17" i="8"/>
  <c r="ADQ17" i="8" s="1"/>
  <c r="ADM17" i="8"/>
  <c r="ADJ17" i="8"/>
  <c r="ADB17" i="8"/>
  <c r="ADA17" i="8"/>
  <c r="ACW17" i="8"/>
  <c r="ACT17" i="8"/>
  <c r="ACG17" i="8"/>
  <c r="ABV13" i="8" s="1"/>
  <c r="ABU13" i="8" s="1"/>
  <c r="ACD17" i="8"/>
  <c r="ABV17" i="8"/>
  <c r="ABU17" i="8"/>
  <c r="ABQ17" i="8"/>
  <c r="ABN17" i="8"/>
  <c r="ABF17" i="8"/>
  <c r="ABE17" i="8" s="1"/>
  <c r="ABA17" i="8"/>
  <c r="AAX17" i="8"/>
  <c r="AAP17" i="8"/>
  <c r="AAO17" i="8"/>
  <c r="AAK17" i="8"/>
  <c r="AAH17" i="8"/>
  <c r="ZZ17" i="8"/>
  <c r="ZY17" i="8"/>
  <c r="ZU17" i="8"/>
  <c r="ZJ13" i="8" s="1"/>
  <c r="ZI13" i="8" s="1"/>
  <c r="ZR17" i="8"/>
  <c r="ZJ17" i="8"/>
  <c r="ZI17" i="8" s="1"/>
  <c r="ZE17" i="8"/>
  <c r="ZB17" i="8"/>
  <c r="YT17" i="8"/>
  <c r="YS17" i="8" s="1"/>
  <c r="YO17" i="8"/>
  <c r="YL17" i="8"/>
  <c r="YD17" i="8"/>
  <c r="YC17" i="8"/>
  <c r="XY17" i="8"/>
  <c r="XV17" i="8"/>
  <c r="XI17" i="8"/>
  <c r="XF17" i="8"/>
  <c r="WS17" i="8"/>
  <c r="WP17" i="8"/>
  <c r="WH17" i="8"/>
  <c r="WG17" i="8" s="1"/>
  <c r="WC17" i="8"/>
  <c r="VR13" i="8" s="1"/>
  <c r="VQ13" i="8" s="1"/>
  <c r="VZ17" i="8"/>
  <c r="VR17" i="8"/>
  <c r="VQ17" i="8"/>
  <c r="VP17" i="8"/>
  <c r="VM17" i="8"/>
  <c r="VJ17" i="8"/>
  <c r="VB17" i="8"/>
  <c r="VA17" i="8" s="1"/>
  <c r="UW17" i="8"/>
  <c r="UT17" i="8"/>
  <c r="UL17" i="8"/>
  <c r="UK17" i="8"/>
  <c r="UG17" i="8"/>
  <c r="UD17" i="8"/>
  <c r="TV17" i="8"/>
  <c r="TU17" i="8" s="1"/>
  <c r="TQ17" i="8"/>
  <c r="TN17" i="8"/>
  <c r="TE17" i="8"/>
  <c r="TD17" i="8"/>
  <c r="SZ17" i="8"/>
  <c r="SI17" i="8"/>
  <c r="RW13" i="8" s="1"/>
  <c r="RV13" i="8" s="1"/>
  <c r="SF17" i="8"/>
  <c r="RW17" i="8"/>
  <c r="RV17" i="8" s="1"/>
  <c r="RR17" i="8"/>
  <c r="RF13" i="8" s="1"/>
  <c r="RE13" i="8" s="1"/>
  <c r="RO17" i="8"/>
  <c r="RF17" i="8"/>
  <c r="RE17" i="8" s="1"/>
  <c r="RA17" i="8"/>
  <c r="QO17" i="8"/>
  <c r="QN17" i="8"/>
  <c r="QI17" i="8"/>
  <c r="PW17" i="8"/>
  <c r="PV17" i="8"/>
  <c r="PR17" i="8"/>
  <c r="PF13" i="8" s="1"/>
  <c r="PE13" i="8" s="1"/>
  <c r="PO17" i="8"/>
  <c r="PF17" i="8"/>
  <c r="PE17" i="8" s="1"/>
  <c r="PA17" i="8"/>
  <c r="OO17" i="8"/>
  <c r="ON17" i="8" s="1"/>
  <c r="OJ17" i="8"/>
  <c r="OG17" i="8"/>
  <c r="NX17" i="8"/>
  <c r="NW17" i="8"/>
  <c r="NS17" i="8"/>
  <c r="NB17" i="8"/>
  <c r="MK17" i="8"/>
  <c r="LY17" i="8"/>
  <c r="LX17" i="8" s="1"/>
  <c r="LT17" i="8"/>
  <c r="LH13" i="8" s="1"/>
  <c r="LG13" i="8" s="1"/>
  <c r="LQ17" i="8"/>
  <c r="LH17" i="8"/>
  <c r="LG17" i="8"/>
  <c r="LC17" i="8"/>
  <c r="KQ17" i="8"/>
  <c r="KP17" i="8" s="1"/>
  <c r="KL17" i="8"/>
  <c r="JZ17" i="8"/>
  <c r="JY17" i="8"/>
  <c r="JD17" i="8"/>
  <c r="IR17" i="8"/>
  <c r="IQ17" i="8" s="1"/>
  <c r="IM17" i="8"/>
  <c r="IJ17" i="8"/>
  <c r="IA17" i="8"/>
  <c r="HZ17" i="8"/>
  <c r="HV17" i="8"/>
  <c r="HE17" i="8"/>
  <c r="GS13" i="8" s="1"/>
  <c r="GR13" i="8" s="1"/>
  <c r="HB17" i="8"/>
  <c r="GN17" i="8"/>
  <c r="GB13" i="8" s="1"/>
  <c r="GA13" i="8" s="1"/>
  <c r="GB17" i="8"/>
  <c r="GA17" i="8" s="1"/>
  <c r="FW17" i="8"/>
  <c r="FK17" i="8"/>
  <c r="FJ17" i="8"/>
  <c r="FF17" i="8"/>
  <c r="ET17" i="8"/>
  <c r="ES17" i="8"/>
  <c r="EO17" i="8"/>
  <c r="EC13" i="8" s="1"/>
  <c r="EB13" i="8" s="1"/>
  <c r="EL17" i="8"/>
  <c r="EC17" i="8"/>
  <c r="EB17" i="8" s="1"/>
  <c r="DX17" i="8"/>
  <c r="DL17" i="8"/>
  <c r="DK17" i="8"/>
  <c r="DG17" i="8"/>
  <c r="CU13" i="8" s="1"/>
  <c r="CU17" i="8"/>
  <c r="CT17" i="8"/>
  <c r="CP17" i="8"/>
  <c r="CD17" i="8"/>
  <c r="CC17" i="8"/>
  <c r="BY17" i="8"/>
  <c r="BM13" i="8" s="1"/>
  <c r="BM17" i="8"/>
  <c r="BL17" i="8" s="1"/>
  <c r="Z17" i="8"/>
  <c r="ALA16" i="8"/>
  <c r="AKY16" i="8"/>
  <c r="AKL16" i="8"/>
  <c r="AKK16" i="8"/>
  <c r="AKI16" i="8"/>
  <c r="AJV16" i="8"/>
  <c r="AJU16" i="8" s="1"/>
  <c r="AJF16" i="8"/>
  <c r="AJE16" i="8"/>
  <c r="AIP16" i="8"/>
  <c r="AIO16" i="8"/>
  <c r="AIM16" i="8"/>
  <c r="AIX62" i="8" s="1"/>
  <c r="AHZ16" i="8"/>
  <c r="AHY16" i="8"/>
  <c r="AHW16" i="8"/>
  <c r="AHJ16" i="8"/>
  <c r="AHI16" i="8" s="1"/>
  <c r="AGC16" i="8"/>
  <c r="AGA16" i="8"/>
  <c r="AFN16" i="8"/>
  <c r="AFM16" i="8" s="1"/>
  <c r="AFK16" i="8"/>
  <c r="AEX16" i="8"/>
  <c r="AEW16" i="8" s="1"/>
  <c r="AEH16" i="8"/>
  <c r="AEG16" i="8"/>
  <c r="ADR16" i="8"/>
  <c r="ADQ16" i="8"/>
  <c r="ADO16" i="8"/>
  <c r="ADB16" i="8"/>
  <c r="ADA16" i="8" s="1"/>
  <c r="ACY16" i="8"/>
  <c r="ACL16" i="8"/>
  <c r="ACK16" i="8" s="1"/>
  <c r="ABC16" i="8"/>
  <c r="AAP16" i="8"/>
  <c r="AAO16" i="8" s="1"/>
  <c r="AAM16" i="8"/>
  <c r="AAX62" i="8" s="1"/>
  <c r="ZZ16" i="8"/>
  <c r="ZY16" i="8" s="1"/>
  <c r="ZJ16" i="8"/>
  <c r="ZI16" i="8"/>
  <c r="YT16" i="8"/>
  <c r="YS16" i="8"/>
  <c r="YQ16" i="8"/>
  <c r="ZB62" i="8" s="1"/>
  <c r="YD16" i="8"/>
  <c r="YC16" i="8"/>
  <c r="YA16" i="8"/>
  <c r="YL62" i="8" s="1"/>
  <c r="XN16" i="8"/>
  <c r="XM16" i="8" s="1"/>
  <c r="WG16" i="8"/>
  <c r="WE16" i="8"/>
  <c r="VR16" i="8"/>
  <c r="VQ16" i="8"/>
  <c r="VO16" i="8"/>
  <c r="VB16" i="8"/>
  <c r="VA16" i="8" s="1"/>
  <c r="UL16" i="8"/>
  <c r="UK16" i="8"/>
  <c r="TV16" i="8"/>
  <c r="TU16" i="8"/>
  <c r="TS16" i="8"/>
  <c r="TE16" i="8"/>
  <c r="TD16" i="8"/>
  <c r="TB16" i="8"/>
  <c r="H15" i="8" s="1"/>
  <c r="SN16" i="8"/>
  <c r="SM16" i="8" s="1"/>
  <c r="RC16" i="8"/>
  <c r="QO16" i="8"/>
  <c r="QN16" i="8" s="1"/>
  <c r="QL16" i="8"/>
  <c r="H18" i="8" s="1"/>
  <c r="PW16" i="8"/>
  <c r="PV16" i="8" s="1"/>
  <c r="PF16" i="8"/>
  <c r="PE16" i="8"/>
  <c r="OO16" i="8"/>
  <c r="ON16" i="8"/>
  <c r="OL16" i="8"/>
  <c r="H21" i="8" s="1"/>
  <c r="NX16" i="8"/>
  <c r="NW16" i="8" s="1"/>
  <c r="NU16" i="8"/>
  <c r="H24" i="8" s="1"/>
  <c r="NG16" i="8"/>
  <c r="NF16" i="8" s="1"/>
  <c r="LX16" i="8"/>
  <c r="LV16" i="8"/>
  <c r="H22" i="8" s="1"/>
  <c r="LH16" i="8"/>
  <c r="LG16" i="8"/>
  <c r="LE16" i="8"/>
  <c r="KQ16" i="8"/>
  <c r="KP16" i="8" s="1"/>
  <c r="JZ16" i="8"/>
  <c r="JY16" i="8"/>
  <c r="IR16" i="8"/>
  <c r="IQ16" i="8"/>
  <c r="IO16" i="8"/>
  <c r="H32" i="8" s="1"/>
  <c r="IA16" i="8"/>
  <c r="HZ16" i="8"/>
  <c r="HX16" i="8"/>
  <c r="H42" i="8" s="1"/>
  <c r="HJ16" i="8"/>
  <c r="HI16" i="8" s="1"/>
  <c r="GA16" i="8"/>
  <c r="FY16" i="8"/>
  <c r="FK16" i="8"/>
  <c r="FJ16" i="8"/>
  <c r="FH16" i="8"/>
  <c r="H35" i="8" s="1"/>
  <c r="ET16" i="8"/>
  <c r="ES16" i="8" s="1"/>
  <c r="EC16" i="8"/>
  <c r="EB16" i="8"/>
  <c r="DL16" i="8"/>
  <c r="DK16" i="8"/>
  <c r="DI16" i="8"/>
  <c r="H41" i="8" s="1"/>
  <c r="CU16" i="8"/>
  <c r="CT16" i="8"/>
  <c r="CR16" i="8"/>
  <c r="H45" i="8" s="1"/>
  <c r="CD16" i="8"/>
  <c r="CC16" i="8" s="1"/>
  <c r="BM16" i="8"/>
  <c r="BL16" i="8"/>
  <c r="BH16" i="8"/>
  <c r="AV16" i="8"/>
  <c r="AU16" i="8" s="1"/>
  <c r="AT16" i="8"/>
  <c r="N16" i="8"/>
  <c r="M16" i="8" s="1"/>
  <c r="K16" i="8"/>
  <c r="H43" i="8" s="1"/>
  <c r="H16" i="8"/>
  <c r="ALB15" i="8"/>
  <c r="ALA15" i="8" s="1"/>
  <c r="AKL15" i="8"/>
  <c r="AKK15" i="8"/>
  <c r="AJV15" i="8"/>
  <c r="AJU15" i="8" s="1"/>
  <c r="AJT15" i="8"/>
  <c r="AJT16" i="8" s="1"/>
  <c r="AJT17" i="8" s="1"/>
  <c r="AJE15" i="8"/>
  <c r="AIP15" i="8"/>
  <c r="AIO15" i="8" s="1"/>
  <c r="AIN15" i="8"/>
  <c r="AIN16" i="8" s="1"/>
  <c r="AIN17" i="8" s="1"/>
  <c r="AHZ15" i="8"/>
  <c r="AHY15" i="8" s="1"/>
  <c r="AHJ15" i="8"/>
  <c r="AHI15" i="8" s="1"/>
  <c r="AGT15" i="8"/>
  <c r="AGS15" i="8"/>
  <c r="AGD15" i="8"/>
  <c r="AGC15" i="8" s="1"/>
  <c r="AGB15" i="8"/>
  <c r="AGB16" i="8" s="1"/>
  <c r="AGB17" i="8" s="1"/>
  <c r="AFN15" i="8"/>
  <c r="AFM15" i="8" s="1"/>
  <c r="AEX15" i="8"/>
  <c r="AEW15" i="8" s="1"/>
  <c r="ADR15" i="8"/>
  <c r="ADQ15" i="8" s="1"/>
  <c r="ADA15" i="8"/>
  <c r="ACL15" i="8"/>
  <c r="ACK15" i="8" s="1"/>
  <c r="ABV15" i="8"/>
  <c r="ABU15" i="8"/>
  <c r="ABF15" i="8"/>
  <c r="ABE15" i="8" s="1"/>
  <c r="AAP15" i="8"/>
  <c r="AAO15" i="8"/>
  <c r="ZZ15" i="8"/>
  <c r="ZY15" i="8" s="1"/>
  <c r="ZX15" i="8"/>
  <c r="ZX16" i="8" s="1"/>
  <c r="ZX17" i="8" s="1"/>
  <c r="YT15" i="8"/>
  <c r="YS15" i="8" s="1"/>
  <c r="YD15" i="8"/>
  <c r="YC15" i="8" s="1"/>
  <c r="XN15" i="8"/>
  <c r="XM15" i="8" s="1"/>
  <c r="WX15" i="8"/>
  <c r="WW15" i="8"/>
  <c r="WH15" i="8"/>
  <c r="WG15" i="8" s="1"/>
  <c r="VR15" i="8"/>
  <c r="VQ15" i="8"/>
  <c r="VB15" i="8"/>
  <c r="VA15" i="8" s="1"/>
  <c r="TV15" i="8"/>
  <c r="TU15" i="8" s="1"/>
  <c r="TD15" i="8"/>
  <c r="SN15" i="8"/>
  <c r="SM15" i="8"/>
  <c r="SL15" i="8"/>
  <c r="RW15" i="8"/>
  <c r="RV15" i="8"/>
  <c r="RU15" i="8"/>
  <c r="RF15" i="8"/>
  <c r="RE15" i="8" s="1"/>
  <c r="QO15" i="8"/>
  <c r="QN15" i="8"/>
  <c r="PW15" i="8"/>
  <c r="PV15" i="8" s="1"/>
  <c r="PD15" i="8"/>
  <c r="PD16" i="8" s="1"/>
  <c r="OO15" i="8"/>
  <c r="ON15" i="8" s="1"/>
  <c r="NX15" i="8"/>
  <c r="NW15" i="8" s="1"/>
  <c r="NG15" i="8"/>
  <c r="NF15" i="8" s="1"/>
  <c r="MP15" i="8"/>
  <c r="MO15" i="8"/>
  <c r="LY15" i="8"/>
  <c r="LX15" i="8" s="1"/>
  <c r="LW15" i="8"/>
  <c r="LH15" i="8"/>
  <c r="LG15" i="8" s="1"/>
  <c r="KQ15" i="8"/>
  <c r="KP15" i="8"/>
  <c r="IR15" i="8"/>
  <c r="IQ15" i="8" s="1"/>
  <c r="HZ15" i="8"/>
  <c r="HJ15" i="8"/>
  <c r="HI15" i="8"/>
  <c r="HH15" i="8"/>
  <c r="GS15" i="8"/>
  <c r="GR15" i="8"/>
  <c r="GB15" i="8"/>
  <c r="GA15" i="8" s="1"/>
  <c r="FK15" i="8"/>
  <c r="FJ15" i="8"/>
  <c r="ET15" i="8"/>
  <c r="ES15" i="8" s="1"/>
  <c r="ER15" i="8"/>
  <c r="EB15" i="8"/>
  <c r="DL15" i="8"/>
  <c r="DK15" i="8" s="1"/>
  <c r="BM15" i="8"/>
  <c r="BL15" i="8"/>
  <c r="AV15" i="8"/>
  <c r="AU15" i="8" s="1"/>
  <c r="AT15" i="8"/>
  <c r="AS15" i="8"/>
  <c r="H39" i="8" s="1"/>
  <c r="N15" i="8"/>
  <c r="M15" i="8" s="1"/>
  <c r="ALB14" i="8"/>
  <c r="ALA14" i="8" s="1"/>
  <c r="AKY14" i="8"/>
  <c r="ALJ31" i="8" s="1"/>
  <c r="AKL14" i="8"/>
  <c r="AKK14" i="8" s="1"/>
  <c r="AKJ14" i="8"/>
  <c r="AKJ15" i="8" s="1"/>
  <c r="AKJ16" i="8" s="1"/>
  <c r="AKJ17" i="8" s="1"/>
  <c r="AKI14" i="8"/>
  <c r="AKT31" i="8" s="1"/>
  <c r="AJV14" i="8"/>
  <c r="AJU14" i="8" s="1"/>
  <c r="AJT14" i="8"/>
  <c r="AJS14" i="8"/>
  <c r="AJF14" i="8"/>
  <c r="AJE14" i="8" s="1"/>
  <c r="AJD14" i="8"/>
  <c r="AJD15" i="8" s="1"/>
  <c r="AJD16" i="8" s="1"/>
  <c r="AJD17" i="8" s="1"/>
  <c r="AJC14" i="8"/>
  <c r="AIP14" i="8"/>
  <c r="AIO14" i="8" s="1"/>
  <c r="AIM14" i="8"/>
  <c r="AHW14" i="8"/>
  <c r="AHG14" i="8"/>
  <c r="AHG16" i="8" s="1"/>
  <c r="H52" i="8" s="1"/>
  <c r="AGT14" i="8"/>
  <c r="AGS14" i="8" s="1"/>
  <c r="AGR14" i="8"/>
  <c r="AGR15" i="8" s="1"/>
  <c r="AGR16" i="8" s="1"/>
  <c r="AGR17" i="8" s="1"/>
  <c r="AGQ14" i="8"/>
  <c r="AGD14" i="8"/>
  <c r="AGC14" i="8" s="1"/>
  <c r="AGA14" i="8"/>
  <c r="AGL31" i="8" s="1"/>
  <c r="AFN14" i="8"/>
  <c r="AFM14" i="8" s="1"/>
  <c r="AFL14" i="8"/>
  <c r="AFL15" i="8" s="1"/>
  <c r="AFL16" i="8" s="1"/>
  <c r="AFK14" i="8"/>
  <c r="AFV31" i="8" s="1"/>
  <c r="AEX14" i="8"/>
  <c r="AEW14" i="8" s="1"/>
  <c r="AEU14" i="8"/>
  <c r="AEH14" i="8"/>
  <c r="AEG14" i="8" s="1"/>
  <c r="AEE14" i="8"/>
  <c r="ADR14" i="8"/>
  <c r="ADQ14" i="8" s="1"/>
  <c r="ADO14" i="8"/>
  <c r="ACZ14" i="8"/>
  <c r="ACZ15" i="8" s="1"/>
  <c r="ACZ16" i="8" s="1"/>
  <c r="ACZ17" i="8" s="1"/>
  <c r="ACY14" i="8"/>
  <c r="ACJ14" i="8"/>
  <c r="ACJ15" i="8" s="1"/>
  <c r="ACJ16" i="8" s="1"/>
  <c r="ACJ17" i="8" s="1"/>
  <c r="ACI14" i="8"/>
  <c r="ACI16" i="8" s="1"/>
  <c r="ACT62" i="8" s="1"/>
  <c r="ABV14" i="8"/>
  <c r="ABU14" i="8" s="1"/>
  <c r="ABT14" i="8"/>
  <c r="ABT15" i="8" s="1"/>
  <c r="ABT16" i="8" s="1"/>
  <c r="ABT17" i="8" s="1"/>
  <c r="ABS14" i="8"/>
  <c r="ABF14" i="8"/>
  <c r="ABE14" i="8" s="1"/>
  <c r="ABC14" i="8"/>
  <c r="ABN31" i="8" s="1"/>
  <c r="AAP14" i="8"/>
  <c r="AAO14" i="8" s="1"/>
  <c r="AAN14" i="8"/>
  <c r="AAN15" i="8" s="1"/>
  <c r="AAN16" i="8" s="1"/>
  <c r="AAN17" i="8" s="1"/>
  <c r="AAM14" i="8"/>
  <c r="AAX31" i="8" s="1"/>
  <c r="ZZ14" i="8"/>
  <c r="ZY14" i="8" s="1"/>
  <c r="ZX14" i="8"/>
  <c r="ZW14" i="8"/>
  <c r="ZJ14" i="8"/>
  <c r="ZI14" i="8" s="1"/>
  <c r="ZH14" i="8"/>
  <c r="ZH15" i="8" s="1"/>
  <c r="ZH16" i="8" s="1"/>
  <c r="ZH17" i="8" s="1"/>
  <c r="ZG14" i="8"/>
  <c r="YT14" i="8"/>
  <c r="YS14" i="8" s="1"/>
  <c r="YQ14" i="8"/>
  <c r="YA14" i="8"/>
  <c r="XN14" i="8"/>
  <c r="XM14" i="8" s="1"/>
  <c r="XK14" i="8"/>
  <c r="XK16" i="8" s="1"/>
  <c r="WX14" i="8"/>
  <c r="WW14" i="8" s="1"/>
  <c r="WV14" i="8"/>
  <c r="WV15" i="8" s="1"/>
  <c r="WV16" i="8" s="1"/>
  <c r="WV17" i="8" s="1"/>
  <c r="WU14" i="8"/>
  <c r="WH14" i="8"/>
  <c r="WG14" i="8" s="1"/>
  <c r="WE14" i="8"/>
  <c r="WP31" i="8" s="1"/>
  <c r="VR14" i="8"/>
  <c r="VQ14" i="8" s="1"/>
  <c r="VP14" i="8"/>
  <c r="VP15" i="8" s="1"/>
  <c r="VP16" i="8" s="1"/>
  <c r="VO14" i="8"/>
  <c r="VZ31" i="8" s="1"/>
  <c r="VB14" i="8"/>
  <c r="VA14" i="8" s="1"/>
  <c r="UZ14" i="8"/>
  <c r="UZ15" i="8" s="1"/>
  <c r="UZ16" i="8" s="1"/>
  <c r="UZ17" i="8" s="1"/>
  <c r="UY14" i="8"/>
  <c r="UL14" i="8"/>
  <c r="UK14" i="8" s="1"/>
  <c r="UI14" i="8"/>
  <c r="TV14" i="8"/>
  <c r="TU14" i="8" s="1"/>
  <c r="TS14" i="8"/>
  <c r="TC14" i="8"/>
  <c r="TC15" i="8" s="1"/>
  <c r="TB14" i="8"/>
  <c r="SL14" i="8"/>
  <c r="SK14" i="8"/>
  <c r="SK16" i="8" s="1"/>
  <c r="RW14" i="8"/>
  <c r="RV14" i="8" s="1"/>
  <c r="RU14" i="8"/>
  <c r="SF31" i="8" s="1"/>
  <c r="RT14" i="8"/>
  <c r="RT16" i="8" s="1"/>
  <c r="H17" i="8" s="1"/>
  <c r="RF14" i="8"/>
  <c r="RE14" i="8" s="1"/>
  <c r="RC14" i="8"/>
  <c r="QO14" i="8"/>
  <c r="QN14" i="8" s="1"/>
  <c r="QM14" i="8"/>
  <c r="QX31" i="8" s="1"/>
  <c r="QL14" i="8"/>
  <c r="PW14" i="8"/>
  <c r="PV14" i="8" s="1"/>
  <c r="PU14" i="8"/>
  <c r="QF31" i="8" s="1"/>
  <c r="PT14" i="8"/>
  <c r="PT16" i="8" s="1"/>
  <c r="H20" i="8" s="1"/>
  <c r="PF14" i="8"/>
  <c r="PE14" i="8" s="1"/>
  <c r="PD14" i="8"/>
  <c r="PO31" i="8" s="1"/>
  <c r="PC14" i="8"/>
  <c r="PC16" i="8" s="1"/>
  <c r="H19" i="8" s="1"/>
  <c r="OO14" i="8"/>
  <c r="ON14" i="8" s="1"/>
  <c r="OL14" i="8"/>
  <c r="NU14" i="8"/>
  <c r="NE14" i="8"/>
  <c r="NE15" i="8" s="1"/>
  <c r="ND14" i="8"/>
  <c r="ND16" i="8" s="1"/>
  <c r="H28" i="8" s="1"/>
  <c r="MP14" i="8"/>
  <c r="MO14" i="8" s="1"/>
  <c r="MN14" i="8"/>
  <c r="MM14" i="8"/>
  <c r="MM16" i="8" s="1"/>
  <c r="H29" i="8" s="1"/>
  <c r="LY14" i="8"/>
  <c r="LX14" i="8" s="1"/>
  <c r="LV14" i="8"/>
  <c r="LH14" i="8"/>
  <c r="LG14" i="8" s="1"/>
  <c r="LF14" i="8"/>
  <c r="LQ31" i="8" s="1"/>
  <c r="LE14" i="8"/>
  <c r="KQ14" i="8"/>
  <c r="KP14" i="8" s="1"/>
  <c r="KO14" i="8"/>
  <c r="KN14" i="8"/>
  <c r="KN16" i="8" s="1"/>
  <c r="H30" i="8" s="1"/>
  <c r="JZ14" i="8"/>
  <c r="JY14" i="8" s="1"/>
  <c r="JW14" i="8"/>
  <c r="JW16" i="8" s="1"/>
  <c r="IR14" i="8"/>
  <c r="IQ14" i="8" s="1"/>
  <c r="IO14" i="8"/>
  <c r="HY14" i="8"/>
  <c r="HY15" i="8" s="1"/>
  <c r="HX14" i="8"/>
  <c r="HJ14" i="8"/>
  <c r="HI14" i="8" s="1"/>
  <c r="HH14" i="8"/>
  <c r="HS31" i="8" s="1"/>
  <c r="HG14" i="8"/>
  <c r="HG16" i="8" s="1"/>
  <c r="H38" i="8" s="1"/>
  <c r="GS14" i="8"/>
  <c r="GR14" i="8" s="1"/>
  <c r="GQ14" i="8"/>
  <c r="HB31" i="8" s="1"/>
  <c r="GP14" i="8"/>
  <c r="GP16" i="8" s="1"/>
  <c r="H33" i="8" s="1"/>
  <c r="GB14" i="8"/>
  <c r="GA14" i="8" s="1"/>
  <c r="FY14" i="8"/>
  <c r="FK14" i="8"/>
  <c r="FJ14" i="8" s="1"/>
  <c r="FI14" i="8"/>
  <c r="FT31" i="8" s="1"/>
  <c r="FH14" i="8"/>
  <c r="ET14" i="8"/>
  <c r="ES14" i="8" s="1"/>
  <c r="ER14" i="8"/>
  <c r="FC31" i="8" s="1"/>
  <c r="EQ14" i="8"/>
  <c r="EQ16" i="8" s="1"/>
  <c r="H36" i="8" s="1"/>
  <c r="EC14" i="8"/>
  <c r="EB14" i="8" s="1"/>
  <c r="EA14" i="8"/>
  <c r="EL31" i="8" s="1"/>
  <c r="DZ14" i="8"/>
  <c r="DZ16" i="8" s="1"/>
  <c r="H40" i="8" s="1"/>
  <c r="DL14" i="8"/>
  <c r="DK14" i="8" s="1"/>
  <c r="DI14" i="8"/>
  <c r="CR14" i="8"/>
  <c r="CD14" i="8"/>
  <c r="CC14" i="8" s="1"/>
  <c r="CA14" i="8"/>
  <c r="CA16" i="8" s="1"/>
  <c r="H37" i="8" s="1"/>
  <c r="BM14" i="8"/>
  <c r="BL14" i="8" s="1"/>
  <c r="BJ14" i="8"/>
  <c r="BJ16" i="8" s="1"/>
  <c r="H44" i="8" s="1"/>
  <c r="AV14" i="8"/>
  <c r="AU14" i="8" s="1"/>
  <c r="K14" i="8"/>
  <c r="ALB13" i="8"/>
  <c r="ALA13" i="8" s="1"/>
  <c r="AKZ13" i="8"/>
  <c r="AKZ14" i="8" s="1"/>
  <c r="AKZ15" i="8" s="1"/>
  <c r="AKZ16" i="8" s="1"/>
  <c r="AKZ17" i="8" s="1"/>
  <c r="AKL13" i="8"/>
  <c r="AKK13" i="8"/>
  <c r="AKJ13" i="8"/>
  <c r="AJV13" i="8"/>
  <c r="AJU13" i="8"/>
  <c r="AJT13" i="8"/>
  <c r="AJD13" i="8"/>
  <c r="AIP13" i="8"/>
  <c r="AIO13" i="8" s="1"/>
  <c r="AIN13" i="8"/>
  <c r="AIN14" i="8" s="1"/>
  <c r="AHZ13" i="8"/>
  <c r="AHY13" i="8"/>
  <c r="AHX13" i="8"/>
  <c r="AHX14" i="8" s="1"/>
  <c r="AHX15" i="8" s="1"/>
  <c r="AHX16" i="8" s="1"/>
  <c r="AHH13" i="8"/>
  <c r="AHH14" i="8" s="1"/>
  <c r="AHH15" i="8" s="1"/>
  <c r="AHH16" i="8" s="1"/>
  <c r="AHH17" i="8" s="1"/>
  <c r="AGT13" i="8"/>
  <c r="AGS13" i="8"/>
  <c r="AGR13" i="8"/>
  <c r="AGD13" i="8"/>
  <c r="AGC13" i="8" s="1"/>
  <c r="AGB13" i="8"/>
  <c r="AGB14" i="8" s="1"/>
  <c r="AFL13" i="8"/>
  <c r="AEX13" i="8"/>
  <c r="AEW13" i="8" s="1"/>
  <c r="AEV13" i="8"/>
  <c r="AEV14" i="8" s="1"/>
  <c r="AEV15" i="8" s="1"/>
  <c r="AEV16" i="8" s="1"/>
  <c r="AEV17" i="8" s="1"/>
  <c r="AEH13" i="8"/>
  <c r="AEG13" i="8"/>
  <c r="AEF13" i="8"/>
  <c r="AEF14" i="8" s="1"/>
  <c r="AEF15" i="8" s="1"/>
  <c r="AEF16" i="8" s="1"/>
  <c r="AEF17" i="8" s="1"/>
  <c r="ADR13" i="8"/>
  <c r="ADQ13" i="8" s="1"/>
  <c r="ADP13" i="8"/>
  <c r="ADP14" i="8" s="1"/>
  <c r="ADP15" i="8" s="1"/>
  <c r="ADP16" i="8" s="1"/>
  <c r="ADP17" i="8" s="1"/>
  <c r="ADB13" i="8"/>
  <c r="ADA13" i="8" s="1"/>
  <c r="ACZ13" i="8"/>
  <c r="ACL13" i="8"/>
  <c r="ACK13" i="8" s="1"/>
  <c r="ACJ13" i="8"/>
  <c r="ABT13" i="8"/>
  <c r="ABF13" i="8"/>
  <c r="ABE13" i="8" s="1"/>
  <c r="ABD13" i="8"/>
  <c r="ABD14" i="8" s="1"/>
  <c r="ABD15" i="8" s="1"/>
  <c r="ABD16" i="8" s="1"/>
  <c r="ABD17" i="8" s="1"/>
  <c r="AAP13" i="8"/>
  <c r="AAO13" i="8"/>
  <c r="AAN13" i="8"/>
  <c r="ZZ13" i="8"/>
  <c r="ZY13" i="8" s="1"/>
  <c r="ZX13" i="8"/>
  <c r="ZH13" i="8"/>
  <c r="YT13" i="8"/>
  <c r="YS13" i="8" s="1"/>
  <c r="YR13" i="8"/>
  <c r="YR14" i="8" s="1"/>
  <c r="YR15" i="8" s="1"/>
  <c r="YR16" i="8" s="1"/>
  <c r="YR17" i="8" s="1"/>
  <c r="YD13" i="8"/>
  <c r="YC13" i="8"/>
  <c r="YB13" i="8"/>
  <c r="YB14" i="8" s="1"/>
  <c r="YB15" i="8" s="1"/>
  <c r="YB16" i="8" s="1"/>
  <c r="YB17" i="8" s="1"/>
  <c r="XN13" i="8"/>
  <c r="XM13" i="8" s="1"/>
  <c r="XL13" i="8"/>
  <c r="XL14" i="8" s="1"/>
  <c r="XL15" i="8" s="1"/>
  <c r="XL16" i="8" s="1"/>
  <c r="XL17" i="8" s="1"/>
  <c r="WX13" i="8"/>
  <c r="WW13" i="8"/>
  <c r="WV13" i="8"/>
  <c r="WH13" i="8"/>
  <c r="WG13" i="8" s="1"/>
  <c r="WF13" i="8"/>
  <c r="WF14" i="8" s="1"/>
  <c r="WF15" i="8" s="1"/>
  <c r="WF16" i="8" s="1"/>
  <c r="WF17" i="8" s="1"/>
  <c r="VP13" i="8"/>
  <c r="VB13" i="8"/>
  <c r="VA13" i="8" s="1"/>
  <c r="UZ13" i="8"/>
  <c r="UL13" i="8"/>
  <c r="UK13" i="8"/>
  <c r="UJ13" i="8"/>
  <c r="UJ14" i="8" s="1"/>
  <c r="UJ15" i="8" s="1"/>
  <c r="UJ16" i="8" s="1"/>
  <c r="UJ17" i="8" s="1"/>
  <c r="TV13" i="8"/>
  <c r="TU13" i="8" s="1"/>
  <c r="TT13" i="8"/>
  <c r="TT14" i="8" s="1"/>
  <c r="TT15" i="8" s="1"/>
  <c r="TT16" i="8" s="1"/>
  <c r="TT17" i="8" s="1"/>
  <c r="TE13" i="8"/>
  <c r="TD13" i="8" s="1"/>
  <c r="TC13" i="8"/>
  <c r="SN13" i="8"/>
  <c r="SM13" i="8" s="1"/>
  <c r="SL13" i="8"/>
  <c r="SW17" i="8" s="1"/>
  <c r="RU13" i="8"/>
  <c r="RD13" i="8"/>
  <c r="RD14" i="8" s="1"/>
  <c r="QO13" i="8"/>
  <c r="QN13" i="8" s="1"/>
  <c r="QM13" i="8"/>
  <c r="QX17" i="8" s="1"/>
  <c r="PW13" i="8"/>
  <c r="PV13" i="8" s="1"/>
  <c r="PU13" i="8"/>
  <c r="QF17" i="8" s="1"/>
  <c r="PD13" i="8"/>
  <c r="OO13" i="8"/>
  <c r="ON13" i="8" s="1"/>
  <c r="OM13" i="8"/>
  <c r="OM14" i="8" s="1"/>
  <c r="OM15" i="8" s="1"/>
  <c r="NX13" i="8"/>
  <c r="NW13" i="8"/>
  <c r="NV13" i="8"/>
  <c r="NV14" i="8" s="1"/>
  <c r="NG13" i="8"/>
  <c r="NF13" i="8" s="1"/>
  <c r="NE13" i="8"/>
  <c r="NP17" i="8" s="1"/>
  <c r="MP13" i="8"/>
  <c r="MO13" i="8"/>
  <c r="MN13" i="8"/>
  <c r="MY17" i="8" s="1"/>
  <c r="LY13" i="8"/>
  <c r="LX13" i="8" s="1"/>
  <c r="LW13" i="8"/>
  <c r="LW14" i="8" s="1"/>
  <c r="MH31" i="8" s="1"/>
  <c r="LF13" i="8"/>
  <c r="KQ13" i="8"/>
  <c r="KP13" i="8" s="1"/>
  <c r="KO13" i="8"/>
  <c r="KZ17" i="8" s="1"/>
  <c r="JZ13" i="8"/>
  <c r="JY13" i="8"/>
  <c r="JX13" i="8"/>
  <c r="KI17" i="8" s="1"/>
  <c r="IR13" i="8"/>
  <c r="IQ13" i="8" s="1"/>
  <c r="IP13" i="8"/>
  <c r="IP14" i="8" s="1"/>
  <c r="IP15" i="8" s="1"/>
  <c r="IP16" i="8" s="1"/>
  <c r="JA62" i="8" s="1"/>
  <c r="IA13" i="8"/>
  <c r="HZ13" i="8" s="1"/>
  <c r="HY13" i="8"/>
  <c r="HJ13" i="8"/>
  <c r="HI13" i="8" s="1"/>
  <c r="HH13" i="8"/>
  <c r="HS17" i="8" s="1"/>
  <c r="GQ13" i="8"/>
  <c r="FZ13" i="8"/>
  <c r="FZ14" i="8" s="1"/>
  <c r="FK13" i="8"/>
  <c r="FJ13" i="8" s="1"/>
  <c r="FI13" i="8"/>
  <c r="FT17" i="8" s="1"/>
  <c r="ET13" i="8"/>
  <c r="ES13" i="8" s="1"/>
  <c r="ER13" i="8"/>
  <c r="FC17" i="8" s="1"/>
  <c r="EA13" i="8"/>
  <c r="DL13" i="8"/>
  <c r="DK13" i="8" s="1"/>
  <c r="DJ13" i="8"/>
  <c r="DJ14" i="8" s="1"/>
  <c r="DJ15" i="8" s="1"/>
  <c r="DJ16" i="8" s="1"/>
  <c r="DJ17" i="8" s="1"/>
  <c r="CT13" i="8"/>
  <c r="CS13" i="8"/>
  <c r="CS14" i="8" s="1"/>
  <c r="CS15" i="8" s="1"/>
  <c r="CS16" i="8" s="1"/>
  <c r="CS17" i="8" s="1"/>
  <c r="CD13" i="8"/>
  <c r="CC13" i="8"/>
  <c r="CB13" i="8"/>
  <c r="CB14" i="8" s="1"/>
  <c r="CB15" i="8" s="1"/>
  <c r="CB16" i="8" s="1"/>
  <c r="CB17" i="8" s="1"/>
  <c r="BL13" i="8"/>
  <c r="BK13" i="8"/>
  <c r="BK14" i="8" s="1"/>
  <c r="BK15" i="8" s="1"/>
  <c r="BK16" i="8" s="1"/>
  <c r="BK17" i="8" s="1"/>
  <c r="AV13" i="8"/>
  <c r="AU13" i="8" s="1"/>
  <c r="AS13" i="8"/>
  <c r="N13" i="8"/>
  <c r="M13" i="8" s="1"/>
  <c r="L13" i="8"/>
  <c r="L14" i="8" s="1"/>
  <c r="L15" i="8" s="1"/>
  <c r="L16" i="8" s="1"/>
  <c r="L17" i="8" s="1"/>
  <c r="ALB12" i="8"/>
  <c r="ALA12" i="8" s="1"/>
  <c r="AKL12" i="8"/>
  <c r="AKK12" i="8"/>
  <c r="AJV12" i="8"/>
  <c r="AJU12" i="8" s="1"/>
  <c r="AJF12" i="8"/>
  <c r="AJE12" i="8"/>
  <c r="AIP12" i="8"/>
  <c r="AIO12" i="8" s="1"/>
  <c r="AHJ12" i="8"/>
  <c r="AHI12" i="8" s="1"/>
  <c r="AGD12" i="8"/>
  <c r="AGC12" i="8" s="1"/>
  <c r="AEX12" i="8"/>
  <c r="AEW12" i="8" s="1"/>
  <c r="ACL12" i="8"/>
  <c r="ACK12" i="8" s="1"/>
  <c r="ABF12" i="8"/>
  <c r="ABE12" i="8" s="1"/>
  <c r="ZZ12" i="8"/>
  <c r="ZY12" i="8" s="1"/>
  <c r="WH12" i="8"/>
  <c r="WG12" i="8" s="1"/>
  <c r="VB12" i="8"/>
  <c r="VA12" i="8" s="1"/>
  <c r="UL12" i="8"/>
  <c r="UK12" i="8" s="1"/>
  <c r="RF12" i="8"/>
  <c r="RE12" i="8" s="1"/>
  <c r="PF12" i="8"/>
  <c r="PE12" i="8" s="1"/>
  <c r="LY12" i="8"/>
  <c r="LX12" i="8" s="1"/>
  <c r="LH12" i="8"/>
  <c r="LG12" i="8" s="1"/>
  <c r="KQ12" i="8"/>
  <c r="KP12" i="8" s="1"/>
  <c r="JZ12" i="8"/>
  <c r="JY12" i="8" s="1"/>
  <c r="EC12" i="8"/>
  <c r="EB12" i="8" s="1"/>
  <c r="CD12" i="8"/>
  <c r="CC12" i="8" s="1"/>
  <c r="AV12" i="8"/>
  <c r="AU12" i="8" s="1"/>
  <c r="AT12" i="8"/>
  <c r="AT13" i="8" s="1"/>
  <c r="AT14" i="8" s="1"/>
  <c r="AV11" i="8"/>
  <c r="AU11" i="8" s="1"/>
  <c r="ALG4" i="8"/>
  <c r="ALF4" i="8"/>
  <c r="ALF2" i="8" s="1"/>
  <c r="ALE4" i="8"/>
  <c r="ALD4" i="8"/>
  <c r="ALC4" i="8"/>
  <c r="ALC2" i="8" s="1"/>
  <c r="ALB4" i="8"/>
  <c r="ALB2" i="8" s="1"/>
  <c r="AKQ4" i="8"/>
  <c r="AKP4" i="8"/>
  <c r="AKP2" i="8" s="1"/>
  <c r="AKO4" i="8"/>
  <c r="AKN4" i="8"/>
  <c r="AKM4" i="8"/>
  <c r="AKM2" i="8" s="1"/>
  <c r="AKL4" i="8"/>
  <c r="AKA4" i="8"/>
  <c r="AKA2" i="8" s="1"/>
  <c r="AJZ4" i="8"/>
  <c r="AJY4" i="8"/>
  <c r="AJX4" i="8"/>
  <c r="AJW4" i="8"/>
  <c r="AJV4" i="8"/>
  <c r="AJV2" i="8" s="1"/>
  <c r="AJK4" i="8"/>
  <c r="AJJ4" i="8"/>
  <c r="AJJ2" i="8" s="1"/>
  <c r="AJI4" i="8"/>
  <c r="AJH4" i="8"/>
  <c r="AJH2" i="8" s="1"/>
  <c r="AJG4" i="8"/>
  <c r="AJG2" i="8" s="1"/>
  <c r="AJF4" i="8"/>
  <c r="AJF2" i="8" s="1"/>
  <c r="AIU4" i="8"/>
  <c r="AIU2" i="8" s="1"/>
  <c r="AIT4" i="8"/>
  <c r="AIS4" i="8"/>
  <c r="AIS2" i="8" s="1"/>
  <c r="AIR4" i="8"/>
  <c r="AIQ4" i="8"/>
  <c r="AIP4" i="8"/>
  <c r="AIE4" i="8"/>
  <c r="AID4" i="8"/>
  <c r="AIC4" i="8"/>
  <c r="AIB4" i="8"/>
  <c r="AIB2" i="8" s="1"/>
  <c r="AIA4" i="8"/>
  <c r="AIA2" i="8" s="1"/>
  <c r="AHZ4" i="8"/>
  <c r="AHZ2" i="8" s="1"/>
  <c r="AHO4" i="8"/>
  <c r="AHO2" i="8" s="1"/>
  <c r="AHN4" i="8"/>
  <c r="AHN2" i="8" s="1"/>
  <c r="AHM4" i="8"/>
  <c r="AHL4" i="8"/>
  <c r="AHK4" i="8"/>
  <c r="AHJ4" i="8"/>
  <c r="AGY4" i="8"/>
  <c r="AGY2" i="8" s="1"/>
  <c r="AGX4" i="8"/>
  <c r="AGW4" i="8"/>
  <c r="AGV4" i="8"/>
  <c r="AGU4" i="8"/>
  <c r="AGT4" i="8"/>
  <c r="AGI4" i="8"/>
  <c r="AGH4" i="8"/>
  <c r="AGH2" i="8" s="1"/>
  <c r="AGG4" i="8"/>
  <c r="AGF4" i="8"/>
  <c r="AGE4" i="8"/>
  <c r="AGD4" i="8"/>
  <c r="AGD2" i="8" s="1"/>
  <c r="AFS4" i="8"/>
  <c r="AFR4" i="8"/>
  <c r="AFR2" i="8" s="1"/>
  <c r="AFQ4" i="8"/>
  <c r="AFP4" i="8"/>
  <c r="AFO4" i="8"/>
  <c r="AFO2" i="8" s="1"/>
  <c r="AFN4" i="8"/>
  <c r="AFC4" i="8"/>
  <c r="AFC2" i="8" s="1"/>
  <c r="AFB4" i="8"/>
  <c r="AFA4" i="8"/>
  <c r="AEZ4" i="8"/>
  <c r="AEY4" i="8"/>
  <c r="AEX4" i="8"/>
  <c r="AEX2" i="8" s="1"/>
  <c r="AEM4" i="8"/>
  <c r="AEL4" i="8"/>
  <c r="AEL2" i="8" s="1"/>
  <c r="AEK4" i="8"/>
  <c r="AEJ4" i="8"/>
  <c r="AEJ2" i="8" s="1"/>
  <c r="AEI4" i="8"/>
  <c r="AEI2" i="8" s="1"/>
  <c r="AEH4" i="8"/>
  <c r="AEH2" i="8" s="1"/>
  <c r="ADW4" i="8"/>
  <c r="ADW2" i="8" s="1"/>
  <c r="ADV4" i="8"/>
  <c r="ADU4" i="8"/>
  <c r="ADU2" i="8" s="1"/>
  <c r="ADT4" i="8"/>
  <c r="ADS4" i="8"/>
  <c r="ADR4" i="8"/>
  <c r="ADG4" i="8"/>
  <c r="ADF4" i="8"/>
  <c r="ADE4" i="8"/>
  <c r="ADD4" i="8"/>
  <c r="ADD2" i="8" s="1"/>
  <c r="ADC4" i="8"/>
  <c r="ADC2" i="8" s="1"/>
  <c r="ADB4" i="8"/>
  <c r="ADB2" i="8" s="1"/>
  <c r="ACQ4" i="8"/>
  <c r="ACQ2" i="8" s="1"/>
  <c r="ACP4" i="8"/>
  <c r="ACO4" i="8"/>
  <c r="ACN4" i="8"/>
  <c r="ACM4" i="8"/>
  <c r="ACL4" i="8"/>
  <c r="ACA4" i="8"/>
  <c r="ACA2" i="8" s="1"/>
  <c r="ABZ4" i="8"/>
  <c r="ABY4" i="8"/>
  <c r="ABX4" i="8"/>
  <c r="ABW4" i="8"/>
  <c r="ABV4" i="8"/>
  <c r="ABK4" i="8"/>
  <c r="ABJ4" i="8"/>
  <c r="ABJ2" i="8" s="1"/>
  <c r="ABI4" i="8"/>
  <c r="ABH4" i="8"/>
  <c r="ABG4" i="8"/>
  <c r="ABG2" i="8" s="1"/>
  <c r="ABF4" i="8"/>
  <c r="ABF2" i="8" s="1"/>
  <c r="AAU4" i="8"/>
  <c r="AAT4" i="8"/>
  <c r="AAT2" i="8" s="1"/>
  <c r="AAS4" i="8"/>
  <c r="AAR4" i="8"/>
  <c r="AAQ4" i="8"/>
  <c r="AAQ2" i="8" s="1"/>
  <c r="AAP4" i="8"/>
  <c r="AAE4" i="8"/>
  <c r="AAE2" i="8" s="1"/>
  <c r="AAD4" i="8"/>
  <c r="AAC4" i="8"/>
  <c r="AAB4" i="8"/>
  <c r="AAA4" i="8"/>
  <c r="ZZ4" i="8"/>
  <c r="ZZ2" i="8" s="1"/>
  <c r="ZO4" i="8"/>
  <c r="ZN4" i="8"/>
  <c r="ZN2" i="8" s="1"/>
  <c r="ZM4" i="8"/>
  <c r="ZM2" i="8" s="1"/>
  <c r="ZL4" i="8"/>
  <c r="ZL2" i="8" s="1"/>
  <c r="ZK4" i="8"/>
  <c r="ZK2" i="8" s="1"/>
  <c r="ZJ4" i="8"/>
  <c r="ZJ2" i="8" s="1"/>
  <c r="YY4" i="8"/>
  <c r="YY2" i="8" s="1"/>
  <c r="YX4" i="8"/>
  <c r="YW4" i="8"/>
  <c r="YW2" i="8" s="1"/>
  <c r="YV4" i="8"/>
  <c r="YU4" i="8"/>
  <c r="YT4" i="8"/>
  <c r="YI4" i="8"/>
  <c r="YH4" i="8"/>
  <c r="YG4" i="8"/>
  <c r="YF4" i="8"/>
  <c r="YF2" i="8" s="1"/>
  <c r="YE4" i="8"/>
  <c r="YE2" i="8" s="1"/>
  <c r="YD4" i="8"/>
  <c r="YD2" i="8" s="1"/>
  <c r="XS4" i="8"/>
  <c r="XS2" i="8" s="1"/>
  <c r="XR4" i="8"/>
  <c r="XR2" i="8" s="1"/>
  <c r="XQ4" i="8"/>
  <c r="XP4" i="8"/>
  <c r="XP2" i="8" s="1"/>
  <c r="XO4" i="8"/>
  <c r="XN4" i="8"/>
  <c r="XC4" i="8"/>
  <c r="XB4" i="8"/>
  <c r="XA4" i="8"/>
  <c r="WZ4" i="8"/>
  <c r="WY4" i="8"/>
  <c r="WX4" i="8"/>
  <c r="WM4" i="8"/>
  <c r="WL4" i="8"/>
  <c r="WL2" i="8" s="1"/>
  <c r="WK4" i="8"/>
  <c r="WJ4" i="8"/>
  <c r="WI4" i="8"/>
  <c r="WI2" i="8" s="1"/>
  <c r="WH4" i="8"/>
  <c r="WH2" i="8" s="1"/>
  <c r="VW4" i="8"/>
  <c r="VV4" i="8"/>
  <c r="VV2" i="8" s="1"/>
  <c r="VU4" i="8"/>
  <c r="VT4" i="8"/>
  <c r="VS4" i="8"/>
  <c r="VS2" i="8" s="1"/>
  <c r="VR4" i="8"/>
  <c r="VG4" i="8"/>
  <c r="VF4" i="8"/>
  <c r="VE4" i="8"/>
  <c r="VD4" i="8"/>
  <c r="VC4" i="8"/>
  <c r="VB4" i="8"/>
  <c r="VB2" i="8" s="1"/>
  <c r="UQ4" i="8"/>
  <c r="UP4" i="8"/>
  <c r="UP2" i="8" s="1"/>
  <c r="UO4" i="8"/>
  <c r="UN4" i="8"/>
  <c r="UN2" i="8" s="1"/>
  <c r="UM4" i="8"/>
  <c r="UM2" i="8" s="1"/>
  <c r="UL4" i="8"/>
  <c r="UL2" i="8" s="1"/>
  <c r="UA4" i="8"/>
  <c r="UA2" i="8" s="1"/>
  <c r="TZ4" i="8"/>
  <c r="TY4" i="8"/>
  <c r="TY2" i="8" s="1"/>
  <c r="TX4" i="8"/>
  <c r="TW4" i="8"/>
  <c r="TV4" i="8"/>
  <c r="TK4" i="8"/>
  <c r="TJ4" i="8"/>
  <c r="TI4" i="8"/>
  <c r="TH4" i="8"/>
  <c r="TH2" i="8" s="1"/>
  <c r="TG4" i="8"/>
  <c r="TG2" i="8" s="1"/>
  <c r="TF4" i="8"/>
  <c r="TF2" i="8" s="1"/>
  <c r="ST4" i="8"/>
  <c r="ST2" i="8" s="1"/>
  <c r="SS4" i="8"/>
  <c r="SS2" i="8" s="1"/>
  <c r="SR4" i="8"/>
  <c r="SQ4" i="8"/>
  <c r="SP4" i="8"/>
  <c r="SP2" i="8" s="1"/>
  <c r="SO4" i="8"/>
  <c r="SC4" i="8"/>
  <c r="SB4" i="8"/>
  <c r="SA4" i="8"/>
  <c r="RZ4" i="8"/>
  <c r="RY4" i="8"/>
  <c r="RX4" i="8"/>
  <c r="RL4" i="8"/>
  <c r="RK4" i="8"/>
  <c r="RK2" i="8" s="1"/>
  <c r="RJ4" i="8"/>
  <c r="RI4" i="8"/>
  <c r="RH4" i="8"/>
  <c r="RH2" i="8" s="1"/>
  <c r="RG4" i="8"/>
  <c r="RG2" i="8" s="1"/>
  <c r="QU4" i="8"/>
  <c r="QT4" i="8"/>
  <c r="QT2" i="8" s="1"/>
  <c r="QS4" i="8"/>
  <c r="QR4" i="8"/>
  <c r="QQ4" i="8"/>
  <c r="QQ2" i="8" s="1"/>
  <c r="QP4" i="8"/>
  <c r="QC4" i="8"/>
  <c r="QB4" i="8"/>
  <c r="QA4" i="8"/>
  <c r="PZ4" i="8"/>
  <c r="PY4" i="8"/>
  <c r="PX4" i="8"/>
  <c r="PX2" i="8" s="1"/>
  <c r="PL4" i="8"/>
  <c r="PK4" i="8"/>
  <c r="PK2" i="8" s="1"/>
  <c r="PJ4" i="8"/>
  <c r="PI4" i="8"/>
  <c r="PH4" i="8"/>
  <c r="PH2" i="8" s="1"/>
  <c r="PG4" i="8"/>
  <c r="OU4" i="8"/>
  <c r="OU2" i="8" s="1"/>
  <c r="OT4" i="8"/>
  <c r="OS4" i="8"/>
  <c r="OS2" i="8" s="1"/>
  <c r="OR4" i="8"/>
  <c r="OQ4" i="8"/>
  <c r="OP4" i="8"/>
  <c r="OD4" i="8"/>
  <c r="OC4" i="8"/>
  <c r="OB4" i="8"/>
  <c r="OA4" i="8"/>
  <c r="OA2" i="8" s="1"/>
  <c r="NZ4" i="8"/>
  <c r="NZ2" i="8" s="1"/>
  <c r="NY4" i="8"/>
  <c r="NM4" i="8"/>
  <c r="NM2" i="8" s="1"/>
  <c r="NL4" i="8"/>
  <c r="NK4" i="8"/>
  <c r="NJ4" i="8"/>
  <c r="NJ2" i="8" s="1"/>
  <c r="NI4" i="8"/>
  <c r="NH4" i="8"/>
  <c r="MV4" i="8"/>
  <c r="MU4" i="8"/>
  <c r="MT4" i="8"/>
  <c r="MS4" i="8"/>
  <c r="MR4" i="8"/>
  <c r="MQ4" i="8"/>
  <c r="ME4" i="8"/>
  <c r="MD4" i="8"/>
  <c r="MD2" i="8" s="1"/>
  <c r="MC4" i="8"/>
  <c r="MB4" i="8"/>
  <c r="MB2" i="8" s="1"/>
  <c r="MA4" i="8"/>
  <c r="MA2" i="8" s="1"/>
  <c r="LZ4" i="8"/>
  <c r="LZ2" i="8" s="1"/>
  <c r="LN4" i="8"/>
  <c r="LM4" i="8"/>
  <c r="LM2" i="8" s="1"/>
  <c r="LL4" i="8"/>
  <c r="LK4" i="8"/>
  <c r="LJ4" i="8"/>
  <c r="LJ2" i="8" s="1"/>
  <c r="LI4" i="8"/>
  <c r="KW4" i="8"/>
  <c r="KV4" i="8"/>
  <c r="KU4" i="8"/>
  <c r="KT4" i="8"/>
  <c r="KS4" i="8"/>
  <c r="KR4" i="8"/>
  <c r="KR2" i="8" s="1"/>
  <c r="KF4" i="8"/>
  <c r="KE4" i="8"/>
  <c r="KE2" i="8" s="1"/>
  <c r="KD4" i="8"/>
  <c r="KC4" i="8"/>
  <c r="KB4" i="8"/>
  <c r="KB2" i="8" s="1"/>
  <c r="KA4" i="8"/>
  <c r="KA2" i="8" s="1"/>
  <c r="IX4" i="8"/>
  <c r="IX2" i="8" s="1"/>
  <c r="IW4" i="8"/>
  <c r="IV4" i="8"/>
  <c r="IV2" i="8" s="1"/>
  <c r="IU4" i="8"/>
  <c r="IT4" i="8"/>
  <c r="IS4" i="8"/>
  <c r="IG4" i="8"/>
  <c r="IF4" i="8"/>
  <c r="IE4" i="8"/>
  <c r="ID4" i="8"/>
  <c r="ID2" i="8" s="1"/>
  <c r="IC4" i="8"/>
  <c r="IC2" i="8" s="1"/>
  <c r="IB4" i="8"/>
  <c r="IB2" i="8" s="1"/>
  <c r="HP4" i="8"/>
  <c r="HP2" i="8" s="1"/>
  <c r="HO4" i="8"/>
  <c r="HO2" i="8" s="1"/>
  <c r="HN4" i="8"/>
  <c r="HM4" i="8"/>
  <c r="HL4" i="8"/>
  <c r="HL2" i="8" s="1"/>
  <c r="HK4" i="8"/>
  <c r="GY4" i="8"/>
  <c r="GX4" i="8"/>
  <c r="GW4" i="8"/>
  <c r="GV4" i="8"/>
  <c r="GU4" i="8"/>
  <c r="GT4" i="8"/>
  <c r="GH4" i="8"/>
  <c r="GG4" i="8"/>
  <c r="GG2" i="8" s="1"/>
  <c r="GF4" i="8"/>
  <c r="GE4" i="8"/>
  <c r="GD4" i="8"/>
  <c r="GD2" i="8" s="1"/>
  <c r="GC4" i="8"/>
  <c r="GC2" i="8" s="1"/>
  <c r="FQ4" i="8"/>
  <c r="FP4" i="8"/>
  <c r="FP2" i="8" s="1"/>
  <c r="FO4" i="8"/>
  <c r="FN4" i="8"/>
  <c r="FM4" i="8"/>
  <c r="FM2" i="8" s="1"/>
  <c r="FL4" i="8"/>
  <c r="EZ4" i="8"/>
  <c r="EY4" i="8"/>
  <c r="EX4" i="8"/>
  <c r="EW4" i="8"/>
  <c r="EV4" i="8"/>
  <c r="EU4" i="8"/>
  <c r="EI4" i="8"/>
  <c r="EH4" i="8"/>
  <c r="EH2" i="8" s="1"/>
  <c r="EG4" i="8"/>
  <c r="EF4" i="8"/>
  <c r="EE4" i="8"/>
  <c r="EE2" i="8" s="1"/>
  <c r="ED4" i="8"/>
  <c r="DR4" i="8"/>
  <c r="DR2" i="8" s="1"/>
  <c r="DQ4" i="8"/>
  <c r="DQ2" i="8" s="1"/>
  <c r="DP4" i="8"/>
  <c r="DP2" i="8" s="1"/>
  <c r="DO4" i="8"/>
  <c r="DN4" i="8"/>
  <c r="DM4" i="8"/>
  <c r="DA4" i="8"/>
  <c r="CZ4" i="8"/>
  <c r="CY4" i="8"/>
  <c r="CX4" i="8"/>
  <c r="CX2" i="8" s="1"/>
  <c r="CW4" i="8"/>
  <c r="CV4" i="8"/>
  <c r="CV2" i="8" s="1"/>
  <c r="CJ4" i="8"/>
  <c r="CI4" i="8"/>
  <c r="CH4" i="8"/>
  <c r="CG4" i="8"/>
  <c r="CG2" i="8" s="1"/>
  <c r="CF4" i="8"/>
  <c r="CE4" i="8"/>
  <c r="BS4" i="8"/>
  <c r="BR4" i="8"/>
  <c r="BQ4" i="8"/>
  <c r="BP4" i="8"/>
  <c r="BO4" i="8"/>
  <c r="BN4" i="8"/>
  <c r="T4" i="8"/>
  <c r="S4" i="8"/>
  <c r="S2" i="8" s="1"/>
  <c r="R4" i="8"/>
  <c r="Q4" i="8"/>
  <c r="P4" i="8"/>
  <c r="O4" i="8"/>
  <c r="O2" i="8" s="1"/>
  <c r="BB3" i="8"/>
  <c r="BB1" i="8" s="1"/>
  <c r="BA3" i="8"/>
  <c r="AZ3" i="8"/>
  <c r="AY3" i="8"/>
  <c r="AX3" i="8"/>
  <c r="AW3" i="8"/>
  <c r="ALM2" i="8"/>
  <c r="ALJ2" i="8"/>
  <c r="ALG2" i="8"/>
  <c r="ALE2" i="8"/>
  <c r="ALD2" i="8"/>
  <c r="AKW2" i="8"/>
  <c r="AKT2" i="8"/>
  <c r="AKQ2" i="8"/>
  <c r="AKO2" i="8"/>
  <c r="AKN2" i="8"/>
  <c r="AKL2" i="8"/>
  <c r="AKG2" i="8"/>
  <c r="AKD2" i="8"/>
  <c r="AJZ2" i="8"/>
  <c r="AJY2" i="8"/>
  <c r="AJX2" i="8"/>
  <c r="AJW2" i="8"/>
  <c r="AJQ2" i="8"/>
  <c r="AJN2" i="8"/>
  <c r="AJK2" i="8"/>
  <c r="AJI2" i="8"/>
  <c r="AJA2" i="8"/>
  <c r="AIX2" i="8"/>
  <c r="AIT2" i="8"/>
  <c r="AIR2" i="8"/>
  <c r="AIQ2" i="8"/>
  <c r="AIP2" i="8"/>
  <c r="AIK2" i="8"/>
  <c r="AHZ12" i="8" s="1"/>
  <c r="AHY12" i="8" s="1"/>
  <c r="AIH2" i="8"/>
  <c r="AIE2" i="8"/>
  <c r="AID2" i="8"/>
  <c r="AIC2" i="8"/>
  <c r="AHU2" i="8"/>
  <c r="AHR2" i="8"/>
  <c r="AHM2" i="8"/>
  <c r="AHL2" i="8"/>
  <c r="AHK2" i="8"/>
  <c r="AHJ2" i="8"/>
  <c r="AHE2" i="8"/>
  <c r="AGT12" i="8" s="1"/>
  <c r="AGS12" i="8" s="1"/>
  <c r="AHB2" i="8"/>
  <c r="AGX2" i="8"/>
  <c r="AGW2" i="8"/>
  <c r="AGV2" i="8"/>
  <c r="AGU2" i="8"/>
  <c r="AGT2" i="8"/>
  <c r="AGO2" i="8"/>
  <c r="AGL2" i="8"/>
  <c r="AGI2" i="8"/>
  <c r="AGG2" i="8"/>
  <c r="AGF2" i="8"/>
  <c r="AGE2" i="8"/>
  <c r="AFY2" i="8"/>
  <c r="AFN12" i="8" s="1"/>
  <c r="AFM12" i="8" s="1"/>
  <c r="AFV2" i="8"/>
  <c r="AFS2" i="8"/>
  <c r="AFQ2" i="8"/>
  <c r="AFP2" i="8"/>
  <c r="AFN2" i="8"/>
  <c r="AFI2" i="8"/>
  <c r="AFF2" i="8"/>
  <c r="AFB2" i="8"/>
  <c r="AFA2" i="8"/>
  <c r="AEZ2" i="8"/>
  <c r="AEY2" i="8"/>
  <c r="AES2" i="8"/>
  <c r="AEH12" i="8" s="1"/>
  <c r="AEG12" i="8" s="1"/>
  <c r="AEP2" i="8"/>
  <c r="AEM2" i="8"/>
  <c r="AEK2" i="8"/>
  <c r="AEC2" i="8"/>
  <c r="ADR12" i="8" s="1"/>
  <c r="ADQ12" i="8" s="1"/>
  <c r="ADZ2" i="8"/>
  <c r="ADV2" i="8"/>
  <c r="ADT2" i="8"/>
  <c r="ADS2" i="8"/>
  <c r="ADR2" i="8"/>
  <c r="ADM2" i="8"/>
  <c r="ADB12" i="8" s="1"/>
  <c r="ADA12" i="8" s="1"/>
  <c r="ADJ2" i="8"/>
  <c r="ADG2" i="8"/>
  <c r="ADF2" i="8"/>
  <c r="ADE2" i="8"/>
  <c r="ACW2" i="8"/>
  <c r="ACT2" i="8"/>
  <c r="ACP2" i="8"/>
  <c r="ACO2" i="8"/>
  <c r="ACN2" i="8"/>
  <c r="ACM2" i="8"/>
  <c r="ACL2" i="8"/>
  <c r="ACG2" i="8"/>
  <c r="ABV12" i="8" s="1"/>
  <c r="ABU12" i="8" s="1"/>
  <c r="ACD2" i="8"/>
  <c r="ABZ2" i="8"/>
  <c r="ABY2" i="8"/>
  <c r="ABX2" i="8"/>
  <c r="ABW2" i="8"/>
  <c r="ABV2" i="8"/>
  <c r="ABQ2" i="8"/>
  <c r="ABN2" i="8"/>
  <c r="ABK2" i="8"/>
  <c r="ABI2" i="8"/>
  <c r="ABH2" i="8"/>
  <c r="ABA2" i="8"/>
  <c r="AAP12" i="8" s="1"/>
  <c r="AAO12" i="8" s="1"/>
  <c r="AAX2" i="8"/>
  <c r="AAU2" i="8"/>
  <c r="AAS2" i="8"/>
  <c r="AAR2" i="8"/>
  <c r="AAP2" i="8"/>
  <c r="AAK2" i="8"/>
  <c r="AAH2" i="8"/>
  <c r="AAD2" i="8"/>
  <c r="AAC2" i="8"/>
  <c r="AAB2" i="8"/>
  <c r="AAA2" i="8"/>
  <c r="ZU2" i="8"/>
  <c r="ZJ12" i="8" s="1"/>
  <c r="ZI12" i="8" s="1"/>
  <c r="ZR2" i="8"/>
  <c r="ZO2" i="8"/>
  <c r="ZE2" i="8"/>
  <c r="YT12" i="8" s="1"/>
  <c r="YS12" i="8" s="1"/>
  <c r="ZB2" i="8"/>
  <c r="YX2" i="8"/>
  <c r="YV2" i="8"/>
  <c r="YU2" i="8"/>
  <c r="YT2" i="8"/>
  <c r="YO2" i="8"/>
  <c r="YD12" i="8" s="1"/>
  <c r="YC12" i="8" s="1"/>
  <c r="YL2" i="8"/>
  <c r="YI2" i="8"/>
  <c r="YH2" i="8"/>
  <c r="YG2" i="8"/>
  <c r="XY2" i="8"/>
  <c r="XN12" i="8" s="1"/>
  <c r="XM12" i="8" s="1"/>
  <c r="XV2" i="8"/>
  <c r="XQ2" i="8"/>
  <c r="XO2" i="8"/>
  <c r="XN2" i="8"/>
  <c r="XI2" i="8"/>
  <c r="WX12" i="8" s="1"/>
  <c r="WW12" i="8" s="1"/>
  <c r="XF2" i="8"/>
  <c r="XC2" i="8"/>
  <c r="XB2" i="8"/>
  <c r="XA2" i="8"/>
  <c r="WZ2" i="8"/>
  <c r="WY2" i="8"/>
  <c r="WX2" i="8"/>
  <c r="WS2" i="8"/>
  <c r="WP2" i="8"/>
  <c r="WM2" i="8"/>
  <c r="WK2" i="8"/>
  <c r="WJ2" i="8"/>
  <c r="WC2" i="8"/>
  <c r="VR12" i="8" s="1"/>
  <c r="VQ12" i="8" s="1"/>
  <c r="VZ2" i="8"/>
  <c r="VW2" i="8"/>
  <c r="VU2" i="8"/>
  <c r="VT2" i="8"/>
  <c r="VR2" i="8"/>
  <c r="VM2" i="8"/>
  <c r="VJ2" i="8"/>
  <c r="VG2" i="8"/>
  <c r="VF2" i="8"/>
  <c r="VE2" i="8"/>
  <c r="VD2" i="8"/>
  <c r="VC2" i="8"/>
  <c r="UW2" i="8"/>
  <c r="UT2" i="8"/>
  <c r="UQ2" i="8"/>
  <c r="UO2" i="8"/>
  <c r="UG2" i="8"/>
  <c r="TV12" i="8" s="1"/>
  <c r="TU12" i="8" s="1"/>
  <c r="UD2" i="8"/>
  <c r="TZ2" i="8"/>
  <c r="TX2" i="8"/>
  <c r="TW2" i="8"/>
  <c r="TV2" i="8"/>
  <c r="TQ2" i="8"/>
  <c r="TE12" i="8" s="1"/>
  <c r="TD12" i="8" s="1"/>
  <c r="TN2" i="8"/>
  <c r="TK2" i="8"/>
  <c r="TJ2" i="8"/>
  <c r="TI2" i="8"/>
  <c r="SZ2" i="8"/>
  <c r="SN12" i="8" s="1"/>
  <c r="SM12" i="8" s="1"/>
  <c r="SW2" i="8"/>
  <c r="SR2" i="8"/>
  <c r="SQ2" i="8"/>
  <c r="SO2" i="8"/>
  <c r="SI2" i="8"/>
  <c r="RW12" i="8" s="1"/>
  <c r="RV12" i="8" s="1"/>
  <c r="SF2" i="8"/>
  <c r="SC2" i="8"/>
  <c r="SB2" i="8"/>
  <c r="SA2" i="8"/>
  <c r="RZ2" i="8"/>
  <c r="RY2" i="8"/>
  <c r="RX2" i="8"/>
  <c r="RR2" i="8"/>
  <c r="RO2" i="8"/>
  <c r="RL2" i="8"/>
  <c r="RJ2" i="8"/>
  <c r="RI2" i="8"/>
  <c r="RA2" i="8"/>
  <c r="QO12" i="8" s="1"/>
  <c r="QN12" i="8" s="1"/>
  <c r="QX2" i="8"/>
  <c r="QU2" i="8"/>
  <c r="QS2" i="8"/>
  <c r="QR2" i="8"/>
  <c r="QP2" i="8"/>
  <c r="QI2" i="8"/>
  <c r="PW12" i="8" s="1"/>
  <c r="PV12" i="8" s="1"/>
  <c r="QF2" i="8"/>
  <c r="QC2" i="8"/>
  <c r="QB2" i="8"/>
  <c r="QA2" i="8"/>
  <c r="PZ2" i="8"/>
  <c r="PY2" i="8"/>
  <c r="PR2" i="8"/>
  <c r="PO2" i="8"/>
  <c r="PL2" i="8"/>
  <c r="PJ2" i="8"/>
  <c r="PI2" i="8"/>
  <c r="PG2" i="8"/>
  <c r="PA2" i="8"/>
  <c r="OO12" i="8" s="1"/>
  <c r="ON12" i="8" s="1"/>
  <c r="OX2" i="8"/>
  <c r="OT2" i="8"/>
  <c r="OR2" i="8"/>
  <c r="OQ2" i="8"/>
  <c r="OP2" i="8"/>
  <c r="OJ2" i="8"/>
  <c r="NX12" i="8" s="1"/>
  <c r="NW12" i="8" s="1"/>
  <c r="OG2" i="8"/>
  <c r="OD2" i="8"/>
  <c r="OC2" i="8"/>
  <c r="OB2" i="8"/>
  <c r="NY2" i="8"/>
  <c r="NS2" i="8"/>
  <c r="NG12" i="8" s="1"/>
  <c r="NF12" i="8" s="1"/>
  <c r="NP2" i="8"/>
  <c r="NL2" i="8"/>
  <c r="NK2" i="8"/>
  <c r="NI2" i="8"/>
  <c r="NH2" i="8"/>
  <c r="NB2" i="8"/>
  <c r="MP12" i="8" s="1"/>
  <c r="MO12" i="8" s="1"/>
  <c r="MY2" i="8"/>
  <c r="MV2" i="8"/>
  <c r="MU2" i="8"/>
  <c r="MT2" i="8"/>
  <c r="MS2" i="8"/>
  <c r="MR2" i="8"/>
  <c r="MQ2" i="8"/>
  <c r="MK2" i="8"/>
  <c r="MH2" i="8"/>
  <c r="ME2" i="8"/>
  <c r="MC2" i="8"/>
  <c r="LT2" i="8"/>
  <c r="LQ2" i="8"/>
  <c r="LN2" i="8"/>
  <c r="LL2" i="8"/>
  <c r="LK2" i="8"/>
  <c r="LI2" i="8"/>
  <c r="LC2" i="8"/>
  <c r="KZ2" i="8"/>
  <c r="KW2" i="8"/>
  <c r="KV2" i="8"/>
  <c r="KU2" i="8"/>
  <c r="KT2" i="8"/>
  <c r="KS2" i="8"/>
  <c r="KL2" i="8"/>
  <c r="KI2" i="8"/>
  <c r="KF2" i="8"/>
  <c r="KD2" i="8"/>
  <c r="KC2" i="8"/>
  <c r="JD2" i="8"/>
  <c r="IR12" i="8" s="1"/>
  <c r="IQ12" i="8" s="1"/>
  <c r="JA2" i="8"/>
  <c r="IW2" i="8"/>
  <c r="IU2" i="8"/>
  <c r="IT2" i="8"/>
  <c r="IS2" i="8"/>
  <c r="IM2" i="8"/>
  <c r="IA12" i="8" s="1"/>
  <c r="HZ12" i="8" s="1"/>
  <c r="IJ2" i="8"/>
  <c r="IG2" i="8"/>
  <c r="IF2" i="8"/>
  <c r="IE2" i="8"/>
  <c r="HV2" i="8"/>
  <c r="HJ12" i="8" s="1"/>
  <c r="HI12" i="8" s="1"/>
  <c r="HS2" i="8"/>
  <c r="HN2" i="8"/>
  <c r="HM2" i="8"/>
  <c r="HK2" i="8"/>
  <c r="HE2" i="8"/>
  <c r="GS12" i="8" s="1"/>
  <c r="GR12" i="8" s="1"/>
  <c r="HB2" i="8"/>
  <c r="GY2" i="8"/>
  <c r="GX2" i="8"/>
  <c r="GW2" i="8"/>
  <c r="GV2" i="8"/>
  <c r="GU2" i="8"/>
  <c r="GT2" i="8"/>
  <c r="GN2" i="8"/>
  <c r="GB12" i="8" s="1"/>
  <c r="GA12" i="8" s="1"/>
  <c r="GK2" i="8"/>
  <c r="GH2" i="8"/>
  <c r="GF2" i="8"/>
  <c r="GE2" i="8"/>
  <c r="FW2" i="8"/>
  <c r="FK12" i="8" s="1"/>
  <c r="FJ12" i="8" s="1"/>
  <c r="FT2" i="8"/>
  <c r="FQ2" i="8"/>
  <c r="FO2" i="8"/>
  <c r="FN2" i="8"/>
  <c r="FL2" i="8"/>
  <c r="FF2" i="8"/>
  <c r="ET12" i="8" s="1"/>
  <c r="ES12" i="8" s="1"/>
  <c r="FC2" i="8"/>
  <c r="EZ2" i="8"/>
  <c r="EY2" i="8"/>
  <c r="EX2" i="8"/>
  <c r="EW2" i="8"/>
  <c r="EV2" i="8"/>
  <c r="EU2" i="8"/>
  <c r="EO2" i="8"/>
  <c r="EL2" i="8"/>
  <c r="EI2" i="8"/>
  <c r="EG2" i="8"/>
  <c r="EF2" i="8"/>
  <c r="ED2" i="8"/>
  <c r="DX2" i="8"/>
  <c r="DL12" i="8" s="1"/>
  <c r="DK12" i="8" s="1"/>
  <c r="DO2" i="8"/>
  <c r="DN2" i="8"/>
  <c r="DM2" i="8"/>
  <c r="DG2" i="8"/>
  <c r="CU12" i="8" s="1"/>
  <c r="CT12" i="8" s="1"/>
  <c r="DA2" i="8"/>
  <c r="CZ2" i="8"/>
  <c r="CY2" i="8"/>
  <c r="CW2" i="8"/>
  <c r="CP2" i="8"/>
  <c r="CJ2" i="8"/>
  <c r="CI2" i="8"/>
  <c r="CH2" i="8"/>
  <c r="CF2" i="8"/>
  <c r="CE2" i="8"/>
  <c r="BY2" i="8"/>
  <c r="BM12" i="8" s="1"/>
  <c r="BL12" i="8" s="1"/>
  <c r="BS2" i="8"/>
  <c r="BR2" i="8"/>
  <c r="BQ2" i="8"/>
  <c r="BP2" i="8"/>
  <c r="BO2" i="8"/>
  <c r="BN2" i="8"/>
  <c r="Z2" i="8"/>
  <c r="N12" i="8" s="1"/>
  <c r="M12" i="8" s="1"/>
  <c r="T2" i="8"/>
  <c r="R2" i="8"/>
  <c r="Q2" i="8"/>
  <c r="P2" i="8"/>
  <c r="BH1" i="8"/>
  <c r="BA1" i="8"/>
  <c r="AZ1" i="8"/>
  <c r="AY1" i="8"/>
  <c r="AX1" i="8"/>
  <c r="AW1" i="8"/>
  <c r="VN69" i="7"/>
  <c r="UW69" i="7"/>
  <c r="UK16" i="7" s="1"/>
  <c r="UJ16" i="7" s="1"/>
  <c r="UF69" i="7"/>
  <c r="TT16" i="7" s="1"/>
  <c r="TS16" i="7" s="1"/>
  <c r="TO69" i="7"/>
  <c r="SX69" i="7"/>
  <c r="SG69" i="7"/>
  <c r="RP69" i="7"/>
  <c r="QY69" i="7"/>
  <c r="QM16" i="7" s="1"/>
  <c r="QL16" i="7" s="1"/>
  <c r="QH69" i="7"/>
  <c r="PQ69" i="7"/>
  <c r="PE16" i="7" s="1"/>
  <c r="PD16" i="7" s="1"/>
  <c r="OZ69" i="7"/>
  <c r="OI69" i="7"/>
  <c r="NR69" i="7"/>
  <c r="NA69" i="7"/>
  <c r="MJ69" i="7"/>
  <c r="LS69" i="7"/>
  <c r="LG16" i="7" s="1"/>
  <c r="LF16" i="7" s="1"/>
  <c r="LB69" i="7"/>
  <c r="KK69" i="7"/>
  <c r="JY16" i="7" s="1"/>
  <c r="JX16" i="7" s="1"/>
  <c r="JT69" i="7"/>
  <c r="JH16" i="7" s="1"/>
  <c r="JG16" i="7" s="1"/>
  <c r="JC69" i="7"/>
  <c r="IL69" i="7"/>
  <c r="HU69" i="7"/>
  <c r="HD69" i="7"/>
  <c r="GM69" i="7"/>
  <c r="GA16" i="7" s="1"/>
  <c r="FZ16" i="7" s="1"/>
  <c r="FV69" i="7"/>
  <c r="FE69" i="7"/>
  <c r="ES16" i="7" s="1"/>
  <c r="ER16" i="7" s="1"/>
  <c r="EN69" i="7"/>
  <c r="DW69" i="7"/>
  <c r="DK16" i="7" s="1"/>
  <c r="DJ16" i="7" s="1"/>
  <c r="DF69" i="7"/>
  <c r="CO69" i="7"/>
  <c r="BX69" i="7"/>
  <c r="BG69" i="7"/>
  <c r="AU16" i="7" s="1"/>
  <c r="AT16" i="7" s="1"/>
  <c r="AP69" i="7"/>
  <c r="Y69" i="7"/>
  <c r="M16" i="7" s="1"/>
  <c r="L16" i="7" s="1"/>
  <c r="VN56" i="7"/>
  <c r="VB15" i="7" s="1"/>
  <c r="VA15" i="7" s="1"/>
  <c r="UW56" i="7"/>
  <c r="UK15" i="7" s="1"/>
  <c r="UJ15" i="7" s="1"/>
  <c r="UF56" i="7"/>
  <c r="TT15" i="7" s="1"/>
  <c r="TO56" i="7"/>
  <c r="SX56" i="7"/>
  <c r="SG56" i="7"/>
  <c r="RU15" i="7" s="1"/>
  <c r="RT15" i="7" s="1"/>
  <c r="RP56" i="7"/>
  <c r="RD15" i="7" s="1"/>
  <c r="RC15" i="7" s="1"/>
  <c r="QY56" i="7"/>
  <c r="QM15" i="7" s="1"/>
  <c r="QL15" i="7" s="1"/>
  <c r="QH56" i="7"/>
  <c r="PV15" i="7" s="1"/>
  <c r="PU15" i="7" s="1"/>
  <c r="PQ56" i="7"/>
  <c r="PE15" i="7" s="1"/>
  <c r="PD15" i="7" s="1"/>
  <c r="OZ56" i="7"/>
  <c r="ON15" i="7" s="1"/>
  <c r="OI56" i="7"/>
  <c r="NR56" i="7"/>
  <c r="NA56" i="7"/>
  <c r="MO15" i="7" s="1"/>
  <c r="MN15" i="7" s="1"/>
  <c r="MJ56" i="7"/>
  <c r="LX15" i="7" s="1"/>
  <c r="LW15" i="7" s="1"/>
  <c r="LS56" i="7"/>
  <c r="LG15" i="7" s="1"/>
  <c r="LF15" i="7" s="1"/>
  <c r="LB56" i="7"/>
  <c r="KP15" i="7" s="1"/>
  <c r="KO15" i="7" s="1"/>
  <c r="KK56" i="7"/>
  <c r="JY15" i="7" s="1"/>
  <c r="JX15" i="7" s="1"/>
  <c r="KH56" i="7"/>
  <c r="JT56" i="7"/>
  <c r="JH15" i="7" s="1"/>
  <c r="JG15" i="7" s="1"/>
  <c r="JC56" i="7"/>
  <c r="IL56" i="7"/>
  <c r="HU56" i="7"/>
  <c r="HI15" i="7" s="1"/>
  <c r="HH15" i="7" s="1"/>
  <c r="HD56" i="7"/>
  <c r="GR15" i="7" s="1"/>
  <c r="GM56" i="7"/>
  <c r="GA15" i="7" s="1"/>
  <c r="FZ15" i="7" s="1"/>
  <c r="FV56" i="7"/>
  <c r="FJ15" i="7" s="1"/>
  <c r="FI15" i="7" s="1"/>
  <c r="FE56" i="7"/>
  <c r="ES15" i="7" s="1"/>
  <c r="ER15" i="7" s="1"/>
  <c r="EN56" i="7"/>
  <c r="EB15" i="7" s="1"/>
  <c r="DW56" i="7"/>
  <c r="DF56" i="7"/>
  <c r="CO56" i="7"/>
  <c r="CC15" i="7" s="1"/>
  <c r="CB15" i="7" s="1"/>
  <c r="BX56" i="7"/>
  <c r="BL15" i="7" s="1"/>
  <c r="BK15" i="7" s="1"/>
  <c r="BG56" i="7"/>
  <c r="AU15" i="7" s="1"/>
  <c r="AT15" i="7" s="1"/>
  <c r="AP56" i="7"/>
  <c r="AD15" i="7" s="1"/>
  <c r="AC15" i="7" s="1"/>
  <c r="Y56" i="7"/>
  <c r="M15" i="7" s="1"/>
  <c r="L15" i="7" s="1"/>
  <c r="VN43" i="7"/>
  <c r="VB14" i="7" s="1"/>
  <c r="VA14" i="7" s="1"/>
  <c r="UW43" i="7"/>
  <c r="UF43" i="7"/>
  <c r="TO43" i="7"/>
  <c r="SX43" i="7"/>
  <c r="SL14" i="7" s="1"/>
  <c r="SK14" i="7" s="1"/>
  <c r="SU43" i="7"/>
  <c r="SG43" i="7"/>
  <c r="RP43" i="7"/>
  <c r="QY43" i="7"/>
  <c r="QM14" i="7" s="1"/>
  <c r="QL14" i="7" s="1"/>
  <c r="QV43" i="7"/>
  <c r="QH43" i="7"/>
  <c r="PV14" i="7" s="1"/>
  <c r="PU14" i="7" s="1"/>
  <c r="QE43" i="7"/>
  <c r="PQ43" i="7"/>
  <c r="OZ43" i="7"/>
  <c r="OI43" i="7"/>
  <c r="NR43" i="7"/>
  <c r="NF14" i="7" s="1"/>
  <c r="NE14" i="7" s="1"/>
  <c r="NO43" i="7"/>
  <c r="NO56" i="7" s="1"/>
  <c r="NO69" i="7" s="1"/>
  <c r="ND16" i="7" s="1"/>
  <c r="NA43" i="7"/>
  <c r="MJ43" i="7"/>
  <c r="LS43" i="7"/>
  <c r="LB43" i="7"/>
  <c r="KK43" i="7"/>
  <c r="JT43" i="7"/>
  <c r="JC43" i="7"/>
  <c r="IL43" i="7"/>
  <c r="HZ14" i="7" s="1"/>
  <c r="HY14" i="7" s="1"/>
  <c r="II43" i="7"/>
  <c r="HU43" i="7"/>
  <c r="HD43" i="7"/>
  <c r="GM43" i="7"/>
  <c r="GA14" i="7" s="1"/>
  <c r="FZ14" i="7" s="1"/>
  <c r="FV43" i="7"/>
  <c r="FJ14" i="7" s="1"/>
  <c r="FI14" i="7" s="1"/>
  <c r="FE43" i="7"/>
  <c r="EN43" i="7"/>
  <c r="DW43" i="7"/>
  <c r="DF43" i="7"/>
  <c r="CO43" i="7"/>
  <c r="BX43" i="7"/>
  <c r="BG43" i="7"/>
  <c r="AP43" i="7"/>
  <c r="AD14" i="7" s="1"/>
  <c r="AC14" i="7" s="1"/>
  <c r="Y43" i="7"/>
  <c r="VN28" i="7"/>
  <c r="UW28" i="7"/>
  <c r="UF28" i="7"/>
  <c r="UC28" i="7"/>
  <c r="TO28" i="7"/>
  <c r="TC13" i="7" s="1"/>
  <c r="TB13" i="7" s="1"/>
  <c r="SX28" i="7"/>
  <c r="SU28" i="7"/>
  <c r="SG28" i="7"/>
  <c r="RP28" i="7"/>
  <c r="RM28" i="7"/>
  <c r="QY28" i="7"/>
  <c r="QM13" i="7" s="1"/>
  <c r="QL13" i="7" s="1"/>
  <c r="QH28" i="7"/>
  <c r="PQ28" i="7"/>
  <c r="OZ28" i="7"/>
  <c r="OW28" i="7"/>
  <c r="OI28" i="7"/>
  <c r="NW13" i="7" s="1"/>
  <c r="NV13" i="7" s="1"/>
  <c r="NR28" i="7"/>
  <c r="NA28" i="7"/>
  <c r="MJ28" i="7"/>
  <c r="MG28" i="7"/>
  <c r="LS28" i="7"/>
  <c r="LG13" i="7" s="1"/>
  <c r="LF13" i="7" s="1"/>
  <c r="LB28" i="7"/>
  <c r="KK28" i="7"/>
  <c r="JT28" i="7"/>
  <c r="JQ28" i="7"/>
  <c r="JC28" i="7"/>
  <c r="IQ13" i="7" s="1"/>
  <c r="IP13" i="7" s="1"/>
  <c r="IL28" i="7"/>
  <c r="II28" i="7"/>
  <c r="HU28" i="7"/>
  <c r="HD28" i="7"/>
  <c r="HA28" i="7"/>
  <c r="GM28" i="7"/>
  <c r="GA13" i="7" s="1"/>
  <c r="FZ13" i="7" s="1"/>
  <c r="FV28" i="7"/>
  <c r="FE28" i="7"/>
  <c r="EN28" i="7"/>
  <c r="EK28" i="7"/>
  <c r="DW28" i="7"/>
  <c r="DK13" i="7" s="1"/>
  <c r="DJ13" i="7" s="1"/>
  <c r="DF28" i="7"/>
  <c r="CO28" i="7"/>
  <c r="BX28" i="7"/>
  <c r="BU28" i="7"/>
  <c r="BG28" i="7"/>
  <c r="AU13" i="7" s="1"/>
  <c r="AT13" i="7" s="1"/>
  <c r="AP28" i="7"/>
  <c r="Y28" i="7"/>
  <c r="VB16" i="7"/>
  <c r="VA16" i="7"/>
  <c r="TC16" i="7"/>
  <c r="TB16" i="7"/>
  <c r="SL16" i="7"/>
  <c r="SK16" i="7"/>
  <c r="RU16" i="7"/>
  <c r="RT16" i="7"/>
  <c r="RD16" i="7"/>
  <c r="RC16" i="7" s="1"/>
  <c r="PV16" i="7"/>
  <c r="PU16" i="7"/>
  <c r="ON16" i="7"/>
  <c r="OM16" i="7" s="1"/>
  <c r="NW16" i="7"/>
  <c r="NV16" i="7"/>
  <c r="NF16" i="7"/>
  <c r="NE16" i="7" s="1"/>
  <c r="MO16" i="7"/>
  <c r="MN16" i="7"/>
  <c r="LX16" i="7"/>
  <c r="LW16" i="7" s="1"/>
  <c r="KP16" i="7"/>
  <c r="KO16" i="7"/>
  <c r="IQ16" i="7"/>
  <c r="IP16" i="7"/>
  <c r="HZ16" i="7"/>
  <c r="HY16" i="7"/>
  <c r="HI16" i="7"/>
  <c r="HH16" i="7"/>
  <c r="GR16" i="7"/>
  <c r="GQ16" i="7" s="1"/>
  <c r="FJ16" i="7"/>
  <c r="FI16" i="7"/>
  <c r="EB16" i="7"/>
  <c r="EA16" i="7" s="1"/>
  <c r="CT16" i="7"/>
  <c r="CS16" i="7" s="1"/>
  <c r="CC16" i="7"/>
  <c r="CB16" i="7"/>
  <c r="BL16" i="7"/>
  <c r="BK16" i="7" s="1"/>
  <c r="AD16" i="7"/>
  <c r="AC16" i="7"/>
  <c r="K16" i="7"/>
  <c r="UY15" i="7"/>
  <c r="E25" i="7" s="1"/>
  <c r="TS15" i="7"/>
  <c r="TC15" i="7"/>
  <c r="TB15" i="7"/>
  <c r="SL15" i="7"/>
  <c r="SK15" i="7"/>
  <c r="SI15" i="7"/>
  <c r="RA15" i="7"/>
  <c r="PS15" i="7"/>
  <c r="E21" i="7" s="1"/>
  <c r="OM15" i="7"/>
  <c r="OK15" i="7"/>
  <c r="E19" i="7" s="1"/>
  <c r="NW15" i="7"/>
  <c r="NV15" i="7"/>
  <c r="NF15" i="7"/>
  <c r="NE15" i="7"/>
  <c r="KM15" i="7"/>
  <c r="E13" i="7" s="1"/>
  <c r="JE15" i="7"/>
  <c r="IQ15" i="7"/>
  <c r="IP15" i="7"/>
  <c r="HZ15" i="7"/>
  <c r="HY15" i="7"/>
  <c r="HW15" i="7"/>
  <c r="GQ15" i="7"/>
  <c r="FG15" i="7"/>
  <c r="EA15" i="7"/>
  <c r="DK15" i="7"/>
  <c r="DJ15" i="7"/>
  <c r="CT15" i="7"/>
  <c r="CS15" i="7"/>
  <c r="CQ15" i="7"/>
  <c r="E3" i="7" s="1"/>
  <c r="AA15" i="7"/>
  <c r="K15" i="7"/>
  <c r="VN14" i="7"/>
  <c r="VB12" i="7" s="1"/>
  <c r="VA12" i="7" s="1"/>
  <c r="VK14" i="7"/>
  <c r="UW14" i="7"/>
  <c r="UT14" i="7"/>
  <c r="UT28" i="7" s="1"/>
  <c r="UT43" i="7" s="1"/>
  <c r="UT56" i="7" s="1"/>
  <c r="UK14" i="7"/>
  <c r="UJ14" i="7"/>
  <c r="UI14" i="7"/>
  <c r="UF14" i="7"/>
  <c r="TT12" i="7" s="1"/>
  <c r="TS12" i="7" s="1"/>
  <c r="UC14" i="7"/>
  <c r="TT14" i="7"/>
  <c r="TS14" i="7"/>
  <c r="TO14" i="7"/>
  <c r="TL14" i="7"/>
  <c r="TL28" i="7" s="1"/>
  <c r="TC14" i="7"/>
  <c r="TB14" i="7"/>
  <c r="SX14" i="7"/>
  <c r="SU14" i="7"/>
  <c r="SG14" i="7"/>
  <c r="SD14" i="7"/>
  <c r="RU14" i="7"/>
  <c r="RT14" i="7"/>
  <c r="RP14" i="7"/>
  <c r="RD12" i="7" s="1"/>
  <c r="RC12" i="7" s="1"/>
  <c r="RM14" i="7"/>
  <c r="RB12" i="7" s="1"/>
  <c r="RD14" i="7"/>
  <c r="RC14" i="7" s="1"/>
  <c r="QY14" i="7"/>
  <c r="QV14" i="7"/>
  <c r="QV28" i="7" s="1"/>
  <c r="QK13" i="7" s="1"/>
  <c r="QH14" i="7"/>
  <c r="PV12" i="7" s="1"/>
  <c r="PU12" i="7" s="1"/>
  <c r="QE14" i="7"/>
  <c r="QE28" i="7" s="1"/>
  <c r="PT13" i="7" s="1"/>
  <c r="PQ14" i="7"/>
  <c r="PN14" i="7"/>
  <c r="PN28" i="7" s="1"/>
  <c r="PN43" i="7" s="1"/>
  <c r="PN56" i="7" s="1"/>
  <c r="PE14" i="7"/>
  <c r="PD14" i="7"/>
  <c r="PC14" i="7"/>
  <c r="OZ14" i="7"/>
  <c r="ON12" i="7" s="1"/>
  <c r="OM12" i="7" s="1"/>
  <c r="OW14" i="7"/>
  <c r="ON14" i="7"/>
  <c r="OM14" i="7" s="1"/>
  <c r="OI14" i="7"/>
  <c r="OF14" i="7"/>
  <c r="OF28" i="7" s="1"/>
  <c r="NW14" i="7"/>
  <c r="NV14" i="7"/>
  <c r="NR14" i="7"/>
  <c r="NF12" i="7" s="1"/>
  <c r="NE12" i="7" s="1"/>
  <c r="NO14" i="7"/>
  <c r="NO28" i="7" s="1"/>
  <c r="ND13" i="7" s="1"/>
  <c r="NA14" i="7"/>
  <c r="MO12" i="7" s="1"/>
  <c r="MX14" i="7"/>
  <c r="MX28" i="7" s="1"/>
  <c r="MX43" i="7" s="1"/>
  <c r="MO14" i="7"/>
  <c r="MN14" i="7"/>
  <c r="MJ14" i="7"/>
  <c r="LX12" i="7" s="1"/>
  <c r="LW12" i="7" s="1"/>
  <c r="MG14" i="7"/>
  <c r="LX14" i="7"/>
  <c r="LW14" i="7"/>
  <c r="LS14" i="7"/>
  <c r="LP14" i="7"/>
  <c r="LP28" i="7" s="1"/>
  <c r="LE13" i="7" s="1"/>
  <c r="LG14" i="7"/>
  <c r="LF14" i="7"/>
  <c r="LB14" i="7"/>
  <c r="KY14" i="7"/>
  <c r="KP14" i="7"/>
  <c r="KO14" i="7" s="1"/>
  <c r="KK14" i="7"/>
  <c r="KH14" i="7"/>
  <c r="KH28" i="7" s="1"/>
  <c r="KH43" i="7" s="1"/>
  <c r="JY14" i="7"/>
  <c r="JX14" i="7"/>
  <c r="JW14" i="7"/>
  <c r="JT14" i="7"/>
  <c r="JH12" i="7" s="1"/>
  <c r="JG12" i="7" s="1"/>
  <c r="JQ14" i="7"/>
  <c r="JH14" i="7"/>
  <c r="JG14" i="7"/>
  <c r="JC14" i="7"/>
  <c r="IZ14" i="7"/>
  <c r="IQ14" i="7"/>
  <c r="IP14" i="7"/>
  <c r="IL14" i="7"/>
  <c r="II14" i="7"/>
  <c r="HU14" i="7"/>
  <c r="HR14" i="7"/>
  <c r="HR28" i="7" s="1"/>
  <c r="HR43" i="7" s="1"/>
  <c r="HI14" i="7"/>
  <c r="HH14" i="7"/>
  <c r="HD14" i="7"/>
  <c r="GR12" i="7" s="1"/>
  <c r="GQ12" i="7" s="1"/>
  <c r="HA14" i="7"/>
  <c r="GP12" i="7" s="1"/>
  <c r="GR14" i="7"/>
  <c r="GQ14" i="7"/>
  <c r="GM14" i="7"/>
  <c r="GJ14" i="7"/>
  <c r="GJ28" i="7" s="1"/>
  <c r="FY13" i="7" s="1"/>
  <c r="FV14" i="7"/>
  <c r="FS14" i="7"/>
  <c r="FE14" i="7"/>
  <c r="ES12" i="7" s="1"/>
  <c r="FB14" i="7"/>
  <c r="FB28" i="7" s="1"/>
  <c r="FB43" i="7" s="1"/>
  <c r="FB56" i="7" s="1"/>
  <c r="ES14" i="7"/>
  <c r="ER14" i="7"/>
  <c r="EQ14" i="7"/>
  <c r="EN14" i="7"/>
  <c r="EB12" i="7" s="1"/>
  <c r="EA12" i="7" s="1"/>
  <c r="EK14" i="7"/>
  <c r="EB14" i="7"/>
  <c r="EA14" i="7" s="1"/>
  <c r="DW14" i="7"/>
  <c r="DT14" i="7"/>
  <c r="DT28" i="7" s="1"/>
  <c r="DK14" i="7"/>
  <c r="DJ14" i="7"/>
  <c r="DF14" i="7"/>
  <c r="CT12" i="7" s="1"/>
  <c r="CS12" i="7" s="1"/>
  <c r="DC14" i="7"/>
  <c r="DC28" i="7" s="1"/>
  <c r="CR13" i="7" s="1"/>
  <c r="CT14" i="7"/>
  <c r="CS14" i="7" s="1"/>
  <c r="CO14" i="7"/>
  <c r="CC12" i="7" s="1"/>
  <c r="CL14" i="7"/>
  <c r="CL28" i="7" s="1"/>
  <c r="CL43" i="7" s="1"/>
  <c r="CC14" i="7"/>
  <c r="CB14" i="7"/>
  <c r="BX14" i="7"/>
  <c r="BL12" i="7" s="1"/>
  <c r="BK12" i="7" s="1"/>
  <c r="BU14" i="7"/>
  <c r="BL14" i="7"/>
  <c r="BK14" i="7"/>
  <c r="BG14" i="7"/>
  <c r="BD14" i="7"/>
  <c r="BD28" i="7" s="1"/>
  <c r="AS13" i="7" s="1"/>
  <c r="AU14" i="7"/>
  <c r="AT14" i="7"/>
  <c r="AP14" i="7"/>
  <c r="AM14" i="7"/>
  <c r="Y14" i="7"/>
  <c r="M14" i="7"/>
  <c r="L14" i="7" s="1"/>
  <c r="K14" i="7"/>
  <c r="E14" i="7"/>
  <c r="VB13" i="7"/>
  <c r="VA13" i="7" s="1"/>
  <c r="UY13" i="7"/>
  <c r="UK13" i="7"/>
  <c r="UJ13" i="7" s="1"/>
  <c r="UH13" i="7"/>
  <c r="UH15" i="7" s="1"/>
  <c r="E24" i="7" s="1"/>
  <c r="TT13" i="7"/>
  <c r="TS13" i="7" s="1"/>
  <c r="SZ13" i="7"/>
  <c r="SZ15" i="7" s="1"/>
  <c r="E22" i="7" s="1"/>
  <c r="SL13" i="7"/>
  <c r="SK13" i="7" s="1"/>
  <c r="SJ13" i="7"/>
  <c r="RU13" i="7"/>
  <c r="RT13" i="7" s="1"/>
  <c r="RD13" i="7"/>
  <c r="RC13" i="7" s="1"/>
  <c r="PV13" i="7"/>
  <c r="PU13" i="7" s="1"/>
  <c r="PE13" i="7"/>
  <c r="PD13" i="7" s="1"/>
  <c r="ON13" i="7"/>
  <c r="OM13" i="7" s="1"/>
  <c r="NF13" i="7"/>
  <c r="NE13" i="7" s="1"/>
  <c r="MO13" i="7"/>
  <c r="MN13" i="7" s="1"/>
  <c r="MM13" i="7"/>
  <c r="ML13" i="7"/>
  <c r="ML15" i="7" s="1"/>
  <c r="E16" i="7" s="1"/>
  <c r="LX13" i="7"/>
  <c r="LW13" i="7" s="1"/>
  <c r="LD13" i="7"/>
  <c r="LD15" i="7" s="1"/>
  <c r="KP13" i="7"/>
  <c r="KO13" i="7" s="1"/>
  <c r="KM13" i="7"/>
  <c r="JY13" i="7"/>
  <c r="JX13" i="7" s="1"/>
  <c r="JV13" i="7"/>
  <c r="JV15" i="7" s="1"/>
  <c r="JH13" i="7"/>
  <c r="JG13" i="7" s="1"/>
  <c r="IN13" i="7"/>
  <c r="IN15" i="7" s="1"/>
  <c r="E12" i="7" s="1"/>
  <c r="HZ13" i="7"/>
  <c r="HY13" i="7" s="1"/>
  <c r="HX13" i="7"/>
  <c r="HW13" i="7"/>
  <c r="HI13" i="7"/>
  <c r="HH13" i="7" s="1"/>
  <c r="HG13" i="7"/>
  <c r="GR13" i="7"/>
  <c r="GQ13" i="7" s="1"/>
  <c r="FX13" i="7"/>
  <c r="FX15" i="7" s="1"/>
  <c r="E8" i="7" s="1"/>
  <c r="FJ13" i="7"/>
  <c r="FI13" i="7" s="1"/>
  <c r="ES13" i="7"/>
  <c r="ER13" i="7" s="1"/>
  <c r="EP13" i="7"/>
  <c r="EP15" i="7" s="1"/>
  <c r="EB13" i="7"/>
  <c r="EA13" i="7" s="1"/>
  <c r="DH13" i="7"/>
  <c r="DH15" i="7" s="1"/>
  <c r="E4" i="7" s="1"/>
  <c r="CT13" i="7"/>
  <c r="CS13" i="7" s="1"/>
  <c r="CQ13" i="7"/>
  <c r="CC13" i="7"/>
  <c r="CB13" i="7" s="1"/>
  <c r="CA13" i="7"/>
  <c r="BL13" i="7"/>
  <c r="BK13" i="7" s="1"/>
  <c r="AR13" i="7"/>
  <c r="AR15" i="7" s="1"/>
  <c r="AD13" i="7"/>
  <c r="AC13" i="7" s="1"/>
  <c r="AA13" i="7"/>
  <c r="M13" i="7"/>
  <c r="L13" i="7" s="1"/>
  <c r="K13" i="7"/>
  <c r="J13" i="7"/>
  <c r="J15" i="7" s="1"/>
  <c r="UK12" i="7"/>
  <c r="UJ12" i="7" s="1"/>
  <c r="UI12" i="7"/>
  <c r="TR12" i="7"/>
  <c r="TC12" i="7"/>
  <c r="TB12" i="7"/>
  <c r="TA12" i="7"/>
  <c r="SL12" i="7"/>
  <c r="SK12" i="7"/>
  <c r="SJ12" i="7"/>
  <c r="RU12" i="7"/>
  <c r="RT12" i="7" s="1"/>
  <c r="QM12" i="7"/>
  <c r="QL12" i="7"/>
  <c r="QK12" i="7"/>
  <c r="PE12" i="7"/>
  <c r="PD12" i="7" s="1"/>
  <c r="PC12" i="7"/>
  <c r="OL12" i="7"/>
  <c r="NW12" i="7"/>
  <c r="MN12" i="7"/>
  <c r="MM12" i="7"/>
  <c r="LV12" i="7"/>
  <c r="LG12" i="7"/>
  <c r="LF12" i="7" s="1"/>
  <c r="LE12" i="7"/>
  <c r="KP12" i="7"/>
  <c r="KO12" i="7"/>
  <c r="JY12" i="7"/>
  <c r="JX12" i="7" s="1"/>
  <c r="JW12" i="7"/>
  <c r="JF12" i="7"/>
  <c r="IQ12" i="7"/>
  <c r="IP12" i="7" s="1"/>
  <c r="HZ12" i="7"/>
  <c r="HY12" i="7"/>
  <c r="HX12" i="7"/>
  <c r="HI12" i="7"/>
  <c r="HH12" i="7"/>
  <c r="HG12" i="7"/>
  <c r="GA12" i="7"/>
  <c r="FZ12" i="7" s="1"/>
  <c r="FY12" i="7"/>
  <c r="FJ12" i="7"/>
  <c r="FI12" i="7" s="1"/>
  <c r="ER12" i="7"/>
  <c r="EQ12" i="7"/>
  <c r="DZ12" i="7"/>
  <c r="DK12" i="7"/>
  <c r="DJ12" i="7" s="1"/>
  <c r="CB12" i="7"/>
  <c r="CA12" i="7"/>
  <c r="BJ12" i="7"/>
  <c r="AU12" i="7"/>
  <c r="AT12" i="7" s="1"/>
  <c r="AS12" i="7"/>
  <c r="AD12" i="7"/>
  <c r="AC12" i="7"/>
  <c r="M12" i="7"/>
  <c r="L12" i="7" s="1"/>
  <c r="K12" i="7"/>
  <c r="VA11" i="7"/>
  <c r="UZ11" i="7"/>
  <c r="UI11" i="7"/>
  <c r="TT11" i="7"/>
  <c r="TS11" i="7" s="1"/>
  <c r="TR11" i="7"/>
  <c r="TC11" i="7"/>
  <c r="TB11" i="7"/>
  <c r="TA11" i="7"/>
  <c r="SJ11" i="7"/>
  <c r="RS11" i="7"/>
  <c r="RD11" i="7"/>
  <c r="RC11" i="7" s="1"/>
  <c r="RB11" i="7"/>
  <c r="QM11" i="7"/>
  <c r="QL11" i="7"/>
  <c r="QK11" i="7"/>
  <c r="PV11" i="7"/>
  <c r="PU11" i="7"/>
  <c r="PT11" i="7"/>
  <c r="PC11" i="7"/>
  <c r="OL11" i="7"/>
  <c r="NW11" i="7"/>
  <c r="NV11" i="7" s="1"/>
  <c r="NU11" i="7"/>
  <c r="ND11" i="7"/>
  <c r="MM11" i="7"/>
  <c r="LX11" i="7"/>
  <c r="LW11" i="7" s="1"/>
  <c r="LV11" i="7"/>
  <c r="LE11" i="7"/>
  <c r="KN11" i="7"/>
  <c r="JW11" i="7"/>
  <c r="JH11" i="7"/>
  <c r="JG11" i="7" s="1"/>
  <c r="JF11" i="7"/>
  <c r="IQ11" i="7"/>
  <c r="IP11" i="7" s="1"/>
  <c r="IO11" i="7"/>
  <c r="HX11" i="7"/>
  <c r="HG11" i="7"/>
  <c r="GR11" i="7"/>
  <c r="GQ11" i="7" s="1"/>
  <c r="GP11" i="7"/>
  <c r="FY11" i="7"/>
  <c r="FJ11" i="7"/>
  <c r="FI11" i="7"/>
  <c r="FH11" i="7"/>
  <c r="EQ11" i="7"/>
  <c r="DZ11" i="7"/>
  <c r="DK11" i="7"/>
  <c r="DJ11" i="7"/>
  <c r="DI11" i="7"/>
  <c r="CR11" i="7"/>
  <c r="CA11" i="7"/>
  <c r="BL11" i="7"/>
  <c r="BK11" i="7" s="1"/>
  <c r="BJ11" i="7"/>
  <c r="AS11" i="7"/>
  <c r="AB11" i="7"/>
  <c r="K11" i="7"/>
  <c r="E11" i="7"/>
  <c r="E7" i="7"/>
  <c r="E6" i="7"/>
  <c r="UZ5" i="7"/>
  <c r="UI5" i="7"/>
  <c r="TR5" i="7"/>
  <c r="TQ5" i="7"/>
  <c r="TQ6" i="7" s="1"/>
  <c r="TA5" i="7"/>
  <c r="SZ5" i="7"/>
  <c r="SZ6" i="7" s="1"/>
  <c r="SJ5" i="7"/>
  <c r="RS5" i="7"/>
  <c r="RB5" i="7"/>
  <c r="QK5" i="7"/>
  <c r="QJ5" i="7"/>
  <c r="QJ13" i="7" s="1"/>
  <c r="QJ15" i="7" s="1"/>
  <c r="PT5" i="7"/>
  <c r="PC5" i="7"/>
  <c r="PB5" i="7"/>
  <c r="PB13" i="7" s="1"/>
  <c r="PB15" i="7" s="1"/>
  <c r="E20" i="7" s="1"/>
  <c r="OL5" i="7"/>
  <c r="UY4" i="7"/>
  <c r="UY5" i="7" s="1"/>
  <c r="UY6" i="7" s="1"/>
  <c r="TQ4" i="7"/>
  <c r="SI4" i="7"/>
  <c r="SI5" i="7" s="1"/>
  <c r="SI6" i="7" s="1"/>
  <c r="SI13" i="7" s="1"/>
  <c r="QJ4" i="7"/>
  <c r="PS4" i="7"/>
  <c r="PS5" i="7" s="1"/>
  <c r="PS13" i="7" s="1"/>
  <c r="NT4" i="7"/>
  <c r="NT5" i="7" s="1"/>
  <c r="NT13" i="7" s="1"/>
  <c r="NT15" i="7" s="1"/>
  <c r="E18" i="7" s="1"/>
  <c r="NC4" i="7"/>
  <c r="NC13" i="7" s="1"/>
  <c r="NC15" i="7" s="1"/>
  <c r="E17" i="7" s="1"/>
  <c r="ML4" i="7"/>
  <c r="LD4" i="7"/>
  <c r="KM4" i="7"/>
  <c r="JE4" i="7"/>
  <c r="HW4" i="7"/>
  <c r="FX4" i="7"/>
  <c r="DH4" i="7"/>
  <c r="CQ4" i="7"/>
  <c r="VH3" i="7"/>
  <c r="VH1" i="7" s="1"/>
  <c r="VG3" i="7"/>
  <c r="VG1" i="7" s="1"/>
  <c r="VF3" i="7"/>
  <c r="VE3" i="7"/>
  <c r="VD3" i="7"/>
  <c r="VC3" i="7"/>
  <c r="VC1" i="7" s="1"/>
  <c r="UY3" i="7"/>
  <c r="UQ3" i="7"/>
  <c r="UQ1" i="7" s="1"/>
  <c r="UP3" i="7"/>
  <c r="UP1" i="7" s="1"/>
  <c r="UO3" i="7"/>
  <c r="UO1" i="7" s="1"/>
  <c r="UN3" i="7"/>
  <c r="UM3" i="7"/>
  <c r="UL3" i="7"/>
  <c r="UL1" i="7" s="1"/>
  <c r="UH3" i="7"/>
  <c r="UH4" i="7" s="1"/>
  <c r="UH5" i="7" s="1"/>
  <c r="UH6" i="7" s="1"/>
  <c r="TZ3" i="7"/>
  <c r="TY3" i="7"/>
  <c r="TX3" i="7"/>
  <c r="TW3" i="7"/>
  <c r="TV3" i="7"/>
  <c r="TU3" i="7"/>
  <c r="TQ3" i="7"/>
  <c r="TQ13" i="7" s="1"/>
  <c r="TQ15" i="7" s="1"/>
  <c r="E23" i="7" s="1"/>
  <c r="TI3" i="7"/>
  <c r="TI1" i="7" s="1"/>
  <c r="TH3" i="7"/>
  <c r="TG3" i="7"/>
  <c r="TG1" i="7" s="1"/>
  <c r="TF3" i="7"/>
  <c r="TF1" i="7" s="1"/>
  <c r="TE3" i="7"/>
  <c r="TE1" i="7" s="1"/>
  <c r="TD3" i="7"/>
  <c r="SZ3" i="7"/>
  <c r="SZ4" i="7" s="1"/>
  <c r="SR3" i="7"/>
  <c r="SR1" i="7" s="1"/>
  <c r="SQ3" i="7"/>
  <c r="SQ1" i="7" s="1"/>
  <c r="SP3" i="7"/>
  <c r="SP1" i="7" s="1"/>
  <c r="SO3" i="7"/>
  <c r="SN3" i="7"/>
  <c r="SM3" i="7"/>
  <c r="SI3" i="7"/>
  <c r="SA3" i="7"/>
  <c r="RZ3" i="7"/>
  <c r="RY3" i="7"/>
  <c r="RY1" i="7" s="1"/>
  <c r="RX3" i="7"/>
  <c r="RW3" i="7"/>
  <c r="RW1" i="7" s="1"/>
  <c r="RV3" i="7"/>
  <c r="RV1" i="7" s="1"/>
  <c r="RR3" i="7"/>
  <c r="RR4" i="7" s="1"/>
  <c r="RR5" i="7" s="1"/>
  <c r="RR6" i="7" s="1"/>
  <c r="RR13" i="7" s="1"/>
  <c r="RR15" i="7" s="1"/>
  <c r="RJ3" i="7"/>
  <c r="RI3" i="7"/>
  <c r="RH3" i="7"/>
  <c r="RH1" i="7" s="1"/>
  <c r="RG3" i="7"/>
  <c r="RG1" i="7" s="1"/>
  <c r="RF3" i="7"/>
  <c r="RF1" i="7" s="1"/>
  <c r="RE3" i="7"/>
  <c r="RA3" i="7"/>
  <c r="RA4" i="7" s="1"/>
  <c r="RA5" i="7" s="1"/>
  <c r="RA13" i="7" s="1"/>
  <c r="QS3" i="7"/>
  <c r="QS1" i="7" s="1"/>
  <c r="QR3" i="7"/>
  <c r="QQ3" i="7"/>
  <c r="QP3" i="7"/>
  <c r="QO3" i="7"/>
  <c r="QO1" i="7" s="1"/>
  <c r="QN3" i="7"/>
  <c r="QJ3" i="7"/>
  <c r="QB3" i="7"/>
  <c r="QB1" i="7" s="1"/>
  <c r="QA3" i="7"/>
  <c r="QA1" i="7" s="1"/>
  <c r="PZ3" i="7"/>
  <c r="PY3" i="7"/>
  <c r="PX3" i="7"/>
  <c r="PX1" i="7" s="1"/>
  <c r="PW3" i="7"/>
  <c r="PW1" i="7" s="1"/>
  <c r="PS3" i="7"/>
  <c r="PK3" i="7"/>
  <c r="PJ3" i="7"/>
  <c r="PI3" i="7"/>
  <c r="PH3" i="7"/>
  <c r="PG3" i="7"/>
  <c r="PF3" i="7"/>
  <c r="PB3" i="7"/>
  <c r="PB4" i="7" s="1"/>
  <c r="OT3" i="7"/>
  <c r="OS3" i="7"/>
  <c r="OS1" i="7" s="1"/>
  <c r="OR3" i="7"/>
  <c r="OR1" i="7" s="1"/>
  <c r="OQ3" i="7"/>
  <c r="OQ1" i="7" s="1"/>
  <c r="OP3" i="7"/>
  <c r="OO3" i="7"/>
  <c r="OK3" i="7"/>
  <c r="OK4" i="7" s="1"/>
  <c r="OK5" i="7" s="1"/>
  <c r="OK13" i="7" s="1"/>
  <c r="OC3" i="7"/>
  <c r="OC1" i="7" s="1"/>
  <c r="OB3" i="7"/>
  <c r="OA3" i="7"/>
  <c r="NZ3" i="7"/>
  <c r="NY3" i="7"/>
  <c r="NX3" i="7"/>
  <c r="NT3" i="7"/>
  <c r="NL3" i="7"/>
  <c r="NK3" i="7"/>
  <c r="NK1" i="7" s="1"/>
  <c r="NJ3" i="7"/>
  <c r="NI3" i="7"/>
  <c r="NI1" i="7" s="1"/>
  <c r="NH3" i="7"/>
  <c r="NH1" i="7" s="1"/>
  <c r="NG3" i="7"/>
  <c r="NG1" i="7" s="1"/>
  <c r="NC3" i="7"/>
  <c r="MU3" i="7"/>
  <c r="MT3" i="7"/>
  <c r="MT1" i="7" s="1"/>
  <c r="MS3" i="7"/>
  <c r="MS1" i="7" s="1"/>
  <c r="MR3" i="7"/>
  <c r="MR1" i="7" s="1"/>
  <c r="MQ3" i="7"/>
  <c r="MP3" i="7"/>
  <c r="ML3" i="7"/>
  <c r="MD3" i="7"/>
  <c r="MC3" i="7"/>
  <c r="MB3" i="7"/>
  <c r="MA3" i="7"/>
  <c r="MA1" i="7" s="1"/>
  <c r="LZ3" i="7"/>
  <c r="LY3" i="7"/>
  <c r="LY1" i="7" s="1"/>
  <c r="LU3" i="7"/>
  <c r="LU13" i="7" s="1"/>
  <c r="LU15" i="7" s="1"/>
  <c r="E15" i="7" s="1"/>
  <c r="LM3" i="7"/>
  <c r="LM1" i="7" s="1"/>
  <c r="LL3" i="7"/>
  <c r="LK3" i="7"/>
  <c r="LJ3" i="7"/>
  <c r="LJ1" i="7" s="1"/>
  <c r="LI3" i="7"/>
  <c r="LI1" i="7" s="1"/>
  <c r="LH3" i="7"/>
  <c r="LD3" i="7"/>
  <c r="KV3" i="7"/>
  <c r="KU3" i="7"/>
  <c r="KT3" i="7"/>
  <c r="KS3" i="7"/>
  <c r="KR3" i="7"/>
  <c r="KQ3" i="7"/>
  <c r="KQ1" i="7" s="1"/>
  <c r="KM3" i="7"/>
  <c r="KE3" i="7"/>
  <c r="KE1" i="7" s="1"/>
  <c r="KD3" i="7"/>
  <c r="KD1" i="7" s="1"/>
  <c r="KC3" i="7"/>
  <c r="KC1" i="7" s="1"/>
  <c r="KB3" i="7"/>
  <c r="KA3" i="7"/>
  <c r="JZ3" i="7"/>
  <c r="JZ1" i="7" s="1"/>
  <c r="JV3" i="7"/>
  <c r="JV4" i="7" s="1"/>
  <c r="JN3" i="7"/>
  <c r="JM3" i="7"/>
  <c r="JL3" i="7"/>
  <c r="JK3" i="7"/>
  <c r="JJ3" i="7"/>
  <c r="JI3" i="7"/>
  <c r="JE3" i="7"/>
  <c r="JE13" i="7" s="1"/>
  <c r="IW3" i="7"/>
  <c r="IW1" i="7" s="1"/>
  <c r="IV3" i="7"/>
  <c r="IU3" i="7"/>
  <c r="IU1" i="7" s="1"/>
  <c r="IT3" i="7"/>
  <c r="IT1" i="7" s="1"/>
  <c r="IS3" i="7"/>
  <c r="IS1" i="7" s="1"/>
  <c r="IR3" i="7"/>
  <c r="IN3" i="7"/>
  <c r="IN4" i="7" s="1"/>
  <c r="IF3" i="7"/>
  <c r="IF1" i="7" s="1"/>
  <c r="IE3" i="7"/>
  <c r="IE1" i="7" s="1"/>
  <c r="ID3" i="7"/>
  <c r="ID1" i="7" s="1"/>
  <c r="IC3" i="7"/>
  <c r="IB3" i="7"/>
  <c r="IA3" i="7"/>
  <c r="IA1" i="7" s="1"/>
  <c r="HW3" i="7"/>
  <c r="HO3" i="7"/>
  <c r="HN3" i="7"/>
  <c r="HM3" i="7"/>
  <c r="HM1" i="7" s="1"/>
  <c r="HL3" i="7"/>
  <c r="HK3" i="7"/>
  <c r="HK1" i="7" s="1"/>
  <c r="HJ3" i="7"/>
  <c r="HJ1" i="7" s="1"/>
  <c r="HF3" i="7"/>
  <c r="HF4" i="7" s="1"/>
  <c r="GX3" i="7"/>
  <c r="GW3" i="7"/>
  <c r="GV3" i="7"/>
  <c r="GV1" i="7" s="1"/>
  <c r="GU3" i="7"/>
  <c r="GU1" i="7" s="1"/>
  <c r="GT3" i="7"/>
  <c r="GS3" i="7"/>
  <c r="GO3" i="7"/>
  <c r="GG3" i="7"/>
  <c r="GF3" i="7"/>
  <c r="GE3" i="7"/>
  <c r="GD3" i="7"/>
  <c r="GC3" i="7"/>
  <c r="GC1" i="7" s="1"/>
  <c r="GB3" i="7"/>
  <c r="FX3" i="7"/>
  <c r="FP3" i="7"/>
  <c r="FP1" i="7" s="1"/>
  <c r="FO3" i="7"/>
  <c r="FO1" i="7" s="1"/>
  <c r="FN3" i="7"/>
  <c r="FM3" i="7"/>
  <c r="FL3" i="7"/>
  <c r="FL1" i="7" s="1"/>
  <c r="FK3" i="7"/>
  <c r="FK1" i="7" s="1"/>
  <c r="FG3" i="7"/>
  <c r="FG13" i="7" s="1"/>
  <c r="EY3" i="7"/>
  <c r="EX3" i="7"/>
  <c r="EW3" i="7"/>
  <c r="EV3" i="7"/>
  <c r="EU3" i="7"/>
  <c r="ET3" i="7"/>
  <c r="EP3" i="7"/>
  <c r="EP4" i="7" s="1"/>
  <c r="EH3" i="7"/>
  <c r="EG3" i="7"/>
  <c r="EG1" i="7" s="1"/>
  <c r="EF3" i="7"/>
  <c r="EF1" i="7" s="1"/>
  <c r="EE3" i="7"/>
  <c r="EE1" i="7" s="1"/>
  <c r="ED3" i="7"/>
  <c r="EC3" i="7"/>
  <c r="DY3" i="7"/>
  <c r="DQ3" i="7"/>
  <c r="DQ1" i="7" s="1"/>
  <c r="DP3" i="7"/>
  <c r="DO3" i="7"/>
  <c r="DN3" i="7"/>
  <c r="DM3" i="7"/>
  <c r="DL3" i="7"/>
  <c r="DH3" i="7"/>
  <c r="CZ3" i="7"/>
  <c r="CY3" i="7"/>
  <c r="CX3" i="7"/>
  <c r="CW3" i="7"/>
  <c r="CW1" i="7" s="1"/>
  <c r="CV3" i="7"/>
  <c r="CV1" i="7" s="1"/>
  <c r="CU3" i="7"/>
  <c r="CU1" i="7" s="1"/>
  <c r="CQ3" i="7"/>
  <c r="CI3" i="7"/>
  <c r="CH3" i="7"/>
  <c r="CH1" i="7" s="1"/>
  <c r="CG3" i="7"/>
  <c r="CF3" i="7"/>
  <c r="CE3" i="7"/>
  <c r="CD3" i="7"/>
  <c r="CD1" i="7" s="1"/>
  <c r="BZ3" i="7"/>
  <c r="BZ4" i="7" s="1"/>
  <c r="BZ13" i="7" s="1"/>
  <c r="BZ15" i="7" s="1"/>
  <c r="BR3" i="7"/>
  <c r="BQ3" i="7"/>
  <c r="BP3" i="7"/>
  <c r="BO3" i="7"/>
  <c r="BN3" i="7"/>
  <c r="BM3" i="7"/>
  <c r="BM1" i="7" s="1"/>
  <c r="BI3" i="7"/>
  <c r="BI13" i="7" s="1"/>
  <c r="BI15" i="7" s="1"/>
  <c r="E2" i="7" s="1"/>
  <c r="BA3" i="7"/>
  <c r="BA1" i="7" s="1"/>
  <c r="AZ3" i="7"/>
  <c r="AY3" i="7"/>
  <c r="AX3" i="7"/>
  <c r="AX1" i="7" s="1"/>
  <c r="AW3" i="7"/>
  <c r="AW1" i="7" s="1"/>
  <c r="AV3" i="7"/>
  <c r="AJ3" i="7"/>
  <c r="AI3" i="7"/>
  <c r="AH3" i="7"/>
  <c r="AG3" i="7"/>
  <c r="AF3" i="7"/>
  <c r="AE3" i="7"/>
  <c r="S3" i="7"/>
  <c r="R3" i="7"/>
  <c r="Q3" i="7"/>
  <c r="P3" i="7"/>
  <c r="P1" i="7" s="1"/>
  <c r="O3" i="7"/>
  <c r="O1" i="7" s="1"/>
  <c r="N3" i="7"/>
  <c r="VN1" i="7"/>
  <c r="VB11" i="7" s="1"/>
  <c r="VF1" i="7"/>
  <c r="VE1" i="7"/>
  <c r="VD1" i="7"/>
  <c r="UW1" i="7"/>
  <c r="UK11" i="7" s="1"/>
  <c r="UJ11" i="7" s="1"/>
  <c r="UN1" i="7"/>
  <c r="UM1" i="7"/>
  <c r="UF1" i="7"/>
  <c r="TZ1" i="7"/>
  <c r="TY1" i="7"/>
  <c r="TX1" i="7"/>
  <c r="TW1" i="7"/>
  <c r="TV1" i="7"/>
  <c r="TU1" i="7"/>
  <c r="TO1" i="7"/>
  <c r="TH1" i="7"/>
  <c r="TD1" i="7"/>
  <c r="SX1" i="7"/>
  <c r="SL11" i="7" s="1"/>
  <c r="SK11" i="7" s="1"/>
  <c r="SO1" i="7"/>
  <c r="SN1" i="7"/>
  <c r="SM1" i="7"/>
  <c r="SG1" i="7"/>
  <c r="RU11" i="7" s="1"/>
  <c r="RT11" i="7" s="1"/>
  <c r="SA1" i="7"/>
  <c r="RZ1" i="7"/>
  <c r="RX1" i="7"/>
  <c r="RP1" i="7"/>
  <c r="RJ1" i="7"/>
  <c r="RI1" i="7"/>
  <c r="RE1" i="7"/>
  <c r="QY1" i="7"/>
  <c r="QR1" i="7"/>
  <c r="QQ1" i="7"/>
  <c r="QP1" i="7"/>
  <c r="QN1" i="7"/>
  <c r="QH1" i="7"/>
  <c r="PZ1" i="7"/>
  <c r="PY1" i="7"/>
  <c r="PQ1" i="7"/>
  <c r="PE11" i="7" s="1"/>
  <c r="PD11" i="7" s="1"/>
  <c r="PK1" i="7"/>
  <c r="PJ1" i="7"/>
  <c r="PI1" i="7"/>
  <c r="PH1" i="7"/>
  <c r="PG1" i="7"/>
  <c r="PF1" i="7"/>
  <c r="OZ1" i="7"/>
  <c r="ON11" i="7" s="1"/>
  <c r="OM11" i="7" s="1"/>
  <c r="OT1" i="7"/>
  <c r="OP1" i="7"/>
  <c r="OO1" i="7"/>
  <c r="OI1" i="7"/>
  <c r="OB1" i="7"/>
  <c r="OA1" i="7"/>
  <c r="NZ1" i="7"/>
  <c r="NY1" i="7"/>
  <c r="NX1" i="7"/>
  <c r="NR1" i="7"/>
  <c r="NF11" i="7" s="1"/>
  <c r="NE11" i="7" s="1"/>
  <c r="NL1" i="7"/>
  <c r="NJ1" i="7"/>
  <c r="NA1" i="7"/>
  <c r="MO11" i="7" s="1"/>
  <c r="MN11" i="7" s="1"/>
  <c r="MU1" i="7"/>
  <c r="MQ1" i="7"/>
  <c r="MP1" i="7"/>
  <c r="MJ1" i="7"/>
  <c r="MD1" i="7"/>
  <c r="MC1" i="7"/>
  <c r="MB1" i="7"/>
  <c r="LZ1" i="7"/>
  <c r="LS1" i="7"/>
  <c r="LG11" i="7" s="1"/>
  <c r="LF11" i="7" s="1"/>
  <c r="LL1" i="7"/>
  <c r="LK1" i="7"/>
  <c r="LH1" i="7"/>
  <c r="LB1" i="7"/>
  <c r="KP11" i="7" s="1"/>
  <c r="KO11" i="7" s="1"/>
  <c r="KV1" i="7"/>
  <c r="KU1" i="7"/>
  <c r="KT1" i="7"/>
  <c r="KS1" i="7"/>
  <c r="KR1" i="7"/>
  <c r="KK1" i="7"/>
  <c r="JY11" i="7" s="1"/>
  <c r="JX11" i="7" s="1"/>
  <c r="KB1" i="7"/>
  <c r="KA1" i="7"/>
  <c r="JT1" i="7"/>
  <c r="JN1" i="7"/>
  <c r="JM1" i="7"/>
  <c r="JL1" i="7"/>
  <c r="JK1" i="7"/>
  <c r="JJ1" i="7"/>
  <c r="JI1" i="7"/>
  <c r="JC1" i="7"/>
  <c r="IV1" i="7"/>
  <c r="IR1" i="7"/>
  <c r="IL1" i="7"/>
  <c r="HZ11" i="7" s="1"/>
  <c r="HY11" i="7" s="1"/>
  <c r="IC1" i="7"/>
  <c r="IB1" i="7"/>
  <c r="HU1" i="7"/>
  <c r="HI11" i="7" s="1"/>
  <c r="HH11" i="7" s="1"/>
  <c r="HO1" i="7"/>
  <c r="HN1" i="7"/>
  <c r="HL1" i="7"/>
  <c r="HD1" i="7"/>
  <c r="GX1" i="7"/>
  <c r="GW1" i="7"/>
  <c r="GT1" i="7"/>
  <c r="GS1" i="7"/>
  <c r="GM1" i="7"/>
  <c r="GA11" i="7" s="1"/>
  <c r="FZ11" i="7" s="1"/>
  <c r="GG1" i="7"/>
  <c r="GF1" i="7"/>
  <c r="GE1" i="7"/>
  <c r="GD1" i="7"/>
  <c r="GB1" i="7"/>
  <c r="FV1" i="7"/>
  <c r="FN1" i="7"/>
  <c r="FM1" i="7"/>
  <c r="FE1" i="7"/>
  <c r="ES11" i="7" s="1"/>
  <c r="ER11" i="7" s="1"/>
  <c r="EY1" i="7"/>
  <c r="EX1" i="7"/>
  <c r="EW1" i="7"/>
  <c r="EV1" i="7"/>
  <c r="EU1" i="7"/>
  <c r="ET1" i="7"/>
  <c r="EN1" i="7"/>
  <c r="EB11" i="7" s="1"/>
  <c r="EA11" i="7" s="1"/>
  <c r="EH1" i="7"/>
  <c r="ED1" i="7"/>
  <c r="EC1" i="7"/>
  <c r="DW1" i="7"/>
  <c r="DP1" i="7"/>
  <c r="DO1" i="7"/>
  <c r="DN1" i="7"/>
  <c r="DM1" i="7"/>
  <c r="DL1" i="7"/>
  <c r="DF1" i="7"/>
  <c r="CT11" i="7" s="1"/>
  <c r="CS11" i="7" s="1"/>
  <c r="CZ1" i="7"/>
  <c r="CY1" i="7"/>
  <c r="CX1" i="7"/>
  <c r="CO1" i="7"/>
  <c r="CC11" i="7" s="1"/>
  <c r="CB11" i="7" s="1"/>
  <c r="CI1" i="7"/>
  <c r="CG1" i="7"/>
  <c r="CF1" i="7"/>
  <c r="CE1" i="7"/>
  <c r="BX1" i="7"/>
  <c r="BR1" i="7"/>
  <c r="BQ1" i="7"/>
  <c r="BP1" i="7"/>
  <c r="BO1" i="7"/>
  <c r="BN1" i="7"/>
  <c r="BG1" i="7"/>
  <c r="AU11" i="7" s="1"/>
  <c r="AT11" i="7" s="1"/>
  <c r="AZ1" i="7"/>
  <c r="AY1" i="7"/>
  <c r="AV1" i="7"/>
  <c r="AP1" i="7"/>
  <c r="AD11" i="7" s="1"/>
  <c r="AC11" i="7" s="1"/>
  <c r="AJ1" i="7"/>
  <c r="AI1" i="7"/>
  <c r="AH1" i="7"/>
  <c r="AG1" i="7"/>
  <c r="AF1" i="7"/>
  <c r="AE1" i="7"/>
  <c r="Y1" i="7"/>
  <c r="M11" i="7" s="1"/>
  <c r="L11" i="7" s="1"/>
  <c r="S1" i="7"/>
  <c r="R1" i="7"/>
  <c r="Q1" i="7"/>
  <c r="N1" i="7"/>
  <c r="AA1" i="6"/>
  <c r="AR1" i="6"/>
  <c r="AF11" i="6" s="1"/>
  <c r="AE11" i="6" s="1"/>
  <c r="BI1" i="6"/>
  <c r="BR1" i="6"/>
  <c r="BT1" i="6"/>
  <c r="BZ1" i="6"/>
  <c r="CG1" i="6"/>
  <c r="CH1" i="6"/>
  <c r="CQ1" i="6"/>
  <c r="DB1" i="6"/>
  <c r="DH1" i="6"/>
  <c r="CV11" i="6" s="1"/>
  <c r="CU11" i="6" s="1"/>
  <c r="DN1" i="6"/>
  <c r="DQ1" i="6"/>
  <c r="DR1" i="6"/>
  <c r="DY1" i="6"/>
  <c r="EP1" i="6"/>
  <c r="EV1" i="6"/>
  <c r="EW1" i="6"/>
  <c r="EX1" i="6"/>
  <c r="FA1" i="6"/>
  <c r="FG1" i="6"/>
  <c r="EU11" i="6" s="1"/>
  <c r="ET11" i="6" s="1"/>
  <c r="FX1" i="6"/>
  <c r="GF1" i="6"/>
  <c r="GG1" i="6"/>
  <c r="GH1" i="6"/>
  <c r="GO1" i="6"/>
  <c r="GU1" i="6"/>
  <c r="GV1" i="6"/>
  <c r="HF1" i="6"/>
  <c r="HP1" i="6"/>
  <c r="HQ1" i="6"/>
  <c r="HW1" i="6"/>
  <c r="IE1" i="6"/>
  <c r="IF1" i="6"/>
  <c r="IN1" i="6"/>
  <c r="JE1" i="6"/>
  <c r="IS11" i="6" s="1"/>
  <c r="IR11" i="6" s="1"/>
  <c r="JK1" i="6"/>
  <c r="JL1" i="6"/>
  <c r="JO1" i="6"/>
  <c r="JP1" i="6"/>
  <c r="JV1" i="6"/>
  <c r="KM1" i="6"/>
  <c r="KT1" i="6"/>
  <c r="KU1" i="6"/>
  <c r="KV1" i="6"/>
  <c r="LD1" i="6"/>
  <c r="KR11" i="6" s="1"/>
  <c r="KQ11" i="6" s="1"/>
  <c r="LJ1" i="6"/>
  <c r="LK1" i="6"/>
  <c r="LU1" i="6"/>
  <c r="MD1" i="6"/>
  <c r="ME1" i="6"/>
  <c r="MF1" i="6"/>
  <c r="ML1" i="6"/>
  <c r="MS1" i="6"/>
  <c r="MT1" i="6"/>
  <c r="MU1" i="6"/>
  <c r="NC1" i="6"/>
  <c r="NN1" i="6"/>
  <c r="NT1" i="6"/>
  <c r="NH11" i="6" s="1"/>
  <c r="NG11" i="6" s="1"/>
  <c r="NZ1" i="6"/>
  <c r="OC1" i="6"/>
  <c r="OD1" i="6"/>
  <c r="OE1" i="6"/>
  <c r="OK1" i="6"/>
  <c r="PB1" i="6"/>
  <c r="PH1" i="6"/>
  <c r="PI1" i="6"/>
  <c r="PJ1" i="6"/>
  <c r="PM1" i="6"/>
  <c r="PS1" i="6"/>
  <c r="PG11" i="6" s="1"/>
  <c r="PF11" i="6" s="1"/>
  <c r="PY1" i="6"/>
  <c r="QJ1" i="6"/>
  <c r="QR1" i="6"/>
  <c r="QS1" i="6"/>
  <c r="QT1" i="6"/>
  <c r="RA1" i="6"/>
  <c r="RG1" i="6"/>
  <c r="RH1" i="6"/>
  <c r="RI1" i="6"/>
  <c r="RR1" i="6"/>
  <c r="SB1" i="6"/>
  <c r="SC1" i="6"/>
  <c r="SI1" i="6"/>
  <c r="SP1" i="6"/>
  <c r="SQ1" i="6"/>
  <c r="SR1" i="6"/>
  <c r="SS1" i="6"/>
  <c r="SZ1" i="6"/>
  <c r="TQ1" i="6"/>
  <c r="TE11" i="6" s="1"/>
  <c r="TD11" i="6" s="1"/>
  <c r="TW1" i="6"/>
  <c r="TX1" i="6"/>
  <c r="TZ1" i="6"/>
  <c r="UA1" i="6"/>
  <c r="UB1" i="6"/>
  <c r="UH1" i="6"/>
  <c r="UY1" i="6"/>
  <c r="VF1" i="6"/>
  <c r="VG1" i="6"/>
  <c r="VH1" i="6"/>
  <c r="VJ1" i="6"/>
  <c r="VP1" i="6"/>
  <c r="VD11" i="6" s="1"/>
  <c r="VC11" i="6" s="1"/>
  <c r="VV1" i="6"/>
  <c r="VW1" i="6"/>
  <c r="WG1" i="6"/>
  <c r="L3" i="6"/>
  <c r="P3" i="6"/>
  <c r="P1" i="6" s="1"/>
  <c r="Q3" i="6"/>
  <c r="Q1" i="6" s="1"/>
  <c r="R3" i="6"/>
  <c r="R1" i="6" s="1"/>
  <c r="S3" i="6"/>
  <c r="S1" i="6" s="1"/>
  <c r="T3" i="6"/>
  <c r="T1" i="6" s="1"/>
  <c r="U3" i="6"/>
  <c r="U1" i="6" s="1"/>
  <c r="AC3" i="6"/>
  <c r="AC4" i="6" s="1"/>
  <c r="AG3" i="6"/>
  <c r="AG1" i="6" s="1"/>
  <c r="AH3" i="6"/>
  <c r="AH1" i="6" s="1"/>
  <c r="AI3" i="6"/>
  <c r="AI1" i="6" s="1"/>
  <c r="AJ3" i="6"/>
  <c r="AJ1" i="6" s="1"/>
  <c r="AK3" i="6"/>
  <c r="AK1" i="6" s="1"/>
  <c r="AL3" i="6"/>
  <c r="AL1" i="6" s="1"/>
  <c r="AT3" i="6"/>
  <c r="AX3" i="6"/>
  <c r="AX1" i="6" s="1"/>
  <c r="AY3" i="6"/>
  <c r="AY1" i="6" s="1"/>
  <c r="AZ3" i="6"/>
  <c r="AZ1" i="6" s="1"/>
  <c r="BA3" i="6"/>
  <c r="BA1" i="6" s="1"/>
  <c r="BB3" i="6"/>
  <c r="BB1" i="6" s="1"/>
  <c r="BC3" i="6"/>
  <c r="BC1" i="6" s="1"/>
  <c r="BK3" i="6"/>
  <c r="BO3" i="6"/>
  <c r="BO1" i="6" s="1"/>
  <c r="BP3" i="6"/>
  <c r="BP1" i="6" s="1"/>
  <c r="BQ3" i="6"/>
  <c r="BQ1" i="6" s="1"/>
  <c r="BR3" i="6"/>
  <c r="BS3" i="6"/>
  <c r="BS1" i="6" s="1"/>
  <c r="BT3" i="6"/>
  <c r="CB3" i="6"/>
  <c r="CF3" i="6"/>
  <c r="CF1" i="6" s="1"/>
  <c r="CG3" i="6"/>
  <c r="CH3" i="6"/>
  <c r="CI3" i="6"/>
  <c r="CI1" i="6" s="1"/>
  <c r="CJ3" i="6"/>
  <c r="CJ1" i="6" s="1"/>
  <c r="CK3" i="6"/>
  <c r="CK1" i="6" s="1"/>
  <c r="CS3" i="6"/>
  <c r="CS4" i="6" s="1"/>
  <c r="CW3" i="6"/>
  <c r="CW1" i="6" s="1"/>
  <c r="CX3" i="6"/>
  <c r="CX1" i="6" s="1"/>
  <c r="CY3" i="6"/>
  <c r="CY1" i="6" s="1"/>
  <c r="CZ3" i="6"/>
  <c r="CZ1" i="6" s="1"/>
  <c r="DA3" i="6"/>
  <c r="DA1" i="6" s="1"/>
  <c r="DB3" i="6"/>
  <c r="DJ3" i="6"/>
  <c r="DJ4" i="6" s="1"/>
  <c r="DN3" i="6"/>
  <c r="DO3" i="6"/>
  <c r="DO1" i="6" s="1"/>
  <c r="DP3" i="6"/>
  <c r="DP1" i="6" s="1"/>
  <c r="DQ3" i="6"/>
  <c r="DR3" i="6"/>
  <c r="DS3" i="6"/>
  <c r="DS1" i="6" s="1"/>
  <c r="EA3" i="6"/>
  <c r="EE3" i="6"/>
  <c r="EE1" i="6" s="1"/>
  <c r="EF3" i="6"/>
  <c r="EF1" i="6" s="1"/>
  <c r="EG3" i="6"/>
  <c r="EG1" i="6" s="1"/>
  <c r="EH3" i="6"/>
  <c r="EH1" i="6" s="1"/>
  <c r="EI3" i="6"/>
  <c r="EI1" i="6" s="1"/>
  <c r="EJ3" i="6"/>
  <c r="EJ1" i="6" s="1"/>
  <c r="ER3" i="6"/>
  <c r="ER4" i="6" s="1"/>
  <c r="EV3" i="6"/>
  <c r="EW3" i="6"/>
  <c r="EX3" i="6"/>
  <c r="EY3" i="6"/>
  <c r="EY1" i="6" s="1"/>
  <c r="EZ3" i="6"/>
  <c r="EZ1" i="6" s="1"/>
  <c r="FA3" i="6"/>
  <c r="FI3" i="6"/>
  <c r="FM3" i="6"/>
  <c r="FM1" i="6" s="1"/>
  <c r="FN3" i="6"/>
  <c r="FN1" i="6" s="1"/>
  <c r="FO3" i="6"/>
  <c r="FO1" i="6" s="1"/>
  <c r="FP3" i="6"/>
  <c r="FP1" i="6" s="1"/>
  <c r="FQ3" i="6"/>
  <c r="FQ1" i="6" s="1"/>
  <c r="FR3" i="6"/>
  <c r="FR1" i="6" s="1"/>
  <c r="FZ3" i="6"/>
  <c r="GD3" i="6"/>
  <c r="GD1" i="6" s="1"/>
  <c r="GE3" i="6"/>
  <c r="GE1" i="6" s="1"/>
  <c r="GF3" i="6"/>
  <c r="GG3" i="6"/>
  <c r="GH3" i="6"/>
  <c r="GI3" i="6"/>
  <c r="GI1" i="6" s="1"/>
  <c r="GQ3" i="6"/>
  <c r="GQ4" i="6" s="1"/>
  <c r="GU3" i="6"/>
  <c r="GV3" i="6"/>
  <c r="GW3" i="6"/>
  <c r="GW1" i="6" s="1"/>
  <c r="GX3" i="6"/>
  <c r="GX1" i="6" s="1"/>
  <c r="GY3" i="6"/>
  <c r="GY1" i="6" s="1"/>
  <c r="GZ3" i="6"/>
  <c r="GZ1" i="6" s="1"/>
  <c r="HH3" i="6"/>
  <c r="HH4" i="6" s="1"/>
  <c r="HL3" i="6"/>
  <c r="HL1" i="6" s="1"/>
  <c r="HM3" i="6"/>
  <c r="HM1" i="6" s="1"/>
  <c r="HN3" i="6"/>
  <c r="HN1" i="6" s="1"/>
  <c r="HO3" i="6"/>
  <c r="HO1" i="6" s="1"/>
  <c r="HP3" i="6"/>
  <c r="HQ3" i="6"/>
  <c r="HY3" i="6"/>
  <c r="IC3" i="6"/>
  <c r="IC1" i="6" s="1"/>
  <c r="ID3" i="6"/>
  <c r="ID1" i="6" s="1"/>
  <c r="IE3" i="6"/>
  <c r="IF3" i="6"/>
  <c r="IG3" i="6"/>
  <c r="IG1" i="6" s="1"/>
  <c r="IH3" i="6"/>
  <c r="IH1" i="6" s="1"/>
  <c r="IP3" i="6"/>
  <c r="IT3" i="6"/>
  <c r="IT1" i="6" s="1"/>
  <c r="IU3" i="6"/>
  <c r="IU1" i="6" s="1"/>
  <c r="IV3" i="6"/>
  <c r="IV1" i="6" s="1"/>
  <c r="IW3" i="6"/>
  <c r="IW1" i="6" s="1"/>
  <c r="IX3" i="6"/>
  <c r="IX1" i="6" s="1"/>
  <c r="IY3" i="6"/>
  <c r="IY1" i="6" s="1"/>
  <c r="JG3" i="6"/>
  <c r="JK3" i="6"/>
  <c r="JL3" i="6"/>
  <c r="JM3" i="6"/>
  <c r="JM1" i="6" s="1"/>
  <c r="JN3" i="6"/>
  <c r="JN1" i="6" s="1"/>
  <c r="JO3" i="6"/>
  <c r="JP3" i="6"/>
  <c r="JX3" i="6"/>
  <c r="KB3" i="6"/>
  <c r="KB1" i="6" s="1"/>
  <c r="KC3" i="6"/>
  <c r="KC1" i="6" s="1"/>
  <c r="KD3" i="6"/>
  <c r="KD1" i="6" s="1"/>
  <c r="KE3" i="6"/>
  <c r="KE1" i="6" s="1"/>
  <c r="KF3" i="6"/>
  <c r="KF1" i="6" s="1"/>
  <c r="KG3" i="6"/>
  <c r="KG1" i="6" s="1"/>
  <c r="KO3" i="6"/>
  <c r="KO4" i="6" s="1"/>
  <c r="KS3" i="6"/>
  <c r="KS1" i="6" s="1"/>
  <c r="KT3" i="6"/>
  <c r="KU3" i="6"/>
  <c r="KV3" i="6"/>
  <c r="KW3" i="6"/>
  <c r="KW1" i="6" s="1"/>
  <c r="KX3" i="6"/>
  <c r="KX1" i="6" s="1"/>
  <c r="LF3" i="6"/>
  <c r="LJ3" i="6"/>
  <c r="LK3" i="6"/>
  <c r="LL3" i="6"/>
  <c r="LL1" i="6" s="1"/>
  <c r="LM3" i="6"/>
  <c r="LM1" i="6" s="1"/>
  <c r="LN3" i="6"/>
  <c r="LN1" i="6" s="1"/>
  <c r="LO3" i="6"/>
  <c r="LO1" i="6" s="1"/>
  <c r="LW3" i="6"/>
  <c r="MA3" i="6"/>
  <c r="MA1" i="6" s="1"/>
  <c r="MB3" i="6"/>
  <c r="MB1" i="6" s="1"/>
  <c r="MC3" i="6"/>
  <c r="MC1" i="6" s="1"/>
  <c r="MD3" i="6"/>
  <c r="ME3" i="6"/>
  <c r="MF3" i="6"/>
  <c r="MN3" i="6"/>
  <c r="MR3" i="6"/>
  <c r="MR1" i="6" s="1"/>
  <c r="MS3" i="6"/>
  <c r="MT3" i="6"/>
  <c r="MU3" i="6"/>
  <c r="MV3" i="6"/>
  <c r="MV1" i="6" s="1"/>
  <c r="MW3" i="6"/>
  <c r="MW1" i="6" s="1"/>
  <c r="NE3" i="6"/>
  <c r="NE4" i="6" s="1"/>
  <c r="NI3" i="6"/>
  <c r="NI1" i="6" s="1"/>
  <c r="NJ3" i="6"/>
  <c r="NJ1" i="6" s="1"/>
  <c r="NK3" i="6"/>
  <c r="NK1" i="6" s="1"/>
  <c r="NL3" i="6"/>
  <c r="NL1" i="6" s="1"/>
  <c r="NM3" i="6"/>
  <c r="NM1" i="6" s="1"/>
  <c r="NN3" i="6"/>
  <c r="NV3" i="6"/>
  <c r="NV4" i="6" s="1"/>
  <c r="NZ3" i="6"/>
  <c r="OA3" i="6"/>
  <c r="OA1" i="6" s="1"/>
  <c r="OB3" i="6"/>
  <c r="OB1" i="6" s="1"/>
  <c r="OC3" i="6"/>
  <c r="OD3" i="6"/>
  <c r="OE3" i="6"/>
  <c r="OM3" i="6"/>
  <c r="OQ3" i="6"/>
  <c r="OQ1" i="6" s="1"/>
  <c r="OR3" i="6"/>
  <c r="OR1" i="6" s="1"/>
  <c r="OS3" i="6"/>
  <c r="OS1" i="6" s="1"/>
  <c r="OT3" i="6"/>
  <c r="OT1" i="6" s="1"/>
  <c r="OU3" i="6"/>
  <c r="OU1" i="6" s="1"/>
  <c r="OV3" i="6"/>
  <c r="OV1" i="6" s="1"/>
  <c r="PD3" i="6"/>
  <c r="PD4" i="6" s="1"/>
  <c r="PH3" i="6"/>
  <c r="PI3" i="6"/>
  <c r="PJ3" i="6"/>
  <c r="PK3" i="6"/>
  <c r="PK1" i="6" s="1"/>
  <c r="PL3" i="6"/>
  <c r="PL1" i="6" s="1"/>
  <c r="PM3" i="6"/>
  <c r="PU3" i="6"/>
  <c r="PY3" i="6"/>
  <c r="PZ3" i="6"/>
  <c r="PZ1" i="6" s="1"/>
  <c r="QA3" i="6"/>
  <c r="QA1" i="6" s="1"/>
  <c r="QB3" i="6"/>
  <c r="QB1" i="6" s="1"/>
  <c r="QC3" i="6"/>
  <c r="QC1" i="6" s="1"/>
  <c r="QD3" i="6"/>
  <c r="QD1" i="6" s="1"/>
  <c r="QL3" i="6"/>
  <c r="QP3" i="6"/>
  <c r="QP1" i="6" s="1"/>
  <c r="QQ3" i="6"/>
  <c r="QQ1" i="6" s="1"/>
  <c r="QR3" i="6"/>
  <c r="QS3" i="6"/>
  <c r="QT3" i="6"/>
  <c r="QU3" i="6"/>
  <c r="QU1" i="6" s="1"/>
  <c r="RC3" i="6"/>
  <c r="RC4" i="6" s="1"/>
  <c r="RG3" i="6"/>
  <c r="RH3" i="6"/>
  <c r="RI3" i="6"/>
  <c r="RJ3" i="6"/>
  <c r="RJ1" i="6" s="1"/>
  <c r="RK3" i="6"/>
  <c r="RK1" i="6" s="1"/>
  <c r="RL3" i="6"/>
  <c r="RL1" i="6" s="1"/>
  <c r="RT3" i="6"/>
  <c r="RT4" i="6" s="1"/>
  <c r="RX3" i="6"/>
  <c r="RX1" i="6" s="1"/>
  <c r="RY3" i="6"/>
  <c r="RY1" i="6" s="1"/>
  <c r="RZ3" i="6"/>
  <c r="RZ1" i="6" s="1"/>
  <c r="SA3" i="6"/>
  <c r="SA1" i="6" s="1"/>
  <c r="SB3" i="6"/>
  <c r="SC3" i="6"/>
  <c r="SK3" i="6"/>
  <c r="SO3" i="6"/>
  <c r="SO1" i="6" s="1"/>
  <c r="SP3" i="6"/>
  <c r="SQ3" i="6"/>
  <c r="SR3" i="6"/>
  <c r="SS3" i="6"/>
  <c r="ST3" i="6"/>
  <c r="ST1" i="6" s="1"/>
  <c r="TB3" i="6"/>
  <c r="TF3" i="6"/>
  <c r="TF1" i="6" s="1"/>
  <c r="TG3" i="6"/>
  <c r="TG1" i="6" s="1"/>
  <c r="TH3" i="6"/>
  <c r="TH1" i="6" s="1"/>
  <c r="TI3" i="6"/>
  <c r="TI1" i="6" s="1"/>
  <c r="TJ3" i="6"/>
  <c r="TJ1" i="6" s="1"/>
  <c r="TK3" i="6"/>
  <c r="TK1" i="6" s="1"/>
  <c r="TS3" i="6"/>
  <c r="TW3" i="6"/>
  <c r="TX3" i="6"/>
  <c r="TY3" i="6"/>
  <c r="TY1" i="6" s="1"/>
  <c r="TZ3" i="6"/>
  <c r="UA3" i="6"/>
  <c r="UB3" i="6"/>
  <c r="UJ3" i="6"/>
  <c r="UN3" i="6"/>
  <c r="UN1" i="6" s="1"/>
  <c r="UO3" i="6"/>
  <c r="UO1" i="6" s="1"/>
  <c r="UP3" i="6"/>
  <c r="UP1" i="6" s="1"/>
  <c r="UQ3" i="6"/>
  <c r="UQ1" i="6" s="1"/>
  <c r="UR3" i="6"/>
  <c r="UR1" i="6" s="1"/>
  <c r="US3" i="6"/>
  <c r="US1" i="6" s="1"/>
  <c r="VA3" i="6"/>
  <c r="VA4" i="6" s="1"/>
  <c r="VE3" i="6"/>
  <c r="VE1" i="6" s="1"/>
  <c r="VF3" i="6"/>
  <c r="VG3" i="6"/>
  <c r="VH3" i="6"/>
  <c r="VI3" i="6"/>
  <c r="VI1" i="6" s="1"/>
  <c r="VJ3" i="6"/>
  <c r="VR3" i="6"/>
  <c r="VV3" i="6"/>
  <c r="VW3" i="6"/>
  <c r="VX3" i="6"/>
  <c r="VX1" i="6" s="1"/>
  <c r="VY3" i="6"/>
  <c r="VY1" i="6" s="1"/>
  <c r="VZ3" i="6"/>
  <c r="VZ1" i="6" s="1"/>
  <c r="WA3" i="6"/>
  <c r="WA1" i="6" s="1"/>
  <c r="L4" i="6"/>
  <c r="L5" i="6" s="1"/>
  <c r="AT4" i="6"/>
  <c r="AT5" i="6" s="1"/>
  <c r="BK4" i="6"/>
  <c r="BK5" i="6" s="1"/>
  <c r="CB4" i="6"/>
  <c r="CB5" i="6" s="1"/>
  <c r="EA4" i="6"/>
  <c r="EA5" i="6" s="1"/>
  <c r="FI4" i="6"/>
  <c r="FI13" i="6" s="1"/>
  <c r="FI15" i="6" s="1"/>
  <c r="C8" i="6" s="1"/>
  <c r="FZ4" i="6"/>
  <c r="HY4" i="6"/>
  <c r="HY5" i="6" s="1"/>
  <c r="IP4" i="6"/>
  <c r="IP5" i="6" s="1"/>
  <c r="JG4" i="6"/>
  <c r="JG13" i="6" s="1"/>
  <c r="JG15" i="6" s="1"/>
  <c r="JX4" i="6"/>
  <c r="JX13" i="6" s="1"/>
  <c r="JX15" i="6" s="1"/>
  <c r="C17" i="6" s="1"/>
  <c r="LF4" i="6"/>
  <c r="LF5" i="6" s="1"/>
  <c r="LW4" i="6"/>
  <c r="LW5" i="6" s="1"/>
  <c r="MN4" i="6"/>
  <c r="MN5" i="6" s="1"/>
  <c r="OM4" i="6"/>
  <c r="OM5" i="6" s="1"/>
  <c r="PU4" i="6"/>
  <c r="QL4" i="6"/>
  <c r="SK4" i="6"/>
  <c r="SK5" i="6" s="1"/>
  <c r="TB4" i="6"/>
  <c r="TB5" i="6" s="1"/>
  <c r="TS4" i="6"/>
  <c r="TS13" i="6" s="1"/>
  <c r="TS15" i="6" s="1"/>
  <c r="C32" i="6" s="1"/>
  <c r="UJ4" i="6"/>
  <c r="UJ13" i="6" s="1"/>
  <c r="UJ15" i="6" s="1"/>
  <c r="C33" i="6" s="1"/>
  <c r="VR4" i="6"/>
  <c r="VR5" i="6" s="1"/>
  <c r="FI5" i="6"/>
  <c r="FZ5" i="6"/>
  <c r="JG5" i="6"/>
  <c r="PU5" i="6"/>
  <c r="QL5" i="6"/>
  <c r="TS5" i="6"/>
  <c r="M11" i="6"/>
  <c r="O11" i="6"/>
  <c r="N11" i="6" s="1"/>
  <c r="AD11" i="6"/>
  <c r="AU11" i="6"/>
  <c r="AV11" i="6"/>
  <c r="AW11" i="6"/>
  <c r="BL11" i="6"/>
  <c r="BN11" i="6"/>
  <c r="BM11" i="6" s="1"/>
  <c r="CC11" i="6"/>
  <c r="CE11" i="6"/>
  <c r="CD11" i="6" s="1"/>
  <c r="CT11" i="6"/>
  <c r="DK11" i="6"/>
  <c r="DL11" i="6"/>
  <c r="DM11" i="6"/>
  <c r="EB11" i="6"/>
  <c r="EC11" i="6"/>
  <c r="ED11" i="6"/>
  <c r="ES11" i="6"/>
  <c r="FJ11" i="6"/>
  <c r="FK11" i="6"/>
  <c r="FL11" i="6"/>
  <c r="GA11" i="6"/>
  <c r="GC11" i="6"/>
  <c r="GB11" i="6" s="1"/>
  <c r="GR11" i="6"/>
  <c r="GS11" i="6"/>
  <c r="GT11" i="6"/>
  <c r="HI11" i="6"/>
  <c r="HK11" i="6"/>
  <c r="HJ11" i="6" s="1"/>
  <c r="HZ11" i="6"/>
  <c r="IA11" i="6"/>
  <c r="IB11" i="6"/>
  <c r="IQ11" i="6"/>
  <c r="JH11" i="6"/>
  <c r="JJ11" i="6"/>
  <c r="JI11" i="6" s="1"/>
  <c r="JY11" i="6"/>
  <c r="KA11" i="6"/>
  <c r="JZ11" i="6" s="1"/>
  <c r="KP11" i="6"/>
  <c r="LG11" i="6"/>
  <c r="LH11" i="6"/>
  <c r="LI11" i="6"/>
  <c r="LX11" i="6"/>
  <c r="LZ11" i="6"/>
  <c r="LY11" i="6" s="1"/>
  <c r="MO11" i="6"/>
  <c r="MQ11" i="6"/>
  <c r="MP11" i="6" s="1"/>
  <c r="NF11" i="6"/>
  <c r="NW11" i="6"/>
  <c r="NX11" i="6"/>
  <c r="NY11" i="6"/>
  <c r="ON11" i="6"/>
  <c r="OO11" i="6"/>
  <c r="OP11" i="6"/>
  <c r="PE11" i="6"/>
  <c r="PV11" i="6"/>
  <c r="PW11" i="6"/>
  <c r="PX11" i="6"/>
  <c r="QM11" i="6"/>
  <c r="QO11" i="6"/>
  <c r="QN11" i="6" s="1"/>
  <c r="RD11" i="6"/>
  <c r="RE11" i="6"/>
  <c r="RF11" i="6"/>
  <c r="RU11" i="6"/>
  <c r="RW11" i="6"/>
  <c r="RV11" i="6" s="1"/>
  <c r="SL11" i="6"/>
  <c r="SM11" i="6"/>
  <c r="SN11" i="6"/>
  <c r="TC11" i="6"/>
  <c r="TT11" i="6"/>
  <c r="TV11" i="6"/>
  <c r="TU11" i="6" s="1"/>
  <c r="UK11" i="6"/>
  <c r="UM11" i="6"/>
  <c r="UL11" i="6" s="1"/>
  <c r="VB11" i="6"/>
  <c r="VS11" i="6"/>
  <c r="VT11" i="6"/>
  <c r="VU11" i="6"/>
  <c r="AU12" i="6"/>
  <c r="BL12" i="6"/>
  <c r="BM12" i="6"/>
  <c r="BN12" i="6"/>
  <c r="CC12" i="6"/>
  <c r="CE12" i="6"/>
  <c r="CD12" i="6" s="1"/>
  <c r="CT12" i="6"/>
  <c r="DK12" i="6"/>
  <c r="EB12" i="6"/>
  <c r="ES12" i="6"/>
  <c r="EU12" i="6"/>
  <c r="ET12" i="6" s="1"/>
  <c r="FJ12" i="6"/>
  <c r="GA12" i="6"/>
  <c r="GR12" i="6"/>
  <c r="HI12" i="6"/>
  <c r="HZ12" i="6"/>
  <c r="IQ12" i="6"/>
  <c r="JH12" i="6"/>
  <c r="JI12" i="6"/>
  <c r="JJ12" i="6"/>
  <c r="JY12" i="6"/>
  <c r="KP12" i="6"/>
  <c r="LG12" i="6"/>
  <c r="LX12" i="6"/>
  <c r="MO12" i="6"/>
  <c r="MQ12" i="6"/>
  <c r="MP12" i="6" s="1"/>
  <c r="NF12" i="6"/>
  <c r="NW12" i="6"/>
  <c r="ON12" i="6"/>
  <c r="PG12" i="6"/>
  <c r="PF12" i="6" s="1"/>
  <c r="QM12" i="6"/>
  <c r="SN12" i="6"/>
  <c r="SM12" i="6" s="1"/>
  <c r="TC12" i="6"/>
  <c r="L13" i="6"/>
  <c r="L15" i="6" s="1"/>
  <c r="AU13" i="6"/>
  <c r="BL13" i="6"/>
  <c r="CC13" i="6"/>
  <c r="CT13" i="6"/>
  <c r="DK13" i="6"/>
  <c r="EA13" i="6"/>
  <c r="EB13" i="6"/>
  <c r="ES13" i="6"/>
  <c r="FJ13" i="6"/>
  <c r="FZ13" i="6"/>
  <c r="GA13" i="6"/>
  <c r="GR13" i="6"/>
  <c r="HI13" i="6"/>
  <c r="HZ13" i="6"/>
  <c r="IQ13" i="6"/>
  <c r="JH13" i="6"/>
  <c r="JY13" i="6"/>
  <c r="KP13" i="6"/>
  <c r="LF13" i="6"/>
  <c r="LG13" i="6"/>
  <c r="LX13" i="6"/>
  <c r="MO13" i="6"/>
  <c r="NF13" i="6"/>
  <c r="NW13" i="6"/>
  <c r="OM13" i="6"/>
  <c r="ON13" i="6"/>
  <c r="PE13" i="6"/>
  <c r="PU13" i="6"/>
  <c r="QL13" i="6"/>
  <c r="VR13" i="6"/>
  <c r="AA14" i="6"/>
  <c r="O12" i="6" s="1"/>
  <c r="N12" i="6" s="1"/>
  <c r="AR14" i="6"/>
  <c r="AF12" i="6" s="1"/>
  <c r="AE12" i="6" s="1"/>
  <c r="AU14" i="6"/>
  <c r="BI14" i="6"/>
  <c r="AW12" i="6" s="1"/>
  <c r="AV12" i="6" s="1"/>
  <c r="BL14" i="6"/>
  <c r="BZ14" i="6"/>
  <c r="CC14" i="6"/>
  <c r="CQ14" i="6"/>
  <c r="CT14" i="6"/>
  <c r="DH14" i="6"/>
  <c r="CV12" i="6" s="1"/>
  <c r="CU12" i="6" s="1"/>
  <c r="DK14" i="6"/>
  <c r="DY14" i="6"/>
  <c r="DM12" i="6" s="1"/>
  <c r="DL12" i="6" s="1"/>
  <c r="EB14" i="6"/>
  <c r="EP14" i="6"/>
  <c r="ED12" i="6" s="1"/>
  <c r="EC12" i="6" s="1"/>
  <c r="ES14" i="6"/>
  <c r="FG14" i="6"/>
  <c r="FJ14" i="6"/>
  <c r="FX14" i="6"/>
  <c r="FL12" i="6" s="1"/>
  <c r="FK12" i="6" s="1"/>
  <c r="GA14" i="6"/>
  <c r="GO14" i="6"/>
  <c r="GC12" i="6" s="1"/>
  <c r="GB12" i="6" s="1"/>
  <c r="GR14" i="6"/>
  <c r="HF14" i="6"/>
  <c r="GT12" i="6" s="1"/>
  <c r="GS12" i="6" s="1"/>
  <c r="HI14" i="6"/>
  <c r="HW14" i="6"/>
  <c r="HK12" i="6" s="1"/>
  <c r="HJ12" i="6" s="1"/>
  <c r="HZ14" i="6"/>
  <c r="IN14" i="6"/>
  <c r="IB12" i="6" s="1"/>
  <c r="IA12" i="6" s="1"/>
  <c r="IQ14" i="6"/>
  <c r="JE14" i="6"/>
  <c r="IS12" i="6" s="1"/>
  <c r="IR12" i="6" s="1"/>
  <c r="JH14" i="6"/>
  <c r="JV14" i="6"/>
  <c r="JY14" i="6"/>
  <c r="KM14" i="6"/>
  <c r="KA12" i="6" s="1"/>
  <c r="JZ12" i="6" s="1"/>
  <c r="KP14" i="6"/>
  <c r="LD14" i="6"/>
  <c r="KR12" i="6" s="1"/>
  <c r="KQ12" i="6" s="1"/>
  <c r="LG14" i="6"/>
  <c r="LU14" i="6"/>
  <c r="LI12" i="6" s="1"/>
  <c r="LH12" i="6" s="1"/>
  <c r="LX14" i="6"/>
  <c r="ML14" i="6"/>
  <c r="LZ12" i="6" s="1"/>
  <c r="LY12" i="6" s="1"/>
  <c r="MO14" i="6"/>
  <c r="NC14" i="6"/>
  <c r="NF14" i="6"/>
  <c r="NT14" i="6"/>
  <c r="NH12" i="6" s="1"/>
  <c r="NG12" i="6" s="1"/>
  <c r="NW14" i="6"/>
  <c r="OK14" i="6"/>
  <c r="NY12" i="6" s="1"/>
  <c r="NX12" i="6" s="1"/>
  <c r="ON14" i="6"/>
  <c r="PB14" i="6"/>
  <c r="OP12" i="6" s="1"/>
  <c r="OO12" i="6" s="1"/>
  <c r="PP14" i="6"/>
  <c r="PE12" i="6" s="1"/>
  <c r="PS14" i="6"/>
  <c r="PX14" i="6"/>
  <c r="PW14" i="6" s="1"/>
  <c r="QG14" i="6"/>
  <c r="QG28" i="6" s="1"/>
  <c r="QJ14" i="6"/>
  <c r="PX12" i="6" s="1"/>
  <c r="PW12" i="6" s="1"/>
  <c r="QO14" i="6"/>
  <c r="QN14" i="6" s="1"/>
  <c r="QX14" i="6"/>
  <c r="RA14" i="6"/>
  <c r="QO12" i="6" s="1"/>
  <c r="QN12" i="6" s="1"/>
  <c r="RO14" i="6"/>
  <c r="RD12" i="6" s="1"/>
  <c r="RR14" i="6"/>
  <c r="RF12" i="6" s="1"/>
  <c r="RE12" i="6" s="1"/>
  <c r="SF14" i="6"/>
  <c r="RU12" i="6" s="1"/>
  <c r="SI14" i="6"/>
  <c r="RW12" i="6" s="1"/>
  <c r="RV12" i="6" s="1"/>
  <c r="SW14" i="6"/>
  <c r="SW28" i="6" s="1"/>
  <c r="SZ14" i="6"/>
  <c r="TN14" i="6"/>
  <c r="TQ14" i="6"/>
  <c r="TE12" i="6" s="1"/>
  <c r="TD12" i="6" s="1"/>
  <c r="UE14" i="6"/>
  <c r="TT12" i="6" s="1"/>
  <c r="UH14" i="6"/>
  <c r="TV12" i="6" s="1"/>
  <c r="TU12" i="6" s="1"/>
  <c r="UV14" i="6"/>
  <c r="UV28" i="6" s="1"/>
  <c r="UY14" i="6"/>
  <c r="UM12" i="6" s="1"/>
  <c r="UL12" i="6" s="1"/>
  <c r="VM14" i="6"/>
  <c r="VB12" i="6" s="1"/>
  <c r="VP14" i="6"/>
  <c r="VD12" i="6" s="1"/>
  <c r="VC12" i="6" s="1"/>
  <c r="WD14" i="6"/>
  <c r="VS12" i="6" s="1"/>
  <c r="WG14" i="6"/>
  <c r="VU12" i="6" s="1"/>
  <c r="VT12" i="6" s="1"/>
  <c r="AF15" i="6"/>
  <c r="AE15" i="6" s="1"/>
  <c r="AU15" i="6"/>
  <c r="BL15" i="6"/>
  <c r="CC15" i="6"/>
  <c r="CE15" i="6"/>
  <c r="CD15" i="6" s="1"/>
  <c r="CT15" i="6"/>
  <c r="CV15" i="6"/>
  <c r="CU15" i="6" s="1"/>
  <c r="DK15" i="6"/>
  <c r="EA15" i="6"/>
  <c r="C6" i="6" s="1"/>
  <c r="EB15" i="6"/>
  <c r="ES15" i="6"/>
  <c r="FJ15" i="6"/>
  <c r="FL15" i="6"/>
  <c r="FK15" i="6" s="1"/>
  <c r="FZ15" i="6"/>
  <c r="C11" i="6" s="1"/>
  <c r="GA15" i="6"/>
  <c r="GR15" i="6"/>
  <c r="HI15" i="6"/>
  <c r="HZ15" i="6"/>
  <c r="IB15" i="6"/>
  <c r="IA15" i="6" s="1"/>
  <c r="IQ15" i="6"/>
  <c r="JH15" i="6"/>
  <c r="JY15" i="6"/>
  <c r="KA15" i="6"/>
  <c r="JZ15" i="6" s="1"/>
  <c r="KP15" i="6"/>
  <c r="KR15" i="6"/>
  <c r="KQ15" i="6" s="1"/>
  <c r="LF15" i="6"/>
  <c r="C19" i="6" s="1"/>
  <c r="LG15" i="6"/>
  <c r="LX15" i="6"/>
  <c r="MO15" i="6"/>
  <c r="MQ15" i="6"/>
  <c r="MP15" i="6" s="1"/>
  <c r="NF15" i="6"/>
  <c r="NH15" i="6"/>
  <c r="NG15" i="6" s="1"/>
  <c r="NW15" i="6"/>
  <c r="OM15" i="6"/>
  <c r="ON15" i="6"/>
  <c r="PG15" i="6"/>
  <c r="PF15" i="6" s="1"/>
  <c r="PU15" i="6"/>
  <c r="C26" i="6" s="1"/>
  <c r="PX15" i="6"/>
  <c r="PW15" i="6" s="1"/>
  <c r="QL15" i="6"/>
  <c r="RW15" i="6"/>
  <c r="RV15" i="6" s="1"/>
  <c r="SN15" i="6"/>
  <c r="SM15" i="6" s="1"/>
  <c r="UM15" i="6"/>
  <c r="UL15" i="6" s="1"/>
  <c r="VD15" i="6"/>
  <c r="VC15" i="6" s="1"/>
  <c r="VR15" i="6"/>
  <c r="C35" i="6" s="1"/>
  <c r="AU16" i="6"/>
  <c r="AW16" i="6"/>
  <c r="AV16" i="6" s="1"/>
  <c r="BL16" i="6"/>
  <c r="CC16" i="6"/>
  <c r="CT16" i="6"/>
  <c r="DK16" i="6"/>
  <c r="EB16" i="6"/>
  <c r="ES16" i="6"/>
  <c r="FJ16" i="6"/>
  <c r="FL16" i="6"/>
  <c r="FK16" i="6" s="1"/>
  <c r="GA16" i="6"/>
  <c r="HI16" i="6"/>
  <c r="HZ16" i="6"/>
  <c r="IQ16" i="6"/>
  <c r="JH16" i="6"/>
  <c r="JJ16" i="6"/>
  <c r="JI16" i="6" s="1"/>
  <c r="JY16" i="6"/>
  <c r="KP16" i="6"/>
  <c r="LG16" i="6"/>
  <c r="LX16" i="6"/>
  <c r="LZ16" i="6"/>
  <c r="LY16" i="6" s="1"/>
  <c r="NF16" i="6"/>
  <c r="NW16" i="6"/>
  <c r="ON16" i="6"/>
  <c r="UM16" i="6"/>
  <c r="UL16" i="6" s="1"/>
  <c r="C27" i="6"/>
  <c r="AA28" i="6"/>
  <c r="O13" i="6" s="1"/>
  <c r="N13" i="6" s="1"/>
  <c r="AR28" i="6"/>
  <c r="AF13" i="6" s="1"/>
  <c r="AE13" i="6" s="1"/>
  <c r="BI28" i="6"/>
  <c r="AW13" i="6" s="1"/>
  <c r="AV13" i="6" s="1"/>
  <c r="BZ28" i="6"/>
  <c r="BN13" i="6" s="1"/>
  <c r="BM13" i="6" s="1"/>
  <c r="CQ28" i="6"/>
  <c r="CE13" i="6" s="1"/>
  <c r="CD13" i="6" s="1"/>
  <c r="DH28" i="6"/>
  <c r="CV13" i="6" s="1"/>
  <c r="CU13" i="6" s="1"/>
  <c r="DY28" i="6"/>
  <c r="DM13" i="6" s="1"/>
  <c r="DL13" i="6" s="1"/>
  <c r="EP28" i="6"/>
  <c r="ED13" i="6" s="1"/>
  <c r="EC13" i="6" s="1"/>
  <c r="FG28" i="6"/>
  <c r="EU13" i="6" s="1"/>
  <c r="ET13" i="6" s="1"/>
  <c r="FX28" i="6"/>
  <c r="FL13" i="6" s="1"/>
  <c r="FK13" i="6" s="1"/>
  <c r="GO28" i="6"/>
  <c r="GC13" i="6" s="1"/>
  <c r="GB13" i="6" s="1"/>
  <c r="HF28" i="6"/>
  <c r="GT13" i="6" s="1"/>
  <c r="GS13" i="6" s="1"/>
  <c r="HW28" i="6"/>
  <c r="HK13" i="6" s="1"/>
  <c r="HJ13" i="6" s="1"/>
  <c r="IN28" i="6"/>
  <c r="IB13" i="6" s="1"/>
  <c r="IA13" i="6" s="1"/>
  <c r="JE28" i="6"/>
  <c r="IS13" i="6" s="1"/>
  <c r="IR13" i="6" s="1"/>
  <c r="JV28" i="6"/>
  <c r="JJ13" i="6" s="1"/>
  <c r="JI13" i="6" s="1"/>
  <c r="KM28" i="6"/>
  <c r="KA13" i="6" s="1"/>
  <c r="JZ13" i="6" s="1"/>
  <c r="LD28" i="6"/>
  <c r="KR13" i="6" s="1"/>
  <c r="KQ13" i="6" s="1"/>
  <c r="LU28" i="6"/>
  <c r="LI13" i="6" s="1"/>
  <c r="LH13" i="6" s="1"/>
  <c r="ML28" i="6"/>
  <c r="LZ13" i="6" s="1"/>
  <c r="LY13" i="6" s="1"/>
  <c r="NC28" i="6"/>
  <c r="MQ13" i="6" s="1"/>
  <c r="MP13" i="6" s="1"/>
  <c r="NT28" i="6"/>
  <c r="NH13" i="6" s="1"/>
  <c r="NG13" i="6" s="1"/>
  <c r="OK28" i="6"/>
  <c r="NY13" i="6" s="1"/>
  <c r="NX13" i="6" s="1"/>
  <c r="PB28" i="6"/>
  <c r="OP13" i="6" s="1"/>
  <c r="OO13" i="6" s="1"/>
  <c r="PP28" i="6"/>
  <c r="PS28" i="6"/>
  <c r="PG13" i="6" s="1"/>
  <c r="PF13" i="6" s="1"/>
  <c r="QJ28" i="6"/>
  <c r="PX13" i="6" s="1"/>
  <c r="PW13" i="6" s="1"/>
  <c r="QX28" i="6"/>
  <c r="QM13" i="6" s="1"/>
  <c r="RA28" i="6"/>
  <c r="QO13" i="6" s="1"/>
  <c r="QN13" i="6" s="1"/>
  <c r="RO28" i="6"/>
  <c r="RO43" i="6" s="1"/>
  <c r="RR28" i="6"/>
  <c r="RF13" i="6" s="1"/>
  <c r="RE13" i="6" s="1"/>
  <c r="SI28" i="6"/>
  <c r="RW13" i="6" s="1"/>
  <c r="RV13" i="6" s="1"/>
  <c r="SZ28" i="6"/>
  <c r="SN13" i="6" s="1"/>
  <c r="SM13" i="6" s="1"/>
  <c r="TN28" i="6"/>
  <c r="TC13" i="6" s="1"/>
  <c r="TQ28" i="6"/>
  <c r="TE13" i="6" s="1"/>
  <c r="TD13" i="6" s="1"/>
  <c r="UE28" i="6"/>
  <c r="TT13" i="6" s="1"/>
  <c r="UH28" i="6"/>
  <c r="TV13" i="6" s="1"/>
  <c r="TU13" i="6" s="1"/>
  <c r="UY28" i="6"/>
  <c r="UM13" i="6" s="1"/>
  <c r="UL13" i="6" s="1"/>
  <c r="VM28" i="6"/>
  <c r="VB13" i="6" s="1"/>
  <c r="VP28" i="6"/>
  <c r="VD13" i="6" s="1"/>
  <c r="VC13" i="6" s="1"/>
  <c r="WD28" i="6"/>
  <c r="VS13" i="6" s="1"/>
  <c r="WG28" i="6"/>
  <c r="VU13" i="6" s="1"/>
  <c r="VT13" i="6" s="1"/>
  <c r="AA43" i="6"/>
  <c r="O14" i="6" s="1"/>
  <c r="N14" i="6" s="1"/>
  <c r="AR43" i="6"/>
  <c r="AF14" i="6" s="1"/>
  <c r="AE14" i="6" s="1"/>
  <c r="BI43" i="6"/>
  <c r="AW14" i="6" s="1"/>
  <c r="AV14" i="6" s="1"/>
  <c r="BZ43" i="6"/>
  <c r="BN14" i="6" s="1"/>
  <c r="BM14" i="6" s="1"/>
  <c r="CQ43" i="6"/>
  <c r="CE14" i="6" s="1"/>
  <c r="CD14" i="6" s="1"/>
  <c r="DH43" i="6"/>
  <c r="CV14" i="6" s="1"/>
  <c r="CU14" i="6" s="1"/>
  <c r="DY43" i="6"/>
  <c r="DM14" i="6" s="1"/>
  <c r="DL14" i="6" s="1"/>
  <c r="EP43" i="6"/>
  <c r="ED14" i="6" s="1"/>
  <c r="EC14" i="6" s="1"/>
  <c r="FG43" i="6"/>
  <c r="EU14" i="6" s="1"/>
  <c r="ET14" i="6" s="1"/>
  <c r="FX43" i="6"/>
  <c r="FL14" i="6" s="1"/>
  <c r="FK14" i="6" s="1"/>
  <c r="GO43" i="6"/>
  <c r="GC14" i="6" s="1"/>
  <c r="GB14" i="6" s="1"/>
  <c r="HF43" i="6"/>
  <c r="GT14" i="6" s="1"/>
  <c r="GS14" i="6" s="1"/>
  <c r="HW43" i="6"/>
  <c r="HK14" i="6" s="1"/>
  <c r="HJ14" i="6" s="1"/>
  <c r="IN43" i="6"/>
  <c r="IB14" i="6" s="1"/>
  <c r="IA14" i="6" s="1"/>
  <c r="JE43" i="6"/>
  <c r="IS14" i="6" s="1"/>
  <c r="IR14" i="6" s="1"/>
  <c r="JV43" i="6"/>
  <c r="JJ14" i="6" s="1"/>
  <c r="JI14" i="6" s="1"/>
  <c r="KM43" i="6"/>
  <c r="KA14" i="6" s="1"/>
  <c r="JZ14" i="6" s="1"/>
  <c r="LD43" i="6"/>
  <c r="KR14" i="6" s="1"/>
  <c r="KQ14" i="6" s="1"/>
  <c r="LU43" i="6"/>
  <c r="LI14" i="6" s="1"/>
  <c r="LH14" i="6" s="1"/>
  <c r="ML43" i="6"/>
  <c r="LZ14" i="6" s="1"/>
  <c r="LY14" i="6" s="1"/>
  <c r="NC43" i="6"/>
  <c r="MQ14" i="6" s="1"/>
  <c r="MP14" i="6" s="1"/>
  <c r="NT43" i="6"/>
  <c r="NH14" i="6" s="1"/>
  <c r="NG14" i="6" s="1"/>
  <c r="OK43" i="6"/>
  <c r="NY14" i="6" s="1"/>
  <c r="NX14" i="6" s="1"/>
  <c r="PB43" i="6"/>
  <c r="OP14" i="6" s="1"/>
  <c r="OO14" i="6" s="1"/>
  <c r="PP43" i="6"/>
  <c r="PE14" i="6" s="1"/>
  <c r="PS43" i="6"/>
  <c r="PG14" i="6" s="1"/>
  <c r="PF14" i="6" s="1"/>
  <c r="QJ43" i="6"/>
  <c r="RA43" i="6"/>
  <c r="RR43" i="6"/>
  <c r="RF14" i="6" s="1"/>
  <c r="RE14" i="6" s="1"/>
  <c r="SI43" i="6"/>
  <c r="RW14" i="6" s="1"/>
  <c r="RV14" i="6" s="1"/>
  <c r="SZ43" i="6"/>
  <c r="SN14" i="6" s="1"/>
  <c r="SM14" i="6" s="1"/>
  <c r="TN43" i="6"/>
  <c r="TC14" i="6" s="1"/>
  <c r="TQ43" i="6"/>
  <c r="TE14" i="6" s="1"/>
  <c r="TD14" i="6" s="1"/>
  <c r="UE43" i="6"/>
  <c r="TT14" i="6" s="1"/>
  <c r="UH43" i="6"/>
  <c r="TV14" i="6" s="1"/>
  <c r="TU14" i="6" s="1"/>
  <c r="UY43" i="6"/>
  <c r="UM14" i="6" s="1"/>
  <c r="UL14" i="6" s="1"/>
  <c r="VM43" i="6"/>
  <c r="VM56" i="6" s="1"/>
  <c r="VP43" i="6"/>
  <c r="VD14" i="6" s="1"/>
  <c r="VC14" i="6" s="1"/>
  <c r="WG43" i="6"/>
  <c r="VU14" i="6" s="1"/>
  <c r="VT14" i="6" s="1"/>
  <c r="AA56" i="6"/>
  <c r="O15" i="6" s="1"/>
  <c r="N15" i="6" s="1"/>
  <c r="AR56" i="6"/>
  <c r="BI56" i="6"/>
  <c r="AW15" i="6" s="1"/>
  <c r="AV15" i="6" s="1"/>
  <c r="BZ56" i="6"/>
  <c r="BN15" i="6" s="1"/>
  <c r="BM15" i="6" s="1"/>
  <c r="CQ56" i="6"/>
  <c r="DH56" i="6"/>
  <c r="DY56" i="6"/>
  <c r="DM15" i="6" s="1"/>
  <c r="DL15" i="6" s="1"/>
  <c r="EP56" i="6"/>
  <c r="ED15" i="6" s="1"/>
  <c r="EC15" i="6" s="1"/>
  <c r="FG56" i="6"/>
  <c r="EU15" i="6" s="1"/>
  <c r="ET15" i="6" s="1"/>
  <c r="FX56" i="6"/>
  <c r="GO56" i="6"/>
  <c r="GC15" i="6" s="1"/>
  <c r="GB15" i="6" s="1"/>
  <c r="HF56" i="6"/>
  <c r="GT15" i="6" s="1"/>
  <c r="HW56" i="6"/>
  <c r="HK15" i="6" s="1"/>
  <c r="HJ15" i="6" s="1"/>
  <c r="IN56" i="6"/>
  <c r="JE56" i="6"/>
  <c r="IS15" i="6" s="1"/>
  <c r="IR15" i="6" s="1"/>
  <c r="JV56" i="6"/>
  <c r="JJ15" i="6" s="1"/>
  <c r="JI15" i="6" s="1"/>
  <c r="KM56" i="6"/>
  <c r="LD56" i="6"/>
  <c r="LU56" i="6"/>
  <c r="LI15" i="6" s="1"/>
  <c r="LH15" i="6" s="1"/>
  <c r="ML56" i="6"/>
  <c r="LZ15" i="6" s="1"/>
  <c r="LY15" i="6" s="1"/>
  <c r="NC56" i="6"/>
  <c r="NT56" i="6"/>
  <c r="OK56" i="6"/>
  <c r="NY15" i="6" s="1"/>
  <c r="NX15" i="6" s="1"/>
  <c r="PB56" i="6"/>
  <c r="OP15" i="6" s="1"/>
  <c r="OO15" i="6" s="1"/>
  <c r="PP56" i="6"/>
  <c r="PE15" i="6" s="1"/>
  <c r="PS56" i="6"/>
  <c r="QJ56" i="6"/>
  <c r="RA56" i="6"/>
  <c r="QO15" i="6" s="1"/>
  <c r="QN15" i="6" s="1"/>
  <c r="RR56" i="6"/>
  <c r="RF15" i="6" s="1"/>
  <c r="RE15" i="6" s="1"/>
  <c r="SI56" i="6"/>
  <c r="SZ56" i="6"/>
  <c r="TN56" i="6"/>
  <c r="TC15" i="6" s="1"/>
  <c r="TQ56" i="6"/>
  <c r="TE15" i="6" s="1"/>
  <c r="TD15" i="6" s="1"/>
  <c r="UH56" i="6"/>
  <c r="TV15" i="6" s="1"/>
  <c r="TU15" i="6" s="1"/>
  <c r="UY56" i="6"/>
  <c r="VP56" i="6"/>
  <c r="WG56" i="6"/>
  <c r="VU15" i="6" s="1"/>
  <c r="VT15" i="6" s="1"/>
  <c r="AA69" i="6"/>
  <c r="O16" i="6" s="1"/>
  <c r="N16" i="6" s="1"/>
  <c r="AR69" i="6"/>
  <c r="AF16" i="6" s="1"/>
  <c r="AE16" i="6" s="1"/>
  <c r="BI69" i="6"/>
  <c r="BZ69" i="6"/>
  <c r="BN16" i="6" s="1"/>
  <c r="BM16" i="6" s="1"/>
  <c r="CQ69" i="6"/>
  <c r="CE16" i="6" s="1"/>
  <c r="CD16" i="6" s="1"/>
  <c r="DH69" i="6"/>
  <c r="CV16" i="6" s="1"/>
  <c r="CU16" i="6" s="1"/>
  <c r="DY69" i="6"/>
  <c r="DM16" i="6" s="1"/>
  <c r="DL16" i="6" s="1"/>
  <c r="EP69" i="6"/>
  <c r="ED16" i="6" s="1"/>
  <c r="EC16" i="6" s="1"/>
  <c r="FG69" i="6"/>
  <c r="EU16" i="6" s="1"/>
  <c r="ET16" i="6" s="1"/>
  <c r="FX69" i="6"/>
  <c r="GO69" i="6"/>
  <c r="GC16" i="6" s="1"/>
  <c r="GB16" i="6" s="1"/>
  <c r="HF69" i="6"/>
  <c r="GT16" i="6" s="1"/>
  <c r="GS15" i="6" s="1"/>
  <c r="HW69" i="6"/>
  <c r="HK16" i="6" s="1"/>
  <c r="HJ16" i="6" s="1"/>
  <c r="IN69" i="6"/>
  <c r="IB16" i="6" s="1"/>
  <c r="IA16" i="6" s="1"/>
  <c r="JE69" i="6"/>
  <c r="IS16" i="6" s="1"/>
  <c r="IR16" i="6" s="1"/>
  <c r="JV69" i="6"/>
  <c r="KM69" i="6"/>
  <c r="KA16" i="6" s="1"/>
  <c r="JZ16" i="6" s="1"/>
  <c r="LD69" i="6"/>
  <c r="KR16" i="6" s="1"/>
  <c r="KQ16" i="6" s="1"/>
  <c r="LU69" i="6"/>
  <c r="LI16" i="6" s="1"/>
  <c r="LH16" i="6" s="1"/>
  <c r="ML69" i="6"/>
  <c r="NC69" i="6"/>
  <c r="NT69" i="6"/>
  <c r="NH16" i="6" s="1"/>
  <c r="NG16" i="6" s="1"/>
  <c r="OK69" i="6"/>
  <c r="NY16" i="6" s="1"/>
  <c r="NX16" i="6" s="1"/>
  <c r="PB69" i="6"/>
  <c r="OP16" i="6" s="1"/>
  <c r="OO16" i="6" s="1"/>
  <c r="PS69" i="6"/>
  <c r="PG16" i="6" s="1"/>
  <c r="PF16" i="6" s="1"/>
  <c r="QJ69" i="6"/>
  <c r="PX16" i="6" s="1"/>
  <c r="PW16" i="6" s="1"/>
  <c r="RA69" i="6"/>
  <c r="QO16" i="6" s="1"/>
  <c r="QN16" i="6" s="1"/>
  <c r="RR69" i="6"/>
  <c r="RF16" i="6" s="1"/>
  <c r="RE16" i="6" s="1"/>
  <c r="SI69" i="6"/>
  <c r="RW16" i="6" s="1"/>
  <c r="RV16" i="6" s="1"/>
  <c r="SZ69" i="6"/>
  <c r="SN16" i="6" s="1"/>
  <c r="SM16" i="6" s="1"/>
  <c r="TN69" i="6"/>
  <c r="TC16" i="6" s="1"/>
  <c r="TQ69" i="6"/>
  <c r="TE16" i="6" s="1"/>
  <c r="TD16" i="6" s="1"/>
  <c r="UH69" i="6"/>
  <c r="TV16" i="6" s="1"/>
  <c r="TU16" i="6" s="1"/>
  <c r="UY69" i="6"/>
  <c r="VP69" i="6"/>
  <c r="VD16" i="6" s="1"/>
  <c r="VC16" i="6" s="1"/>
  <c r="WG69" i="6"/>
  <c r="VU16" i="6" s="1"/>
  <c r="VT16" i="6" s="1"/>
  <c r="OM16" i="8" l="1"/>
  <c r="OX46" i="8"/>
  <c r="NV15" i="8"/>
  <c r="OG31" i="8"/>
  <c r="MY31" i="8"/>
  <c r="MN15" i="8"/>
  <c r="UY16" i="8"/>
  <c r="VJ31" i="8"/>
  <c r="EA15" i="8"/>
  <c r="H47" i="8"/>
  <c r="ADZ62" i="8"/>
  <c r="IJ46" i="8"/>
  <c r="HY16" i="8"/>
  <c r="ZG16" i="8"/>
  <c r="ZR31" i="8"/>
  <c r="AHB31" i="8"/>
  <c r="AGQ16" i="8"/>
  <c r="AHB62" i="8" s="1"/>
  <c r="GK17" i="8"/>
  <c r="PO46" i="8"/>
  <c r="ZW16" i="8"/>
  <c r="AAH31" i="8"/>
  <c r="H55" i="8"/>
  <c r="ER16" i="8"/>
  <c r="FC46" i="8"/>
  <c r="UD62" i="8"/>
  <c r="H13" i="8"/>
  <c r="NE16" i="8"/>
  <c r="NP46" i="8"/>
  <c r="JX14" i="8"/>
  <c r="SL16" i="8"/>
  <c r="SW46" i="8"/>
  <c r="AKT62" i="8"/>
  <c r="H54" i="8"/>
  <c r="JA46" i="8"/>
  <c r="AEE16" i="8"/>
  <c r="AEP31" i="8"/>
  <c r="AFV62" i="8"/>
  <c r="H50" i="8"/>
  <c r="GQ15" i="8"/>
  <c r="MH46" i="8"/>
  <c r="LW16" i="8"/>
  <c r="KO15" i="8"/>
  <c r="KZ31" i="8"/>
  <c r="XF31" i="8"/>
  <c r="WU16" i="8"/>
  <c r="H11" i="8"/>
  <c r="VZ62" i="8"/>
  <c r="H8" i="8"/>
  <c r="ALJ62" i="8"/>
  <c r="JA31" i="8"/>
  <c r="FZ15" i="8"/>
  <c r="GK31" i="8"/>
  <c r="AEU16" i="8"/>
  <c r="AFF31" i="8"/>
  <c r="H51" i="8"/>
  <c r="AGL62" i="8"/>
  <c r="SF46" i="8"/>
  <c r="RU16" i="8"/>
  <c r="TN46" i="8"/>
  <c r="TC16" i="8"/>
  <c r="AJC16" i="8"/>
  <c r="AJN62" i="8" s="1"/>
  <c r="AJN31" i="8"/>
  <c r="HH16" i="8"/>
  <c r="HS46" i="8"/>
  <c r="H25" i="8"/>
  <c r="H23" i="8"/>
  <c r="H9" i="8"/>
  <c r="ABN62" i="8"/>
  <c r="H10" i="8"/>
  <c r="H5" i="8"/>
  <c r="PD17" i="8"/>
  <c r="PO79" i="8" s="1"/>
  <c r="PO62" i="8"/>
  <c r="H27" i="8"/>
  <c r="WP62" i="8"/>
  <c r="XV62" i="8"/>
  <c r="RD15" i="8"/>
  <c r="RO31" i="8"/>
  <c r="ACD31" i="8"/>
  <c r="ABS16" i="8"/>
  <c r="H3" i="8"/>
  <c r="AIH62" i="8"/>
  <c r="IP17" i="8"/>
  <c r="JA79" i="8" s="1"/>
  <c r="UI16" i="8"/>
  <c r="UT31" i="8"/>
  <c r="AJS16" i="8"/>
  <c r="AKD31" i="8"/>
  <c r="PU15" i="8"/>
  <c r="H46" i="8"/>
  <c r="ADJ62" i="8"/>
  <c r="AHR62" i="8"/>
  <c r="JA17" i="8"/>
  <c r="ACT31" i="8"/>
  <c r="LF15" i="8"/>
  <c r="IJ31" i="8"/>
  <c r="TN31" i="8"/>
  <c r="MH17" i="8"/>
  <c r="FI15" i="8"/>
  <c r="QM15" i="8"/>
  <c r="OX17" i="8"/>
  <c r="PC15" i="7"/>
  <c r="PN69" i="7"/>
  <c r="PC16" i="7" s="1"/>
  <c r="EQ15" i="7"/>
  <c r="FB69" i="7"/>
  <c r="EQ16" i="7" s="1"/>
  <c r="UI15" i="7"/>
  <c r="UT69" i="7"/>
  <c r="UI16" i="7" s="1"/>
  <c r="OL13" i="7"/>
  <c r="OW43" i="7"/>
  <c r="PT14" i="7"/>
  <c r="QE56" i="7"/>
  <c r="GO13" i="7"/>
  <c r="GO15" i="7" s="1"/>
  <c r="E9" i="7" s="1"/>
  <c r="GO4" i="7"/>
  <c r="ND14" i="7"/>
  <c r="RM43" i="7"/>
  <c r="RB13" i="7"/>
  <c r="DZ13" i="7"/>
  <c r="EK43" i="7"/>
  <c r="II56" i="7"/>
  <c r="HX14" i="7"/>
  <c r="MM14" i="7"/>
  <c r="MX56" i="7"/>
  <c r="JW13" i="7"/>
  <c r="CA14" i="7"/>
  <c r="CL56" i="7"/>
  <c r="KN12" i="7"/>
  <c r="KY28" i="7"/>
  <c r="TL43" i="7"/>
  <c r="TA13" i="7"/>
  <c r="BU43" i="7"/>
  <c r="BJ13" i="7"/>
  <c r="JF13" i="7"/>
  <c r="JQ43" i="7"/>
  <c r="DC43" i="7"/>
  <c r="VK28" i="7"/>
  <c r="UZ12" i="7"/>
  <c r="BD43" i="7"/>
  <c r="ND15" i="7"/>
  <c r="SJ14" i="7"/>
  <c r="SU56" i="7"/>
  <c r="DI13" i="7"/>
  <c r="DT43" i="7"/>
  <c r="HG14" i="7"/>
  <c r="HR56" i="7"/>
  <c r="PT12" i="7"/>
  <c r="EQ13" i="7"/>
  <c r="LP43" i="7"/>
  <c r="MG43" i="7"/>
  <c r="LV13" i="7"/>
  <c r="TR13" i="7"/>
  <c r="UC43" i="7"/>
  <c r="LU4" i="7"/>
  <c r="SD28" i="7"/>
  <c r="RS12" i="7"/>
  <c r="DY4" i="7"/>
  <c r="DY13" i="7"/>
  <c r="DY15" i="7" s="1"/>
  <c r="E5" i="7" s="1"/>
  <c r="AB12" i="7"/>
  <c r="AM28" i="7"/>
  <c r="FH12" i="7"/>
  <c r="FS28" i="7"/>
  <c r="UI13" i="7"/>
  <c r="HA43" i="7"/>
  <c r="GP13" i="7"/>
  <c r="PC13" i="7"/>
  <c r="QV56" i="7"/>
  <c r="QK14" i="7"/>
  <c r="FG4" i="7"/>
  <c r="IZ28" i="7"/>
  <c r="IO12" i="7"/>
  <c r="NU13" i="7"/>
  <c r="OF43" i="7"/>
  <c r="HF13" i="7"/>
  <c r="HF15" i="7" s="1"/>
  <c r="E10" i="7" s="1"/>
  <c r="GJ43" i="7"/>
  <c r="JW15" i="7"/>
  <c r="KH69" i="7"/>
  <c r="JW16" i="7" s="1"/>
  <c r="CR12" i="7"/>
  <c r="ND12" i="7"/>
  <c r="DI12" i="7"/>
  <c r="RC13" i="6"/>
  <c r="RC15" i="6" s="1"/>
  <c r="C28" i="6" s="1"/>
  <c r="RC5" i="6"/>
  <c r="PD5" i="6"/>
  <c r="PD13" i="6"/>
  <c r="PD15" i="6" s="1"/>
  <c r="C25" i="6" s="1"/>
  <c r="AC13" i="6"/>
  <c r="AC15" i="6" s="1"/>
  <c r="AC5" i="6"/>
  <c r="VB15" i="6"/>
  <c r="VM69" i="6"/>
  <c r="VB16" i="6" s="1"/>
  <c r="SW43" i="6"/>
  <c r="SL13" i="6"/>
  <c r="GQ5" i="6"/>
  <c r="GQ13" i="6"/>
  <c r="GQ15" i="6" s="1"/>
  <c r="C9" i="6" s="1"/>
  <c r="UK13" i="6"/>
  <c r="UV43" i="6"/>
  <c r="NE5" i="6"/>
  <c r="NE13" i="6"/>
  <c r="NE15" i="6" s="1"/>
  <c r="C22" i="6" s="1"/>
  <c r="CS5" i="6"/>
  <c r="CS13" i="6"/>
  <c r="CS15" i="6" s="1"/>
  <c r="ER5" i="6"/>
  <c r="ER13" i="6"/>
  <c r="ER15" i="6" s="1"/>
  <c r="C7" i="6" s="1"/>
  <c r="VA13" i="6"/>
  <c r="VA15" i="6" s="1"/>
  <c r="C34" i="6" s="1"/>
  <c r="VA5" i="6"/>
  <c r="RD14" i="6"/>
  <c r="RO56" i="6"/>
  <c r="RT13" i="6"/>
  <c r="RT15" i="6" s="1"/>
  <c r="C29" i="6" s="1"/>
  <c r="RT5" i="6"/>
  <c r="KO13" i="6"/>
  <c r="KO15" i="6" s="1"/>
  <c r="C18" i="6" s="1"/>
  <c r="KO5" i="6"/>
  <c r="HH13" i="6"/>
  <c r="HH15" i="6" s="1"/>
  <c r="C13" i="6" s="1"/>
  <c r="HH5" i="6"/>
  <c r="NV5" i="6"/>
  <c r="NV13" i="6"/>
  <c r="NV15" i="6" s="1"/>
  <c r="DJ5" i="6"/>
  <c r="DJ13" i="6"/>
  <c r="DJ15" i="6" s="1"/>
  <c r="C5" i="6" s="1"/>
  <c r="QG43" i="6"/>
  <c r="PV13" i="6"/>
  <c r="WD43" i="6"/>
  <c r="QX43" i="6"/>
  <c r="TB13" i="6"/>
  <c r="TB15" i="6" s="1"/>
  <c r="C31" i="6" s="1"/>
  <c r="IP13" i="6"/>
  <c r="IP15" i="6" s="1"/>
  <c r="AT13" i="6"/>
  <c r="AT15" i="6" s="1"/>
  <c r="UK12" i="6"/>
  <c r="SF28" i="6"/>
  <c r="VB14" i="6"/>
  <c r="UJ5" i="6"/>
  <c r="JX5" i="6"/>
  <c r="SK13" i="6"/>
  <c r="SK15" i="6" s="1"/>
  <c r="C30" i="6" s="1"/>
  <c r="HY13" i="6"/>
  <c r="HY15" i="6" s="1"/>
  <c r="PV12" i="6"/>
  <c r="PP69" i="6"/>
  <c r="PE16" i="6" s="1"/>
  <c r="UE56" i="6"/>
  <c r="MN13" i="6"/>
  <c r="MN15" i="6" s="1"/>
  <c r="C21" i="6" s="1"/>
  <c r="CB13" i="6"/>
  <c r="CB15" i="6" s="1"/>
  <c r="C10" i="6" s="1"/>
  <c r="SL12" i="6"/>
  <c r="RD13" i="6"/>
  <c r="LW13" i="6"/>
  <c r="LW15" i="6" s="1"/>
  <c r="C20" i="6" s="1"/>
  <c r="BK13" i="6"/>
  <c r="BK15" i="6" s="1"/>
  <c r="C12" i="6" s="1"/>
  <c r="ACD62" i="8" l="1"/>
  <c r="H4" i="8"/>
  <c r="HH17" i="8"/>
  <c r="HS79" i="8" s="1"/>
  <c r="HS62" i="8"/>
  <c r="FT46" i="8"/>
  <c r="FI16" i="8"/>
  <c r="ZR62" i="8"/>
  <c r="H6" i="8"/>
  <c r="LQ46" i="8"/>
  <c r="LF16" i="8"/>
  <c r="HY17" i="8"/>
  <c r="IJ79" i="8" s="1"/>
  <c r="IJ62" i="8"/>
  <c r="TC17" i="8"/>
  <c r="TN79" i="8" s="1"/>
  <c r="TN62" i="8"/>
  <c r="NE17" i="8"/>
  <c r="NP79" i="8" s="1"/>
  <c r="NP62" i="8"/>
  <c r="KO16" i="8"/>
  <c r="KZ46" i="8"/>
  <c r="OM17" i="8"/>
  <c r="OX79" i="8" s="1"/>
  <c r="OX62" i="8"/>
  <c r="H26" i="8"/>
  <c r="XF62" i="8"/>
  <c r="RO46" i="8"/>
  <c r="RD16" i="8"/>
  <c r="SL17" i="8"/>
  <c r="SW79" i="8" s="1"/>
  <c r="SW62" i="8"/>
  <c r="JX15" i="8"/>
  <c r="KI31" i="8"/>
  <c r="SF62" i="8"/>
  <c r="RU17" i="8"/>
  <c r="SF79" i="8" s="1"/>
  <c r="LW17" i="8"/>
  <c r="MH79" i="8" s="1"/>
  <c r="MH62" i="8"/>
  <c r="EA16" i="8"/>
  <c r="EL46" i="8"/>
  <c r="PU16" i="8"/>
  <c r="QF46" i="8"/>
  <c r="HB46" i="8"/>
  <c r="GQ16" i="8"/>
  <c r="FC62" i="8"/>
  <c r="ER17" i="8"/>
  <c r="FC79" i="8" s="1"/>
  <c r="VJ62" i="8"/>
  <c r="H12" i="8"/>
  <c r="MY46" i="8"/>
  <c r="MN16" i="8"/>
  <c r="AKD62" i="8"/>
  <c r="H53" i="8"/>
  <c r="H49" i="8"/>
  <c r="AFF62" i="8"/>
  <c r="AAH62" i="8"/>
  <c r="H7" i="8"/>
  <c r="UT62" i="8"/>
  <c r="H14" i="8"/>
  <c r="GK46" i="8"/>
  <c r="FZ16" i="8"/>
  <c r="H48" i="8"/>
  <c r="AEP62" i="8"/>
  <c r="OG46" i="8"/>
  <c r="NV16" i="8"/>
  <c r="QX46" i="8"/>
  <c r="QM16" i="8"/>
  <c r="QK15" i="7"/>
  <c r="QV69" i="7"/>
  <c r="QK16" i="7" s="1"/>
  <c r="JF14" i="7"/>
  <c r="JQ56" i="7"/>
  <c r="MG56" i="7"/>
  <c r="LV14" i="7"/>
  <c r="LP56" i="7"/>
  <c r="LE14" i="7"/>
  <c r="RM56" i="7"/>
  <c r="RB14" i="7"/>
  <c r="HA56" i="7"/>
  <c r="GP14" i="7"/>
  <c r="BU56" i="7"/>
  <c r="BJ14" i="7"/>
  <c r="FH13" i="7"/>
  <c r="FS43" i="7"/>
  <c r="HG15" i="7"/>
  <c r="HR69" i="7"/>
  <c r="HG16" i="7" s="1"/>
  <c r="TA14" i="7"/>
  <c r="TL56" i="7"/>
  <c r="KN13" i="7"/>
  <c r="KY43" i="7"/>
  <c r="QE69" i="7"/>
  <c r="PT16" i="7" s="1"/>
  <c r="PT15" i="7"/>
  <c r="AB13" i="7"/>
  <c r="AM43" i="7"/>
  <c r="DI14" i="7"/>
  <c r="DT56" i="7"/>
  <c r="GJ56" i="7"/>
  <c r="FY14" i="7"/>
  <c r="CA15" i="7"/>
  <c r="CL69" i="7"/>
  <c r="CA16" i="7" s="1"/>
  <c r="OW56" i="7"/>
  <c r="OL14" i="7"/>
  <c r="SU69" i="7"/>
  <c r="SJ16" i="7" s="1"/>
  <c r="SJ15" i="7"/>
  <c r="NU14" i="7"/>
  <c r="OF56" i="7"/>
  <c r="MM15" i="7"/>
  <c r="MX69" i="7"/>
  <c r="MM16" i="7" s="1"/>
  <c r="SD43" i="7"/>
  <c r="RS13" i="7"/>
  <c r="BD56" i="7"/>
  <c r="AS14" i="7"/>
  <c r="IO13" i="7"/>
  <c r="IZ43" i="7"/>
  <c r="TR14" i="7"/>
  <c r="UC56" i="7"/>
  <c r="UZ13" i="7"/>
  <c r="VK43" i="7"/>
  <c r="II69" i="7"/>
  <c r="HX16" i="7" s="1"/>
  <c r="HX15" i="7"/>
  <c r="DC56" i="7"/>
  <c r="CR14" i="7"/>
  <c r="EK56" i="7"/>
  <c r="DZ14" i="7"/>
  <c r="UK14" i="6"/>
  <c r="UV56" i="6"/>
  <c r="RU13" i="6"/>
  <c r="SF43" i="6"/>
  <c r="SW56" i="6"/>
  <c r="SL14" i="6"/>
  <c r="RD15" i="6"/>
  <c r="RO69" i="6"/>
  <c r="RD16" i="6" s="1"/>
  <c r="QM14" i="6"/>
  <c r="QX56" i="6"/>
  <c r="WD56" i="6"/>
  <c r="VS14" i="6"/>
  <c r="TT15" i="6"/>
  <c r="UE69" i="6"/>
  <c r="TT16" i="6" s="1"/>
  <c r="PV14" i="6"/>
  <c r="QG56" i="6"/>
  <c r="JX16" i="8" l="1"/>
  <c r="KI46" i="8"/>
  <c r="QX62" i="8"/>
  <c r="QM17" i="8"/>
  <c r="QX79" i="8" s="1"/>
  <c r="MN17" i="8"/>
  <c r="MY79" i="8" s="1"/>
  <c r="MY62" i="8"/>
  <c r="OG62" i="8"/>
  <c r="NV17" i="8"/>
  <c r="OG79" i="8" s="1"/>
  <c r="LQ62" i="8"/>
  <c r="LF17" i="8"/>
  <c r="LQ79" i="8" s="1"/>
  <c r="RD17" i="8"/>
  <c r="RO79" i="8" s="1"/>
  <c r="RO62" i="8"/>
  <c r="FZ17" i="8"/>
  <c r="GK79" i="8" s="1"/>
  <c r="GK62" i="8"/>
  <c r="HB62" i="8"/>
  <c r="GQ17" i="8"/>
  <c r="HB79" i="8" s="1"/>
  <c r="FT62" i="8"/>
  <c r="FI17" i="8"/>
  <c r="FT79" i="8" s="1"/>
  <c r="QF62" i="8"/>
  <c r="PU17" i="8"/>
  <c r="QF79" i="8" s="1"/>
  <c r="EA17" i="8"/>
  <c r="EL79" i="8" s="1"/>
  <c r="EL62" i="8"/>
  <c r="KZ62" i="8"/>
  <c r="KO17" i="8"/>
  <c r="KZ79" i="8" s="1"/>
  <c r="IO14" i="7"/>
  <c r="IZ56" i="7"/>
  <c r="DC69" i="7"/>
  <c r="CR16" i="7" s="1"/>
  <c r="CR15" i="7"/>
  <c r="FH14" i="7"/>
  <c r="FS56" i="7"/>
  <c r="FY15" i="7"/>
  <c r="GJ69" i="7"/>
  <c r="FY16" i="7" s="1"/>
  <c r="BU69" i="7"/>
  <c r="BJ16" i="7" s="1"/>
  <c r="BJ15" i="7"/>
  <c r="MG69" i="7"/>
  <c r="LV16" i="7" s="1"/>
  <c r="LV15" i="7"/>
  <c r="UC69" i="7"/>
  <c r="TR16" i="7" s="1"/>
  <c r="TR15" i="7"/>
  <c r="DI15" i="7"/>
  <c r="DT69" i="7"/>
  <c r="DI16" i="7" s="1"/>
  <c r="EK69" i="7"/>
  <c r="DZ16" i="7" s="1"/>
  <c r="DZ15" i="7"/>
  <c r="AS15" i="7"/>
  <c r="BD69" i="7"/>
  <c r="AS16" i="7" s="1"/>
  <c r="HA69" i="7"/>
  <c r="GP16" i="7" s="1"/>
  <c r="GP15" i="7"/>
  <c r="AM56" i="7"/>
  <c r="AB14" i="7"/>
  <c r="RS14" i="7"/>
  <c r="SD56" i="7"/>
  <c r="RM69" i="7"/>
  <c r="RB16" i="7" s="1"/>
  <c r="RB15" i="7"/>
  <c r="LE15" i="7"/>
  <c r="LP69" i="7"/>
  <c r="LE16" i="7" s="1"/>
  <c r="NU15" i="7"/>
  <c r="OF69" i="7"/>
  <c r="NU16" i="7" s="1"/>
  <c r="KY56" i="7"/>
  <c r="KN14" i="7"/>
  <c r="TA15" i="7"/>
  <c r="TL69" i="7"/>
  <c r="TA16" i="7" s="1"/>
  <c r="VK56" i="7"/>
  <c r="UZ14" i="7"/>
  <c r="JQ69" i="7"/>
  <c r="JF16" i="7" s="1"/>
  <c r="JF15" i="7"/>
  <c r="OL15" i="7"/>
  <c r="OW69" i="7"/>
  <c r="OL16" i="7" s="1"/>
  <c r="WD69" i="6"/>
  <c r="VS16" i="6" s="1"/>
  <c r="VS15" i="6"/>
  <c r="QX69" i="6"/>
  <c r="QM16" i="6" s="1"/>
  <c r="QM15" i="6"/>
  <c r="SF56" i="6"/>
  <c r="RU14" i="6"/>
  <c r="SW69" i="6"/>
  <c r="SL16" i="6" s="1"/>
  <c r="SL15" i="6"/>
  <c r="UK15" i="6"/>
  <c r="UV69" i="6"/>
  <c r="UK16" i="6" s="1"/>
  <c r="PV15" i="6"/>
  <c r="QG69" i="6"/>
  <c r="PV16" i="6" s="1"/>
  <c r="KI62" i="8" l="1"/>
  <c r="JX17" i="8"/>
  <c r="KI79" i="8" s="1"/>
  <c r="RS15" i="7"/>
  <c r="SD69" i="7"/>
  <c r="RS16" i="7" s="1"/>
  <c r="AM69" i="7"/>
  <c r="AB16" i="7" s="1"/>
  <c r="AB15" i="7"/>
  <c r="FS69" i="7"/>
  <c r="FH16" i="7" s="1"/>
  <c r="FH15" i="7"/>
  <c r="VK69" i="7"/>
  <c r="UZ16" i="7" s="1"/>
  <c r="UZ15" i="7"/>
  <c r="IO15" i="7"/>
  <c r="IZ69" i="7"/>
  <c r="IO16" i="7" s="1"/>
  <c r="KY69" i="7"/>
  <c r="KN16" i="7" s="1"/>
  <c r="KN15" i="7"/>
  <c r="RU15" i="6"/>
  <c r="SF69" i="6"/>
  <c r="RU16" i="6" s="1"/>
  <c r="HU71" i="5" l="1"/>
  <c r="HD71" i="5"/>
  <c r="GM71" i="5"/>
  <c r="FV71" i="5"/>
  <c r="FS71" i="5"/>
  <c r="FE71" i="5"/>
  <c r="FB71" i="5"/>
  <c r="EN71" i="5"/>
  <c r="EK71" i="5"/>
  <c r="DW71" i="5"/>
  <c r="DT71" i="5"/>
  <c r="DI16" i="5" s="1"/>
  <c r="DF71" i="5"/>
  <c r="CT16" i="5" s="1"/>
  <c r="CS16" i="5" s="1"/>
  <c r="DC71" i="5"/>
  <c r="CR16" i="5" s="1"/>
  <c r="CO71" i="5"/>
  <c r="CC16" i="5" s="1"/>
  <c r="CB16" i="5" s="1"/>
  <c r="BX71" i="5"/>
  <c r="BG71" i="5"/>
  <c r="AP71" i="5"/>
  <c r="Y71" i="5"/>
  <c r="M16" i="5" s="1"/>
  <c r="L16" i="5" s="1"/>
  <c r="HU56" i="5"/>
  <c r="HI15" i="5" s="1"/>
  <c r="HH15" i="5" s="1"/>
  <c r="HR56" i="5"/>
  <c r="HG15" i="5" s="1"/>
  <c r="HD56" i="5"/>
  <c r="GR15" i="5" s="1"/>
  <c r="GQ15" i="5" s="1"/>
  <c r="HA56" i="5"/>
  <c r="GP15" i="5" s="1"/>
  <c r="GM56" i="5"/>
  <c r="GA15" i="5" s="1"/>
  <c r="FZ15" i="5" s="1"/>
  <c r="GJ56" i="5"/>
  <c r="FV56" i="5"/>
  <c r="FJ15" i="5" s="1"/>
  <c r="FI15" i="5" s="1"/>
  <c r="FE56" i="5"/>
  <c r="ES15" i="5" s="1"/>
  <c r="ER15" i="5" s="1"/>
  <c r="EN56" i="5"/>
  <c r="DW56" i="5"/>
  <c r="DF56" i="5"/>
  <c r="CT15" i="5" s="1"/>
  <c r="CS15" i="5" s="1"/>
  <c r="CO56" i="5"/>
  <c r="CC15" i="5" s="1"/>
  <c r="CB15" i="5" s="1"/>
  <c r="CL56" i="5"/>
  <c r="CA15" i="5" s="1"/>
  <c r="BX56" i="5"/>
  <c r="BL15" i="5" s="1"/>
  <c r="BK15" i="5" s="1"/>
  <c r="BU56" i="5"/>
  <c r="BJ15" i="5" s="1"/>
  <c r="BG56" i="5"/>
  <c r="AU15" i="5" s="1"/>
  <c r="AT15" i="5" s="1"/>
  <c r="BD56" i="5"/>
  <c r="AP56" i="5"/>
  <c r="AD15" i="5" s="1"/>
  <c r="AC15" i="5" s="1"/>
  <c r="Y56" i="5"/>
  <c r="M15" i="5" s="1"/>
  <c r="L15" i="5" s="1"/>
  <c r="HI44" i="5"/>
  <c r="GR44" i="5"/>
  <c r="GA44" i="5"/>
  <c r="FJ44" i="5"/>
  <c r="ES44" i="5"/>
  <c r="EB44" i="5"/>
  <c r="DK44" i="5"/>
  <c r="DT1" i="5" s="1"/>
  <c r="DI11" i="5" s="1"/>
  <c r="CT44" i="5"/>
  <c r="CC44" i="5"/>
  <c r="CL1" i="5" s="1"/>
  <c r="CA11" i="5" s="1"/>
  <c r="BL44" i="5"/>
  <c r="AU44" i="5"/>
  <c r="BD1" i="5" s="1"/>
  <c r="AS11" i="5" s="1"/>
  <c r="AD44" i="5"/>
  <c r="M44" i="5"/>
  <c r="HU43" i="5"/>
  <c r="HR43" i="5"/>
  <c r="HI43" i="5"/>
  <c r="HD43" i="5"/>
  <c r="GR43" i="5"/>
  <c r="GM43" i="5"/>
  <c r="GA14" i="5" s="1"/>
  <c r="FZ14" i="5" s="1"/>
  <c r="GJ43" i="5"/>
  <c r="FY14" i="5" s="1"/>
  <c r="GA43" i="5"/>
  <c r="GJ14" i="5" s="1"/>
  <c r="FY12" i="5" s="1"/>
  <c r="FV43" i="5"/>
  <c r="FS43" i="5"/>
  <c r="FJ43" i="5"/>
  <c r="FS14" i="5" s="1"/>
  <c r="FH12" i="5" s="1"/>
  <c r="FE43" i="5"/>
  <c r="FB43" i="5"/>
  <c r="EQ14" i="5" s="1"/>
  <c r="ES43" i="5"/>
  <c r="FB14" i="5" s="1"/>
  <c r="EQ12" i="5" s="1"/>
  <c r="EN43" i="5"/>
  <c r="EB14" i="5" s="1"/>
  <c r="EA14" i="5" s="1"/>
  <c r="EB43" i="5"/>
  <c r="DW43" i="5"/>
  <c r="DK43" i="5"/>
  <c r="DF43" i="5"/>
  <c r="CT43" i="5"/>
  <c r="CO43" i="5"/>
  <c r="CC14" i="5" s="1"/>
  <c r="CB14" i="5" s="1"/>
  <c r="CC43" i="5"/>
  <c r="CL14" i="5" s="1"/>
  <c r="CA12" i="5" s="1"/>
  <c r="BX43" i="5"/>
  <c r="BL14" i="5" s="1"/>
  <c r="BK14" i="5" s="1"/>
  <c r="BL43" i="5"/>
  <c r="BU14" i="5" s="1"/>
  <c r="BJ12" i="5" s="1"/>
  <c r="BG43" i="5"/>
  <c r="AU14" i="5" s="1"/>
  <c r="AT14" i="5" s="1"/>
  <c r="AU43" i="5"/>
  <c r="AP43" i="5"/>
  <c r="AD43" i="5"/>
  <c r="AM14" i="5" s="1"/>
  <c r="AB12" i="5" s="1"/>
  <c r="Y43" i="5"/>
  <c r="V43" i="5"/>
  <c r="M43" i="5"/>
  <c r="V14" i="5" s="1"/>
  <c r="K12" i="5" s="1"/>
  <c r="HI42" i="5"/>
  <c r="GR42" i="5"/>
  <c r="HA28" i="5" s="1"/>
  <c r="GA42" i="5"/>
  <c r="GJ28" i="5" s="1"/>
  <c r="FY13" i="5" s="1"/>
  <c r="FJ42" i="5"/>
  <c r="FS28" i="5" s="1"/>
  <c r="FH13" i="5" s="1"/>
  <c r="ES42" i="5"/>
  <c r="FB28" i="5" s="1"/>
  <c r="EQ13" i="5" s="1"/>
  <c r="EB42" i="5"/>
  <c r="EK28" i="5" s="1"/>
  <c r="DZ13" i="5" s="1"/>
  <c r="DK42" i="5"/>
  <c r="DT28" i="5" s="1"/>
  <c r="DI13" i="5" s="1"/>
  <c r="CT42" i="5"/>
  <c r="DC28" i="5" s="1"/>
  <c r="CR13" i="5" s="1"/>
  <c r="CC42" i="5"/>
  <c r="CL28" i="5" s="1"/>
  <c r="CA13" i="5" s="1"/>
  <c r="BL42" i="5"/>
  <c r="AU42" i="5"/>
  <c r="BD28" i="5" s="1"/>
  <c r="AS13" i="5" s="1"/>
  <c r="AD42" i="5"/>
  <c r="AM28" i="5" s="1"/>
  <c r="AB13" i="5" s="1"/>
  <c r="M42" i="5"/>
  <c r="HI41" i="5"/>
  <c r="GR41" i="5"/>
  <c r="HA43" i="5" s="1"/>
  <c r="GP14" i="5" s="1"/>
  <c r="GA41" i="5"/>
  <c r="FJ41" i="5"/>
  <c r="ES41" i="5"/>
  <c r="EB41" i="5"/>
  <c r="EK43" i="5" s="1"/>
  <c r="DZ14" i="5" s="1"/>
  <c r="DK41" i="5"/>
  <c r="DT43" i="5" s="1"/>
  <c r="DI14" i="5" s="1"/>
  <c r="CT41" i="5"/>
  <c r="DC43" i="5" s="1"/>
  <c r="CC41" i="5"/>
  <c r="CL43" i="5" s="1"/>
  <c r="CA14" i="5" s="1"/>
  <c r="BL41" i="5"/>
  <c r="BU43" i="5" s="1"/>
  <c r="BJ14" i="5" s="1"/>
  <c r="AU41" i="5"/>
  <c r="BD43" i="5" s="1"/>
  <c r="AS14" i="5" s="1"/>
  <c r="AD41" i="5"/>
  <c r="AM43" i="5" s="1"/>
  <c r="AB14" i="5" s="1"/>
  <c r="M41" i="5"/>
  <c r="HI40" i="5"/>
  <c r="GR40" i="5"/>
  <c r="GA40" i="5"/>
  <c r="FJ40" i="5"/>
  <c r="FS56" i="5" s="1"/>
  <c r="FH15" i="5" s="1"/>
  <c r="ES40" i="5"/>
  <c r="FB56" i="5" s="1"/>
  <c r="EQ15" i="5" s="1"/>
  <c r="EB40" i="5"/>
  <c r="EK56" i="5" s="1"/>
  <c r="DZ15" i="5" s="1"/>
  <c r="DK40" i="5"/>
  <c r="DT56" i="5" s="1"/>
  <c r="CT40" i="5"/>
  <c r="DC56" i="5" s="1"/>
  <c r="CR15" i="5" s="1"/>
  <c r="CC40" i="5"/>
  <c r="BL40" i="5"/>
  <c r="AU40" i="5"/>
  <c r="AD40" i="5"/>
  <c r="AM56" i="5" s="1"/>
  <c r="AB15" i="5" s="1"/>
  <c r="M40" i="5"/>
  <c r="V56" i="5" s="1"/>
  <c r="K15" i="5" s="1"/>
  <c r="HI39" i="5"/>
  <c r="HR71" i="5" s="1"/>
  <c r="HG16" i="5" s="1"/>
  <c r="GR39" i="5"/>
  <c r="HA71" i="5" s="1"/>
  <c r="GP16" i="5" s="1"/>
  <c r="GA39" i="5"/>
  <c r="GJ71" i="5" s="1"/>
  <c r="FY16" i="5" s="1"/>
  <c r="FJ39" i="5"/>
  <c r="ES39" i="5"/>
  <c r="EB39" i="5"/>
  <c r="DK39" i="5"/>
  <c r="CT39" i="5"/>
  <c r="CC39" i="5"/>
  <c r="CL71" i="5" s="1"/>
  <c r="CA16" i="5" s="1"/>
  <c r="BL39" i="5"/>
  <c r="BU71" i="5" s="1"/>
  <c r="BJ16" i="5" s="1"/>
  <c r="AU39" i="5"/>
  <c r="BD71" i="5" s="1"/>
  <c r="AS16" i="5" s="1"/>
  <c r="AD39" i="5"/>
  <c r="AM71" i="5" s="1"/>
  <c r="AB16" i="5" s="1"/>
  <c r="M39" i="5"/>
  <c r="V71" i="5" s="1"/>
  <c r="K16" i="5" s="1"/>
  <c r="G30" i="5"/>
  <c r="G29" i="5"/>
  <c r="HU28" i="5"/>
  <c r="HI13" i="5" s="1"/>
  <c r="HH13" i="5" s="1"/>
  <c r="HR28" i="5"/>
  <c r="HG13" i="5" s="1"/>
  <c r="HD28" i="5"/>
  <c r="GR13" i="5" s="1"/>
  <c r="GM28" i="5"/>
  <c r="FV28" i="5"/>
  <c r="FJ13" i="5" s="1"/>
  <c r="FI13" i="5" s="1"/>
  <c r="FE28" i="5"/>
  <c r="EN28" i="5"/>
  <c r="DW28" i="5"/>
  <c r="DK13" i="5" s="1"/>
  <c r="DJ13" i="5" s="1"/>
  <c r="DF28" i="5"/>
  <c r="CT13" i="5" s="1"/>
  <c r="CS13" i="5" s="1"/>
  <c r="CO28" i="5"/>
  <c r="CC13" i="5" s="1"/>
  <c r="CB13" i="5" s="1"/>
  <c r="BX28" i="5"/>
  <c r="BL13" i="5" s="1"/>
  <c r="BU28" i="5"/>
  <c r="BG28" i="5"/>
  <c r="AP28" i="5"/>
  <c r="AD13" i="5" s="1"/>
  <c r="AC13" i="5" s="1"/>
  <c r="Y28" i="5"/>
  <c r="V28" i="5"/>
  <c r="G28" i="5"/>
  <c r="G27" i="5"/>
  <c r="G26" i="5"/>
  <c r="G25" i="5"/>
  <c r="G24" i="5"/>
  <c r="G23" i="5"/>
  <c r="G22" i="5"/>
  <c r="B22" i="5"/>
  <c r="G21" i="5"/>
  <c r="G20" i="5"/>
  <c r="G19" i="5"/>
  <c r="G18" i="5"/>
  <c r="HI16" i="5"/>
  <c r="HH16" i="5"/>
  <c r="GR16" i="5"/>
  <c r="GQ16" i="5"/>
  <c r="GA16" i="5"/>
  <c r="FZ16" i="5" s="1"/>
  <c r="FJ16" i="5"/>
  <c r="FI16" i="5"/>
  <c r="FH16" i="5"/>
  <c r="ES16" i="5"/>
  <c r="ER16" i="5"/>
  <c r="EQ16" i="5"/>
  <c r="EB16" i="5"/>
  <c r="EA16" i="5"/>
  <c r="DZ16" i="5"/>
  <c r="DK16" i="5"/>
  <c r="DJ16" i="5" s="1"/>
  <c r="BL16" i="5"/>
  <c r="BK16" i="5"/>
  <c r="AU16" i="5"/>
  <c r="AT16" i="5"/>
  <c r="AD16" i="5"/>
  <c r="AC16" i="5"/>
  <c r="FY15" i="5"/>
  <c r="FX15" i="5"/>
  <c r="EB15" i="5"/>
  <c r="EA15" i="5"/>
  <c r="DK15" i="5"/>
  <c r="DJ15" i="5"/>
  <c r="DI15" i="5"/>
  <c r="AS15" i="5"/>
  <c r="HU14" i="5"/>
  <c r="HR14" i="5"/>
  <c r="HI14" i="5"/>
  <c r="HH14" i="5"/>
  <c r="HG14" i="5"/>
  <c r="HD14" i="5"/>
  <c r="GR12" i="5" s="1"/>
  <c r="GQ12" i="5" s="1"/>
  <c r="HA14" i="5"/>
  <c r="GP12" i="5" s="1"/>
  <c r="GR14" i="5"/>
  <c r="GQ14" i="5" s="1"/>
  <c r="GM14" i="5"/>
  <c r="FV14" i="5"/>
  <c r="FJ12" i="5" s="1"/>
  <c r="FI12" i="5" s="1"/>
  <c r="FJ14" i="5"/>
  <c r="FI14" i="5"/>
  <c r="FH14" i="5"/>
  <c r="FE14" i="5"/>
  <c r="ES12" i="5" s="1"/>
  <c r="ER12" i="5" s="1"/>
  <c r="ES14" i="5"/>
  <c r="ER14" i="5"/>
  <c r="EN14" i="5"/>
  <c r="EK14" i="5"/>
  <c r="DW14" i="5"/>
  <c r="DT14" i="5"/>
  <c r="DI12" i="5" s="1"/>
  <c r="DK14" i="5"/>
  <c r="DJ14" i="5"/>
  <c r="DF14" i="5"/>
  <c r="CT12" i="5" s="1"/>
  <c r="CS12" i="5" s="1"/>
  <c r="DC14" i="5"/>
  <c r="CR12" i="5" s="1"/>
  <c r="CT14" i="5"/>
  <c r="CS14" i="5"/>
  <c r="CR14" i="5"/>
  <c r="CO14" i="5"/>
  <c r="BX14" i="5"/>
  <c r="BG14" i="5"/>
  <c r="BD14" i="5"/>
  <c r="AP14" i="5"/>
  <c r="AD12" i="5" s="1"/>
  <c r="AC12" i="5" s="1"/>
  <c r="AD14" i="5"/>
  <c r="AC14" i="5"/>
  <c r="Y14" i="5"/>
  <c r="M14" i="5"/>
  <c r="L14" i="5"/>
  <c r="K14" i="5"/>
  <c r="HF13" i="5"/>
  <c r="HF15" i="5" s="1"/>
  <c r="GQ13" i="5"/>
  <c r="GP13" i="5"/>
  <c r="GA13" i="5"/>
  <c r="FZ13" i="5"/>
  <c r="ES13" i="5"/>
  <c r="ER13" i="5"/>
  <c r="EB13" i="5"/>
  <c r="EA13" i="5"/>
  <c r="CQ13" i="5"/>
  <c r="CQ15" i="5" s="1"/>
  <c r="D23" i="5" s="1"/>
  <c r="BZ13" i="5"/>
  <c r="BZ15" i="5" s="1"/>
  <c r="D22" i="5" s="1"/>
  <c r="BK13" i="5"/>
  <c r="BJ13" i="5"/>
  <c r="AU13" i="5"/>
  <c r="AT13" i="5"/>
  <c r="AA13" i="5"/>
  <c r="AA15" i="5" s="1"/>
  <c r="D19" i="5" s="1"/>
  <c r="M13" i="5"/>
  <c r="L13" i="5"/>
  <c r="K13" i="5"/>
  <c r="J13" i="5"/>
  <c r="J15" i="5" s="1"/>
  <c r="D18" i="5" s="1"/>
  <c r="HI12" i="5"/>
  <c r="HH12" i="5"/>
  <c r="HG12" i="5"/>
  <c r="GA12" i="5"/>
  <c r="FZ12" i="5" s="1"/>
  <c r="EB12" i="5"/>
  <c r="EA12" i="5"/>
  <c r="DZ12" i="5"/>
  <c r="DK12" i="5"/>
  <c r="DJ12" i="5" s="1"/>
  <c r="CC12" i="5"/>
  <c r="CB12" i="5"/>
  <c r="BL12" i="5"/>
  <c r="BK12" i="5"/>
  <c r="AU12" i="5"/>
  <c r="AT12" i="5"/>
  <c r="AS12" i="5"/>
  <c r="M12" i="5"/>
  <c r="L12" i="5"/>
  <c r="GA11" i="5"/>
  <c r="FZ11" i="5"/>
  <c r="FY11" i="5"/>
  <c r="CC11" i="5"/>
  <c r="CB11" i="5"/>
  <c r="BL11" i="5"/>
  <c r="BK11" i="5" s="1"/>
  <c r="M11" i="5"/>
  <c r="L11" i="5"/>
  <c r="K11" i="5"/>
  <c r="HO3" i="5"/>
  <c r="HO1" i="5" s="1"/>
  <c r="HN3" i="5"/>
  <c r="HN1" i="5" s="1"/>
  <c r="HM3" i="5"/>
  <c r="HM1" i="5" s="1"/>
  <c r="HL3" i="5"/>
  <c r="HL1" i="5" s="1"/>
  <c r="HK3" i="5"/>
  <c r="HK1" i="5" s="1"/>
  <c r="HJ3" i="5"/>
  <c r="GX3" i="5"/>
  <c r="GX1" i="5" s="1"/>
  <c r="GW3" i="5"/>
  <c r="GW1" i="5" s="1"/>
  <c r="GV3" i="5"/>
  <c r="GV1" i="5" s="1"/>
  <c r="GU3" i="5"/>
  <c r="GT3" i="5"/>
  <c r="GT1" i="5" s="1"/>
  <c r="GS3" i="5"/>
  <c r="GS1" i="5" s="1"/>
  <c r="GG3" i="5"/>
  <c r="GF3" i="5"/>
  <c r="GE3" i="5"/>
  <c r="GD3" i="5"/>
  <c r="GC3" i="5"/>
  <c r="GB3" i="5"/>
  <c r="FP3" i="5"/>
  <c r="FP1" i="5" s="1"/>
  <c r="FO3" i="5"/>
  <c r="FO1" i="5" s="1"/>
  <c r="FN3" i="5"/>
  <c r="FN1" i="5" s="1"/>
  <c r="FM3" i="5"/>
  <c r="FL3" i="5"/>
  <c r="FL1" i="5" s="1"/>
  <c r="FK3" i="5"/>
  <c r="EY3" i="5"/>
  <c r="EX3" i="5"/>
  <c r="EW3" i="5"/>
  <c r="EV3" i="5"/>
  <c r="EU3" i="5"/>
  <c r="ET3" i="5"/>
  <c r="EH3" i="5"/>
  <c r="EH1" i="5" s="1"/>
  <c r="EG3" i="5"/>
  <c r="EG1" i="5" s="1"/>
  <c r="EF3" i="5"/>
  <c r="EF1" i="5" s="1"/>
  <c r="EE3" i="5"/>
  <c r="EE1" i="5" s="1"/>
  <c r="ED3" i="5"/>
  <c r="ED1" i="5" s="1"/>
  <c r="EC3" i="5"/>
  <c r="EC1" i="5" s="1"/>
  <c r="DQ3" i="5"/>
  <c r="DQ1" i="5" s="1"/>
  <c r="DP3" i="5"/>
  <c r="DO3" i="5"/>
  <c r="DN3" i="5"/>
  <c r="DM3" i="5"/>
  <c r="DL3" i="5"/>
  <c r="CZ3" i="5"/>
  <c r="CZ1" i="5" s="1"/>
  <c r="CY3" i="5"/>
  <c r="CY1" i="5" s="1"/>
  <c r="CX3" i="5"/>
  <c r="CX1" i="5" s="1"/>
  <c r="CW3" i="5"/>
  <c r="CW1" i="5" s="1"/>
  <c r="CV3" i="5"/>
  <c r="CV1" i="5" s="1"/>
  <c r="CU3" i="5"/>
  <c r="CU1" i="5" s="1"/>
  <c r="CI3" i="5"/>
  <c r="CI1" i="5" s="1"/>
  <c r="CH3" i="5"/>
  <c r="CH1" i="5" s="1"/>
  <c r="CG3" i="5"/>
  <c r="CG1" i="5" s="1"/>
  <c r="CF3" i="5"/>
  <c r="CF1" i="5" s="1"/>
  <c r="CE3" i="5"/>
  <c r="CE1" i="5" s="1"/>
  <c r="CD3" i="5"/>
  <c r="BR3" i="5"/>
  <c r="BR1" i="5" s="1"/>
  <c r="BQ3" i="5"/>
  <c r="BQ1" i="5" s="1"/>
  <c r="BP3" i="5"/>
  <c r="BP1" i="5" s="1"/>
  <c r="BO3" i="5"/>
  <c r="BN3" i="5"/>
  <c r="BN1" i="5" s="1"/>
  <c r="BM3" i="5"/>
  <c r="BM1" i="5" s="1"/>
  <c r="BA3" i="5"/>
  <c r="AZ3" i="5"/>
  <c r="AY3" i="5"/>
  <c r="AX3" i="5"/>
  <c r="AW3" i="5"/>
  <c r="AV3" i="5"/>
  <c r="AJ3" i="5"/>
  <c r="AJ1" i="5" s="1"/>
  <c r="AI3" i="5"/>
  <c r="AI1" i="5" s="1"/>
  <c r="AH3" i="5"/>
  <c r="AH1" i="5" s="1"/>
  <c r="AG3" i="5"/>
  <c r="AF3" i="5"/>
  <c r="AF1" i="5" s="1"/>
  <c r="AE3" i="5"/>
  <c r="S3" i="5"/>
  <c r="R3" i="5"/>
  <c r="Q3" i="5"/>
  <c r="P3" i="5"/>
  <c r="O3" i="5"/>
  <c r="N3" i="5"/>
  <c r="HF2" i="5"/>
  <c r="GO2" i="5"/>
  <c r="GO13" i="5" s="1"/>
  <c r="GO15" i="5" s="1"/>
  <c r="FX2" i="5"/>
  <c r="FX13" i="5" s="1"/>
  <c r="FG2" i="5"/>
  <c r="FG13" i="5" s="1"/>
  <c r="FG15" i="5" s="1"/>
  <c r="D27" i="5" s="1"/>
  <c r="EP2" i="5"/>
  <c r="EP13" i="5" s="1"/>
  <c r="EP15" i="5" s="1"/>
  <c r="D26" i="5" s="1"/>
  <c r="DY2" i="5"/>
  <c r="DY13" i="5" s="1"/>
  <c r="DY15" i="5" s="1"/>
  <c r="D25" i="5" s="1"/>
  <c r="DH2" i="5"/>
  <c r="DH13" i="5" s="1"/>
  <c r="DH15" i="5" s="1"/>
  <c r="D24" i="5" s="1"/>
  <c r="CQ2" i="5"/>
  <c r="BZ2" i="5"/>
  <c r="BI2" i="5"/>
  <c r="BI13" i="5" s="1"/>
  <c r="BI15" i="5" s="1"/>
  <c r="D21" i="5" s="1"/>
  <c r="AR2" i="5"/>
  <c r="AR13" i="5" s="1"/>
  <c r="AR15" i="5" s="1"/>
  <c r="D20" i="5" s="1"/>
  <c r="AA2" i="5"/>
  <c r="J2" i="5"/>
  <c r="HU1" i="5"/>
  <c r="HI11" i="5" s="1"/>
  <c r="HH11" i="5" s="1"/>
  <c r="HR1" i="5"/>
  <c r="HG11" i="5" s="1"/>
  <c r="HJ1" i="5"/>
  <c r="HD1" i="5"/>
  <c r="GR11" i="5" s="1"/>
  <c r="GQ11" i="5" s="1"/>
  <c r="HA1" i="5"/>
  <c r="GP11" i="5" s="1"/>
  <c r="GU1" i="5"/>
  <c r="GM1" i="5"/>
  <c r="GJ1" i="5"/>
  <c r="GG1" i="5"/>
  <c r="GF1" i="5"/>
  <c r="GE1" i="5"/>
  <c r="GD1" i="5"/>
  <c r="GC1" i="5"/>
  <c r="GB1" i="5"/>
  <c r="FV1" i="5"/>
  <c r="FJ11" i="5" s="1"/>
  <c r="FI11" i="5" s="1"/>
  <c r="FS1" i="5"/>
  <c r="FH11" i="5" s="1"/>
  <c r="FM1" i="5"/>
  <c r="FK1" i="5"/>
  <c r="FE1" i="5"/>
  <c r="ES11" i="5" s="1"/>
  <c r="ER11" i="5" s="1"/>
  <c r="FB1" i="5"/>
  <c r="EQ11" i="5" s="1"/>
  <c r="EY1" i="5"/>
  <c r="EX1" i="5"/>
  <c r="EW1" i="5"/>
  <c r="EV1" i="5"/>
  <c r="EU1" i="5"/>
  <c r="ET1" i="5"/>
  <c r="EN1" i="5"/>
  <c r="EB11" i="5" s="1"/>
  <c r="EA11" i="5" s="1"/>
  <c r="EK1" i="5"/>
  <c r="DZ11" i="5" s="1"/>
  <c r="DW1" i="5"/>
  <c r="DK11" i="5" s="1"/>
  <c r="DJ11" i="5" s="1"/>
  <c r="DP1" i="5"/>
  <c r="DO1" i="5"/>
  <c r="DN1" i="5"/>
  <c r="DM1" i="5"/>
  <c r="DL1" i="5"/>
  <c r="DF1" i="5"/>
  <c r="CT11" i="5" s="1"/>
  <c r="CS11" i="5" s="1"/>
  <c r="DC1" i="5"/>
  <c r="CR11" i="5" s="1"/>
  <c r="CO1" i="5"/>
  <c r="CD1" i="5"/>
  <c r="BX1" i="5"/>
  <c r="BU1" i="5"/>
  <c r="BJ11" i="5" s="1"/>
  <c r="BO1" i="5"/>
  <c r="BG1" i="5"/>
  <c r="AU11" i="5" s="1"/>
  <c r="AT11" i="5" s="1"/>
  <c r="BA1" i="5"/>
  <c r="AZ1" i="5"/>
  <c r="AY1" i="5"/>
  <c r="AX1" i="5"/>
  <c r="AW1" i="5"/>
  <c r="AV1" i="5"/>
  <c r="AP1" i="5"/>
  <c r="AD11" i="5" s="1"/>
  <c r="AC11" i="5" s="1"/>
  <c r="AM1" i="5"/>
  <c r="AB11" i="5" s="1"/>
  <c r="AG1" i="5"/>
  <c r="AE1" i="5"/>
  <c r="Y1" i="5"/>
  <c r="V1" i="5"/>
  <c r="S1" i="5"/>
  <c r="R1" i="5"/>
  <c r="Q1" i="5"/>
  <c r="P1" i="5"/>
  <c r="O1" i="5"/>
  <c r="N1" i="5"/>
  <c r="I3" i="1"/>
  <c r="E1" i="1"/>
  <c r="P1" i="1"/>
  <c r="AA1" i="1"/>
  <c r="A13" i="1" l="1"/>
  <c r="A16" i="1" s="1"/>
  <c r="Z1" i="1"/>
  <c r="O1" i="1"/>
  <c r="D1" i="1"/>
  <c r="J1" i="1" l="1"/>
  <c r="I1" i="1"/>
  <c r="U1" i="1"/>
  <c r="AF1" i="1"/>
  <c r="AE1" i="1"/>
  <c r="T1" i="1"/>
  <c r="AA5" i="1"/>
  <c r="AD5" i="1" s="1"/>
  <c r="AA6" i="1"/>
  <c r="AD6" i="1" s="1"/>
  <c r="AA7" i="1"/>
  <c r="AD7" i="1" s="1"/>
  <c r="AA8" i="1"/>
  <c r="AD8" i="1" s="1"/>
  <c r="AA9" i="1"/>
  <c r="AD9" i="1" s="1"/>
  <c r="AA10" i="1"/>
  <c r="AD10" i="1" s="1"/>
  <c r="AA11" i="1"/>
  <c r="AD11" i="1" s="1"/>
  <c r="AA12" i="1"/>
  <c r="AD12" i="1" s="1"/>
  <c r="AA13" i="1"/>
  <c r="AD13" i="1" s="1"/>
  <c r="AA14" i="1"/>
  <c r="AD14" i="1" s="1"/>
  <c r="AA15" i="1"/>
  <c r="AD15" i="1" s="1"/>
  <c r="AA16" i="1"/>
  <c r="AD16" i="1" s="1"/>
  <c r="AA17" i="1"/>
  <c r="AD17" i="1" s="1"/>
  <c r="AA18" i="1"/>
  <c r="AD18" i="1" s="1"/>
  <c r="AA19" i="1"/>
  <c r="AD19" i="1" s="1"/>
  <c r="AA20" i="1"/>
  <c r="AD20" i="1" s="1"/>
  <c r="AA21" i="1"/>
  <c r="AD21" i="1" s="1"/>
  <c r="AA22" i="1"/>
  <c r="AD22" i="1" s="1"/>
  <c r="AA23" i="1"/>
  <c r="AD23" i="1" s="1"/>
  <c r="AA24" i="1"/>
  <c r="AD24" i="1" s="1"/>
  <c r="AA25" i="1"/>
  <c r="AD25" i="1" s="1"/>
  <c r="AA26" i="1"/>
  <c r="AD26" i="1" s="1"/>
  <c r="AA27" i="1"/>
  <c r="AD27" i="1" s="1"/>
  <c r="AA28" i="1"/>
  <c r="AD28" i="1" s="1"/>
  <c r="AA29" i="1"/>
  <c r="AD29" i="1" s="1"/>
  <c r="AA30" i="1"/>
  <c r="AD30" i="1" s="1"/>
  <c r="AA31" i="1"/>
  <c r="AD31" i="1" s="1"/>
  <c r="AA32" i="1"/>
  <c r="AD32" i="1" s="1"/>
  <c r="AA33" i="1"/>
  <c r="AD33" i="1" s="1"/>
  <c r="AA34" i="1"/>
  <c r="AD34" i="1" s="1"/>
  <c r="AA35" i="1"/>
  <c r="AD35" i="1" s="1"/>
  <c r="AA36" i="1"/>
  <c r="AD36" i="1" s="1"/>
  <c r="AA37" i="1"/>
  <c r="AD37" i="1" s="1"/>
  <c r="AA38" i="1"/>
  <c r="AD38" i="1" s="1"/>
  <c r="AA39" i="1"/>
  <c r="AD39" i="1" s="1"/>
  <c r="AA40" i="1"/>
  <c r="AD40" i="1" s="1"/>
  <c r="AA41" i="1"/>
  <c r="AD41" i="1" s="1"/>
  <c r="AA42" i="1"/>
  <c r="AD42" i="1" s="1"/>
  <c r="AA43" i="1"/>
  <c r="AD43" i="1" s="1"/>
  <c r="AA44" i="1"/>
  <c r="AD44" i="1" s="1"/>
  <c r="AA45" i="1"/>
  <c r="AD45" i="1" s="1"/>
  <c r="AA46" i="1"/>
  <c r="AD46" i="1" s="1"/>
  <c r="AA47" i="1"/>
  <c r="AD47" i="1" s="1"/>
  <c r="AA48" i="1"/>
  <c r="AD48" i="1" s="1"/>
  <c r="AA49" i="1"/>
  <c r="AD49" i="1" s="1"/>
  <c r="AA50" i="1"/>
  <c r="AD50" i="1" s="1"/>
  <c r="AA51" i="1"/>
  <c r="AD51" i="1" s="1"/>
  <c r="AA52" i="1"/>
  <c r="AD52" i="1" s="1"/>
  <c r="AA53" i="1"/>
  <c r="AD53" i="1" s="1"/>
  <c r="AA54" i="1"/>
  <c r="AD54" i="1" s="1"/>
  <c r="AA55" i="1"/>
  <c r="AD55" i="1" s="1"/>
  <c r="AA56" i="1"/>
  <c r="AD56" i="1" s="1"/>
  <c r="AA4" i="1"/>
  <c r="AD4" i="1" s="1"/>
  <c r="P4" i="1"/>
  <c r="S4" i="1" s="1"/>
  <c r="Z5" i="1"/>
  <c r="AB5" i="1" s="1"/>
  <c r="AC5" i="1" s="1"/>
  <c r="Z6" i="1"/>
  <c r="Z7" i="1"/>
  <c r="Z8" i="1"/>
  <c r="AB8" i="1" s="1"/>
  <c r="AC8" i="1" s="1"/>
  <c r="Z9" i="1"/>
  <c r="AB9" i="1" s="1"/>
  <c r="AC9" i="1" s="1"/>
  <c r="Z10" i="1"/>
  <c r="AB10" i="1" s="1"/>
  <c r="AC10" i="1" s="1"/>
  <c r="Z11" i="1"/>
  <c r="Z12" i="1"/>
  <c r="Z13" i="1"/>
  <c r="AB13" i="1" s="1"/>
  <c r="AC13" i="1" s="1"/>
  <c r="Z14" i="1"/>
  <c r="Z15" i="1"/>
  <c r="Z16" i="1"/>
  <c r="AB16" i="1" s="1"/>
  <c r="AC16" i="1" s="1"/>
  <c r="Z17" i="1"/>
  <c r="AB17" i="1" s="1"/>
  <c r="AC17" i="1" s="1"/>
  <c r="Z18" i="1"/>
  <c r="AB18" i="1" s="1"/>
  <c r="AC18" i="1" s="1"/>
  <c r="Z19" i="1"/>
  <c r="Z20" i="1"/>
  <c r="Z21" i="1"/>
  <c r="AB21" i="1" s="1"/>
  <c r="AC21" i="1" s="1"/>
  <c r="Z22" i="1"/>
  <c r="Z23" i="1"/>
  <c r="Z24" i="1"/>
  <c r="AB24" i="1" s="1"/>
  <c r="AC24" i="1" s="1"/>
  <c r="Z25" i="1"/>
  <c r="AB25" i="1" s="1"/>
  <c r="AC25" i="1" s="1"/>
  <c r="Z26" i="1"/>
  <c r="AB26" i="1" s="1"/>
  <c r="AC26" i="1" s="1"/>
  <c r="Z27" i="1"/>
  <c r="Z28" i="1"/>
  <c r="Z29" i="1"/>
  <c r="AB29" i="1" s="1"/>
  <c r="AC29" i="1" s="1"/>
  <c r="Z30" i="1"/>
  <c r="Z31" i="1"/>
  <c r="Z32" i="1"/>
  <c r="AB32" i="1" s="1"/>
  <c r="AC32" i="1" s="1"/>
  <c r="Z33" i="1"/>
  <c r="AB33" i="1" s="1"/>
  <c r="AC33" i="1" s="1"/>
  <c r="Z34" i="1"/>
  <c r="AB34" i="1" s="1"/>
  <c r="AC34" i="1" s="1"/>
  <c r="Z35" i="1"/>
  <c r="Z36" i="1"/>
  <c r="Z37" i="1"/>
  <c r="AB37" i="1" s="1"/>
  <c r="AC37" i="1" s="1"/>
  <c r="Z38" i="1"/>
  <c r="Z39" i="1"/>
  <c r="Z40" i="1"/>
  <c r="AB40" i="1" s="1"/>
  <c r="AC40" i="1" s="1"/>
  <c r="Z41" i="1"/>
  <c r="AB41" i="1" s="1"/>
  <c r="AC41" i="1" s="1"/>
  <c r="Z42" i="1"/>
  <c r="AB42" i="1" s="1"/>
  <c r="AC42" i="1" s="1"/>
  <c r="Z43" i="1"/>
  <c r="Z44" i="1"/>
  <c r="Z45" i="1"/>
  <c r="AB45" i="1" s="1"/>
  <c r="AC45" i="1" s="1"/>
  <c r="Z46" i="1"/>
  <c r="Z47" i="1"/>
  <c r="Z48" i="1"/>
  <c r="AB48" i="1" s="1"/>
  <c r="AC48" i="1" s="1"/>
  <c r="Z49" i="1"/>
  <c r="Z50" i="1"/>
  <c r="AB50" i="1" s="1"/>
  <c r="AC50" i="1" s="1"/>
  <c r="Z51" i="1"/>
  <c r="Z52" i="1"/>
  <c r="Z53" i="1"/>
  <c r="AB53" i="1" s="1"/>
  <c r="AC53" i="1" s="1"/>
  <c r="Z54" i="1"/>
  <c r="Z55" i="1"/>
  <c r="Z56" i="1"/>
  <c r="AB56" i="1" s="1"/>
  <c r="AC56" i="1" s="1"/>
  <c r="Z4" i="1"/>
  <c r="AB4" i="1" s="1"/>
  <c r="AC4" i="1" s="1"/>
  <c r="O4" i="1"/>
  <c r="P5" i="1"/>
  <c r="S5" i="1" s="1"/>
  <c r="P6" i="1"/>
  <c r="S6" i="1" s="1"/>
  <c r="P7" i="1"/>
  <c r="S7" i="1" s="1"/>
  <c r="P8" i="1"/>
  <c r="S8" i="1" s="1"/>
  <c r="P9" i="1"/>
  <c r="S9" i="1" s="1"/>
  <c r="P10" i="1"/>
  <c r="S10" i="1" s="1"/>
  <c r="P11" i="1"/>
  <c r="S11" i="1" s="1"/>
  <c r="P12" i="1"/>
  <c r="S12" i="1" s="1"/>
  <c r="P13" i="1"/>
  <c r="S13" i="1" s="1"/>
  <c r="P14" i="1"/>
  <c r="S14" i="1" s="1"/>
  <c r="P15" i="1"/>
  <c r="S15" i="1" s="1"/>
  <c r="P16" i="1"/>
  <c r="S16" i="1" s="1"/>
  <c r="P17" i="1"/>
  <c r="S17" i="1" s="1"/>
  <c r="P18" i="1"/>
  <c r="S18" i="1" s="1"/>
  <c r="P19" i="1"/>
  <c r="S19" i="1" s="1"/>
  <c r="P20" i="1"/>
  <c r="S20" i="1" s="1"/>
  <c r="P21" i="1"/>
  <c r="S21" i="1" s="1"/>
  <c r="P22" i="1"/>
  <c r="S22" i="1" s="1"/>
  <c r="P23" i="1"/>
  <c r="S23" i="1" s="1"/>
  <c r="P24" i="1"/>
  <c r="S24" i="1" s="1"/>
  <c r="P25" i="1"/>
  <c r="S25" i="1" s="1"/>
  <c r="P26" i="1"/>
  <c r="S26" i="1" s="1"/>
  <c r="P27" i="1"/>
  <c r="S27" i="1" s="1"/>
  <c r="P28" i="1"/>
  <c r="S28" i="1" s="1"/>
  <c r="P29" i="1"/>
  <c r="S29" i="1" s="1"/>
  <c r="P30" i="1"/>
  <c r="S30" i="1" s="1"/>
  <c r="P31" i="1"/>
  <c r="S31" i="1" s="1"/>
  <c r="P32" i="1"/>
  <c r="S32" i="1" s="1"/>
  <c r="P33" i="1"/>
  <c r="S33" i="1" s="1"/>
  <c r="P34" i="1"/>
  <c r="S34" i="1" s="1"/>
  <c r="P35" i="1"/>
  <c r="S35" i="1" s="1"/>
  <c r="P36" i="1"/>
  <c r="S36" i="1" s="1"/>
  <c r="P37" i="1"/>
  <c r="S37" i="1" s="1"/>
  <c r="P38" i="1"/>
  <c r="S38" i="1" s="1"/>
  <c r="P39" i="1"/>
  <c r="S39" i="1" s="1"/>
  <c r="P40" i="1"/>
  <c r="S40" i="1" s="1"/>
  <c r="P41" i="1"/>
  <c r="S41" i="1" s="1"/>
  <c r="P42" i="1"/>
  <c r="S42" i="1" s="1"/>
  <c r="P43" i="1"/>
  <c r="S43" i="1" s="1"/>
  <c r="P44" i="1"/>
  <c r="S44" i="1" s="1"/>
  <c r="P45" i="1"/>
  <c r="S45" i="1" s="1"/>
  <c r="P46" i="1"/>
  <c r="S46" i="1" s="1"/>
  <c r="P47" i="1"/>
  <c r="S47" i="1" s="1"/>
  <c r="P48" i="1"/>
  <c r="S48" i="1" s="1"/>
  <c r="P49" i="1"/>
  <c r="S49" i="1" s="1"/>
  <c r="P50" i="1"/>
  <c r="S50" i="1" s="1"/>
  <c r="P51" i="1"/>
  <c r="S51" i="1" s="1"/>
  <c r="P52" i="1"/>
  <c r="S52" i="1" s="1"/>
  <c r="P53" i="1"/>
  <c r="S53" i="1" s="1"/>
  <c r="P54" i="1"/>
  <c r="S54" i="1" s="1"/>
  <c r="P55" i="1"/>
  <c r="S55" i="1" s="1"/>
  <c r="P56" i="1"/>
  <c r="S56" i="1" s="1"/>
  <c r="P57" i="1"/>
  <c r="S57" i="1" s="1"/>
  <c r="P58" i="1"/>
  <c r="S58" i="1" s="1"/>
  <c r="P59" i="1"/>
  <c r="S59" i="1" s="1"/>
  <c r="P60" i="1"/>
  <c r="S60" i="1" s="1"/>
  <c r="P61" i="1"/>
  <c r="S61" i="1" s="1"/>
  <c r="P62" i="1"/>
  <c r="S62" i="1" s="1"/>
  <c r="P63" i="1"/>
  <c r="S63" i="1" s="1"/>
  <c r="P64" i="1"/>
  <c r="S64" i="1" s="1"/>
  <c r="P65" i="1"/>
  <c r="S65" i="1" s="1"/>
  <c r="P66" i="1"/>
  <c r="S66" i="1" s="1"/>
  <c r="E4" i="1"/>
  <c r="O5" i="1"/>
  <c r="Q5" i="1" s="1"/>
  <c r="R5" i="1" s="1"/>
  <c r="O6" i="1"/>
  <c r="O7" i="1"/>
  <c r="O8" i="1"/>
  <c r="Q8" i="1" s="1"/>
  <c r="R8" i="1" s="1"/>
  <c r="O9" i="1"/>
  <c r="Q9" i="1" s="1"/>
  <c r="R9" i="1" s="1"/>
  <c r="O10" i="1"/>
  <c r="O11" i="1"/>
  <c r="Q11" i="1" s="1"/>
  <c r="R11" i="1" s="1"/>
  <c r="O12" i="1"/>
  <c r="O13" i="1"/>
  <c r="O14" i="1"/>
  <c r="O15" i="1"/>
  <c r="O16" i="1"/>
  <c r="Q16" i="1" s="1"/>
  <c r="R16" i="1" s="1"/>
  <c r="O17" i="1"/>
  <c r="Q17" i="1" s="1"/>
  <c r="R17" i="1" s="1"/>
  <c r="O18" i="1"/>
  <c r="O19" i="1"/>
  <c r="Q19" i="1" s="1"/>
  <c r="R19" i="1" s="1"/>
  <c r="O20" i="1"/>
  <c r="O21" i="1"/>
  <c r="O22" i="1"/>
  <c r="O23" i="1"/>
  <c r="O24" i="1"/>
  <c r="Q24" i="1" s="1"/>
  <c r="R24" i="1" s="1"/>
  <c r="O25" i="1"/>
  <c r="Q25" i="1" s="1"/>
  <c r="R25" i="1" s="1"/>
  <c r="O26" i="1"/>
  <c r="O27" i="1"/>
  <c r="Q27" i="1" s="1"/>
  <c r="R27" i="1" s="1"/>
  <c r="O28" i="1"/>
  <c r="O29" i="1"/>
  <c r="O30" i="1"/>
  <c r="O31" i="1"/>
  <c r="O32" i="1"/>
  <c r="Q32" i="1" s="1"/>
  <c r="R32" i="1" s="1"/>
  <c r="O33" i="1"/>
  <c r="Q33" i="1" s="1"/>
  <c r="R33" i="1" s="1"/>
  <c r="O34" i="1"/>
  <c r="O35" i="1"/>
  <c r="Q35" i="1" s="1"/>
  <c r="R35" i="1" s="1"/>
  <c r="O36" i="1"/>
  <c r="O37" i="1"/>
  <c r="O38" i="1"/>
  <c r="Q38" i="1" s="1"/>
  <c r="R38" i="1" s="1"/>
  <c r="O39" i="1"/>
  <c r="O40" i="1"/>
  <c r="Q40" i="1" s="1"/>
  <c r="R40" i="1" s="1"/>
  <c r="O41" i="1"/>
  <c r="Q41" i="1" s="1"/>
  <c r="R41" i="1" s="1"/>
  <c r="O42" i="1"/>
  <c r="O43" i="1"/>
  <c r="Q43" i="1" s="1"/>
  <c r="R43" i="1" s="1"/>
  <c r="O44" i="1"/>
  <c r="O45" i="1"/>
  <c r="O46" i="1"/>
  <c r="O47" i="1"/>
  <c r="O48" i="1"/>
  <c r="Q48" i="1" s="1"/>
  <c r="R48" i="1" s="1"/>
  <c r="O49" i="1"/>
  <c r="Q49" i="1" s="1"/>
  <c r="R49" i="1" s="1"/>
  <c r="O50" i="1"/>
  <c r="O51" i="1"/>
  <c r="Q51" i="1" s="1"/>
  <c r="R51" i="1" s="1"/>
  <c r="O52" i="1"/>
  <c r="O53" i="1"/>
  <c r="O54" i="1"/>
  <c r="O55" i="1"/>
  <c r="O56" i="1"/>
  <c r="Q56" i="1" s="1"/>
  <c r="R56" i="1" s="1"/>
  <c r="O57" i="1"/>
  <c r="Q57" i="1" s="1"/>
  <c r="R57" i="1" s="1"/>
  <c r="O58" i="1"/>
  <c r="O59" i="1"/>
  <c r="Q59" i="1" s="1"/>
  <c r="R59" i="1" s="1"/>
  <c r="O60" i="1"/>
  <c r="O61" i="1"/>
  <c r="O62" i="1"/>
  <c r="O63" i="1"/>
  <c r="O64" i="1"/>
  <c r="Q64" i="1" s="1"/>
  <c r="R64" i="1" s="1"/>
  <c r="O65" i="1"/>
  <c r="Q65" i="1" s="1"/>
  <c r="R65" i="1" s="1"/>
  <c r="O66" i="1"/>
  <c r="D4" i="1"/>
  <c r="F4" i="1" s="1"/>
  <c r="G4" i="1" s="1"/>
  <c r="H4" i="1"/>
  <c r="E5" i="1"/>
  <c r="H5" i="1" s="1"/>
  <c r="E6" i="1"/>
  <c r="H6" i="1" s="1"/>
  <c r="E7" i="1"/>
  <c r="H7" i="1" s="1"/>
  <c r="E8" i="1"/>
  <c r="H8" i="1" s="1"/>
  <c r="E9" i="1"/>
  <c r="H9" i="1" s="1"/>
  <c r="E10" i="1"/>
  <c r="H10" i="1" s="1"/>
  <c r="E11" i="1"/>
  <c r="H11" i="1" s="1"/>
  <c r="E12" i="1"/>
  <c r="H12" i="1" s="1"/>
  <c r="E13" i="1"/>
  <c r="H13" i="1" s="1"/>
  <c r="E14" i="1"/>
  <c r="H14" i="1" s="1"/>
  <c r="E15" i="1"/>
  <c r="H15" i="1" s="1"/>
  <c r="E16" i="1"/>
  <c r="H16" i="1" s="1"/>
  <c r="E17" i="1"/>
  <c r="H17" i="1" s="1"/>
  <c r="E18" i="1"/>
  <c r="H18" i="1" s="1"/>
  <c r="E19" i="1"/>
  <c r="H19" i="1" s="1"/>
  <c r="E20" i="1"/>
  <c r="H20" i="1" s="1"/>
  <c r="E21" i="1"/>
  <c r="H21" i="1" s="1"/>
  <c r="E22" i="1"/>
  <c r="H22" i="1" s="1"/>
  <c r="E23" i="1"/>
  <c r="H23" i="1" s="1"/>
  <c r="E24" i="1"/>
  <c r="H24" i="1" s="1"/>
  <c r="E25" i="1"/>
  <c r="H25" i="1" s="1"/>
  <c r="E26" i="1"/>
  <c r="H26" i="1" s="1"/>
  <c r="E27" i="1"/>
  <c r="H27" i="1" s="1"/>
  <c r="E28" i="1"/>
  <c r="H28" i="1" s="1"/>
  <c r="E29" i="1"/>
  <c r="H29" i="1" s="1"/>
  <c r="E30" i="1"/>
  <c r="H30" i="1" s="1"/>
  <c r="E31" i="1"/>
  <c r="H31" i="1" s="1"/>
  <c r="E32" i="1"/>
  <c r="H32" i="1" s="1"/>
  <c r="E33" i="1"/>
  <c r="H33" i="1" s="1"/>
  <c r="E34" i="1"/>
  <c r="H34" i="1" s="1"/>
  <c r="E35" i="1"/>
  <c r="H35" i="1" s="1"/>
  <c r="E36" i="1"/>
  <c r="H36" i="1" s="1"/>
  <c r="E37" i="1"/>
  <c r="H37" i="1" s="1"/>
  <c r="E38" i="1"/>
  <c r="H38" i="1" s="1"/>
  <c r="E39" i="1"/>
  <c r="H39" i="1" s="1"/>
  <c r="E40" i="1"/>
  <c r="H40" i="1" s="1"/>
  <c r="E41" i="1"/>
  <c r="H41" i="1" s="1"/>
  <c r="E42" i="1"/>
  <c r="H42" i="1" s="1"/>
  <c r="E43" i="1"/>
  <c r="H43" i="1" s="1"/>
  <c r="E44" i="1"/>
  <c r="H44" i="1" s="1"/>
  <c r="E45" i="1"/>
  <c r="H45" i="1" s="1"/>
  <c r="E46" i="1"/>
  <c r="H46" i="1" s="1"/>
  <c r="E47" i="1"/>
  <c r="H47" i="1" s="1"/>
  <c r="E48" i="1"/>
  <c r="H48" i="1" s="1"/>
  <c r="E49" i="1"/>
  <c r="H49" i="1" s="1"/>
  <c r="E50" i="1"/>
  <c r="H50" i="1" s="1"/>
  <c r="E51" i="1"/>
  <c r="H51" i="1" s="1"/>
  <c r="E52" i="1"/>
  <c r="H52" i="1" s="1"/>
  <c r="E53" i="1"/>
  <c r="H53" i="1" s="1"/>
  <c r="E54" i="1"/>
  <c r="H54" i="1" s="1"/>
  <c r="E55" i="1"/>
  <c r="H55" i="1" s="1"/>
  <c r="E56" i="1"/>
  <c r="H56" i="1" s="1"/>
  <c r="E57" i="1"/>
  <c r="H57" i="1" s="1"/>
  <c r="E58" i="1"/>
  <c r="H58" i="1" s="1"/>
  <c r="D6" i="1"/>
  <c r="D7" i="1"/>
  <c r="D8" i="1"/>
  <c r="D9" i="1"/>
  <c r="D10" i="1"/>
  <c r="D11" i="1"/>
  <c r="D12" i="1"/>
  <c r="D13" i="1"/>
  <c r="D14" i="1"/>
  <c r="D15" i="1"/>
  <c r="D16" i="1"/>
  <c r="D17" i="1"/>
  <c r="F17" i="1" s="1"/>
  <c r="G17" i="1" s="1"/>
  <c r="D18" i="1"/>
  <c r="D19" i="1"/>
  <c r="D20" i="1"/>
  <c r="D21" i="1"/>
  <c r="D22" i="1"/>
  <c r="D23" i="1"/>
  <c r="D24" i="1"/>
  <c r="D25" i="1"/>
  <c r="F25" i="1" s="1"/>
  <c r="G25" i="1" s="1"/>
  <c r="D26" i="1"/>
  <c r="F26" i="1" s="1"/>
  <c r="G26" i="1" s="1"/>
  <c r="D27" i="1"/>
  <c r="D28" i="1"/>
  <c r="D29" i="1"/>
  <c r="D30" i="1"/>
  <c r="D31" i="1"/>
  <c r="D32" i="1"/>
  <c r="D33" i="1"/>
  <c r="F33" i="1" s="1"/>
  <c r="G33" i="1" s="1"/>
  <c r="D34" i="1"/>
  <c r="D35" i="1"/>
  <c r="D36" i="1"/>
  <c r="D37" i="1"/>
  <c r="D38" i="1"/>
  <c r="D39" i="1"/>
  <c r="D40" i="1"/>
  <c r="D41" i="1"/>
  <c r="F41" i="1" s="1"/>
  <c r="G41" i="1" s="1"/>
  <c r="D42" i="1"/>
  <c r="D43" i="1"/>
  <c r="D44" i="1"/>
  <c r="D45" i="1"/>
  <c r="D46" i="1"/>
  <c r="D47" i="1"/>
  <c r="D48" i="1"/>
  <c r="D49" i="1"/>
  <c r="F49" i="1" s="1"/>
  <c r="G49" i="1" s="1"/>
  <c r="D50" i="1"/>
  <c r="D51" i="1"/>
  <c r="D52" i="1"/>
  <c r="D53" i="1"/>
  <c r="D54" i="1"/>
  <c r="D55" i="1"/>
  <c r="D56" i="1"/>
  <c r="D57" i="1"/>
  <c r="F57" i="1" s="1"/>
  <c r="G57" i="1" s="1"/>
  <c r="D58" i="1"/>
  <c r="D5" i="1"/>
  <c r="F5" i="1" s="1"/>
  <c r="G5" i="1" s="1"/>
  <c r="F52" i="1" l="1"/>
  <c r="G52" i="1" s="1"/>
  <c r="F44" i="1"/>
  <c r="G44" i="1" s="1"/>
  <c r="F36" i="1"/>
  <c r="G36" i="1" s="1"/>
  <c r="F28" i="1"/>
  <c r="G28" i="1" s="1"/>
  <c r="F20" i="1"/>
  <c r="G20" i="1" s="1"/>
  <c r="F12" i="1"/>
  <c r="G12" i="1" s="1"/>
  <c r="Q60" i="1"/>
  <c r="R60" i="1" s="1"/>
  <c r="Q52" i="1"/>
  <c r="R52" i="1" s="1"/>
  <c r="Q44" i="1"/>
  <c r="R44" i="1" s="1"/>
  <c r="Q36" i="1"/>
  <c r="R36" i="1" s="1"/>
  <c r="Q28" i="1"/>
  <c r="R28" i="1" s="1"/>
  <c r="Q20" i="1"/>
  <c r="R20" i="1" s="1"/>
  <c r="Q12" i="1"/>
  <c r="R12" i="1" s="1"/>
  <c r="Q66" i="1"/>
  <c r="R66" i="1" s="1"/>
  <c r="Q58" i="1"/>
  <c r="R58" i="1" s="1"/>
  <c r="Q50" i="1"/>
  <c r="R50" i="1" s="1"/>
  <c r="Q42" i="1"/>
  <c r="R42" i="1" s="1"/>
  <c r="Q34" i="1"/>
  <c r="R34" i="1" s="1"/>
  <c r="Q26" i="1"/>
  <c r="R26" i="1" s="1"/>
  <c r="Q18" i="1"/>
  <c r="R18" i="1" s="1"/>
  <c r="AB52" i="1"/>
  <c r="AC52" i="1" s="1"/>
  <c r="AB44" i="1"/>
  <c r="AC44" i="1" s="1"/>
  <c r="AB36" i="1"/>
  <c r="AC36" i="1" s="1"/>
  <c r="AB28" i="1"/>
  <c r="AC28" i="1" s="1"/>
  <c r="AB20" i="1"/>
  <c r="AC20" i="1" s="1"/>
  <c r="AB12" i="1"/>
  <c r="AC12" i="1" s="1"/>
  <c r="F51" i="1"/>
  <c r="G51" i="1" s="1"/>
  <c r="F27" i="1"/>
  <c r="G27" i="1" s="1"/>
  <c r="F58" i="1"/>
  <c r="G58" i="1" s="1"/>
  <c r="F50" i="1"/>
  <c r="G50" i="1" s="1"/>
  <c r="F42" i="1"/>
  <c r="G42" i="1" s="1"/>
  <c r="F34" i="1"/>
  <c r="G34" i="1" s="1"/>
  <c r="F18" i="1"/>
  <c r="G18" i="1" s="1"/>
  <c r="F10" i="1"/>
  <c r="G10" i="1" s="1"/>
  <c r="Q61" i="1"/>
  <c r="R61" i="1" s="1"/>
  <c r="Q53" i="1"/>
  <c r="R53" i="1" s="1"/>
  <c r="Q37" i="1"/>
  <c r="R37" i="1" s="1"/>
  <c r="Q21" i="1"/>
  <c r="R21" i="1" s="1"/>
  <c r="Q13" i="1"/>
  <c r="R13" i="1" s="1"/>
  <c r="F19" i="1"/>
  <c r="G19" i="1" s="1"/>
  <c r="AB51" i="1"/>
  <c r="AC51" i="1" s="1"/>
  <c r="AB43" i="1"/>
  <c r="AC43" i="1" s="1"/>
  <c r="AB35" i="1"/>
  <c r="AC35" i="1" s="1"/>
  <c r="AB27" i="1"/>
  <c r="AC27" i="1" s="1"/>
  <c r="AB19" i="1"/>
  <c r="AC19" i="1" s="1"/>
  <c r="AB11" i="1"/>
  <c r="AC11" i="1" s="1"/>
  <c r="F35" i="1"/>
  <c r="G35" i="1" s="1"/>
  <c r="F43" i="1"/>
  <c r="G43" i="1" s="1"/>
  <c r="F11" i="1"/>
  <c r="G11" i="1" s="1"/>
  <c r="Q29" i="1"/>
  <c r="R29" i="1" s="1"/>
  <c r="F9" i="1"/>
  <c r="G9" i="1" s="1"/>
  <c r="Q55" i="1"/>
  <c r="R55" i="1" s="1"/>
  <c r="Q63" i="1"/>
  <c r="R63" i="1" s="1"/>
  <c r="Q7" i="1"/>
  <c r="R7" i="1" s="1"/>
  <c r="Q62" i="1"/>
  <c r="R62" i="1" s="1"/>
  <c r="Q6" i="1"/>
  <c r="R6" i="1" s="1"/>
  <c r="Q45" i="1"/>
  <c r="R45" i="1" s="1"/>
  <c r="F40" i="1"/>
  <c r="G40" i="1" s="1"/>
  <c r="AB49" i="1"/>
  <c r="AC49" i="1" s="1"/>
  <c r="Q39" i="1"/>
  <c r="R39" i="1" s="1"/>
  <c r="Q23" i="1"/>
  <c r="R23" i="1" s="1"/>
  <c r="Q54" i="1"/>
  <c r="R54" i="1" s="1"/>
  <c r="Q14" i="1"/>
  <c r="R14" i="1" s="1"/>
  <c r="F48" i="1"/>
  <c r="G48" i="1" s="1"/>
  <c r="F24" i="1"/>
  <c r="G24" i="1" s="1"/>
  <c r="F55" i="1"/>
  <c r="G55" i="1" s="1"/>
  <c r="F47" i="1"/>
  <c r="G47" i="1" s="1"/>
  <c r="F39" i="1"/>
  <c r="G39" i="1" s="1"/>
  <c r="F31" i="1"/>
  <c r="G31" i="1" s="1"/>
  <c r="F23" i="1"/>
  <c r="G23" i="1" s="1"/>
  <c r="F15" i="1"/>
  <c r="G15" i="1" s="1"/>
  <c r="F7" i="1"/>
  <c r="G7" i="1" s="1"/>
  <c r="AB55" i="1"/>
  <c r="AC55" i="1" s="1"/>
  <c r="AB47" i="1"/>
  <c r="AC47" i="1" s="1"/>
  <c r="AB39" i="1"/>
  <c r="AC39" i="1" s="1"/>
  <c r="AB31" i="1"/>
  <c r="AC31" i="1" s="1"/>
  <c r="AB23" i="1"/>
  <c r="AC23" i="1" s="1"/>
  <c r="AB15" i="1"/>
  <c r="AC15" i="1" s="1"/>
  <c r="AB7" i="1"/>
  <c r="AC7" i="1" s="1"/>
  <c r="Q47" i="1"/>
  <c r="R47" i="1" s="1"/>
  <c r="Q15" i="1"/>
  <c r="R15" i="1" s="1"/>
  <c r="Q30" i="1"/>
  <c r="R30" i="1" s="1"/>
  <c r="F56" i="1"/>
  <c r="G56" i="1" s="1"/>
  <c r="F16" i="1"/>
  <c r="G16" i="1" s="1"/>
  <c r="F54" i="1"/>
  <c r="G54" i="1" s="1"/>
  <c r="F46" i="1"/>
  <c r="G46" i="1" s="1"/>
  <c r="F38" i="1"/>
  <c r="G38" i="1" s="1"/>
  <c r="F30" i="1"/>
  <c r="G30" i="1" s="1"/>
  <c r="F22" i="1"/>
  <c r="G22" i="1" s="1"/>
  <c r="F14" i="1"/>
  <c r="G14" i="1" s="1"/>
  <c r="F6" i="1"/>
  <c r="G6" i="1" s="1"/>
  <c r="AB54" i="1"/>
  <c r="AC54" i="1" s="1"/>
  <c r="AB46" i="1"/>
  <c r="AC46" i="1" s="1"/>
  <c r="AB38" i="1"/>
  <c r="AC38" i="1" s="1"/>
  <c r="AB30" i="1"/>
  <c r="AC30" i="1" s="1"/>
  <c r="AB22" i="1"/>
  <c r="AC22" i="1" s="1"/>
  <c r="AB14" i="1"/>
  <c r="AC14" i="1" s="1"/>
  <c r="AB6" i="1"/>
  <c r="AC6" i="1" s="1"/>
  <c r="Q31" i="1"/>
  <c r="R31" i="1" s="1"/>
  <c r="Q46" i="1"/>
  <c r="R46" i="1" s="1"/>
  <c r="Q22" i="1"/>
  <c r="R22" i="1" s="1"/>
  <c r="F32" i="1"/>
  <c r="G32" i="1" s="1"/>
  <c r="F8" i="1"/>
  <c r="G8" i="1" s="1"/>
  <c r="F53" i="1"/>
  <c r="G53" i="1" s="1"/>
  <c r="F45" i="1"/>
  <c r="G45" i="1" s="1"/>
  <c r="F37" i="1"/>
  <c r="G37" i="1" s="1"/>
  <c r="F29" i="1"/>
  <c r="G29" i="1" s="1"/>
  <c r="F21" i="1"/>
  <c r="G21" i="1" s="1"/>
  <c r="F13" i="1"/>
  <c r="G13" i="1" s="1"/>
  <c r="Q10" i="1"/>
  <c r="R10" i="1" s="1"/>
  <c r="Q4" i="1"/>
  <c r="R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Chemistry</author>
  </authors>
  <commentList>
    <comment ref="GW1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Chemistry:</t>
        </r>
        <r>
          <rPr>
            <sz val="9"/>
            <color indexed="81"/>
            <rFont val="Tahoma"/>
            <family val="2"/>
          </rPr>
          <t xml:space="preserve">
ran out of abts so I couldn’t run one of the concentrations</t>
        </r>
      </text>
    </comment>
  </commentList>
</comments>
</file>

<file path=xl/sharedStrings.xml><?xml version="1.0" encoding="utf-8"?>
<sst xmlns="http://schemas.openxmlformats.org/spreadsheetml/2006/main" count="6065" uniqueCount="271">
  <si>
    <t>LPO</t>
  </si>
  <si>
    <t>deg C</t>
  </si>
  <si>
    <t>ln Kcat</t>
  </si>
  <si>
    <t>kcat</t>
  </si>
  <si>
    <t>deg K</t>
  </si>
  <si>
    <t>kcat/deg K</t>
  </si>
  <si>
    <t>ln kcat/deg K</t>
  </si>
  <si>
    <t>1/deg K</t>
  </si>
  <si>
    <t>MYO</t>
  </si>
  <si>
    <t>CuSO4</t>
  </si>
  <si>
    <t>R = 8.314 J/mol x K</t>
  </si>
  <si>
    <t>delta H=</t>
  </si>
  <si>
    <t xml:space="preserve">delta H = </t>
  </si>
  <si>
    <t>delta H =</t>
  </si>
  <si>
    <t>kb</t>
  </si>
  <si>
    <t>h</t>
  </si>
  <si>
    <t>kb/h</t>
  </si>
  <si>
    <t>ln kb/h</t>
  </si>
  <si>
    <t>y=</t>
  </si>
  <si>
    <t>del S=</t>
  </si>
  <si>
    <t>Cu ion</t>
  </si>
  <si>
    <t>Temp (K)</t>
  </si>
  <si>
    <t>Ln Kcat</t>
  </si>
  <si>
    <t>Myo</t>
  </si>
  <si>
    <t>LPR</t>
  </si>
  <si>
    <t>MM Eq</t>
  </si>
  <si>
    <t>HEMO 21 CpH 5_1</t>
  </si>
  <si>
    <t>Initials</t>
  </si>
  <si>
    <t>(m0*m1)/(m2+m0);m1=0.000000045;m2=0.3</t>
  </si>
  <si>
    <t>45 degC</t>
  </si>
  <si>
    <t>HEMO 21.0 pH 5_2</t>
  </si>
  <si>
    <t>HEMO 24.5 pH 5</t>
  </si>
  <si>
    <t>HEMO 45 CpH 5</t>
  </si>
  <si>
    <t>myo 23 CpH7</t>
  </si>
  <si>
    <t>hemo34pH5</t>
  </si>
  <si>
    <t>hemo27pH5</t>
  </si>
  <si>
    <t>Hemo29pH5</t>
  </si>
  <si>
    <t>myo 45 pH7</t>
  </si>
  <si>
    <t>HEMO 39.2 pH 5</t>
  </si>
  <si>
    <t>HEMO 46.0 pH5</t>
  </si>
  <si>
    <t>myo30pH7-1</t>
  </si>
  <si>
    <t>myo 25 pH7</t>
  </si>
  <si>
    <t>myo 36 pH7</t>
  </si>
  <si>
    <t>myo 30.45 pH7</t>
  </si>
  <si>
    <t>Hemo 16.0 pH5</t>
  </si>
  <si>
    <t>myo 10 pH7</t>
  </si>
  <si>
    <t>myo 59 pH7</t>
  </si>
  <si>
    <t>hemo 21.0 pH5-3</t>
  </si>
  <si>
    <t>myo 21.0 pH7 - 1</t>
  </si>
  <si>
    <t>Hemo 31.4 pH5</t>
  </si>
  <si>
    <t>myo 40.0 pH7</t>
  </si>
  <si>
    <t>hemo 36.8 pH5</t>
  </si>
  <si>
    <t>myo 15.0 pH7</t>
  </si>
  <si>
    <t>hemo 42 pH5</t>
  </si>
  <si>
    <t>myo 17.0 pH7</t>
  </si>
  <si>
    <t>myo 19.0 pH7</t>
  </si>
  <si>
    <t>myo 27.0 pH7</t>
  </si>
  <si>
    <t>myo 35 pH7</t>
  </si>
  <si>
    <t>myo 33 pH7</t>
  </si>
  <si>
    <t>myo 30.3 pH7</t>
  </si>
  <si>
    <t>myo 39.6 pH7</t>
  </si>
  <si>
    <t>myo 31.0 pH7</t>
  </si>
  <si>
    <t>myo 30.0 pH7-2</t>
  </si>
  <si>
    <t>hemo44 pH5</t>
  </si>
  <si>
    <t>hemo 21.0 pH5</t>
  </si>
  <si>
    <t>hemo 43 pH5</t>
  </si>
  <si>
    <t>myo36.8pH7</t>
  </si>
  <si>
    <t>myo12.75pH7</t>
  </si>
  <si>
    <t>myo29.0pH7</t>
  </si>
  <si>
    <t>myo 41.6 pH7</t>
  </si>
  <si>
    <t>myo31pH7</t>
  </si>
  <si>
    <t>myo43pH7</t>
  </si>
  <si>
    <t>hemo 24.17 pH5</t>
  </si>
  <si>
    <t>hemo 34.0pH5</t>
  </si>
  <si>
    <t>hemo 46 pH 5 Set 2</t>
  </si>
  <si>
    <t>hemo 23pH5</t>
  </si>
  <si>
    <t>(m0*m1)/(m2+m0);m1=.0000001;m2=.025</t>
  </si>
  <si>
    <t>AH</t>
  </si>
  <si>
    <t>Water</t>
  </si>
  <si>
    <t>Heme Conc (M)</t>
  </si>
  <si>
    <t>Cuvette</t>
  </si>
  <si>
    <t>Conc H2O2</t>
  </si>
  <si>
    <t>Rate</t>
  </si>
  <si>
    <t>Buffer</t>
  </si>
  <si>
    <t>68 - negative number</t>
  </si>
  <si>
    <t>MMRT Eq</t>
  </si>
  <si>
    <t>ABTS</t>
  </si>
  <si>
    <t xml:space="preserve"> </t>
  </si>
  <si>
    <t>28, 68, 71 - negative numbers</t>
  </si>
  <si>
    <t>ln(131000000000*M0)-((-2726+(M1*(M0-325)))/(8.314*M0))+((M2+M1*ln(M0/325))/8.314); m1=-1000; m2=-2000</t>
  </si>
  <si>
    <t>H2O2</t>
  </si>
  <si>
    <t>Myo Conc (M)</t>
  </si>
  <si>
    <t>71 had no data set</t>
  </si>
  <si>
    <t>Fit 1st and find Topt</t>
  </si>
  <si>
    <t>ln(131000000000*M0)-((M1+(M2*(M0-325)))/(8.314*M0))+((M3+M2*ln(M0/325))/8.314); m1=-2500; m2=100; m3=200</t>
  </si>
  <si>
    <t>MgSO4</t>
  </si>
  <si>
    <t>71 - issue with data</t>
  </si>
  <si>
    <t>Fit 2nd using Topt to find delH</t>
  </si>
  <si>
    <t>ln(131000000000*M0)-((M1+(M2*(M0-303)))/(8.314*M0))+((M3+M2*ln(M0/303))/8.314); m1=20000; m2=100; m3=200</t>
  </si>
  <si>
    <t>HEMO</t>
  </si>
  <si>
    <t>Fit 3rd using Top del H and Topt to find del Hcp</t>
  </si>
  <si>
    <t>ln(131000000000*M0)-(((-2519)+(M1*(M0-303)))/(8.314*M0))+((M2+M1*ln(M0/303))/8.314); m1=-1290; m2=-500</t>
  </si>
  <si>
    <t>ln(131000000000*M0)-((M1+(-2519))*(M0-303))/(8.314*M0))+(((-197.26)+(-2519)*ln(M0/303))/8.314); m1=-2648</t>
  </si>
  <si>
    <t>Vmax</t>
  </si>
  <si>
    <t>[H2O2] mM</t>
  </si>
  <si>
    <t>Rate (M/sec)</t>
  </si>
  <si>
    <t>Rate (A 730/sec)</t>
  </si>
  <si>
    <t>**ask..</t>
  </si>
  <si>
    <t>run with 7.7 mM</t>
  </si>
  <si>
    <t>ln(131000000000*M0)-(((-2826)+(M1*(M0-M3)))/(8.314*M0))+((M2+M1*ln(M0/M3))/8.314); m1=-1290; m2=-500; m3=301</t>
  </si>
  <si>
    <t>Kcat</t>
  </si>
  <si>
    <t>Heme 5</t>
  </si>
  <si>
    <t>Myo pH 7</t>
  </si>
  <si>
    <t>Lnk</t>
  </si>
  <si>
    <t>temp (C)</t>
  </si>
  <si>
    <t>Ln K</t>
  </si>
  <si>
    <t>Michaelis-Menten</t>
  </si>
  <si>
    <t>Best-fit values</t>
  </si>
  <si>
    <t>Km</t>
  </si>
  <si>
    <t>Unstable</t>
  </si>
  <si>
    <t>95% CI (profile likelihood)</t>
  </si>
  <si>
    <t>???</t>
  </si>
  <si>
    <t>3.667e-007 to 6.512e-007</t>
  </si>
  <si>
    <t>2.982e-007 to 4.991e-007</t>
  </si>
  <si>
    <t>??? to +infinity</t>
  </si>
  <si>
    <t>6.983e-007 to +infinity</t>
  </si>
  <si>
    <t>5.930e-007 to 2.965e-006</t>
  </si>
  <si>
    <t>4.291e-006 to +infinity</t>
  </si>
  <si>
    <t>-infinity to +infinity</t>
  </si>
  <si>
    <t>9.292e-008 to 1322745581</t>
  </si>
  <si>
    <t>2.755e-008 to 6.294e-007</t>
  </si>
  <si>
    <t>5.469e-009 to 6982</t>
  </si>
  <si>
    <t>(Very wide)</t>
  </si>
  <si>
    <t>1.277 to 2.961</t>
  </si>
  <si>
    <t>0.6835 to 1.618</t>
  </si>
  <si>
    <t>1.428 to +infinity</t>
  </si>
  <si>
    <t>0.7499 to 6.871</t>
  </si>
  <si>
    <t>7.061 to +infinity</t>
  </si>
  <si>
    <t>0.01258 to +infinity</t>
  </si>
  <si>
    <t>??? to 7.357</t>
  </si>
  <si>
    <t>Goodness of Fit</t>
  </si>
  <si>
    <t>Degrees of Freedom</t>
  </si>
  <si>
    <t>R squared</t>
  </si>
  <si>
    <t>Sum of Squares</t>
  </si>
  <si>
    <t>Sy.x</t>
  </si>
  <si>
    <t>Constraints</t>
  </si>
  <si>
    <t>Vol H2O2</t>
  </si>
  <si>
    <t>Km &gt; 0</t>
  </si>
  <si>
    <t>Number of points</t>
  </si>
  <si>
    <t># of X values</t>
  </si>
  <si>
    <t>Pts to check analysis 1 again</t>
  </si>
  <si>
    <t>To do:</t>
  </si>
  <si>
    <t># Y values analyzed</t>
  </si>
  <si>
    <t>myo23CpH7 ...maybe double check data collection</t>
  </si>
  <si>
    <t>Hemo pH5</t>
  </si>
  <si>
    <t>myo36pH7</t>
  </si>
  <si>
    <t>1st run ...data is not consistent enough</t>
  </si>
  <si>
    <t>Example</t>
  </si>
  <si>
    <t>This space would be set to green if first analysis is done</t>
  </si>
  <si>
    <t>hemo21.0 pH 5</t>
  </si>
  <si>
    <t>Temp (C)</t>
  </si>
  <si>
    <t>hemo45CpH5   too many data points...</t>
  </si>
  <si>
    <t>Cuvette 5</t>
  </si>
  <si>
    <t>Cuvette 3</t>
  </si>
  <si>
    <t>Cuvette 6</t>
  </si>
  <si>
    <t>Myo pH7</t>
  </si>
  <si>
    <t>MMRT Eq fitting order</t>
  </si>
  <si>
    <t>Hemoglobin</t>
  </si>
  <si>
    <t>Myoglobin</t>
  </si>
  <si>
    <t>Hemo with h2o2</t>
  </si>
  <si>
    <t>Myo with h2o2</t>
  </si>
  <si>
    <t>Hemo with h2o2 after 5 min</t>
  </si>
  <si>
    <t>MET</t>
  </si>
  <si>
    <t>Oxy Hemo</t>
  </si>
  <si>
    <t>Oxymyo</t>
  </si>
  <si>
    <t>Hemo pH 7</t>
  </si>
  <si>
    <t>MM</t>
  </si>
  <si>
    <t>4 degC</t>
  </si>
  <si>
    <t>21 degC</t>
  </si>
  <si>
    <t>25 degC</t>
  </si>
  <si>
    <t>27 degC</t>
  </si>
  <si>
    <t>28.5 degC</t>
  </si>
  <si>
    <t>32 degC</t>
  </si>
  <si>
    <t>37 degC</t>
  </si>
  <si>
    <t>48 degC</t>
  </si>
  <si>
    <t>52 degC</t>
  </si>
  <si>
    <t>50 degC</t>
  </si>
  <si>
    <t>47 degC</t>
  </si>
  <si>
    <t>10 degC</t>
  </si>
  <si>
    <t>(m0*m1)/(m2+m0);m1=3500;m2=500</t>
  </si>
  <si>
    <t>ln(131000000000*M0)-((M1+(M2*(M0-315)))/(8.314*M0))+((M3+M2*ln(M0/315))/8.314); m1=-2500; m2=100; m3=200</t>
  </si>
  <si>
    <t>ln(131000000000*M0)-((M1+(-2759.2))*(M0-334))/(8.314*M0))+(((-346)+(-2759.2)*ln(M0/334))/8.314); m1=-1477</t>
  </si>
  <si>
    <t xml:space="preserve">  </t>
  </si>
  <si>
    <t>kinda linear</t>
  </si>
  <si>
    <t>5 conc</t>
  </si>
  <si>
    <t>H2O2 12.2M</t>
  </si>
  <si>
    <t>H2O2 7.7M</t>
  </si>
  <si>
    <t>done with 7.7M</t>
  </si>
  <si>
    <t>done with .77M</t>
  </si>
  <si>
    <t>LH/AH</t>
  </si>
  <si>
    <t>LH</t>
  </si>
  <si>
    <t>AT</t>
  </si>
  <si>
    <t>AH/AT</t>
  </si>
  <si>
    <t>60 degC</t>
  </si>
  <si>
    <t xml:space="preserve"> 52 degC</t>
  </si>
  <si>
    <t xml:space="preserve"> 46 degC</t>
  </si>
  <si>
    <t xml:space="preserve"> 48 degC</t>
  </si>
  <si>
    <t xml:space="preserve"> 42 degC</t>
  </si>
  <si>
    <t xml:space="preserve"> 44 degC</t>
  </si>
  <si>
    <t xml:space="preserve"> 50 degC</t>
  </si>
  <si>
    <t xml:space="preserve"> 24degC</t>
  </si>
  <si>
    <t xml:space="preserve"> 38degC</t>
  </si>
  <si>
    <t xml:space="preserve"> 40degC</t>
  </si>
  <si>
    <t xml:space="preserve"> 39degC</t>
  </si>
  <si>
    <t xml:space="preserve"> 37degC</t>
  </si>
  <si>
    <t xml:space="preserve"> 36 degC</t>
  </si>
  <si>
    <t xml:space="preserve"> 34 degC</t>
  </si>
  <si>
    <t>30 degC</t>
  </si>
  <si>
    <t>28 degC</t>
  </si>
  <si>
    <t>26 degC</t>
  </si>
  <si>
    <t>22 degC</t>
  </si>
  <si>
    <t>20 degC</t>
  </si>
  <si>
    <t>42 degC</t>
  </si>
  <si>
    <t>31 degC</t>
  </si>
  <si>
    <t>40 degC</t>
  </si>
  <si>
    <t>24 degC</t>
  </si>
  <si>
    <t>23 degC</t>
  </si>
  <si>
    <t>34 degC</t>
  </si>
  <si>
    <t>36 degC</t>
  </si>
  <si>
    <t>38 degC</t>
  </si>
  <si>
    <t>18 degC</t>
  </si>
  <si>
    <t>16 degC</t>
  </si>
  <si>
    <t>35 degC</t>
  </si>
  <si>
    <t>15 degC</t>
  </si>
  <si>
    <t>5 degC</t>
  </si>
  <si>
    <t>3 degC</t>
  </si>
  <si>
    <t>880mM H2O2</t>
  </si>
  <si>
    <t>AH/LH</t>
  </si>
  <si>
    <t>CC</t>
  </si>
  <si>
    <t>AH,LH,CC</t>
  </si>
  <si>
    <t>LH,CC</t>
  </si>
  <si>
    <t>Ah,LH,CC</t>
  </si>
  <si>
    <t>.25mM MYO</t>
  </si>
  <si>
    <t>run with 77 mM</t>
  </si>
  <si>
    <t xml:space="preserve">run with 880 mM </t>
  </si>
  <si>
    <t>run with 880 mM H2O2</t>
  </si>
  <si>
    <t>run at 0.25 mM MYO</t>
  </si>
  <si>
    <t>run at 0.125 mM MYO</t>
  </si>
  <si>
    <t>run at 0.0625 mM MYO</t>
  </si>
  <si>
    <t>run at 0.03125 mM MYO</t>
  </si>
  <si>
    <t>run at 0.50 mM MYO</t>
  </si>
  <si>
    <t>[</t>
  </si>
  <si>
    <t>TEMP</t>
  </si>
  <si>
    <t>LNKCAT</t>
  </si>
  <si>
    <t>CuSO4 (M)</t>
  </si>
  <si>
    <t>32degC</t>
  </si>
  <si>
    <t>20degC</t>
  </si>
  <si>
    <t>26degC</t>
  </si>
  <si>
    <t>28degC</t>
  </si>
  <si>
    <t>42degC</t>
  </si>
  <si>
    <t>44degC</t>
  </si>
  <si>
    <t>46degC</t>
  </si>
  <si>
    <t>48degC</t>
  </si>
  <si>
    <t>50degC</t>
  </si>
  <si>
    <t>54 degC</t>
  </si>
  <si>
    <t>56 degC</t>
  </si>
  <si>
    <t>58 degC</t>
  </si>
  <si>
    <t>62 degC</t>
  </si>
  <si>
    <t>64 degC</t>
  </si>
  <si>
    <t>44 degC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</si>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</sst>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2"/>
      <color rgb="FF202122"/>
      <name val="Segoe UI"/>
      <family val="2"/>
    </font>
    <font>
      <sz val="11"/>
      <color rgb="FFFF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000000"/>
      <name val="Calibri"/>
      <charset val="1"/>
      <scheme val="minor"/>
    </font>
    <font>
      <sz val="10"/>
      <name val="Arial"/>
    </font>
    <font>
      <sz val="12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FFFF00"/>
      <name val="Calibri"/>
      <family val="2"/>
      <scheme val="minor"/>
    </font>
    <font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D966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0C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6699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9" fillId="0" borderId="0"/>
  </cellStyleXfs>
  <cellXfs count="49">
    <xf numFmtId="0" fontId="0" fillId="0" borderId="0" xfId="0"/>
    <xf numFmtId="11" fontId="0" fillId="0" borderId="0" xfId="0" applyNumberFormat="1"/>
    <xf numFmtId="0" fontId="0" fillId="2" borderId="0" xfId="0" applyFill="1"/>
    <xf numFmtId="11" fontId="1" fillId="0" borderId="0" xfId="0" applyNumberFormat="1" applyFont="1"/>
    <xf numFmtId="0" fontId="3" fillId="0" borderId="0" xfId="0" applyFont="1"/>
    <xf numFmtId="0" fontId="3" fillId="3" borderId="0" xfId="0" applyFont="1" applyFill="1"/>
    <xf numFmtId="0" fontId="4" fillId="0" borderId="0" xfId="0" applyFont="1"/>
    <xf numFmtId="11" fontId="4" fillId="0" borderId="0" xfId="0" applyNumberFormat="1" applyFont="1"/>
    <xf numFmtId="11" fontId="3" fillId="0" borderId="0" xfId="0" applyNumberFormat="1" applyFont="1"/>
    <xf numFmtId="0" fontId="3" fillId="4" borderId="0" xfId="0" applyFont="1" applyFill="1"/>
    <xf numFmtId="0" fontId="5" fillId="4" borderId="0" xfId="0" applyFont="1" applyFill="1"/>
    <xf numFmtId="11" fontId="3" fillId="5" borderId="0" xfId="0" applyNumberFormat="1" applyFont="1" applyFill="1"/>
    <xf numFmtId="11" fontId="6" fillId="0" borderId="0" xfId="0" applyNumberFormat="1" applyFont="1"/>
    <xf numFmtId="0" fontId="2" fillId="0" borderId="0" xfId="0" applyFont="1"/>
    <xf numFmtId="0" fontId="7" fillId="0" borderId="0" xfId="0" applyFont="1"/>
    <xf numFmtId="11" fontId="7" fillId="0" borderId="0" xfId="0" applyNumberFormat="1" applyFont="1"/>
    <xf numFmtId="0" fontId="3" fillId="6" borderId="0" xfId="0" applyFont="1" applyFill="1"/>
    <xf numFmtId="0" fontId="3" fillId="7" borderId="0" xfId="0" applyFont="1" applyFill="1"/>
    <xf numFmtId="0" fontId="3" fillId="8" borderId="0" xfId="0" applyFont="1" applyFill="1"/>
    <xf numFmtId="0" fontId="3" fillId="9" borderId="0" xfId="0" applyFont="1" applyFill="1"/>
    <xf numFmtId="0" fontId="3" fillId="0" borderId="0" xfId="0" applyFont="1" applyFill="1"/>
    <xf numFmtId="0" fontId="8" fillId="0" borderId="0" xfId="0" applyFont="1"/>
    <xf numFmtId="0" fontId="9" fillId="0" borderId="0" xfId="1"/>
    <xf numFmtId="0" fontId="9" fillId="10" borderId="0" xfId="1" applyFill="1"/>
    <xf numFmtId="0" fontId="4" fillId="0" borderId="0" xfId="1" applyFont="1"/>
    <xf numFmtId="0" fontId="9" fillId="11" borderId="0" xfId="1" applyFill="1"/>
    <xf numFmtId="11" fontId="9" fillId="0" borderId="0" xfId="1" applyNumberFormat="1"/>
    <xf numFmtId="11" fontId="4" fillId="0" borderId="0" xfId="1" applyNumberFormat="1" applyFont="1"/>
    <xf numFmtId="2" fontId="4" fillId="0" borderId="0" xfId="1" applyNumberFormat="1" applyFont="1"/>
    <xf numFmtId="2" fontId="9" fillId="0" borderId="0" xfId="1" applyNumberFormat="1"/>
    <xf numFmtId="0" fontId="3" fillId="0" borderId="0" xfId="1" applyFont="1"/>
    <xf numFmtId="0" fontId="0" fillId="12" borderId="0" xfId="0" applyFill="1"/>
    <xf numFmtId="0" fontId="4" fillId="0" borderId="0" xfId="0" applyFont="1" applyAlignment="1">
      <alignment wrapText="1"/>
    </xf>
    <xf numFmtId="0" fontId="0" fillId="13" borderId="0" xfId="0" applyFill="1"/>
    <xf numFmtId="2" fontId="4" fillId="0" borderId="0" xfId="0" applyNumberFormat="1" applyFont="1"/>
    <xf numFmtId="0" fontId="0" fillId="10" borderId="0" xfId="0" applyFill="1"/>
    <xf numFmtId="0" fontId="0" fillId="11" borderId="0" xfId="0" applyFill="1"/>
    <xf numFmtId="0" fontId="0" fillId="14" borderId="0" xfId="0" applyFill="1"/>
    <xf numFmtId="0" fontId="4" fillId="12" borderId="0" xfId="0" applyFont="1" applyFill="1"/>
    <xf numFmtId="0" fontId="12" fillId="0" borderId="0" xfId="0" applyFont="1"/>
    <xf numFmtId="0" fontId="4" fillId="15" borderId="0" xfId="0" applyFont="1" applyFill="1"/>
    <xf numFmtId="0" fontId="13" fillId="16" borderId="0" xfId="0" applyFont="1" applyFill="1"/>
    <xf numFmtId="11" fontId="4" fillId="15" borderId="0" xfId="0" applyNumberFormat="1" applyFont="1" applyFill="1"/>
    <xf numFmtId="11" fontId="13" fillId="16" borderId="0" xfId="0" applyNumberFormat="1" applyFont="1" applyFill="1"/>
    <xf numFmtId="11" fontId="4" fillId="12" borderId="0" xfId="0" applyNumberFormat="1" applyFont="1" applyFill="1"/>
    <xf numFmtId="11" fontId="2" fillId="0" borderId="0" xfId="0" applyNumberFormat="1" applyFont="1"/>
    <xf numFmtId="11" fontId="0" fillId="13" borderId="0" xfId="0" applyNumberFormat="1" applyFill="1"/>
    <xf numFmtId="11" fontId="0" fillId="14" borderId="0" xfId="0" applyNumberFormat="1" applyFill="1"/>
    <xf numFmtId="11" fontId="0" fillId="12" borderId="0" xfId="0" applyNumberFormat="1" applyFill="1"/>
  </cellXfs>
  <cellStyles count="2">
    <cellStyle name="Normal" xfId="0" builtinId="0"/>
    <cellStyle name="Normal 2" xfId="1" xr:uid="{CDDC9EF0-2131-43EC-B1B5-784F6BEDD20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fits'!$L$12:$L$18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fits'!$M$12:$M$18</c:f>
              <c:numCache>
                <c:formatCode>0.00E+00</c:formatCode>
                <c:ptCount val="7"/>
                <c:pt idx="0">
                  <c:v>2.574700085982641E-7</c:v>
                </c:pt>
                <c:pt idx="1">
                  <c:v>2.5633334472097414E-7</c:v>
                </c:pt>
                <c:pt idx="2">
                  <c:v>2.0139817557891148E-7</c:v>
                </c:pt>
                <c:pt idx="3">
                  <c:v>1.1890016173567261E-7</c:v>
                </c:pt>
                <c:pt idx="4">
                  <c:v>5.3918430810701088E-8</c:v>
                </c:pt>
                <c:pt idx="5">
                  <c:v>2.4838903619874937E-8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EC-436B-9E34-0C1C0FB23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002968"/>
        <c:axId val="347006576"/>
      </c:scatterChart>
      <c:valAx>
        <c:axId val="347002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006576"/>
        <c:crosses val="autoZero"/>
        <c:crossBetween val="midCat"/>
      </c:valAx>
      <c:valAx>
        <c:axId val="34700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002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fits'!$FI$12:$FI$18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fits'!$FJ$12:$FJ$18</c:f>
              <c:numCache>
                <c:formatCode>0.00E+00</c:formatCode>
                <c:ptCount val="7"/>
                <c:pt idx="0">
                  <c:v>5.0758606011317055E-7</c:v>
                </c:pt>
                <c:pt idx="1">
                  <c:v>4.9071483938392886E-7</c:v>
                </c:pt>
                <c:pt idx="2">
                  <c:v>4.0142938571228245E-7</c:v>
                </c:pt>
                <c:pt idx="3">
                  <c:v>2.138269093110866E-7</c:v>
                </c:pt>
                <c:pt idx="4">
                  <c:v>1.4763391488677943E-7</c:v>
                </c:pt>
                <c:pt idx="5">
                  <c:v>1.1341405274254078E-7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09-4269-AA19-D5BB998D2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685376"/>
        <c:axId val="249675864"/>
      </c:scatterChart>
      <c:valAx>
        <c:axId val="249685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675864"/>
        <c:crosses val="autoZero"/>
        <c:crossBetween val="midCat"/>
      </c:valAx>
      <c:valAx>
        <c:axId val="249675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685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fits'!$EB$11:$EB$17</c:f>
              <c:numCache>
                <c:formatCode>General</c:formatCode>
                <c:ptCount val="7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3.208333E-2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fits'!$EC$11:$EC$17</c:f>
              <c:numCache>
                <c:formatCode>0.00E+00</c:formatCode>
                <c:ptCount val="7"/>
                <c:pt idx="0">
                  <c:v>2.0420469660467804E-6</c:v>
                </c:pt>
                <c:pt idx="1">
                  <c:v>1.8475611097658389E-6</c:v>
                </c:pt>
                <c:pt idx="2">
                  <c:v>1.4218902177154596E-6</c:v>
                </c:pt>
                <c:pt idx="3">
                  <c:v>8.5539801752506535E-7</c:v>
                </c:pt>
                <c:pt idx="4">
                  <c:v>5.2147018331913538E-7</c:v>
                </c:pt>
                <c:pt idx="5">
                  <c:v>2.5083085886753508E-7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A2-4C7A-8A10-BB1AE8AE9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987928"/>
        <c:axId val="405986944"/>
      </c:scatterChart>
      <c:valAx>
        <c:axId val="405987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986944"/>
        <c:crosses val="autoZero"/>
        <c:crossBetween val="midCat"/>
      </c:valAx>
      <c:valAx>
        <c:axId val="40598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987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fits'!$ES$11:$ES$17</c:f>
              <c:numCache>
                <c:formatCode>General</c:formatCode>
                <c:ptCount val="7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3.208333E-2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fits'!$ET$11:$ET$17</c:f>
              <c:numCache>
                <c:formatCode>0.00E+00</c:formatCode>
                <c:ptCount val="7"/>
                <c:pt idx="0">
                  <c:v>2.6431689488859973E-6</c:v>
                </c:pt>
                <c:pt idx="1">
                  <c:v>2.3924630194746296E-6</c:v>
                </c:pt>
                <c:pt idx="2">
                  <c:v>1.9449314932274703E-6</c:v>
                </c:pt>
                <c:pt idx="3">
                  <c:v>1.0572749509757009E-6</c:v>
                </c:pt>
                <c:pt idx="4">
                  <c:v>5.8750332736214702E-7</c:v>
                </c:pt>
                <c:pt idx="5">
                  <c:v>2.64944371402877E-7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26-4832-BD4F-3821263A6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979968"/>
        <c:axId val="410973080"/>
      </c:scatterChart>
      <c:valAx>
        <c:axId val="410979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973080"/>
        <c:crosses val="autoZero"/>
        <c:crossBetween val="midCat"/>
      </c:valAx>
      <c:valAx>
        <c:axId val="41097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979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783762189397694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65048118985126"/>
          <c:y val="0.10226851851851854"/>
          <c:w val="0.82123840769903766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fits'!$B$4:$B$35</c:f>
              <c:numCache>
                <c:formatCode>General</c:formatCode>
                <c:ptCount val="32"/>
                <c:pt idx="1">
                  <c:v>20</c:v>
                </c:pt>
                <c:pt idx="2">
                  <c:v>22</c:v>
                </c:pt>
                <c:pt idx="3">
                  <c:v>26</c:v>
                </c:pt>
                <c:pt idx="4">
                  <c:v>28</c:v>
                </c:pt>
                <c:pt idx="5">
                  <c:v>30</c:v>
                </c:pt>
                <c:pt idx="6">
                  <c:v>32</c:v>
                </c:pt>
                <c:pt idx="7">
                  <c:v>32</c:v>
                </c:pt>
                <c:pt idx="8">
                  <c:v>42</c:v>
                </c:pt>
                <c:pt idx="9">
                  <c:v>34</c:v>
                </c:pt>
                <c:pt idx="13">
                  <c:v>37</c:v>
                </c:pt>
                <c:pt idx="14">
                  <c:v>39</c:v>
                </c:pt>
                <c:pt idx="15">
                  <c:v>40</c:v>
                </c:pt>
                <c:pt idx="16">
                  <c:v>38</c:v>
                </c:pt>
                <c:pt idx="17">
                  <c:v>24</c:v>
                </c:pt>
                <c:pt idx="18">
                  <c:v>44</c:v>
                </c:pt>
                <c:pt idx="21">
                  <c:v>46</c:v>
                </c:pt>
                <c:pt idx="22">
                  <c:v>48</c:v>
                </c:pt>
                <c:pt idx="23">
                  <c:v>50</c:v>
                </c:pt>
                <c:pt idx="24">
                  <c:v>52</c:v>
                </c:pt>
                <c:pt idx="25">
                  <c:v>50</c:v>
                </c:pt>
                <c:pt idx="26">
                  <c:v>44</c:v>
                </c:pt>
                <c:pt idx="27">
                  <c:v>42</c:v>
                </c:pt>
                <c:pt idx="28">
                  <c:v>48</c:v>
                </c:pt>
                <c:pt idx="29">
                  <c:v>46</c:v>
                </c:pt>
                <c:pt idx="30">
                  <c:v>52</c:v>
                </c:pt>
                <c:pt idx="31">
                  <c:v>60</c:v>
                </c:pt>
              </c:numCache>
            </c:numRef>
          </c:xVal>
          <c:yVal>
            <c:numRef>
              <c:f>'LPO pH 5 data for MM fits'!$C$4:$C$35</c:f>
              <c:numCache>
                <c:formatCode>0.00E+00</c:formatCode>
                <c:ptCount val="32"/>
                <c:pt idx="1">
                  <c:v>7.7070208274921859</c:v>
                </c:pt>
                <c:pt idx="2">
                  <c:v>7.7901380437630792</c:v>
                </c:pt>
                <c:pt idx="3">
                  <c:v>8.067761615224974</c:v>
                </c:pt>
                <c:pt idx="4">
                  <c:v>8.1866715867069999</c:v>
                </c:pt>
                <c:pt idx="5">
                  <c:v>8.3160614077571147</c:v>
                </c:pt>
                <c:pt idx="6">
                  <c:v>8.2706619896315807</c:v>
                </c:pt>
                <c:pt idx="7">
                  <c:v>8.2866736671627841</c:v>
                </c:pt>
                <c:pt idx="8">
                  <c:v>8.6093355683292536</c:v>
                </c:pt>
                <c:pt idx="9">
                  <c:v>8.5598248962597125</c:v>
                </c:pt>
                <c:pt idx="13">
                  <c:v>8.6080112672137918</c:v>
                </c:pt>
                <c:pt idx="14">
                  <c:v>8.4495217056507226</c:v>
                </c:pt>
                <c:pt idx="15">
                  <c:v>8.5610542841260209</c:v>
                </c:pt>
                <c:pt idx="16">
                  <c:v>8.6628668465681624</c:v>
                </c:pt>
                <c:pt idx="17">
                  <c:v>8.0849924549489298</c:v>
                </c:pt>
                <c:pt idx="18">
                  <c:v>8.7926237757543024</c:v>
                </c:pt>
                <c:pt idx="21">
                  <c:v>8.6947125383613884</c:v>
                </c:pt>
                <c:pt idx="22">
                  <c:v>8.7131423987669301</c:v>
                </c:pt>
                <c:pt idx="23">
                  <c:v>8.5636506258117819</c:v>
                </c:pt>
                <c:pt idx="24">
                  <c:v>8.5108662416704348</c:v>
                </c:pt>
                <c:pt idx="25">
                  <c:v>8.6088094535052875</c:v>
                </c:pt>
                <c:pt idx="26">
                  <c:v>8.5374334794229423</c:v>
                </c:pt>
                <c:pt idx="27">
                  <c:v>8.691076142341851</c:v>
                </c:pt>
                <c:pt idx="28">
                  <c:v>8.6808612278795021</c:v>
                </c:pt>
                <c:pt idx="29">
                  <c:v>8.5316372097323487</c:v>
                </c:pt>
                <c:pt idx="30">
                  <c:v>8.5485295954468832</c:v>
                </c:pt>
                <c:pt idx="31">
                  <c:v>8.360903792049406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98-470C-B73C-65E9B8D4E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167336"/>
        <c:axId val="408168976"/>
      </c:scatterChart>
      <c:valAx>
        <c:axId val="408167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68976"/>
        <c:crosses val="autoZero"/>
        <c:crossBetween val="midCat"/>
      </c:valAx>
      <c:valAx>
        <c:axId val="40816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673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fits'!$FJ$11:$FJ$17</c:f>
              <c:numCache>
                <c:formatCode>General</c:formatCode>
                <c:ptCount val="7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3.208333E-2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fits'!$FK$11:$FK$17</c:f>
              <c:numCache>
                <c:formatCode>0.00E+00</c:formatCode>
                <c:ptCount val="7"/>
                <c:pt idx="0">
                  <c:v>2.9234639798463709E-6</c:v>
                </c:pt>
                <c:pt idx="1">
                  <c:v>2.3911450552051483E-6</c:v>
                </c:pt>
                <c:pt idx="2">
                  <c:v>1.7744357470929575E-6</c:v>
                </c:pt>
                <c:pt idx="3">
                  <c:v>1.0608380023033649E-6</c:v>
                </c:pt>
                <c:pt idx="4">
                  <c:v>6.3286894660100473E-7</c:v>
                </c:pt>
                <c:pt idx="5">
                  <c:v>3.1137354146913052E-7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58-4026-905B-911FA8E6D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732432"/>
        <c:axId val="380733416"/>
      </c:scatterChart>
      <c:valAx>
        <c:axId val="380732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0733416"/>
        <c:crosses val="autoZero"/>
        <c:crossBetween val="midCat"/>
      </c:valAx>
      <c:valAx>
        <c:axId val="380733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0732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fits'!$GA$11:$GA$17</c:f>
              <c:numCache>
                <c:formatCode>General</c:formatCode>
                <c:ptCount val="7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3.208333E-2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fits'!$GB$11:$GB$17</c:f>
              <c:numCache>
                <c:formatCode>0.00E+00</c:formatCode>
                <c:ptCount val="7"/>
                <c:pt idx="0">
                  <c:v>3.1577760251856872E-6</c:v>
                </c:pt>
                <c:pt idx="1">
                  <c:v>2.9140962112060459E-6</c:v>
                </c:pt>
                <c:pt idx="2">
                  <c:v>1.9154118679253499E-6</c:v>
                </c:pt>
                <c:pt idx="3">
                  <c:v>1.2826664321736422E-6</c:v>
                </c:pt>
                <c:pt idx="4">
                  <c:v>6.6753859769921564E-7</c:v>
                </c:pt>
                <c:pt idx="5">
                  <c:v>2.6661176557328347E-7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8B-4C96-9822-78BB32923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333456"/>
        <c:axId val="404328864"/>
      </c:scatterChart>
      <c:valAx>
        <c:axId val="404333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328864"/>
        <c:crosses val="autoZero"/>
        <c:crossBetween val="midCat"/>
      </c:valAx>
      <c:valAx>
        <c:axId val="40432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333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fits'!$GR$11:$GR$16</c:f>
              <c:numCache>
                <c:formatCode>General</c:formatCode>
                <c:ptCount val="6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3.208333E-2</c:v>
                </c:pt>
                <c:pt idx="5">
                  <c:v>0</c:v>
                </c:pt>
              </c:numCache>
            </c:numRef>
          </c:xVal>
          <c:yVal>
            <c:numRef>
              <c:f>'LPO pH 5 data for MM fits'!$GS$11:$GS$16</c:f>
              <c:numCache>
                <c:formatCode>0.00E+00</c:formatCode>
                <c:ptCount val="6"/>
                <c:pt idx="0">
                  <c:v>3.1829053797886679E-6</c:v>
                </c:pt>
                <c:pt idx="1">
                  <c:v>2.8473367137610607E-6</c:v>
                </c:pt>
                <c:pt idx="2">
                  <c:v>1.8329888033778574E-6</c:v>
                </c:pt>
                <c:pt idx="3">
                  <c:v>1.1203222278761232E-6</c:v>
                </c:pt>
                <c:pt idx="4">
                  <c:v>3.1841806450945181E-7</c:v>
                </c:pt>
                <c:pt idx="5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38F-4408-8D7F-A05E216F9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886544"/>
        <c:axId val="230905568"/>
      </c:scatterChart>
      <c:valAx>
        <c:axId val="230886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0905568"/>
        <c:crosses val="autoZero"/>
        <c:crossBetween val="midCat"/>
      </c:valAx>
      <c:valAx>
        <c:axId val="23090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08865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fits'!$HI$11:$HI$17</c:f>
              <c:numCache>
                <c:formatCode>General</c:formatCode>
                <c:ptCount val="7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3.208333E-2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fits'!$HJ$11:$HJ$17</c:f>
              <c:numCache>
                <c:formatCode>0.00E+00</c:formatCode>
                <c:ptCount val="7"/>
                <c:pt idx="0">
                  <c:v>4.3742608883758626E-6</c:v>
                </c:pt>
                <c:pt idx="1">
                  <c:v>3.2254436003181331E-6</c:v>
                </c:pt>
                <c:pt idx="2">
                  <c:v>2.7349408356325619E-6</c:v>
                </c:pt>
                <c:pt idx="3">
                  <c:v>1.6099225588077672E-6</c:v>
                </c:pt>
                <c:pt idx="4">
                  <c:v>8.7379247143338622E-7</c:v>
                </c:pt>
                <c:pt idx="5">
                  <c:v>4.828962082975708E-7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C5-40FA-A140-5E77137B8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677368"/>
        <c:axId val="353675728"/>
      </c:scatterChart>
      <c:valAx>
        <c:axId val="353677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675728"/>
        <c:crosses val="autoZero"/>
        <c:crossBetween val="midCat"/>
      </c:valAx>
      <c:valAx>
        <c:axId val="35367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677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fits'!$HZ$11:$HZ$17</c:f>
              <c:numCache>
                <c:formatCode>General</c:formatCode>
                <c:ptCount val="7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3.208333E-2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fits'!$IA$11:$IA$17</c:f>
              <c:numCache>
                <c:formatCode>0.00E+00</c:formatCode>
                <c:ptCount val="7"/>
                <c:pt idx="0">
                  <c:v>2.9930651349382763E-6</c:v>
                </c:pt>
                <c:pt idx="1">
                  <c:v>3.2547595702930995E-6</c:v>
                </c:pt>
                <c:pt idx="2">
                  <c:v>2.3459551848875928E-6</c:v>
                </c:pt>
                <c:pt idx="3">
                  <c:v>1.3550922368089967E-6</c:v>
                </c:pt>
                <c:pt idx="4">
                  <c:v>7.866962622593741E-7</c:v>
                </c:pt>
                <c:pt idx="5">
                  <c:v>3.6081443126772048E-7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E4-4160-A2DD-3158FE34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598976"/>
        <c:axId val="353619968"/>
      </c:scatterChart>
      <c:valAx>
        <c:axId val="353598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619968"/>
        <c:crosses val="autoZero"/>
        <c:crossBetween val="midCat"/>
      </c:valAx>
      <c:valAx>
        <c:axId val="35361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598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fits'!$IQ$11:$IQ$17</c:f>
              <c:numCache>
                <c:formatCode>General</c:formatCode>
                <c:ptCount val="7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3.208333E-2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fits'!$IR$11:$IR$17</c:f>
              <c:numCache>
                <c:formatCode>0.00E+00</c:formatCode>
                <c:ptCount val="7"/>
                <c:pt idx="0">
                  <c:v>2.1755977648929442E-6</c:v>
                </c:pt>
                <c:pt idx="1">
                  <c:v>2.6998185748918124E-6</c:v>
                </c:pt>
                <c:pt idx="2">
                  <c:v>1.9142224342090034E-6</c:v>
                </c:pt>
                <c:pt idx="3">
                  <c:v>1.2330417144944089E-6</c:v>
                </c:pt>
                <c:pt idx="4">
                  <c:v>6.9644182690905473E-7</c:v>
                </c:pt>
                <c:pt idx="5">
                  <c:v>3.4865212775590854E-7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8C-4C43-95B2-EFBFEF064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681960"/>
        <c:axId val="353633416"/>
      </c:scatterChart>
      <c:valAx>
        <c:axId val="353681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633416"/>
        <c:crosses val="autoZero"/>
        <c:crossBetween val="midCat"/>
      </c:valAx>
      <c:valAx>
        <c:axId val="353633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681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fits'!$IQ$11:$IQ$17</c:f>
              <c:numCache>
                <c:formatCode>General</c:formatCode>
                <c:ptCount val="7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3.208333E-2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fits'!$IR$11:$IR$17</c:f>
              <c:numCache>
                <c:formatCode>0.00E+00</c:formatCode>
                <c:ptCount val="7"/>
                <c:pt idx="0">
                  <c:v>2.1755977648929442E-6</c:v>
                </c:pt>
                <c:pt idx="1">
                  <c:v>2.6998185748918124E-6</c:v>
                </c:pt>
                <c:pt idx="2">
                  <c:v>1.9142224342090034E-6</c:v>
                </c:pt>
                <c:pt idx="3">
                  <c:v>1.2330417144944089E-6</c:v>
                </c:pt>
                <c:pt idx="4">
                  <c:v>6.9644182690905473E-7</c:v>
                </c:pt>
                <c:pt idx="5">
                  <c:v>3.4865212775590854E-7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0E-487C-91CD-E067AC992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023136"/>
        <c:axId val="358021496"/>
      </c:scatterChart>
      <c:valAx>
        <c:axId val="358023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021496"/>
        <c:crosses val="autoZero"/>
        <c:crossBetween val="midCat"/>
      </c:valAx>
      <c:valAx>
        <c:axId val="35802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023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fits'!$FZ$12:$FZ$18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fits'!$GA$12:$GA$18</c:f>
              <c:numCache>
                <c:formatCode>0.00E+00</c:formatCode>
                <c:ptCount val="7"/>
                <c:pt idx="0">
                  <c:v>5.7146863797520354E-7</c:v>
                </c:pt>
                <c:pt idx="1">
                  <c:v>5.5885982208253945E-7</c:v>
                </c:pt>
                <c:pt idx="2">
                  <c:v>3.8256278032548303E-7</c:v>
                </c:pt>
                <c:pt idx="3">
                  <c:v>2.5111354971715737E-7</c:v>
                </c:pt>
                <c:pt idx="4">
                  <c:v>1.3670743542231278E-7</c:v>
                </c:pt>
                <c:pt idx="5">
                  <c:v>8.4474635455630226E-8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2B-457D-85C4-C97191E7A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877320"/>
        <c:axId val="316878632"/>
      </c:scatterChart>
      <c:valAx>
        <c:axId val="316877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878632"/>
        <c:crosses val="autoZero"/>
        <c:crossBetween val="midCat"/>
      </c:valAx>
      <c:valAx>
        <c:axId val="316878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877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fits'!$JH$11:$JH$17</c:f>
              <c:numCache>
                <c:formatCode>General</c:formatCode>
                <c:ptCount val="7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3.208333E-2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fits'!$JI$11:$JI$17</c:f>
              <c:numCache>
                <c:formatCode>0.00E+00</c:formatCode>
                <c:ptCount val="7"/>
                <c:pt idx="0">
                  <c:v>2.8565970221285702E-6</c:v>
                </c:pt>
                <c:pt idx="1">
                  <c:v>2.722516208174461E-6</c:v>
                </c:pt>
                <c:pt idx="2">
                  <c:v>2.0525208609395269E-6</c:v>
                </c:pt>
                <c:pt idx="3">
                  <c:v>1.4617232779754501E-6</c:v>
                </c:pt>
                <c:pt idx="4">
                  <c:v>8.1099193264265142E-7</c:v>
                </c:pt>
                <c:pt idx="5">
                  <c:v>3.8716382261188038E-7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9A-4CF2-B6AF-8621BE850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5075296"/>
        <c:axId val="345075624"/>
      </c:scatterChart>
      <c:valAx>
        <c:axId val="345075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5075624"/>
        <c:crosses val="autoZero"/>
        <c:crossBetween val="midCat"/>
      </c:valAx>
      <c:valAx>
        <c:axId val="345075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5075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fits'!$JY$11:$JY$17</c:f>
              <c:numCache>
                <c:formatCode>General</c:formatCode>
                <c:ptCount val="7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3.208333E-2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fits'!$JZ$11:$JZ$17</c:f>
              <c:numCache>
                <c:formatCode>0.00E+00</c:formatCode>
                <c:ptCount val="7"/>
                <c:pt idx="0">
                  <c:v>3.1531027968571189E-6</c:v>
                </c:pt>
                <c:pt idx="1">
                  <c:v>2.2181578821436247E-6</c:v>
                </c:pt>
                <c:pt idx="2">
                  <c:v>1.315647823350806E-6</c:v>
                </c:pt>
                <c:pt idx="3">
                  <c:v>7.1303764173502634E-7</c:v>
                </c:pt>
                <c:pt idx="4">
                  <c:v>3.8472350355250103E-7</c:v>
                </c:pt>
                <c:pt idx="5">
                  <c:v>1.9946800187500176E-7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08-4621-BCAD-0F0DF5891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598968"/>
        <c:axId val="240601920"/>
      </c:scatterChart>
      <c:valAx>
        <c:axId val="240598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0601920"/>
        <c:crosses val="autoZero"/>
        <c:crossBetween val="midCat"/>
      </c:valAx>
      <c:valAx>
        <c:axId val="24060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0598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fits'!$KP$11:$KP$17</c:f>
              <c:numCache>
                <c:formatCode>General</c:formatCode>
                <c:ptCount val="7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3.208333E-2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fits'!$KQ$11:$KQ$17</c:f>
              <c:numCache>
                <c:formatCode>0.00E+00</c:formatCode>
                <c:ptCount val="7"/>
                <c:pt idx="0">
                  <c:v>3.085371022525483E-6</c:v>
                </c:pt>
                <c:pt idx="1">
                  <c:v>2.3250426303351113E-6</c:v>
                </c:pt>
                <c:pt idx="2">
                  <c:v>1.497953886245354E-6</c:v>
                </c:pt>
                <c:pt idx="3">
                  <c:v>7.6838854130887603E-7</c:v>
                </c:pt>
                <c:pt idx="4">
                  <c:v>4.2313153570600256E-7</c:v>
                </c:pt>
                <c:pt idx="5">
                  <c:v>2.691606099322308E-7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EB-4F9C-BE93-260A3AA8D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235336"/>
        <c:axId val="246233368"/>
      </c:scatterChart>
      <c:valAx>
        <c:axId val="246235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233368"/>
        <c:crosses val="autoZero"/>
        <c:crossBetween val="midCat"/>
      </c:valAx>
      <c:valAx>
        <c:axId val="246233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2353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fits'!$LG$11:$LG$17</c:f>
              <c:numCache>
                <c:formatCode>General</c:formatCode>
                <c:ptCount val="7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3.208333E-2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fits'!$LH$11:$LH$17</c:f>
              <c:numCache>
                <c:formatCode>0.00E+00</c:formatCode>
                <c:ptCount val="7"/>
                <c:pt idx="0">
                  <c:v>3.3031296553659706E-6</c:v>
                </c:pt>
                <c:pt idx="1">
                  <c:v>2.057811710747382E-6</c:v>
                </c:pt>
                <c:pt idx="2">
                  <c:v>1.5865867670926649E-6</c:v>
                </c:pt>
                <c:pt idx="3">
                  <c:v>8.4049560780631056E-7</c:v>
                </c:pt>
                <c:pt idx="4">
                  <c:v>4.205200991029487E-7</c:v>
                </c:pt>
                <c:pt idx="5">
                  <c:v>2.1288639786153196E-7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B3-40C1-B124-BD76380AF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014752"/>
        <c:axId val="246066248"/>
      </c:scatterChart>
      <c:valAx>
        <c:axId val="246014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066248"/>
        <c:crosses val="autoZero"/>
        <c:crossBetween val="midCat"/>
      </c:valAx>
      <c:valAx>
        <c:axId val="246066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014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fits'!$NF$11:$NF$16</c:f>
              <c:numCache>
                <c:formatCode>General</c:formatCode>
                <c:ptCount val="6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3.208333E-2</c:v>
                </c:pt>
              </c:numCache>
            </c:numRef>
          </c:xVal>
          <c:yVal>
            <c:numRef>
              <c:f>'LPO pH 5 data for MM fits'!$NG$11:$NG$16</c:f>
              <c:numCache>
                <c:formatCode>0.00E+00</c:formatCode>
                <c:ptCount val="6"/>
                <c:pt idx="0">
                  <c:v>3.8668117124585329E-6</c:v>
                </c:pt>
                <c:pt idx="1">
                  <c:v>2.8402414744294379E-6</c:v>
                </c:pt>
                <c:pt idx="2">
                  <c:v>1.6726605851768022E-6</c:v>
                </c:pt>
                <c:pt idx="3">
                  <c:v>8.4862069502781362E-7</c:v>
                </c:pt>
                <c:pt idx="4">
                  <c:v>4.8578998930233335E-7</c:v>
                </c:pt>
                <c:pt idx="5" formatCode="General">
                  <c:v>2.08293786346483E-7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1F-4F5F-8B12-57CAB41BE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723064"/>
        <c:axId val="317724704"/>
      </c:scatterChart>
      <c:valAx>
        <c:axId val="317723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724704"/>
        <c:crosses val="autoZero"/>
        <c:crossBetween val="midCat"/>
      </c:valAx>
      <c:valAx>
        <c:axId val="31772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723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fits'!$LX$11:$LX$17</c:f>
              <c:numCache>
                <c:formatCode>General</c:formatCode>
                <c:ptCount val="7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3.208333E-2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fits'!$LY$11:$LY$17</c:f>
              <c:numCache>
                <c:formatCode>0.00E+00</c:formatCode>
                <c:ptCount val="7"/>
                <c:pt idx="0">
                  <c:v>3.3686583766246777E-6</c:v>
                </c:pt>
                <c:pt idx="1">
                  <c:v>2.2946666948076734E-6</c:v>
                </c:pt>
                <c:pt idx="2">
                  <c:v>1.4850870256713556E-6</c:v>
                </c:pt>
                <c:pt idx="3">
                  <c:v>7.6060957109751876E-7</c:v>
                </c:pt>
                <c:pt idx="4">
                  <c:v>3.8633392575673472E-7</c:v>
                </c:pt>
                <c:pt idx="5">
                  <c:v>2.0860499578061277E-7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CE-4F00-80CC-1D84B05A5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491360"/>
        <c:axId val="317489720"/>
      </c:scatterChart>
      <c:valAx>
        <c:axId val="317491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489720"/>
        <c:crosses val="autoZero"/>
        <c:crossBetween val="midCat"/>
      </c:valAx>
      <c:valAx>
        <c:axId val="317489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491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fits'!$MO$11:$MO$16</c:f>
              <c:numCache>
                <c:formatCode>General</c:formatCode>
                <c:ptCount val="6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0</c:v>
                </c:pt>
              </c:numCache>
            </c:numRef>
          </c:xVal>
          <c:yVal>
            <c:numRef>
              <c:f>'LPO pH 5 data for MM fits'!$MP$11:$MP$16</c:f>
              <c:numCache>
                <c:formatCode>0.00E+00</c:formatCode>
                <c:ptCount val="6"/>
                <c:pt idx="0">
                  <c:v>1.935636093002188E-6</c:v>
                </c:pt>
                <c:pt idx="1">
                  <c:v>1.3943515761210535E-6</c:v>
                </c:pt>
                <c:pt idx="2">
                  <c:v>8.6739586796453557E-7</c:v>
                </c:pt>
                <c:pt idx="3">
                  <c:v>4.2175000867502756E-7</c:v>
                </c:pt>
                <c:pt idx="4">
                  <c:v>2.4271886823818944E-7</c:v>
                </c:pt>
                <c:pt idx="5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1A-4B69-91B9-EDEB80BD7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501200"/>
        <c:axId val="317495296"/>
      </c:scatterChart>
      <c:valAx>
        <c:axId val="317501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495296"/>
        <c:crosses val="autoZero"/>
        <c:crossBetween val="midCat"/>
      </c:valAx>
      <c:valAx>
        <c:axId val="31749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501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fits'!$NW$11:$NW$17</c:f>
              <c:numCache>
                <c:formatCode>General</c:formatCode>
                <c:ptCount val="7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3.208333E-2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fits'!$NX$11:$NX$17</c:f>
              <c:numCache>
                <c:formatCode>0.00E+00</c:formatCode>
                <c:ptCount val="7"/>
                <c:pt idx="0">
                  <c:v>4.5492645268141554E-6</c:v>
                </c:pt>
                <c:pt idx="1">
                  <c:v>3.2356558563210566E-6</c:v>
                </c:pt>
                <c:pt idx="2">
                  <c:v>1.9196191342219633E-6</c:v>
                </c:pt>
                <c:pt idx="3">
                  <c:v>1.0330572468954058E-6</c:v>
                </c:pt>
                <c:pt idx="4">
                  <c:v>5.9030224353798892E-7</c:v>
                </c:pt>
                <c:pt idx="5" formatCode="General">
                  <c:v>2.4265456507313331E-7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3F-4F39-BD94-7D1EEEDB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6284776"/>
        <c:axId val="326290352"/>
      </c:scatterChart>
      <c:valAx>
        <c:axId val="326284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6290352"/>
        <c:crosses val="autoZero"/>
        <c:crossBetween val="midCat"/>
      </c:valAx>
      <c:valAx>
        <c:axId val="32629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62847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fits'!$ON$11:$ON$17</c:f>
              <c:numCache>
                <c:formatCode>General</c:formatCode>
                <c:ptCount val="7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3.208333E-2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fits'!$OO$11:$OO$17</c:f>
              <c:numCache>
                <c:formatCode>0.00E+00</c:formatCode>
                <c:ptCount val="7"/>
                <c:pt idx="0">
                  <c:v>4.300219867746691E-6</c:v>
                </c:pt>
                <c:pt idx="1">
                  <c:v>2.923871399888362E-6</c:v>
                </c:pt>
                <c:pt idx="2">
                  <c:v>1.8401990646276749E-6</c:v>
                </c:pt>
                <c:pt idx="3">
                  <c:v>9.0014651152329041E-7</c:v>
                </c:pt>
                <c:pt idx="4">
                  <c:v>5.701238913771067E-7</c:v>
                </c:pt>
                <c:pt idx="5" formatCode="General">
                  <c:v>2.5964742345623867E-7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16-4181-9F85-DDDD43381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44296"/>
        <c:axId val="4544624"/>
      </c:scatterChart>
      <c:valAx>
        <c:axId val="4544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4624"/>
        <c:crosses val="autoZero"/>
        <c:crossBetween val="midCat"/>
      </c:valAx>
      <c:valAx>
        <c:axId val="454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4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fits'!$PE$11:$PE$17</c:f>
              <c:numCache>
                <c:formatCode>General</c:formatCode>
                <c:ptCount val="7"/>
                <c:pt idx="0">
                  <c:v>1.62679</c:v>
                </c:pt>
                <c:pt idx="1">
                  <c:v>0.81339499999999998</c:v>
                </c:pt>
                <c:pt idx="2">
                  <c:v>0.40669749999999999</c:v>
                </c:pt>
                <c:pt idx="3">
                  <c:v>0.20334874999999999</c:v>
                </c:pt>
                <c:pt idx="4">
                  <c:v>0.101674375</c:v>
                </c:pt>
                <c:pt idx="5">
                  <c:v>5.0837187499999999E-2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fits'!$PF$11:$PF$17</c:f>
              <c:numCache>
                <c:formatCode>0.00E+00</c:formatCode>
                <c:ptCount val="7"/>
                <c:pt idx="0">
                  <c:v>4.220925722535227E-6</c:v>
                </c:pt>
                <c:pt idx="1">
                  <c:v>3.6502609540642746E-6</c:v>
                </c:pt>
                <c:pt idx="2">
                  <c:v>2.2591614947013524E-6</c:v>
                </c:pt>
                <c:pt idx="3">
                  <c:v>1.2271415119502172E-6</c:v>
                </c:pt>
                <c:pt idx="4">
                  <c:v>6.0100543094344758E-7</c:v>
                </c:pt>
                <c:pt idx="5" formatCode="General">
                  <c:v>3.0591714903118649E-7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92-4EF8-8188-792956D9B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2692880"/>
        <c:axId val="332692552"/>
      </c:scatterChart>
      <c:valAx>
        <c:axId val="332692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692552"/>
        <c:crosses val="autoZero"/>
        <c:crossBetween val="midCat"/>
      </c:valAx>
      <c:valAx>
        <c:axId val="332692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692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fits'!$GQ$12:$GQ$18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fits'!$GR$12:$GR$18</c:f>
              <c:numCache>
                <c:formatCode>0.00E+00</c:formatCode>
                <c:ptCount val="7"/>
                <c:pt idx="0">
                  <c:v>7.4122504885362065E-7</c:v>
                </c:pt>
                <c:pt idx="1">
                  <c:v>6.7608873013204117E-7</c:v>
                </c:pt>
                <c:pt idx="2">
                  <c:v>3.507173969577493E-7</c:v>
                </c:pt>
                <c:pt idx="3">
                  <c:v>2.4891158071534731E-7</c:v>
                </c:pt>
                <c:pt idx="4">
                  <c:v>1.5149498189743123E-7</c:v>
                </c:pt>
                <c:pt idx="5">
                  <c:v>7.2329024621495145E-8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19-4BF2-83D8-F67C9D689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683408"/>
        <c:axId val="249676192"/>
      </c:scatterChart>
      <c:valAx>
        <c:axId val="24968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676192"/>
        <c:crosses val="autoZero"/>
        <c:crossBetween val="midCat"/>
      </c:valAx>
      <c:valAx>
        <c:axId val="249676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683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fits'!$PV$11:$PV$17</c:f>
              <c:numCache>
                <c:formatCode>General</c:formatCode>
                <c:ptCount val="7"/>
                <c:pt idx="0">
                  <c:v>1.62679</c:v>
                </c:pt>
                <c:pt idx="1">
                  <c:v>0.81339499999999998</c:v>
                </c:pt>
                <c:pt idx="2">
                  <c:v>0.40669749999999999</c:v>
                </c:pt>
                <c:pt idx="3">
                  <c:v>0.20334874999999999</c:v>
                </c:pt>
                <c:pt idx="4">
                  <c:v>0.101674375</c:v>
                </c:pt>
                <c:pt idx="5">
                  <c:v>5.0837187499999999E-2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fits'!$PW$11:$PW$17</c:f>
              <c:numCache>
                <c:formatCode>0.00E+00</c:formatCode>
                <c:ptCount val="7"/>
                <c:pt idx="0">
                  <c:v>4.2101300255890747E-6</c:v>
                </c:pt>
                <c:pt idx="1">
                  <c:v>3.8708980935575927E-6</c:v>
                </c:pt>
                <c:pt idx="2">
                  <c:v>2.2849996829063473E-6</c:v>
                </c:pt>
                <c:pt idx="3">
                  <c:v>1.1530288916104303E-6</c:v>
                </c:pt>
                <c:pt idx="4">
                  <c:v>5.5474598814152059E-7</c:v>
                </c:pt>
                <c:pt idx="5" formatCode="General">
                  <c:v>3.216386735954898E-7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09-432D-875C-A17EDEE44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2717480"/>
        <c:axId val="332715840"/>
      </c:scatterChart>
      <c:valAx>
        <c:axId val="332717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715840"/>
        <c:crosses val="autoZero"/>
        <c:crossBetween val="midCat"/>
      </c:valAx>
      <c:valAx>
        <c:axId val="332715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717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fits'!$QM$11:$QM$17</c:f>
              <c:numCache>
                <c:formatCode>General</c:formatCode>
                <c:ptCount val="7"/>
                <c:pt idx="0">
                  <c:v>1.62679</c:v>
                </c:pt>
                <c:pt idx="1">
                  <c:v>0.81339499999999998</c:v>
                </c:pt>
                <c:pt idx="2">
                  <c:v>0.40669749999999999</c:v>
                </c:pt>
                <c:pt idx="3">
                  <c:v>0.20334874999999999</c:v>
                </c:pt>
                <c:pt idx="4">
                  <c:v>0.101674375</c:v>
                </c:pt>
                <c:pt idx="5">
                  <c:v>5.0837187499999999E-2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fits'!$QN$11:$QN$17</c:f>
              <c:numCache>
                <c:formatCode>0.00E+00</c:formatCode>
                <c:ptCount val="7"/>
                <c:pt idx="0">
                  <c:v>3.9018306398571816E-6</c:v>
                </c:pt>
                <c:pt idx="1">
                  <c:v>3.734619471555368E-6</c:v>
                </c:pt>
                <c:pt idx="2">
                  <c:v>2.446730545610402E-6</c:v>
                </c:pt>
                <c:pt idx="3">
                  <c:v>1.2905966577298644E-6</c:v>
                </c:pt>
                <c:pt idx="4">
                  <c:v>5.9837259047039229E-7</c:v>
                </c:pt>
                <c:pt idx="5" formatCode="General">
                  <c:v>3.2902536774215275E-7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96-44C0-B763-DFAC5E639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7067528"/>
        <c:axId val="267065888"/>
      </c:scatterChart>
      <c:valAx>
        <c:axId val="267067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7065888"/>
        <c:crosses val="autoZero"/>
        <c:crossBetween val="midCat"/>
      </c:valAx>
      <c:valAx>
        <c:axId val="267065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7067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fits'!$RD$11:$RD$17</c:f>
              <c:numCache>
                <c:formatCode>General</c:formatCode>
                <c:ptCount val="7"/>
                <c:pt idx="0">
                  <c:v>1.62679</c:v>
                </c:pt>
                <c:pt idx="1">
                  <c:v>0.81339499999999998</c:v>
                </c:pt>
                <c:pt idx="2">
                  <c:v>0.40669749999999999</c:v>
                </c:pt>
                <c:pt idx="3">
                  <c:v>0.20334874999999999</c:v>
                </c:pt>
                <c:pt idx="4">
                  <c:v>0.101674375</c:v>
                </c:pt>
                <c:pt idx="5">
                  <c:v>5.0837187499999999E-2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fits'!$RE$11:$RE$17</c:f>
              <c:numCache>
                <c:formatCode>0.00E+00</c:formatCode>
                <c:ptCount val="7"/>
                <c:pt idx="0">
                  <c:v>3.8047675738990408E-6</c:v>
                </c:pt>
                <c:pt idx="1">
                  <c:v>4.1473240398540258E-6</c:v>
                </c:pt>
                <c:pt idx="2">
                  <c:v>2.6555160222289561E-6</c:v>
                </c:pt>
                <c:pt idx="3">
                  <c:v>1.5453450931841001E-6</c:v>
                </c:pt>
                <c:pt idx="4">
                  <c:v>7.655700999970683E-7</c:v>
                </c:pt>
                <c:pt idx="5" formatCode="General">
                  <c:v>3.8088724878436769E-7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3F-4BD0-93CD-C194761D5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426224"/>
        <c:axId val="331418024"/>
      </c:scatterChart>
      <c:valAx>
        <c:axId val="331426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18024"/>
        <c:crosses val="autoZero"/>
        <c:crossBetween val="midCat"/>
      </c:valAx>
      <c:valAx>
        <c:axId val="33141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26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fits'!$RU$11:$RU$17</c:f>
              <c:numCache>
                <c:formatCode>General</c:formatCode>
                <c:ptCount val="7"/>
                <c:pt idx="0">
                  <c:v>1.62679</c:v>
                </c:pt>
                <c:pt idx="1">
                  <c:v>0.81339499999999998</c:v>
                </c:pt>
                <c:pt idx="2">
                  <c:v>0.40669749999999999</c:v>
                </c:pt>
                <c:pt idx="3">
                  <c:v>0.20334874999999999</c:v>
                </c:pt>
                <c:pt idx="4">
                  <c:v>0.101674375</c:v>
                </c:pt>
                <c:pt idx="5">
                  <c:v>5.0837187499999999E-2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fits'!$RV$11:$RV$17</c:f>
              <c:numCache>
                <c:formatCode>0.00E+00</c:formatCode>
                <c:ptCount val="7"/>
                <c:pt idx="0">
                  <c:v>4.1407327238204126E-6</c:v>
                </c:pt>
                <c:pt idx="1">
                  <c:v>3.8820794176440058E-6</c:v>
                </c:pt>
                <c:pt idx="2">
                  <c:v>2.395720527790683E-6</c:v>
                </c:pt>
                <c:pt idx="3">
                  <c:v>1.5030383736591536E-6</c:v>
                </c:pt>
                <c:pt idx="4">
                  <c:v>7.1914949539564379E-7</c:v>
                </c:pt>
                <c:pt idx="5" formatCode="General">
                  <c:v>3.5772139921032188E-7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CE-4D43-A782-031137066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2714856"/>
        <c:axId val="332719448"/>
      </c:scatterChart>
      <c:valAx>
        <c:axId val="332714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719448"/>
        <c:crosses val="autoZero"/>
        <c:crossBetween val="midCat"/>
      </c:valAx>
      <c:valAx>
        <c:axId val="33271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714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fits'!$SL$11:$SL$17</c:f>
              <c:numCache>
                <c:formatCode>General</c:formatCode>
                <c:ptCount val="7"/>
                <c:pt idx="0">
                  <c:v>1.62679</c:v>
                </c:pt>
                <c:pt idx="1">
                  <c:v>0.81339499999999998</c:v>
                </c:pt>
                <c:pt idx="2">
                  <c:v>0.40669749999999999</c:v>
                </c:pt>
                <c:pt idx="3">
                  <c:v>0.20334874999999999</c:v>
                </c:pt>
                <c:pt idx="4">
                  <c:v>0.101674375</c:v>
                </c:pt>
                <c:pt idx="5">
                  <c:v>5.0837187499999999E-2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fits'!$SM$11:$SM$17</c:f>
              <c:numCache>
                <c:formatCode>0.00E+00</c:formatCode>
                <c:ptCount val="7"/>
                <c:pt idx="0">
                  <c:v>3.7211207935087875E-6</c:v>
                </c:pt>
                <c:pt idx="1">
                  <c:v>3.913401382821283E-6</c:v>
                </c:pt>
                <c:pt idx="2">
                  <c:v>2.2293046190380406E-6</c:v>
                </c:pt>
                <c:pt idx="3">
                  <c:v>1.2763321580863895E-6</c:v>
                </c:pt>
                <c:pt idx="4">
                  <c:v>7.4310414268925942E-7</c:v>
                </c:pt>
                <c:pt idx="5" formatCode="General">
                  <c:v>1.6293073925180788E-7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90-42A7-B7CA-B01B71D38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1860736"/>
        <c:axId val="311879760"/>
      </c:scatterChart>
      <c:valAx>
        <c:axId val="311860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879760"/>
        <c:crosses val="autoZero"/>
        <c:crossBetween val="midCat"/>
      </c:valAx>
      <c:valAx>
        <c:axId val="31187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860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fits'!$TC$11:$TC$17</c:f>
              <c:numCache>
                <c:formatCode>General</c:formatCode>
                <c:ptCount val="7"/>
                <c:pt idx="0">
                  <c:v>1.62679</c:v>
                </c:pt>
                <c:pt idx="1">
                  <c:v>0.81339499999999998</c:v>
                </c:pt>
                <c:pt idx="2">
                  <c:v>0.40669749999999999</c:v>
                </c:pt>
                <c:pt idx="3">
                  <c:v>0.20334874999999999</c:v>
                </c:pt>
                <c:pt idx="4">
                  <c:v>0.101674375</c:v>
                </c:pt>
                <c:pt idx="5">
                  <c:v>5.0837187499999999E-2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fits'!$TD$11:$TD$17</c:f>
              <c:numCache>
                <c:formatCode>0.00E+00</c:formatCode>
                <c:ptCount val="7"/>
                <c:pt idx="0">
                  <c:v>4.0659289636163245E-6</c:v>
                </c:pt>
                <c:pt idx="1">
                  <c:v>3.0864217105627386E-6</c:v>
                </c:pt>
                <c:pt idx="2">
                  <c:v>1.9437291040432485E-6</c:v>
                </c:pt>
                <c:pt idx="3">
                  <c:v>1.1629634586497093E-6</c:v>
                </c:pt>
                <c:pt idx="4">
                  <c:v>6.0752009465486505E-7</c:v>
                </c:pt>
                <c:pt idx="5" formatCode="General">
                  <c:v>3.4336871923487408E-7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9C-4D49-BBE3-F1D5E45D0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4291304"/>
        <c:axId val="304289664"/>
      </c:scatterChart>
      <c:valAx>
        <c:axId val="304291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289664"/>
        <c:crosses val="autoZero"/>
        <c:crossBetween val="midCat"/>
      </c:valAx>
      <c:valAx>
        <c:axId val="304289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291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fits'!$TT$11:$TT$17</c:f>
              <c:numCache>
                <c:formatCode>General</c:formatCode>
                <c:ptCount val="7"/>
                <c:pt idx="0">
                  <c:v>1.62679</c:v>
                </c:pt>
                <c:pt idx="1">
                  <c:v>0.81339499999999998</c:v>
                </c:pt>
                <c:pt idx="2">
                  <c:v>0.40669749999999999</c:v>
                </c:pt>
                <c:pt idx="3">
                  <c:v>0.20334874999999999</c:v>
                </c:pt>
                <c:pt idx="4">
                  <c:v>0.101674375</c:v>
                </c:pt>
                <c:pt idx="5">
                  <c:v>5.0837187499999999E-2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fits'!$TU$11:$TU$17</c:f>
              <c:numCache>
                <c:formatCode>0.00E+00</c:formatCode>
                <c:ptCount val="7"/>
                <c:pt idx="0">
                  <c:v>4.2239958438459716E-6</c:v>
                </c:pt>
                <c:pt idx="1">
                  <c:v>3.7480398655785384E-6</c:v>
                </c:pt>
                <c:pt idx="2">
                  <c:v>2.3195491454266122E-6</c:v>
                </c:pt>
                <c:pt idx="3">
                  <c:v>1.2471406033570289E-6</c:v>
                </c:pt>
                <c:pt idx="4">
                  <c:v>6.607518033568488E-7</c:v>
                </c:pt>
                <c:pt idx="5" formatCode="General">
                  <c:v>2.9980881496661332E-7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23-460B-B6AC-19CB7F7E4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513744"/>
        <c:axId val="320476352"/>
      </c:scatterChart>
      <c:valAx>
        <c:axId val="320513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476352"/>
        <c:crosses val="autoZero"/>
        <c:crossBetween val="midCat"/>
      </c:valAx>
      <c:valAx>
        <c:axId val="32047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513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fits'!$UK$11:$UK$17</c:f>
              <c:numCache>
                <c:formatCode>General</c:formatCode>
                <c:ptCount val="7"/>
                <c:pt idx="0">
                  <c:v>1.62679</c:v>
                </c:pt>
                <c:pt idx="1">
                  <c:v>0.81339499999999998</c:v>
                </c:pt>
                <c:pt idx="2">
                  <c:v>0.40669749999999999</c:v>
                </c:pt>
                <c:pt idx="3">
                  <c:v>0.20334874999999999</c:v>
                </c:pt>
                <c:pt idx="4">
                  <c:v>0.101674375</c:v>
                </c:pt>
                <c:pt idx="5">
                  <c:v>5.0837187499999999E-2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fits'!$UL$11:$UL$17</c:f>
              <c:numCache>
                <c:formatCode>0.00E+00</c:formatCode>
                <c:ptCount val="7"/>
                <c:pt idx="0">
                  <c:v>3.8565695505703237E-6</c:v>
                </c:pt>
                <c:pt idx="1">
                  <c:v>3.5868720921633303E-6</c:v>
                </c:pt>
                <c:pt idx="2">
                  <c:v>2.3069001046987338E-6</c:v>
                </c:pt>
                <c:pt idx="3">
                  <c:v>1.3701926971449065E-6</c:v>
                </c:pt>
                <c:pt idx="4">
                  <c:v>7.0818869961397557E-7</c:v>
                </c:pt>
                <c:pt idx="5" formatCode="General">
                  <c:v>3.0922134775862534E-7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6F-402D-A755-E815C659A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493736"/>
        <c:axId val="320500952"/>
      </c:scatterChart>
      <c:valAx>
        <c:axId val="320493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500952"/>
        <c:crosses val="autoZero"/>
        <c:crossBetween val="midCat"/>
      </c:valAx>
      <c:valAx>
        <c:axId val="32050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493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fits'!$VB$11:$VB$17</c:f>
              <c:numCache>
                <c:formatCode>General</c:formatCode>
                <c:ptCount val="7"/>
                <c:pt idx="0">
                  <c:v>1.62679</c:v>
                </c:pt>
                <c:pt idx="1">
                  <c:v>0.81339499999999998</c:v>
                </c:pt>
                <c:pt idx="2">
                  <c:v>0.40669749999999999</c:v>
                </c:pt>
                <c:pt idx="3">
                  <c:v>0.20334874999999999</c:v>
                </c:pt>
                <c:pt idx="4">
                  <c:v>0.101674375</c:v>
                </c:pt>
                <c:pt idx="5">
                  <c:v>5.0837187499999999E-2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fits'!$VC$11:$VC$17</c:f>
              <c:numCache>
                <c:formatCode>0.00E+00</c:formatCode>
                <c:ptCount val="7"/>
                <c:pt idx="0">
                  <c:v>3.9162267667416982E-6</c:v>
                </c:pt>
                <c:pt idx="1">
                  <c:v>3.9626396173898986E-6</c:v>
                </c:pt>
                <c:pt idx="2">
                  <c:v>2.5647608768734535E-6</c:v>
                </c:pt>
                <c:pt idx="3">
                  <c:v>1.3821925964957414E-6</c:v>
                </c:pt>
                <c:pt idx="4">
                  <c:v>7.8539594733959684E-7</c:v>
                </c:pt>
                <c:pt idx="5" formatCode="General">
                  <c:v>3.466240282416573E-7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65-496B-A38E-B510AE96D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4293600"/>
        <c:axId val="304317872"/>
      </c:scatterChart>
      <c:valAx>
        <c:axId val="304293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317872"/>
        <c:crosses val="autoZero"/>
        <c:crossBetween val="midCat"/>
      </c:valAx>
      <c:valAx>
        <c:axId val="30431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293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fits'!$VS$11:$VS$17</c:f>
              <c:numCache>
                <c:formatCode>General</c:formatCode>
                <c:ptCount val="7"/>
                <c:pt idx="0">
                  <c:v>1.62679</c:v>
                </c:pt>
                <c:pt idx="1">
                  <c:v>0.81339499999999998</c:v>
                </c:pt>
                <c:pt idx="2">
                  <c:v>0.40669749999999999</c:v>
                </c:pt>
                <c:pt idx="3">
                  <c:v>0.20334874999999999</c:v>
                </c:pt>
                <c:pt idx="4">
                  <c:v>0.101674375</c:v>
                </c:pt>
                <c:pt idx="5">
                  <c:v>5.0837187499999999E-2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fits'!$VT$11:$VT$17</c:f>
              <c:numCache>
                <c:formatCode>0.00E+00</c:formatCode>
                <c:ptCount val="7"/>
                <c:pt idx="0">
                  <c:v>3.3718437863750271E-6</c:v>
                </c:pt>
                <c:pt idx="1">
                  <c:v>3.1730837710714229E-6</c:v>
                </c:pt>
                <c:pt idx="2">
                  <c:v>1.9947343720647039E-6</c:v>
                </c:pt>
                <c:pt idx="3">
                  <c:v>1.3022738084452808E-6</c:v>
                </c:pt>
                <c:pt idx="4">
                  <c:v>6.4768701834740176E-7</c:v>
                </c:pt>
                <c:pt idx="5" formatCode="General">
                  <c:v>3.0498031337684702E-7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ED-457D-96FF-662A80547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7431056"/>
        <c:axId val="307454344"/>
      </c:scatterChart>
      <c:valAx>
        <c:axId val="307431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454344"/>
        <c:crosses val="autoZero"/>
        <c:crossBetween val="midCat"/>
      </c:valAx>
      <c:valAx>
        <c:axId val="307454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431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fits'!$HH$12:$HH$18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fits'!$HI$12:$HI$18</c:f>
              <c:numCache>
                <c:formatCode>0.00E+00</c:formatCode>
                <c:ptCount val="7"/>
                <c:pt idx="0">
                  <c:v>3.7940629721777031E-7</c:v>
                </c:pt>
                <c:pt idx="1">
                  <c:v>3.6883281882095763E-7</c:v>
                </c:pt>
                <c:pt idx="2">
                  <c:v>2.8488816966914325E-7</c:v>
                </c:pt>
                <c:pt idx="3">
                  <c:v>1.8016643010588769E-7</c:v>
                </c:pt>
                <c:pt idx="4">
                  <c:v>1.0994648831206627E-7</c:v>
                </c:pt>
                <c:pt idx="5">
                  <c:v>5.1492967425111644E-8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39-413C-B03B-40863C15C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644088"/>
        <c:axId val="316645072"/>
      </c:scatterChart>
      <c:valAx>
        <c:axId val="316644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645072"/>
        <c:crosses val="autoZero"/>
        <c:crossBetween val="midCat"/>
      </c:valAx>
      <c:valAx>
        <c:axId val="31664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644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>
              <a:noFill/>
            </a:ln>
          </c:spPr>
          <c:xVal>
            <c:numRef>
              <c:f>'LPO pH 5 data for MM fits'!$B$4:$B$35</c:f>
              <c:numCache>
                <c:formatCode>General</c:formatCode>
                <c:ptCount val="32"/>
                <c:pt idx="1">
                  <c:v>20</c:v>
                </c:pt>
                <c:pt idx="2">
                  <c:v>22</c:v>
                </c:pt>
                <c:pt idx="3">
                  <c:v>26</c:v>
                </c:pt>
                <c:pt idx="4">
                  <c:v>28</c:v>
                </c:pt>
                <c:pt idx="5">
                  <c:v>30</c:v>
                </c:pt>
                <c:pt idx="6">
                  <c:v>32</c:v>
                </c:pt>
                <c:pt idx="7">
                  <c:v>32</c:v>
                </c:pt>
                <c:pt idx="8">
                  <c:v>42</c:v>
                </c:pt>
                <c:pt idx="9">
                  <c:v>34</c:v>
                </c:pt>
                <c:pt idx="13">
                  <c:v>37</c:v>
                </c:pt>
                <c:pt idx="14">
                  <c:v>39</c:v>
                </c:pt>
                <c:pt idx="15">
                  <c:v>40</c:v>
                </c:pt>
                <c:pt idx="16">
                  <c:v>38</c:v>
                </c:pt>
                <c:pt idx="17">
                  <c:v>24</c:v>
                </c:pt>
                <c:pt idx="18">
                  <c:v>44</c:v>
                </c:pt>
                <c:pt idx="21">
                  <c:v>46</c:v>
                </c:pt>
                <c:pt idx="22">
                  <c:v>48</c:v>
                </c:pt>
                <c:pt idx="23">
                  <c:v>50</c:v>
                </c:pt>
                <c:pt idx="24">
                  <c:v>52</c:v>
                </c:pt>
                <c:pt idx="25">
                  <c:v>50</c:v>
                </c:pt>
                <c:pt idx="26">
                  <c:v>44</c:v>
                </c:pt>
                <c:pt idx="27">
                  <c:v>42</c:v>
                </c:pt>
                <c:pt idx="28">
                  <c:v>48</c:v>
                </c:pt>
                <c:pt idx="29">
                  <c:v>46</c:v>
                </c:pt>
                <c:pt idx="30">
                  <c:v>52</c:v>
                </c:pt>
                <c:pt idx="31">
                  <c:v>60</c:v>
                </c:pt>
              </c:numCache>
            </c:numRef>
          </c:xVal>
          <c:yVal>
            <c:numRef>
              <c:f>'LPO pH 5 data for MM fits'!$C$4:$C$35</c:f>
              <c:numCache>
                <c:formatCode>0.00E+00</c:formatCode>
                <c:ptCount val="32"/>
                <c:pt idx="1">
                  <c:v>7.7070208274921859</c:v>
                </c:pt>
                <c:pt idx="2">
                  <c:v>7.7901380437630792</c:v>
                </c:pt>
                <c:pt idx="3">
                  <c:v>8.067761615224974</c:v>
                </c:pt>
                <c:pt idx="4">
                  <c:v>8.1866715867069999</c:v>
                </c:pt>
                <c:pt idx="5">
                  <c:v>8.3160614077571147</c:v>
                </c:pt>
                <c:pt idx="6">
                  <c:v>8.2706619896315807</c:v>
                </c:pt>
                <c:pt idx="7">
                  <c:v>8.2866736671627841</c:v>
                </c:pt>
                <c:pt idx="8">
                  <c:v>8.6093355683292536</c:v>
                </c:pt>
                <c:pt idx="9">
                  <c:v>8.5598248962597125</c:v>
                </c:pt>
                <c:pt idx="13">
                  <c:v>8.6080112672137918</c:v>
                </c:pt>
                <c:pt idx="14">
                  <c:v>8.4495217056507226</c:v>
                </c:pt>
                <c:pt idx="15">
                  <c:v>8.5610542841260209</c:v>
                </c:pt>
                <c:pt idx="16">
                  <c:v>8.6628668465681624</c:v>
                </c:pt>
                <c:pt idx="17">
                  <c:v>8.0849924549489298</c:v>
                </c:pt>
                <c:pt idx="18">
                  <c:v>8.7926237757543024</c:v>
                </c:pt>
                <c:pt idx="21">
                  <c:v>8.6947125383613884</c:v>
                </c:pt>
                <c:pt idx="22">
                  <c:v>8.7131423987669301</c:v>
                </c:pt>
                <c:pt idx="23">
                  <c:v>8.5636506258117819</c:v>
                </c:pt>
                <c:pt idx="24">
                  <c:v>8.5108662416704348</c:v>
                </c:pt>
                <c:pt idx="25">
                  <c:v>8.6088094535052875</c:v>
                </c:pt>
                <c:pt idx="26">
                  <c:v>8.5374334794229423</c:v>
                </c:pt>
                <c:pt idx="27">
                  <c:v>8.691076142341851</c:v>
                </c:pt>
                <c:pt idx="28">
                  <c:v>8.6808612278795021</c:v>
                </c:pt>
                <c:pt idx="29">
                  <c:v>8.5316372097323487</c:v>
                </c:pt>
                <c:pt idx="30">
                  <c:v>8.5485295954468832</c:v>
                </c:pt>
                <c:pt idx="31">
                  <c:v>8.360903792049406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A3-48F3-816B-4B12AF084BAB}"/>
            </c:ext>
          </c:extLst>
        </c:ser>
        <c:ser>
          <c:idx val="2"/>
          <c:order val="1"/>
          <c:spPr>
            <a:ln w="19050" cap="rnd">
              <a:noFill/>
              <a:round/>
            </a:ln>
            <a:effectLst/>
          </c:spPr>
          <c:xVal>
            <c:numRef>
              <c:f>'[3]MYO pH 5'!$D$2:$D$25</c:f>
              <c:numCache>
                <c:formatCode>General</c:formatCode>
                <c:ptCount val="24"/>
                <c:pt idx="0">
                  <c:v>23</c:v>
                </c:pt>
                <c:pt idx="1">
                  <c:v>26</c:v>
                </c:pt>
                <c:pt idx="2">
                  <c:v>28</c:v>
                </c:pt>
                <c:pt idx="3">
                  <c:v>30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34</c:v>
                </c:pt>
                <c:pt idx="9">
                  <c:v>36</c:v>
                </c:pt>
                <c:pt idx="10">
                  <c:v>36</c:v>
                </c:pt>
                <c:pt idx="11">
                  <c:v>20</c:v>
                </c:pt>
                <c:pt idx="12">
                  <c:v>18</c:v>
                </c:pt>
                <c:pt idx="13">
                  <c:v>16</c:v>
                </c:pt>
                <c:pt idx="14">
                  <c:v>20</c:v>
                </c:pt>
                <c:pt idx="15">
                  <c:v>18</c:v>
                </c:pt>
                <c:pt idx="16">
                  <c:v>35</c:v>
                </c:pt>
                <c:pt idx="17">
                  <c:v>20</c:v>
                </c:pt>
                <c:pt idx="18">
                  <c:v>20</c:v>
                </c:pt>
                <c:pt idx="19">
                  <c:v>15</c:v>
                </c:pt>
                <c:pt idx="20">
                  <c:v>10</c:v>
                </c:pt>
                <c:pt idx="21">
                  <c:v>5</c:v>
                </c:pt>
                <c:pt idx="22">
                  <c:v>3</c:v>
                </c:pt>
                <c:pt idx="23">
                  <c:v>3</c:v>
                </c:pt>
              </c:numCache>
            </c:numRef>
          </c:xVal>
          <c:yVal>
            <c:numRef>
              <c:f>'[3]MYO pH 5'!$E$2:$E$25</c:f>
              <c:numCache>
                <c:formatCode>0.00E+00</c:formatCode>
                <c:ptCount val="24"/>
                <c:pt idx="0">
                  <c:v>5.2476541919040827</c:v>
                </c:pt>
                <c:pt idx="1">
                  <c:v>4.9632214279031004</c:v>
                </c:pt>
                <c:pt idx="2">
                  <c:v>5.3051799923175604</c:v>
                </c:pt>
                <c:pt idx="3">
                  <c:v>4.7120301756750118</c:v>
                </c:pt>
                <c:pt idx="4">
                  <c:v>4.288160023201681</c:v>
                </c:pt>
                <c:pt idx="5">
                  <c:v>4.6385470491406169</c:v>
                </c:pt>
                <c:pt idx="6">
                  <c:v>5.0135850311575165</c:v>
                </c:pt>
                <c:pt idx="7">
                  <c:v>4.7208805495274406</c:v>
                </c:pt>
                <c:pt idx="8">
                  <c:v>4.7657909078435043</c:v>
                </c:pt>
                <c:pt idx="9">
                  <c:v>3.8245194006185779</c:v>
                </c:pt>
                <c:pt idx="10">
                  <c:v>3.4484846586742393</c:v>
                </c:pt>
                <c:pt idx="11">
                  <c:v>5.4579278790817769</c:v>
                </c:pt>
                <c:pt idx="12">
                  <c:v>5.1695309008139168</c:v>
                </c:pt>
                <c:pt idx="13">
                  <c:v>5.6008143046369945</c:v>
                </c:pt>
                <c:pt idx="14">
                  <c:v>5.2087070791140837</c:v>
                </c:pt>
                <c:pt idx="15">
                  <c:v>5.3763313018547487</c:v>
                </c:pt>
                <c:pt idx="16">
                  <c:v>3.2328708492395051</c:v>
                </c:pt>
                <c:pt idx="17">
                  <c:v>5.2046513433591937</c:v>
                </c:pt>
                <c:pt idx="18">
                  <c:v>5.1802348848645616</c:v>
                </c:pt>
                <c:pt idx="19">
                  <c:v>4.9726701596395095</c:v>
                </c:pt>
                <c:pt idx="20">
                  <c:v>4.7239906075253231</c:v>
                </c:pt>
                <c:pt idx="21">
                  <c:v>4.1209340164113399</c:v>
                </c:pt>
                <c:pt idx="22">
                  <c:v>4.3962070527386707</c:v>
                </c:pt>
                <c:pt idx="23">
                  <c:v>4.0282985847509964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A3-48F3-816B-4B12AF084BAB}"/>
            </c:ext>
          </c:extLst>
        </c:ser>
        <c:ser>
          <c:idx val="0"/>
          <c:order val="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5734197470429427E-2"/>
                  <c:y val="-0.2237634878973461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[3]CuSO4!$G$3:$G$55</c:f>
              <c:numCache>
                <c:formatCode>General</c:formatCode>
                <c:ptCount val="53"/>
                <c:pt idx="0">
                  <c:v>62</c:v>
                </c:pt>
                <c:pt idx="1">
                  <c:v>60</c:v>
                </c:pt>
                <c:pt idx="2">
                  <c:v>54</c:v>
                </c:pt>
                <c:pt idx="3">
                  <c:v>58</c:v>
                </c:pt>
                <c:pt idx="4">
                  <c:v>60</c:v>
                </c:pt>
                <c:pt idx="5">
                  <c:v>64</c:v>
                </c:pt>
                <c:pt idx="6">
                  <c:v>54</c:v>
                </c:pt>
                <c:pt idx="7">
                  <c:v>54</c:v>
                </c:pt>
                <c:pt idx="8">
                  <c:v>64</c:v>
                </c:pt>
                <c:pt idx="9">
                  <c:v>62</c:v>
                </c:pt>
                <c:pt idx="10">
                  <c:v>60</c:v>
                </c:pt>
                <c:pt idx="11">
                  <c:v>60</c:v>
                </c:pt>
                <c:pt idx="12">
                  <c:v>58</c:v>
                </c:pt>
                <c:pt idx="13">
                  <c:v>56</c:v>
                </c:pt>
                <c:pt idx="14">
                  <c:v>54</c:v>
                </c:pt>
                <c:pt idx="15">
                  <c:v>52</c:v>
                </c:pt>
                <c:pt idx="16">
                  <c:v>50</c:v>
                </c:pt>
                <c:pt idx="17">
                  <c:v>50</c:v>
                </c:pt>
                <c:pt idx="18">
                  <c:v>48</c:v>
                </c:pt>
                <c:pt idx="19">
                  <c:v>48</c:v>
                </c:pt>
                <c:pt idx="20">
                  <c:v>46</c:v>
                </c:pt>
                <c:pt idx="21">
                  <c:v>46</c:v>
                </c:pt>
                <c:pt idx="22">
                  <c:v>46</c:v>
                </c:pt>
                <c:pt idx="23">
                  <c:v>44</c:v>
                </c:pt>
                <c:pt idx="24">
                  <c:v>44</c:v>
                </c:pt>
                <c:pt idx="25">
                  <c:v>44</c:v>
                </c:pt>
                <c:pt idx="26">
                  <c:v>44</c:v>
                </c:pt>
                <c:pt idx="27">
                  <c:v>44</c:v>
                </c:pt>
                <c:pt idx="28">
                  <c:v>42</c:v>
                </c:pt>
                <c:pt idx="29">
                  <c:v>42</c:v>
                </c:pt>
                <c:pt idx="30">
                  <c:v>40</c:v>
                </c:pt>
                <c:pt idx="31">
                  <c:v>38</c:v>
                </c:pt>
                <c:pt idx="32">
                  <c:v>36</c:v>
                </c:pt>
                <c:pt idx="33">
                  <c:v>34</c:v>
                </c:pt>
                <c:pt idx="34">
                  <c:v>32</c:v>
                </c:pt>
                <c:pt idx="35">
                  <c:v>30</c:v>
                </c:pt>
                <c:pt idx="36">
                  <c:v>30</c:v>
                </c:pt>
                <c:pt idx="37">
                  <c:v>28</c:v>
                </c:pt>
                <c:pt idx="38">
                  <c:v>26</c:v>
                </c:pt>
                <c:pt idx="39">
                  <c:v>25</c:v>
                </c:pt>
                <c:pt idx="40">
                  <c:v>25</c:v>
                </c:pt>
                <c:pt idx="41">
                  <c:v>22</c:v>
                </c:pt>
                <c:pt idx="42">
                  <c:v>20</c:v>
                </c:pt>
                <c:pt idx="43" formatCode="0.00E+00">
                  <c:v>52</c:v>
                </c:pt>
                <c:pt idx="44" formatCode="0.00E+00">
                  <c:v>52</c:v>
                </c:pt>
                <c:pt idx="45" formatCode="0.00E+00">
                  <c:v>56</c:v>
                </c:pt>
                <c:pt idx="46" formatCode="0.00E+00">
                  <c:v>40</c:v>
                </c:pt>
                <c:pt idx="47" formatCode="0.00E+00">
                  <c:v>40</c:v>
                </c:pt>
                <c:pt idx="48" formatCode="0.00E+00">
                  <c:v>58</c:v>
                </c:pt>
                <c:pt idx="49" formatCode="0.00E+00">
                  <c:v>60</c:v>
                </c:pt>
                <c:pt idx="50" formatCode="0.00E+00">
                  <c:v>62</c:v>
                </c:pt>
                <c:pt idx="51" formatCode="0.00E+00">
                  <c:v>64</c:v>
                </c:pt>
                <c:pt idx="52" formatCode="0.00E+00">
                  <c:v>62</c:v>
                </c:pt>
              </c:numCache>
            </c:numRef>
          </c:xVal>
          <c:yVal>
            <c:numRef>
              <c:f>[3]CuSO4!$H$3:$H$55</c:f>
              <c:numCache>
                <c:formatCode>0.00E+00</c:formatCode>
                <c:ptCount val="53"/>
                <c:pt idx="0">
                  <c:v>-9.1471890908066769</c:v>
                </c:pt>
                <c:pt idx="1">
                  <c:v>-9.3617754441602496</c:v>
                </c:pt>
                <c:pt idx="2">
                  <c:v>-9.280166028370699</c:v>
                </c:pt>
                <c:pt idx="3">
                  <c:v>-9.4218042763875651</c:v>
                </c:pt>
                <c:pt idx="4">
                  <c:v>-8.726986406744011</c:v>
                </c:pt>
                <c:pt idx="5">
                  <c:v>-9.1044236200689816</c:v>
                </c:pt>
                <c:pt idx="6">
                  <c:v>-9.3126978823742395</c:v>
                </c:pt>
                <c:pt idx="7">
                  <c:v>-9.280166028370699</c:v>
                </c:pt>
                <c:pt idx="8">
                  <c:v>-9.1546993995952128</c:v>
                </c:pt>
                <c:pt idx="9">
                  <c:v>-9.0688147031092612</c:v>
                </c:pt>
                <c:pt idx="10">
                  <c:v>-9.5391786635502598</c:v>
                </c:pt>
                <c:pt idx="11">
                  <c:v>-9.3352729650677482</c:v>
                </c:pt>
                <c:pt idx="12">
                  <c:v>-9.5174377783108675</c:v>
                </c:pt>
                <c:pt idx="13">
                  <c:v>-9.2773481045221935</c:v>
                </c:pt>
                <c:pt idx="14">
                  <c:v>-9.6273264798826546</c:v>
                </c:pt>
                <c:pt idx="15">
                  <c:v>-9.5144065605949972</c:v>
                </c:pt>
                <c:pt idx="16">
                  <c:v>-9.2425839780878984</c:v>
                </c:pt>
                <c:pt idx="17">
                  <c:v>-9.3418544666656942</c:v>
                </c:pt>
                <c:pt idx="18">
                  <c:v>-9.2450719283682901</c:v>
                </c:pt>
                <c:pt idx="19">
                  <c:v>-9.391069212853381</c:v>
                </c:pt>
                <c:pt idx="20">
                  <c:v>-9.3754278339520241</c:v>
                </c:pt>
                <c:pt idx="21">
                  <c:v>-9.168087822240782</c:v>
                </c:pt>
                <c:pt idx="22">
                  <c:v>-9.3754278339520241</c:v>
                </c:pt>
                <c:pt idx="23">
                  <c:v>-9.4639237526200937</c:v>
                </c:pt>
                <c:pt idx="24">
                  <c:v>-9.5497432144202907</c:v>
                </c:pt>
                <c:pt idx="25">
                  <c:v>-9.2105659613293227</c:v>
                </c:pt>
                <c:pt idx="26">
                  <c:v>-9.1486725085900922</c:v>
                </c:pt>
                <c:pt idx="27">
                  <c:v>-9.6339885924354256</c:v>
                </c:pt>
                <c:pt idx="28">
                  <c:v>-9.5285178254734202</c:v>
                </c:pt>
                <c:pt idx="29">
                  <c:v>-9.4595731874363764</c:v>
                </c:pt>
                <c:pt idx="30">
                  <c:v>-9.4035784405114882</c:v>
                </c:pt>
                <c:pt idx="31">
                  <c:v>-9.7906289024904218</c:v>
                </c:pt>
                <c:pt idx="32">
                  <c:v>-9.9505255684037852</c:v>
                </c:pt>
                <c:pt idx="33">
                  <c:v>-10.081176248598839</c:v>
                </c:pt>
                <c:pt idx="34">
                  <c:v>-10.037250980671718</c:v>
                </c:pt>
                <c:pt idx="35">
                  <c:v>-10.236827856676809</c:v>
                </c:pt>
                <c:pt idx="36">
                  <c:v>-10.341934231173008</c:v>
                </c:pt>
                <c:pt idx="37">
                  <c:v>-10.336099786849525</c:v>
                </c:pt>
                <c:pt idx="38">
                  <c:v>-10.357463916343887</c:v>
                </c:pt>
                <c:pt idx="39">
                  <c:v>-10.348459730583238</c:v>
                </c:pt>
                <c:pt idx="40">
                  <c:v>-10.577805600279182</c:v>
                </c:pt>
                <c:pt idx="41">
                  <c:v>-10.408067059805166</c:v>
                </c:pt>
                <c:pt idx="42">
                  <c:v>-10.818651100372096</c:v>
                </c:pt>
                <c:pt idx="43">
                  <c:v>-9.2882612721258582</c:v>
                </c:pt>
                <c:pt idx="44">
                  <c:v>-9.0962064255868782</c:v>
                </c:pt>
                <c:pt idx="45">
                  <c:v>-9.0632824556042522</c:v>
                </c:pt>
                <c:pt idx="46">
                  <c:v>-9.4245018269745646</c:v>
                </c:pt>
                <c:pt idx="47">
                  <c:v>-9.480236690678689</c:v>
                </c:pt>
                <c:pt idx="48">
                  <c:v>-9.182681321876947</c:v>
                </c:pt>
                <c:pt idx="49">
                  <c:v>-9.0597836830834328</c:v>
                </c:pt>
                <c:pt idx="50">
                  <c:v>-9.0927912818115662</c:v>
                </c:pt>
                <c:pt idx="51">
                  <c:v>-9.2844483441299044</c:v>
                </c:pt>
                <c:pt idx="52">
                  <c:v>-9.3192996696073589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9A3-48F3-816B-4B12AF084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0589352"/>
        <c:axId val="260585744"/>
      </c:scatterChart>
      <c:valAx>
        <c:axId val="260589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585744"/>
        <c:crosses val="autoZero"/>
        <c:crossBetween val="midCat"/>
      </c:valAx>
      <c:valAx>
        <c:axId val="260585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58935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'Calc sheet'!$K$11:$K$17</c:f>
              <c:numCache>
                <c:formatCode>General</c:formatCode>
                <c:ptCount val="7"/>
                <c:pt idx="0">
                  <c:v>1.0805333333333333</c:v>
                </c:pt>
                <c:pt idx="1">
                  <c:v>0.54026666666666667</c:v>
                </c:pt>
                <c:pt idx="2">
                  <c:v>0.27013333333333334</c:v>
                </c:pt>
                <c:pt idx="3">
                  <c:v>0.13506666666666667</c:v>
                </c:pt>
                <c:pt idx="4">
                  <c:v>6.7533333333333334E-2</c:v>
                </c:pt>
                <c:pt idx="5">
                  <c:v>3.1977033333333335E-2</c:v>
                </c:pt>
                <c:pt idx="6">
                  <c:v>0</c:v>
                </c:pt>
              </c:numCache>
            </c:numRef>
          </c:xVal>
          <c:yVal>
            <c:numRef>
              <c:f>'Calc sheet'!$L$11:$L$17</c:f>
              <c:numCache>
                <c:formatCode>0.00E+00</c:formatCode>
                <c:ptCount val="7"/>
                <c:pt idx="0">
                  <c:v>4.16647295795473E-8</c:v>
                </c:pt>
                <c:pt idx="1">
                  <c:v>3.3618806588347923E-8</c:v>
                </c:pt>
                <c:pt idx="2">
                  <c:v>2.4473354676870249E-8</c:v>
                </c:pt>
                <c:pt idx="3">
                  <c:v>1.6524867392106865E-8</c:v>
                </c:pt>
                <c:pt idx="4">
                  <c:v>1.0436398921222911E-8</c:v>
                </c:pt>
                <c:pt idx="5">
                  <c:v>4.413303818577649E-9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E0-414E-BEEF-C5B28B1E0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1668720"/>
        <c:axId val="1275759663"/>
      </c:scatterChart>
      <c:valAx>
        <c:axId val="1481668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5759663"/>
        <c:crosses val="autoZero"/>
        <c:crossBetween val="midCat"/>
      </c:valAx>
      <c:valAx>
        <c:axId val="1275759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1668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'Calc sheet'!$AB$11:$AB$17</c:f>
              <c:numCache>
                <c:formatCode>General</c:formatCode>
                <c:ptCount val="7"/>
                <c:pt idx="0">
                  <c:v>1.0805333333333333</c:v>
                </c:pt>
                <c:pt idx="1">
                  <c:v>0.54026666666666667</c:v>
                </c:pt>
                <c:pt idx="2">
                  <c:v>0.27013333333333334</c:v>
                </c:pt>
                <c:pt idx="3">
                  <c:v>0.13506666666666667</c:v>
                </c:pt>
                <c:pt idx="4">
                  <c:v>6.7533333333333334E-2</c:v>
                </c:pt>
                <c:pt idx="5">
                  <c:v>3.1977033333333335E-2</c:v>
                </c:pt>
                <c:pt idx="6">
                  <c:v>0</c:v>
                </c:pt>
              </c:numCache>
            </c:numRef>
          </c:xVal>
          <c:yVal>
            <c:numRef>
              <c:f>'Calc sheet'!$AC$11:$AC$17</c:f>
              <c:numCache>
                <c:formatCode>0.00E+00</c:formatCode>
                <c:ptCount val="7"/>
                <c:pt idx="0">
                  <c:v>1.1873425039820777E-7</c:v>
                </c:pt>
                <c:pt idx="1">
                  <c:v>1.0663567929254426E-7</c:v>
                </c:pt>
                <c:pt idx="2">
                  <c:v>6.206154753294085E-8</c:v>
                </c:pt>
                <c:pt idx="3">
                  <c:v>3.7155416859201917E-8</c:v>
                </c:pt>
                <c:pt idx="4">
                  <c:v>1.7099663910900753E-8</c:v>
                </c:pt>
                <c:pt idx="5">
                  <c:v>9.3520270069735713E-9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F8-4E97-9923-5E1C7D8FA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1668720"/>
        <c:axId val="1275759663"/>
      </c:scatterChart>
      <c:valAx>
        <c:axId val="1481668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5759663"/>
        <c:crosses val="autoZero"/>
        <c:crossBetween val="midCat"/>
      </c:valAx>
      <c:valAx>
        <c:axId val="1275759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1668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'Calc sheet'!$AS$11:$AS$17</c:f>
              <c:numCache>
                <c:formatCode>General</c:formatCode>
                <c:ptCount val="7"/>
                <c:pt idx="0">
                  <c:v>1.0805333333333333</c:v>
                </c:pt>
                <c:pt idx="1">
                  <c:v>0.54026666666666667</c:v>
                </c:pt>
                <c:pt idx="2">
                  <c:v>0.27013333333333334</c:v>
                </c:pt>
                <c:pt idx="3">
                  <c:v>0.13506666666666667</c:v>
                </c:pt>
                <c:pt idx="4">
                  <c:v>6.7533333333333334E-2</c:v>
                </c:pt>
                <c:pt idx="5">
                  <c:v>3.1977033333333335E-2</c:v>
                </c:pt>
                <c:pt idx="6">
                  <c:v>0</c:v>
                </c:pt>
              </c:numCache>
            </c:numRef>
          </c:xVal>
          <c:yVal>
            <c:numRef>
              <c:f>'Calc sheet'!$AT$11:$AT$17</c:f>
              <c:numCache>
                <c:formatCode>0.00E+00</c:formatCode>
                <c:ptCount val="7"/>
                <c:pt idx="0">
                  <c:v>1.4537639077307509E-7</c:v>
                </c:pt>
                <c:pt idx="1">
                  <c:v>1.1143642198459389E-7</c:v>
                </c:pt>
                <c:pt idx="2">
                  <c:v>1.0596294454073866E-7</c:v>
                </c:pt>
                <c:pt idx="3">
                  <c:v>5.1860702234840038E-8</c:v>
                </c:pt>
                <c:pt idx="4">
                  <c:v>2.5185720050168767E-8</c:v>
                </c:pt>
                <c:pt idx="5">
                  <c:v>7.5396650567180714E-9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6B-40A3-A37D-4A4D37149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580416"/>
        <c:axId val="1055569936"/>
      </c:scatterChart>
      <c:valAx>
        <c:axId val="122758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569936"/>
        <c:crosses val="autoZero"/>
        <c:crossBetween val="midCat"/>
      </c:valAx>
      <c:valAx>
        <c:axId val="105556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580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'Calc sheet'!$BJ$11:$BJ$17</c:f>
              <c:numCache>
                <c:formatCode>General</c:formatCode>
                <c:ptCount val="7"/>
                <c:pt idx="0">
                  <c:v>1.0805333333333333</c:v>
                </c:pt>
                <c:pt idx="1">
                  <c:v>0.54026666666666667</c:v>
                </c:pt>
                <c:pt idx="2">
                  <c:v>0.27013333333333334</c:v>
                </c:pt>
                <c:pt idx="3">
                  <c:v>0.13506666666666667</c:v>
                </c:pt>
                <c:pt idx="4">
                  <c:v>6.7533333333333334E-2</c:v>
                </c:pt>
                <c:pt idx="5">
                  <c:v>3.1977033333333335E-2</c:v>
                </c:pt>
                <c:pt idx="6">
                  <c:v>0</c:v>
                </c:pt>
              </c:numCache>
            </c:numRef>
          </c:xVal>
          <c:yVal>
            <c:numRef>
              <c:f>'Calc sheet'!$BK$11:$BK$17</c:f>
              <c:numCache>
                <c:formatCode>0.00E+00</c:formatCode>
                <c:ptCount val="7"/>
                <c:pt idx="0">
                  <c:v>2.2026634542175761E-7</c:v>
                </c:pt>
                <c:pt idx="1">
                  <c:v>1.4957008339974716E-7</c:v>
                </c:pt>
                <c:pt idx="2">
                  <c:v>1.1679626340842077E-7</c:v>
                </c:pt>
                <c:pt idx="3">
                  <c:v>5.3056786216743166E-8</c:v>
                </c:pt>
                <c:pt idx="4">
                  <c:v>2.876893885106153E-8</c:v>
                </c:pt>
                <c:pt idx="5">
                  <c:v>1.1998469320272016E-8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36-4FFE-8F91-E40C2EF2D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580416"/>
        <c:axId val="1055569936"/>
      </c:scatterChart>
      <c:valAx>
        <c:axId val="122758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569936"/>
        <c:crosses val="autoZero"/>
        <c:crossBetween val="midCat"/>
      </c:valAx>
      <c:valAx>
        <c:axId val="105556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580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'Calc sheet'!$CA$11:$CA$17</c:f>
              <c:numCache>
                <c:formatCode>General</c:formatCode>
                <c:ptCount val="7"/>
                <c:pt idx="0">
                  <c:v>1.0805333333333333</c:v>
                </c:pt>
                <c:pt idx="1">
                  <c:v>0.54026666666666667</c:v>
                </c:pt>
                <c:pt idx="2">
                  <c:v>0.27013333333333334</c:v>
                </c:pt>
                <c:pt idx="3">
                  <c:v>0.13506666666666667</c:v>
                </c:pt>
                <c:pt idx="4">
                  <c:v>6.7533333333333334E-2</c:v>
                </c:pt>
                <c:pt idx="5">
                  <c:v>3.1977033333333335E-2</c:v>
                </c:pt>
                <c:pt idx="6">
                  <c:v>0</c:v>
                </c:pt>
              </c:numCache>
            </c:numRef>
          </c:xVal>
          <c:yVal>
            <c:numRef>
              <c:f>'Calc sheet'!$CB$11:$CB$17</c:f>
              <c:numCache>
                <c:formatCode>0.00E+00</c:formatCode>
                <c:ptCount val="7"/>
                <c:pt idx="0">
                  <c:v>2.052285065986908E-7</c:v>
                </c:pt>
                <c:pt idx="1">
                  <c:v>1.7537900210150158E-7</c:v>
                </c:pt>
                <c:pt idx="2">
                  <c:v>1.1892596655071967E-7</c:v>
                </c:pt>
                <c:pt idx="3">
                  <c:v>6.5995648946323563E-8</c:v>
                </c:pt>
                <c:pt idx="4">
                  <c:v>6.0716024951686654E-8</c:v>
                </c:pt>
                <c:pt idx="5">
                  <c:v>4.3767595490360302E-8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07-48C6-84FA-B8F178F3E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580416"/>
        <c:axId val="1055569936"/>
      </c:scatterChart>
      <c:valAx>
        <c:axId val="122758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569936"/>
        <c:crosses val="autoZero"/>
        <c:crossBetween val="midCat"/>
      </c:valAx>
      <c:valAx>
        <c:axId val="105556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580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'Calc sheet'!$CR$11:$CR$17</c:f>
              <c:numCache>
                <c:formatCode>General</c:formatCode>
                <c:ptCount val="7"/>
                <c:pt idx="0">
                  <c:v>1.0805333333333333</c:v>
                </c:pt>
                <c:pt idx="1">
                  <c:v>0.54026666666666667</c:v>
                </c:pt>
                <c:pt idx="2">
                  <c:v>0.27013333333333334</c:v>
                </c:pt>
                <c:pt idx="3">
                  <c:v>0.13506666666666667</c:v>
                </c:pt>
                <c:pt idx="4">
                  <c:v>6.7533333333333334E-2</c:v>
                </c:pt>
                <c:pt idx="5">
                  <c:v>3.1977033333333335E-2</c:v>
                </c:pt>
                <c:pt idx="6">
                  <c:v>0</c:v>
                </c:pt>
              </c:numCache>
            </c:numRef>
          </c:xVal>
          <c:yVal>
            <c:numRef>
              <c:f>'Calc sheet'!$CS$11:$CS$17</c:f>
              <c:numCache>
                <c:formatCode>0.00E+00</c:formatCode>
                <c:ptCount val="7"/>
                <c:pt idx="0">
                  <c:v>3.1384212502011623E-7</c:v>
                </c:pt>
                <c:pt idx="1">
                  <c:v>2.3379288506593843E-7</c:v>
                </c:pt>
                <c:pt idx="2">
                  <c:v>1.5349694400007776E-7</c:v>
                </c:pt>
                <c:pt idx="3">
                  <c:v>9.0503406203174528E-8</c:v>
                </c:pt>
                <c:pt idx="4">
                  <c:v>6.0988872703332832E-8</c:v>
                </c:pt>
                <c:pt idx="5">
                  <c:v>2.1509728231551592E-8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42-4A58-8CEC-8758BC50F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580416"/>
        <c:axId val="1055569936"/>
      </c:scatterChart>
      <c:valAx>
        <c:axId val="122758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569936"/>
        <c:crosses val="autoZero"/>
        <c:crossBetween val="midCat"/>
      </c:valAx>
      <c:valAx>
        <c:axId val="105556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580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'Calc sheet'!$DI$11:$DI$17</c:f>
              <c:numCache>
                <c:formatCode>General</c:formatCode>
                <c:ptCount val="7"/>
                <c:pt idx="0">
                  <c:v>1.0805333333333333</c:v>
                </c:pt>
                <c:pt idx="1">
                  <c:v>0.54026666666666667</c:v>
                </c:pt>
                <c:pt idx="2">
                  <c:v>0.27013333333333334</c:v>
                </c:pt>
                <c:pt idx="3">
                  <c:v>0.13506666666666667</c:v>
                </c:pt>
                <c:pt idx="4">
                  <c:v>6.7533333333333334E-2</c:v>
                </c:pt>
                <c:pt idx="5">
                  <c:v>3.1977033333333335E-2</c:v>
                </c:pt>
                <c:pt idx="6">
                  <c:v>0</c:v>
                </c:pt>
              </c:numCache>
            </c:numRef>
          </c:xVal>
          <c:yVal>
            <c:numRef>
              <c:f>'Calc sheet'!$DJ$11:$DJ$17</c:f>
              <c:numCache>
                <c:formatCode>0.00E+00</c:formatCode>
                <c:ptCount val="7"/>
                <c:pt idx="0">
                  <c:v>2.6444159537663719E-7</c:v>
                </c:pt>
                <c:pt idx="1">
                  <c:v>2.0018633890601638E-7</c:v>
                </c:pt>
                <c:pt idx="2">
                  <c:v>1.7997092622622232E-7</c:v>
                </c:pt>
                <c:pt idx="3">
                  <c:v>8.2270826581337294E-8</c:v>
                </c:pt>
                <c:pt idx="4">
                  <c:v>4.4828691279382913E-8</c:v>
                </c:pt>
                <c:pt idx="5">
                  <c:v>2.7344378447848135E-8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C9-4DE1-B9AD-D8CF3532D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580416"/>
        <c:axId val="1055569936"/>
      </c:scatterChart>
      <c:valAx>
        <c:axId val="122758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569936"/>
        <c:crosses val="autoZero"/>
        <c:crossBetween val="midCat"/>
      </c:valAx>
      <c:valAx>
        <c:axId val="105556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580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'Calc sheet'!$DZ$11:$DZ$17</c:f>
              <c:numCache>
                <c:formatCode>General</c:formatCode>
                <c:ptCount val="7"/>
                <c:pt idx="0">
                  <c:v>1.0805333333333333</c:v>
                </c:pt>
                <c:pt idx="1">
                  <c:v>0.54026666666666667</c:v>
                </c:pt>
                <c:pt idx="2">
                  <c:v>0.27013333333333334</c:v>
                </c:pt>
                <c:pt idx="3">
                  <c:v>0.13506666666666667</c:v>
                </c:pt>
                <c:pt idx="4">
                  <c:v>6.7533333333333334E-2</c:v>
                </c:pt>
                <c:pt idx="5">
                  <c:v>3.1977033333333335E-2</c:v>
                </c:pt>
                <c:pt idx="6">
                  <c:v>0</c:v>
                </c:pt>
              </c:numCache>
            </c:numRef>
          </c:xVal>
          <c:yVal>
            <c:numRef>
              <c:f>'Calc sheet'!$EA$11:$EA$17</c:f>
              <c:numCache>
                <c:formatCode>0.00E+00</c:formatCode>
                <c:ptCount val="7"/>
                <c:pt idx="0">
                  <c:v>7.8309971717664816E-8</c:v>
                </c:pt>
                <c:pt idx="1">
                  <c:v>1.3389248212791372E-7</c:v>
                </c:pt>
                <c:pt idx="2">
                  <c:v>1.1383817044047582E-7</c:v>
                </c:pt>
                <c:pt idx="3">
                  <c:v>5.5172337365637737E-8</c:v>
                </c:pt>
                <c:pt idx="4">
                  <c:v>3.7427732752807993E-8</c:v>
                </c:pt>
                <c:pt idx="5">
                  <c:v>1.2491295970695973E-8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E0-4043-BA8E-F0FFD6C23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580416"/>
        <c:axId val="1055569936"/>
      </c:scatterChart>
      <c:valAx>
        <c:axId val="122758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569936"/>
        <c:crosses val="autoZero"/>
        <c:crossBetween val="midCat"/>
      </c:valAx>
      <c:valAx>
        <c:axId val="105556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580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'Calc sheet'!$G$18:$G$30</c:f>
              <c:numCache>
                <c:formatCode>General</c:formatCode>
                <c:ptCount val="13"/>
                <c:pt idx="0">
                  <c:v>277</c:v>
                </c:pt>
                <c:pt idx="1">
                  <c:v>294</c:v>
                </c:pt>
                <c:pt idx="2">
                  <c:v>298</c:v>
                </c:pt>
                <c:pt idx="3">
                  <c:v>300</c:v>
                </c:pt>
                <c:pt idx="4">
                  <c:v>301.5</c:v>
                </c:pt>
                <c:pt idx="5">
                  <c:v>305</c:v>
                </c:pt>
                <c:pt idx="6">
                  <c:v>310</c:v>
                </c:pt>
                <c:pt idx="7">
                  <c:v>314</c:v>
                </c:pt>
                <c:pt idx="8">
                  <c:v>321</c:v>
                </c:pt>
                <c:pt idx="9">
                  <c:v>325</c:v>
                </c:pt>
                <c:pt idx="10">
                  <c:v>323</c:v>
                </c:pt>
                <c:pt idx="11">
                  <c:v>320</c:v>
                </c:pt>
                <c:pt idx="12">
                  <c:v>283</c:v>
                </c:pt>
              </c:numCache>
            </c:numRef>
          </c:xVal>
          <c:yVal>
            <c:numRef>
              <c:f>'Calc sheet'!$D$18:$D$30</c:f>
              <c:numCache>
                <c:formatCode>0.00</c:formatCode>
                <c:ptCount val="13"/>
                <c:pt idx="0">
                  <c:v>2.333019624765746</c:v>
                </c:pt>
                <c:pt idx="1">
                  <c:v>3.5520667789387206</c:v>
                </c:pt>
                <c:pt idx="2">
                  <c:v>3.5952811987382853</c:v>
                </c:pt>
                <c:pt idx="3">
                  <c:v>4.2228572456126177</c:v>
                </c:pt>
                <c:pt idx="4">
                  <c:v>3.9285258335410669</c:v>
                </c:pt>
                <c:pt idx="5">
                  <c:v>4.5227345911582164</c:v>
                </c:pt>
                <c:pt idx="6">
                  <c:v>4.2196995728374009</c:v>
                </c:pt>
                <c:pt idx="7">
                  <c:v>3.7976431897490959</c:v>
                </c:pt>
                <c:pt idx="8">
                  <c:v>3.3985454607004573</c:v>
                </c:pt>
                <c:pt idx="9">
                  <c:v>2.0625205539605878</c:v>
                </c:pt>
                <c:pt idx="10" formatCode="General">
                  <c:v>3.03</c:v>
                </c:pt>
                <c:pt idx="11" formatCode="General">
                  <c:v>3.18</c:v>
                </c:pt>
                <c:pt idx="12" formatCode="General">
                  <c:v>2.2000000000000002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5D-45F6-952B-20B6CBCE0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6038272"/>
        <c:axId val="147486287"/>
      </c:scatterChart>
      <c:valAx>
        <c:axId val="1866038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86287"/>
        <c:crosses val="autoZero"/>
        <c:crossBetween val="midCat"/>
      </c:valAx>
      <c:valAx>
        <c:axId val="1474862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6038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fits'!$HY$12:$HY$18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fits'!$HZ$12:$HZ$18</c:f>
              <c:numCache>
                <c:formatCode>0.00E+00</c:formatCode>
                <c:ptCount val="7"/>
                <c:pt idx="0">
                  <c:v>3.1965917913852555E-7</c:v>
                </c:pt>
                <c:pt idx="1">
                  <c:v>3.1947791094764462E-7</c:v>
                </c:pt>
                <c:pt idx="2">
                  <c:v>1.9764790584658036E-7</c:v>
                </c:pt>
                <c:pt idx="3">
                  <c:v>1.3817001879928502E-7</c:v>
                </c:pt>
                <c:pt idx="4">
                  <c:v>8.3466720795815147E-8</c:v>
                </c:pt>
                <c:pt idx="5">
                  <c:v>3.4468014559346617E-8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58-44A5-9C4A-3E62DEEF3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511984"/>
        <c:axId val="247501816"/>
      </c:scatterChart>
      <c:valAx>
        <c:axId val="247511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501816"/>
        <c:crosses val="autoZero"/>
        <c:crossBetween val="midCat"/>
      </c:valAx>
      <c:valAx>
        <c:axId val="247501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511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'Calc sheet'!$EQ$11:$EQ$17</c:f>
              <c:numCache>
                <c:formatCode>General</c:formatCode>
                <c:ptCount val="7"/>
                <c:pt idx="0">
                  <c:v>1.0805333333333333</c:v>
                </c:pt>
                <c:pt idx="1">
                  <c:v>0.54026666666666667</c:v>
                </c:pt>
                <c:pt idx="2">
                  <c:v>0.27013333333333334</c:v>
                </c:pt>
                <c:pt idx="3">
                  <c:v>0.13506666666666667</c:v>
                </c:pt>
                <c:pt idx="4">
                  <c:v>6.7533333333333334E-2</c:v>
                </c:pt>
                <c:pt idx="5">
                  <c:v>3.1977033333333335E-2</c:v>
                </c:pt>
                <c:pt idx="6">
                  <c:v>0</c:v>
                </c:pt>
              </c:numCache>
            </c:numRef>
          </c:xVal>
          <c:yVal>
            <c:numRef>
              <c:f>'Calc sheet'!$ER$11:$ER$17</c:f>
              <c:numCache>
                <c:formatCode>0.00E+00</c:formatCode>
                <c:ptCount val="7"/>
                <c:pt idx="0">
                  <c:v>1.1257620566975228E-7</c:v>
                </c:pt>
                <c:pt idx="1">
                  <c:v>1.1046719205185071E-7</c:v>
                </c:pt>
                <c:pt idx="2">
                  <c:v>5.6088970812187207E-8</c:v>
                </c:pt>
                <c:pt idx="3">
                  <c:v>4.8483190476190487E-8</c:v>
                </c:pt>
                <c:pt idx="4">
                  <c:v>2.7062345499186478E-8</c:v>
                </c:pt>
                <c:pt idx="5">
                  <c:v>1.4064817445880976E-8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5F-4431-B5F7-58B7F129E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580416"/>
        <c:axId val="1055569936"/>
      </c:scatterChart>
      <c:valAx>
        <c:axId val="122758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569936"/>
        <c:crosses val="autoZero"/>
        <c:crossBetween val="midCat"/>
      </c:valAx>
      <c:valAx>
        <c:axId val="105556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580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'Calc sheet'!$FH$11:$FH$17</c:f>
              <c:numCache>
                <c:formatCode>General</c:formatCode>
                <c:ptCount val="7"/>
                <c:pt idx="0">
                  <c:v>1.0805333333333333</c:v>
                </c:pt>
                <c:pt idx="1">
                  <c:v>0.54026666666666667</c:v>
                </c:pt>
                <c:pt idx="2">
                  <c:v>0.27013333333333334</c:v>
                </c:pt>
                <c:pt idx="3">
                  <c:v>0.13506666666666667</c:v>
                </c:pt>
                <c:pt idx="4">
                  <c:v>6.7533333333333334E-2</c:v>
                </c:pt>
                <c:pt idx="5">
                  <c:v>3.1977033333333335E-2</c:v>
                </c:pt>
                <c:pt idx="6">
                  <c:v>0</c:v>
                </c:pt>
              </c:numCache>
            </c:numRef>
          </c:xVal>
          <c:yVal>
            <c:numRef>
              <c:f>'Calc sheet'!$FI$11:$FI$17</c:f>
              <c:numCache>
                <c:formatCode>0.00E+00</c:formatCode>
                <c:ptCount val="7"/>
                <c:pt idx="0">
                  <c:v>2.5792449174922056E-8</c:v>
                </c:pt>
                <c:pt idx="1">
                  <c:v>3.8876390884299428E-8</c:v>
                </c:pt>
                <c:pt idx="2">
                  <c:v>4.2886929290997586E-8</c:v>
                </c:pt>
                <c:pt idx="3">
                  <c:v>2.8508594082945186E-8</c:v>
                </c:pt>
                <c:pt idx="4">
                  <c:v>1.121790421306509E-8</c:v>
                </c:pt>
                <c:pt idx="5">
                  <c:v>3.2340479351368496E-9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CC-41BB-934C-D537B2228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580416"/>
        <c:axId val="1055569936"/>
      </c:scatterChart>
      <c:valAx>
        <c:axId val="122758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569936"/>
        <c:crosses val="autoZero"/>
        <c:crossBetween val="midCat"/>
      </c:valAx>
      <c:valAx>
        <c:axId val="105556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580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'Calc sheet'!$FY$11:$FY$17</c:f>
              <c:numCache>
                <c:formatCode>General</c:formatCode>
                <c:ptCount val="7"/>
                <c:pt idx="0">
                  <c:v>1.0805333333333333</c:v>
                </c:pt>
                <c:pt idx="1">
                  <c:v>0.54026666666666667</c:v>
                </c:pt>
                <c:pt idx="2">
                  <c:v>0.27013333333333334</c:v>
                </c:pt>
                <c:pt idx="3">
                  <c:v>0.13506666666666667</c:v>
                </c:pt>
                <c:pt idx="4">
                  <c:v>6.7533333333333334E-2</c:v>
                </c:pt>
                <c:pt idx="5">
                  <c:v>3.1977033333333335E-2</c:v>
                </c:pt>
                <c:pt idx="6">
                  <c:v>0</c:v>
                </c:pt>
              </c:numCache>
            </c:numRef>
          </c:xVal>
          <c:yVal>
            <c:numRef>
              <c:f>'Calc sheet'!$FZ$11:$FZ$17</c:f>
              <c:numCache>
                <c:formatCode>0.00E+00</c:formatCode>
                <c:ptCount val="7"/>
                <c:pt idx="0">
                  <c:v>9.2481327520233264E-8</c:v>
                </c:pt>
                <c:pt idx="1">
                  <c:v>8.4184817752528191E-8</c:v>
                </c:pt>
                <c:pt idx="2">
                  <c:v>8.5460278457091405E-8</c:v>
                </c:pt>
                <c:pt idx="3">
                  <c:v>5.2481434657712459E-8</c:v>
                </c:pt>
                <c:pt idx="4">
                  <c:v>3.8309461073286416E-8</c:v>
                </c:pt>
                <c:pt idx="5">
                  <c:v>1.4362876400296704E-8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E0-41B5-9449-BA07AC0A0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580416"/>
        <c:axId val="1055569936"/>
      </c:scatterChart>
      <c:valAx>
        <c:axId val="122758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569936"/>
        <c:crosses val="autoZero"/>
        <c:crossBetween val="midCat"/>
      </c:valAx>
      <c:valAx>
        <c:axId val="105556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580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'Calc sheet'!$GP$12:$GP$17</c:f>
              <c:numCache>
                <c:formatCode>General</c:formatCode>
                <c:ptCount val="6"/>
                <c:pt idx="0">
                  <c:v>0.54026666666666667</c:v>
                </c:pt>
                <c:pt idx="1">
                  <c:v>0.27013333333333334</c:v>
                </c:pt>
                <c:pt idx="2">
                  <c:v>0.13506666666666667</c:v>
                </c:pt>
                <c:pt idx="3">
                  <c:v>6.7533333333333334E-2</c:v>
                </c:pt>
                <c:pt idx="4">
                  <c:v>3.1977033333333335E-2</c:v>
                </c:pt>
                <c:pt idx="5">
                  <c:v>0</c:v>
                </c:pt>
              </c:numCache>
            </c:numRef>
          </c:xVal>
          <c:yVal>
            <c:numRef>
              <c:f>'Calc sheet'!$GQ$12:$GQ$17</c:f>
              <c:numCache>
                <c:formatCode>0.00E+00</c:formatCode>
                <c:ptCount val="6"/>
                <c:pt idx="0">
                  <c:v>7.349466867685893E-8</c:v>
                </c:pt>
                <c:pt idx="1">
                  <c:v>7.2049872537197175E-8</c:v>
                </c:pt>
                <c:pt idx="2">
                  <c:v>3.325305421192993E-8</c:v>
                </c:pt>
                <c:pt idx="3">
                  <c:v>1.6888498182027756E-8</c:v>
                </c:pt>
                <c:pt idx="4">
                  <c:v>8.5596679575344733E-9</c:v>
                </c:pt>
                <c:pt idx="5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B8-40C1-871D-8D184216A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580416"/>
        <c:axId val="1055569936"/>
      </c:scatterChart>
      <c:valAx>
        <c:axId val="122758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569936"/>
        <c:crosses val="autoZero"/>
        <c:crossBetween val="midCat"/>
      </c:valAx>
      <c:valAx>
        <c:axId val="105556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580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'Calc sheet'!$HG$11:$HG$17</c:f>
              <c:numCache>
                <c:formatCode>General</c:formatCode>
                <c:ptCount val="7"/>
                <c:pt idx="0">
                  <c:v>1.0805333333333333</c:v>
                </c:pt>
                <c:pt idx="1">
                  <c:v>0.54026666666666667</c:v>
                </c:pt>
                <c:pt idx="2">
                  <c:v>0.27013333333333334</c:v>
                </c:pt>
                <c:pt idx="3">
                  <c:v>0.13506666666666667</c:v>
                </c:pt>
                <c:pt idx="4">
                  <c:v>6.7533333333333334E-2</c:v>
                </c:pt>
                <c:pt idx="5">
                  <c:v>3.1977033333333335E-2</c:v>
                </c:pt>
                <c:pt idx="6">
                  <c:v>0</c:v>
                </c:pt>
              </c:numCache>
            </c:numRef>
          </c:xVal>
          <c:yVal>
            <c:numRef>
              <c:f>'Calc sheet'!$HH$11:$HH$17</c:f>
              <c:numCache>
                <c:formatCode>0.00E+00</c:formatCode>
                <c:ptCount val="7"/>
                <c:pt idx="0">
                  <c:v>4.0551817295882495E-8</c:v>
                </c:pt>
                <c:pt idx="1">
                  <c:v>4.4921570114299657E-8</c:v>
                </c:pt>
                <c:pt idx="2">
                  <c:v>3.0395220053517718E-8</c:v>
                </c:pt>
                <c:pt idx="3">
                  <c:v>2.7768348174927272E-8</c:v>
                </c:pt>
                <c:pt idx="4">
                  <c:v>2.1014849928776426E-8</c:v>
                </c:pt>
                <c:pt idx="5">
                  <c:v>9.350833165162986E-9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D8-4585-8F0C-28E1BE5EC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580416"/>
        <c:axId val="1055569936"/>
      </c:scatterChart>
      <c:valAx>
        <c:axId val="122758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569936"/>
        <c:crosses val="autoZero"/>
        <c:crossBetween val="midCat"/>
      </c:valAx>
      <c:valAx>
        <c:axId val="105556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580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LPO (ln kcat/deg K) vs (1/deg K)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3.6828521434820647E-3"/>
                  <c:y val="0.11964275298920968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'LPO, MYO Cu'!$H$4:$H$58</c:f>
              <c:numCache>
                <c:formatCode>General</c:formatCode>
                <c:ptCount val="55"/>
                <c:pt idx="0">
                  <c:v>3.5587188612099642E-3</c:v>
                </c:pt>
                <c:pt idx="1">
                  <c:v>3.5460992907801418E-3</c:v>
                </c:pt>
                <c:pt idx="2">
                  <c:v>3.4965034965034965E-3</c:v>
                </c:pt>
                <c:pt idx="3">
                  <c:v>3.4602076124567475E-3</c:v>
                </c:pt>
                <c:pt idx="4">
                  <c:v>3.4364261168384879E-3</c:v>
                </c:pt>
                <c:pt idx="5">
                  <c:v>3.4129692832764505E-3</c:v>
                </c:pt>
                <c:pt idx="6">
                  <c:v>3.3898305084745762E-3</c:v>
                </c:pt>
                <c:pt idx="7">
                  <c:v>3.3670033670033669E-3</c:v>
                </c:pt>
                <c:pt idx="8">
                  <c:v>3.3670033670033669E-3</c:v>
                </c:pt>
                <c:pt idx="9">
                  <c:v>3.3333333333333335E-3</c:v>
                </c:pt>
                <c:pt idx="10">
                  <c:v>3.3222591362126247E-3</c:v>
                </c:pt>
                <c:pt idx="11">
                  <c:v>3.3003300330033004E-3</c:v>
                </c:pt>
                <c:pt idx="12">
                  <c:v>3.3003300330033004E-3</c:v>
                </c:pt>
                <c:pt idx="13">
                  <c:v>3.2786885245901639E-3</c:v>
                </c:pt>
                <c:pt idx="14">
                  <c:v>3.2573289902280132E-3</c:v>
                </c:pt>
                <c:pt idx="15">
                  <c:v>3.2258064516129032E-3</c:v>
                </c:pt>
                <c:pt idx="16">
                  <c:v>3.2258064516129032E-3</c:v>
                </c:pt>
                <c:pt idx="17">
                  <c:v>3.205128205128205E-3</c:v>
                </c:pt>
                <c:pt idx="18">
                  <c:v>3.205128205128205E-3</c:v>
                </c:pt>
                <c:pt idx="19">
                  <c:v>3.1847133757961785E-3</c:v>
                </c:pt>
                <c:pt idx="20">
                  <c:v>3.1847133757961785E-3</c:v>
                </c:pt>
                <c:pt idx="21">
                  <c:v>3.1645569620253164E-3</c:v>
                </c:pt>
                <c:pt idx="22">
                  <c:v>3.1645569620253164E-3</c:v>
                </c:pt>
                <c:pt idx="23">
                  <c:v>3.1446540880503146E-3</c:v>
                </c:pt>
                <c:pt idx="24">
                  <c:v>3.1152647975077881E-3</c:v>
                </c:pt>
                <c:pt idx="25">
                  <c:v>3.1152647975077881E-3</c:v>
                </c:pt>
                <c:pt idx="26">
                  <c:v>3.1152647975077881E-3</c:v>
                </c:pt>
                <c:pt idx="27">
                  <c:v>3.1152647975077881E-3</c:v>
                </c:pt>
                <c:pt idx="28">
                  <c:v>3.0959752321981426E-3</c:v>
                </c:pt>
                <c:pt idx="29">
                  <c:v>3.0959752321981426E-3</c:v>
                </c:pt>
                <c:pt idx="30">
                  <c:v>3.0959752321981426E-3</c:v>
                </c:pt>
                <c:pt idx="31">
                  <c:v>3.0769230769230769E-3</c:v>
                </c:pt>
                <c:pt idx="32">
                  <c:v>3.0769230769230769E-3</c:v>
                </c:pt>
                <c:pt idx="33">
                  <c:v>3.0581039755351682E-3</c:v>
                </c:pt>
                <c:pt idx="34">
                  <c:v>3.0581039755351682E-3</c:v>
                </c:pt>
                <c:pt idx="35">
                  <c:v>3.0581039755351682E-3</c:v>
                </c:pt>
                <c:pt idx="36">
                  <c:v>3.0581039755351682E-3</c:v>
                </c:pt>
                <c:pt idx="37">
                  <c:v>3.0211480362537764E-3</c:v>
                </c:pt>
                <c:pt idx="38">
                  <c:v>3.0211480362537764E-3</c:v>
                </c:pt>
                <c:pt idx="39">
                  <c:v>3.003003003003003E-3</c:v>
                </c:pt>
                <c:pt idx="40">
                  <c:v>3.003003003003003E-3</c:v>
                </c:pt>
                <c:pt idx="41">
                  <c:v>2.9850746268656717E-3</c:v>
                </c:pt>
                <c:pt idx="42">
                  <c:v>2.9850746268656717E-3</c:v>
                </c:pt>
                <c:pt idx="43">
                  <c:v>2.9850746268656717E-3</c:v>
                </c:pt>
                <c:pt idx="44">
                  <c:v>2.967359050445104E-3</c:v>
                </c:pt>
                <c:pt idx="45">
                  <c:v>2.967359050445104E-3</c:v>
                </c:pt>
                <c:pt idx="46">
                  <c:v>2.967359050445104E-3</c:v>
                </c:pt>
                <c:pt idx="47">
                  <c:v>2.9585798816568047E-3</c:v>
                </c:pt>
                <c:pt idx="48">
                  <c:v>2.9585798816568047E-3</c:v>
                </c:pt>
                <c:pt idx="49">
                  <c:v>2.9585798816568047E-3</c:v>
                </c:pt>
                <c:pt idx="50">
                  <c:v>2.9585798816568047E-3</c:v>
                </c:pt>
                <c:pt idx="51">
                  <c:v>2.9325513196480938E-3</c:v>
                </c:pt>
                <c:pt idx="52">
                  <c:v>2.9325513196480938E-3</c:v>
                </c:pt>
                <c:pt idx="53">
                  <c:v>2.9325513196480938E-3</c:v>
                </c:pt>
                <c:pt idx="54">
                  <c:v>2.9325513196480938E-3</c:v>
                </c:pt>
              </c:numCache>
            </c:numRef>
          </c:xVal>
          <c:yVal>
            <c:numRef>
              <c:f>'LPO, MYO Cu'!$G$4:$G$58</c:f>
              <c:numCache>
                <c:formatCode>General</c:formatCode>
                <c:ptCount val="55"/>
                <c:pt idx="0">
                  <c:v>-0.44798514233374603</c:v>
                </c:pt>
                <c:pt idx="1">
                  <c:v>-1.2595897809381138</c:v>
                </c:pt>
                <c:pt idx="2">
                  <c:v>-0.76197743681985253</c:v>
                </c:pt>
                <c:pt idx="3">
                  <c:v>-0.89642668811243253</c:v>
                </c:pt>
                <c:pt idx="4">
                  <c:v>-0.74332326717149289</c:v>
                </c:pt>
                <c:pt idx="5">
                  <c:v>-0.49017260901706688</c:v>
                </c:pt>
                <c:pt idx="6">
                  <c:v>-0.14697535633981984</c:v>
                </c:pt>
                <c:pt idx="7">
                  <c:v>-0.40373213880269959</c:v>
                </c:pt>
                <c:pt idx="8">
                  <c:v>-0.29373213880269922</c:v>
                </c:pt>
                <c:pt idx="9">
                  <c:v>-0.27378247465620131</c:v>
                </c:pt>
                <c:pt idx="10">
                  <c:v>-0.17711026474887551</c:v>
                </c:pt>
                <c:pt idx="11">
                  <c:v>-0.12373280550936924</c:v>
                </c:pt>
                <c:pt idx="12">
                  <c:v>4.6267194490630693E-2</c:v>
                </c:pt>
                <c:pt idx="13">
                  <c:v>1.9688223392588647E-2</c:v>
                </c:pt>
                <c:pt idx="14">
                  <c:v>3.3152252412802646E-2</c:v>
                </c:pt>
                <c:pt idx="15">
                  <c:v>0.80342770252080808</c:v>
                </c:pt>
                <c:pt idx="16">
                  <c:v>0.71342770252080834</c:v>
                </c:pt>
                <c:pt idx="17">
                  <c:v>9.699681219051752E-2</c:v>
                </c:pt>
                <c:pt idx="18">
                  <c:v>0.16699681219051765</c:v>
                </c:pt>
                <c:pt idx="19">
                  <c:v>0.13060701409174658</c:v>
                </c:pt>
                <c:pt idx="20">
                  <c:v>0.75060701409174657</c:v>
                </c:pt>
                <c:pt idx="21">
                  <c:v>0.23425778641308806</c:v>
                </c:pt>
                <c:pt idx="22">
                  <c:v>0.42425778641308765</c:v>
                </c:pt>
                <c:pt idx="23">
                  <c:v>0.90794861721982301</c:v>
                </c:pt>
                <c:pt idx="24">
                  <c:v>0.608558876869984</c:v>
                </c:pt>
                <c:pt idx="25">
                  <c:v>0.36855887686998384</c:v>
                </c:pt>
                <c:pt idx="26">
                  <c:v>0.40855887686998393</c:v>
                </c:pt>
                <c:pt idx="27">
                  <c:v>0.31855887686998408</c:v>
                </c:pt>
                <c:pt idx="28">
                  <c:v>1.452347676777344</c:v>
                </c:pt>
                <c:pt idx="29">
                  <c:v>1.452347676777344</c:v>
                </c:pt>
                <c:pt idx="30">
                  <c:v>0.97234767677734335</c:v>
                </c:pt>
                <c:pt idx="31">
                  <c:v>1.4461748176702629</c:v>
                </c:pt>
                <c:pt idx="32">
                  <c:v>0.40617481767026287</c:v>
                </c:pt>
                <c:pt idx="33">
                  <c:v>1.4400398291027472</c:v>
                </c:pt>
                <c:pt idx="34">
                  <c:v>0.30003982910274651</c:v>
                </c:pt>
                <c:pt idx="35">
                  <c:v>0.38003982910274658</c:v>
                </c:pt>
                <c:pt idx="36">
                  <c:v>0.42003982910274656</c:v>
                </c:pt>
                <c:pt idx="37">
                  <c:v>1.4278816246229373</c:v>
                </c:pt>
                <c:pt idx="38">
                  <c:v>0.72788162462293748</c:v>
                </c:pt>
                <c:pt idx="39">
                  <c:v>0.87185751001955603</c:v>
                </c:pt>
                <c:pt idx="40">
                  <c:v>0.92185751001955674</c:v>
                </c:pt>
                <c:pt idx="41">
                  <c:v>0.71586946817493391</c:v>
                </c:pt>
                <c:pt idx="42">
                  <c:v>0.69586946817493334</c:v>
                </c:pt>
                <c:pt idx="43">
                  <c:v>0.51586946817493362</c:v>
                </c:pt>
                <c:pt idx="44">
                  <c:v>0.50991706964763839</c:v>
                </c:pt>
                <c:pt idx="45">
                  <c:v>0.41991706964763842</c:v>
                </c:pt>
                <c:pt idx="46">
                  <c:v>0.50991706964763839</c:v>
                </c:pt>
                <c:pt idx="47">
                  <c:v>-0.13304589548301834</c:v>
                </c:pt>
                <c:pt idx="48">
                  <c:v>0.79695410451698123</c:v>
                </c:pt>
                <c:pt idx="49">
                  <c:v>0.30695410451698124</c:v>
                </c:pt>
                <c:pt idx="50">
                  <c:v>0.36695410451698157</c:v>
                </c:pt>
                <c:pt idx="51">
                  <c:v>0.70811752271648321</c:v>
                </c:pt>
                <c:pt idx="52">
                  <c:v>0.3981175227164836</c:v>
                </c:pt>
                <c:pt idx="53">
                  <c:v>6.8117522716483428E-2</c:v>
                </c:pt>
                <c:pt idx="54">
                  <c:v>0.35811752271648356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BC-4E7E-AB2B-070D7A4CF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635808"/>
        <c:axId val="1191634560"/>
      </c:scatterChart>
      <c:valAx>
        <c:axId val="1191635808"/>
        <c:scaling>
          <c:orientation val="minMax"/>
          <c:min val="2.7000000000000006E-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1634560"/>
        <c:crosses val="autoZero"/>
        <c:crossBetween val="midCat"/>
      </c:valAx>
      <c:valAx>
        <c:axId val="1191634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1635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MYO (ln kcat/deg K) vs (1/deg K)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30259361329833773"/>
                  <c:y val="-0.1225"/>
                </c:manualLayout>
              </c:layout>
              <c:numFmt formatCode="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'LPO, MYO Cu'!$S$4:$S$66</c:f>
              <c:numCache>
                <c:formatCode>General</c:formatCode>
                <c:ptCount val="63"/>
                <c:pt idx="0">
                  <c:v>3.3898305084745762E-3</c:v>
                </c:pt>
                <c:pt idx="1">
                  <c:v>3.3898305084745762E-3</c:v>
                </c:pt>
                <c:pt idx="2">
                  <c:v>3.3898305084745762E-3</c:v>
                </c:pt>
                <c:pt idx="3">
                  <c:v>3.3670033670033669E-3</c:v>
                </c:pt>
                <c:pt idx="4">
                  <c:v>3.3670033670033669E-3</c:v>
                </c:pt>
                <c:pt idx="5">
                  <c:v>3.3670033670033669E-3</c:v>
                </c:pt>
                <c:pt idx="6">
                  <c:v>3.3670033670033669E-3</c:v>
                </c:pt>
                <c:pt idx="7">
                  <c:v>3.3444816053511705E-3</c:v>
                </c:pt>
                <c:pt idx="8">
                  <c:v>3.3444816053511705E-3</c:v>
                </c:pt>
                <c:pt idx="9">
                  <c:v>3.3444816053511705E-3</c:v>
                </c:pt>
                <c:pt idx="10">
                  <c:v>3.3444816053511705E-3</c:v>
                </c:pt>
                <c:pt idx="11">
                  <c:v>3.3444816053511705E-3</c:v>
                </c:pt>
                <c:pt idx="12">
                  <c:v>3.3444816053511705E-3</c:v>
                </c:pt>
                <c:pt idx="13">
                  <c:v>3.3222591362126247E-3</c:v>
                </c:pt>
                <c:pt idx="14">
                  <c:v>3.3222591362126247E-3</c:v>
                </c:pt>
                <c:pt idx="15">
                  <c:v>3.3222591362126247E-3</c:v>
                </c:pt>
                <c:pt idx="16">
                  <c:v>3.3222591362126247E-3</c:v>
                </c:pt>
                <c:pt idx="17">
                  <c:v>3.3003300330033004E-3</c:v>
                </c:pt>
                <c:pt idx="18">
                  <c:v>3.3003300330033004E-3</c:v>
                </c:pt>
                <c:pt idx="19">
                  <c:v>3.3003300330033004E-3</c:v>
                </c:pt>
                <c:pt idx="20">
                  <c:v>3.3003300330033004E-3</c:v>
                </c:pt>
                <c:pt idx="21">
                  <c:v>3.2786885245901639E-3</c:v>
                </c:pt>
                <c:pt idx="22">
                  <c:v>3.2786885245901639E-3</c:v>
                </c:pt>
                <c:pt idx="23">
                  <c:v>3.2573289902280132E-3</c:v>
                </c:pt>
                <c:pt idx="24">
                  <c:v>3.2573289902280132E-3</c:v>
                </c:pt>
                <c:pt idx="25">
                  <c:v>3.2573289902280132E-3</c:v>
                </c:pt>
                <c:pt idx="26">
                  <c:v>3.2573289902280132E-3</c:v>
                </c:pt>
                <c:pt idx="27">
                  <c:v>3.246753246753247E-3</c:v>
                </c:pt>
                <c:pt idx="28">
                  <c:v>3.246753246753247E-3</c:v>
                </c:pt>
                <c:pt idx="29">
                  <c:v>3.2362459546925568E-3</c:v>
                </c:pt>
                <c:pt idx="30">
                  <c:v>3.2362459546925568E-3</c:v>
                </c:pt>
                <c:pt idx="31">
                  <c:v>3.2362459546925568E-3</c:v>
                </c:pt>
                <c:pt idx="32">
                  <c:v>3.2362459546925568E-3</c:v>
                </c:pt>
                <c:pt idx="33">
                  <c:v>3.1948881789137379E-3</c:v>
                </c:pt>
                <c:pt idx="34">
                  <c:v>3.1948881789137379E-3</c:v>
                </c:pt>
                <c:pt idx="35">
                  <c:v>3.1948881789137379E-3</c:v>
                </c:pt>
                <c:pt idx="36">
                  <c:v>3.1948881789137379E-3</c:v>
                </c:pt>
                <c:pt idx="37">
                  <c:v>3.1746031746031746E-3</c:v>
                </c:pt>
                <c:pt idx="38">
                  <c:v>3.1746031746031746E-3</c:v>
                </c:pt>
                <c:pt idx="39">
                  <c:v>3.1545741324921135E-3</c:v>
                </c:pt>
                <c:pt idx="40">
                  <c:v>3.1545741324921135E-3</c:v>
                </c:pt>
                <c:pt idx="41">
                  <c:v>3.1545741324921135E-3</c:v>
                </c:pt>
                <c:pt idx="42">
                  <c:v>3.1545741324921135E-3</c:v>
                </c:pt>
                <c:pt idx="43">
                  <c:v>3.1152647975077881E-3</c:v>
                </c:pt>
                <c:pt idx="44">
                  <c:v>3.1152647975077881E-3</c:v>
                </c:pt>
                <c:pt idx="45">
                  <c:v>3.1152647975077881E-3</c:v>
                </c:pt>
                <c:pt idx="46">
                  <c:v>3.1152647975077881E-3</c:v>
                </c:pt>
                <c:pt idx="47">
                  <c:v>3.0769230769230769E-3</c:v>
                </c:pt>
                <c:pt idx="48">
                  <c:v>3.0769230769230769E-3</c:v>
                </c:pt>
                <c:pt idx="49">
                  <c:v>3.0769230769230769E-3</c:v>
                </c:pt>
                <c:pt idx="50">
                  <c:v>3.0769230769230769E-3</c:v>
                </c:pt>
                <c:pt idx="51">
                  <c:v>3.0581039755351682E-3</c:v>
                </c:pt>
                <c:pt idx="52">
                  <c:v>3.0581039755351682E-3</c:v>
                </c:pt>
                <c:pt idx="53">
                  <c:v>3.0211480362537764E-3</c:v>
                </c:pt>
                <c:pt idx="54">
                  <c:v>3.0211480362537764E-3</c:v>
                </c:pt>
                <c:pt idx="55">
                  <c:v>2.9850746268656717E-3</c:v>
                </c:pt>
                <c:pt idx="56">
                  <c:v>2.9850746268656717E-3</c:v>
                </c:pt>
                <c:pt idx="57">
                  <c:v>2.9850746268656717E-3</c:v>
                </c:pt>
                <c:pt idx="58">
                  <c:v>2.9850746268656717E-3</c:v>
                </c:pt>
                <c:pt idx="59">
                  <c:v>2.967359050445104E-3</c:v>
                </c:pt>
                <c:pt idx="60">
                  <c:v>2.967359050445104E-3</c:v>
                </c:pt>
                <c:pt idx="61">
                  <c:v>2.967359050445104E-3</c:v>
                </c:pt>
                <c:pt idx="62">
                  <c:v>2.967359050445104E-3</c:v>
                </c:pt>
              </c:numCache>
            </c:numRef>
          </c:xVal>
          <c:yVal>
            <c:numRef>
              <c:f>'LPO, MYO Cu'!$R$4:$R$66</c:f>
              <c:numCache>
                <c:formatCode>General</c:formatCode>
                <c:ptCount val="63"/>
                <c:pt idx="0">
                  <c:v>-2.8869753563398199</c:v>
                </c:pt>
                <c:pt idx="1">
                  <c:v>-3.6669753563398197</c:v>
                </c:pt>
                <c:pt idx="2">
                  <c:v>-3.5369753563398199</c:v>
                </c:pt>
                <c:pt idx="3">
                  <c:v>-2.4937321388026996</c:v>
                </c:pt>
                <c:pt idx="4">
                  <c:v>-2.5637321388026999</c:v>
                </c:pt>
                <c:pt idx="5">
                  <c:v>-2.4937321388026996</c:v>
                </c:pt>
                <c:pt idx="6">
                  <c:v>-2.5589150588026999</c:v>
                </c:pt>
                <c:pt idx="7">
                  <c:v>-2.5704435733906865</c:v>
                </c:pt>
                <c:pt idx="8">
                  <c:v>-2.6104435733906866</c:v>
                </c:pt>
                <c:pt idx="9">
                  <c:v>-2.6204435733906863</c:v>
                </c:pt>
                <c:pt idx="10">
                  <c:v>-2.5704435733906865</c:v>
                </c:pt>
                <c:pt idx="11">
                  <c:v>-2.6104435733906866</c:v>
                </c:pt>
                <c:pt idx="12">
                  <c:v>-2.6204435733906863</c:v>
                </c:pt>
                <c:pt idx="13">
                  <c:v>-2.5771102647488759</c:v>
                </c:pt>
                <c:pt idx="14">
                  <c:v>-2.4471102647488761</c:v>
                </c:pt>
                <c:pt idx="15">
                  <c:v>-2.5771102647488759</c:v>
                </c:pt>
                <c:pt idx="16">
                  <c:v>-2.4471102647488761</c:v>
                </c:pt>
                <c:pt idx="17">
                  <c:v>-2.2137328055093692</c:v>
                </c:pt>
                <c:pt idx="18">
                  <c:v>-2.3337328055093693</c:v>
                </c:pt>
                <c:pt idx="19">
                  <c:v>-2.2137328055093692</c:v>
                </c:pt>
                <c:pt idx="20">
                  <c:v>-2.3337328055093693</c:v>
                </c:pt>
                <c:pt idx="21">
                  <c:v>-2.1103117766074115</c:v>
                </c:pt>
                <c:pt idx="22">
                  <c:v>-2.1103117766074115</c:v>
                </c:pt>
                <c:pt idx="23">
                  <c:v>-2.3968477475871972</c:v>
                </c:pt>
                <c:pt idx="24">
                  <c:v>-1.7768477475871969</c:v>
                </c:pt>
                <c:pt idx="25">
                  <c:v>-2.3968477475871972</c:v>
                </c:pt>
                <c:pt idx="26">
                  <c:v>-1.7768477475871969</c:v>
                </c:pt>
                <c:pt idx="27">
                  <c:v>-2.2800997829735743</c:v>
                </c:pt>
                <c:pt idx="28">
                  <c:v>-2.2800997829735743</c:v>
                </c:pt>
                <c:pt idx="29">
                  <c:v>-2.3133412768977455</c:v>
                </c:pt>
                <c:pt idx="30">
                  <c:v>-1.8233412768977453</c:v>
                </c:pt>
                <c:pt idx="31">
                  <c:v>-2.3133412768977455</c:v>
                </c:pt>
                <c:pt idx="32">
                  <c:v>-1.8233412768977453</c:v>
                </c:pt>
                <c:pt idx="33">
                  <c:v>-1.9362031905401531</c:v>
                </c:pt>
                <c:pt idx="34">
                  <c:v>-1.6362031905401528</c:v>
                </c:pt>
                <c:pt idx="35">
                  <c:v>-1.9362031905401531</c:v>
                </c:pt>
                <c:pt idx="36">
                  <c:v>-1.6362031905401528</c:v>
                </c:pt>
                <c:pt idx="37">
                  <c:v>-1.7325726388256335</c:v>
                </c:pt>
                <c:pt idx="38">
                  <c:v>-1.7325726388256335</c:v>
                </c:pt>
                <c:pt idx="39">
                  <c:v>-1.5089017738772805</c:v>
                </c:pt>
                <c:pt idx="40">
                  <c:v>-1.7289017738772805</c:v>
                </c:pt>
                <c:pt idx="41">
                  <c:v>-1.5089017738772805</c:v>
                </c:pt>
                <c:pt idx="42">
                  <c:v>-1.7289017738772805</c:v>
                </c:pt>
                <c:pt idx="43">
                  <c:v>-1.4414411231300159</c:v>
                </c:pt>
                <c:pt idx="44">
                  <c:v>-1.311441123130016</c:v>
                </c:pt>
                <c:pt idx="45">
                  <c:v>-1.4414411231300159</c:v>
                </c:pt>
                <c:pt idx="46">
                  <c:v>-1.311441123130016</c:v>
                </c:pt>
                <c:pt idx="47">
                  <c:v>-1.5038251823297373</c:v>
                </c:pt>
                <c:pt idx="48">
                  <c:v>-1.2138251823297372</c:v>
                </c:pt>
                <c:pt idx="49">
                  <c:v>-1.5038251823297373</c:v>
                </c:pt>
                <c:pt idx="50">
                  <c:v>-1.2138251823297372</c:v>
                </c:pt>
                <c:pt idx="51">
                  <c:v>-1.0699601708972537</c:v>
                </c:pt>
                <c:pt idx="52">
                  <c:v>-1.0699601708972537</c:v>
                </c:pt>
                <c:pt idx="53">
                  <c:v>-0.9121183753770632</c:v>
                </c:pt>
                <c:pt idx="54">
                  <c:v>-0.9121183753770632</c:v>
                </c:pt>
                <c:pt idx="55">
                  <c:v>-0.9041305318250662</c:v>
                </c:pt>
                <c:pt idx="56">
                  <c:v>-0.99413053182506628</c:v>
                </c:pt>
                <c:pt idx="57">
                  <c:v>-0.89413053182506652</c:v>
                </c:pt>
                <c:pt idx="58">
                  <c:v>-0.99413053182506628</c:v>
                </c:pt>
                <c:pt idx="59">
                  <c:v>-0.60008293035236193</c:v>
                </c:pt>
                <c:pt idx="60">
                  <c:v>-0.90008293035236175</c:v>
                </c:pt>
                <c:pt idx="61">
                  <c:v>-0.86008293035236161</c:v>
                </c:pt>
                <c:pt idx="62">
                  <c:v>-0.90008293035236175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4D-4CF9-9074-AB76E8AB6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8231936"/>
        <c:axId val="1718233184"/>
      </c:scatterChart>
      <c:valAx>
        <c:axId val="1718231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8233184"/>
        <c:crosses val="autoZero"/>
        <c:crossBetween val="midCat"/>
      </c:valAx>
      <c:valAx>
        <c:axId val="171823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8231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CuSO4 (ln kcat/deg K) vs (1/ deg K)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28835599080527524"/>
                  <c:y val="4.8585826771653545E-2"/>
                </c:manualLayout>
              </c:layout>
              <c:numFmt formatCode="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'LPO, MYO Cu'!$AD$4:$AD$56</c:f>
              <c:numCache>
                <c:formatCode>General</c:formatCode>
                <c:ptCount val="53"/>
                <c:pt idx="0">
                  <c:v>3.4129692832764505E-3</c:v>
                </c:pt>
                <c:pt idx="1">
                  <c:v>3.3898305084745762E-3</c:v>
                </c:pt>
                <c:pt idx="2">
                  <c:v>3.3557046979865771E-3</c:v>
                </c:pt>
                <c:pt idx="3">
                  <c:v>3.3557046979865771E-3</c:v>
                </c:pt>
                <c:pt idx="4">
                  <c:v>3.3444816053511705E-3</c:v>
                </c:pt>
                <c:pt idx="5">
                  <c:v>3.3222591362126247E-3</c:v>
                </c:pt>
                <c:pt idx="6">
                  <c:v>3.3003300330033004E-3</c:v>
                </c:pt>
                <c:pt idx="7">
                  <c:v>3.3003300330033004E-3</c:v>
                </c:pt>
                <c:pt idx="8">
                  <c:v>3.2786885245901639E-3</c:v>
                </c:pt>
                <c:pt idx="9">
                  <c:v>3.2573289902280132E-3</c:v>
                </c:pt>
                <c:pt idx="10">
                  <c:v>3.2362459546925568E-3</c:v>
                </c:pt>
                <c:pt idx="11">
                  <c:v>3.2154340836012861E-3</c:v>
                </c:pt>
                <c:pt idx="12">
                  <c:v>3.1948881789137379E-3</c:v>
                </c:pt>
                <c:pt idx="13">
                  <c:v>3.1948881789137379E-3</c:v>
                </c:pt>
                <c:pt idx="14">
                  <c:v>3.1948881789137379E-3</c:v>
                </c:pt>
                <c:pt idx="15">
                  <c:v>3.1746031746031746E-3</c:v>
                </c:pt>
                <c:pt idx="16">
                  <c:v>3.1746031746031746E-3</c:v>
                </c:pt>
                <c:pt idx="17">
                  <c:v>3.1545741324921135E-3</c:v>
                </c:pt>
                <c:pt idx="18">
                  <c:v>3.1545741324921135E-3</c:v>
                </c:pt>
                <c:pt idx="19">
                  <c:v>3.1545741324921135E-3</c:v>
                </c:pt>
                <c:pt idx="20">
                  <c:v>3.1545741324921135E-3</c:v>
                </c:pt>
                <c:pt idx="21">
                  <c:v>3.1545741324921135E-3</c:v>
                </c:pt>
                <c:pt idx="22">
                  <c:v>3.134796238244514E-3</c:v>
                </c:pt>
                <c:pt idx="23">
                  <c:v>3.134796238244514E-3</c:v>
                </c:pt>
                <c:pt idx="24">
                  <c:v>3.134796238244514E-3</c:v>
                </c:pt>
                <c:pt idx="25">
                  <c:v>3.1152647975077881E-3</c:v>
                </c:pt>
                <c:pt idx="26">
                  <c:v>3.1152647975077881E-3</c:v>
                </c:pt>
                <c:pt idx="27">
                  <c:v>3.0959752321981426E-3</c:v>
                </c:pt>
                <c:pt idx="28">
                  <c:v>3.0959752321981426E-3</c:v>
                </c:pt>
                <c:pt idx="29">
                  <c:v>3.0769230769230769E-3</c:v>
                </c:pt>
                <c:pt idx="30">
                  <c:v>3.0769230769230769E-3</c:v>
                </c:pt>
                <c:pt idx="31">
                  <c:v>3.0769230769230769E-3</c:v>
                </c:pt>
                <c:pt idx="32">
                  <c:v>3.0581039755351682E-3</c:v>
                </c:pt>
                <c:pt idx="33">
                  <c:v>3.0581039755351682E-3</c:v>
                </c:pt>
                <c:pt idx="34">
                  <c:v>3.0581039755351682E-3</c:v>
                </c:pt>
                <c:pt idx="35">
                  <c:v>3.0581039755351682E-3</c:v>
                </c:pt>
                <c:pt idx="36">
                  <c:v>3.0395136778115501E-3</c:v>
                </c:pt>
                <c:pt idx="37">
                  <c:v>3.0395136778115501E-3</c:v>
                </c:pt>
                <c:pt idx="38">
                  <c:v>3.0211480362537764E-3</c:v>
                </c:pt>
                <c:pt idx="39">
                  <c:v>3.0211480362537764E-3</c:v>
                </c:pt>
                <c:pt idx="40">
                  <c:v>3.0211480362537764E-3</c:v>
                </c:pt>
                <c:pt idx="41">
                  <c:v>3.003003003003003E-3</c:v>
                </c:pt>
                <c:pt idx="42">
                  <c:v>3.003003003003003E-3</c:v>
                </c:pt>
                <c:pt idx="43">
                  <c:v>3.003003003003003E-3</c:v>
                </c:pt>
                <c:pt idx="44">
                  <c:v>3.003003003003003E-3</c:v>
                </c:pt>
                <c:pt idx="45">
                  <c:v>3.003003003003003E-3</c:v>
                </c:pt>
                <c:pt idx="46">
                  <c:v>2.9850746268656717E-3</c:v>
                </c:pt>
                <c:pt idx="47">
                  <c:v>2.9850746268656717E-3</c:v>
                </c:pt>
                <c:pt idx="48">
                  <c:v>2.9850746268656717E-3</c:v>
                </c:pt>
                <c:pt idx="49">
                  <c:v>2.9850746268656717E-3</c:v>
                </c:pt>
                <c:pt idx="50">
                  <c:v>2.967359050445104E-3</c:v>
                </c:pt>
                <c:pt idx="51">
                  <c:v>2.967359050445104E-3</c:v>
                </c:pt>
                <c:pt idx="52">
                  <c:v>2.967359050445104E-3</c:v>
                </c:pt>
              </c:numCache>
            </c:numRef>
          </c:xVal>
          <c:yVal>
            <c:numRef>
              <c:f>'LPO, MYO Cu'!$AC$4:$AC$56</c:f>
              <c:numCache>
                <c:formatCode>0.00E+00</c:formatCode>
                <c:ptCount val="53"/>
                <c:pt idx="0">
                  <c:v>-16.480172609017067</c:v>
                </c:pt>
                <c:pt idx="1">
                  <c:v>-16.086975356339821</c:v>
                </c:pt>
                <c:pt idx="2">
                  <c:v>-15.997093486505404</c:v>
                </c:pt>
                <c:pt idx="3">
                  <c:v>-16.297093486505403</c:v>
                </c:pt>
                <c:pt idx="4">
                  <c:v>-16.100443573390688</c:v>
                </c:pt>
                <c:pt idx="5">
                  <c:v>-16.007110264748878</c:v>
                </c:pt>
                <c:pt idx="6">
                  <c:v>-15.913732805509369</c:v>
                </c:pt>
                <c:pt idx="7">
                  <c:v>-16.01373280550937</c:v>
                </c:pt>
                <c:pt idx="8">
                  <c:v>-15.720311776607412</c:v>
                </c:pt>
                <c:pt idx="9">
                  <c:v>-15.826847747587196</c:v>
                </c:pt>
                <c:pt idx="10">
                  <c:v>-15.683341276897744</c:v>
                </c:pt>
                <c:pt idx="11">
                  <c:v>-15.529792912179234</c:v>
                </c:pt>
                <c:pt idx="12">
                  <c:v>-15.146203190540154</c:v>
                </c:pt>
                <c:pt idx="13">
                  <c:v>-15.166203190540154</c:v>
                </c:pt>
                <c:pt idx="14">
                  <c:v>-15.226203190540154</c:v>
                </c:pt>
                <c:pt idx="15">
                  <c:v>-15.282572638825632</c:v>
                </c:pt>
                <c:pt idx="16">
                  <c:v>-15.212572638825634</c:v>
                </c:pt>
                <c:pt idx="17">
                  <c:v>-15.218901773877281</c:v>
                </c:pt>
                <c:pt idx="18">
                  <c:v>-15.308901773877281</c:v>
                </c:pt>
                <c:pt idx="19">
                  <c:v>-14.968901773877281</c:v>
                </c:pt>
                <c:pt idx="20">
                  <c:v>-14.908901773877281</c:v>
                </c:pt>
                <c:pt idx="21">
                  <c:v>-15.388901773877281</c:v>
                </c:pt>
                <c:pt idx="22">
                  <c:v>-15.145191102784846</c:v>
                </c:pt>
                <c:pt idx="23">
                  <c:v>-14.935191102784845</c:v>
                </c:pt>
                <c:pt idx="24">
                  <c:v>-15.145191102784846</c:v>
                </c:pt>
                <c:pt idx="25">
                  <c:v>-15.021441123130016</c:v>
                </c:pt>
                <c:pt idx="26">
                  <c:v>-15.161441123130016</c:v>
                </c:pt>
                <c:pt idx="27">
                  <c:v>-15.017652323222658</c:v>
                </c:pt>
                <c:pt idx="28">
                  <c:v>-15.117652323222657</c:v>
                </c:pt>
                <c:pt idx="29">
                  <c:v>-15.293825182329737</c:v>
                </c:pt>
                <c:pt idx="30">
                  <c:v>-15.073825182329736</c:v>
                </c:pt>
                <c:pt idx="31">
                  <c:v>-14.883825182329737</c:v>
                </c:pt>
                <c:pt idx="32">
                  <c:v>-15.069960170897254</c:v>
                </c:pt>
                <c:pt idx="33">
                  <c:v>-15.099960170897255</c:v>
                </c:pt>
                <c:pt idx="34">
                  <c:v>-15.069960170897254</c:v>
                </c:pt>
                <c:pt idx="35">
                  <c:v>-15.419960170897253</c:v>
                </c:pt>
                <c:pt idx="36">
                  <c:v>-15.076057750765372</c:v>
                </c:pt>
                <c:pt idx="37">
                  <c:v>-14.856057750765371</c:v>
                </c:pt>
                <c:pt idx="38">
                  <c:v>-15.222118375377063</c:v>
                </c:pt>
                <c:pt idx="39">
                  <c:v>-15.322118375377062</c:v>
                </c:pt>
                <c:pt idx="40">
                  <c:v>-14.982118375377063</c:v>
                </c:pt>
                <c:pt idx="41">
                  <c:v>-15.168142489980443</c:v>
                </c:pt>
                <c:pt idx="42">
                  <c:v>-14.538142489980444</c:v>
                </c:pt>
                <c:pt idx="43">
                  <c:v>-15.348142489980443</c:v>
                </c:pt>
                <c:pt idx="44">
                  <c:v>-15.148142489980444</c:v>
                </c:pt>
                <c:pt idx="45">
                  <c:v>-14.868142489980444</c:v>
                </c:pt>
                <c:pt idx="46">
                  <c:v>-14.964130531825067</c:v>
                </c:pt>
                <c:pt idx="47">
                  <c:v>-14.884130531825067</c:v>
                </c:pt>
                <c:pt idx="48">
                  <c:v>-14.904130531825066</c:v>
                </c:pt>
                <c:pt idx="49">
                  <c:v>-15.134130531825067</c:v>
                </c:pt>
                <c:pt idx="50">
                  <c:v>-14.920082930352361</c:v>
                </c:pt>
                <c:pt idx="51">
                  <c:v>-14.970082930352362</c:v>
                </c:pt>
                <c:pt idx="52">
                  <c:v>-15.100082930352361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56-42A2-836E-5694F19EA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813472"/>
        <c:axId val="1228813056"/>
      </c:scatterChart>
      <c:valAx>
        <c:axId val="122881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8813056"/>
        <c:crosses val="autoZero"/>
        <c:crossBetween val="midCat"/>
      </c:valAx>
      <c:valAx>
        <c:axId val="122881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8813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Hemoglobin and Myoglobin in water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4563149164759331E-2"/>
          <c:y val="0.15382055710613857"/>
          <c:w val="0.77307673953343248"/>
          <c:h val="0.77834480279006224"/>
        </c:manualLayout>
      </c:layout>
      <c:scatterChart>
        <c:scatterStyle val="smoothMarker"/>
        <c:varyColors val="0"/>
        <c:ser>
          <c:idx val="1"/>
          <c:order val="0"/>
          <c:marker>
            <c:symbol val="none"/>
          </c:marker>
          <c:xVal>
            <c:numRef>
              <c:f>[1]Sheet1!$B$1:$B$788</c:f>
              <c:numCache>
                <c:formatCode>General</c:formatCode>
                <c:ptCount val="788"/>
                <c:pt idx="0">
                  <c:v>380.2</c:v>
                </c:pt>
                <c:pt idx="1">
                  <c:v>381</c:v>
                </c:pt>
                <c:pt idx="2">
                  <c:v>381.7</c:v>
                </c:pt>
                <c:pt idx="3">
                  <c:v>382.5</c:v>
                </c:pt>
                <c:pt idx="4">
                  <c:v>383.2</c:v>
                </c:pt>
                <c:pt idx="5">
                  <c:v>384</c:v>
                </c:pt>
                <c:pt idx="6">
                  <c:v>384.7</c:v>
                </c:pt>
                <c:pt idx="7">
                  <c:v>385.5</c:v>
                </c:pt>
                <c:pt idx="8">
                  <c:v>386.2</c:v>
                </c:pt>
                <c:pt idx="9">
                  <c:v>386.9</c:v>
                </c:pt>
                <c:pt idx="10">
                  <c:v>387.7</c:v>
                </c:pt>
                <c:pt idx="11">
                  <c:v>388.4</c:v>
                </c:pt>
                <c:pt idx="12">
                  <c:v>389.2</c:v>
                </c:pt>
                <c:pt idx="13">
                  <c:v>389.9</c:v>
                </c:pt>
                <c:pt idx="14">
                  <c:v>390.7</c:v>
                </c:pt>
                <c:pt idx="15">
                  <c:v>391.4</c:v>
                </c:pt>
                <c:pt idx="16">
                  <c:v>392.2</c:v>
                </c:pt>
                <c:pt idx="17">
                  <c:v>392.9</c:v>
                </c:pt>
                <c:pt idx="18">
                  <c:v>393.7</c:v>
                </c:pt>
                <c:pt idx="19">
                  <c:v>394.4</c:v>
                </c:pt>
                <c:pt idx="20">
                  <c:v>395.2</c:v>
                </c:pt>
                <c:pt idx="21">
                  <c:v>395.9</c:v>
                </c:pt>
                <c:pt idx="22">
                  <c:v>396.7</c:v>
                </c:pt>
                <c:pt idx="23">
                  <c:v>397.4</c:v>
                </c:pt>
                <c:pt idx="24">
                  <c:v>398.2</c:v>
                </c:pt>
                <c:pt idx="25">
                  <c:v>398.9</c:v>
                </c:pt>
                <c:pt idx="26">
                  <c:v>399.7</c:v>
                </c:pt>
                <c:pt idx="27">
                  <c:v>400.4</c:v>
                </c:pt>
                <c:pt idx="28">
                  <c:v>401.1</c:v>
                </c:pt>
                <c:pt idx="29">
                  <c:v>401.9</c:v>
                </c:pt>
                <c:pt idx="30">
                  <c:v>402.6</c:v>
                </c:pt>
                <c:pt idx="31">
                  <c:v>403.4</c:v>
                </c:pt>
                <c:pt idx="32">
                  <c:v>404.1</c:v>
                </c:pt>
                <c:pt idx="33">
                  <c:v>404.9</c:v>
                </c:pt>
                <c:pt idx="34">
                  <c:v>405.6</c:v>
                </c:pt>
                <c:pt idx="35">
                  <c:v>406.4</c:v>
                </c:pt>
                <c:pt idx="36">
                  <c:v>407.1</c:v>
                </c:pt>
                <c:pt idx="37">
                  <c:v>407.9</c:v>
                </c:pt>
                <c:pt idx="38">
                  <c:v>408.6</c:v>
                </c:pt>
                <c:pt idx="39">
                  <c:v>409.4</c:v>
                </c:pt>
                <c:pt idx="40">
                  <c:v>410.1</c:v>
                </c:pt>
                <c:pt idx="41">
                  <c:v>410.9</c:v>
                </c:pt>
                <c:pt idx="42">
                  <c:v>411.6</c:v>
                </c:pt>
                <c:pt idx="43">
                  <c:v>412.4</c:v>
                </c:pt>
                <c:pt idx="44">
                  <c:v>413.1</c:v>
                </c:pt>
                <c:pt idx="45">
                  <c:v>413.8</c:v>
                </c:pt>
                <c:pt idx="46">
                  <c:v>414.6</c:v>
                </c:pt>
                <c:pt idx="47">
                  <c:v>415.3</c:v>
                </c:pt>
                <c:pt idx="48">
                  <c:v>416.1</c:v>
                </c:pt>
                <c:pt idx="49">
                  <c:v>416.8</c:v>
                </c:pt>
                <c:pt idx="50">
                  <c:v>417.6</c:v>
                </c:pt>
                <c:pt idx="51">
                  <c:v>418.3</c:v>
                </c:pt>
                <c:pt idx="52">
                  <c:v>419.1</c:v>
                </c:pt>
                <c:pt idx="53">
                  <c:v>419.8</c:v>
                </c:pt>
                <c:pt idx="54">
                  <c:v>420.6</c:v>
                </c:pt>
                <c:pt idx="55">
                  <c:v>421.3</c:v>
                </c:pt>
                <c:pt idx="56">
                  <c:v>422.1</c:v>
                </c:pt>
                <c:pt idx="57">
                  <c:v>422.8</c:v>
                </c:pt>
                <c:pt idx="58">
                  <c:v>423.6</c:v>
                </c:pt>
                <c:pt idx="59">
                  <c:v>424.3</c:v>
                </c:pt>
                <c:pt idx="60">
                  <c:v>425.1</c:v>
                </c:pt>
                <c:pt idx="61">
                  <c:v>425.8</c:v>
                </c:pt>
                <c:pt idx="62">
                  <c:v>426.6</c:v>
                </c:pt>
                <c:pt idx="63">
                  <c:v>427.3</c:v>
                </c:pt>
                <c:pt idx="64">
                  <c:v>428</c:v>
                </c:pt>
                <c:pt idx="65">
                  <c:v>428.8</c:v>
                </c:pt>
                <c:pt idx="66">
                  <c:v>429.5</c:v>
                </c:pt>
                <c:pt idx="67">
                  <c:v>430.3</c:v>
                </c:pt>
                <c:pt idx="68">
                  <c:v>431</c:v>
                </c:pt>
                <c:pt idx="69">
                  <c:v>431.8</c:v>
                </c:pt>
                <c:pt idx="70">
                  <c:v>432.5</c:v>
                </c:pt>
                <c:pt idx="71">
                  <c:v>433.3</c:v>
                </c:pt>
                <c:pt idx="72">
                  <c:v>434</c:v>
                </c:pt>
                <c:pt idx="73">
                  <c:v>434.8</c:v>
                </c:pt>
                <c:pt idx="74">
                  <c:v>435.5</c:v>
                </c:pt>
                <c:pt idx="75">
                  <c:v>436.3</c:v>
                </c:pt>
                <c:pt idx="76">
                  <c:v>437</c:v>
                </c:pt>
                <c:pt idx="77">
                  <c:v>437.8</c:v>
                </c:pt>
                <c:pt idx="78">
                  <c:v>438.5</c:v>
                </c:pt>
                <c:pt idx="79">
                  <c:v>439.3</c:v>
                </c:pt>
                <c:pt idx="80">
                  <c:v>440</c:v>
                </c:pt>
                <c:pt idx="81">
                  <c:v>440.7</c:v>
                </c:pt>
                <c:pt idx="82">
                  <c:v>441.5</c:v>
                </c:pt>
                <c:pt idx="83">
                  <c:v>442.2</c:v>
                </c:pt>
                <c:pt idx="84">
                  <c:v>443</c:v>
                </c:pt>
                <c:pt idx="85">
                  <c:v>443.7</c:v>
                </c:pt>
                <c:pt idx="86">
                  <c:v>444.5</c:v>
                </c:pt>
                <c:pt idx="87">
                  <c:v>445.2</c:v>
                </c:pt>
                <c:pt idx="88">
                  <c:v>446</c:v>
                </c:pt>
                <c:pt idx="89">
                  <c:v>446.7</c:v>
                </c:pt>
                <c:pt idx="90">
                  <c:v>447.5</c:v>
                </c:pt>
                <c:pt idx="91">
                  <c:v>448.2</c:v>
                </c:pt>
                <c:pt idx="92">
                  <c:v>449</c:v>
                </c:pt>
                <c:pt idx="93">
                  <c:v>449.7</c:v>
                </c:pt>
                <c:pt idx="94">
                  <c:v>450.5</c:v>
                </c:pt>
                <c:pt idx="95">
                  <c:v>451.2</c:v>
                </c:pt>
                <c:pt idx="96">
                  <c:v>452</c:v>
                </c:pt>
                <c:pt idx="97">
                  <c:v>452.7</c:v>
                </c:pt>
                <c:pt idx="98">
                  <c:v>453.5</c:v>
                </c:pt>
                <c:pt idx="99">
                  <c:v>454.2</c:v>
                </c:pt>
                <c:pt idx="100">
                  <c:v>454.9</c:v>
                </c:pt>
                <c:pt idx="101">
                  <c:v>455.7</c:v>
                </c:pt>
                <c:pt idx="102">
                  <c:v>456.4</c:v>
                </c:pt>
                <c:pt idx="103">
                  <c:v>457.2</c:v>
                </c:pt>
                <c:pt idx="104">
                  <c:v>457.9</c:v>
                </c:pt>
                <c:pt idx="105">
                  <c:v>458.7</c:v>
                </c:pt>
                <c:pt idx="106">
                  <c:v>459.4</c:v>
                </c:pt>
                <c:pt idx="107">
                  <c:v>460.2</c:v>
                </c:pt>
                <c:pt idx="108">
                  <c:v>460.9</c:v>
                </c:pt>
                <c:pt idx="109">
                  <c:v>461.7</c:v>
                </c:pt>
                <c:pt idx="110">
                  <c:v>462.4</c:v>
                </c:pt>
                <c:pt idx="111">
                  <c:v>463.2</c:v>
                </c:pt>
                <c:pt idx="112">
                  <c:v>463.9</c:v>
                </c:pt>
                <c:pt idx="113">
                  <c:v>464.7</c:v>
                </c:pt>
                <c:pt idx="114">
                  <c:v>465.4</c:v>
                </c:pt>
                <c:pt idx="115">
                  <c:v>466.2</c:v>
                </c:pt>
                <c:pt idx="116">
                  <c:v>466.9</c:v>
                </c:pt>
                <c:pt idx="117">
                  <c:v>467.6</c:v>
                </c:pt>
                <c:pt idx="118">
                  <c:v>468.4</c:v>
                </c:pt>
                <c:pt idx="119">
                  <c:v>469.1</c:v>
                </c:pt>
                <c:pt idx="120">
                  <c:v>469.9</c:v>
                </c:pt>
                <c:pt idx="121">
                  <c:v>470.6</c:v>
                </c:pt>
                <c:pt idx="122">
                  <c:v>471.4</c:v>
                </c:pt>
                <c:pt idx="123">
                  <c:v>472.1</c:v>
                </c:pt>
                <c:pt idx="124">
                  <c:v>472.9</c:v>
                </c:pt>
                <c:pt idx="125">
                  <c:v>473.6</c:v>
                </c:pt>
                <c:pt idx="126">
                  <c:v>474.4</c:v>
                </c:pt>
                <c:pt idx="127">
                  <c:v>475.1</c:v>
                </c:pt>
                <c:pt idx="128">
                  <c:v>475.9</c:v>
                </c:pt>
                <c:pt idx="129">
                  <c:v>476.6</c:v>
                </c:pt>
                <c:pt idx="130">
                  <c:v>477.4</c:v>
                </c:pt>
                <c:pt idx="131">
                  <c:v>478.1</c:v>
                </c:pt>
                <c:pt idx="132">
                  <c:v>478.9</c:v>
                </c:pt>
                <c:pt idx="133">
                  <c:v>479.6</c:v>
                </c:pt>
                <c:pt idx="134">
                  <c:v>480.3</c:v>
                </c:pt>
                <c:pt idx="135">
                  <c:v>481.1</c:v>
                </c:pt>
                <c:pt idx="136">
                  <c:v>481.8</c:v>
                </c:pt>
                <c:pt idx="137">
                  <c:v>482.6</c:v>
                </c:pt>
                <c:pt idx="138">
                  <c:v>483.3</c:v>
                </c:pt>
                <c:pt idx="139">
                  <c:v>484.1</c:v>
                </c:pt>
                <c:pt idx="140">
                  <c:v>484.8</c:v>
                </c:pt>
                <c:pt idx="141">
                  <c:v>485.6</c:v>
                </c:pt>
                <c:pt idx="142">
                  <c:v>486.3</c:v>
                </c:pt>
                <c:pt idx="143">
                  <c:v>487.1</c:v>
                </c:pt>
                <c:pt idx="144">
                  <c:v>487.8</c:v>
                </c:pt>
                <c:pt idx="145">
                  <c:v>488.6</c:v>
                </c:pt>
                <c:pt idx="146">
                  <c:v>489.3</c:v>
                </c:pt>
                <c:pt idx="147">
                  <c:v>490.1</c:v>
                </c:pt>
                <c:pt idx="148">
                  <c:v>490.8</c:v>
                </c:pt>
                <c:pt idx="149">
                  <c:v>491.6</c:v>
                </c:pt>
                <c:pt idx="150">
                  <c:v>492.3</c:v>
                </c:pt>
                <c:pt idx="151">
                  <c:v>493.1</c:v>
                </c:pt>
                <c:pt idx="152">
                  <c:v>493.8</c:v>
                </c:pt>
                <c:pt idx="153">
                  <c:v>494.5</c:v>
                </c:pt>
                <c:pt idx="154">
                  <c:v>495.3</c:v>
                </c:pt>
                <c:pt idx="155">
                  <c:v>496</c:v>
                </c:pt>
                <c:pt idx="156">
                  <c:v>496.8</c:v>
                </c:pt>
                <c:pt idx="157">
                  <c:v>497.5</c:v>
                </c:pt>
                <c:pt idx="158">
                  <c:v>498.3</c:v>
                </c:pt>
                <c:pt idx="159">
                  <c:v>499</c:v>
                </c:pt>
                <c:pt idx="160">
                  <c:v>499.8</c:v>
                </c:pt>
                <c:pt idx="161">
                  <c:v>500.5</c:v>
                </c:pt>
                <c:pt idx="162">
                  <c:v>501.3</c:v>
                </c:pt>
                <c:pt idx="163">
                  <c:v>502</c:v>
                </c:pt>
                <c:pt idx="164">
                  <c:v>502.8</c:v>
                </c:pt>
                <c:pt idx="165">
                  <c:v>503.5</c:v>
                </c:pt>
                <c:pt idx="166">
                  <c:v>504.3</c:v>
                </c:pt>
                <c:pt idx="167">
                  <c:v>505</c:v>
                </c:pt>
                <c:pt idx="168">
                  <c:v>505.8</c:v>
                </c:pt>
                <c:pt idx="169">
                  <c:v>506.5</c:v>
                </c:pt>
                <c:pt idx="170">
                  <c:v>507.2</c:v>
                </c:pt>
                <c:pt idx="171">
                  <c:v>508</c:v>
                </c:pt>
                <c:pt idx="172">
                  <c:v>508.7</c:v>
                </c:pt>
                <c:pt idx="173">
                  <c:v>509.5</c:v>
                </c:pt>
                <c:pt idx="174">
                  <c:v>510.2</c:v>
                </c:pt>
                <c:pt idx="175">
                  <c:v>511</c:v>
                </c:pt>
                <c:pt idx="176">
                  <c:v>511.8</c:v>
                </c:pt>
                <c:pt idx="177">
                  <c:v>512.5</c:v>
                </c:pt>
                <c:pt idx="178">
                  <c:v>513.20000000000005</c:v>
                </c:pt>
                <c:pt idx="179">
                  <c:v>513.9</c:v>
                </c:pt>
                <c:pt idx="180">
                  <c:v>514.70000000000005</c:v>
                </c:pt>
                <c:pt idx="181">
                  <c:v>515.4</c:v>
                </c:pt>
                <c:pt idx="182">
                  <c:v>516.1</c:v>
                </c:pt>
                <c:pt idx="183">
                  <c:v>516.79999999999995</c:v>
                </c:pt>
                <c:pt idx="184">
                  <c:v>517.6</c:v>
                </c:pt>
                <c:pt idx="185">
                  <c:v>518.29999999999995</c:v>
                </c:pt>
                <c:pt idx="186">
                  <c:v>519</c:v>
                </c:pt>
                <c:pt idx="187">
                  <c:v>519.70000000000005</c:v>
                </c:pt>
                <c:pt idx="188">
                  <c:v>520.5</c:v>
                </c:pt>
                <c:pt idx="189">
                  <c:v>521.20000000000005</c:v>
                </c:pt>
                <c:pt idx="190">
                  <c:v>521.9</c:v>
                </c:pt>
                <c:pt idx="191">
                  <c:v>522.70000000000005</c:v>
                </c:pt>
                <c:pt idx="192">
                  <c:v>523.4</c:v>
                </c:pt>
                <c:pt idx="193">
                  <c:v>524.1</c:v>
                </c:pt>
                <c:pt idx="194">
                  <c:v>524.79999999999995</c:v>
                </c:pt>
                <c:pt idx="195">
                  <c:v>525.6</c:v>
                </c:pt>
                <c:pt idx="196">
                  <c:v>526.29999999999995</c:v>
                </c:pt>
                <c:pt idx="197">
                  <c:v>527</c:v>
                </c:pt>
                <c:pt idx="198">
                  <c:v>527.70000000000005</c:v>
                </c:pt>
                <c:pt idx="199">
                  <c:v>528.5</c:v>
                </c:pt>
                <c:pt idx="200">
                  <c:v>529.20000000000005</c:v>
                </c:pt>
                <c:pt idx="201">
                  <c:v>529.9</c:v>
                </c:pt>
                <c:pt idx="202">
                  <c:v>530.70000000000005</c:v>
                </c:pt>
                <c:pt idx="203">
                  <c:v>531.4</c:v>
                </c:pt>
                <c:pt idx="204">
                  <c:v>532.1</c:v>
                </c:pt>
                <c:pt idx="205">
                  <c:v>532.79999999999995</c:v>
                </c:pt>
                <c:pt idx="206">
                  <c:v>533.6</c:v>
                </c:pt>
                <c:pt idx="207">
                  <c:v>534.29999999999995</c:v>
                </c:pt>
                <c:pt idx="208">
                  <c:v>535</c:v>
                </c:pt>
                <c:pt idx="209">
                  <c:v>535.70000000000005</c:v>
                </c:pt>
                <c:pt idx="210">
                  <c:v>536.5</c:v>
                </c:pt>
                <c:pt idx="211">
                  <c:v>537.20000000000005</c:v>
                </c:pt>
                <c:pt idx="212">
                  <c:v>537.9</c:v>
                </c:pt>
                <c:pt idx="213">
                  <c:v>538.70000000000005</c:v>
                </c:pt>
                <c:pt idx="214">
                  <c:v>539.4</c:v>
                </c:pt>
                <c:pt idx="215">
                  <c:v>540.1</c:v>
                </c:pt>
                <c:pt idx="216">
                  <c:v>540.79999999999995</c:v>
                </c:pt>
                <c:pt idx="217">
                  <c:v>541.6</c:v>
                </c:pt>
                <c:pt idx="218">
                  <c:v>542.29999999999995</c:v>
                </c:pt>
                <c:pt idx="219">
                  <c:v>543</c:v>
                </c:pt>
                <c:pt idx="220">
                  <c:v>543.70000000000005</c:v>
                </c:pt>
                <c:pt idx="221">
                  <c:v>544.5</c:v>
                </c:pt>
                <c:pt idx="222">
                  <c:v>545.20000000000005</c:v>
                </c:pt>
                <c:pt idx="223">
                  <c:v>545.9</c:v>
                </c:pt>
                <c:pt idx="224">
                  <c:v>546.70000000000005</c:v>
                </c:pt>
                <c:pt idx="225">
                  <c:v>547.4</c:v>
                </c:pt>
                <c:pt idx="226">
                  <c:v>548.1</c:v>
                </c:pt>
                <c:pt idx="227">
                  <c:v>548.79999999999995</c:v>
                </c:pt>
                <c:pt idx="228">
                  <c:v>549.6</c:v>
                </c:pt>
                <c:pt idx="229">
                  <c:v>550.29999999999995</c:v>
                </c:pt>
                <c:pt idx="230">
                  <c:v>551</c:v>
                </c:pt>
                <c:pt idx="231">
                  <c:v>551.70000000000005</c:v>
                </c:pt>
                <c:pt idx="232">
                  <c:v>552.5</c:v>
                </c:pt>
                <c:pt idx="233">
                  <c:v>553.20000000000005</c:v>
                </c:pt>
                <c:pt idx="234">
                  <c:v>553.9</c:v>
                </c:pt>
                <c:pt idx="235">
                  <c:v>554.70000000000005</c:v>
                </c:pt>
                <c:pt idx="236">
                  <c:v>555.4</c:v>
                </c:pt>
                <c:pt idx="237">
                  <c:v>556.1</c:v>
                </c:pt>
                <c:pt idx="238">
                  <c:v>556.79999999999995</c:v>
                </c:pt>
                <c:pt idx="239">
                  <c:v>557.6</c:v>
                </c:pt>
                <c:pt idx="240">
                  <c:v>558.29999999999995</c:v>
                </c:pt>
                <c:pt idx="241">
                  <c:v>559</c:v>
                </c:pt>
                <c:pt idx="242">
                  <c:v>559.70000000000005</c:v>
                </c:pt>
                <c:pt idx="243">
                  <c:v>560.5</c:v>
                </c:pt>
                <c:pt idx="244">
                  <c:v>561.20000000000005</c:v>
                </c:pt>
                <c:pt idx="245">
                  <c:v>561.9</c:v>
                </c:pt>
                <c:pt idx="246">
                  <c:v>562.70000000000005</c:v>
                </c:pt>
                <c:pt idx="247">
                  <c:v>563.4</c:v>
                </c:pt>
                <c:pt idx="248">
                  <c:v>564.1</c:v>
                </c:pt>
                <c:pt idx="249">
                  <c:v>564.79999999999995</c:v>
                </c:pt>
                <c:pt idx="250">
                  <c:v>565.6</c:v>
                </c:pt>
                <c:pt idx="251">
                  <c:v>566.29999999999995</c:v>
                </c:pt>
                <c:pt idx="252">
                  <c:v>567</c:v>
                </c:pt>
                <c:pt idx="253">
                  <c:v>567.70000000000005</c:v>
                </c:pt>
                <c:pt idx="254">
                  <c:v>568.5</c:v>
                </c:pt>
                <c:pt idx="255">
                  <c:v>569.20000000000005</c:v>
                </c:pt>
                <c:pt idx="256">
                  <c:v>569.9</c:v>
                </c:pt>
                <c:pt idx="257">
                  <c:v>570.70000000000005</c:v>
                </c:pt>
                <c:pt idx="258">
                  <c:v>571.4</c:v>
                </c:pt>
                <c:pt idx="259">
                  <c:v>572.1</c:v>
                </c:pt>
                <c:pt idx="260">
                  <c:v>572.79999999999995</c:v>
                </c:pt>
                <c:pt idx="261">
                  <c:v>573.6</c:v>
                </c:pt>
                <c:pt idx="262">
                  <c:v>574.29999999999995</c:v>
                </c:pt>
                <c:pt idx="263">
                  <c:v>575</c:v>
                </c:pt>
                <c:pt idx="264">
                  <c:v>575.70000000000005</c:v>
                </c:pt>
                <c:pt idx="265">
                  <c:v>576.5</c:v>
                </c:pt>
                <c:pt idx="266">
                  <c:v>577.20000000000005</c:v>
                </c:pt>
                <c:pt idx="267">
                  <c:v>577.9</c:v>
                </c:pt>
                <c:pt idx="268">
                  <c:v>578.70000000000005</c:v>
                </c:pt>
                <c:pt idx="269">
                  <c:v>579.4</c:v>
                </c:pt>
                <c:pt idx="270">
                  <c:v>580.1</c:v>
                </c:pt>
                <c:pt idx="271">
                  <c:v>580.79999999999995</c:v>
                </c:pt>
                <c:pt idx="272">
                  <c:v>581.6</c:v>
                </c:pt>
                <c:pt idx="273">
                  <c:v>582.29999999999995</c:v>
                </c:pt>
                <c:pt idx="274">
                  <c:v>583</c:v>
                </c:pt>
                <c:pt idx="275">
                  <c:v>583.70000000000005</c:v>
                </c:pt>
                <c:pt idx="276">
                  <c:v>584.5</c:v>
                </c:pt>
                <c:pt idx="277">
                  <c:v>585.20000000000005</c:v>
                </c:pt>
                <c:pt idx="278">
                  <c:v>585.9</c:v>
                </c:pt>
                <c:pt idx="279">
                  <c:v>586.70000000000005</c:v>
                </c:pt>
                <c:pt idx="280">
                  <c:v>587.4</c:v>
                </c:pt>
                <c:pt idx="281">
                  <c:v>588.1</c:v>
                </c:pt>
                <c:pt idx="282">
                  <c:v>588.79999999999995</c:v>
                </c:pt>
                <c:pt idx="283">
                  <c:v>589.6</c:v>
                </c:pt>
                <c:pt idx="284">
                  <c:v>590.29999999999995</c:v>
                </c:pt>
                <c:pt idx="285">
                  <c:v>591</c:v>
                </c:pt>
                <c:pt idx="286">
                  <c:v>591.70000000000005</c:v>
                </c:pt>
                <c:pt idx="287">
                  <c:v>592.5</c:v>
                </c:pt>
                <c:pt idx="288">
                  <c:v>593.20000000000005</c:v>
                </c:pt>
                <c:pt idx="289">
                  <c:v>593.9</c:v>
                </c:pt>
                <c:pt idx="290">
                  <c:v>594.6</c:v>
                </c:pt>
                <c:pt idx="291">
                  <c:v>595.29999999999995</c:v>
                </c:pt>
                <c:pt idx="292">
                  <c:v>596.1</c:v>
                </c:pt>
                <c:pt idx="293">
                  <c:v>596.79999999999995</c:v>
                </c:pt>
                <c:pt idx="294">
                  <c:v>597.5</c:v>
                </c:pt>
                <c:pt idx="295">
                  <c:v>598.20000000000005</c:v>
                </c:pt>
                <c:pt idx="296">
                  <c:v>599</c:v>
                </c:pt>
                <c:pt idx="297">
                  <c:v>599.70000000000005</c:v>
                </c:pt>
                <c:pt idx="298">
                  <c:v>600.4</c:v>
                </c:pt>
                <c:pt idx="299">
                  <c:v>601.1</c:v>
                </c:pt>
                <c:pt idx="300">
                  <c:v>601.9</c:v>
                </c:pt>
                <c:pt idx="301">
                  <c:v>602.6</c:v>
                </c:pt>
                <c:pt idx="302">
                  <c:v>603.29999999999995</c:v>
                </c:pt>
                <c:pt idx="303">
                  <c:v>604</c:v>
                </c:pt>
                <c:pt idx="304">
                  <c:v>604.79999999999995</c:v>
                </c:pt>
                <c:pt idx="305">
                  <c:v>605.5</c:v>
                </c:pt>
                <c:pt idx="306">
                  <c:v>606.20000000000005</c:v>
                </c:pt>
                <c:pt idx="307">
                  <c:v>606.9</c:v>
                </c:pt>
                <c:pt idx="308">
                  <c:v>607.70000000000005</c:v>
                </c:pt>
                <c:pt idx="309">
                  <c:v>608.4</c:v>
                </c:pt>
                <c:pt idx="310">
                  <c:v>609.1</c:v>
                </c:pt>
                <c:pt idx="311">
                  <c:v>609.79999999999995</c:v>
                </c:pt>
                <c:pt idx="312">
                  <c:v>610.5</c:v>
                </c:pt>
                <c:pt idx="313">
                  <c:v>611.29999999999995</c:v>
                </c:pt>
                <c:pt idx="314">
                  <c:v>612</c:v>
                </c:pt>
                <c:pt idx="315">
                  <c:v>612.70000000000005</c:v>
                </c:pt>
                <c:pt idx="316">
                  <c:v>613.4</c:v>
                </c:pt>
                <c:pt idx="317">
                  <c:v>614.20000000000005</c:v>
                </c:pt>
                <c:pt idx="318">
                  <c:v>614.9</c:v>
                </c:pt>
                <c:pt idx="319">
                  <c:v>615.6</c:v>
                </c:pt>
                <c:pt idx="320">
                  <c:v>616.29999999999995</c:v>
                </c:pt>
                <c:pt idx="321">
                  <c:v>617.1</c:v>
                </c:pt>
                <c:pt idx="322">
                  <c:v>617.79999999999995</c:v>
                </c:pt>
                <c:pt idx="323">
                  <c:v>618.5</c:v>
                </c:pt>
                <c:pt idx="324">
                  <c:v>619.20000000000005</c:v>
                </c:pt>
                <c:pt idx="325">
                  <c:v>620</c:v>
                </c:pt>
                <c:pt idx="326">
                  <c:v>620.70000000000005</c:v>
                </c:pt>
                <c:pt idx="327">
                  <c:v>621.4</c:v>
                </c:pt>
                <c:pt idx="328">
                  <c:v>622.1</c:v>
                </c:pt>
                <c:pt idx="329">
                  <c:v>622.9</c:v>
                </c:pt>
                <c:pt idx="330">
                  <c:v>623.6</c:v>
                </c:pt>
                <c:pt idx="331">
                  <c:v>624.29999999999995</c:v>
                </c:pt>
                <c:pt idx="332">
                  <c:v>625</c:v>
                </c:pt>
                <c:pt idx="333">
                  <c:v>625.70000000000005</c:v>
                </c:pt>
                <c:pt idx="334">
                  <c:v>626.5</c:v>
                </c:pt>
                <c:pt idx="335">
                  <c:v>627.20000000000005</c:v>
                </c:pt>
                <c:pt idx="336">
                  <c:v>627.9</c:v>
                </c:pt>
                <c:pt idx="337">
                  <c:v>628.6</c:v>
                </c:pt>
                <c:pt idx="338">
                  <c:v>629.4</c:v>
                </c:pt>
                <c:pt idx="339">
                  <c:v>630.1</c:v>
                </c:pt>
                <c:pt idx="340">
                  <c:v>630.79999999999995</c:v>
                </c:pt>
                <c:pt idx="341">
                  <c:v>631.5</c:v>
                </c:pt>
                <c:pt idx="342">
                  <c:v>632.29999999999995</c:v>
                </c:pt>
                <c:pt idx="343">
                  <c:v>633</c:v>
                </c:pt>
                <c:pt idx="344">
                  <c:v>633.70000000000005</c:v>
                </c:pt>
                <c:pt idx="345">
                  <c:v>634.4</c:v>
                </c:pt>
                <c:pt idx="346">
                  <c:v>635.20000000000005</c:v>
                </c:pt>
                <c:pt idx="347">
                  <c:v>635.9</c:v>
                </c:pt>
                <c:pt idx="348">
                  <c:v>636.6</c:v>
                </c:pt>
                <c:pt idx="349">
                  <c:v>637.29999999999995</c:v>
                </c:pt>
                <c:pt idx="350">
                  <c:v>638.1</c:v>
                </c:pt>
                <c:pt idx="351">
                  <c:v>638.79999999999995</c:v>
                </c:pt>
                <c:pt idx="352">
                  <c:v>639.5</c:v>
                </c:pt>
                <c:pt idx="353">
                  <c:v>640.20000000000005</c:v>
                </c:pt>
                <c:pt idx="354">
                  <c:v>640.9</c:v>
                </c:pt>
                <c:pt idx="355">
                  <c:v>641.70000000000005</c:v>
                </c:pt>
                <c:pt idx="356">
                  <c:v>642.4</c:v>
                </c:pt>
                <c:pt idx="357">
                  <c:v>643.1</c:v>
                </c:pt>
                <c:pt idx="358">
                  <c:v>643.79999999999995</c:v>
                </c:pt>
                <c:pt idx="359">
                  <c:v>644.6</c:v>
                </c:pt>
                <c:pt idx="360">
                  <c:v>645.29999999999995</c:v>
                </c:pt>
                <c:pt idx="361">
                  <c:v>646</c:v>
                </c:pt>
                <c:pt idx="362">
                  <c:v>646.70000000000005</c:v>
                </c:pt>
                <c:pt idx="363">
                  <c:v>647.5</c:v>
                </c:pt>
                <c:pt idx="364">
                  <c:v>648.20000000000005</c:v>
                </c:pt>
                <c:pt idx="365">
                  <c:v>648.9</c:v>
                </c:pt>
                <c:pt idx="366">
                  <c:v>649.6</c:v>
                </c:pt>
                <c:pt idx="367">
                  <c:v>650.4</c:v>
                </c:pt>
                <c:pt idx="368">
                  <c:v>651.1</c:v>
                </c:pt>
                <c:pt idx="369">
                  <c:v>651.79999999999995</c:v>
                </c:pt>
                <c:pt idx="370">
                  <c:v>652.5</c:v>
                </c:pt>
                <c:pt idx="371">
                  <c:v>653.29999999999995</c:v>
                </c:pt>
                <c:pt idx="372">
                  <c:v>654</c:v>
                </c:pt>
                <c:pt idx="373">
                  <c:v>654.70000000000005</c:v>
                </c:pt>
                <c:pt idx="374">
                  <c:v>655.4</c:v>
                </c:pt>
                <c:pt idx="375">
                  <c:v>656.1</c:v>
                </c:pt>
                <c:pt idx="376">
                  <c:v>656.9</c:v>
                </c:pt>
                <c:pt idx="377">
                  <c:v>657.6</c:v>
                </c:pt>
                <c:pt idx="378">
                  <c:v>658.3</c:v>
                </c:pt>
                <c:pt idx="379">
                  <c:v>659</c:v>
                </c:pt>
                <c:pt idx="380">
                  <c:v>659.8</c:v>
                </c:pt>
                <c:pt idx="381">
                  <c:v>660.5</c:v>
                </c:pt>
                <c:pt idx="382">
                  <c:v>661.2</c:v>
                </c:pt>
                <c:pt idx="383">
                  <c:v>661.9</c:v>
                </c:pt>
                <c:pt idx="384">
                  <c:v>662.7</c:v>
                </c:pt>
                <c:pt idx="385">
                  <c:v>663.4</c:v>
                </c:pt>
                <c:pt idx="386">
                  <c:v>664.1</c:v>
                </c:pt>
                <c:pt idx="387">
                  <c:v>664.8</c:v>
                </c:pt>
                <c:pt idx="388">
                  <c:v>665.6</c:v>
                </c:pt>
                <c:pt idx="389">
                  <c:v>666.3</c:v>
                </c:pt>
                <c:pt idx="390">
                  <c:v>667</c:v>
                </c:pt>
                <c:pt idx="391">
                  <c:v>667.8</c:v>
                </c:pt>
                <c:pt idx="392">
                  <c:v>668.5</c:v>
                </c:pt>
                <c:pt idx="393">
                  <c:v>669.2</c:v>
                </c:pt>
                <c:pt idx="394">
                  <c:v>669.9</c:v>
                </c:pt>
                <c:pt idx="395">
                  <c:v>670.7</c:v>
                </c:pt>
                <c:pt idx="396">
                  <c:v>671.4</c:v>
                </c:pt>
                <c:pt idx="397">
                  <c:v>672.1</c:v>
                </c:pt>
                <c:pt idx="398">
                  <c:v>672.9</c:v>
                </c:pt>
                <c:pt idx="399">
                  <c:v>673.6</c:v>
                </c:pt>
                <c:pt idx="400">
                  <c:v>674.3</c:v>
                </c:pt>
                <c:pt idx="401">
                  <c:v>675</c:v>
                </c:pt>
                <c:pt idx="402">
                  <c:v>675.8</c:v>
                </c:pt>
                <c:pt idx="403">
                  <c:v>676.5</c:v>
                </c:pt>
                <c:pt idx="404">
                  <c:v>677.2</c:v>
                </c:pt>
                <c:pt idx="405">
                  <c:v>678</c:v>
                </c:pt>
                <c:pt idx="406">
                  <c:v>678.7</c:v>
                </c:pt>
                <c:pt idx="407">
                  <c:v>679.4</c:v>
                </c:pt>
                <c:pt idx="408">
                  <c:v>680.1</c:v>
                </c:pt>
                <c:pt idx="409">
                  <c:v>680.9</c:v>
                </c:pt>
                <c:pt idx="410">
                  <c:v>681.6</c:v>
                </c:pt>
                <c:pt idx="411">
                  <c:v>682.3</c:v>
                </c:pt>
                <c:pt idx="412">
                  <c:v>683.1</c:v>
                </c:pt>
                <c:pt idx="413">
                  <c:v>683.8</c:v>
                </c:pt>
                <c:pt idx="414">
                  <c:v>684.5</c:v>
                </c:pt>
                <c:pt idx="415">
                  <c:v>685.2</c:v>
                </c:pt>
                <c:pt idx="416">
                  <c:v>686</c:v>
                </c:pt>
                <c:pt idx="417">
                  <c:v>686.7</c:v>
                </c:pt>
                <c:pt idx="418">
                  <c:v>687.4</c:v>
                </c:pt>
                <c:pt idx="419">
                  <c:v>688.2</c:v>
                </c:pt>
                <c:pt idx="420">
                  <c:v>688.9</c:v>
                </c:pt>
                <c:pt idx="421">
                  <c:v>689.6</c:v>
                </c:pt>
                <c:pt idx="422">
                  <c:v>690.3</c:v>
                </c:pt>
                <c:pt idx="423">
                  <c:v>691.1</c:v>
                </c:pt>
                <c:pt idx="424">
                  <c:v>691.8</c:v>
                </c:pt>
                <c:pt idx="425">
                  <c:v>692.5</c:v>
                </c:pt>
                <c:pt idx="426">
                  <c:v>693.3</c:v>
                </c:pt>
                <c:pt idx="427">
                  <c:v>694</c:v>
                </c:pt>
                <c:pt idx="428">
                  <c:v>694.7</c:v>
                </c:pt>
                <c:pt idx="429">
                  <c:v>695.4</c:v>
                </c:pt>
                <c:pt idx="430">
                  <c:v>696.2</c:v>
                </c:pt>
                <c:pt idx="431">
                  <c:v>696.9</c:v>
                </c:pt>
                <c:pt idx="432">
                  <c:v>697.6</c:v>
                </c:pt>
                <c:pt idx="433">
                  <c:v>698.4</c:v>
                </c:pt>
                <c:pt idx="434">
                  <c:v>699.1</c:v>
                </c:pt>
                <c:pt idx="435">
                  <c:v>699.8</c:v>
                </c:pt>
                <c:pt idx="436">
                  <c:v>700.5</c:v>
                </c:pt>
                <c:pt idx="437">
                  <c:v>701.3</c:v>
                </c:pt>
                <c:pt idx="438">
                  <c:v>702</c:v>
                </c:pt>
                <c:pt idx="439">
                  <c:v>702.7</c:v>
                </c:pt>
                <c:pt idx="440">
                  <c:v>703.5</c:v>
                </c:pt>
                <c:pt idx="441">
                  <c:v>704.2</c:v>
                </c:pt>
                <c:pt idx="442">
                  <c:v>704.9</c:v>
                </c:pt>
                <c:pt idx="443">
                  <c:v>705.6</c:v>
                </c:pt>
                <c:pt idx="444">
                  <c:v>706.4</c:v>
                </c:pt>
                <c:pt idx="445">
                  <c:v>707.1</c:v>
                </c:pt>
                <c:pt idx="446">
                  <c:v>707.8</c:v>
                </c:pt>
                <c:pt idx="447">
                  <c:v>708.6</c:v>
                </c:pt>
                <c:pt idx="448">
                  <c:v>709.3</c:v>
                </c:pt>
                <c:pt idx="449">
                  <c:v>710</c:v>
                </c:pt>
                <c:pt idx="450">
                  <c:v>710.7</c:v>
                </c:pt>
                <c:pt idx="451">
                  <c:v>711.4</c:v>
                </c:pt>
                <c:pt idx="452">
                  <c:v>712.2</c:v>
                </c:pt>
                <c:pt idx="453">
                  <c:v>712.9</c:v>
                </c:pt>
                <c:pt idx="454">
                  <c:v>713.6</c:v>
                </c:pt>
                <c:pt idx="455">
                  <c:v>714.3</c:v>
                </c:pt>
                <c:pt idx="456">
                  <c:v>715.1</c:v>
                </c:pt>
                <c:pt idx="457">
                  <c:v>715.8</c:v>
                </c:pt>
                <c:pt idx="458">
                  <c:v>716.5</c:v>
                </c:pt>
                <c:pt idx="459">
                  <c:v>717.2</c:v>
                </c:pt>
                <c:pt idx="460">
                  <c:v>717.9</c:v>
                </c:pt>
                <c:pt idx="461">
                  <c:v>718.7</c:v>
                </c:pt>
                <c:pt idx="462">
                  <c:v>719.4</c:v>
                </c:pt>
                <c:pt idx="463">
                  <c:v>720.1</c:v>
                </c:pt>
                <c:pt idx="464">
                  <c:v>720.8</c:v>
                </c:pt>
                <c:pt idx="465">
                  <c:v>721.6</c:v>
                </c:pt>
                <c:pt idx="466">
                  <c:v>722.3</c:v>
                </c:pt>
                <c:pt idx="467">
                  <c:v>723</c:v>
                </c:pt>
                <c:pt idx="468">
                  <c:v>723.7</c:v>
                </c:pt>
                <c:pt idx="469">
                  <c:v>724.4</c:v>
                </c:pt>
                <c:pt idx="470">
                  <c:v>725.2</c:v>
                </c:pt>
                <c:pt idx="471">
                  <c:v>725.9</c:v>
                </c:pt>
                <c:pt idx="472">
                  <c:v>726.6</c:v>
                </c:pt>
                <c:pt idx="473">
                  <c:v>727.3</c:v>
                </c:pt>
                <c:pt idx="474">
                  <c:v>728.1</c:v>
                </c:pt>
                <c:pt idx="475">
                  <c:v>728.8</c:v>
                </c:pt>
                <c:pt idx="476">
                  <c:v>729.5</c:v>
                </c:pt>
                <c:pt idx="477">
                  <c:v>730.2</c:v>
                </c:pt>
                <c:pt idx="478">
                  <c:v>731</c:v>
                </c:pt>
                <c:pt idx="479">
                  <c:v>731.7</c:v>
                </c:pt>
                <c:pt idx="480">
                  <c:v>732.4</c:v>
                </c:pt>
                <c:pt idx="481">
                  <c:v>733.1</c:v>
                </c:pt>
                <c:pt idx="482">
                  <c:v>733.8</c:v>
                </c:pt>
                <c:pt idx="483">
                  <c:v>734.6</c:v>
                </c:pt>
                <c:pt idx="484">
                  <c:v>735.3</c:v>
                </c:pt>
                <c:pt idx="485">
                  <c:v>736</c:v>
                </c:pt>
                <c:pt idx="486">
                  <c:v>736.7</c:v>
                </c:pt>
                <c:pt idx="487">
                  <c:v>737.5</c:v>
                </c:pt>
                <c:pt idx="488">
                  <c:v>738.2</c:v>
                </c:pt>
                <c:pt idx="489">
                  <c:v>738.9</c:v>
                </c:pt>
                <c:pt idx="490">
                  <c:v>739.6</c:v>
                </c:pt>
                <c:pt idx="491">
                  <c:v>740.3</c:v>
                </c:pt>
                <c:pt idx="492">
                  <c:v>741.1</c:v>
                </c:pt>
                <c:pt idx="493">
                  <c:v>741.8</c:v>
                </c:pt>
                <c:pt idx="494">
                  <c:v>742.5</c:v>
                </c:pt>
                <c:pt idx="495">
                  <c:v>743.2</c:v>
                </c:pt>
                <c:pt idx="496">
                  <c:v>744</c:v>
                </c:pt>
                <c:pt idx="497">
                  <c:v>744.7</c:v>
                </c:pt>
                <c:pt idx="498">
                  <c:v>745.4</c:v>
                </c:pt>
                <c:pt idx="499">
                  <c:v>746.1</c:v>
                </c:pt>
                <c:pt idx="500">
                  <c:v>746.8</c:v>
                </c:pt>
                <c:pt idx="501">
                  <c:v>747.6</c:v>
                </c:pt>
                <c:pt idx="502">
                  <c:v>748.3</c:v>
                </c:pt>
                <c:pt idx="503">
                  <c:v>749</c:v>
                </c:pt>
                <c:pt idx="504">
                  <c:v>749.7</c:v>
                </c:pt>
                <c:pt idx="505">
                  <c:v>750.5</c:v>
                </c:pt>
                <c:pt idx="506">
                  <c:v>751.2</c:v>
                </c:pt>
                <c:pt idx="507">
                  <c:v>751.9</c:v>
                </c:pt>
                <c:pt idx="508">
                  <c:v>752.6</c:v>
                </c:pt>
                <c:pt idx="509">
                  <c:v>753.3</c:v>
                </c:pt>
                <c:pt idx="510">
                  <c:v>754.1</c:v>
                </c:pt>
                <c:pt idx="511">
                  <c:v>754.8</c:v>
                </c:pt>
                <c:pt idx="512">
                  <c:v>755.5</c:v>
                </c:pt>
                <c:pt idx="513">
                  <c:v>756.2</c:v>
                </c:pt>
                <c:pt idx="514">
                  <c:v>757</c:v>
                </c:pt>
                <c:pt idx="515">
                  <c:v>757.7</c:v>
                </c:pt>
                <c:pt idx="516">
                  <c:v>758.4</c:v>
                </c:pt>
                <c:pt idx="517">
                  <c:v>759.1</c:v>
                </c:pt>
                <c:pt idx="518">
                  <c:v>759.8</c:v>
                </c:pt>
                <c:pt idx="519">
                  <c:v>760.6</c:v>
                </c:pt>
                <c:pt idx="520">
                  <c:v>761.3</c:v>
                </c:pt>
                <c:pt idx="521">
                  <c:v>762</c:v>
                </c:pt>
                <c:pt idx="522">
                  <c:v>762.7</c:v>
                </c:pt>
                <c:pt idx="523">
                  <c:v>763.5</c:v>
                </c:pt>
                <c:pt idx="524">
                  <c:v>764.2</c:v>
                </c:pt>
                <c:pt idx="525">
                  <c:v>764.9</c:v>
                </c:pt>
                <c:pt idx="526">
                  <c:v>765.6</c:v>
                </c:pt>
                <c:pt idx="527">
                  <c:v>766.3</c:v>
                </c:pt>
                <c:pt idx="528">
                  <c:v>767.1</c:v>
                </c:pt>
                <c:pt idx="529">
                  <c:v>767.8</c:v>
                </c:pt>
                <c:pt idx="530">
                  <c:v>768.5</c:v>
                </c:pt>
                <c:pt idx="531">
                  <c:v>769.2</c:v>
                </c:pt>
                <c:pt idx="532">
                  <c:v>770</c:v>
                </c:pt>
                <c:pt idx="533">
                  <c:v>770.7</c:v>
                </c:pt>
                <c:pt idx="534">
                  <c:v>771.4</c:v>
                </c:pt>
                <c:pt idx="535">
                  <c:v>772.1</c:v>
                </c:pt>
                <c:pt idx="536">
                  <c:v>772.8</c:v>
                </c:pt>
                <c:pt idx="537">
                  <c:v>773.6</c:v>
                </c:pt>
                <c:pt idx="538">
                  <c:v>774.3</c:v>
                </c:pt>
                <c:pt idx="539">
                  <c:v>775</c:v>
                </c:pt>
                <c:pt idx="540">
                  <c:v>775.7</c:v>
                </c:pt>
                <c:pt idx="541">
                  <c:v>776.5</c:v>
                </c:pt>
                <c:pt idx="542">
                  <c:v>777.2</c:v>
                </c:pt>
                <c:pt idx="543">
                  <c:v>777.9</c:v>
                </c:pt>
                <c:pt idx="544">
                  <c:v>778.6</c:v>
                </c:pt>
                <c:pt idx="545">
                  <c:v>779.4</c:v>
                </c:pt>
                <c:pt idx="546">
                  <c:v>780.1</c:v>
                </c:pt>
                <c:pt idx="547">
                  <c:v>780.8</c:v>
                </c:pt>
                <c:pt idx="548">
                  <c:v>781.5</c:v>
                </c:pt>
                <c:pt idx="549">
                  <c:v>782.2</c:v>
                </c:pt>
                <c:pt idx="550">
                  <c:v>783</c:v>
                </c:pt>
                <c:pt idx="551">
                  <c:v>783.7</c:v>
                </c:pt>
                <c:pt idx="552">
                  <c:v>784.4</c:v>
                </c:pt>
                <c:pt idx="553">
                  <c:v>785.1</c:v>
                </c:pt>
                <c:pt idx="554">
                  <c:v>785.9</c:v>
                </c:pt>
                <c:pt idx="555">
                  <c:v>786.6</c:v>
                </c:pt>
                <c:pt idx="556">
                  <c:v>787.3</c:v>
                </c:pt>
                <c:pt idx="557">
                  <c:v>788</c:v>
                </c:pt>
                <c:pt idx="558">
                  <c:v>788.7</c:v>
                </c:pt>
                <c:pt idx="559">
                  <c:v>789.5</c:v>
                </c:pt>
                <c:pt idx="560">
                  <c:v>790.2</c:v>
                </c:pt>
                <c:pt idx="561">
                  <c:v>790.9</c:v>
                </c:pt>
                <c:pt idx="562">
                  <c:v>791.6</c:v>
                </c:pt>
                <c:pt idx="563">
                  <c:v>792.4</c:v>
                </c:pt>
                <c:pt idx="564">
                  <c:v>793.1</c:v>
                </c:pt>
                <c:pt idx="565">
                  <c:v>793.8</c:v>
                </c:pt>
                <c:pt idx="566">
                  <c:v>794.5</c:v>
                </c:pt>
                <c:pt idx="567">
                  <c:v>795.2</c:v>
                </c:pt>
                <c:pt idx="568">
                  <c:v>796</c:v>
                </c:pt>
                <c:pt idx="569">
                  <c:v>796.7</c:v>
                </c:pt>
                <c:pt idx="570">
                  <c:v>797.4</c:v>
                </c:pt>
                <c:pt idx="571">
                  <c:v>798.1</c:v>
                </c:pt>
                <c:pt idx="572">
                  <c:v>798.9</c:v>
                </c:pt>
                <c:pt idx="573">
                  <c:v>799.6</c:v>
                </c:pt>
                <c:pt idx="574">
                  <c:v>800.3</c:v>
                </c:pt>
                <c:pt idx="575">
                  <c:v>801</c:v>
                </c:pt>
                <c:pt idx="576">
                  <c:v>801.7</c:v>
                </c:pt>
                <c:pt idx="577">
                  <c:v>802.5</c:v>
                </c:pt>
                <c:pt idx="578">
                  <c:v>803.2</c:v>
                </c:pt>
                <c:pt idx="579">
                  <c:v>803.9</c:v>
                </c:pt>
                <c:pt idx="580">
                  <c:v>804.6</c:v>
                </c:pt>
                <c:pt idx="581">
                  <c:v>805.4</c:v>
                </c:pt>
                <c:pt idx="582">
                  <c:v>806.1</c:v>
                </c:pt>
                <c:pt idx="583">
                  <c:v>806.8</c:v>
                </c:pt>
                <c:pt idx="584">
                  <c:v>807.5</c:v>
                </c:pt>
                <c:pt idx="585">
                  <c:v>808.2</c:v>
                </c:pt>
                <c:pt idx="586">
                  <c:v>809</c:v>
                </c:pt>
                <c:pt idx="587">
                  <c:v>809.7</c:v>
                </c:pt>
                <c:pt idx="588">
                  <c:v>810.4</c:v>
                </c:pt>
                <c:pt idx="589">
                  <c:v>811.1</c:v>
                </c:pt>
                <c:pt idx="590">
                  <c:v>811.9</c:v>
                </c:pt>
                <c:pt idx="591">
                  <c:v>812.6</c:v>
                </c:pt>
                <c:pt idx="592">
                  <c:v>813.3</c:v>
                </c:pt>
                <c:pt idx="593">
                  <c:v>814</c:v>
                </c:pt>
                <c:pt idx="594">
                  <c:v>814.7</c:v>
                </c:pt>
                <c:pt idx="595">
                  <c:v>815.5</c:v>
                </c:pt>
                <c:pt idx="596">
                  <c:v>816.2</c:v>
                </c:pt>
                <c:pt idx="597">
                  <c:v>816.9</c:v>
                </c:pt>
                <c:pt idx="598">
                  <c:v>817.6</c:v>
                </c:pt>
                <c:pt idx="599">
                  <c:v>818.4</c:v>
                </c:pt>
                <c:pt idx="600">
                  <c:v>819.1</c:v>
                </c:pt>
                <c:pt idx="601">
                  <c:v>819.8</c:v>
                </c:pt>
                <c:pt idx="602">
                  <c:v>820.5</c:v>
                </c:pt>
                <c:pt idx="603">
                  <c:v>821.3</c:v>
                </c:pt>
                <c:pt idx="604">
                  <c:v>822</c:v>
                </c:pt>
                <c:pt idx="605">
                  <c:v>822.7</c:v>
                </c:pt>
                <c:pt idx="606">
                  <c:v>823.4</c:v>
                </c:pt>
                <c:pt idx="607">
                  <c:v>824.1</c:v>
                </c:pt>
                <c:pt idx="608">
                  <c:v>824.9</c:v>
                </c:pt>
                <c:pt idx="609">
                  <c:v>825.6</c:v>
                </c:pt>
                <c:pt idx="610">
                  <c:v>826.3</c:v>
                </c:pt>
                <c:pt idx="611">
                  <c:v>827</c:v>
                </c:pt>
                <c:pt idx="612">
                  <c:v>827.8</c:v>
                </c:pt>
                <c:pt idx="613">
                  <c:v>828.5</c:v>
                </c:pt>
                <c:pt idx="614">
                  <c:v>829.2</c:v>
                </c:pt>
                <c:pt idx="615">
                  <c:v>829.9</c:v>
                </c:pt>
                <c:pt idx="616">
                  <c:v>830.6</c:v>
                </c:pt>
                <c:pt idx="617">
                  <c:v>831.4</c:v>
                </c:pt>
                <c:pt idx="618">
                  <c:v>832.1</c:v>
                </c:pt>
                <c:pt idx="619">
                  <c:v>832.8</c:v>
                </c:pt>
                <c:pt idx="620">
                  <c:v>833.5</c:v>
                </c:pt>
                <c:pt idx="621">
                  <c:v>834.2</c:v>
                </c:pt>
                <c:pt idx="622">
                  <c:v>834.9</c:v>
                </c:pt>
                <c:pt idx="623">
                  <c:v>835.6</c:v>
                </c:pt>
                <c:pt idx="624">
                  <c:v>836.3</c:v>
                </c:pt>
                <c:pt idx="625">
                  <c:v>837</c:v>
                </c:pt>
                <c:pt idx="626">
                  <c:v>837.7</c:v>
                </c:pt>
                <c:pt idx="627">
                  <c:v>838.3</c:v>
                </c:pt>
                <c:pt idx="628">
                  <c:v>839</c:v>
                </c:pt>
                <c:pt idx="629">
                  <c:v>839.7</c:v>
                </c:pt>
                <c:pt idx="630">
                  <c:v>840.4</c:v>
                </c:pt>
                <c:pt idx="631">
                  <c:v>841.1</c:v>
                </c:pt>
                <c:pt idx="632">
                  <c:v>841.8</c:v>
                </c:pt>
                <c:pt idx="633">
                  <c:v>842.5</c:v>
                </c:pt>
                <c:pt idx="634">
                  <c:v>843.2</c:v>
                </c:pt>
                <c:pt idx="635">
                  <c:v>843.9</c:v>
                </c:pt>
                <c:pt idx="636">
                  <c:v>844.6</c:v>
                </c:pt>
                <c:pt idx="637">
                  <c:v>845.3</c:v>
                </c:pt>
                <c:pt idx="638">
                  <c:v>846</c:v>
                </c:pt>
                <c:pt idx="639">
                  <c:v>846.7</c:v>
                </c:pt>
                <c:pt idx="640">
                  <c:v>847.4</c:v>
                </c:pt>
                <c:pt idx="641">
                  <c:v>848.1</c:v>
                </c:pt>
                <c:pt idx="642">
                  <c:v>848.8</c:v>
                </c:pt>
                <c:pt idx="643">
                  <c:v>849.5</c:v>
                </c:pt>
                <c:pt idx="644">
                  <c:v>850.2</c:v>
                </c:pt>
                <c:pt idx="645">
                  <c:v>850.8</c:v>
                </c:pt>
                <c:pt idx="646">
                  <c:v>851.5</c:v>
                </c:pt>
                <c:pt idx="647">
                  <c:v>852.2</c:v>
                </c:pt>
                <c:pt idx="648">
                  <c:v>852.9</c:v>
                </c:pt>
                <c:pt idx="649">
                  <c:v>853.6</c:v>
                </c:pt>
                <c:pt idx="650">
                  <c:v>854.3</c:v>
                </c:pt>
                <c:pt idx="651">
                  <c:v>855</c:v>
                </c:pt>
                <c:pt idx="652">
                  <c:v>855.7</c:v>
                </c:pt>
                <c:pt idx="653">
                  <c:v>856.4</c:v>
                </c:pt>
                <c:pt idx="654">
                  <c:v>857.1</c:v>
                </c:pt>
                <c:pt idx="655">
                  <c:v>857.8</c:v>
                </c:pt>
                <c:pt idx="656">
                  <c:v>858.5</c:v>
                </c:pt>
                <c:pt idx="657">
                  <c:v>859.2</c:v>
                </c:pt>
                <c:pt idx="658">
                  <c:v>859.9</c:v>
                </c:pt>
                <c:pt idx="659">
                  <c:v>860.6</c:v>
                </c:pt>
                <c:pt idx="660">
                  <c:v>861.3</c:v>
                </c:pt>
                <c:pt idx="661">
                  <c:v>862</c:v>
                </c:pt>
                <c:pt idx="662">
                  <c:v>862.7</c:v>
                </c:pt>
                <c:pt idx="663">
                  <c:v>863.3</c:v>
                </c:pt>
                <c:pt idx="664">
                  <c:v>864</c:v>
                </c:pt>
                <c:pt idx="665">
                  <c:v>864.7</c:v>
                </c:pt>
                <c:pt idx="666">
                  <c:v>865.4</c:v>
                </c:pt>
                <c:pt idx="667">
                  <c:v>866.1</c:v>
                </c:pt>
                <c:pt idx="668">
                  <c:v>866.8</c:v>
                </c:pt>
                <c:pt idx="669">
                  <c:v>867.5</c:v>
                </c:pt>
                <c:pt idx="670">
                  <c:v>868.2</c:v>
                </c:pt>
                <c:pt idx="671">
                  <c:v>868.9</c:v>
                </c:pt>
                <c:pt idx="672">
                  <c:v>869.6</c:v>
                </c:pt>
                <c:pt idx="673">
                  <c:v>870.3</c:v>
                </c:pt>
                <c:pt idx="674">
                  <c:v>871</c:v>
                </c:pt>
                <c:pt idx="675">
                  <c:v>871.7</c:v>
                </c:pt>
                <c:pt idx="676">
                  <c:v>872.4</c:v>
                </c:pt>
                <c:pt idx="677">
                  <c:v>873.1</c:v>
                </c:pt>
                <c:pt idx="678">
                  <c:v>873.8</c:v>
                </c:pt>
                <c:pt idx="679">
                  <c:v>874.5</c:v>
                </c:pt>
                <c:pt idx="680">
                  <c:v>875.2</c:v>
                </c:pt>
                <c:pt idx="681">
                  <c:v>875.8</c:v>
                </c:pt>
                <c:pt idx="682">
                  <c:v>876.5</c:v>
                </c:pt>
                <c:pt idx="683">
                  <c:v>877.2</c:v>
                </c:pt>
                <c:pt idx="684">
                  <c:v>877.9</c:v>
                </c:pt>
                <c:pt idx="685">
                  <c:v>878.6</c:v>
                </c:pt>
                <c:pt idx="686">
                  <c:v>879.3</c:v>
                </c:pt>
                <c:pt idx="687">
                  <c:v>880</c:v>
                </c:pt>
                <c:pt idx="688">
                  <c:v>880.7</c:v>
                </c:pt>
                <c:pt idx="689">
                  <c:v>881.4</c:v>
                </c:pt>
                <c:pt idx="690">
                  <c:v>882.1</c:v>
                </c:pt>
                <c:pt idx="691">
                  <c:v>882.8</c:v>
                </c:pt>
                <c:pt idx="692">
                  <c:v>883.5</c:v>
                </c:pt>
                <c:pt idx="693">
                  <c:v>884.2</c:v>
                </c:pt>
                <c:pt idx="694">
                  <c:v>884.9</c:v>
                </c:pt>
                <c:pt idx="695">
                  <c:v>885.6</c:v>
                </c:pt>
                <c:pt idx="696">
                  <c:v>886.3</c:v>
                </c:pt>
                <c:pt idx="697">
                  <c:v>887</c:v>
                </c:pt>
                <c:pt idx="698">
                  <c:v>887.6</c:v>
                </c:pt>
                <c:pt idx="699">
                  <c:v>888.3</c:v>
                </c:pt>
                <c:pt idx="700">
                  <c:v>889</c:v>
                </c:pt>
                <c:pt idx="701">
                  <c:v>889.7</c:v>
                </c:pt>
                <c:pt idx="702">
                  <c:v>890.4</c:v>
                </c:pt>
                <c:pt idx="703">
                  <c:v>891.1</c:v>
                </c:pt>
                <c:pt idx="704">
                  <c:v>891.8</c:v>
                </c:pt>
                <c:pt idx="705">
                  <c:v>892.5</c:v>
                </c:pt>
                <c:pt idx="706">
                  <c:v>893.2</c:v>
                </c:pt>
                <c:pt idx="707">
                  <c:v>893.9</c:v>
                </c:pt>
                <c:pt idx="708">
                  <c:v>894.6</c:v>
                </c:pt>
                <c:pt idx="709">
                  <c:v>895.3</c:v>
                </c:pt>
                <c:pt idx="710">
                  <c:v>896</c:v>
                </c:pt>
                <c:pt idx="711">
                  <c:v>896.7</c:v>
                </c:pt>
                <c:pt idx="712">
                  <c:v>897.4</c:v>
                </c:pt>
                <c:pt idx="713">
                  <c:v>898.1</c:v>
                </c:pt>
                <c:pt idx="714">
                  <c:v>898.8</c:v>
                </c:pt>
                <c:pt idx="715">
                  <c:v>899.5</c:v>
                </c:pt>
                <c:pt idx="716">
                  <c:v>900.1</c:v>
                </c:pt>
                <c:pt idx="717">
                  <c:v>900.8</c:v>
                </c:pt>
                <c:pt idx="718">
                  <c:v>901.5</c:v>
                </c:pt>
                <c:pt idx="719">
                  <c:v>902.2</c:v>
                </c:pt>
                <c:pt idx="720">
                  <c:v>902.9</c:v>
                </c:pt>
                <c:pt idx="721">
                  <c:v>903.6</c:v>
                </c:pt>
                <c:pt idx="722">
                  <c:v>904.3</c:v>
                </c:pt>
                <c:pt idx="723">
                  <c:v>905</c:v>
                </c:pt>
                <c:pt idx="724">
                  <c:v>905.7</c:v>
                </c:pt>
                <c:pt idx="725">
                  <c:v>906.4</c:v>
                </c:pt>
                <c:pt idx="726">
                  <c:v>907.1</c:v>
                </c:pt>
                <c:pt idx="727">
                  <c:v>907.8</c:v>
                </c:pt>
                <c:pt idx="728">
                  <c:v>908.5</c:v>
                </c:pt>
                <c:pt idx="729">
                  <c:v>909.2</c:v>
                </c:pt>
                <c:pt idx="730">
                  <c:v>909.9</c:v>
                </c:pt>
                <c:pt idx="731">
                  <c:v>910.6</c:v>
                </c:pt>
                <c:pt idx="732">
                  <c:v>911.3</c:v>
                </c:pt>
                <c:pt idx="733">
                  <c:v>912</c:v>
                </c:pt>
                <c:pt idx="734">
                  <c:v>912.6</c:v>
                </c:pt>
                <c:pt idx="735">
                  <c:v>913.3</c:v>
                </c:pt>
                <c:pt idx="736">
                  <c:v>914</c:v>
                </c:pt>
                <c:pt idx="737">
                  <c:v>914.7</c:v>
                </c:pt>
                <c:pt idx="738">
                  <c:v>915.4</c:v>
                </c:pt>
                <c:pt idx="739">
                  <c:v>916.1</c:v>
                </c:pt>
                <c:pt idx="740">
                  <c:v>916.8</c:v>
                </c:pt>
                <c:pt idx="741">
                  <c:v>917.5</c:v>
                </c:pt>
                <c:pt idx="742">
                  <c:v>918.2</c:v>
                </c:pt>
                <c:pt idx="743">
                  <c:v>918.9</c:v>
                </c:pt>
                <c:pt idx="744">
                  <c:v>919.6</c:v>
                </c:pt>
                <c:pt idx="745">
                  <c:v>920.3</c:v>
                </c:pt>
                <c:pt idx="746">
                  <c:v>921</c:v>
                </c:pt>
                <c:pt idx="747">
                  <c:v>921.7</c:v>
                </c:pt>
                <c:pt idx="748">
                  <c:v>922.4</c:v>
                </c:pt>
                <c:pt idx="749">
                  <c:v>923.1</c:v>
                </c:pt>
                <c:pt idx="750">
                  <c:v>923.8</c:v>
                </c:pt>
                <c:pt idx="751">
                  <c:v>924.5</c:v>
                </c:pt>
                <c:pt idx="752">
                  <c:v>925.1</c:v>
                </c:pt>
                <c:pt idx="753">
                  <c:v>925.8</c:v>
                </c:pt>
                <c:pt idx="754">
                  <c:v>926.5</c:v>
                </c:pt>
                <c:pt idx="755">
                  <c:v>927.2</c:v>
                </c:pt>
                <c:pt idx="756">
                  <c:v>927.9</c:v>
                </c:pt>
                <c:pt idx="757">
                  <c:v>928.6</c:v>
                </c:pt>
                <c:pt idx="758">
                  <c:v>929.3</c:v>
                </c:pt>
                <c:pt idx="759">
                  <c:v>930</c:v>
                </c:pt>
                <c:pt idx="760">
                  <c:v>930.7</c:v>
                </c:pt>
                <c:pt idx="761">
                  <c:v>931.4</c:v>
                </c:pt>
                <c:pt idx="762">
                  <c:v>932.1</c:v>
                </c:pt>
                <c:pt idx="763">
                  <c:v>932.8</c:v>
                </c:pt>
                <c:pt idx="764">
                  <c:v>933.5</c:v>
                </c:pt>
                <c:pt idx="765">
                  <c:v>934.2</c:v>
                </c:pt>
                <c:pt idx="766">
                  <c:v>934.9</c:v>
                </c:pt>
                <c:pt idx="767">
                  <c:v>935.6</c:v>
                </c:pt>
                <c:pt idx="768">
                  <c:v>936.3</c:v>
                </c:pt>
                <c:pt idx="769">
                  <c:v>937</c:v>
                </c:pt>
                <c:pt idx="770">
                  <c:v>937.6</c:v>
                </c:pt>
                <c:pt idx="771">
                  <c:v>938.3</c:v>
                </c:pt>
                <c:pt idx="772">
                  <c:v>939</c:v>
                </c:pt>
                <c:pt idx="773">
                  <c:v>939.8</c:v>
                </c:pt>
                <c:pt idx="774">
                  <c:v>940.4</c:v>
                </c:pt>
                <c:pt idx="775">
                  <c:v>941.1</c:v>
                </c:pt>
                <c:pt idx="776">
                  <c:v>941.8</c:v>
                </c:pt>
                <c:pt idx="777">
                  <c:v>942.5</c:v>
                </c:pt>
                <c:pt idx="778">
                  <c:v>943.2</c:v>
                </c:pt>
                <c:pt idx="779">
                  <c:v>943.9</c:v>
                </c:pt>
                <c:pt idx="780">
                  <c:v>944.6</c:v>
                </c:pt>
                <c:pt idx="781">
                  <c:v>945.3</c:v>
                </c:pt>
                <c:pt idx="782">
                  <c:v>946</c:v>
                </c:pt>
                <c:pt idx="783">
                  <c:v>946.7</c:v>
                </c:pt>
                <c:pt idx="784">
                  <c:v>947.4</c:v>
                </c:pt>
                <c:pt idx="785">
                  <c:v>948.1</c:v>
                </c:pt>
                <c:pt idx="786">
                  <c:v>948.8</c:v>
                </c:pt>
                <c:pt idx="787">
                  <c:v>949.5</c:v>
                </c:pt>
              </c:numCache>
            </c:numRef>
          </c:xVal>
          <c:yVal>
            <c:numRef>
              <c:f>[1]Sheet1!$C$1:$C$788</c:f>
              <c:numCache>
                <c:formatCode>General</c:formatCode>
                <c:ptCount val="788"/>
                <c:pt idx="0">
                  <c:v>0.623497105</c:v>
                </c:pt>
                <c:pt idx="1">
                  <c:v>0.63626714600000001</c:v>
                </c:pt>
                <c:pt idx="2">
                  <c:v>0.67245999700000003</c:v>
                </c:pt>
                <c:pt idx="3">
                  <c:v>0.70574093800000004</c:v>
                </c:pt>
                <c:pt idx="4">
                  <c:v>0.73950738800000004</c:v>
                </c:pt>
                <c:pt idx="5">
                  <c:v>0.76178436599999999</c:v>
                </c:pt>
                <c:pt idx="6">
                  <c:v>0.79767089599999996</c:v>
                </c:pt>
                <c:pt idx="7">
                  <c:v>0.83338256099999997</c:v>
                </c:pt>
                <c:pt idx="8">
                  <c:v>0.864257316</c:v>
                </c:pt>
                <c:pt idx="9">
                  <c:v>0.89815698300000002</c:v>
                </c:pt>
                <c:pt idx="10">
                  <c:v>0.93437304700000001</c:v>
                </c:pt>
                <c:pt idx="11">
                  <c:v>1.00202755</c:v>
                </c:pt>
                <c:pt idx="12">
                  <c:v>1.0572599229999999</c:v>
                </c:pt>
                <c:pt idx="13">
                  <c:v>1.1242709849999999</c:v>
                </c:pt>
                <c:pt idx="14">
                  <c:v>1.182262127</c:v>
                </c:pt>
                <c:pt idx="15">
                  <c:v>1.2573415539999999</c:v>
                </c:pt>
                <c:pt idx="16">
                  <c:v>1.3326886979999999</c:v>
                </c:pt>
                <c:pt idx="17">
                  <c:v>1.3877747030000001</c:v>
                </c:pt>
                <c:pt idx="18">
                  <c:v>1.4412143049999999</c:v>
                </c:pt>
                <c:pt idx="19">
                  <c:v>1.488278746</c:v>
                </c:pt>
                <c:pt idx="20">
                  <c:v>1.535831298</c:v>
                </c:pt>
                <c:pt idx="21">
                  <c:v>1.564093575</c:v>
                </c:pt>
                <c:pt idx="22">
                  <c:v>1.5927121719999999</c:v>
                </c:pt>
                <c:pt idx="23">
                  <c:v>1.6212092</c:v>
                </c:pt>
                <c:pt idx="24">
                  <c:v>1.6562902230000001</c:v>
                </c:pt>
                <c:pt idx="25">
                  <c:v>1.6755564439999999</c:v>
                </c:pt>
                <c:pt idx="26">
                  <c:v>1.6952658629999999</c:v>
                </c:pt>
                <c:pt idx="27">
                  <c:v>1.701634753</c:v>
                </c:pt>
                <c:pt idx="28">
                  <c:v>1.7162633300000001</c:v>
                </c:pt>
                <c:pt idx="29">
                  <c:v>1.736964942</c:v>
                </c:pt>
                <c:pt idx="30">
                  <c:v>1.7616511340000001</c:v>
                </c:pt>
                <c:pt idx="31">
                  <c:v>1.7814616889999999</c:v>
                </c:pt>
                <c:pt idx="32">
                  <c:v>1.8039010499999999</c:v>
                </c:pt>
                <c:pt idx="33">
                  <c:v>1.8209232790000001</c:v>
                </c:pt>
                <c:pt idx="34">
                  <c:v>1.84240527</c:v>
                </c:pt>
                <c:pt idx="35">
                  <c:v>1.8489233389999999</c:v>
                </c:pt>
                <c:pt idx="36">
                  <c:v>1.8556593589999999</c:v>
                </c:pt>
                <c:pt idx="37">
                  <c:v>1.875419245</c:v>
                </c:pt>
                <c:pt idx="38">
                  <c:v>1.89381095</c:v>
                </c:pt>
                <c:pt idx="39">
                  <c:v>1.914419689</c:v>
                </c:pt>
                <c:pt idx="40">
                  <c:v>1.916368885</c:v>
                </c:pt>
                <c:pt idx="41">
                  <c:v>1.927628554</c:v>
                </c:pt>
                <c:pt idx="42">
                  <c:v>1.9383043769999999</c:v>
                </c:pt>
                <c:pt idx="43">
                  <c:v>1.9460686730000001</c:v>
                </c:pt>
                <c:pt idx="44">
                  <c:v>1.9389948429999999</c:v>
                </c:pt>
                <c:pt idx="45">
                  <c:v>1.9348027109999999</c:v>
                </c:pt>
                <c:pt idx="46">
                  <c:v>1.937447345</c:v>
                </c:pt>
                <c:pt idx="47">
                  <c:v>1.9428922289999999</c:v>
                </c:pt>
                <c:pt idx="48">
                  <c:v>1.9492133810000001</c:v>
                </c:pt>
                <c:pt idx="49">
                  <c:v>1.9448091620000001</c:v>
                </c:pt>
                <c:pt idx="50">
                  <c:v>1.94347625</c:v>
                </c:pt>
                <c:pt idx="51">
                  <c:v>1.932113467</c:v>
                </c:pt>
                <c:pt idx="52">
                  <c:v>1.921126154</c:v>
                </c:pt>
                <c:pt idx="53">
                  <c:v>1.910026223</c:v>
                </c:pt>
                <c:pt idx="54">
                  <c:v>1.8954886150000001</c:v>
                </c:pt>
                <c:pt idx="55">
                  <c:v>1.870701948</c:v>
                </c:pt>
                <c:pt idx="56">
                  <c:v>1.8383402419999999</c:v>
                </c:pt>
                <c:pt idx="57">
                  <c:v>1.806661941</c:v>
                </c:pt>
                <c:pt idx="58">
                  <c:v>1.77132197</c:v>
                </c:pt>
                <c:pt idx="59">
                  <c:v>1.7335493319999999</c:v>
                </c:pt>
                <c:pt idx="60">
                  <c:v>1.689595672</c:v>
                </c:pt>
                <c:pt idx="61">
                  <c:v>1.6403054779999999</c:v>
                </c:pt>
                <c:pt idx="62">
                  <c:v>1.5834466819999999</c:v>
                </c:pt>
                <c:pt idx="63">
                  <c:v>1.5237016940000001</c:v>
                </c:pt>
                <c:pt idx="64">
                  <c:v>1.4732649390000001</c:v>
                </c:pt>
                <c:pt idx="65">
                  <c:v>1.4241343609999999</c:v>
                </c:pt>
                <c:pt idx="66">
                  <c:v>1.3784563139999999</c:v>
                </c:pt>
                <c:pt idx="67">
                  <c:v>1.3283512470000001</c:v>
                </c:pt>
                <c:pt idx="68">
                  <c:v>1.2805869969999999</c:v>
                </c:pt>
                <c:pt idx="69">
                  <c:v>1.233181072</c:v>
                </c:pt>
                <c:pt idx="70">
                  <c:v>1.188680583</c:v>
                </c:pt>
                <c:pt idx="71">
                  <c:v>1.1467062189999999</c:v>
                </c:pt>
                <c:pt idx="72">
                  <c:v>1.105941117</c:v>
                </c:pt>
                <c:pt idx="73">
                  <c:v>1.0687779850000001</c:v>
                </c:pt>
                <c:pt idx="74">
                  <c:v>1.0327788819999999</c:v>
                </c:pt>
                <c:pt idx="75">
                  <c:v>1.0002735460000001</c:v>
                </c:pt>
                <c:pt idx="76">
                  <c:v>0.97049437599999999</c:v>
                </c:pt>
                <c:pt idx="77">
                  <c:v>0.941892595</c:v>
                </c:pt>
                <c:pt idx="78">
                  <c:v>0.91636146100000004</c:v>
                </c:pt>
                <c:pt idx="79">
                  <c:v>0.890407116</c:v>
                </c:pt>
                <c:pt idx="80">
                  <c:v>0.86698693299999996</c:v>
                </c:pt>
                <c:pt idx="81">
                  <c:v>0.84432716399999996</c:v>
                </c:pt>
                <c:pt idx="82">
                  <c:v>0.82469020199999998</c:v>
                </c:pt>
                <c:pt idx="83">
                  <c:v>0.80732777200000005</c:v>
                </c:pt>
                <c:pt idx="84">
                  <c:v>0.79113107900000001</c:v>
                </c:pt>
                <c:pt idx="85">
                  <c:v>0.77507174199999995</c:v>
                </c:pt>
                <c:pt idx="86">
                  <c:v>0.760654092</c:v>
                </c:pt>
                <c:pt idx="87">
                  <c:v>0.74832643099999996</c:v>
                </c:pt>
                <c:pt idx="88">
                  <c:v>0.73707894799999996</c:v>
                </c:pt>
                <c:pt idx="89">
                  <c:v>0.72619987900000005</c:v>
                </c:pt>
                <c:pt idx="90">
                  <c:v>0.71484820199999999</c:v>
                </c:pt>
                <c:pt idx="91">
                  <c:v>0.70573194800000005</c:v>
                </c:pt>
                <c:pt idx="92">
                  <c:v>0.69712368800000002</c:v>
                </c:pt>
                <c:pt idx="93">
                  <c:v>0.68947543600000005</c:v>
                </c:pt>
                <c:pt idx="94">
                  <c:v>0.68234420200000001</c:v>
                </c:pt>
                <c:pt idx="95">
                  <c:v>0.67688400999999998</c:v>
                </c:pt>
                <c:pt idx="96">
                  <c:v>0.67123197000000001</c:v>
                </c:pt>
                <c:pt idx="97">
                  <c:v>0.66560849200000005</c:v>
                </c:pt>
                <c:pt idx="98">
                  <c:v>0.659717267</c:v>
                </c:pt>
                <c:pt idx="99">
                  <c:v>0.65514959900000003</c:v>
                </c:pt>
                <c:pt idx="100">
                  <c:v>0.65123655899999999</c:v>
                </c:pt>
                <c:pt idx="101">
                  <c:v>0.64718197499999996</c:v>
                </c:pt>
                <c:pt idx="102">
                  <c:v>0.64259032999999999</c:v>
                </c:pt>
                <c:pt idx="103">
                  <c:v>0.63702573799999995</c:v>
                </c:pt>
                <c:pt idx="104">
                  <c:v>0.63269307699999999</c:v>
                </c:pt>
                <c:pt idx="105">
                  <c:v>0.62998264100000001</c:v>
                </c:pt>
                <c:pt idx="106">
                  <c:v>0.62779889600000005</c:v>
                </c:pt>
                <c:pt idx="107">
                  <c:v>0.62559110500000004</c:v>
                </c:pt>
                <c:pt idx="108">
                  <c:v>0.62186643900000005</c:v>
                </c:pt>
                <c:pt idx="109">
                  <c:v>0.61879323600000002</c:v>
                </c:pt>
                <c:pt idx="110">
                  <c:v>0.614194727</c:v>
                </c:pt>
                <c:pt idx="111">
                  <c:v>0.61143571500000005</c:v>
                </c:pt>
                <c:pt idx="112">
                  <c:v>0.60885027199999997</c:v>
                </c:pt>
                <c:pt idx="113">
                  <c:v>0.60652963699999995</c:v>
                </c:pt>
                <c:pt idx="114">
                  <c:v>0.60454835799999995</c:v>
                </c:pt>
                <c:pt idx="115">
                  <c:v>0.60238893299999996</c:v>
                </c:pt>
                <c:pt idx="116">
                  <c:v>0.60073715500000002</c:v>
                </c:pt>
                <c:pt idx="117">
                  <c:v>0.59898168500000004</c:v>
                </c:pt>
                <c:pt idx="118">
                  <c:v>0.59705084900000005</c:v>
                </c:pt>
                <c:pt idx="119">
                  <c:v>0.59617743199999995</c:v>
                </c:pt>
                <c:pt idx="120">
                  <c:v>0.59400514199999999</c:v>
                </c:pt>
                <c:pt idx="121">
                  <c:v>0.59265390699999998</c:v>
                </c:pt>
                <c:pt idx="122">
                  <c:v>0.59120531200000004</c:v>
                </c:pt>
                <c:pt idx="123">
                  <c:v>0.59065664399999995</c:v>
                </c:pt>
                <c:pt idx="124">
                  <c:v>0.58905867099999998</c:v>
                </c:pt>
                <c:pt idx="125">
                  <c:v>0.58915705399999996</c:v>
                </c:pt>
                <c:pt idx="126">
                  <c:v>0.58930188800000005</c:v>
                </c:pt>
                <c:pt idx="127">
                  <c:v>0.59094785999999999</c:v>
                </c:pt>
                <c:pt idx="128">
                  <c:v>0.59043749300000004</c:v>
                </c:pt>
                <c:pt idx="129">
                  <c:v>0.59115138899999997</c:v>
                </c:pt>
                <c:pt idx="130">
                  <c:v>0.59177864999999996</c:v>
                </c:pt>
                <c:pt idx="131">
                  <c:v>0.59344970699999999</c:v>
                </c:pt>
                <c:pt idx="132">
                  <c:v>0.59546604299999994</c:v>
                </c:pt>
                <c:pt idx="133">
                  <c:v>0.59802560299999996</c:v>
                </c:pt>
                <c:pt idx="134">
                  <c:v>0.60020272200000002</c:v>
                </c:pt>
                <c:pt idx="135">
                  <c:v>0.60211463700000001</c:v>
                </c:pt>
                <c:pt idx="136">
                  <c:v>0.60408339200000005</c:v>
                </c:pt>
                <c:pt idx="137">
                  <c:v>0.60771258500000003</c:v>
                </c:pt>
                <c:pt idx="138">
                  <c:v>0.60937473099999995</c:v>
                </c:pt>
                <c:pt idx="139">
                  <c:v>0.61111229499999997</c:v>
                </c:pt>
                <c:pt idx="140">
                  <c:v>0.61325107300000004</c:v>
                </c:pt>
                <c:pt idx="141">
                  <c:v>0.61631469900000002</c:v>
                </c:pt>
                <c:pt idx="142">
                  <c:v>0.62025347099999995</c:v>
                </c:pt>
                <c:pt idx="143">
                  <c:v>0.62267326599999995</c:v>
                </c:pt>
                <c:pt idx="144">
                  <c:v>0.62663613699999998</c:v>
                </c:pt>
                <c:pt idx="145">
                  <c:v>0.62872069200000003</c:v>
                </c:pt>
                <c:pt idx="146">
                  <c:v>0.632001331</c:v>
                </c:pt>
                <c:pt idx="147">
                  <c:v>0.63410055499999995</c:v>
                </c:pt>
                <c:pt idx="148">
                  <c:v>0.637501243</c:v>
                </c:pt>
                <c:pt idx="149">
                  <c:v>0.64011998000000003</c:v>
                </c:pt>
                <c:pt idx="150">
                  <c:v>0.64252331799999995</c:v>
                </c:pt>
                <c:pt idx="151">
                  <c:v>0.64382467799999998</c:v>
                </c:pt>
                <c:pt idx="152">
                  <c:v>0.64518609100000002</c:v>
                </c:pt>
                <c:pt idx="153">
                  <c:v>0.64782022299999997</c:v>
                </c:pt>
                <c:pt idx="154">
                  <c:v>0.64945991800000002</c:v>
                </c:pt>
                <c:pt idx="155">
                  <c:v>0.65099568100000005</c:v>
                </c:pt>
                <c:pt idx="156">
                  <c:v>0.65148144500000005</c:v>
                </c:pt>
                <c:pt idx="157">
                  <c:v>0.65197804400000003</c:v>
                </c:pt>
                <c:pt idx="158">
                  <c:v>0.651756526</c:v>
                </c:pt>
                <c:pt idx="159">
                  <c:v>0.65061283299999995</c:v>
                </c:pt>
                <c:pt idx="160">
                  <c:v>0.65070261900000004</c:v>
                </c:pt>
                <c:pt idx="161">
                  <c:v>0.65029777200000005</c:v>
                </c:pt>
                <c:pt idx="162">
                  <c:v>0.64924673700000002</c:v>
                </c:pt>
                <c:pt idx="163">
                  <c:v>0.64760504100000005</c:v>
                </c:pt>
                <c:pt idx="164">
                  <c:v>0.64475937800000005</c:v>
                </c:pt>
                <c:pt idx="165">
                  <c:v>0.64324446800000001</c:v>
                </c:pt>
                <c:pt idx="166">
                  <c:v>0.64024906400000003</c:v>
                </c:pt>
                <c:pt idx="167">
                  <c:v>0.63730730400000002</c:v>
                </c:pt>
                <c:pt idx="168">
                  <c:v>0.63259403800000003</c:v>
                </c:pt>
                <c:pt idx="169">
                  <c:v>0.63009522699999998</c:v>
                </c:pt>
                <c:pt idx="170">
                  <c:v>0.62603203600000001</c:v>
                </c:pt>
                <c:pt idx="171">
                  <c:v>0.62340715499999999</c:v>
                </c:pt>
                <c:pt idx="172">
                  <c:v>0.61795768799999995</c:v>
                </c:pt>
                <c:pt idx="173">
                  <c:v>0.61436663899999999</c:v>
                </c:pt>
                <c:pt idx="174">
                  <c:v>0.60981352700000002</c:v>
                </c:pt>
                <c:pt idx="175">
                  <c:v>0.60583275800000003</c:v>
                </c:pt>
                <c:pt idx="176">
                  <c:v>0.60178155099999997</c:v>
                </c:pt>
                <c:pt idx="177">
                  <c:v>0.59759843800000001</c:v>
                </c:pt>
                <c:pt idx="178">
                  <c:v>0.59428769400000003</c:v>
                </c:pt>
                <c:pt idx="179">
                  <c:v>0.58960575599999998</c:v>
                </c:pt>
                <c:pt idx="180">
                  <c:v>0.585790268</c:v>
                </c:pt>
                <c:pt idx="181">
                  <c:v>0.58180708299999995</c:v>
                </c:pt>
                <c:pt idx="182">
                  <c:v>0.577407055</c:v>
                </c:pt>
                <c:pt idx="183">
                  <c:v>0.573224438</c:v>
                </c:pt>
                <c:pt idx="184">
                  <c:v>0.56914664400000003</c:v>
                </c:pt>
                <c:pt idx="185">
                  <c:v>0.56676346</c:v>
                </c:pt>
                <c:pt idx="186">
                  <c:v>0.56305159199999999</c:v>
                </c:pt>
                <c:pt idx="187">
                  <c:v>0.55860581499999995</c:v>
                </c:pt>
                <c:pt idx="188">
                  <c:v>0.55383547099999997</c:v>
                </c:pt>
                <c:pt idx="189">
                  <c:v>0.55081105100000005</c:v>
                </c:pt>
                <c:pt idx="190">
                  <c:v>0.54677774000000001</c:v>
                </c:pt>
                <c:pt idx="191">
                  <c:v>0.54377522499999997</c:v>
                </c:pt>
                <c:pt idx="192">
                  <c:v>0.53974963799999998</c:v>
                </c:pt>
                <c:pt idx="193">
                  <c:v>0.53694278799999995</c:v>
                </c:pt>
                <c:pt idx="194">
                  <c:v>0.53392923299999995</c:v>
                </c:pt>
                <c:pt idx="195">
                  <c:v>0.53109804100000002</c:v>
                </c:pt>
                <c:pt idx="196">
                  <c:v>0.52819333199999996</c:v>
                </c:pt>
                <c:pt idx="197">
                  <c:v>0.52530480099999999</c:v>
                </c:pt>
                <c:pt idx="198">
                  <c:v>0.52264708199999999</c:v>
                </c:pt>
                <c:pt idx="199">
                  <c:v>0.52133639799999998</c:v>
                </c:pt>
                <c:pt idx="200">
                  <c:v>0.51906781400000002</c:v>
                </c:pt>
                <c:pt idx="201">
                  <c:v>0.51666027699999995</c:v>
                </c:pt>
                <c:pt idx="202">
                  <c:v>0.51359991900000002</c:v>
                </c:pt>
                <c:pt idx="203">
                  <c:v>0.51143186699999998</c:v>
                </c:pt>
                <c:pt idx="204">
                  <c:v>0.50876432999999999</c:v>
                </c:pt>
                <c:pt idx="205">
                  <c:v>0.50581253199999998</c:v>
                </c:pt>
                <c:pt idx="206">
                  <c:v>0.50298955499999998</c:v>
                </c:pt>
                <c:pt idx="207">
                  <c:v>0.50034411400000001</c:v>
                </c:pt>
                <c:pt idx="208">
                  <c:v>0.49736378399999998</c:v>
                </c:pt>
                <c:pt idx="209">
                  <c:v>0.49468010699999998</c:v>
                </c:pt>
                <c:pt idx="210">
                  <c:v>0.49225223499999998</c:v>
                </c:pt>
                <c:pt idx="211">
                  <c:v>0.48991717400000001</c:v>
                </c:pt>
                <c:pt idx="212">
                  <c:v>0.48714723999999998</c:v>
                </c:pt>
                <c:pt idx="213">
                  <c:v>0.48319236199999999</c:v>
                </c:pt>
                <c:pt idx="214">
                  <c:v>0.47964946000000003</c:v>
                </c:pt>
                <c:pt idx="215">
                  <c:v>0.47558487300000002</c:v>
                </c:pt>
                <c:pt idx="216">
                  <c:v>0.47107038299999998</c:v>
                </c:pt>
                <c:pt idx="217">
                  <c:v>0.46632003100000002</c:v>
                </c:pt>
                <c:pt idx="218">
                  <c:v>0.46129357799999998</c:v>
                </c:pt>
                <c:pt idx="219">
                  <c:v>0.45721395500000001</c:v>
                </c:pt>
                <c:pt idx="220">
                  <c:v>0.45280730299999999</c:v>
                </c:pt>
                <c:pt idx="221">
                  <c:v>0.44819032800000003</c:v>
                </c:pt>
                <c:pt idx="222">
                  <c:v>0.443674297</c:v>
                </c:pt>
                <c:pt idx="223">
                  <c:v>0.43792819399999999</c:v>
                </c:pt>
                <c:pt idx="224">
                  <c:v>0.43231430999999998</c:v>
                </c:pt>
                <c:pt idx="225">
                  <c:v>0.42635620600000002</c:v>
                </c:pt>
                <c:pt idx="226">
                  <c:v>0.42083541800000002</c:v>
                </c:pt>
                <c:pt idx="227">
                  <c:v>0.41572126799999998</c:v>
                </c:pt>
                <c:pt idx="228">
                  <c:v>0.41056103500000002</c:v>
                </c:pt>
                <c:pt idx="229">
                  <c:v>0.40584553699999998</c:v>
                </c:pt>
                <c:pt idx="230">
                  <c:v>0.400494768</c:v>
                </c:pt>
                <c:pt idx="231">
                  <c:v>0.395730319</c:v>
                </c:pt>
                <c:pt idx="232">
                  <c:v>0.39126584399999997</c:v>
                </c:pt>
                <c:pt idx="233">
                  <c:v>0.38679334999999998</c:v>
                </c:pt>
                <c:pt idx="234">
                  <c:v>0.38255581</c:v>
                </c:pt>
                <c:pt idx="235">
                  <c:v>0.378415795</c:v>
                </c:pt>
                <c:pt idx="236">
                  <c:v>0.37511987899999999</c:v>
                </c:pt>
                <c:pt idx="237">
                  <c:v>0.37103946700000001</c:v>
                </c:pt>
                <c:pt idx="238">
                  <c:v>0.36862827500000001</c:v>
                </c:pt>
                <c:pt idx="239">
                  <c:v>0.36563225100000002</c:v>
                </c:pt>
                <c:pt idx="240">
                  <c:v>0.364207418</c:v>
                </c:pt>
                <c:pt idx="241">
                  <c:v>0.36134168700000002</c:v>
                </c:pt>
                <c:pt idx="242">
                  <c:v>0.36019182199999999</c:v>
                </c:pt>
                <c:pt idx="243">
                  <c:v>0.35823866900000001</c:v>
                </c:pt>
                <c:pt idx="244">
                  <c:v>0.35741918499999997</c:v>
                </c:pt>
                <c:pt idx="245">
                  <c:v>0.35584012399999998</c:v>
                </c:pt>
                <c:pt idx="246">
                  <c:v>0.354906059</c:v>
                </c:pt>
                <c:pt idx="247">
                  <c:v>0.353616765</c:v>
                </c:pt>
                <c:pt idx="248">
                  <c:v>0.35228477200000002</c:v>
                </c:pt>
                <c:pt idx="249">
                  <c:v>0.35126034299999997</c:v>
                </c:pt>
                <c:pt idx="250">
                  <c:v>0.35002093299999998</c:v>
                </c:pt>
                <c:pt idx="251">
                  <c:v>0.349229709</c:v>
                </c:pt>
                <c:pt idx="252">
                  <c:v>0.34761228300000002</c:v>
                </c:pt>
                <c:pt idx="253">
                  <c:v>0.34729631799999999</c:v>
                </c:pt>
                <c:pt idx="254">
                  <c:v>0.346134106</c:v>
                </c:pt>
                <c:pt idx="255">
                  <c:v>0.34586784799999998</c:v>
                </c:pt>
                <c:pt idx="256">
                  <c:v>0.34469202399999999</c:v>
                </c:pt>
                <c:pt idx="257">
                  <c:v>0.34424160999999998</c:v>
                </c:pt>
                <c:pt idx="258">
                  <c:v>0.343926238</c:v>
                </c:pt>
                <c:pt idx="259">
                  <c:v>0.34270215999999998</c:v>
                </c:pt>
                <c:pt idx="260">
                  <c:v>0.341540493</c:v>
                </c:pt>
                <c:pt idx="261">
                  <c:v>0.34008977299999998</c:v>
                </c:pt>
                <c:pt idx="262">
                  <c:v>0.33972050199999998</c:v>
                </c:pt>
                <c:pt idx="263">
                  <c:v>0.33873363099999998</c:v>
                </c:pt>
                <c:pt idx="264">
                  <c:v>0.33777290100000001</c:v>
                </c:pt>
                <c:pt idx="265">
                  <c:v>0.33706968399999998</c:v>
                </c:pt>
                <c:pt idx="266">
                  <c:v>0.33637008400000001</c:v>
                </c:pt>
                <c:pt idx="267">
                  <c:v>0.33568004400000001</c:v>
                </c:pt>
                <c:pt idx="268">
                  <c:v>0.33388984999999999</c:v>
                </c:pt>
                <c:pt idx="269">
                  <c:v>0.33230288699999999</c:v>
                </c:pt>
                <c:pt idx="270">
                  <c:v>0.32992853599999999</c:v>
                </c:pt>
                <c:pt idx="271">
                  <c:v>0.32822632000000002</c:v>
                </c:pt>
                <c:pt idx="272">
                  <c:v>0.326682686</c:v>
                </c:pt>
                <c:pt idx="273">
                  <c:v>0.32474510899999998</c:v>
                </c:pt>
                <c:pt idx="274">
                  <c:v>0.32308906999999998</c:v>
                </c:pt>
                <c:pt idx="275">
                  <c:v>0.32139383199999999</c:v>
                </c:pt>
                <c:pt idx="276">
                  <c:v>0.31987610100000002</c:v>
                </c:pt>
                <c:pt idx="277">
                  <c:v>0.31824356999999998</c:v>
                </c:pt>
                <c:pt idx="278">
                  <c:v>0.315189636</c:v>
                </c:pt>
                <c:pt idx="279">
                  <c:v>0.31347768399999998</c:v>
                </c:pt>
                <c:pt idx="280">
                  <c:v>0.31112189099999998</c:v>
                </c:pt>
                <c:pt idx="281">
                  <c:v>0.309980372</c:v>
                </c:pt>
                <c:pt idx="282">
                  <c:v>0.30857151199999999</c:v>
                </c:pt>
                <c:pt idx="283">
                  <c:v>0.30685391099999998</c:v>
                </c:pt>
                <c:pt idx="284">
                  <c:v>0.30526951299999999</c:v>
                </c:pt>
                <c:pt idx="285">
                  <c:v>0.30305206699999998</c:v>
                </c:pt>
                <c:pt idx="286">
                  <c:v>0.30092139600000001</c:v>
                </c:pt>
                <c:pt idx="287">
                  <c:v>0.29880881399999998</c:v>
                </c:pt>
                <c:pt idx="288">
                  <c:v>0.297348326</c:v>
                </c:pt>
                <c:pt idx="289">
                  <c:v>0.29623300899999999</c:v>
                </c:pt>
                <c:pt idx="290">
                  <c:v>0.29550241700000002</c:v>
                </c:pt>
                <c:pt idx="291">
                  <c:v>0.29392203300000003</c:v>
                </c:pt>
                <c:pt idx="292">
                  <c:v>0.29268803500000001</c:v>
                </c:pt>
                <c:pt idx="293">
                  <c:v>0.29202294400000001</c:v>
                </c:pt>
                <c:pt idx="294">
                  <c:v>0.29147489599999998</c:v>
                </c:pt>
                <c:pt idx="295">
                  <c:v>0.29111204000000002</c:v>
                </c:pt>
                <c:pt idx="296">
                  <c:v>0.29044318099999999</c:v>
                </c:pt>
                <c:pt idx="297">
                  <c:v>0.28992782900000003</c:v>
                </c:pt>
                <c:pt idx="298">
                  <c:v>0.289694852</c:v>
                </c:pt>
                <c:pt idx="299">
                  <c:v>0.28857146500000003</c:v>
                </c:pt>
                <c:pt idx="300">
                  <c:v>0.28754118000000001</c:v>
                </c:pt>
                <c:pt idx="301">
                  <c:v>0.28640881600000001</c:v>
                </c:pt>
                <c:pt idx="302">
                  <c:v>0.28613798699999998</c:v>
                </c:pt>
                <c:pt idx="303">
                  <c:v>0.286690526</c:v>
                </c:pt>
                <c:pt idx="304">
                  <c:v>0.28776184300000002</c:v>
                </c:pt>
                <c:pt idx="305">
                  <c:v>0.28882450599999998</c:v>
                </c:pt>
                <c:pt idx="306">
                  <c:v>0.29021846000000001</c:v>
                </c:pt>
                <c:pt idx="307">
                  <c:v>0.28962267600000002</c:v>
                </c:pt>
                <c:pt idx="308">
                  <c:v>0.289258772</c:v>
                </c:pt>
                <c:pt idx="309">
                  <c:v>0.28914545200000003</c:v>
                </c:pt>
                <c:pt idx="310">
                  <c:v>0.289870876</c:v>
                </c:pt>
                <c:pt idx="311">
                  <c:v>0.29202906000000001</c:v>
                </c:pt>
                <c:pt idx="312">
                  <c:v>0.29358703400000002</c:v>
                </c:pt>
                <c:pt idx="313">
                  <c:v>0.29578946299999997</c:v>
                </c:pt>
                <c:pt idx="314">
                  <c:v>0.296242055</c:v>
                </c:pt>
                <c:pt idx="315">
                  <c:v>0.29676406100000002</c:v>
                </c:pt>
                <c:pt idx="316">
                  <c:v>0.29787883100000001</c:v>
                </c:pt>
                <c:pt idx="317">
                  <c:v>0.29930884600000002</c:v>
                </c:pt>
                <c:pt idx="318">
                  <c:v>0.30132650300000002</c:v>
                </c:pt>
                <c:pt idx="319">
                  <c:v>0.30295998800000001</c:v>
                </c:pt>
                <c:pt idx="320">
                  <c:v>0.30534335099999999</c:v>
                </c:pt>
                <c:pt idx="321">
                  <c:v>0.30783614999999998</c:v>
                </c:pt>
                <c:pt idx="322">
                  <c:v>0.31030800400000003</c:v>
                </c:pt>
                <c:pt idx="323">
                  <c:v>0.31231911899999998</c:v>
                </c:pt>
                <c:pt idx="324">
                  <c:v>0.31367809200000002</c:v>
                </c:pt>
                <c:pt idx="325">
                  <c:v>0.31561235100000001</c:v>
                </c:pt>
                <c:pt idx="326">
                  <c:v>0.31679392699999998</c:v>
                </c:pt>
                <c:pt idx="327">
                  <c:v>0.318443054</c:v>
                </c:pt>
                <c:pt idx="328">
                  <c:v>0.319588488</c:v>
                </c:pt>
                <c:pt idx="329">
                  <c:v>0.32170084999999998</c:v>
                </c:pt>
                <c:pt idx="330">
                  <c:v>0.32353175499999998</c:v>
                </c:pt>
                <c:pt idx="331">
                  <c:v>0.32522707499999998</c:v>
                </c:pt>
                <c:pt idx="332">
                  <c:v>0.32680251399999999</c:v>
                </c:pt>
                <c:pt idx="333">
                  <c:v>0.327912704</c:v>
                </c:pt>
                <c:pt idx="334">
                  <c:v>0.32794878100000002</c:v>
                </c:pt>
                <c:pt idx="335">
                  <c:v>0.327523169</c:v>
                </c:pt>
                <c:pt idx="336">
                  <c:v>0.32719838600000001</c:v>
                </c:pt>
                <c:pt idx="337">
                  <c:v>0.32812813699999999</c:v>
                </c:pt>
                <c:pt idx="338">
                  <c:v>0.32833433200000001</c:v>
                </c:pt>
                <c:pt idx="339">
                  <c:v>0.327834982</c:v>
                </c:pt>
                <c:pt idx="340">
                  <c:v>0.327120511</c:v>
                </c:pt>
                <c:pt idx="341">
                  <c:v>0.325564774</c:v>
                </c:pt>
                <c:pt idx="342">
                  <c:v>0.32440661999999998</c:v>
                </c:pt>
                <c:pt idx="343">
                  <c:v>0.32254570100000002</c:v>
                </c:pt>
                <c:pt idx="344">
                  <c:v>0.32026761300000001</c:v>
                </c:pt>
                <c:pt idx="345">
                  <c:v>0.31771039499999998</c:v>
                </c:pt>
                <c:pt idx="346">
                  <c:v>0.314217258</c:v>
                </c:pt>
                <c:pt idx="347">
                  <c:v>0.31057666299999998</c:v>
                </c:pt>
                <c:pt idx="348">
                  <c:v>0.30614671100000002</c:v>
                </c:pt>
                <c:pt idx="349">
                  <c:v>0.30162876700000002</c:v>
                </c:pt>
                <c:pt idx="350">
                  <c:v>0.29771297600000002</c:v>
                </c:pt>
                <c:pt idx="351">
                  <c:v>0.29244679400000001</c:v>
                </c:pt>
                <c:pt idx="352">
                  <c:v>0.287108219</c:v>
                </c:pt>
                <c:pt idx="353">
                  <c:v>0.28104938299999999</c:v>
                </c:pt>
                <c:pt idx="354">
                  <c:v>0.27543800099999999</c:v>
                </c:pt>
                <c:pt idx="355">
                  <c:v>0.26924746100000002</c:v>
                </c:pt>
                <c:pt idx="356">
                  <c:v>0.26195243899999998</c:v>
                </c:pt>
                <c:pt idx="357">
                  <c:v>0.25466115099999997</c:v>
                </c:pt>
                <c:pt idx="358">
                  <c:v>0.24695156500000001</c:v>
                </c:pt>
                <c:pt idx="359">
                  <c:v>0.240060942</c:v>
                </c:pt>
                <c:pt idx="360">
                  <c:v>0.23327504600000001</c:v>
                </c:pt>
                <c:pt idx="361">
                  <c:v>0.226698817</c:v>
                </c:pt>
                <c:pt idx="362">
                  <c:v>0.22049830100000001</c:v>
                </c:pt>
                <c:pt idx="363">
                  <c:v>0.21414271500000001</c:v>
                </c:pt>
                <c:pt idx="364">
                  <c:v>0.20759355199999999</c:v>
                </c:pt>
                <c:pt idx="365">
                  <c:v>0.20114620899999999</c:v>
                </c:pt>
                <c:pt idx="366">
                  <c:v>0.195101525</c:v>
                </c:pt>
                <c:pt idx="367">
                  <c:v>0.18975156900000001</c:v>
                </c:pt>
                <c:pt idx="368">
                  <c:v>0.18393464500000001</c:v>
                </c:pt>
                <c:pt idx="369">
                  <c:v>0.17835585700000001</c:v>
                </c:pt>
                <c:pt idx="370">
                  <c:v>0.17283526399999999</c:v>
                </c:pt>
                <c:pt idx="371">
                  <c:v>0.168088029</c:v>
                </c:pt>
                <c:pt idx="372">
                  <c:v>0.16353167900000001</c:v>
                </c:pt>
                <c:pt idx="373">
                  <c:v>0.15929473999999999</c:v>
                </c:pt>
                <c:pt idx="374">
                  <c:v>0.15524210599999999</c:v>
                </c:pt>
                <c:pt idx="375">
                  <c:v>0.151195204</c:v>
                </c:pt>
                <c:pt idx="376">
                  <c:v>0.14769458699999999</c:v>
                </c:pt>
                <c:pt idx="377">
                  <c:v>0.14413989099999999</c:v>
                </c:pt>
                <c:pt idx="378">
                  <c:v>0.14054718399999999</c:v>
                </c:pt>
                <c:pt idx="379">
                  <c:v>0.13670559900000001</c:v>
                </c:pt>
                <c:pt idx="380">
                  <c:v>0.13325624699999999</c:v>
                </c:pt>
                <c:pt idx="381">
                  <c:v>0.13046097400000001</c:v>
                </c:pt>
                <c:pt idx="382">
                  <c:v>0.127683292</c:v>
                </c:pt>
                <c:pt idx="383">
                  <c:v>0.124868813</c:v>
                </c:pt>
                <c:pt idx="384">
                  <c:v>0.122072505</c:v>
                </c:pt>
                <c:pt idx="385">
                  <c:v>0.119960821</c:v>
                </c:pt>
                <c:pt idx="386">
                  <c:v>0.118267023</c:v>
                </c:pt>
                <c:pt idx="387">
                  <c:v>0.11656367400000001</c:v>
                </c:pt>
                <c:pt idx="388">
                  <c:v>0.11450141699999999</c:v>
                </c:pt>
                <c:pt idx="389">
                  <c:v>0.112527196</c:v>
                </c:pt>
                <c:pt idx="390">
                  <c:v>0.11060436799999999</c:v>
                </c:pt>
                <c:pt idx="391">
                  <c:v>0.10950562899999999</c:v>
                </c:pt>
                <c:pt idx="392">
                  <c:v>0.10759893299999999</c:v>
                </c:pt>
                <c:pt idx="393">
                  <c:v>0.106393035</c:v>
                </c:pt>
                <c:pt idx="394">
                  <c:v>0.104825338</c:v>
                </c:pt>
                <c:pt idx="395">
                  <c:v>0.104160589</c:v>
                </c:pt>
                <c:pt idx="396">
                  <c:v>0.102895107</c:v>
                </c:pt>
                <c:pt idx="397">
                  <c:v>0.101457082</c:v>
                </c:pt>
                <c:pt idx="398">
                  <c:v>0.10014081499999999</c:v>
                </c:pt>
                <c:pt idx="399">
                  <c:v>9.8952129999999999E-2</c:v>
                </c:pt>
                <c:pt idx="400">
                  <c:v>9.8625807999999995E-2</c:v>
                </c:pt>
                <c:pt idx="401">
                  <c:v>9.7972315000000004E-2</c:v>
                </c:pt>
                <c:pt idx="402">
                  <c:v>9.7338540000000001E-2</c:v>
                </c:pt>
                <c:pt idx="403">
                  <c:v>9.5909389999999997E-2</c:v>
                </c:pt>
                <c:pt idx="404">
                  <c:v>9.4626666999999998E-2</c:v>
                </c:pt>
                <c:pt idx="405">
                  <c:v>9.3735615999999994E-2</c:v>
                </c:pt>
                <c:pt idx="406">
                  <c:v>9.2947413000000006E-2</c:v>
                </c:pt>
                <c:pt idx="407">
                  <c:v>9.2781710000000003E-2</c:v>
                </c:pt>
                <c:pt idx="408">
                  <c:v>9.1989868000000002E-2</c:v>
                </c:pt>
                <c:pt idx="409">
                  <c:v>9.1600895000000002E-2</c:v>
                </c:pt>
                <c:pt idx="410">
                  <c:v>9.0778278000000004E-2</c:v>
                </c:pt>
                <c:pt idx="411">
                  <c:v>9.0137902000000006E-2</c:v>
                </c:pt>
                <c:pt idx="412">
                  <c:v>8.9803767000000007E-2</c:v>
                </c:pt>
                <c:pt idx="413">
                  <c:v>8.9354714000000002E-2</c:v>
                </c:pt>
                <c:pt idx="414">
                  <c:v>8.9242923000000002E-2</c:v>
                </c:pt>
                <c:pt idx="415">
                  <c:v>8.8513405000000003E-2</c:v>
                </c:pt>
                <c:pt idx="416">
                  <c:v>8.7837220999999993E-2</c:v>
                </c:pt>
                <c:pt idx="417">
                  <c:v>8.7068561000000003E-2</c:v>
                </c:pt>
                <c:pt idx="418">
                  <c:v>8.6931331000000001E-2</c:v>
                </c:pt>
                <c:pt idx="419">
                  <c:v>8.6653804000000001E-2</c:v>
                </c:pt>
                <c:pt idx="420">
                  <c:v>8.6624990999999998E-2</c:v>
                </c:pt>
                <c:pt idx="421">
                  <c:v>8.5747713000000003E-2</c:v>
                </c:pt>
                <c:pt idx="422">
                  <c:v>8.5085916999999997E-2</c:v>
                </c:pt>
                <c:pt idx="423">
                  <c:v>8.5009771999999997E-2</c:v>
                </c:pt>
                <c:pt idx="424">
                  <c:v>8.4995745999999997E-2</c:v>
                </c:pt>
                <c:pt idx="425">
                  <c:v>8.4784521000000002E-2</c:v>
                </c:pt>
                <c:pt idx="426">
                  <c:v>8.4302628000000004E-2</c:v>
                </c:pt>
                <c:pt idx="427">
                  <c:v>8.3976284999999998E-2</c:v>
                </c:pt>
                <c:pt idx="428">
                  <c:v>8.3946884999999999E-2</c:v>
                </c:pt>
                <c:pt idx="429">
                  <c:v>8.3396707E-2</c:v>
                </c:pt>
                <c:pt idx="430">
                  <c:v>8.3234475000000002E-2</c:v>
                </c:pt>
                <c:pt idx="431">
                  <c:v>8.2857484999999995E-2</c:v>
                </c:pt>
                <c:pt idx="432">
                  <c:v>8.2797596000000001E-2</c:v>
                </c:pt>
                <c:pt idx="433">
                  <c:v>8.2484400999999999E-2</c:v>
                </c:pt>
                <c:pt idx="434">
                  <c:v>8.2515672999999998E-2</c:v>
                </c:pt>
                <c:pt idx="435">
                  <c:v>8.2181910999999996E-2</c:v>
                </c:pt>
                <c:pt idx="436">
                  <c:v>8.2086234999999994E-2</c:v>
                </c:pt>
                <c:pt idx="437">
                  <c:v>8.1380533000000005E-2</c:v>
                </c:pt>
                <c:pt idx="438">
                  <c:v>8.1011716999999997E-2</c:v>
                </c:pt>
                <c:pt idx="439">
                  <c:v>8.0634370999999996E-2</c:v>
                </c:pt>
                <c:pt idx="440">
                  <c:v>8.0561237999999993E-2</c:v>
                </c:pt>
                <c:pt idx="441">
                  <c:v>8.0792436999999995E-2</c:v>
                </c:pt>
                <c:pt idx="442">
                  <c:v>8.0422062000000002E-2</c:v>
                </c:pt>
                <c:pt idx="443">
                  <c:v>8.0129855E-2</c:v>
                </c:pt>
                <c:pt idx="444">
                  <c:v>7.9593531999999995E-2</c:v>
                </c:pt>
                <c:pt idx="445">
                  <c:v>7.9684656000000006E-2</c:v>
                </c:pt>
                <c:pt idx="446">
                  <c:v>7.9681798999999998E-2</c:v>
                </c:pt>
                <c:pt idx="447">
                  <c:v>7.9632428000000005E-2</c:v>
                </c:pt>
                <c:pt idx="448">
                  <c:v>7.9497277000000005E-2</c:v>
                </c:pt>
                <c:pt idx="449">
                  <c:v>7.9472750999999994E-2</c:v>
                </c:pt>
                <c:pt idx="450">
                  <c:v>7.9173064000000001E-2</c:v>
                </c:pt>
                <c:pt idx="451">
                  <c:v>7.9080776000000005E-2</c:v>
                </c:pt>
                <c:pt idx="452">
                  <c:v>7.9013247999999994E-2</c:v>
                </c:pt>
                <c:pt idx="453">
                  <c:v>7.9221360000000005E-2</c:v>
                </c:pt>
                <c:pt idx="454">
                  <c:v>7.8957589999999994E-2</c:v>
                </c:pt>
                <c:pt idx="455">
                  <c:v>7.9026697000000007E-2</c:v>
                </c:pt>
                <c:pt idx="456">
                  <c:v>7.8450839999999994E-2</c:v>
                </c:pt>
                <c:pt idx="457">
                  <c:v>7.8638527999999999E-2</c:v>
                </c:pt>
                <c:pt idx="458">
                  <c:v>7.8666254000000005E-2</c:v>
                </c:pt>
                <c:pt idx="459">
                  <c:v>7.9037075999999998E-2</c:v>
                </c:pt>
                <c:pt idx="460">
                  <c:v>7.8419253999999994E-2</c:v>
                </c:pt>
                <c:pt idx="461">
                  <c:v>7.7537907000000003E-2</c:v>
                </c:pt>
                <c:pt idx="462">
                  <c:v>7.7074222999999997E-2</c:v>
                </c:pt>
                <c:pt idx="463">
                  <c:v>7.6856041E-2</c:v>
                </c:pt>
                <c:pt idx="464">
                  <c:v>7.7290178000000001E-2</c:v>
                </c:pt>
                <c:pt idx="465">
                  <c:v>7.7475786000000005E-2</c:v>
                </c:pt>
                <c:pt idx="466">
                  <c:v>7.7297669999999999E-2</c:v>
                </c:pt>
                <c:pt idx="467">
                  <c:v>7.6686693E-2</c:v>
                </c:pt>
                <c:pt idx="468">
                  <c:v>7.6218400000000006E-2</c:v>
                </c:pt>
                <c:pt idx="469">
                  <c:v>7.5812105000000005E-2</c:v>
                </c:pt>
                <c:pt idx="470">
                  <c:v>7.5475189999999998E-2</c:v>
                </c:pt>
                <c:pt idx="471">
                  <c:v>7.5295175000000006E-2</c:v>
                </c:pt>
                <c:pt idx="472">
                  <c:v>7.6010677999999998E-2</c:v>
                </c:pt>
                <c:pt idx="473">
                  <c:v>7.5614439000000006E-2</c:v>
                </c:pt>
                <c:pt idx="474">
                  <c:v>7.5245753999999998E-2</c:v>
                </c:pt>
                <c:pt idx="475">
                  <c:v>7.4577324E-2</c:v>
                </c:pt>
                <c:pt idx="476">
                  <c:v>7.5046414000000006E-2</c:v>
                </c:pt>
                <c:pt idx="477">
                  <c:v>7.5286193000000001E-2</c:v>
                </c:pt>
                <c:pt idx="478">
                  <c:v>7.5126221000000007E-2</c:v>
                </c:pt>
                <c:pt idx="479">
                  <c:v>7.5093244000000003E-2</c:v>
                </c:pt>
                <c:pt idx="480">
                  <c:v>7.4963128000000004E-2</c:v>
                </c:pt>
                <c:pt idx="481">
                  <c:v>7.4632331999999996E-2</c:v>
                </c:pt>
                <c:pt idx="482">
                  <c:v>7.4838032999999998E-2</c:v>
                </c:pt>
                <c:pt idx="483">
                  <c:v>7.4566379000000002E-2</c:v>
                </c:pt>
                <c:pt idx="484">
                  <c:v>7.4524621999999999E-2</c:v>
                </c:pt>
                <c:pt idx="485">
                  <c:v>7.3910068999999995E-2</c:v>
                </c:pt>
                <c:pt idx="486">
                  <c:v>7.3982714000000005E-2</c:v>
                </c:pt>
                <c:pt idx="487">
                  <c:v>7.4385143000000001E-2</c:v>
                </c:pt>
                <c:pt idx="488">
                  <c:v>7.4722724000000004E-2</c:v>
                </c:pt>
                <c:pt idx="489">
                  <c:v>7.4382192999999999E-2</c:v>
                </c:pt>
                <c:pt idx="490">
                  <c:v>7.4353763000000003E-2</c:v>
                </c:pt>
                <c:pt idx="491">
                  <c:v>7.4487322999999994E-2</c:v>
                </c:pt>
                <c:pt idx="492">
                  <c:v>7.4613955999999995E-2</c:v>
                </c:pt>
                <c:pt idx="493">
                  <c:v>7.4390889000000002E-2</c:v>
                </c:pt>
                <c:pt idx="494">
                  <c:v>7.3911001000000004E-2</c:v>
                </c:pt>
                <c:pt idx="495">
                  <c:v>7.4123445999999996E-2</c:v>
                </c:pt>
                <c:pt idx="496">
                  <c:v>7.4192978000000007E-2</c:v>
                </c:pt>
                <c:pt idx="497">
                  <c:v>7.4376592000000005E-2</c:v>
                </c:pt>
                <c:pt idx="498">
                  <c:v>7.4001605999999998E-2</c:v>
                </c:pt>
                <c:pt idx="499">
                  <c:v>7.4637223000000003E-2</c:v>
                </c:pt>
                <c:pt idx="500">
                  <c:v>7.466014E-2</c:v>
                </c:pt>
                <c:pt idx="501">
                  <c:v>7.4547407999999996E-2</c:v>
                </c:pt>
                <c:pt idx="502">
                  <c:v>7.4475514000000007E-2</c:v>
                </c:pt>
                <c:pt idx="503">
                  <c:v>7.4352344000000001E-2</c:v>
                </c:pt>
                <c:pt idx="504">
                  <c:v>7.4761647000000001E-2</c:v>
                </c:pt>
                <c:pt idx="505">
                  <c:v>7.4057535999999993E-2</c:v>
                </c:pt>
                <c:pt idx="506">
                  <c:v>7.3983351000000003E-2</c:v>
                </c:pt>
                <c:pt idx="507">
                  <c:v>7.4040744000000006E-2</c:v>
                </c:pt>
                <c:pt idx="508">
                  <c:v>7.4508535000000001E-2</c:v>
                </c:pt>
                <c:pt idx="509">
                  <c:v>7.4360530999999994E-2</c:v>
                </c:pt>
                <c:pt idx="510">
                  <c:v>7.4156339000000002E-2</c:v>
                </c:pt>
                <c:pt idx="511">
                  <c:v>7.4434045000000004E-2</c:v>
                </c:pt>
                <c:pt idx="512">
                  <c:v>7.4165796000000006E-2</c:v>
                </c:pt>
                <c:pt idx="513">
                  <c:v>7.4033096000000007E-2</c:v>
                </c:pt>
                <c:pt idx="514">
                  <c:v>7.3429036000000003E-2</c:v>
                </c:pt>
                <c:pt idx="515">
                  <c:v>7.3786424000000003E-2</c:v>
                </c:pt>
                <c:pt idx="516">
                  <c:v>7.3834183999999997E-2</c:v>
                </c:pt>
                <c:pt idx="517">
                  <c:v>7.3591604000000005E-2</c:v>
                </c:pt>
                <c:pt idx="518">
                  <c:v>7.3401090000000002E-2</c:v>
                </c:pt>
                <c:pt idx="519">
                  <c:v>7.3813932999999998E-2</c:v>
                </c:pt>
                <c:pt idx="520">
                  <c:v>7.4540960000000003E-2</c:v>
                </c:pt>
                <c:pt idx="521">
                  <c:v>7.5185827999999996E-2</c:v>
                </c:pt>
                <c:pt idx="522">
                  <c:v>7.4598267999999995E-2</c:v>
                </c:pt>
                <c:pt idx="523">
                  <c:v>7.4479011999999997E-2</c:v>
                </c:pt>
                <c:pt idx="524">
                  <c:v>7.4231443999999994E-2</c:v>
                </c:pt>
                <c:pt idx="525">
                  <c:v>7.4711048000000002E-2</c:v>
                </c:pt>
                <c:pt idx="526">
                  <c:v>7.4258061E-2</c:v>
                </c:pt>
                <c:pt idx="527">
                  <c:v>7.4905316999999999E-2</c:v>
                </c:pt>
                <c:pt idx="528">
                  <c:v>7.4953937999999998E-2</c:v>
                </c:pt>
                <c:pt idx="529">
                  <c:v>7.5393122000000007E-2</c:v>
                </c:pt>
                <c:pt idx="530">
                  <c:v>7.4931580999999997E-2</c:v>
                </c:pt>
                <c:pt idx="531">
                  <c:v>7.4813207000000007E-2</c:v>
                </c:pt>
                <c:pt idx="532">
                  <c:v>7.4691144000000001E-2</c:v>
                </c:pt>
                <c:pt idx="533">
                  <c:v>7.4549956000000001E-2</c:v>
                </c:pt>
                <c:pt idx="534">
                  <c:v>7.5206726000000002E-2</c:v>
                </c:pt>
                <c:pt idx="535">
                  <c:v>7.5328115000000001E-2</c:v>
                </c:pt>
                <c:pt idx="536">
                  <c:v>7.5468895999999994E-2</c:v>
                </c:pt>
                <c:pt idx="537">
                  <c:v>7.5399711999999994E-2</c:v>
                </c:pt>
                <c:pt idx="538">
                  <c:v>7.5253819999999999E-2</c:v>
                </c:pt>
                <c:pt idx="539">
                  <c:v>7.6280030999999998E-2</c:v>
                </c:pt>
                <c:pt idx="540">
                  <c:v>7.6472478999999996E-2</c:v>
                </c:pt>
                <c:pt idx="541">
                  <c:v>7.7569769999999996E-2</c:v>
                </c:pt>
                <c:pt idx="542">
                  <c:v>7.6751211E-2</c:v>
                </c:pt>
                <c:pt idx="543">
                  <c:v>7.6806184999999999E-2</c:v>
                </c:pt>
                <c:pt idx="544">
                  <c:v>7.6227596999999994E-2</c:v>
                </c:pt>
                <c:pt idx="545">
                  <c:v>7.6485111999999994E-2</c:v>
                </c:pt>
                <c:pt idx="546">
                  <c:v>7.6097445999999999E-2</c:v>
                </c:pt>
                <c:pt idx="547">
                  <c:v>7.6306148000000004E-2</c:v>
                </c:pt>
                <c:pt idx="548">
                  <c:v>7.6574331999999995E-2</c:v>
                </c:pt>
                <c:pt idx="549">
                  <c:v>7.6774863999999998E-2</c:v>
                </c:pt>
                <c:pt idx="550">
                  <c:v>7.6785534000000003E-2</c:v>
                </c:pt>
                <c:pt idx="551">
                  <c:v>7.6684862000000006E-2</c:v>
                </c:pt>
                <c:pt idx="552">
                  <c:v>7.6641988999999994E-2</c:v>
                </c:pt>
                <c:pt idx="553">
                  <c:v>7.7068651000000002E-2</c:v>
                </c:pt>
                <c:pt idx="554">
                  <c:v>7.7412355000000002E-2</c:v>
                </c:pt>
                <c:pt idx="555">
                  <c:v>7.7323135000000001E-2</c:v>
                </c:pt>
                <c:pt idx="556">
                  <c:v>7.7370546999999998E-2</c:v>
                </c:pt>
                <c:pt idx="557">
                  <c:v>7.6978191000000001E-2</c:v>
                </c:pt>
                <c:pt idx="558">
                  <c:v>7.7475349999999998E-2</c:v>
                </c:pt>
                <c:pt idx="559">
                  <c:v>7.7011179999999999E-2</c:v>
                </c:pt>
                <c:pt idx="560">
                  <c:v>7.7816469999999999E-2</c:v>
                </c:pt>
                <c:pt idx="561">
                  <c:v>7.7552573999999999E-2</c:v>
                </c:pt>
                <c:pt idx="562">
                  <c:v>7.8104162000000005E-2</c:v>
                </c:pt>
                <c:pt idx="563">
                  <c:v>7.7637788999999999E-2</c:v>
                </c:pt>
                <c:pt idx="564">
                  <c:v>7.8236715999999998E-2</c:v>
                </c:pt>
                <c:pt idx="565">
                  <c:v>7.7952037000000002E-2</c:v>
                </c:pt>
                <c:pt idx="566">
                  <c:v>7.8204649000000001E-2</c:v>
                </c:pt>
                <c:pt idx="567">
                  <c:v>7.7889202000000005E-2</c:v>
                </c:pt>
                <c:pt idx="568">
                  <c:v>7.8105376000000004E-2</c:v>
                </c:pt>
                <c:pt idx="569">
                  <c:v>7.7664777000000004E-2</c:v>
                </c:pt>
                <c:pt idx="570">
                  <c:v>7.7630928000000002E-2</c:v>
                </c:pt>
                <c:pt idx="571">
                  <c:v>7.7419345000000001E-2</c:v>
                </c:pt>
                <c:pt idx="572">
                  <c:v>7.7990875000000001E-2</c:v>
                </c:pt>
                <c:pt idx="573">
                  <c:v>7.7770351000000001E-2</c:v>
                </c:pt>
                <c:pt idx="574">
                  <c:v>7.7870517E-2</c:v>
                </c:pt>
                <c:pt idx="575">
                  <c:v>7.7172129000000006E-2</c:v>
                </c:pt>
                <c:pt idx="576">
                  <c:v>7.7236020000000002E-2</c:v>
                </c:pt>
                <c:pt idx="577">
                  <c:v>7.7421990999999996E-2</c:v>
                </c:pt>
                <c:pt idx="578">
                  <c:v>7.8643431999999999E-2</c:v>
                </c:pt>
                <c:pt idx="579">
                  <c:v>7.9172086000000003E-2</c:v>
                </c:pt>
                <c:pt idx="580">
                  <c:v>7.9463025000000007E-2</c:v>
                </c:pt>
                <c:pt idx="581">
                  <c:v>7.9204620000000003E-2</c:v>
                </c:pt>
                <c:pt idx="582">
                  <c:v>7.9955209999999999E-2</c:v>
                </c:pt>
                <c:pt idx="583">
                  <c:v>7.9506983000000003E-2</c:v>
                </c:pt>
                <c:pt idx="584">
                  <c:v>7.9894730999999997E-2</c:v>
                </c:pt>
                <c:pt idx="585">
                  <c:v>7.9489576000000006E-2</c:v>
                </c:pt>
                <c:pt idx="586">
                  <c:v>7.9810386999999997E-2</c:v>
                </c:pt>
                <c:pt idx="587">
                  <c:v>7.9491428000000003E-2</c:v>
                </c:pt>
                <c:pt idx="588">
                  <c:v>8.0056988999999995E-2</c:v>
                </c:pt>
                <c:pt idx="589">
                  <c:v>8.0103209999999994E-2</c:v>
                </c:pt>
                <c:pt idx="590">
                  <c:v>8.0154796E-2</c:v>
                </c:pt>
                <c:pt idx="591">
                  <c:v>7.9845398999999997E-2</c:v>
                </c:pt>
                <c:pt idx="592">
                  <c:v>7.9380243000000003E-2</c:v>
                </c:pt>
                <c:pt idx="593">
                  <c:v>7.9464133000000006E-2</c:v>
                </c:pt>
                <c:pt idx="594">
                  <c:v>8.0096439000000005E-2</c:v>
                </c:pt>
                <c:pt idx="595">
                  <c:v>8.1113187000000003E-2</c:v>
                </c:pt>
                <c:pt idx="596">
                  <c:v>8.1000249999999996E-2</c:v>
                </c:pt>
                <c:pt idx="597">
                  <c:v>8.1323512000000001E-2</c:v>
                </c:pt>
                <c:pt idx="598">
                  <c:v>8.1406598999999996E-2</c:v>
                </c:pt>
                <c:pt idx="599">
                  <c:v>8.1473366000000005E-2</c:v>
                </c:pt>
                <c:pt idx="600">
                  <c:v>8.0683115999999999E-2</c:v>
                </c:pt>
                <c:pt idx="601">
                  <c:v>8.1396820999999994E-2</c:v>
                </c:pt>
                <c:pt idx="602">
                  <c:v>8.1891532000000003E-2</c:v>
                </c:pt>
                <c:pt idx="603">
                  <c:v>8.1900677000000005E-2</c:v>
                </c:pt>
                <c:pt idx="604">
                  <c:v>8.1633207999999999E-2</c:v>
                </c:pt>
                <c:pt idx="605">
                  <c:v>8.1281477000000005E-2</c:v>
                </c:pt>
                <c:pt idx="606">
                  <c:v>8.1322997999999994E-2</c:v>
                </c:pt>
                <c:pt idx="607">
                  <c:v>8.1481343999999997E-2</c:v>
                </c:pt>
                <c:pt idx="608">
                  <c:v>8.2085877000000002E-2</c:v>
                </c:pt>
                <c:pt idx="609">
                  <c:v>8.2313409000000004E-2</c:v>
                </c:pt>
                <c:pt idx="610">
                  <c:v>8.1402882999999995E-2</c:v>
                </c:pt>
                <c:pt idx="611">
                  <c:v>8.1765399000000002E-2</c:v>
                </c:pt>
                <c:pt idx="612">
                  <c:v>8.1654607000000004E-2</c:v>
                </c:pt>
                <c:pt idx="613">
                  <c:v>8.2354574E-2</c:v>
                </c:pt>
                <c:pt idx="614">
                  <c:v>8.2547748000000004E-2</c:v>
                </c:pt>
                <c:pt idx="615">
                  <c:v>8.3154770000000003E-2</c:v>
                </c:pt>
                <c:pt idx="616">
                  <c:v>8.3032300000000003E-2</c:v>
                </c:pt>
                <c:pt idx="617">
                  <c:v>8.3335041999999998E-2</c:v>
                </c:pt>
                <c:pt idx="618">
                  <c:v>8.3224926000000005E-2</c:v>
                </c:pt>
                <c:pt idx="619">
                  <c:v>8.3655022999999995E-2</c:v>
                </c:pt>
                <c:pt idx="620">
                  <c:v>8.3464623000000002E-2</c:v>
                </c:pt>
                <c:pt idx="621">
                  <c:v>8.4444810999999995E-2</c:v>
                </c:pt>
                <c:pt idx="622">
                  <c:v>8.4684296000000006E-2</c:v>
                </c:pt>
                <c:pt idx="623">
                  <c:v>8.5129854000000005E-2</c:v>
                </c:pt>
                <c:pt idx="624">
                  <c:v>8.5039002000000002E-2</c:v>
                </c:pt>
                <c:pt idx="625">
                  <c:v>8.5130664999999994E-2</c:v>
                </c:pt>
                <c:pt idx="626">
                  <c:v>8.4724599999999997E-2</c:v>
                </c:pt>
                <c:pt idx="627">
                  <c:v>8.4993368E-2</c:v>
                </c:pt>
                <c:pt idx="628">
                  <c:v>8.5903246000000003E-2</c:v>
                </c:pt>
                <c:pt idx="629">
                  <c:v>8.6537101000000005E-2</c:v>
                </c:pt>
                <c:pt idx="630">
                  <c:v>8.6915813999999994E-2</c:v>
                </c:pt>
                <c:pt idx="631">
                  <c:v>8.6857193999999999E-2</c:v>
                </c:pt>
                <c:pt idx="632">
                  <c:v>8.6334119000000001E-2</c:v>
                </c:pt>
                <c:pt idx="633">
                  <c:v>8.6232747999999998E-2</c:v>
                </c:pt>
                <c:pt idx="634">
                  <c:v>8.6838030999999996E-2</c:v>
                </c:pt>
                <c:pt idx="635">
                  <c:v>8.8432624000000001E-2</c:v>
                </c:pt>
                <c:pt idx="636">
                  <c:v>8.8068673E-2</c:v>
                </c:pt>
                <c:pt idx="637">
                  <c:v>8.7532219999999994E-2</c:v>
                </c:pt>
                <c:pt idx="638">
                  <c:v>8.6640913E-2</c:v>
                </c:pt>
                <c:pt idx="639">
                  <c:v>8.7429095999999998E-2</c:v>
                </c:pt>
                <c:pt idx="640">
                  <c:v>8.7638280999999998E-2</c:v>
                </c:pt>
                <c:pt idx="641">
                  <c:v>8.8760172999999998E-2</c:v>
                </c:pt>
                <c:pt idx="642">
                  <c:v>8.9728484999999997E-2</c:v>
                </c:pt>
                <c:pt idx="643">
                  <c:v>9.0553427000000006E-2</c:v>
                </c:pt>
                <c:pt idx="644">
                  <c:v>9.0257259000000006E-2</c:v>
                </c:pt>
                <c:pt idx="645">
                  <c:v>9.0713951000000001E-2</c:v>
                </c:pt>
                <c:pt idx="646">
                  <c:v>9.0903435000000005E-2</c:v>
                </c:pt>
                <c:pt idx="647">
                  <c:v>9.1122519999999999E-2</c:v>
                </c:pt>
                <c:pt idx="648">
                  <c:v>9.0853218999999999E-2</c:v>
                </c:pt>
                <c:pt idx="649">
                  <c:v>9.1254135E-2</c:v>
                </c:pt>
                <c:pt idx="650">
                  <c:v>9.0694677000000001E-2</c:v>
                </c:pt>
                <c:pt idx="651">
                  <c:v>9.1275635999999993E-2</c:v>
                </c:pt>
                <c:pt idx="652">
                  <c:v>9.1597613999999994E-2</c:v>
                </c:pt>
                <c:pt idx="653">
                  <c:v>9.3907277999999997E-2</c:v>
                </c:pt>
                <c:pt idx="654">
                  <c:v>9.3452605999999994E-2</c:v>
                </c:pt>
                <c:pt idx="655">
                  <c:v>9.3672783999999995E-2</c:v>
                </c:pt>
                <c:pt idx="656">
                  <c:v>9.2573432999999997E-2</c:v>
                </c:pt>
                <c:pt idx="657">
                  <c:v>9.3038694000000005E-2</c:v>
                </c:pt>
                <c:pt idx="658">
                  <c:v>9.3092612000000005E-2</c:v>
                </c:pt>
                <c:pt idx="659">
                  <c:v>9.3976165E-2</c:v>
                </c:pt>
                <c:pt idx="660">
                  <c:v>9.4964937999999999E-2</c:v>
                </c:pt>
                <c:pt idx="661">
                  <c:v>9.5537115000000006E-2</c:v>
                </c:pt>
                <c:pt idx="662">
                  <c:v>9.6392421000000006E-2</c:v>
                </c:pt>
                <c:pt idx="663">
                  <c:v>9.6436375000000005E-2</c:v>
                </c:pt>
                <c:pt idx="664">
                  <c:v>9.6238010999999998E-2</c:v>
                </c:pt>
                <c:pt idx="665">
                  <c:v>9.6207428999999997E-2</c:v>
                </c:pt>
                <c:pt idx="666">
                  <c:v>9.6507045999999999E-2</c:v>
                </c:pt>
                <c:pt idx="667">
                  <c:v>9.7384445E-2</c:v>
                </c:pt>
                <c:pt idx="668">
                  <c:v>9.7505559000000006E-2</c:v>
                </c:pt>
                <c:pt idx="669">
                  <c:v>9.8023631E-2</c:v>
                </c:pt>
                <c:pt idx="670">
                  <c:v>9.8933973999999994E-2</c:v>
                </c:pt>
                <c:pt idx="671">
                  <c:v>9.9622654000000005E-2</c:v>
                </c:pt>
                <c:pt idx="672">
                  <c:v>9.9806146999999998E-2</c:v>
                </c:pt>
                <c:pt idx="673">
                  <c:v>9.9817796E-2</c:v>
                </c:pt>
                <c:pt idx="674">
                  <c:v>0.100559568</c:v>
                </c:pt>
                <c:pt idx="675">
                  <c:v>0.101871001</c:v>
                </c:pt>
                <c:pt idx="676">
                  <c:v>0.102575454</c:v>
                </c:pt>
                <c:pt idx="677">
                  <c:v>0.102761908</c:v>
                </c:pt>
                <c:pt idx="678">
                  <c:v>0.102833982</c:v>
                </c:pt>
                <c:pt idx="679">
                  <c:v>0.103189669</c:v>
                </c:pt>
                <c:pt idx="680">
                  <c:v>0.10343168</c:v>
                </c:pt>
                <c:pt idx="681">
                  <c:v>0.103843754</c:v>
                </c:pt>
                <c:pt idx="682">
                  <c:v>0.10459843000000001</c:v>
                </c:pt>
                <c:pt idx="683">
                  <c:v>0.105707211</c:v>
                </c:pt>
                <c:pt idx="684">
                  <c:v>0.106045903</c:v>
                </c:pt>
                <c:pt idx="685">
                  <c:v>0.107558868</c:v>
                </c:pt>
                <c:pt idx="686">
                  <c:v>0.108073661</c:v>
                </c:pt>
                <c:pt idx="687">
                  <c:v>0.109543143</c:v>
                </c:pt>
                <c:pt idx="688">
                  <c:v>0.109192686</c:v>
                </c:pt>
                <c:pt idx="689">
                  <c:v>0.10982610800000001</c:v>
                </c:pt>
                <c:pt idx="690">
                  <c:v>0.109535323</c:v>
                </c:pt>
                <c:pt idx="691">
                  <c:v>0.109852835</c:v>
                </c:pt>
                <c:pt idx="692">
                  <c:v>0.110620122</c:v>
                </c:pt>
                <c:pt idx="693">
                  <c:v>0.110867296</c:v>
                </c:pt>
                <c:pt idx="694">
                  <c:v>0.112112163</c:v>
                </c:pt>
                <c:pt idx="695">
                  <c:v>0.11299416900000001</c:v>
                </c:pt>
                <c:pt idx="696">
                  <c:v>0.11396416500000001</c:v>
                </c:pt>
                <c:pt idx="697">
                  <c:v>0.11399639</c:v>
                </c:pt>
                <c:pt idx="698">
                  <c:v>0.113849728</c:v>
                </c:pt>
                <c:pt idx="699">
                  <c:v>0.114898614</c:v>
                </c:pt>
                <c:pt idx="700">
                  <c:v>0.115816023</c:v>
                </c:pt>
                <c:pt idx="701">
                  <c:v>0.116419599</c:v>
                </c:pt>
                <c:pt idx="702">
                  <c:v>0.117118126</c:v>
                </c:pt>
                <c:pt idx="703">
                  <c:v>0.117453381</c:v>
                </c:pt>
                <c:pt idx="704">
                  <c:v>0.118144027</c:v>
                </c:pt>
                <c:pt idx="705">
                  <c:v>0.11871930999999999</c:v>
                </c:pt>
                <c:pt idx="706">
                  <c:v>0.11889186</c:v>
                </c:pt>
                <c:pt idx="707">
                  <c:v>0.119180138</c:v>
                </c:pt>
                <c:pt idx="708">
                  <c:v>0.119214009</c:v>
                </c:pt>
                <c:pt idx="709">
                  <c:v>0.11998718899999999</c:v>
                </c:pt>
                <c:pt idx="710">
                  <c:v>0.120544286</c:v>
                </c:pt>
                <c:pt idx="711">
                  <c:v>0.121153174</c:v>
                </c:pt>
                <c:pt idx="712">
                  <c:v>0.121657105</c:v>
                </c:pt>
                <c:pt idx="713">
                  <c:v>0.12122399</c:v>
                </c:pt>
                <c:pt idx="714">
                  <c:v>0.12146968800000001</c:v>
                </c:pt>
                <c:pt idx="715">
                  <c:v>0.121256869</c:v>
                </c:pt>
                <c:pt idx="716">
                  <c:v>0.122006727</c:v>
                </c:pt>
                <c:pt idx="717">
                  <c:v>0.122967574</c:v>
                </c:pt>
                <c:pt idx="718">
                  <c:v>0.123929162</c:v>
                </c:pt>
                <c:pt idx="719">
                  <c:v>0.12447153599999999</c:v>
                </c:pt>
                <c:pt idx="720">
                  <c:v>0.123290673</c:v>
                </c:pt>
                <c:pt idx="721">
                  <c:v>0.123514164</c:v>
                </c:pt>
                <c:pt idx="722">
                  <c:v>0.124004086</c:v>
                </c:pt>
                <c:pt idx="723">
                  <c:v>0.12444696399999999</c:v>
                </c:pt>
                <c:pt idx="724">
                  <c:v>0.123720414</c:v>
                </c:pt>
                <c:pt idx="725">
                  <c:v>0.123855837</c:v>
                </c:pt>
                <c:pt idx="726">
                  <c:v>0.124832707</c:v>
                </c:pt>
                <c:pt idx="727">
                  <c:v>0.125459919</c:v>
                </c:pt>
                <c:pt idx="728">
                  <c:v>0.125871229</c:v>
                </c:pt>
                <c:pt idx="729">
                  <c:v>0.12550713999999999</c:v>
                </c:pt>
                <c:pt idx="730">
                  <c:v>0.12664930199999999</c:v>
                </c:pt>
                <c:pt idx="731">
                  <c:v>0.12623036200000001</c:v>
                </c:pt>
                <c:pt idx="732">
                  <c:v>0.12722377100000001</c:v>
                </c:pt>
                <c:pt idx="733">
                  <c:v>0.12745891600000001</c:v>
                </c:pt>
                <c:pt idx="734">
                  <c:v>0.12805655199999999</c:v>
                </c:pt>
                <c:pt idx="735">
                  <c:v>0.12805644499999999</c:v>
                </c:pt>
                <c:pt idx="736">
                  <c:v>0.12756076599999999</c:v>
                </c:pt>
                <c:pt idx="737">
                  <c:v>0.12928019800000001</c:v>
                </c:pt>
                <c:pt idx="738">
                  <c:v>0.12946982400000001</c:v>
                </c:pt>
                <c:pt idx="739">
                  <c:v>0.13020858900000001</c:v>
                </c:pt>
                <c:pt idx="740">
                  <c:v>0.12898272499999999</c:v>
                </c:pt>
                <c:pt idx="741">
                  <c:v>0.12928988199999999</c:v>
                </c:pt>
                <c:pt idx="742">
                  <c:v>0.129023215</c:v>
                </c:pt>
                <c:pt idx="743">
                  <c:v>0.128969893</c:v>
                </c:pt>
                <c:pt idx="744">
                  <c:v>0.12941370299999999</c:v>
                </c:pt>
                <c:pt idx="745">
                  <c:v>0.12965774199999999</c:v>
                </c:pt>
                <c:pt idx="746">
                  <c:v>0.130377825</c:v>
                </c:pt>
                <c:pt idx="747">
                  <c:v>0.129422331</c:v>
                </c:pt>
                <c:pt idx="748">
                  <c:v>0.13005551900000001</c:v>
                </c:pt>
                <c:pt idx="749">
                  <c:v>0.12946455300000001</c:v>
                </c:pt>
                <c:pt idx="750">
                  <c:v>0.12950800600000001</c:v>
                </c:pt>
                <c:pt idx="751">
                  <c:v>0.12892056900000001</c:v>
                </c:pt>
                <c:pt idx="752">
                  <c:v>0.129391327</c:v>
                </c:pt>
                <c:pt idx="753">
                  <c:v>0.12983072600000001</c:v>
                </c:pt>
                <c:pt idx="754">
                  <c:v>0.12924475799999999</c:v>
                </c:pt>
                <c:pt idx="755">
                  <c:v>0.127664834</c:v>
                </c:pt>
                <c:pt idx="756">
                  <c:v>0.126572348</c:v>
                </c:pt>
                <c:pt idx="757">
                  <c:v>0.127327365</c:v>
                </c:pt>
                <c:pt idx="758">
                  <c:v>0.12843779999999999</c:v>
                </c:pt>
                <c:pt idx="759">
                  <c:v>0.12887632600000001</c:v>
                </c:pt>
                <c:pt idx="760">
                  <c:v>0.126816604</c:v>
                </c:pt>
                <c:pt idx="761">
                  <c:v>0.126723903</c:v>
                </c:pt>
                <c:pt idx="762">
                  <c:v>0.12598515499999999</c:v>
                </c:pt>
                <c:pt idx="763">
                  <c:v>0.126333316</c:v>
                </c:pt>
                <c:pt idx="764">
                  <c:v>0.12567482599999999</c:v>
                </c:pt>
                <c:pt idx="765">
                  <c:v>0.12532130899999999</c:v>
                </c:pt>
                <c:pt idx="766">
                  <c:v>0.12557992300000001</c:v>
                </c:pt>
                <c:pt idx="767">
                  <c:v>0.124411244</c:v>
                </c:pt>
                <c:pt idx="768">
                  <c:v>0.124258145</c:v>
                </c:pt>
                <c:pt idx="769">
                  <c:v>0.12358693599999999</c:v>
                </c:pt>
                <c:pt idx="770">
                  <c:v>0.123574637</c:v>
                </c:pt>
                <c:pt idx="771">
                  <c:v>0.123159271</c:v>
                </c:pt>
                <c:pt idx="772">
                  <c:v>0.122929683</c:v>
                </c:pt>
                <c:pt idx="773">
                  <c:v>0.12316337199999999</c:v>
                </c:pt>
                <c:pt idx="774">
                  <c:v>0.122390688</c:v>
                </c:pt>
                <c:pt idx="775">
                  <c:v>0.121097231</c:v>
                </c:pt>
                <c:pt idx="776">
                  <c:v>0.1197493</c:v>
                </c:pt>
                <c:pt idx="777">
                  <c:v>0.119848473</c:v>
                </c:pt>
                <c:pt idx="778">
                  <c:v>0.119893123</c:v>
                </c:pt>
                <c:pt idx="779">
                  <c:v>0.119443831</c:v>
                </c:pt>
                <c:pt idx="780">
                  <c:v>0.118769974</c:v>
                </c:pt>
                <c:pt idx="781">
                  <c:v>0.11933041699999999</c:v>
                </c:pt>
                <c:pt idx="782">
                  <c:v>0.120446815</c:v>
                </c:pt>
                <c:pt idx="783">
                  <c:v>0.120572654</c:v>
                </c:pt>
                <c:pt idx="784">
                  <c:v>0.119635678</c:v>
                </c:pt>
                <c:pt idx="785">
                  <c:v>0.11870407600000001</c:v>
                </c:pt>
                <c:pt idx="786">
                  <c:v>0.11967425499999999</c:v>
                </c:pt>
                <c:pt idx="787">
                  <c:v>0.12023998700000001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B0-4208-AEFF-24E6972B53C1}"/>
            </c:ext>
          </c:extLst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[1]Sheet1!$F$1:$F$788</c:f>
              <c:numCache>
                <c:formatCode>General</c:formatCode>
                <c:ptCount val="788"/>
                <c:pt idx="0">
                  <c:v>380.2</c:v>
                </c:pt>
                <c:pt idx="1">
                  <c:v>381</c:v>
                </c:pt>
                <c:pt idx="2">
                  <c:v>381.7</c:v>
                </c:pt>
                <c:pt idx="3">
                  <c:v>382.5</c:v>
                </c:pt>
                <c:pt idx="4">
                  <c:v>383.2</c:v>
                </c:pt>
                <c:pt idx="5">
                  <c:v>384</c:v>
                </c:pt>
                <c:pt idx="6">
                  <c:v>384.7</c:v>
                </c:pt>
                <c:pt idx="7">
                  <c:v>385.5</c:v>
                </c:pt>
                <c:pt idx="8">
                  <c:v>386.2</c:v>
                </c:pt>
                <c:pt idx="9">
                  <c:v>386.9</c:v>
                </c:pt>
                <c:pt idx="10">
                  <c:v>387.7</c:v>
                </c:pt>
                <c:pt idx="11">
                  <c:v>388.4</c:v>
                </c:pt>
                <c:pt idx="12">
                  <c:v>389.2</c:v>
                </c:pt>
                <c:pt idx="13">
                  <c:v>389.9</c:v>
                </c:pt>
                <c:pt idx="14">
                  <c:v>390.7</c:v>
                </c:pt>
                <c:pt idx="15">
                  <c:v>391.4</c:v>
                </c:pt>
                <c:pt idx="16">
                  <c:v>392.2</c:v>
                </c:pt>
                <c:pt idx="17">
                  <c:v>392.9</c:v>
                </c:pt>
                <c:pt idx="18">
                  <c:v>393.7</c:v>
                </c:pt>
                <c:pt idx="19">
                  <c:v>394.4</c:v>
                </c:pt>
                <c:pt idx="20">
                  <c:v>395.2</c:v>
                </c:pt>
                <c:pt idx="21">
                  <c:v>395.9</c:v>
                </c:pt>
                <c:pt idx="22">
                  <c:v>396.7</c:v>
                </c:pt>
                <c:pt idx="23">
                  <c:v>397.4</c:v>
                </c:pt>
                <c:pt idx="24">
                  <c:v>398.2</c:v>
                </c:pt>
                <c:pt idx="25">
                  <c:v>398.9</c:v>
                </c:pt>
                <c:pt idx="26">
                  <c:v>399.7</c:v>
                </c:pt>
                <c:pt idx="27">
                  <c:v>400.4</c:v>
                </c:pt>
                <c:pt idx="28">
                  <c:v>401.1</c:v>
                </c:pt>
                <c:pt idx="29">
                  <c:v>401.9</c:v>
                </c:pt>
                <c:pt idx="30">
                  <c:v>402.6</c:v>
                </c:pt>
                <c:pt idx="31">
                  <c:v>403.4</c:v>
                </c:pt>
                <c:pt idx="32">
                  <c:v>404.1</c:v>
                </c:pt>
                <c:pt idx="33">
                  <c:v>404.9</c:v>
                </c:pt>
                <c:pt idx="34">
                  <c:v>405.6</c:v>
                </c:pt>
                <c:pt idx="35">
                  <c:v>406.4</c:v>
                </c:pt>
                <c:pt idx="36">
                  <c:v>407.1</c:v>
                </c:pt>
                <c:pt idx="37">
                  <c:v>407.9</c:v>
                </c:pt>
                <c:pt idx="38">
                  <c:v>408.6</c:v>
                </c:pt>
                <c:pt idx="39">
                  <c:v>409.4</c:v>
                </c:pt>
                <c:pt idx="40">
                  <c:v>410.1</c:v>
                </c:pt>
                <c:pt idx="41">
                  <c:v>410.9</c:v>
                </c:pt>
                <c:pt idx="42">
                  <c:v>411.6</c:v>
                </c:pt>
                <c:pt idx="43">
                  <c:v>412.4</c:v>
                </c:pt>
                <c:pt idx="44">
                  <c:v>413.1</c:v>
                </c:pt>
                <c:pt idx="45">
                  <c:v>413.8</c:v>
                </c:pt>
                <c:pt idx="46">
                  <c:v>414.6</c:v>
                </c:pt>
                <c:pt idx="47">
                  <c:v>415.3</c:v>
                </c:pt>
                <c:pt idx="48">
                  <c:v>416.1</c:v>
                </c:pt>
                <c:pt idx="49">
                  <c:v>416.8</c:v>
                </c:pt>
                <c:pt idx="50">
                  <c:v>417.6</c:v>
                </c:pt>
                <c:pt idx="51">
                  <c:v>418.3</c:v>
                </c:pt>
                <c:pt idx="52">
                  <c:v>419.1</c:v>
                </c:pt>
                <c:pt idx="53">
                  <c:v>419.8</c:v>
                </c:pt>
                <c:pt idx="54">
                  <c:v>420.6</c:v>
                </c:pt>
                <c:pt idx="55">
                  <c:v>421.3</c:v>
                </c:pt>
                <c:pt idx="56">
                  <c:v>422.1</c:v>
                </c:pt>
                <c:pt idx="57">
                  <c:v>422.8</c:v>
                </c:pt>
                <c:pt idx="58">
                  <c:v>423.6</c:v>
                </c:pt>
                <c:pt idx="59">
                  <c:v>424.3</c:v>
                </c:pt>
                <c:pt idx="60">
                  <c:v>425.1</c:v>
                </c:pt>
                <c:pt idx="61">
                  <c:v>425.8</c:v>
                </c:pt>
                <c:pt idx="62">
                  <c:v>426.6</c:v>
                </c:pt>
                <c:pt idx="63">
                  <c:v>427.3</c:v>
                </c:pt>
                <c:pt idx="64">
                  <c:v>428</c:v>
                </c:pt>
                <c:pt idx="65">
                  <c:v>428.8</c:v>
                </c:pt>
                <c:pt idx="66">
                  <c:v>429.5</c:v>
                </c:pt>
                <c:pt idx="67">
                  <c:v>430.3</c:v>
                </c:pt>
                <c:pt idx="68">
                  <c:v>431</c:v>
                </c:pt>
                <c:pt idx="69">
                  <c:v>431.8</c:v>
                </c:pt>
                <c:pt idx="70">
                  <c:v>432.5</c:v>
                </c:pt>
                <c:pt idx="71">
                  <c:v>433.3</c:v>
                </c:pt>
                <c:pt idx="72">
                  <c:v>434</c:v>
                </c:pt>
                <c:pt idx="73">
                  <c:v>434.8</c:v>
                </c:pt>
                <c:pt idx="74">
                  <c:v>435.5</c:v>
                </c:pt>
                <c:pt idx="75">
                  <c:v>436.3</c:v>
                </c:pt>
                <c:pt idx="76">
                  <c:v>437</c:v>
                </c:pt>
                <c:pt idx="77">
                  <c:v>437.8</c:v>
                </c:pt>
                <c:pt idx="78">
                  <c:v>438.5</c:v>
                </c:pt>
                <c:pt idx="79">
                  <c:v>439.3</c:v>
                </c:pt>
                <c:pt idx="80">
                  <c:v>440</c:v>
                </c:pt>
                <c:pt idx="81">
                  <c:v>440.7</c:v>
                </c:pt>
                <c:pt idx="82">
                  <c:v>441.5</c:v>
                </c:pt>
                <c:pt idx="83">
                  <c:v>442.2</c:v>
                </c:pt>
                <c:pt idx="84">
                  <c:v>443</c:v>
                </c:pt>
                <c:pt idx="85">
                  <c:v>443.7</c:v>
                </c:pt>
                <c:pt idx="86">
                  <c:v>444.5</c:v>
                </c:pt>
                <c:pt idx="87">
                  <c:v>445.2</c:v>
                </c:pt>
                <c:pt idx="88">
                  <c:v>446</c:v>
                </c:pt>
                <c:pt idx="89">
                  <c:v>446.7</c:v>
                </c:pt>
                <c:pt idx="90">
                  <c:v>447.5</c:v>
                </c:pt>
                <c:pt idx="91">
                  <c:v>448.2</c:v>
                </c:pt>
                <c:pt idx="92">
                  <c:v>449</c:v>
                </c:pt>
                <c:pt idx="93">
                  <c:v>449.7</c:v>
                </c:pt>
                <c:pt idx="94">
                  <c:v>450.5</c:v>
                </c:pt>
                <c:pt idx="95">
                  <c:v>451.2</c:v>
                </c:pt>
                <c:pt idx="96">
                  <c:v>452</c:v>
                </c:pt>
                <c:pt idx="97">
                  <c:v>452.7</c:v>
                </c:pt>
                <c:pt idx="98">
                  <c:v>453.5</c:v>
                </c:pt>
                <c:pt idx="99">
                  <c:v>454.2</c:v>
                </c:pt>
                <c:pt idx="100">
                  <c:v>454.9</c:v>
                </c:pt>
                <c:pt idx="101">
                  <c:v>455.7</c:v>
                </c:pt>
                <c:pt idx="102">
                  <c:v>456.4</c:v>
                </c:pt>
                <c:pt idx="103">
                  <c:v>457.2</c:v>
                </c:pt>
                <c:pt idx="104">
                  <c:v>457.9</c:v>
                </c:pt>
                <c:pt idx="105">
                  <c:v>458.7</c:v>
                </c:pt>
                <c:pt idx="106">
                  <c:v>459.4</c:v>
                </c:pt>
                <c:pt idx="107">
                  <c:v>460.2</c:v>
                </c:pt>
                <c:pt idx="108">
                  <c:v>460.9</c:v>
                </c:pt>
                <c:pt idx="109">
                  <c:v>461.7</c:v>
                </c:pt>
                <c:pt idx="110">
                  <c:v>462.4</c:v>
                </c:pt>
                <c:pt idx="111">
                  <c:v>463.2</c:v>
                </c:pt>
                <c:pt idx="112">
                  <c:v>463.9</c:v>
                </c:pt>
                <c:pt idx="113">
                  <c:v>464.7</c:v>
                </c:pt>
                <c:pt idx="114">
                  <c:v>465.4</c:v>
                </c:pt>
                <c:pt idx="115">
                  <c:v>466.2</c:v>
                </c:pt>
                <c:pt idx="116">
                  <c:v>466.9</c:v>
                </c:pt>
                <c:pt idx="117">
                  <c:v>467.6</c:v>
                </c:pt>
                <c:pt idx="118">
                  <c:v>468.4</c:v>
                </c:pt>
                <c:pt idx="119">
                  <c:v>469.1</c:v>
                </c:pt>
                <c:pt idx="120">
                  <c:v>469.9</c:v>
                </c:pt>
                <c:pt idx="121">
                  <c:v>470.6</c:v>
                </c:pt>
                <c:pt idx="122">
                  <c:v>471.4</c:v>
                </c:pt>
                <c:pt idx="123">
                  <c:v>472.1</c:v>
                </c:pt>
                <c:pt idx="124">
                  <c:v>472.9</c:v>
                </c:pt>
                <c:pt idx="125">
                  <c:v>473.6</c:v>
                </c:pt>
                <c:pt idx="126">
                  <c:v>474.4</c:v>
                </c:pt>
                <c:pt idx="127">
                  <c:v>475.1</c:v>
                </c:pt>
                <c:pt idx="128">
                  <c:v>475.9</c:v>
                </c:pt>
                <c:pt idx="129">
                  <c:v>476.6</c:v>
                </c:pt>
                <c:pt idx="130">
                  <c:v>477.4</c:v>
                </c:pt>
                <c:pt idx="131">
                  <c:v>478.1</c:v>
                </c:pt>
                <c:pt idx="132">
                  <c:v>478.9</c:v>
                </c:pt>
                <c:pt idx="133">
                  <c:v>479.6</c:v>
                </c:pt>
                <c:pt idx="134">
                  <c:v>480.3</c:v>
                </c:pt>
                <c:pt idx="135">
                  <c:v>481.1</c:v>
                </c:pt>
                <c:pt idx="136">
                  <c:v>481.8</c:v>
                </c:pt>
                <c:pt idx="137">
                  <c:v>482.6</c:v>
                </c:pt>
                <c:pt idx="138">
                  <c:v>483.3</c:v>
                </c:pt>
                <c:pt idx="139">
                  <c:v>484.1</c:v>
                </c:pt>
                <c:pt idx="140">
                  <c:v>484.8</c:v>
                </c:pt>
                <c:pt idx="141">
                  <c:v>485.6</c:v>
                </c:pt>
                <c:pt idx="142">
                  <c:v>486.3</c:v>
                </c:pt>
                <c:pt idx="143">
                  <c:v>487.1</c:v>
                </c:pt>
                <c:pt idx="144">
                  <c:v>487.8</c:v>
                </c:pt>
                <c:pt idx="145">
                  <c:v>488.6</c:v>
                </c:pt>
                <c:pt idx="146">
                  <c:v>489.3</c:v>
                </c:pt>
                <c:pt idx="147">
                  <c:v>490.1</c:v>
                </c:pt>
                <c:pt idx="148">
                  <c:v>490.8</c:v>
                </c:pt>
                <c:pt idx="149">
                  <c:v>491.6</c:v>
                </c:pt>
                <c:pt idx="150">
                  <c:v>492.3</c:v>
                </c:pt>
                <c:pt idx="151">
                  <c:v>493.1</c:v>
                </c:pt>
                <c:pt idx="152">
                  <c:v>493.8</c:v>
                </c:pt>
                <c:pt idx="153">
                  <c:v>494.5</c:v>
                </c:pt>
                <c:pt idx="154">
                  <c:v>495.3</c:v>
                </c:pt>
                <c:pt idx="155">
                  <c:v>496</c:v>
                </c:pt>
                <c:pt idx="156">
                  <c:v>496.8</c:v>
                </c:pt>
                <c:pt idx="157">
                  <c:v>497.5</c:v>
                </c:pt>
                <c:pt idx="158">
                  <c:v>498.3</c:v>
                </c:pt>
                <c:pt idx="159">
                  <c:v>499</c:v>
                </c:pt>
                <c:pt idx="160">
                  <c:v>499.8</c:v>
                </c:pt>
                <c:pt idx="161">
                  <c:v>500.5</c:v>
                </c:pt>
                <c:pt idx="162">
                  <c:v>501.3</c:v>
                </c:pt>
                <c:pt idx="163">
                  <c:v>502</c:v>
                </c:pt>
                <c:pt idx="164">
                  <c:v>502.8</c:v>
                </c:pt>
                <c:pt idx="165">
                  <c:v>503.5</c:v>
                </c:pt>
                <c:pt idx="166">
                  <c:v>504.3</c:v>
                </c:pt>
                <c:pt idx="167">
                  <c:v>505</c:v>
                </c:pt>
                <c:pt idx="168">
                  <c:v>505.8</c:v>
                </c:pt>
                <c:pt idx="169">
                  <c:v>506.5</c:v>
                </c:pt>
                <c:pt idx="170">
                  <c:v>507.2</c:v>
                </c:pt>
                <c:pt idx="171">
                  <c:v>508</c:v>
                </c:pt>
                <c:pt idx="172">
                  <c:v>508.7</c:v>
                </c:pt>
                <c:pt idx="173">
                  <c:v>509.5</c:v>
                </c:pt>
                <c:pt idx="174">
                  <c:v>510.2</c:v>
                </c:pt>
                <c:pt idx="175">
                  <c:v>511</c:v>
                </c:pt>
                <c:pt idx="176">
                  <c:v>511.8</c:v>
                </c:pt>
                <c:pt idx="177">
                  <c:v>512.5</c:v>
                </c:pt>
                <c:pt idx="178">
                  <c:v>513.20000000000005</c:v>
                </c:pt>
                <c:pt idx="179">
                  <c:v>513.9</c:v>
                </c:pt>
                <c:pt idx="180">
                  <c:v>514.70000000000005</c:v>
                </c:pt>
                <c:pt idx="181">
                  <c:v>515.4</c:v>
                </c:pt>
                <c:pt idx="182">
                  <c:v>516.1</c:v>
                </c:pt>
                <c:pt idx="183">
                  <c:v>516.79999999999995</c:v>
                </c:pt>
                <c:pt idx="184">
                  <c:v>517.6</c:v>
                </c:pt>
                <c:pt idx="185">
                  <c:v>518.29999999999995</c:v>
                </c:pt>
                <c:pt idx="186">
                  <c:v>519</c:v>
                </c:pt>
                <c:pt idx="187">
                  <c:v>519.70000000000005</c:v>
                </c:pt>
                <c:pt idx="188">
                  <c:v>520.5</c:v>
                </c:pt>
                <c:pt idx="189">
                  <c:v>521.20000000000005</c:v>
                </c:pt>
                <c:pt idx="190">
                  <c:v>521.9</c:v>
                </c:pt>
                <c:pt idx="191">
                  <c:v>522.70000000000005</c:v>
                </c:pt>
                <c:pt idx="192">
                  <c:v>523.4</c:v>
                </c:pt>
                <c:pt idx="193">
                  <c:v>524.1</c:v>
                </c:pt>
                <c:pt idx="194">
                  <c:v>524.79999999999995</c:v>
                </c:pt>
                <c:pt idx="195">
                  <c:v>525.6</c:v>
                </c:pt>
                <c:pt idx="196">
                  <c:v>526.29999999999995</c:v>
                </c:pt>
                <c:pt idx="197">
                  <c:v>527</c:v>
                </c:pt>
                <c:pt idx="198">
                  <c:v>527.70000000000005</c:v>
                </c:pt>
                <c:pt idx="199">
                  <c:v>528.5</c:v>
                </c:pt>
                <c:pt idx="200">
                  <c:v>529.20000000000005</c:v>
                </c:pt>
                <c:pt idx="201">
                  <c:v>529.9</c:v>
                </c:pt>
                <c:pt idx="202">
                  <c:v>530.70000000000005</c:v>
                </c:pt>
                <c:pt idx="203">
                  <c:v>531.4</c:v>
                </c:pt>
                <c:pt idx="204">
                  <c:v>532.1</c:v>
                </c:pt>
                <c:pt idx="205">
                  <c:v>532.79999999999995</c:v>
                </c:pt>
                <c:pt idx="206">
                  <c:v>533.6</c:v>
                </c:pt>
                <c:pt idx="207">
                  <c:v>534.29999999999995</c:v>
                </c:pt>
                <c:pt idx="208">
                  <c:v>535</c:v>
                </c:pt>
                <c:pt idx="209">
                  <c:v>535.70000000000005</c:v>
                </c:pt>
                <c:pt idx="210">
                  <c:v>536.5</c:v>
                </c:pt>
                <c:pt idx="211">
                  <c:v>537.20000000000005</c:v>
                </c:pt>
                <c:pt idx="212">
                  <c:v>537.9</c:v>
                </c:pt>
                <c:pt idx="213">
                  <c:v>538.70000000000005</c:v>
                </c:pt>
                <c:pt idx="214">
                  <c:v>539.4</c:v>
                </c:pt>
                <c:pt idx="215">
                  <c:v>540.1</c:v>
                </c:pt>
                <c:pt idx="216">
                  <c:v>540.79999999999995</c:v>
                </c:pt>
                <c:pt idx="217">
                  <c:v>541.6</c:v>
                </c:pt>
                <c:pt idx="218">
                  <c:v>542.29999999999995</c:v>
                </c:pt>
                <c:pt idx="219">
                  <c:v>543</c:v>
                </c:pt>
                <c:pt idx="220">
                  <c:v>543.70000000000005</c:v>
                </c:pt>
                <c:pt idx="221">
                  <c:v>544.5</c:v>
                </c:pt>
                <c:pt idx="222">
                  <c:v>545.20000000000005</c:v>
                </c:pt>
                <c:pt idx="223">
                  <c:v>545.9</c:v>
                </c:pt>
                <c:pt idx="224">
                  <c:v>546.70000000000005</c:v>
                </c:pt>
                <c:pt idx="225">
                  <c:v>547.4</c:v>
                </c:pt>
                <c:pt idx="226">
                  <c:v>548.1</c:v>
                </c:pt>
                <c:pt idx="227">
                  <c:v>548.79999999999995</c:v>
                </c:pt>
                <c:pt idx="228">
                  <c:v>549.6</c:v>
                </c:pt>
                <c:pt idx="229">
                  <c:v>550.29999999999995</c:v>
                </c:pt>
                <c:pt idx="230">
                  <c:v>551</c:v>
                </c:pt>
                <c:pt idx="231">
                  <c:v>551.70000000000005</c:v>
                </c:pt>
                <c:pt idx="232">
                  <c:v>552.5</c:v>
                </c:pt>
                <c:pt idx="233">
                  <c:v>553.20000000000005</c:v>
                </c:pt>
                <c:pt idx="234">
                  <c:v>553.9</c:v>
                </c:pt>
                <c:pt idx="235">
                  <c:v>554.70000000000005</c:v>
                </c:pt>
                <c:pt idx="236">
                  <c:v>555.4</c:v>
                </c:pt>
                <c:pt idx="237">
                  <c:v>556.1</c:v>
                </c:pt>
                <c:pt idx="238">
                  <c:v>556.79999999999995</c:v>
                </c:pt>
                <c:pt idx="239">
                  <c:v>557.6</c:v>
                </c:pt>
                <c:pt idx="240">
                  <c:v>558.29999999999995</c:v>
                </c:pt>
                <c:pt idx="241">
                  <c:v>559</c:v>
                </c:pt>
                <c:pt idx="242">
                  <c:v>559.70000000000005</c:v>
                </c:pt>
                <c:pt idx="243">
                  <c:v>560.5</c:v>
                </c:pt>
                <c:pt idx="244">
                  <c:v>561.20000000000005</c:v>
                </c:pt>
                <c:pt idx="245">
                  <c:v>561.9</c:v>
                </c:pt>
                <c:pt idx="246">
                  <c:v>562.70000000000005</c:v>
                </c:pt>
                <c:pt idx="247">
                  <c:v>563.4</c:v>
                </c:pt>
                <c:pt idx="248">
                  <c:v>564.1</c:v>
                </c:pt>
                <c:pt idx="249">
                  <c:v>564.79999999999995</c:v>
                </c:pt>
                <c:pt idx="250">
                  <c:v>565.6</c:v>
                </c:pt>
                <c:pt idx="251">
                  <c:v>566.29999999999995</c:v>
                </c:pt>
                <c:pt idx="252">
                  <c:v>567</c:v>
                </c:pt>
                <c:pt idx="253">
                  <c:v>567.70000000000005</c:v>
                </c:pt>
                <c:pt idx="254">
                  <c:v>568.5</c:v>
                </c:pt>
                <c:pt idx="255">
                  <c:v>569.20000000000005</c:v>
                </c:pt>
                <c:pt idx="256">
                  <c:v>569.9</c:v>
                </c:pt>
                <c:pt idx="257">
                  <c:v>570.70000000000005</c:v>
                </c:pt>
                <c:pt idx="258">
                  <c:v>571.4</c:v>
                </c:pt>
                <c:pt idx="259">
                  <c:v>572.1</c:v>
                </c:pt>
                <c:pt idx="260">
                  <c:v>572.79999999999995</c:v>
                </c:pt>
                <c:pt idx="261">
                  <c:v>573.6</c:v>
                </c:pt>
                <c:pt idx="262">
                  <c:v>574.29999999999995</c:v>
                </c:pt>
                <c:pt idx="263">
                  <c:v>575</c:v>
                </c:pt>
                <c:pt idx="264">
                  <c:v>575.70000000000005</c:v>
                </c:pt>
                <c:pt idx="265">
                  <c:v>576.5</c:v>
                </c:pt>
                <c:pt idx="266">
                  <c:v>577.20000000000005</c:v>
                </c:pt>
                <c:pt idx="267">
                  <c:v>577.9</c:v>
                </c:pt>
                <c:pt idx="268">
                  <c:v>578.70000000000005</c:v>
                </c:pt>
                <c:pt idx="269">
                  <c:v>579.4</c:v>
                </c:pt>
                <c:pt idx="270">
                  <c:v>580.1</c:v>
                </c:pt>
                <c:pt idx="271">
                  <c:v>580.79999999999995</c:v>
                </c:pt>
                <c:pt idx="272">
                  <c:v>581.6</c:v>
                </c:pt>
                <c:pt idx="273">
                  <c:v>582.29999999999995</c:v>
                </c:pt>
                <c:pt idx="274">
                  <c:v>583</c:v>
                </c:pt>
                <c:pt idx="275">
                  <c:v>583.70000000000005</c:v>
                </c:pt>
                <c:pt idx="276">
                  <c:v>584.5</c:v>
                </c:pt>
                <c:pt idx="277">
                  <c:v>585.20000000000005</c:v>
                </c:pt>
                <c:pt idx="278">
                  <c:v>585.9</c:v>
                </c:pt>
                <c:pt idx="279">
                  <c:v>586.70000000000005</c:v>
                </c:pt>
                <c:pt idx="280">
                  <c:v>587.4</c:v>
                </c:pt>
                <c:pt idx="281">
                  <c:v>588.1</c:v>
                </c:pt>
                <c:pt idx="282">
                  <c:v>588.79999999999995</c:v>
                </c:pt>
                <c:pt idx="283">
                  <c:v>589.6</c:v>
                </c:pt>
                <c:pt idx="284">
                  <c:v>590.29999999999995</c:v>
                </c:pt>
                <c:pt idx="285">
                  <c:v>591</c:v>
                </c:pt>
                <c:pt idx="286">
                  <c:v>591.70000000000005</c:v>
                </c:pt>
                <c:pt idx="287">
                  <c:v>592.5</c:v>
                </c:pt>
                <c:pt idx="288">
                  <c:v>593.20000000000005</c:v>
                </c:pt>
                <c:pt idx="289">
                  <c:v>593.9</c:v>
                </c:pt>
                <c:pt idx="290">
                  <c:v>594.6</c:v>
                </c:pt>
                <c:pt idx="291">
                  <c:v>595.29999999999995</c:v>
                </c:pt>
                <c:pt idx="292">
                  <c:v>596.1</c:v>
                </c:pt>
                <c:pt idx="293">
                  <c:v>596.79999999999995</c:v>
                </c:pt>
                <c:pt idx="294">
                  <c:v>597.5</c:v>
                </c:pt>
                <c:pt idx="295">
                  <c:v>598.20000000000005</c:v>
                </c:pt>
                <c:pt idx="296">
                  <c:v>599</c:v>
                </c:pt>
                <c:pt idx="297">
                  <c:v>599.70000000000005</c:v>
                </c:pt>
                <c:pt idx="298">
                  <c:v>600.4</c:v>
                </c:pt>
                <c:pt idx="299">
                  <c:v>601.1</c:v>
                </c:pt>
                <c:pt idx="300">
                  <c:v>601.9</c:v>
                </c:pt>
                <c:pt idx="301">
                  <c:v>602.6</c:v>
                </c:pt>
                <c:pt idx="302">
                  <c:v>603.29999999999995</c:v>
                </c:pt>
                <c:pt idx="303">
                  <c:v>604</c:v>
                </c:pt>
                <c:pt idx="304">
                  <c:v>604.79999999999995</c:v>
                </c:pt>
                <c:pt idx="305">
                  <c:v>605.5</c:v>
                </c:pt>
                <c:pt idx="306">
                  <c:v>606.20000000000005</c:v>
                </c:pt>
                <c:pt idx="307">
                  <c:v>606.9</c:v>
                </c:pt>
                <c:pt idx="308">
                  <c:v>607.70000000000005</c:v>
                </c:pt>
                <c:pt idx="309">
                  <c:v>608.4</c:v>
                </c:pt>
                <c:pt idx="310">
                  <c:v>609.1</c:v>
                </c:pt>
                <c:pt idx="311">
                  <c:v>609.79999999999995</c:v>
                </c:pt>
                <c:pt idx="312">
                  <c:v>610.5</c:v>
                </c:pt>
                <c:pt idx="313">
                  <c:v>611.29999999999995</c:v>
                </c:pt>
                <c:pt idx="314">
                  <c:v>612</c:v>
                </c:pt>
                <c:pt idx="315">
                  <c:v>612.70000000000005</c:v>
                </c:pt>
                <c:pt idx="316">
                  <c:v>613.4</c:v>
                </c:pt>
                <c:pt idx="317">
                  <c:v>614.20000000000005</c:v>
                </c:pt>
                <c:pt idx="318">
                  <c:v>614.9</c:v>
                </c:pt>
                <c:pt idx="319">
                  <c:v>615.6</c:v>
                </c:pt>
                <c:pt idx="320">
                  <c:v>616.29999999999995</c:v>
                </c:pt>
                <c:pt idx="321">
                  <c:v>617.1</c:v>
                </c:pt>
                <c:pt idx="322">
                  <c:v>617.79999999999995</c:v>
                </c:pt>
                <c:pt idx="323">
                  <c:v>618.5</c:v>
                </c:pt>
                <c:pt idx="324">
                  <c:v>619.20000000000005</c:v>
                </c:pt>
                <c:pt idx="325">
                  <c:v>620</c:v>
                </c:pt>
                <c:pt idx="326">
                  <c:v>620.70000000000005</c:v>
                </c:pt>
                <c:pt idx="327">
                  <c:v>621.4</c:v>
                </c:pt>
                <c:pt idx="328">
                  <c:v>622.1</c:v>
                </c:pt>
                <c:pt idx="329">
                  <c:v>622.9</c:v>
                </c:pt>
                <c:pt idx="330">
                  <c:v>623.6</c:v>
                </c:pt>
                <c:pt idx="331">
                  <c:v>624.29999999999995</c:v>
                </c:pt>
                <c:pt idx="332">
                  <c:v>625</c:v>
                </c:pt>
                <c:pt idx="333">
                  <c:v>625.70000000000005</c:v>
                </c:pt>
                <c:pt idx="334">
                  <c:v>626.5</c:v>
                </c:pt>
                <c:pt idx="335">
                  <c:v>627.20000000000005</c:v>
                </c:pt>
                <c:pt idx="336">
                  <c:v>627.9</c:v>
                </c:pt>
                <c:pt idx="337">
                  <c:v>628.6</c:v>
                </c:pt>
                <c:pt idx="338">
                  <c:v>629.4</c:v>
                </c:pt>
                <c:pt idx="339">
                  <c:v>630.1</c:v>
                </c:pt>
                <c:pt idx="340">
                  <c:v>630.79999999999995</c:v>
                </c:pt>
                <c:pt idx="341">
                  <c:v>631.5</c:v>
                </c:pt>
                <c:pt idx="342">
                  <c:v>632.29999999999995</c:v>
                </c:pt>
                <c:pt idx="343">
                  <c:v>633</c:v>
                </c:pt>
                <c:pt idx="344">
                  <c:v>633.70000000000005</c:v>
                </c:pt>
                <c:pt idx="345">
                  <c:v>634.4</c:v>
                </c:pt>
                <c:pt idx="346">
                  <c:v>635.20000000000005</c:v>
                </c:pt>
                <c:pt idx="347">
                  <c:v>635.9</c:v>
                </c:pt>
                <c:pt idx="348">
                  <c:v>636.6</c:v>
                </c:pt>
                <c:pt idx="349">
                  <c:v>637.29999999999995</c:v>
                </c:pt>
                <c:pt idx="350">
                  <c:v>638.1</c:v>
                </c:pt>
                <c:pt idx="351">
                  <c:v>638.79999999999995</c:v>
                </c:pt>
                <c:pt idx="352">
                  <c:v>639.5</c:v>
                </c:pt>
                <c:pt idx="353">
                  <c:v>640.20000000000005</c:v>
                </c:pt>
                <c:pt idx="354">
                  <c:v>640.9</c:v>
                </c:pt>
                <c:pt idx="355">
                  <c:v>641.70000000000005</c:v>
                </c:pt>
                <c:pt idx="356">
                  <c:v>642.4</c:v>
                </c:pt>
                <c:pt idx="357">
                  <c:v>643.1</c:v>
                </c:pt>
                <c:pt idx="358">
                  <c:v>643.79999999999995</c:v>
                </c:pt>
                <c:pt idx="359">
                  <c:v>644.6</c:v>
                </c:pt>
                <c:pt idx="360">
                  <c:v>645.29999999999995</c:v>
                </c:pt>
                <c:pt idx="361">
                  <c:v>646</c:v>
                </c:pt>
                <c:pt idx="362">
                  <c:v>646.70000000000005</c:v>
                </c:pt>
                <c:pt idx="363">
                  <c:v>647.5</c:v>
                </c:pt>
                <c:pt idx="364">
                  <c:v>648.20000000000005</c:v>
                </c:pt>
                <c:pt idx="365">
                  <c:v>648.9</c:v>
                </c:pt>
                <c:pt idx="366">
                  <c:v>649.6</c:v>
                </c:pt>
                <c:pt idx="367">
                  <c:v>650.4</c:v>
                </c:pt>
                <c:pt idx="368">
                  <c:v>651.1</c:v>
                </c:pt>
                <c:pt idx="369">
                  <c:v>651.79999999999995</c:v>
                </c:pt>
                <c:pt idx="370">
                  <c:v>652.5</c:v>
                </c:pt>
                <c:pt idx="371">
                  <c:v>653.29999999999995</c:v>
                </c:pt>
                <c:pt idx="372">
                  <c:v>654</c:v>
                </c:pt>
                <c:pt idx="373">
                  <c:v>654.70000000000005</c:v>
                </c:pt>
                <c:pt idx="374">
                  <c:v>655.4</c:v>
                </c:pt>
                <c:pt idx="375">
                  <c:v>656.1</c:v>
                </c:pt>
                <c:pt idx="376">
                  <c:v>656.9</c:v>
                </c:pt>
                <c:pt idx="377">
                  <c:v>657.6</c:v>
                </c:pt>
                <c:pt idx="378">
                  <c:v>658.3</c:v>
                </c:pt>
                <c:pt idx="379">
                  <c:v>659</c:v>
                </c:pt>
                <c:pt idx="380">
                  <c:v>659.8</c:v>
                </c:pt>
                <c:pt idx="381">
                  <c:v>660.5</c:v>
                </c:pt>
                <c:pt idx="382">
                  <c:v>661.2</c:v>
                </c:pt>
                <c:pt idx="383">
                  <c:v>661.9</c:v>
                </c:pt>
                <c:pt idx="384">
                  <c:v>662.7</c:v>
                </c:pt>
                <c:pt idx="385">
                  <c:v>663.4</c:v>
                </c:pt>
                <c:pt idx="386">
                  <c:v>664.1</c:v>
                </c:pt>
                <c:pt idx="387">
                  <c:v>664.8</c:v>
                </c:pt>
                <c:pt idx="388">
                  <c:v>665.6</c:v>
                </c:pt>
                <c:pt idx="389">
                  <c:v>666.3</c:v>
                </c:pt>
                <c:pt idx="390">
                  <c:v>667</c:v>
                </c:pt>
                <c:pt idx="391">
                  <c:v>667.8</c:v>
                </c:pt>
                <c:pt idx="392">
                  <c:v>668.5</c:v>
                </c:pt>
                <c:pt idx="393">
                  <c:v>669.2</c:v>
                </c:pt>
                <c:pt idx="394">
                  <c:v>669.9</c:v>
                </c:pt>
                <c:pt idx="395">
                  <c:v>670.7</c:v>
                </c:pt>
                <c:pt idx="396">
                  <c:v>671.4</c:v>
                </c:pt>
                <c:pt idx="397">
                  <c:v>672.1</c:v>
                </c:pt>
                <c:pt idx="398">
                  <c:v>672.9</c:v>
                </c:pt>
                <c:pt idx="399">
                  <c:v>673.6</c:v>
                </c:pt>
                <c:pt idx="400">
                  <c:v>674.3</c:v>
                </c:pt>
                <c:pt idx="401">
                  <c:v>675</c:v>
                </c:pt>
                <c:pt idx="402">
                  <c:v>675.8</c:v>
                </c:pt>
                <c:pt idx="403">
                  <c:v>676.5</c:v>
                </c:pt>
                <c:pt idx="404">
                  <c:v>677.2</c:v>
                </c:pt>
                <c:pt idx="405">
                  <c:v>678</c:v>
                </c:pt>
                <c:pt idx="406">
                  <c:v>678.7</c:v>
                </c:pt>
                <c:pt idx="407">
                  <c:v>679.4</c:v>
                </c:pt>
                <c:pt idx="408">
                  <c:v>680.1</c:v>
                </c:pt>
                <c:pt idx="409">
                  <c:v>680.9</c:v>
                </c:pt>
                <c:pt idx="410">
                  <c:v>681.6</c:v>
                </c:pt>
                <c:pt idx="411">
                  <c:v>682.3</c:v>
                </c:pt>
                <c:pt idx="412">
                  <c:v>683.1</c:v>
                </c:pt>
                <c:pt idx="413">
                  <c:v>683.8</c:v>
                </c:pt>
                <c:pt idx="414">
                  <c:v>684.5</c:v>
                </c:pt>
                <c:pt idx="415">
                  <c:v>685.2</c:v>
                </c:pt>
                <c:pt idx="416">
                  <c:v>686</c:v>
                </c:pt>
                <c:pt idx="417">
                  <c:v>686.7</c:v>
                </c:pt>
                <c:pt idx="418">
                  <c:v>687.4</c:v>
                </c:pt>
                <c:pt idx="419">
                  <c:v>688.2</c:v>
                </c:pt>
                <c:pt idx="420">
                  <c:v>688.9</c:v>
                </c:pt>
                <c:pt idx="421">
                  <c:v>689.6</c:v>
                </c:pt>
                <c:pt idx="422">
                  <c:v>690.3</c:v>
                </c:pt>
                <c:pt idx="423">
                  <c:v>691.1</c:v>
                </c:pt>
                <c:pt idx="424">
                  <c:v>691.8</c:v>
                </c:pt>
                <c:pt idx="425">
                  <c:v>692.5</c:v>
                </c:pt>
                <c:pt idx="426">
                  <c:v>693.3</c:v>
                </c:pt>
                <c:pt idx="427">
                  <c:v>694</c:v>
                </c:pt>
                <c:pt idx="428">
                  <c:v>694.7</c:v>
                </c:pt>
                <c:pt idx="429">
                  <c:v>695.4</c:v>
                </c:pt>
                <c:pt idx="430">
                  <c:v>696.2</c:v>
                </c:pt>
                <c:pt idx="431">
                  <c:v>696.9</c:v>
                </c:pt>
                <c:pt idx="432">
                  <c:v>697.6</c:v>
                </c:pt>
                <c:pt idx="433">
                  <c:v>698.4</c:v>
                </c:pt>
                <c:pt idx="434">
                  <c:v>699.1</c:v>
                </c:pt>
                <c:pt idx="435">
                  <c:v>699.8</c:v>
                </c:pt>
                <c:pt idx="436">
                  <c:v>700.5</c:v>
                </c:pt>
                <c:pt idx="437">
                  <c:v>701.3</c:v>
                </c:pt>
                <c:pt idx="438">
                  <c:v>702</c:v>
                </c:pt>
                <c:pt idx="439">
                  <c:v>702.7</c:v>
                </c:pt>
                <c:pt idx="440">
                  <c:v>703.5</c:v>
                </c:pt>
                <c:pt idx="441">
                  <c:v>704.2</c:v>
                </c:pt>
                <c:pt idx="442">
                  <c:v>704.9</c:v>
                </c:pt>
                <c:pt idx="443">
                  <c:v>705.6</c:v>
                </c:pt>
                <c:pt idx="444">
                  <c:v>706.4</c:v>
                </c:pt>
                <c:pt idx="445">
                  <c:v>707.1</c:v>
                </c:pt>
                <c:pt idx="446">
                  <c:v>707.8</c:v>
                </c:pt>
                <c:pt idx="447">
                  <c:v>708.6</c:v>
                </c:pt>
                <c:pt idx="448">
                  <c:v>709.3</c:v>
                </c:pt>
                <c:pt idx="449">
                  <c:v>710</c:v>
                </c:pt>
                <c:pt idx="450">
                  <c:v>710.7</c:v>
                </c:pt>
                <c:pt idx="451">
                  <c:v>711.4</c:v>
                </c:pt>
                <c:pt idx="452">
                  <c:v>712.2</c:v>
                </c:pt>
                <c:pt idx="453">
                  <c:v>712.9</c:v>
                </c:pt>
                <c:pt idx="454">
                  <c:v>713.6</c:v>
                </c:pt>
                <c:pt idx="455">
                  <c:v>714.3</c:v>
                </c:pt>
                <c:pt idx="456">
                  <c:v>715.1</c:v>
                </c:pt>
                <c:pt idx="457">
                  <c:v>715.8</c:v>
                </c:pt>
                <c:pt idx="458">
                  <c:v>716.5</c:v>
                </c:pt>
                <c:pt idx="459">
                  <c:v>717.2</c:v>
                </c:pt>
                <c:pt idx="460">
                  <c:v>717.9</c:v>
                </c:pt>
                <c:pt idx="461">
                  <c:v>718.7</c:v>
                </c:pt>
                <c:pt idx="462">
                  <c:v>719.4</c:v>
                </c:pt>
                <c:pt idx="463">
                  <c:v>720.1</c:v>
                </c:pt>
                <c:pt idx="464">
                  <c:v>720.8</c:v>
                </c:pt>
                <c:pt idx="465">
                  <c:v>721.6</c:v>
                </c:pt>
                <c:pt idx="466">
                  <c:v>722.3</c:v>
                </c:pt>
                <c:pt idx="467">
                  <c:v>723</c:v>
                </c:pt>
                <c:pt idx="468">
                  <c:v>723.7</c:v>
                </c:pt>
                <c:pt idx="469">
                  <c:v>724.4</c:v>
                </c:pt>
                <c:pt idx="470">
                  <c:v>725.2</c:v>
                </c:pt>
                <c:pt idx="471">
                  <c:v>725.9</c:v>
                </c:pt>
                <c:pt idx="472">
                  <c:v>726.6</c:v>
                </c:pt>
                <c:pt idx="473">
                  <c:v>727.3</c:v>
                </c:pt>
                <c:pt idx="474">
                  <c:v>728.1</c:v>
                </c:pt>
                <c:pt idx="475">
                  <c:v>728.8</c:v>
                </c:pt>
                <c:pt idx="476">
                  <c:v>729.5</c:v>
                </c:pt>
                <c:pt idx="477">
                  <c:v>730.2</c:v>
                </c:pt>
                <c:pt idx="478">
                  <c:v>731</c:v>
                </c:pt>
                <c:pt idx="479">
                  <c:v>731.7</c:v>
                </c:pt>
                <c:pt idx="480">
                  <c:v>732.4</c:v>
                </c:pt>
                <c:pt idx="481">
                  <c:v>733.1</c:v>
                </c:pt>
                <c:pt idx="482">
                  <c:v>733.8</c:v>
                </c:pt>
                <c:pt idx="483">
                  <c:v>734.6</c:v>
                </c:pt>
                <c:pt idx="484">
                  <c:v>735.3</c:v>
                </c:pt>
                <c:pt idx="485">
                  <c:v>736</c:v>
                </c:pt>
                <c:pt idx="486">
                  <c:v>736.7</c:v>
                </c:pt>
                <c:pt idx="487">
                  <c:v>737.5</c:v>
                </c:pt>
                <c:pt idx="488">
                  <c:v>738.2</c:v>
                </c:pt>
                <c:pt idx="489">
                  <c:v>738.9</c:v>
                </c:pt>
                <c:pt idx="490">
                  <c:v>739.6</c:v>
                </c:pt>
                <c:pt idx="491">
                  <c:v>740.3</c:v>
                </c:pt>
                <c:pt idx="492">
                  <c:v>741.1</c:v>
                </c:pt>
                <c:pt idx="493">
                  <c:v>741.8</c:v>
                </c:pt>
                <c:pt idx="494">
                  <c:v>742.5</c:v>
                </c:pt>
                <c:pt idx="495">
                  <c:v>743.2</c:v>
                </c:pt>
                <c:pt idx="496">
                  <c:v>744</c:v>
                </c:pt>
                <c:pt idx="497">
                  <c:v>744.7</c:v>
                </c:pt>
                <c:pt idx="498">
                  <c:v>745.4</c:v>
                </c:pt>
                <c:pt idx="499">
                  <c:v>746.1</c:v>
                </c:pt>
                <c:pt idx="500">
                  <c:v>746.8</c:v>
                </c:pt>
                <c:pt idx="501">
                  <c:v>747.6</c:v>
                </c:pt>
                <c:pt idx="502">
                  <c:v>748.3</c:v>
                </c:pt>
                <c:pt idx="503">
                  <c:v>749</c:v>
                </c:pt>
                <c:pt idx="504">
                  <c:v>749.7</c:v>
                </c:pt>
                <c:pt idx="505">
                  <c:v>750.5</c:v>
                </c:pt>
                <c:pt idx="506">
                  <c:v>751.2</c:v>
                </c:pt>
                <c:pt idx="507">
                  <c:v>751.9</c:v>
                </c:pt>
                <c:pt idx="508">
                  <c:v>752.6</c:v>
                </c:pt>
                <c:pt idx="509">
                  <c:v>753.3</c:v>
                </c:pt>
                <c:pt idx="510">
                  <c:v>754.1</c:v>
                </c:pt>
                <c:pt idx="511">
                  <c:v>754.8</c:v>
                </c:pt>
                <c:pt idx="512">
                  <c:v>755.5</c:v>
                </c:pt>
                <c:pt idx="513">
                  <c:v>756.2</c:v>
                </c:pt>
                <c:pt idx="514">
                  <c:v>757</c:v>
                </c:pt>
                <c:pt idx="515">
                  <c:v>757.7</c:v>
                </c:pt>
                <c:pt idx="516">
                  <c:v>758.4</c:v>
                </c:pt>
                <c:pt idx="517">
                  <c:v>759.1</c:v>
                </c:pt>
                <c:pt idx="518">
                  <c:v>759.8</c:v>
                </c:pt>
                <c:pt idx="519">
                  <c:v>760.6</c:v>
                </c:pt>
                <c:pt idx="520">
                  <c:v>761.3</c:v>
                </c:pt>
                <c:pt idx="521">
                  <c:v>762</c:v>
                </c:pt>
                <c:pt idx="522">
                  <c:v>762.7</c:v>
                </c:pt>
                <c:pt idx="523">
                  <c:v>763.5</c:v>
                </c:pt>
                <c:pt idx="524">
                  <c:v>764.2</c:v>
                </c:pt>
                <c:pt idx="525">
                  <c:v>764.9</c:v>
                </c:pt>
                <c:pt idx="526">
                  <c:v>765.6</c:v>
                </c:pt>
                <c:pt idx="527">
                  <c:v>766.3</c:v>
                </c:pt>
                <c:pt idx="528">
                  <c:v>767.1</c:v>
                </c:pt>
                <c:pt idx="529">
                  <c:v>767.8</c:v>
                </c:pt>
                <c:pt idx="530">
                  <c:v>768.5</c:v>
                </c:pt>
                <c:pt idx="531">
                  <c:v>769.2</c:v>
                </c:pt>
                <c:pt idx="532">
                  <c:v>770</c:v>
                </c:pt>
                <c:pt idx="533">
                  <c:v>770.7</c:v>
                </c:pt>
                <c:pt idx="534">
                  <c:v>771.4</c:v>
                </c:pt>
                <c:pt idx="535">
                  <c:v>772.1</c:v>
                </c:pt>
                <c:pt idx="536">
                  <c:v>772.8</c:v>
                </c:pt>
                <c:pt idx="537">
                  <c:v>773.6</c:v>
                </c:pt>
                <c:pt idx="538">
                  <c:v>774.3</c:v>
                </c:pt>
                <c:pt idx="539">
                  <c:v>775</c:v>
                </c:pt>
                <c:pt idx="540">
                  <c:v>775.7</c:v>
                </c:pt>
                <c:pt idx="541">
                  <c:v>776.5</c:v>
                </c:pt>
                <c:pt idx="542">
                  <c:v>777.2</c:v>
                </c:pt>
                <c:pt idx="543">
                  <c:v>777.9</c:v>
                </c:pt>
                <c:pt idx="544">
                  <c:v>778.6</c:v>
                </c:pt>
                <c:pt idx="545">
                  <c:v>779.4</c:v>
                </c:pt>
                <c:pt idx="546">
                  <c:v>780.1</c:v>
                </c:pt>
                <c:pt idx="547">
                  <c:v>780.8</c:v>
                </c:pt>
                <c:pt idx="548">
                  <c:v>781.5</c:v>
                </c:pt>
                <c:pt idx="549">
                  <c:v>782.2</c:v>
                </c:pt>
                <c:pt idx="550">
                  <c:v>783</c:v>
                </c:pt>
                <c:pt idx="551">
                  <c:v>783.7</c:v>
                </c:pt>
                <c:pt idx="552">
                  <c:v>784.4</c:v>
                </c:pt>
                <c:pt idx="553">
                  <c:v>785.1</c:v>
                </c:pt>
                <c:pt idx="554">
                  <c:v>785.9</c:v>
                </c:pt>
                <c:pt idx="555">
                  <c:v>786.6</c:v>
                </c:pt>
                <c:pt idx="556">
                  <c:v>787.3</c:v>
                </c:pt>
                <c:pt idx="557">
                  <c:v>788</c:v>
                </c:pt>
                <c:pt idx="558">
                  <c:v>788.7</c:v>
                </c:pt>
                <c:pt idx="559">
                  <c:v>789.5</c:v>
                </c:pt>
                <c:pt idx="560">
                  <c:v>790.2</c:v>
                </c:pt>
                <c:pt idx="561">
                  <c:v>790.9</c:v>
                </c:pt>
                <c:pt idx="562">
                  <c:v>791.6</c:v>
                </c:pt>
                <c:pt idx="563">
                  <c:v>792.4</c:v>
                </c:pt>
                <c:pt idx="564">
                  <c:v>793.1</c:v>
                </c:pt>
                <c:pt idx="565">
                  <c:v>793.8</c:v>
                </c:pt>
                <c:pt idx="566">
                  <c:v>794.5</c:v>
                </c:pt>
                <c:pt idx="567">
                  <c:v>795.2</c:v>
                </c:pt>
                <c:pt idx="568">
                  <c:v>796</c:v>
                </c:pt>
                <c:pt idx="569">
                  <c:v>796.7</c:v>
                </c:pt>
                <c:pt idx="570">
                  <c:v>797.4</c:v>
                </c:pt>
                <c:pt idx="571">
                  <c:v>798.1</c:v>
                </c:pt>
                <c:pt idx="572">
                  <c:v>798.9</c:v>
                </c:pt>
                <c:pt idx="573">
                  <c:v>799.6</c:v>
                </c:pt>
                <c:pt idx="574">
                  <c:v>800.3</c:v>
                </c:pt>
                <c:pt idx="575">
                  <c:v>801</c:v>
                </c:pt>
                <c:pt idx="576">
                  <c:v>801.7</c:v>
                </c:pt>
                <c:pt idx="577">
                  <c:v>802.5</c:v>
                </c:pt>
                <c:pt idx="578">
                  <c:v>803.2</c:v>
                </c:pt>
                <c:pt idx="579">
                  <c:v>803.9</c:v>
                </c:pt>
                <c:pt idx="580">
                  <c:v>804.6</c:v>
                </c:pt>
                <c:pt idx="581">
                  <c:v>805.4</c:v>
                </c:pt>
                <c:pt idx="582">
                  <c:v>806.1</c:v>
                </c:pt>
                <c:pt idx="583">
                  <c:v>806.8</c:v>
                </c:pt>
                <c:pt idx="584">
                  <c:v>807.5</c:v>
                </c:pt>
                <c:pt idx="585">
                  <c:v>808.2</c:v>
                </c:pt>
                <c:pt idx="586">
                  <c:v>809</c:v>
                </c:pt>
                <c:pt idx="587">
                  <c:v>809.7</c:v>
                </c:pt>
                <c:pt idx="588">
                  <c:v>810.4</c:v>
                </c:pt>
                <c:pt idx="589">
                  <c:v>811.1</c:v>
                </c:pt>
                <c:pt idx="590">
                  <c:v>811.9</c:v>
                </c:pt>
                <c:pt idx="591">
                  <c:v>812.6</c:v>
                </c:pt>
                <c:pt idx="592">
                  <c:v>813.3</c:v>
                </c:pt>
                <c:pt idx="593">
                  <c:v>814</c:v>
                </c:pt>
                <c:pt idx="594">
                  <c:v>814.7</c:v>
                </c:pt>
                <c:pt idx="595">
                  <c:v>815.5</c:v>
                </c:pt>
                <c:pt idx="596">
                  <c:v>816.2</c:v>
                </c:pt>
                <c:pt idx="597">
                  <c:v>816.9</c:v>
                </c:pt>
                <c:pt idx="598">
                  <c:v>817.6</c:v>
                </c:pt>
                <c:pt idx="599">
                  <c:v>818.4</c:v>
                </c:pt>
                <c:pt idx="600">
                  <c:v>819.1</c:v>
                </c:pt>
                <c:pt idx="601">
                  <c:v>819.8</c:v>
                </c:pt>
                <c:pt idx="602">
                  <c:v>820.5</c:v>
                </c:pt>
                <c:pt idx="603">
                  <c:v>821.3</c:v>
                </c:pt>
                <c:pt idx="604">
                  <c:v>822</c:v>
                </c:pt>
                <c:pt idx="605">
                  <c:v>822.7</c:v>
                </c:pt>
                <c:pt idx="606">
                  <c:v>823.4</c:v>
                </c:pt>
                <c:pt idx="607">
                  <c:v>824.1</c:v>
                </c:pt>
                <c:pt idx="608">
                  <c:v>824.9</c:v>
                </c:pt>
                <c:pt idx="609">
                  <c:v>825.6</c:v>
                </c:pt>
                <c:pt idx="610">
                  <c:v>826.3</c:v>
                </c:pt>
                <c:pt idx="611">
                  <c:v>827</c:v>
                </c:pt>
                <c:pt idx="612">
                  <c:v>827.8</c:v>
                </c:pt>
                <c:pt idx="613">
                  <c:v>828.5</c:v>
                </c:pt>
                <c:pt idx="614">
                  <c:v>829.2</c:v>
                </c:pt>
                <c:pt idx="615">
                  <c:v>829.9</c:v>
                </c:pt>
                <c:pt idx="616">
                  <c:v>830.6</c:v>
                </c:pt>
                <c:pt idx="617">
                  <c:v>831.4</c:v>
                </c:pt>
                <c:pt idx="618">
                  <c:v>832.1</c:v>
                </c:pt>
                <c:pt idx="619">
                  <c:v>832.8</c:v>
                </c:pt>
                <c:pt idx="620">
                  <c:v>833.5</c:v>
                </c:pt>
                <c:pt idx="621">
                  <c:v>834.2</c:v>
                </c:pt>
                <c:pt idx="622">
                  <c:v>834.9</c:v>
                </c:pt>
                <c:pt idx="623">
                  <c:v>835.6</c:v>
                </c:pt>
                <c:pt idx="624">
                  <c:v>836.3</c:v>
                </c:pt>
                <c:pt idx="625">
                  <c:v>837</c:v>
                </c:pt>
                <c:pt idx="626">
                  <c:v>837.7</c:v>
                </c:pt>
                <c:pt idx="627">
                  <c:v>838.3</c:v>
                </c:pt>
                <c:pt idx="628">
                  <c:v>839</c:v>
                </c:pt>
                <c:pt idx="629">
                  <c:v>839.7</c:v>
                </c:pt>
                <c:pt idx="630">
                  <c:v>840.4</c:v>
                </c:pt>
                <c:pt idx="631">
                  <c:v>841.1</c:v>
                </c:pt>
                <c:pt idx="632">
                  <c:v>841.8</c:v>
                </c:pt>
                <c:pt idx="633">
                  <c:v>842.5</c:v>
                </c:pt>
                <c:pt idx="634">
                  <c:v>843.2</c:v>
                </c:pt>
                <c:pt idx="635">
                  <c:v>843.9</c:v>
                </c:pt>
                <c:pt idx="636">
                  <c:v>844.6</c:v>
                </c:pt>
                <c:pt idx="637">
                  <c:v>845.3</c:v>
                </c:pt>
                <c:pt idx="638">
                  <c:v>846</c:v>
                </c:pt>
                <c:pt idx="639">
                  <c:v>846.7</c:v>
                </c:pt>
                <c:pt idx="640">
                  <c:v>847.4</c:v>
                </c:pt>
                <c:pt idx="641">
                  <c:v>848.1</c:v>
                </c:pt>
                <c:pt idx="642">
                  <c:v>848.8</c:v>
                </c:pt>
                <c:pt idx="643">
                  <c:v>849.5</c:v>
                </c:pt>
                <c:pt idx="644">
                  <c:v>850.2</c:v>
                </c:pt>
                <c:pt idx="645">
                  <c:v>850.8</c:v>
                </c:pt>
                <c:pt idx="646">
                  <c:v>851.5</c:v>
                </c:pt>
                <c:pt idx="647">
                  <c:v>852.2</c:v>
                </c:pt>
                <c:pt idx="648">
                  <c:v>852.9</c:v>
                </c:pt>
                <c:pt idx="649">
                  <c:v>853.6</c:v>
                </c:pt>
                <c:pt idx="650">
                  <c:v>854.3</c:v>
                </c:pt>
                <c:pt idx="651">
                  <c:v>855</c:v>
                </c:pt>
                <c:pt idx="652">
                  <c:v>855.7</c:v>
                </c:pt>
                <c:pt idx="653">
                  <c:v>856.4</c:v>
                </c:pt>
                <c:pt idx="654">
                  <c:v>857.1</c:v>
                </c:pt>
                <c:pt idx="655">
                  <c:v>857.8</c:v>
                </c:pt>
                <c:pt idx="656">
                  <c:v>858.5</c:v>
                </c:pt>
                <c:pt idx="657">
                  <c:v>859.2</c:v>
                </c:pt>
                <c:pt idx="658">
                  <c:v>859.9</c:v>
                </c:pt>
                <c:pt idx="659">
                  <c:v>860.6</c:v>
                </c:pt>
                <c:pt idx="660">
                  <c:v>861.3</c:v>
                </c:pt>
                <c:pt idx="661">
                  <c:v>862</c:v>
                </c:pt>
                <c:pt idx="662">
                  <c:v>862.7</c:v>
                </c:pt>
                <c:pt idx="663">
                  <c:v>863.3</c:v>
                </c:pt>
                <c:pt idx="664">
                  <c:v>864</c:v>
                </c:pt>
                <c:pt idx="665">
                  <c:v>864.7</c:v>
                </c:pt>
                <c:pt idx="666">
                  <c:v>865.4</c:v>
                </c:pt>
                <c:pt idx="667">
                  <c:v>866.1</c:v>
                </c:pt>
                <c:pt idx="668">
                  <c:v>866.8</c:v>
                </c:pt>
                <c:pt idx="669">
                  <c:v>867.5</c:v>
                </c:pt>
                <c:pt idx="670">
                  <c:v>868.2</c:v>
                </c:pt>
                <c:pt idx="671">
                  <c:v>868.9</c:v>
                </c:pt>
                <c:pt idx="672">
                  <c:v>869.6</c:v>
                </c:pt>
                <c:pt idx="673">
                  <c:v>870.3</c:v>
                </c:pt>
                <c:pt idx="674">
                  <c:v>871</c:v>
                </c:pt>
                <c:pt idx="675">
                  <c:v>871.7</c:v>
                </c:pt>
                <c:pt idx="676">
                  <c:v>872.4</c:v>
                </c:pt>
                <c:pt idx="677">
                  <c:v>873.1</c:v>
                </c:pt>
                <c:pt idx="678">
                  <c:v>873.8</c:v>
                </c:pt>
                <c:pt idx="679">
                  <c:v>874.5</c:v>
                </c:pt>
                <c:pt idx="680">
                  <c:v>875.2</c:v>
                </c:pt>
                <c:pt idx="681">
                  <c:v>875.8</c:v>
                </c:pt>
                <c:pt idx="682">
                  <c:v>876.5</c:v>
                </c:pt>
                <c:pt idx="683">
                  <c:v>877.2</c:v>
                </c:pt>
                <c:pt idx="684">
                  <c:v>877.9</c:v>
                </c:pt>
                <c:pt idx="685">
                  <c:v>878.6</c:v>
                </c:pt>
                <c:pt idx="686">
                  <c:v>879.3</c:v>
                </c:pt>
                <c:pt idx="687">
                  <c:v>880</c:v>
                </c:pt>
                <c:pt idx="688">
                  <c:v>880.7</c:v>
                </c:pt>
                <c:pt idx="689">
                  <c:v>881.4</c:v>
                </c:pt>
                <c:pt idx="690">
                  <c:v>882.1</c:v>
                </c:pt>
                <c:pt idx="691">
                  <c:v>882.8</c:v>
                </c:pt>
                <c:pt idx="692">
                  <c:v>883.5</c:v>
                </c:pt>
                <c:pt idx="693">
                  <c:v>884.2</c:v>
                </c:pt>
                <c:pt idx="694">
                  <c:v>884.9</c:v>
                </c:pt>
                <c:pt idx="695">
                  <c:v>885.6</c:v>
                </c:pt>
                <c:pt idx="696">
                  <c:v>886.3</c:v>
                </c:pt>
                <c:pt idx="697">
                  <c:v>887</c:v>
                </c:pt>
                <c:pt idx="698">
                  <c:v>887.6</c:v>
                </c:pt>
                <c:pt idx="699">
                  <c:v>888.3</c:v>
                </c:pt>
                <c:pt idx="700">
                  <c:v>889</c:v>
                </c:pt>
                <c:pt idx="701">
                  <c:v>889.7</c:v>
                </c:pt>
                <c:pt idx="702">
                  <c:v>890.4</c:v>
                </c:pt>
                <c:pt idx="703">
                  <c:v>891.1</c:v>
                </c:pt>
                <c:pt idx="704">
                  <c:v>891.8</c:v>
                </c:pt>
                <c:pt idx="705">
                  <c:v>892.5</c:v>
                </c:pt>
                <c:pt idx="706">
                  <c:v>893.2</c:v>
                </c:pt>
                <c:pt idx="707">
                  <c:v>893.9</c:v>
                </c:pt>
                <c:pt idx="708">
                  <c:v>894.6</c:v>
                </c:pt>
                <c:pt idx="709">
                  <c:v>895.3</c:v>
                </c:pt>
                <c:pt idx="710">
                  <c:v>896</c:v>
                </c:pt>
                <c:pt idx="711">
                  <c:v>896.7</c:v>
                </c:pt>
                <c:pt idx="712">
                  <c:v>897.4</c:v>
                </c:pt>
                <c:pt idx="713">
                  <c:v>898.1</c:v>
                </c:pt>
                <c:pt idx="714">
                  <c:v>898.8</c:v>
                </c:pt>
                <c:pt idx="715">
                  <c:v>899.5</c:v>
                </c:pt>
                <c:pt idx="716">
                  <c:v>900.1</c:v>
                </c:pt>
                <c:pt idx="717">
                  <c:v>900.8</c:v>
                </c:pt>
                <c:pt idx="718">
                  <c:v>901.5</c:v>
                </c:pt>
                <c:pt idx="719">
                  <c:v>902.2</c:v>
                </c:pt>
                <c:pt idx="720">
                  <c:v>902.9</c:v>
                </c:pt>
                <c:pt idx="721">
                  <c:v>903.6</c:v>
                </c:pt>
                <c:pt idx="722">
                  <c:v>904.3</c:v>
                </c:pt>
                <c:pt idx="723">
                  <c:v>905</c:v>
                </c:pt>
                <c:pt idx="724">
                  <c:v>905.7</c:v>
                </c:pt>
                <c:pt idx="725">
                  <c:v>906.4</c:v>
                </c:pt>
                <c:pt idx="726">
                  <c:v>907.1</c:v>
                </c:pt>
                <c:pt idx="727">
                  <c:v>907.8</c:v>
                </c:pt>
                <c:pt idx="728">
                  <c:v>908.5</c:v>
                </c:pt>
                <c:pt idx="729">
                  <c:v>909.2</c:v>
                </c:pt>
                <c:pt idx="730">
                  <c:v>909.9</c:v>
                </c:pt>
                <c:pt idx="731">
                  <c:v>910.6</c:v>
                </c:pt>
                <c:pt idx="732">
                  <c:v>911.3</c:v>
                </c:pt>
                <c:pt idx="733">
                  <c:v>912</c:v>
                </c:pt>
                <c:pt idx="734">
                  <c:v>912.6</c:v>
                </c:pt>
                <c:pt idx="735">
                  <c:v>913.3</c:v>
                </c:pt>
                <c:pt idx="736">
                  <c:v>914</c:v>
                </c:pt>
                <c:pt idx="737">
                  <c:v>914.7</c:v>
                </c:pt>
                <c:pt idx="738">
                  <c:v>915.4</c:v>
                </c:pt>
                <c:pt idx="739">
                  <c:v>916.1</c:v>
                </c:pt>
                <c:pt idx="740">
                  <c:v>916.8</c:v>
                </c:pt>
                <c:pt idx="741">
                  <c:v>917.5</c:v>
                </c:pt>
                <c:pt idx="742">
                  <c:v>918.2</c:v>
                </c:pt>
                <c:pt idx="743">
                  <c:v>918.9</c:v>
                </c:pt>
                <c:pt idx="744">
                  <c:v>919.6</c:v>
                </c:pt>
                <c:pt idx="745">
                  <c:v>920.3</c:v>
                </c:pt>
                <c:pt idx="746">
                  <c:v>921</c:v>
                </c:pt>
                <c:pt idx="747">
                  <c:v>921.7</c:v>
                </c:pt>
                <c:pt idx="748">
                  <c:v>922.4</c:v>
                </c:pt>
                <c:pt idx="749">
                  <c:v>923.1</c:v>
                </c:pt>
                <c:pt idx="750">
                  <c:v>923.8</c:v>
                </c:pt>
                <c:pt idx="751">
                  <c:v>924.5</c:v>
                </c:pt>
                <c:pt idx="752">
                  <c:v>925.1</c:v>
                </c:pt>
                <c:pt idx="753">
                  <c:v>925.8</c:v>
                </c:pt>
                <c:pt idx="754">
                  <c:v>926.5</c:v>
                </c:pt>
                <c:pt idx="755">
                  <c:v>927.2</c:v>
                </c:pt>
                <c:pt idx="756">
                  <c:v>927.9</c:v>
                </c:pt>
                <c:pt idx="757">
                  <c:v>928.6</c:v>
                </c:pt>
                <c:pt idx="758">
                  <c:v>929.3</c:v>
                </c:pt>
                <c:pt idx="759">
                  <c:v>930</c:v>
                </c:pt>
                <c:pt idx="760">
                  <c:v>930.7</c:v>
                </c:pt>
                <c:pt idx="761">
                  <c:v>931.4</c:v>
                </c:pt>
                <c:pt idx="762">
                  <c:v>932.1</c:v>
                </c:pt>
                <c:pt idx="763">
                  <c:v>932.8</c:v>
                </c:pt>
                <c:pt idx="764">
                  <c:v>933.5</c:v>
                </c:pt>
                <c:pt idx="765">
                  <c:v>934.2</c:v>
                </c:pt>
                <c:pt idx="766">
                  <c:v>934.9</c:v>
                </c:pt>
                <c:pt idx="767">
                  <c:v>935.6</c:v>
                </c:pt>
                <c:pt idx="768">
                  <c:v>936.3</c:v>
                </c:pt>
                <c:pt idx="769">
                  <c:v>937</c:v>
                </c:pt>
                <c:pt idx="770">
                  <c:v>937.6</c:v>
                </c:pt>
                <c:pt idx="771">
                  <c:v>938.3</c:v>
                </c:pt>
                <c:pt idx="772">
                  <c:v>939</c:v>
                </c:pt>
                <c:pt idx="773">
                  <c:v>939.8</c:v>
                </c:pt>
                <c:pt idx="774">
                  <c:v>940.4</c:v>
                </c:pt>
                <c:pt idx="775">
                  <c:v>941.1</c:v>
                </c:pt>
                <c:pt idx="776">
                  <c:v>941.8</c:v>
                </c:pt>
                <c:pt idx="777">
                  <c:v>942.5</c:v>
                </c:pt>
                <c:pt idx="778">
                  <c:v>943.2</c:v>
                </c:pt>
                <c:pt idx="779">
                  <c:v>943.9</c:v>
                </c:pt>
                <c:pt idx="780">
                  <c:v>944.6</c:v>
                </c:pt>
                <c:pt idx="781">
                  <c:v>945.3</c:v>
                </c:pt>
                <c:pt idx="782">
                  <c:v>946</c:v>
                </c:pt>
                <c:pt idx="783">
                  <c:v>946.7</c:v>
                </c:pt>
                <c:pt idx="784">
                  <c:v>947.4</c:v>
                </c:pt>
                <c:pt idx="785">
                  <c:v>948.1</c:v>
                </c:pt>
                <c:pt idx="786">
                  <c:v>948.8</c:v>
                </c:pt>
                <c:pt idx="787">
                  <c:v>949.5</c:v>
                </c:pt>
              </c:numCache>
            </c:numRef>
          </c:xVal>
          <c:yVal>
            <c:numRef>
              <c:f>[1]Sheet1!$G$1:$G$788</c:f>
              <c:numCache>
                <c:formatCode>General</c:formatCode>
                <c:ptCount val="788"/>
                <c:pt idx="0">
                  <c:v>0.63643411500000002</c:v>
                </c:pt>
                <c:pt idx="1">
                  <c:v>0.64515292700000004</c:v>
                </c:pt>
                <c:pt idx="2">
                  <c:v>0.67914313599999998</c:v>
                </c:pt>
                <c:pt idx="3">
                  <c:v>0.72035227899999998</c:v>
                </c:pt>
                <c:pt idx="4">
                  <c:v>0.75293677800000003</c:v>
                </c:pt>
                <c:pt idx="5">
                  <c:v>0.77771537599999996</c:v>
                </c:pt>
                <c:pt idx="6">
                  <c:v>0.81841952900000003</c:v>
                </c:pt>
                <c:pt idx="7">
                  <c:v>0.86022647799999996</c:v>
                </c:pt>
                <c:pt idx="8">
                  <c:v>0.89012172300000003</c:v>
                </c:pt>
                <c:pt idx="9">
                  <c:v>0.92470948500000005</c:v>
                </c:pt>
                <c:pt idx="10">
                  <c:v>0.97058651399999996</c:v>
                </c:pt>
                <c:pt idx="11">
                  <c:v>1.0305225790000001</c:v>
                </c:pt>
                <c:pt idx="12">
                  <c:v>1.084768422</c:v>
                </c:pt>
                <c:pt idx="13">
                  <c:v>1.1503536299999999</c:v>
                </c:pt>
                <c:pt idx="14">
                  <c:v>1.209432611</c:v>
                </c:pt>
                <c:pt idx="15">
                  <c:v>1.2838061199999999</c:v>
                </c:pt>
                <c:pt idx="16">
                  <c:v>1.3502656289999999</c:v>
                </c:pt>
                <c:pt idx="17">
                  <c:v>1.4286874510000001</c:v>
                </c:pt>
                <c:pt idx="18">
                  <c:v>1.487593392</c:v>
                </c:pt>
                <c:pt idx="19">
                  <c:v>1.5418817170000001</c:v>
                </c:pt>
                <c:pt idx="20">
                  <c:v>1.5855411230000001</c:v>
                </c:pt>
                <c:pt idx="21">
                  <c:v>1.6136439330000001</c:v>
                </c:pt>
                <c:pt idx="22">
                  <c:v>1.6527129540000001</c:v>
                </c:pt>
                <c:pt idx="23">
                  <c:v>1.6716147830000001</c:v>
                </c:pt>
                <c:pt idx="24">
                  <c:v>1.6939770220000001</c:v>
                </c:pt>
                <c:pt idx="25">
                  <c:v>1.704233546</c:v>
                </c:pt>
                <c:pt idx="26">
                  <c:v>1.719706347</c:v>
                </c:pt>
                <c:pt idx="27">
                  <c:v>1.741860175</c:v>
                </c:pt>
                <c:pt idx="28">
                  <c:v>1.759723323</c:v>
                </c:pt>
                <c:pt idx="29">
                  <c:v>1.794092786</c:v>
                </c:pt>
                <c:pt idx="30">
                  <c:v>1.807797707</c:v>
                </c:pt>
                <c:pt idx="31">
                  <c:v>1.8330036240000001</c:v>
                </c:pt>
                <c:pt idx="32">
                  <c:v>1.8532674339999999</c:v>
                </c:pt>
                <c:pt idx="33">
                  <c:v>1.8709455129999999</c:v>
                </c:pt>
                <c:pt idx="34">
                  <c:v>1.89087563</c:v>
                </c:pt>
                <c:pt idx="35">
                  <c:v>1.9063028740000001</c:v>
                </c:pt>
                <c:pt idx="36">
                  <c:v>1.924533305</c:v>
                </c:pt>
                <c:pt idx="37">
                  <c:v>1.9370785049999999</c:v>
                </c:pt>
                <c:pt idx="38">
                  <c:v>1.9428930259999999</c:v>
                </c:pt>
                <c:pt idx="39">
                  <c:v>1.9562459699999999</c:v>
                </c:pt>
                <c:pt idx="40">
                  <c:v>1.968553762</c:v>
                </c:pt>
                <c:pt idx="41">
                  <c:v>1.9804038399999999</c:v>
                </c:pt>
                <c:pt idx="42">
                  <c:v>1.9910951180000001</c:v>
                </c:pt>
                <c:pt idx="43">
                  <c:v>1.993889566</c:v>
                </c:pt>
                <c:pt idx="44">
                  <c:v>1.986315268</c:v>
                </c:pt>
                <c:pt idx="45">
                  <c:v>1.990527347</c:v>
                </c:pt>
                <c:pt idx="46">
                  <c:v>2.002777794</c:v>
                </c:pt>
                <c:pt idx="47">
                  <c:v>2.0312080510000001</c:v>
                </c:pt>
                <c:pt idx="48">
                  <c:v>2.0449572790000001</c:v>
                </c:pt>
                <c:pt idx="49">
                  <c:v>2.0471601719999999</c:v>
                </c:pt>
                <c:pt idx="50">
                  <c:v>2.0416746579999998</c:v>
                </c:pt>
                <c:pt idx="51">
                  <c:v>2.0429228589999999</c:v>
                </c:pt>
                <c:pt idx="52">
                  <c:v>2.0466058930000002</c:v>
                </c:pt>
                <c:pt idx="53">
                  <c:v>2.0562360229999999</c:v>
                </c:pt>
                <c:pt idx="54">
                  <c:v>2.061465975</c:v>
                </c:pt>
                <c:pt idx="55">
                  <c:v>2.0600365749999998</c:v>
                </c:pt>
                <c:pt idx="56">
                  <c:v>2.0489713279999999</c:v>
                </c:pt>
                <c:pt idx="57">
                  <c:v>2.0466027769999999</c:v>
                </c:pt>
                <c:pt idx="58">
                  <c:v>2.0496067089999999</c:v>
                </c:pt>
                <c:pt idx="59">
                  <c:v>2.0469220720000001</c:v>
                </c:pt>
                <c:pt idx="60">
                  <c:v>2.0492777919999998</c:v>
                </c:pt>
                <c:pt idx="61">
                  <c:v>2.0415982609999999</c:v>
                </c:pt>
                <c:pt idx="62">
                  <c:v>2.0342488630000002</c:v>
                </c:pt>
                <c:pt idx="63">
                  <c:v>2.0163940770000002</c:v>
                </c:pt>
                <c:pt idx="64">
                  <c:v>2.0130983640000002</c:v>
                </c:pt>
                <c:pt idx="65">
                  <c:v>1.998877158</c:v>
                </c:pt>
                <c:pt idx="66">
                  <c:v>1.987937903</c:v>
                </c:pt>
                <c:pt idx="67">
                  <c:v>1.9585560559999999</c:v>
                </c:pt>
                <c:pt idx="68">
                  <c:v>1.9434493070000001</c:v>
                </c:pt>
                <c:pt idx="69">
                  <c:v>1.908038744</c:v>
                </c:pt>
                <c:pt idx="70">
                  <c:v>1.873558389</c:v>
                </c:pt>
                <c:pt idx="71">
                  <c:v>1.83846456</c:v>
                </c:pt>
                <c:pt idx="72">
                  <c:v>1.800292808</c:v>
                </c:pt>
                <c:pt idx="73">
                  <c:v>1.760097392</c:v>
                </c:pt>
                <c:pt idx="74">
                  <c:v>1.7070729630000001</c:v>
                </c:pt>
                <c:pt idx="75">
                  <c:v>1.6575608399999999</c:v>
                </c:pt>
                <c:pt idx="76">
                  <c:v>1.6048391369999999</c:v>
                </c:pt>
                <c:pt idx="77">
                  <c:v>1.554959553</c:v>
                </c:pt>
                <c:pt idx="78">
                  <c:v>1.5094674379999999</c:v>
                </c:pt>
                <c:pt idx="79">
                  <c:v>1.465072331</c:v>
                </c:pt>
                <c:pt idx="80">
                  <c:v>1.426466367</c:v>
                </c:pt>
                <c:pt idx="81">
                  <c:v>1.3886009459999999</c:v>
                </c:pt>
                <c:pt idx="82">
                  <c:v>1.354643467</c:v>
                </c:pt>
                <c:pt idx="83">
                  <c:v>1.321673543</c:v>
                </c:pt>
                <c:pt idx="84">
                  <c:v>1.292550791</c:v>
                </c:pt>
                <c:pt idx="85">
                  <c:v>1.2647786350000001</c:v>
                </c:pt>
                <c:pt idx="86">
                  <c:v>1.239764452</c:v>
                </c:pt>
                <c:pt idx="87">
                  <c:v>1.2139133339999999</c:v>
                </c:pt>
                <c:pt idx="88">
                  <c:v>1.1903963900000001</c:v>
                </c:pt>
                <c:pt idx="89">
                  <c:v>1.1680236129999999</c:v>
                </c:pt>
                <c:pt idx="90">
                  <c:v>1.1469152899999999</c:v>
                </c:pt>
                <c:pt idx="91">
                  <c:v>1.1287535710000001</c:v>
                </c:pt>
                <c:pt idx="92">
                  <c:v>1.1104658080000001</c:v>
                </c:pt>
                <c:pt idx="93">
                  <c:v>1.0948061849999999</c:v>
                </c:pt>
                <c:pt idx="94">
                  <c:v>1.0789986970000001</c:v>
                </c:pt>
                <c:pt idx="95">
                  <c:v>1.0647697519999999</c:v>
                </c:pt>
                <c:pt idx="96">
                  <c:v>1.0513604110000001</c:v>
                </c:pt>
                <c:pt idx="97">
                  <c:v>1.0395808769999999</c:v>
                </c:pt>
                <c:pt idx="98">
                  <c:v>1.029100916</c:v>
                </c:pt>
                <c:pt idx="99">
                  <c:v>1.0190860020000001</c:v>
                </c:pt>
                <c:pt idx="100">
                  <c:v>1.0104007049999999</c:v>
                </c:pt>
                <c:pt idx="101">
                  <c:v>1.0017475069999999</c:v>
                </c:pt>
                <c:pt idx="102">
                  <c:v>0.99449156900000002</c:v>
                </c:pt>
                <c:pt idx="103">
                  <c:v>0.98687909100000004</c:v>
                </c:pt>
                <c:pt idx="104">
                  <c:v>0.98102405500000001</c:v>
                </c:pt>
                <c:pt idx="105">
                  <c:v>0.97456597599999994</c:v>
                </c:pt>
                <c:pt idx="106">
                  <c:v>0.96775677999999998</c:v>
                </c:pt>
                <c:pt idx="107">
                  <c:v>0.96049036600000004</c:v>
                </c:pt>
                <c:pt idx="108">
                  <c:v>0.95541203900000005</c:v>
                </c:pt>
                <c:pt idx="109">
                  <c:v>0.95177416400000003</c:v>
                </c:pt>
                <c:pt idx="110">
                  <c:v>0.94774160299999999</c:v>
                </c:pt>
                <c:pt idx="111">
                  <c:v>0.94177702699999999</c:v>
                </c:pt>
                <c:pt idx="112">
                  <c:v>0.93706704600000001</c:v>
                </c:pt>
                <c:pt idx="113">
                  <c:v>0.93414535200000004</c:v>
                </c:pt>
                <c:pt idx="114">
                  <c:v>0.93181360300000005</c:v>
                </c:pt>
                <c:pt idx="115">
                  <c:v>0.92806259999999996</c:v>
                </c:pt>
                <c:pt idx="116">
                  <c:v>0.92417184399999996</c:v>
                </c:pt>
                <c:pt idx="117">
                  <c:v>0.92206520599999997</c:v>
                </c:pt>
                <c:pt idx="118">
                  <c:v>0.91918960599999999</c:v>
                </c:pt>
                <c:pt idx="119">
                  <c:v>0.91650832800000004</c:v>
                </c:pt>
                <c:pt idx="120">
                  <c:v>0.91269081100000005</c:v>
                </c:pt>
                <c:pt idx="121">
                  <c:v>0.91198146800000002</c:v>
                </c:pt>
                <c:pt idx="122">
                  <c:v>0.90989183500000004</c:v>
                </c:pt>
                <c:pt idx="123">
                  <c:v>0.90977506900000005</c:v>
                </c:pt>
                <c:pt idx="124">
                  <c:v>0.90847246400000004</c:v>
                </c:pt>
                <c:pt idx="125">
                  <c:v>0.90912916700000002</c:v>
                </c:pt>
                <c:pt idx="126">
                  <c:v>0.90844185899999996</c:v>
                </c:pt>
                <c:pt idx="127">
                  <c:v>0.90777165900000001</c:v>
                </c:pt>
                <c:pt idx="128">
                  <c:v>0.90775882900000004</c:v>
                </c:pt>
                <c:pt idx="129">
                  <c:v>0.90687673300000005</c:v>
                </c:pt>
                <c:pt idx="130">
                  <c:v>0.90777473799999997</c:v>
                </c:pt>
                <c:pt idx="131">
                  <c:v>0.907780637</c:v>
                </c:pt>
                <c:pt idx="132">
                  <c:v>0.91090848000000002</c:v>
                </c:pt>
                <c:pt idx="133">
                  <c:v>0.91215896500000004</c:v>
                </c:pt>
                <c:pt idx="134">
                  <c:v>0.91443571400000001</c:v>
                </c:pt>
                <c:pt idx="135">
                  <c:v>0.91703992899999998</c:v>
                </c:pt>
                <c:pt idx="136">
                  <c:v>0.91981407599999998</c:v>
                </c:pt>
                <c:pt idx="137">
                  <c:v>0.92320186599999998</c:v>
                </c:pt>
                <c:pt idx="138">
                  <c:v>0.92465953499999998</c:v>
                </c:pt>
                <c:pt idx="139">
                  <c:v>0.92901644400000005</c:v>
                </c:pt>
                <c:pt idx="140">
                  <c:v>0.93141973499999997</c:v>
                </c:pt>
                <c:pt idx="141">
                  <c:v>0.93435269099999996</c:v>
                </c:pt>
                <c:pt idx="142">
                  <c:v>0.93786953100000003</c:v>
                </c:pt>
                <c:pt idx="143">
                  <c:v>0.94214193099999999</c:v>
                </c:pt>
                <c:pt idx="144">
                  <c:v>0.94810877699999996</c:v>
                </c:pt>
                <c:pt idx="145">
                  <c:v>0.95141233800000002</c:v>
                </c:pt>
                <c:pt idx="146">
                  <c:v>0.95789956899999995</c:v>
                </c:pt>
                <c:pt idx="147">
                  <c:v>0.96135203400000002</c:v>
                </c:pt>
                <c:pt idx="148">
                  <c:v>0.96525419700000004</c:v>
                </c:pt>
                <c:pt idx="149">
                  <c:v>0.96918369800000004</c:v>
                </c:pt>
                <c:pt idx="150">
                  <c:v>0.97208660599999996</c:v>
                </c:pt>
                <c:pt idx="151">
                  <c:v>0.97474434499999996</c:v>
                </c:pt>
                <c:pt idx="152">
                  <c:v>0.97639062200000004</c:v>
                </c:pt>
                <c:pt idx="153">
                  <c:v>0.98223602600000004</c:v>
                </c:pt>
                <c:pt idx="154">
                  <c:v>0.98770648400000005</c:v>
                </c:pt>
                <c:pt idx="155">
                  <c:v>0.99176365499999997</c:v>
                </c:pt>
                <c:pt idx="156">
                  <c:v>0.99402484999999996</c:v>
                </c:pt>
                <c:pt idx="157">
                  <c:v>0.99729980200000001</c:v>
                </c:pt>
                <c:pt idx="158">
                  <c:v>0.99769118400000001</c:v>
                </c:pt>
                <c:pt idx="159">
                  <c:v>0.99739517200000005</c:v>
                </c:pt>
                <c:pt idx="160">
                  <c:v>0.99700052900000002</c:v>
                </c:pt>
                <c:pt idx="161">
                  <c:v>0.99660715499999997</c:v>
                </c:pt>
                <c:pt idx="162">
                  <c:v>0.99632167500000002</c:v>
                </c:pt>
                <c:pt idx="163">
                  <c:v>0.99608383899999997</c:v>
                </c:pt>
                <c:pt idx="164">
                  <c:v>0.99593395100000004</c:v>
                </c:pt>
                <c:pt idx="165">
                  <c:v>0.996701791</c:v>
                </c:pt>
                <c:pt idx="166">
                  <c:v>0.994227207</c:v>
                </c:pt>
                <c:pt idx="167">
                  <c:v>0.99296529899999997</c:v>
                </c:pt>
                <c:pt idx="168">
                  <c:v>0.98889947199999995</c:v>
                </c:pt>
                <c:pt idx="169">
                  <c:v>0.98739750299999995</c:v>
                </c:pt>
                <c:pt idx="170">
                  <c:v>0.98143327700000005</c:v>
                </c:pt>
                <c:pt idx="171">
                  <c:v>0.97748254199999995</c:v>
                </c:pt>
                <c:pt idx="172">
                  <c:v>0.97010993400000001</c:v>
                </c:pt>
                <c:pt idx="173">
                  <c:v>0.96600078</c:v>
                </c:pt>
                <c:pt idx="174">
                  <c:v>0.95876128400000005</c:v>
                </c:pt>
                <c:pt idx="175">
                  <c:v>0.95444568200000002</c:v>
                </c:pt>
                <c:pt idx="176">
                  <c:v>0.94893764400000002</c:v>
                </c:pt>
                <c:pt idx="177">
                  <c:v>0.94526947800000005</c:v>
                </c:pt>
                <c:pt idx="178">
                  <c:v>0.93913603000000001</c:v>
                </c:pt>
                <c:pt idx="179">
                  <c:v>0.93188032499999995</c:v>
                </c:pt>
                <c:pt idx="180">
                  <c:v>0.92418603600000004</c:v>
                </c:pt>
                <c:pt idx="181">
                  <c:v>0.91673429699999998</c:v>
                </c:pt>
                <c:pt idx="182">
                  <c:v>0.90967915399999999</c:v>
                </c:pt>
                <c:pt idx="183">
                  <c:v>0.90272549300000005</c:v>
                </c:pt>
                <c:pt idx="184">
                  <c:v>0.89469863699999996</c:v>
                </c:pt>
                <c:pt idx="185">
                  <c:v>0.88813026500000003</c:v>
                </c:pt>
                <c:pt idx="186">
                  <c:v>0.88117199000000002</c:v>
                </c:pt>
                <c:pt idx="187">
                  <c:v>0.87496366999999997</c:v>
                </c:pt>
                <c:pt idx="188">
                  <c:v>0.86753877199999996</c:v>
                </c:pt>
                <c:pt idx="189">
                  <c:v>0.85987077599999995</c:v>
                </c:pt>
                <c:pt idx="190">
                  <c:v>0.85130658800000003</c:v>
                </c:pt>
                <c:pt idx="191">
                  <c:v>0.84459656999999999</c:v>
                </c:pt>
                <c:pt idx="192">
                  <c:v>0.83897748299999997</c:v>
                </c:pt>
                <c:pt idx="193">
                  <c:v>0.83267229399999998</c:v>
                </c:pt>
                <c:pt idx="194">
                  <c:v>0.82583351999999999</c:v>
                </c:pt>
                <c:pt idx="195">
                  <c:v>0.81723895099999999</c:v>
                </c:pt>
                <c:pt idx="196">
                  <c:v>0.81235522599999999</c:v>
                </c:pt>
                <c:pt idx="197">
                  <c:v>0.80672403100000001</c:v>
                </c:pt>
                <c:pt idx="198">
                  <c:v>0.80245311500000005</c:v>
                </c:pt>
                <c:pt idx="199">
                  <c:v>0.79581020099999999</c:v>
                </c:pt>
                <c:pt idx="200">
                  <c:v>0.79059546400000003</c:v>
                </c:pt>
                <c:pt idx="201">
                  <c:v>0.785047783</c:v>
                </c:pt>
                <c:pt idx="202">
                  <c:v>0.78021808599999998</c:v>
                </c:pt>
                <c:pt idx="203">
                  <c:v>0.77554007000000003</c:v>
                </c:pt>
                <c:pt idx="204">
                  <c:v>0.77129300899999997</c:v>
                </c:pt>
                <c:pt idx="205">
                  <c:v>0.76706784100000003</c:v>
                </c:pt>
                <c:pt idx="206">
                  <c:v>0.76262854800000002</c:v>
                </c:pt>
                <c:pt idx="207">
                  <c:v>0.75821826299999995</c:v>
                </c:pt>
                <c:pt idx="208">
                  <c:v>0.75461193199999999</c:v>
                </c:pt>
                <c:pt idx="209">
                  <c:v>0.75031734900000002</c:v>
                </c:pt>
                <c:pt idx="210">
                  <c:v>0.74746054200000001</c:v>
                </c:pt>
                <c:pt idx="211">
                  <c:v>0.743841266</c:v>
                </c:pt>
                <c:pt idx="212">
                  <c:v>0.73886424799999995</c:v>
                </c:pt>
                <c:pt idx="213">
                  <c:v>0.73389802400000004</c:v>
                </c:pt>
                <c:pt idx="214">
                  <c:v>0.72743053099999999</c:v>
                </c:pt>
                <c:pt idx="215">
                  <c:v>0.72326047699999996</c:v>
                </c:pt>
                <c:pt idx="216">
                  <c:v>0.71733937400000003</c:v>
                </c:pt>
                <c:pt idx="217">
                  <c:v>0.71135006700000003</c:v>
                </c:pt>
                <c:pt idx="218">
                  <c:v>0.70489979700000005</c:v>
                </c:pt>
                <c:pt idx="219">
                  <c:v>0.69825019799999999</c:v>
                </c:pt>
                <c:pt idx="220">
                  <c:v>0.69264776500000003</c:v>
                </c:pt>
                <c:pt idx="221">
                  <c:v>0.68587385199999995</c:v>
                </c:pt>
                <c:pt idx="222">
                  <c:v>0.67892245699999998</c:v>
                </c:pt>
                <c:pt idx="223">
                  <c:v>0.67115895299999995</c:v>
                </c:pt>
                <c:pt idx="224">
                  <c:v>0.66255877399999996</c:v>
                </c:pt>
                <c:pt idx="225">
                  <c:v>0.65409455299999997</c:v>
                </c:pt>
                <c:pt idx="226">
                  <c:v>0.64572283500000005</c:v>
                </c:pt>
                <c:pt idx="227">
                  <c:v>0.63793300200000003</c:v>
                </c:pt>
                <c:pt idx="228">
                  <c:v>0.62878624999999999</c:v>
                </c:pt>
                <c:pt idx="229">
                  <c:v>0.619477579</c:v>
                </c:pt>
                <c:pt idx="230">
                  <c:v>0.60968239099999999</c:v>
                </c:pt>
                <c:pt idx="231">
                  <c:v>0.60072043100000005</c:v>
                </c:pt>
                <c:pt idx="232">
                  <c:v>0.59079562799999996</c:v>
                </c:pt>
                <c:pt idx="233">
                  <c:v>0.58114494900000002</c:v>
                </c:pt>
                <c:pt idx="234">
                  <c:v>0.57095659200000004</c:v>
                </c:pt>
                <c:pt idx="235">
                  <c:v>0.56198701900000003</c:v>
                </c:pt>
                <c:pt idx="236">
                  <c:v>0.55324791699999998</c:v>
                </c:pt>
                <c:pt idx="237">
                  <c:v>0.54512135100000003</c:v>
                </c:pt>
                <c:pt idx="238">
                  <c:v>0.53729816699999999</c:v>
                </c:pt>
                <c:pt idx="239">
                  <c:v>0.52909181299999997</c:v>
                </c:pt>
                <c:pt idx="240">
                  <c:v>0.52146196600000005</c:v>
                </c:pt>
                <c:pt idx="241">
                  <c:v>0.51490846300000004</c:v>
                </c:pt>
                <c:pt idx="242">
                  <c:v>0.50927847199999998</c:v>
                </c:pt>
                <c:pt idx="243">
                  <c:v>0.50328483000000002</c:v>
                </c:pt>
                <c:pt idx="244">
                  <c:v>0.498353029</c:v>
                </c:pt>
                <c:pt idx="245">
                  <c:v>0.49366788900000003</c:v>
                </c:pt>
                <c:pt idx="246">
                  <c:v>0.48984471400000001</c:v>
                </c:pt>
                <c:pt idx="247">
                  <c:v>0.48622020399999999</c:v>
                </c:pt>
                <c:pt idx="248">
                  <c:v>0.48328906999999999</c:v>
                </c:pt>
                <c:pt idx="249">
                  <c:v>0.48080123400000002</c:v>
                </c:pt>
                <c:pt idx="250">
                  <c:v>0.47875358400000001</c:v>
                </c:pt>
                <c:pt idx="251">
                  <c:v>0.47760499000000001</c:v>
                </c:pt>
                <c:pt idx="252">
                  <c:v>0.47634881200000001</c:v>
                </c:pt>
                <c:pt idx="253">
                  <c:v>0.47481771499999997</c:v>
                </c:pt>
                <c:pt idx="254">
                  <c:v>0.473281799</c:v>
                </c:pt>
                <c:pt idx="255">
                  <c:v>0.47337512999999998</c:v>
                </c:pt>
                <c:pt idx="256">
                  <c:v>0.47314827700000001</c:v>
                </c:pt>
                <c:pt idx="257">
                  <c:v>0.473520159</c:v>
                </c:pt>
                <c:pt idx="258">
                  <c:v>0.47374799400000001</c:v>
                </c:pt>
                <c:pt idx="259">
                  <c:v>0.47490407499999998</c:v>
                </c:pt>
                <c:pt idx="260">
                  <c:v>0.475916336</c:v>
                </c:pt>
                <c:pt idx="261">
                  <c:v>0.47593959000000002</c:v>
                </c:pt>
                <c:pt idx="262">
                  <c:v>0.47587749000000001</c:v>
                </c:pt>
                <c:pt idx="263">
                  <c:v>0.47651090499999998</c:v>
                </c:pt>
                <c:pt idx="264">
                  <c:v>0.47829338799999999</c:v>
                </c:pt>
                <c:pt idx="265">
                  <c:v>0.47927288099999998</c:v>
                </c:pt>
                <c:pt idx="266">
                  <c:v>0.47975942900000002</c:v>
                </c:pt>
                <c:pt idx="267">
                  <c:v>0.48017684199999999</c:v>
                </c:pt>
                <c:pt idx="268">
                  <c:v>0.48109744300000001</c:v>
                </c:pt>
                <c:pt idx="269">
                  <c:v>0.48196825300000001</c:v>
                </c:pt>
                <c:pt idx="270">
                  <c:v>0.48249507800000002</c:v>
                </c:pt>
                <c:pt idx="271">
                  <c:v>0.483155053</c:v>
                </c:pt>
                <c:pt idx="272">
                  <c:v>0.482805123</c:v>
                </c:pt>
                <c:pt idx="273">
                  <c:v>0.48278779300000002</c:v>
                </c:pt>
                <c:pt idx="274">
                  <c:v>0.48245861400000001</c:v>
                </c:pt>
                <c:pt idx="275">
                  <c:v>0.48316305999999998</c:v>
                </c:pt>
                <c:pt idx="276">
                  <c:v>0.48304356599999998</c:v>
                </c:pt>
                <c:pt idx="277">
                  <c:v>0.48246788099999999</c:v>
                </c:pt>
                <c:pt idx="278">
                  <c:v>0.481561925</c:v>
                </c:pt>
                <c:pt idx="279">
                  <c:v>0.48150457299999999</c:v>
                </c:pt>
                <c:pt idx="280">
                  <c:v>0.48103749200000001</c:v>
                </c:pt>
                <c:pt idx="281">
                  <c:v>0.480120932</c:v>
                </c:pt>
                <c:pt idx="282">
                  <c:v>0.479719862</c:v>
                </c:pt>
                <c:pt idx="283">
                  <c:v>0.47932863100000001</c:v>
                </c:pt>
                <c:pt idx="284">
                  <c:v>0.47956259000000001</c:v>
                </c:pt>
                <c:pt idx="285">
                  <c:v>0.47844700899999998</c:v>
                </c:pt>
                <c:pt idx="286">
                  <c:v>0.47820506499999998</c:v>
                </c:pt>
                <c:pt idx="287">
                  <c:v>0.47832272599999998</c:v>
                </c:pt>
                <c:pt idx="288">
                  <c:v>0.47791214199999998</c:v>
                </c:pt>
                <c:pt idx="289">
                  <c:v>0.47703709700000002</c:v>
                </c:pt>
                <c:pt idx="290">
                  <c:v>0.47520739499999998</c:v>
                </c:pt>
                <c:pt idx="291">
                  <c:v>0.47384358399999998</c:v>
                </c:pt>
                <c:pt idx="292">
                  <c:v>0.47348542599999999</c:v>
                </c:pt>
                <c:pt idx="293">
                  <c:v>0.472687417</c:v>
                </c:pt>
                <c:pt idx="294">
                  <c:v>0.47158844799999999</c:v>
                </c:pt>
                <c:pt idx="295">
                  <c:v>0.46925699500000001</c:v>
                </c:pt>
                <c:pt idx="296">
                  <c:v>0.46691133699999998</c:v>
                </c:pt>
                <c:pt idx="297">
                  <c:v>0.46485934000000001</c:v>
                </c:pt>
                <c:pt idx="298">
                  <c:v>0.46254804300000002</c:v>
                </c:pt>
                <c:pt idx="299">
                  <c:v>0.46001418100000002</c:v>
                </c:pt>
                <c:pt idx="300">
                  <c:v>0.457173304</c:v>
                </c:pt>
                <c:pt idx="301">
                  <c:v>0.45519068000000001</c:v>
                </c:pt>
                <c:pt idx="302">
                  <c:v>0.45290234099999999</c:v>
                </c:pt>
                <c:pt idx="303">
                  <c:v>0.45100601400000001</c:v>
                </c:pt>
                <c:pt idx="304">
                  <c:v>0.44881844100000001</c:v>
                </c:pt>
                <c:pt idx="305">
                  <c:v>0.44715543099999999</c:v>
                </c:pt>
                <c:pt idx="306">
                  <c:v>0.44562686200000001</c:v>
                </c:pt>
                <c:pt idx="307">
                  <c:v>0.44361421299999998</c:v>
                </c:pt>
                <c:pt idx="308">
                  <c:v>0.44105393700000001</c:v>
                </c:pt>
                <c:pt idx="309">
                  <c:v>0.437373923</c:v>
                </c:pt>
                <c:pt idx="310">
                  <c:v>0.43387457499999998</c:v>
                </c:pt>
                <c:pt idx="311">
                  <c:v>0.43139875300000002</c:v>
                </c:pt>
                <c:pt idx="312">
                  <c:v>0.42964088</c:v>
                </c:pt>
                <c:pt idx="313">
                  <c:v>0.427963439</c:v>
                </c:pt>
                <c:pt idx="314">
                  <c:v>0.42546478500000001</c:v>
                </c:pt>
                <c:pt idx="315">
                  <c:v>0.42223296300000002</c:v>
                </c:pt>
                <c:pt idx="316">
                  <c:v>0.41931818900000001</c:v>
                </c:pt>
                <c:pt idx="317">
                  <c:v>0.417912846</c:v>
                </c:pt>
                <c:pt idx="318">
                  <c:v>0.41711934699999997</c:v>
                </c:pt>
                <c:pt idx="319">
                  <c:v>0.41602921999999998</c:v>
                </c:pt>
                <c:pt idx="320">
                  <c:v>0.41492890700000001</c:v>
                </c:pt>
                <c:pt idx="321">
                  <c:v>0.41341344299999999</c:v>
                </c:pt>
                <c:pt idx="322">
                  <c:v>0.412588868</c:v>
                </c:pt>
                <c:pt idx="323">
                  <c:v>0.41119052900000003</c:v>
                </c:pt>
                <c:pt idx="324">
                  <c:v>0.41131181700000002</c:v>
                </c:pt>
                <c:pt idx="325">
                  <c:v>0.41010929499999998</c:v>
                </c:pt>
                <c:pt idx="326">
                  <c:v>0.40983926700000001</c:v>
                </c:pt>
                <c:pt idx="327">
                  <c:v>0.40908837300000001</c:v>
                </c:pt>
                <c:pt idx="328">
                  <c:v>0.40890844300000001</c:v>
                </c:pt>
                <c:pt idx="329">
                  <c:v>0.408396906</c:v>
                </c:pt>
                <c:pt idx="330">
                  <c:v>0.40798631899999999</c:v>
                </c:pt>
                <c:pt idx="331">
                  <c:v>0.40930011799999999</c:v>
                </c:pt>
                <c:pt idx="332">
                  <c:v>0.40924481800000001</c:v>
                </c:pt>
                <c:pt idx="333">
                  <c:v>0.40937042499999998</c:v>
                </c:pt>
                <c:pt idx="334">
                  <c:v>0.40677077499999997</c:v>
                </c:pt>
                <c:pt idx="335">
                  <c:v>0.40510106400000001</c:v>
                </c:pt>
                <c:pt idx="336">
                  <c:v>0.40367841799999998</c:v>
                </c:pt>
                <c:pt idx="337">
                  <c:v>0.40274710699999999</c:v>
                </c:pt>
                <c:pt idx="338">
                  <c:v>0.40189565199999999</c:v>
                </c:pt>
                <c:pt idx="339">
                  <c:v>0.39959965200000003</c:v>
                </c:pt>
                <c:pt idx="340">
                  <c:v>0.39793340199999999</c:v>
                </c:pt>
                <c:pt idx="341">
                  <c:v>0.395505677</c:v>
                </c:pt>
                <c:pt idx="342">
                  <c:v>0.39350462200000003</c:v>
                </c:pt>
                <c:pt idx="343">
                  <c:v>0.39096779399999998</c:v>
                </c:pt>
                <c:pt idx="344">
                  <c:v>0.38786891200000001</c:v>
                </c:pt>
                <c:pt idx="345">
                  <c:v>0.38497715900000001</c:v>
                </c:pt>
                <c:pt idx="346">
                  <c:v>0.38123442200000002</c:v>
                </c:pt>
                <c:pt idx="347">
                  <c:v>0.377417848</c:v>
                </c:pt>
                <c:pt idx="348">
                  <c:v>0.37268107499999997</c:v>
                </c:pt>
                <c:pt idx="349">
                  <c:v>0.36873798400000002</c:v>
                </c:pt>
                <c:pt idx="350">
                  <c:v>0.36442190600000002</c:v>
                </c:pt>
                <c:pt idx="351">
                  <c:v>0.35922712400000001</c:v>
                </c:pt>
                <c:pt idx="352">
                  <c:v>0.35361336999999998</c:v>
                </c:pt>
                <c:pt idx="353">
                  <c:v>0.34745352499999999</c:v>
                </c:pt>
                <c:pt idx="354">
                  <c:v>0.34194174500000002</c:v>
                </c:pt>
                <c:pt idx="355">
                  <c:v>0.33617224299999998</c:v>
                </c:pt>
                <c:pt idx="356">
                  <c:v>0.33064490499999999</c:v>
                </c:pt>
                <c:pt idx="357">
                  <c:v>0.32525155</c:v>
                </c:pt>
                <c:pt idx="358">
                  <c:v>0.31968692300000001</c:v>
                </c:pt>
                <c:pt idx="359">
                  <c:v>0.31406943300000001</c:v>
                </c:pt>
                <c:pt idx="360">
                  <c:v>0.30793457299999999</c:v>
                </c:pt>
                <c:pt idx="361">
                  <c:v>0.30169362999999999</c:v>
                </c:pt>
                <c:pt idx="362">
                  <c:v>0.296111389</c:v>
                </c:pt>
                <c:pt idx="363">
                  <c:v>0.28991248800000002</c:v>
                </c:pt>
                <c:pt idx="364">
                  <c:v>0.28399771800000001</c:v>
                </c:pt>
                <c:pt idx="365">
                  <c:v>0.27745587100000002</c:v>
                </c:pt>
                <c:pt idx="366">
                  <c:v>0.27087879300000001</c:v>
                </c:pt>
                <c:pt idx="367">
                  <c:v>0.26359336300000002</c:v>
                </c:pt>
                <c:pt idx="368">
                  <c:v>0.25619982400000002</c:v>
                </c:pt>
                <c:pt idx="369">
                  <c:v>0.24899148099999999</c:v>
                </c:pt>
                <c:pt idx="370">
                  <c:v>0.24171645</c:v>
                </c:pt>
                <c:pt idx="371">
                  <c:v>0.23423237199999999</c:v>
                </c:pt>
                <c:pt idx="372">
                  <c:v>0.22663703800000001</c:v>
                </c:pt>
                <c:pt idx="373">
                  <c:v>0.21888839099999999</c:v>
                </c:pt>
                <c:pt idx="374">
                  <c:v>0.21150165100000001</c:v>
                </c:pt>
                <c:pt idx="375">
                  <c:v>0.203677678</c:v>
                </c:pt>
                <c:pt idx="376">
                  <c:v>0.196187949</c:v>
                </c:pt>
                <c:pt idx="377">
                  <c:v>0.188265551</c:v>
                </c:pt>
                <c:pt idx="378">
                  <c:v>0.181152495</c:v>
                </c:pt>
                <c:pt idx="379">
                  <c:v>0.17402706800000001</c:v>
                </c:pt>
                <c:pt idx="380">
                  <c:v>0.16770307300000001</c:v>
                </c:pt>
                <c:pt idx="381">
                  <c:v>0.16162611399999999</c:v>
                </c:pt>
                <c:pt idx="382">
                  <c:v>0.15595373100000001</c:v>
                </c:pt>
                <c:pt idx="383">
                  <c:v>0.150325653</c:v>
                </c:pt>
                <c:pt idx="384">
                  <c:v>0.14510508799999999</c:v>
                </c:pt>
                <c:pt idx="385">
                  <c:v>0.14005886300000001</c:v>
                </c:pt>
                <c:pt idx="386">
                  <c:v>0.13548685499999999</c:v>
                </c:pt>
                <c:pt idx="387">
                  <c:v>0.13105833</c:v>
                </c:pt>
                <c:pt idx="388">
                  <c:v>0.12639544599999999</c:v>
                </c:pt>
                <c:pt idx="389">
                  <c:v>0.122842557</c:v>
                </c:pt>
                <c:pt idx="390">
                  <c:v>0.118411028</c:v>
                </c:pt>
                <c:pt idx="391">
                  <c:v>0.11638906</c:v>
                </c:pt>
                <c:pt idx="392">
                  <c:v>0.112434785</c:v>
                </c:pt>
                <c:pt idx="393">
                  <c:v>0.109913882</c:v>
                </c:pt>
                <c:pt idx="394">
                  <c:v>0.105939745</c:v>
                </c:pt>
                <c:pt idx="395">
                  <c:v>0.103145522</c:v>
                </c:pt>
                <c:pt idx="396">
                  <c:v>0.10036548300000001</c:v>
                </c:pt>
                <c:pt idx="397">
                  <c:v>9.7162188999999996E-2</c:v>
                </c:pt>
                <c:pt idx="398">
                  <c:v>9.5076618000000002E-2</c:v>
                </c:pt>
                <c:pt idx="399">
                  <c:v>9.2660100999999995E-2</c:v>
                </c:pt>
                <c:pt idx="400">
                  <c:v>9.1584023000000001E-2</c:v>
                </c:pt>
                <c:pt idx="401">
                  <c:v>8.9347846999999994E-2</c:v>
                </c:pt>
                <c:pt idx="402">
                  <c:v>8.7488650000000001E-2</c:v>
                </c:pt>
                <c:pt idx="403">
                  <c:v>8.5760434999999996E-2</c:v>
                </c:pt>
                <c:pt idx="404">
                  <c:v>8.3240724000000002E-2</c:v>
                </c:pt>
                <c:pt idx="405">
                  <c:v>8.2408967999999999E-2</c:v>
                </c:pt>
                <c:pt idx="406">
                  <c:v>8.0102480000000004E-2</c:v>
                </c:pt>
                <c:pt idx="407">
                  <c:v>8.0201304000000001E-2</c:v>
                </c:pt>
                <c:pt idx="408">
                  <c:v>7.8735264999999999E-2</c:v>
                </c:pt>
                <c:pt idx="409">
                  <c:v>7.8167175000000005E-2</c:v>
                </c:pt>
                <c:pt idx="410">
                  <c:v>7.6923513999999998E-2</c:v>
                </c:pt>
                <c:pt idx="411">
                  <c:v>7.4894507999999999E-2</c:v>
                </c:pt>
                <c:pt idx="412">
                  <c:v>7.4397611000000002E-2</c:v>
                </c:pt>
                <c:pt idx="413">
                  <c:v>7.2980796000000001E-2</c:v>
                </c:pt>
                <c:pt idx="414">
                  <c:v>7.3097673000000002E-2</c:v>
                </c:pt>
                <c:pt idx="415">
                  <c:v>7.1695600999999998E-2</c:v>
                </c:pt>
                <c:pt idx="416">
                  <c:v>7.0715323999999996E-2</c:v>
                </c:pt>
                <c:pt idx="417">
                  <c:v>7.0167469999999996E-2</c:v>
                </c:pt>
                <c:pt idx="418">
                  <c:v>6.9097911999999997E-2</c:v>
                </c:pt>
                <c:pt idx="419">
                  <c:v>6.9115179999999998E-2</c:v>
                </c:pt>
                <c:pt idx="420">
                  <c:v>6.8159750000000005E-2</c:v>
                </c:pt>
                <c:pt idx="421">
                  <c:v>6.7980231000000002E-2</c:v>
                </c:pt>
                <c:pt idx="422">
                  <c:v>6.8028041999999997E-2</c:v>
                </c:pt>
                <c:pt idx="423">
                  <c:v>6.7709529000000004E-2</c:v>
                </c:pt>
                <c:pt idx="424">
                  <c:v>6.8474720000000003E-2</c:v>
                </c:pt>
                <c:pt idx="425">
                  <c:v>6.6935485000000003E-2</c:v>
                </c:pt>
                <c:pt idx="426">
                  <c:v>6.6858318999999999E-2</c:v>
                </c:pt>
                <c:pt idx="427">
                  <c:v>6.565791E-2</c:v>
                </c:pt>
                <c:pt idx="428">
                  <c:v>6.5486665999999999E-2</c:v>
                </c:pt>
                <c:pt idx="429">
                  <c:v>6.5798367999999996E-2</c:v>
                </c:pt>
                <c:pt idx="430">
                  <c:v>6.5199669000000002E-2</c:v>
                </c:pt>
                <c:pt idx="431">
                  <c:v>6.5961881999999999E-2</c:v>
                </c:pt>
                <c:pt idx="432">
                  <c:v>6.5544961999999998E-2</c:v>
                </c:pt>
                <c:pt idx="433">
                  <c:v>6.5916754999999994E-2</c:v>
                </c:pt>
                <c:pt idx="434">
                  <c:v>6.6510256000000004E-2</c:v>
                </c:pt>
                <c:pt idx="435">
                  <c:v>6.5550927999999994E-2</c:v>
                </c:pt>
                <c:pt idx="436">
                  <c:v>6.6360612999999999E-2</c:v>
                </c:pt>
                <c:pt idx="437">
                  <c:v>6.5661843999999997E-2</c:v>
                </c:pt>
                <c:pt idx="438">
                  <c:v>6.5644053999999993E-2</c:v>
                </c:pt>
                <c:pt idx="439">
                  <c:v>6.5643788999999994E-2</c:v>
                </c:pt>
                <c:pt idx="440">
                  <c:v>6.4345457999999994E-2</c:v>
                </c:pt>
                <c:pt idx="441">
                  <c:v>6.5414545000000004E-2</c:v>
                </c:pt>
                <c:pt idx="442">
                  <c:v>6.4635996000000001E-2</c:v>
                </c:pt>
                <c:pt idx="443">
                  <c:v>6.4619015000000002E-2</c:v>
                </c:pt>
                <c:pt idx="444">
                  <c:v>6.4474372000000002E-2</c:v>
                </c:pt>
                <c:pt idx="445">
                  <c:v>6.4050081999999994E-2</c:v>
                </c:pt>
                <c:pt idx="446">
                  <c:v>6.4694998000000004E-2</c:v>
                </c:pt>
                <c:pt idx="447">
                  <c:v>6.4814887000000002E-2</c:v>
                </c:pt>
                <c:pt idx="448">
                  <c:v>6.4453937000000003E-2</c:v>
                </c:pt>
                <c:pt idx="449">
                  <c:v>6.5223602000000006E-2</c:v>
                </c:pt>
                <c:pt idx="450">
                  <c:v>6.4020155999999995E-2</c:v>
                </c:pt>
                <c:pt idx="451">
                  <c:v>6.4592472999999997E-2</c:v>
                </c:pt>
                <c:pt idx="452">
                  <c:v>6.4340283999999998E-2</c:v>
                </c:pt>
                <c:pt idx="453">
                  <c:v>6.4392026000000005E-2</c:v>
                </c:pt>
                <c:pt idx="454">
                  <c:v>6.4990530000000005E-2</c:v>
                </c:pt>
                <c:pt idx="455">
                  <c:v>6.3434361999999994E-2</c:v>
                </c:pt>
                <c:pt idx="456">
                  <c:v>6.3996605999999998E-2</c:v>
                </c:pt>
                <c:pt idx="457">
                  <c:v>6.3401680000000002E-2</c:v>
                </c:pt>
                <c:pt idx="458">
                  <c:v>6.3846470000000002E-2</c:v>
                </c:pt>
                <c:pt idx="459">
                  <c:v>6.4328715999999994E-2</c:v>
                </c:pt>
                <c:pt idx="460">
                  <c:v>6.4035122E-2</c:v>
                </c:pt>
                <c:pt idx="461">
                  <c:v>6.3273050999999997E-2</c:v>
                </c:pt>
                <c:pt idx="462">
                  <c:v>6.3425120000000001E-2</c:v>
                </c:pt>
                <c:pt idx="463">
                  <c:v>6.2357971999999998E-2</c:v>
                </c:pt>
                <c:pt idx="464">
                  <c:v>6.4118903000000005E-2</c:v>
                </c:pt>
                <c:pt idx="465">
                  <c:v>6.3355520999999998E-2</c:v>
                </c:pt>
                <c:pt idx="466">
                  <c:v>6.3863930999999999E-2</c:v>
                </c:pt>
                <c:pt idx="467">
                  <c:v>6.3490304999999997E-2</c:v>
                </c:pt>
                <c:pt idx="468">
                  <c:v>6.3442731000000002E-2</c:v>
                </c:pt>
                <c:pt idx="469">
                  <c:v>6.3825977000000006E-2</c:v>
                </c:pt>
                <c:pt idx="470">
                  <c:v>6.3745395999999996E-2</c:v>
                </c:pt>
                <c:pt idx="471">
                  <c:v>6.2800817999999994E-2</c:v>
                </c:pt>
                <c:pt idx="472">
                  <c:v>6.3865278999999997E-2</c:v>
                </c:pt>
                <c:pt idx="473">
                  <c:v>6.3803446E-2</c:v>
                </c:pt>
                <c:pt idx="474">
                  <c:v>6.4211554000000004E-2</c:v>
                </c:pt>
                <c:pt idx="475">
                  <c:v>6.3714620999999999E-2</c:v>
                </c:pt>
                <c:pt idx="476">
                  <c:v>6.3936359999999998E-2</c:v>
                </c:pt>
                <c:pt idx="477">
                  <c:v>6.3916084999999997E-2</c:v>
                </c:pt>
                <c:pt idx="478">
                  <c:v>6.4460792000000003E-2</c:v>
                </c:pt>
                <c:pt idx="479">
                  <c:v>6.3633957000000005E-2</c:v>
                </c:pt>
                <c:pt idx="480">
                  <c:v>6.4661475999999996E-2</c:v>
                </c:pt>
                <c:pt idx="481">
                  <c:v>6.4189115000000005E-2</c:v>
                </c:pt>
                <c:pt idx="482">
                  <c:v>6.5186906000000003E-2</c:v>
                </c:pt>
                <c:pt idx="483">
                  <c:v>6.4874300999999995E-2</c:v>
                </c:pt>
                <c:pt idx="484">
                  <c:v>6.5332466000000006E-2</c:v>
                </c:pt>
                <c:pt idx="485">
                  <c:v>6.5387633000000001E-2</c:v>
                </c:pt>
                <c:pt idx="486">
                  <c:v>6.6110593999999995E-2</c:v>
                </c:pt>
                <c:pt idx="487">
                  <c:v>6.5520439999999999E-2</c:v>
                </c:pt>
                <c:pt idx="488">
                  <c:v>6.5763398000000001E-2</c:v>
                </c:pt>
                <c:pt idx="489">
                  <c:v>6.5278437999999994E-2</c:v>
                </c:pt>
                <c:pt idx="490">
                  <c:v>6.5661579999999997E-2</c:v>
                </c:pt>
                <c:pt idx="491">
                  <c:v>6.6006990000000001E-2</c:v>
                </c:pt>
                <c:pt idx="492">
                  <c:v>6.5585484999999999E-2</c:v>
                </c:pt>
                <c:pt idx="493">
                  <c:v>6.4899452999999996E-2</c:v>
                </c:pt>
                <c:pt idx="494">
                  <c:v>6.5105916999999999E-2</c:v>
                </c:pt>
                <c:pt idx="495">
                  <c:v>6.4780468999999993E-2</c:v>
                </c:pt>
                <c:pt idx="496">
                  <c:v>6.5416564999999996E-2</c:v>
                </c:pt>
                <c:pt idx="497">
                  <c:v>6.4852993999999997E-2</c:v>
                </c:pt>
                <c:pt idx="498">
                  <c:v>6.5552221999999993E-2</c:v>
                </c:pt>
                <c:pt idx="499">
                  <c:v>6.4374026000000001E-2</c:v>
                </c:pt>
                <c:pt idx="500">
                  <c:v>6.4415913000000005E-2</c:v>
                </c:pt>
                <c:pt idx="501">
                  <c:v>6.4091377000000005E-2</c:v>
                </c:pt>
                <c:pt idx="502">
                  <c:v>6.5451604999999996E-2</c:v>
                </c:pt>
                <c:pt idx="503">
                  <c:v>6.5378539999999999E-2</c:v>
                </c:pt>
                <c:pt idx="504">
                  <c:v>6.5848224999999996E-2</c:v>
                </c:pt>
                <c:pt idx="505">
                  <c:v>6.5154292000000003E-2</c:v>
                </c:pt>
                <c:pt idx="506">
                  <c:v>6.5541214E-2</c:v>
                </c:pt>
                <c:pt idx="507">
                  <c:v>6.5526524000000003E-2</c:v>
                </c:pt>
                <c:pt idx="508">
                  <c:v>6.6546065000000001E-2</c:v>
                </c:pt>
                <c:pt idx="509">
                  <c:v>6.6133945E-2</c:v>
                </c:pt>
                <c:pt idx="510">
                  <c:v>6.6649274999999994E-2</c:v>
                </c:pt>
                <c:pt idx="511">
                  <c:v>6.6850725E-2</c:v>
                </c:pt>
                <c:pt idx="512">
                  <c:v>6.7202471E-2</c:v>
                </c:pt>
                <c:pt idx="513">
                  <c:v>6.7399104000000001E-2</c:v>
                </c:pt>
                <c:pt idx="514">
                  <c:v>6.7669410999999999E-2</c:v>
                </c:pt>
                <c:pt idx="515">
                  <c:v>6.8204367000000002E-2</c:v>
                </c:pt>
                <c:pt idx="516">
                  <c:v>6.8583628999999993E-2</c:v>
                </c:pt>
                <c:pt idx="517">
                  <c:v>6.8355597000000004E-2</c:v>
                </c:pt>
                <c:pt idx="518">
                  <c:v>6.8704397E-2</c:v>
                </c:pt>
                <c:pt idx="519">
                  <c:v>6.9309918999999998E-2</c:v>
                </c:pt>
                <c:pt idx="520">
                  <c:v>6.9622324999999999E-2</c:v>
                </c:pt>
                <c:pt idx="521">
                  <c:v>7.0092654000000004E-2</c:v>
                </c:pt>
                <c:pt idx="522">
                  <c:v>7.0058315999999995E-2</c:v>
                </c:pt>
                <c:pt idx="523">
                  <c:v>7.0302370000000003E-2</c:v>
                </c:pt>
                <c:pt idx="524">
                  <c:v>6.9547508999999993E-2</c:v>
                </c:pt>
                <c:pt idx="525">
                  <c:v>6.9279990999999999E-2</c:v>
                </c:pt>
                <c:pt idx="526">
                  <c:v>6.8797426999999994E-2</c:v>
                </c:pt>
                <c:pt idx="527">
                  <c:v>6.9680362999999995E-2</c:v>
                </c:pt>
                <c:pt idx="528">
                  <c:v>6.9683755E-2</c:v>
                </c:pt>
                <c:pt idx="529">
                  <c:v>7.0819074999999995E-2</c:v>
                </c:pt>
                <c:pt idx="530">
                  <c:v>7.100998E-2</c:v>
                </c:pt>
                <c:pt idx="531">
                  <c:v>7.1663459999999998E-2</c:v>
                </c:pt>
                <c:pt idx="532">
                  <c:v>7.1096001000000006E-2</c:v>
                </c:pt>
                <c:pt idx="533">
                  <c:v>7.1751200000000001E-2</c:v>
                </c:pt>
                <c:pt idx="534">
                  <c:v>7.1179381E-2</c:v>
                </c:pt>
                <c:pt idx="535">
                  <c:v>7.2531294999999996E-2</c:v>
                </c:pt>
                <c:pt idx="536">
                  <c:v>7.1846811999999996E-2</c:v>
                </c:pt>
                <c:pt idx="537">
                  <c:v>7.2284109999999999E-2</c:v>
                </c:pt>
                <c:pt idx="538">
                  <c:v>7.1662314000000005E-2</c:v>
                </c:pt>
                <c:pt idx="539">
                  <c:v>7.2329485999999998E-2</c:v>
                </c:pt>
                <c:pt idx="540">
                  <c:v>7.1990824999999994E-2</c:v>
                </c:pt>
                <c:pt idx="541">
                  <c:v>7.2625685999999995E-2</c:v>
                </c:pt>
                <c:pt idx="542">
                  <c:v>7.2974089000000006E-2</c:v>
                </c:pt>
                <c:pt idx="543">
                  <c:v>7.3133231000000007E-2</c:v>
                </c:pt>
                <c:pt idx="544">
                  <c:v>7.2891117000000005E-2</c:v>
                </c:pt>
                <c:pt idx="545">
                  <c:v>7.3221453000000006E-2</c:v>
                </c:pt>
                <c:pt idx="546">
                  <c:v>7.3855956E-2</c:v>
                </c:pt>
                <c:pt idx="547">
                  <c:v>7.3624466999999999E-2</c:v>
                </c:pt>
                <c:pt idx="548">
                  <c:v>7.4027073999999998E-2</c:v>
                </c:pt>
                <c:pt idx="549">
                  <c:v>7.4111161999999994E-2</c:v>
                </c:pt>
                <c:pt idx="550">
                  <c:v>7.4983328000000002E-2</c:v>
                </c:pt>
                <c:pt idx="551">
                  <c:v>7.4163189000000004E-2</c:v>
                </c:pt>
                <c:pt idx="552">
                  <c:v>7.5431583999999996E-2</c:v>
                </c:pt>
                <c:pt idx="553">
                  <c:v>7.5337811000000005E-2</c:v>
                </c:pt>
                <c:pt idx="554">
                  <c:v>7.6774524999999996E-2</c:v>
                </c:pt>
                <c:pt idx="555">
                  <c:v>7.6578971999999995E-2</c:v>
                </c:pt>
                <c:pt idx="556">
                  <c:v>7.7706761999999999E-2</c:v>
                </c:pt>
                <c:pt idx="557">
                  <c:v>7.7597882000000007E-2</c:v>
                </c:pt>
                <c:pt idx="558">
                  <c:v>7.7997987000000005E-2</c:v>
                </c:pt>
                <c:pt idx="559">
                  <c:v>7.8126441000000005E-2</c:v>
                </c:pt>
                <c:pt idx="560">
                  <c:v>7.8656543999999995E-2</c:v>
                </c:pt>
                <c:pt idx="561">
                  <c:v>7.9217899999999994E-2</c:v>
                </c:pt>
                <c:pt idx="562">
                  <c:v>7.9222483999999996E-2</c:v>
                </c:pt>
                <c:pt idx="563">
                  <c:v>8.0122191999999995E-2</c:v>
                </c:pt>
                <c:pt idx="564">
                  <c:v>8.0309019999999995E-2</c:v>
                </c:pt>
                <c:pt idx="565">
                  <c:v>8.1148157999999998E-2</c:v>
                </c:pt>
                <c:pt idx="566">
                  <c:v>8.0590548999999997E-2</c:v>
                </c:pt>
                <c:pt idx="567">
                  <c:v>8.1093961000000006E-2</c:v>
                </c:pt>
                <c:pt idx="568">
                  <c:v>8.0277691999999998E-2</c:v>
                </c:pt>
                <c:pt idx="569">
                  <c:v>8.1254269000000004E-2</c:v>
                </c:pt>
                <c:pt idx="570">
                  <c:v>8.1351409E-2</c:v>
                </c:pt>
                <c:pt idx="571">
                  <c:v>8.2307130000000006E-2</c:v>
                </c:pt>
                <c:pt idx="572">
                  <c:v>8.2761309000000005E-2</c:v>
                </c:pt>
                <c:pt idx="573">
                  <c:v>8.3405314999999994E-2</c:v>
                </c:pt>
                <c:pt idx="574">
                  <c:v>8.3888434999999997E-2</c:v>
                </c:pt>
                <c:pt idx="575">
                  <c:v>8.3327155999999999E-2</c:v>
                </c:pt>
                <c:pt idx="576">
                  <c:v>8.3950422999999996E-2</c:v>
                </c:pt>
                <c:pt idx="577">
                  <c:v>8.4067544999999994E-2</c:v>
                </c:pt>
                <c:pt idx="578">
                  <c:v>8.5260664E-2</c:v>
                </c:pt>
                <c:pt idx="579">
                  <c:v>8.5227576999999999E-2</c:v>
                </c:pt>
                <c:pt idx="580">
                  <c:v>8.5946204999999998E-2</c:v>
                </c:pt>
                <c:pt idx="581">
                  <c:v>8.4209970999999995E-2</c:v>
                </c:pt>
                <c:pt idx="582">
                  <c:v>8.5050154000000003E-2</c:v>
                </c:pt>
                <c:pt idx="583">
                  <c:v>8.5044382000000002E-2</c:v>
                </c:pt>
                <c:pt idx="584">
                  <c:v>8.6333033000000003E-2</c:v>
                </c:pt>
                <c:pt idx="585">
                  <c:v>8.6585806000000001E-2</c:v>
                </c:pt>
                <c:pt idx="586">
                  <c:v>8.6908259000000002E-2</c:v>
                </c:pt>
                <c:pt idx="587">
                  <c:v>8.6972720000000003E-2</c:v>
                </c:pt>
                <c:pt idx="588">
                  <c:v>8.6116251000000005E-2</c:v>
                </c:pt>
                <c:pt idx="589">
                  <c:v>8.6878602999999999E-2</c:v>
                </c:pt>
                <c:pt idx="590">
                  <c:v>8.5916940999999997E-2</c:v>
                </c:pt>
                <c:pt idx="591">
                  <c:v>8.7582288999999994E-2</c:v>
                </c:pt>
                <c:pt idx="592">
                  <c:v>8.6920663999999995E-2</c:v>
                </c:pt>
                <c:pt idx="593">
                  <c:v>8.8591928E-2</c:v>
                </c:pt>
                <c:pt idx="594">
                  <c:v>8.7595724999999999E-2</c:v>
                </c:pt>
                <c:pt idx="595">
                  <c:v>8.8975525999999999E-2</c:v>
                </c:pt>
                <c:pt idx="596">
                  <c:v>8.8373746000000003E-2</c:v>
                </c:pt>
                <c:pt idx="597">
                  <c:v>8.9276264999999994E-2</c:v>
                </c:pt>
                <c:pt idx="598">
                  <c:v>8.9839948000000003E-2</c:v>
                </c:pt>
                <c:pt idx="599">
                  <c:v>9.0865584999999999E-2</c:v>
                </c:pt>
                <c:pt idx="600">
                  <c:v>9.0740480999999998E-2</c:v>
                </c:pt>
                <c:pt idx="601">
                  <c:v>9.0460884000000005E-2</c:v>
                </c:pt>
                <c:pt idx="602">
                  <c:v>9.1557922E-2</c:v>
                </c:pt>
                <c:pt idx="603">
                  <c:v>9.1021988999999998E-2</c:v>
                </c:pt>
                <c:pt idx="604">
                  <c:v>9.2106299000000003E-2</c:v>
                </c:pt>
                <c:pt idx="605">
                  <c:v>9.2136642000000005E-2</c:v>
                </c:pt>
                <c:pt idx="606">
                  <c:v>9.2805344999999997E-2</c:v>
                </c:pt>
                <c:pt idx="607">
                  <c:v>9.2531545000000007E-2</c:v>
                </c:pt>
                <c:pt idx="608">
                  <c:v>9.3360841999999999E-2</c:v>
                </c:pt>
                <c:pt idx="609">
                  <c:v>9.4305060999999996E-2</c:v>
                </c:pt>
                <c:pt idx="610">
                  <c:v>9.3758712999999994E-2</c:v>
                </c:pt>
                <c:pt idx="611">
                  <c:v>9.4912723000000004E-2</c:v>
                </c:pt>
                <c:pt idx="612">
                  <c:v>9.5487513999999996E-2</c:v>
                </c:pt>
                <c:pt idx="613">
                  <c:v>9.6810716000000005E-2</c:v>
                </c:pt>
                <c:pt idx="614">
                  <c:v>9.4717688999999994E-2</c:v>
                </c:pt>
                <c:pt idx="615">
                  <c:v>9.6256629999999996E-2</c:v>
                </c:pt>
                <c:pt idx="616">
                  <c:v>9.5451005000000005E-2</c:v>
                </c:pt>
                <c:pt idx="617">
                  <c:v>9.7178580000000001E-2</c:v>
                </c:pt>
                <c:pt idx="618">
                  <c:v>9.6784301000000003E-2</c:v>
                </c:pt>
                <c:pt idx="619">
                  <c:v>9.8054605000000003E-2</c:v>
                </c:pt>
                <c:pt idx="620">
                  <c:v>9.7204629000000001E-2</c:v>
                </c:pt>
                <c:pt idx="621">
                  <c:v>9.7838874000000006E-2</c:v>
                </c:pt>
                <c:pt idx="622">
                  <c:v>9.8875097999999995E-2</c:v>
                </c:pt>
                <c:pt idx="623">
                  <c:v>9.8883636999999996E-2</c:v>
                </c:pt>
                <c:pt idx="624">
                  <c:v>9.8855741999999996E-2</c:v>
                </c:pt>
                <c:pt idx="625">
                  <c:v>9.8545148999999999E-2</c:v>
                </c:pt>
                <c:pt idx="626">
                  <c:v>9.9710720000000003E-2</c:v>
                </c:pt>
                <c:pt idx="627">
                  <c:v>9.8227800000000004E-2</c:v>
                </c:pt>
                <c:pt idx="628">
                  <c:v>9.9412933999999994E-2</c:v>
                </c:pt>
                <c:pt idx="629">
                  <c:v>9.9897152000000003E-2</c:v>
                </c:pt>
                <c:pt idx="630">
                  <c:v>0.10002944</c:v>
                </c:pt>
                <c:pt idx="631">
                  <c:v>0.100093379</c:v>
                </c:pt>
                <c:pt idx="632">
                  <c:v>0.10043489</c:v>
                </c:pt>
                <c:pt idx="633">
                  <c:v>0.101586702</c:v>
                </c:pt>
                <c:pt idx="634">
                  <c:v>0.100102967</c:v>
                </c:pt>
                <c:pt idx="635">
                  <c:v>0.10172730000000001</c:v>
                </c:pt>
                <c:pt idx="636">
                  <c:v>0.101616268</c:v>
                </c:pt>
                <c:pt idx="637">
                  <c:v>0.102238778</c:v>
                </c:pt>
                <c:pt idx="638">
                  <c:v>0.10025677500000001</c:v>
                </c:pt>
                <c:pt idx="639">
                  <c:v>0.101979967</c:v>
                </c:pt>
                <c:pt idx="640">
                  <c:v>0.101721434</c:v>
                </c:pt>
                <c:pt idx="641">
                  <c:v>0.101648381</c:v>
                </c:pt>
                <c:pt idx="642">
                  <c:v>0.102261176</c:v>
                </c:pt>
                <c:pt idx="643">
                  <c:v>0.102795978</c:v>
                </c:pt>
                <c:pt idx="644">
                  <c:v>0.10377700500000001</c:v>
                </c:pt>
                <c:pt idx="645">
                  <c:v>0.102342929</c:v>
                </c:pt>
                <c:pt idx="646">
                  <c:v>0.103610625</c:v>
                </c:pt>
                <c:pt idx="647">
                  <c:v>0.103202422</c:v>
                </c:pt>
                <c:pt idx="648">
                  <c:v>0.103197468</c:v>
                </c:pt>
                <c:pt idx="649">
                  <c:v>0.10367673099999999</c:v>
                </c:pt>
                <c:pt idx="650">
                  <c:v>0.103523725</c:v>
                </c:pt>
                <c:pt idx="651">
                  <c:v>0.10417969000000001</c:v>
                </c:pt>
                <c:pt idx="652">
                  <c:v>0.103245348</c:v>
                </c:pt>
                <c:pt idx="653">
                  <c:v>0.105366821</c:v>
                </c:pt>
                <c:pt idx="654">
                  <c:v>0.103969619</c:v>
                </c:pt>
                <c:pt idx="655">
                  <c:v>0.104847678</c:v>
                </c:pt>
                <c:pt idx="656">
                  <c:v>0.104814562</c:v>
                </c:pt>
                <c:pt idx="657">
                  <c:v>0.10669712200000001</c:v>
                </c:pt>
                <c:pt idx="658">
                  <c:v>0.105278128</c:v>
                </c:pt>
                <c:pt idx="659">
                  <c:v>0.10433098</c:v>
                </c:pt>
                <c:pt idx="660">
                  <c:v>0.104907367</c:v>
                </c:pt>
                <c:pt idx="661">
                  <c:v>0.105778682</c:v>
                </c:pt>
                <c:pt idx="662">
                  <c:v>0.10663416000000001</c:v>
                </c:pt>
                <c:pt idx="663">
                  <c:v>0.106761943</c:v>
                </c:pt>
                <c:pt idx="664">
                  <c:v>0.10777713799999999</c:v>
                </c:pt>
                <c:pt idx="665">
                  <c:v>0.106847632</c:v>
                </c:pt>
                <c:pt idx="666">
                  <c:v>0.106379033</c:v>
                </c:pt>
                <c:pt idx="667">
                  <c:v>0.107484195</c:v>
                </c:pt>
                <c:pt idx="668">
                  <c:v>0.10865975899999999</c:v>
                </c:pt>
                <c:pt idx="669">
                  <c:v>0.10894161600000001</c:v>
                </c:pt>
                <c:pt idx="670">
                  <c:v>0.10826034499999999</c:v>
                </c:pt>
                <c:pt idx="671">
                  <c:v>0.10936283099999999</c:v>
                </c:pt>
                <c:pt idx="672">
                  <c:v>0.109377322</c:v>
                </c:pt>
                <c:pt idx="673">
                  <c:v>0.10918886999999999</c:v>
                </c:pt>
                <c:pt idx="674">
                  <c:v>0.10920210900000001</c:v>
                </c:pt>
                <c:pt idx="675">
                  <c:v>0.11051235600000001</c:v>
                </c:pt>
                <c:pt idx="676">
                  <c:v>0.110814382</c:v>
                </c:pt>
                <c:pt idx="677">
                  <c:v>0.110232116</c:v>
                </c:pt>
                <c:pt idx="678">
                  <c:v>0.11112269800000001</c:v>
                </c:pt>
                <c:pt idx="679">
                  <c:v>0.111394673</c:v>
                </c:pt>
                <c:pt idx="680">
                  <c:v>0.11167640400000001</c:v>
                </c:pt>
                <c:pt idx="681">
                  <c:v>0.111418159</c:v>
                </c:pt>
                <c:pt idx="682">
                  <c:v>0.112510656</c:v>
                </c:pt>
                <c:pt idx="683">
                  <c:v>0.112439463</c:v>
                </c:pt>
                <c:pt idx="684">
                  <c:v>0.111776852</c:v>
                </c:pt>
                <c:pt idx="685">
                  <c:v>0.112284074</c:v>
                </c:pt>
                <c:pt idx="686">
                  <c:v>0.113117463</c:v>
                </c:pt>
                <c:pt idx="687">
                  <c:v>0.113966252</c:v>
                </c:pt>
                <c:pt idx="688">
                  <c:v>0.11298846</c:v>
                </c:pt>
                <c:pt idx="689">
                  <c:v>0.114094116</c:v>
                </c:pt>
                <c:pt idx="690">
                  <c:v>0.11377377</c:v>
                </c:pt>
                <c:pt idx="691">
                  <c:v>0.113755657</c:v>
                </c:pt>
                <c:pt idx="692">
                  <c:v>0.113586786</c:v>
                </c:pt>
                <c:pt idx="693">
                  <c:v>0.11485355799999999</c:v>
                </c:pt>
                <c:pt idx="694">
                  <c:v>0.115807231</c:v>
                </c:pt>
                <c:pt idx="695">
                  <c:v>0.115291249</c:v>
                </c:pt>
                <c:pt idx="696">
                  <c:v>0.11605531199999999</c:v>
                </c:pt>
                <c:pt idx="697">
                  <c:v>0.116299947</c:v>
                </c:pt>
                <c:pt idx="698">
                  <c:v>0.117475126</c:v>
                </c:pt>
                <c:pt idx="699">
                  <c:v>0.116699332</c:v>
                </c:pt>
                <c:pt idx="700">
                  <c:v>0.117596905</c:v>
                </c:pt>
                <c:pt idx="701">
                  <c:v>0.117843054</c:v>
                </c:pt>
                <c:pt idx="702">
                  <c:v>0.118636848</c:v>
                </c:pt>
                <c:pt idx="703">
                  <c:v>0.118412638</c:v>
                </c:pt>
                <c:pt idx="704">
                  <c:v>0.118961263</c:v>
                </c:pt>
                <c:pt idx="705">
                  <c:v>0.11956206699999999</c:v>
                </c:pt>
                <c:pt idx="706">
                  <c:v>0.11963744599999999</c:v>
                </c:pt>
                <c:pt idx="707">
                  <c:v>0.119518555</c:v>
                </c:pt>
                <c:pt idx="708">
                  <c:v>0.119004361</c:v>
                </c:pt>
                <c:pt idx="709">
                  <c:v>0.119330772</c:v>
                </c:pt>
                <c:pt idx="710">
                  <c:v>0.11919505800000001</c:v>
                </c:pt>
                <c:pt idx="711">
                  <c:v>0.120056492</c:v>
                </c:pt>
                <c:pt idx="712">
                  <c:v>0.1209438</c:v>
                </c:pt>
                <c:pt idx="713">
                  <c:v>0.12096994699999999</c:v>
                </c:pt>
                <c:pt idx="714">
                  <c:v>0.12097433</c:v>
                </c:pt>
                <c:pt idx="715">
                  <c:v>0.121201923</c:v>
                </c:pt>
                <c:pt idx="716">
                  <c:v>0.121606741</c:v>
                </c:pt>
                <c:pt idx="717">
                  <c:v>0.121882883</c:v>
                </c:pt>
                <c:pt idx="718">
                  <c:v>0.120620188</c:v>
                </c:pt>
                <c:pt idx="719">
                  <c:v>0.121092136</c:v>
                </c:pt>
                <c:pt idx="720">
                  <c:v>0.12135267600000001</c:v>
                </c:pt>
                <c:pt idx="721">
                  <c:v>0.121803272</c:v>
                </c:pt>
                <c:pt idx="722">
                  <c:v>0.12146952699999999</c:v>
                </c:pt>
                <c:pt idx="723">
                  <c:v>0.121640743</c:v>
                </c:pt>
                <c:pt idx="724">
                  <c:v>0.121771716</c:v>
                </c:pt>
                <c:pt idx="725">
                  <c:v>0.121754908</c:v>
                </c:pt>
                <c:pt idx="726">
                  <c:v>0.121053086</c:v>
                </c:pt>
                <c:pt idx="727">
                  <c:v>0.121488927</c:v>
                </c:pt>
                <c:pt idx="728">
                  <c:v>0.12210231100000001</c:v>
                </c:pt>
                <c:pt idx="729">
                  <c:v>0.122257381</c:v>
                </c:pt>
                <c:pt idx="730">
                  <c:v>0.123003745</c:v>
                </c:pt>
                <c:pt idx="731">
                  <c:v>0.122950962</c:v>
                </c:pt>
                <c:pt idx="732">
                  <c:v>0.123108366</c:v>
                </c:pt>
                <c:pt idx="733">
                  <c:v>0.123368116</c:v>
                </c:pt>
                <c:pt idx="734">
                  <c:v>0.124068922</c:v>
                </c:pt>
                <c:pt idx="735">
                  <c:v>0.124971267</c:v>
                </c:pt>
                <c:pt idx="736">
                  <c:v>0.124953508</c:v>
                </c:pt>
                <c:pt idx="737">
                  <c:v>0.125419161</c:v>
                </c:pt>
                <c:pt idx="738">
                  <c:v>0.12521233000000001</c:v>
                </c:pt>
                <c:pt idx="739">
                  <c:v>0.126293132</c:v>
                </c:pt>
                <c:pt idx="740">
                  <c:v>0.12593674499999999</c:v>
                </c:pt>
                <c:pt idx="741">
                  <c:v>0.12690652899999999</c:v>
                </c:pt>
                <c:pt idx="742">
                  <c:v>0.12647043399999999</c:v>
                </c:pt>
                <c:pt idx="743">
                  <c:v>0.12699706999999999</c:v>
                </c:pt>
                <c:pt idx="744">
                  <c:v>0.12728431900000001</c:v>
                </c:pt>
                <c:pt idx="745">
                  <c:v>0.12710031199999999</c:v>
                </c:pt>
                <c:pt idx="746">
                  <c:v>0.127418746</c:v>
                </c:pt>
                <c:pt idx="747">
                  <c:v>0.12752270900000001</c:v>
                </c:pt>
                <c:pt idx="748">
                  <c:v>0.12829506500000001</c:v>
                </c:pt>
                <c:pt idx="749">
                  <c:v>0.12805645099999999</c:v>
                </c:pt>
                <c:pt idx="750">
                  <c:v>0.12815613100000001</c:v>
                </c:pt>
                <c:pt idx="751">
                  <c:v>0.12762904799999999</c:v>
                </c:pt>
                <c:pt idx="752">
                  <c:v>0.12775947300000001</c:v>
                </c:pt>
                <c:pt idx="753">
                  <c:v>0.12695624799999999</c:v>
                </c:pt>
                <c:pt idx="754">
                  <c:v>0.12713402700000001</c:v>
                </c:pt>
                <c:pt idx="755">
                  <c:v>0.127415272</c:v>
                </c:pt>
                <c:pt idx="756">
                  <c:v>0.127157199</c:v>
                </c:pt>
                <c:pt idx="757">
                  <c:v>0.12611958500000001</c:v>
                </c:pt>
                <c:pt idx="758">
                  <c:v>0.12597328499999999</c:v>
                </c:pt>
                <c:pt idx="759">
                  <c:v>0.12588316599999999</c:v>
                </c:pt>
                <c:pt idx="760">
                  <c:v>0.12582128300000001</c:v>
                </c:pt>
                <c:pt idx="761">
                  <c:v>0.124881361</c:v>
                </c:pt>
                <c:pt idx="762">
                  <c:v>0.12414968799999999</c:v>
                </c:pt>
                <c:pt idx="763">
                  <c:v>0.12368420500000001</c:v>
                </c:pt>
                <c:pt idx="764">
                  <c:v>0.122919582</c:v>
                </c:pt>
                <c:pt idx="765">
                  <c:v>0.121950612</c:v>
                </c:pt>
                <c:pt idx="766">
                  <c:v>0.121693173</c:v>
                </c:pt>
                <c:pt idx="767">
                  <c:v>0.120782761</c:v>
                </c:pt>
                <c:pt idx="768">
                  <c:v>0.120291077</c:v>
                </c:pt>
                <c:pt idx="769">
                  <c:v>0.11848001399999999</c:v>
                </c:pt>
                <c:pt idx="770">
                  <c:v>0.118072947</c:v>
                </c:pt>
                <c:pt idx="771">
                  <c:v>0.117256496</c:v>
                </c:pt>
                <c:pt idx="772">
                  <c:v>0.116955304</c:v>
                </c:pt>
                <c:pt idx="773">
                  <c:v>0.114894208</c:v>
                </c:pt>
                <c:pt idx="774">
                  <c:v>0.11342841100000001</c:v>
                </c:pt>
                <c:pt idx="775">
                  <c:v>0.11284751799999999</c:v>
                </c:pt>
                <c:pt idx="776">
                  <c:v>0.112387684</c:v>
                </c:pt>
                <c:pt idx="777">
                  <c:v>0.11183180099999999</c:v>
                </c:pt>
                <c:pt idx="778">
                  <c:v>0.110238213</c:v>
                </c:pt>
                <c:pt idx="779">
                  <c:v>0.110505691</c:v>
                </c:pt>
                <c:pt idx="780">
                  <c:v>0.110729653</c:v>
                </c:pt>
                <c:pt idx="781">
                  <c:v>0.110396303</c:v>
                </c:pt>
                <c:pt idx="782">
                  <c:v>0.108620091</c:v>
                </c:pt>
                <c:pt idx="783">
                  <c:v>0.10778768399999999</c:v>
                </c:pt>
                <c:pt idx="784">
                  <c:v>0.107678649</c:v>
                </c:pt>
                <c:pt idx="785">
                  <c:v>0.10674818</c:v>
                </c:pt>
                <c:pt idx="786">
                  <c:v>0.104855059</c:v>
                </c:pt>
                <c:pt idx="787">
                  <c:v>0.10313106700000001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CB0-4208-AEFF-24E6972B5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608656"/>
        <c:axId val="835609136"/>
      </c:scatterChart>
      <c:valAx>
        <c:axId val="835608656"/>
        <c:scaling>
          <c:orientation val="minMax"/>
          <c:max val="700"/>
          <c:min val="4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5609136"/>
        <c:crosses val="autoZero"/>
        <c:crossBetween val="midCat"/>
      </c:valAx>
      <c:valAx>
        <c:axId val="835609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5608656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563149164759331E-2"/>
          <c:y val="0.15382055710613857"/>
          <c:w val="0.77307673953343248"/>
          <c:h val="0.77834480279006224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[1]Sheet1!$F$1:$F$788</c:f>
              <c:numCache>
                <c:formatCode>General</c:formatCode>
                <c:ptCount val="788"/>
                <c:pt idx="0">
                  <c:v>380.2</c:v>
                </c:pt>
                <c:pt idx="1">
                  <c:v>381</c:v>
                </c:pt>
                <c:pt idx="2">
                  <c:v>381.7</c:v>
                </c:pt>
                <c:pt idx="3">
                  <c:v>382.5</c:v>
                </c:pt>
                <c:pt idx="4">
                  <c:v>383.2</c:v>
                </c:pt>
                <c:pt idx="5">
                  <c:v>384</c:v>
                </c:pt>
                <c:pt idx="6">
                  <c:v>384.7</c:v>
                </c:pt>
                <c:pt idx="7">
                  <c:v>385.5</c:v>
                </c:pt>
                <c:pt idx="8">
                  <c:v>386.2</c:v>
                </c:pt>
                <c:pt idx="9">
                  <c:v>386.9</c:v>
                </c:pt>
                <c:pt idx="10">
                  <c:v>387.7</c:v>
                </c:pt>
                <c:pt idx="11">
                  <c:v>388.4</c:v>
                </c:pt>
                <c:pt idx="12">
                  <c:v>389.2</c:v>
                </c:pt>
                <c:pt idx="13">
                  <c:v>389.9</c:v>
                </c:pt>
                <c:pt idx="14">
                  <c:v>390.7</c:v>
                </c:pt>
                <c:pt idx="15">
                  <c:v>391.4</c:v>
                </c:pt>
                <c:pt idx="16">
                  <c:v>392.2</c:v>
                </c:pt>
                <c:pt idx="17">
                  <c:v>392.9</c:v>
                </c:pt>
                <c:pt idx="18">
                  <c:v>393.7</c:v>
                </c:pt>
                <c:pt idx="19">
                  <c:v>394.4</c:v>
                </c:pt>
                <c:pt idx="20">
                  <c:v>395.2</c:v>
                </c:pt>
                <c:pt idx="21">
                  <c:v>395.9</c:v>
                </c:pt>
                <c:pt idx="22">
                  <c:v>396.7</c:v>
                </c:pt>
                <c:pt idx="23">
                  <c:v>397.4</c:v>
                </c:pt>
                <c:pt idx="24">
                  <c:v>398.2</c:v>
                </c:pt>
                <c:pt idx="25">
                  <c:v>398.9</c:v>
                </c:pt>
                <c:pt idx="26">
                  <c:v>399.7</c:v>
                </c:pt>
                <c:pt idx="27">
                  <c:v>400.4</c:v>
                </c:pt>
                <c:pt idx="28">
                  <c:v>401.1</c:v>
                </c:pt>
                <c:pt idx="29">
                  <c:v>401.9</c:v>
                </c:pt>
                <c:pt idx="30">
                  <c:v>402.6</c:v>
                </c:pt>
                <c:pt idx="31">
                  <c:v>403.4</c:v>
                </c:pt>
                <c:pt idx="32">
                  <c:v>404.1</c:v>
                </c:pt>
                <c:pt idx="33">
                  <c:v>404.9</c:v>
                </c:pt>
                <c:pt idx="34">
                  <c:v>405.6</c:v>
                </c:pt>
                <c:pt idx="35">
                  <c:v>406.4</c:v>
                </c:pt>
                <c:pt idx="36">
                  <c:v>407.1</c:v>
                </c:pt>
                <c:pt idx="37">
                  <c:v>407.9</c:v>
                </c:pt>
                <c:pt idx="38">
                  <c:v>408.6</c:v>
                </c:pt>
                <c:pt idx="39">
                  <c:v>409.4</c:v>
                </c:pt>
                <c:pt idx="40">
                  <c:v>410.1</c:v>
                </c:pt>
                <c:pt idx="41">
                  <c:v>410.9</c:v>
                </c:pt>
                <c:pt idx="42">
                  <c:v>411.6</c:v>
                </c:pt>
                <c:pt idx="43">
                  <c:v>412.4</c:v>
                </c:pt>
                <c:pt idx="44">
                  <c:v>413.1</c:v>
                </c:pt>
                <c:pt idx="45">
                  <c:v>413.8</c:v>
                </c:pt>
                <c:pt idx="46">
                  <c:v>414.6</c:v>
                </c:pt>
                <c:pt idx="47">
                  <c:v>415.3</c:v>
                </c:pt>
                <c:pt idx="48">
                  <c:v>416.1</c:v>
                </c:pt>
                <c:pt idx="49">
                  <c:v>416.8</c:v>
                </c:pt>
                <c:pt idx="50">
                  <c:v>417.6</c:v>
                </c:pt>
                <c:pt idx="51">
                  <c:v>418.3</c:v>
                </c:pt>
                <c:pt idx="52">
                  <c:v>419.1</c:v>
                </c:pt>
                <c:pt idx="53">
                  <c:v>419.8</c:v>
                </c:pt>
                <c:pt idx="54">
                  <c:v>420.6</c:v>
                </c:pt>
                <c:pt idx="55">
                  <c:v>421.3</c:v>
                </c:pt>
                <c:pt idx="56">
                  <c:v>422.1</c:v>
                </c:pt>
                <c:pt idx="57">
                  <c:v>422.8</c:v>
                </c:pt>
                <c:pt idx="58">
                  <c:v>423.6</c:v>
                </c:pt>
                <c:pt idx="59">
                  <c:v>424.3</c:v>
                </c:pt>
                <c:pt idx="60">
                  <c:v>425.1</c:v>
                </c:pt>
                <c:pt idx="61">
                  <c:v>425.8</c:v>
                </c:pt>
                <c:pt idx="62">
                  <c:v>426.6</c:v>
                </c:pt>
                <c:pt idx="63">
                  <c:v>427.3</c:v>
                </c:pt>
                <c:pt idx="64">
                  <c:v>428</c:v>
                </c:pt>
                <c:pt idx="65">
                  <c:v>428.8</c:v>
                </c:pt>
                <c:pt idx="66">
                  <c:v>429.5</c:v>
                </c:pt>
                <c:pt idx="67">
                  <c:v>430.3</c:v>
                </c:pt>
                <c:pt idx="68">
                  <c:v>431</c:v>
                </c:pt>
                <c:pt idx="69">
                  <c:v>431.8</c:v>
                </c:pt>
                <c:pt idx="70">
                  <c:v>432.5</c:v>
                </c:pt>
                <c:pt idx="71">
                  <c:v>433.3</c:v>
                </c:pt>
                <c:pt idx="72">
                  <c:v>434</c:v>
                </c:pt>
                <c:pt idx="73">
                  <c:v>434.8</c:v>
                </c:pt>
                <c:pt idx="74">
                  <c:v>435.5</c:v>
                </c:pt>
                <c:pt idx="75">
                  <c:v>436.3</c:v>
                </c:pt>
                <c:pt idx="76">
                  <c:v>437</c:v>
                </c:pt>
                <c:pt idx="77">
                  <c:v>437.8</c:v>
                </c:pt>
                <c:pt idx="78">
                  <c:v>438.5</c:v>
                </c:pt>
                <c:pt idx="79">
                  <c:v>439.3</c:v>
                </c:pt>
                <c:pt idx="80">
                  <c:v>440</c:v>
                </c:pt>
                <c:pt idx="81">
                  <c:v>440.7</c:v>
                </c:pt>
                <c:pt idx="82">
                  <c:v>441.5</c:v>
                </c:pt>
                <c:pt idx="83">
                  <c:v>442.2</c:v>
                </c:pt>
                <c:pt idx="84">
                  <c:v>443</c:v>
                </c:pt>
                <c:pt idx="85">
                  <c:v>443.7</c:v>
                </c:pt>
                <c:pt idx="86">
                  <c:v>444.5</c:v>
                </c:pt>
                <c:pt idx="87">
                  <c:v>445.2</c:v>
                </c:pt>
                <c:pt idx="88">
                  <c:v>446</c:v>
                </c:pt>
                <c:pt idx="89">
                  <c:v>446.7</c:v>
                </c:pt>
                <c:pt idx="90">
                  <c:v>447.5</c:v>
                </c:pt>
                <c:pt idx="91">
                  <c:v>448.2</c:v>
                </c:pt>
                <c:pt idx="92">
                  <c:v>449</c:v>
                </c:pt>
                <c:pt idx="93">
                  <c:v>449.7</c:v>
                </c:pt>
                <c:pt idx="94">
                  <c:v>450.5</c:v>
                </c:pt>
                <c:pt idx="95">
                  <c:v>451.2</c:v>
                </c:pt>
                <c:pt idx="96">
                  <c:v>452</c:v>
                </c:pt>
                <c:pt idx="97">
                  <c:v>452.7</c:v>
                </c:pt>
                <c:pt idx="98">
                  <c:v>453.5</c:v>
                </c:pt>
                <c:pt idx="99">
                  <c:v>454.2</c:v>
                </c:pt>
                <c:pt idx="100">
                  <c:v>454.9</c:v>
                </c:pt>
                <c:pt idx="101">
                  <c:v>455.7</c:v>
                </c:pt>
                <c:pt idx="102">
                  <c:v>456.4</c:v>
                </c:pt>
                <c:pt idx="103">
                  <c:v>457.2</c:v>
                </c:pt>
                <c:pt idx="104">
                  <c:v>457.9</c:v>
                </c:pt>
                <c:pt idx="105">
                  <c:v>458.7</c:v>
                </c:pt>
                <c:pt idx="106">
                  <c:v>459.4</c:v>
                </c:pt>
                <c:pt idx="107">
                  <c:v>460.2</c:v>
                </c:pt>
                <c:pt idx="108">
                  <c:v>460.9</c:v>
                </c:pt>
                <c:pt idx="109">
                  <c:v>461.7</c:v>
                </c:pt>
                <c:pt idx="110">
                  <c:v>462.4</c:v>
                </c:pt>
                <c:pt idx="111">
                  <c:v>463.2</c:v>
                </c:pt>
                <c:pt idx="112">
                  <c:v>463.9</c:v>
                </c:pt>
                <c:pt idx="113">
                  <c:v>464.7</c:v>
                </c:pt>
                <c:pt idx="114">
                  <c:v>465.4</c:v>
                </c:pt>
                <c:pt idx="115">
                  <c:v>466.2</c:v>
                </c:pt>
                <c:pt idx="116">
                  <c:v>466.9</c:v>
                </c:pt>
                <c:pt idx="117">
                  <c:v>467.6</c:v>
                </c:pt>
                <c:pt idx="118">
                  <c:v>468.4</c:v>
                </c:pt>
                <c:pt idx="119">
                  <c:v>469.1</c:v>
                </c:pt>
                <c:pt idx="120">
                  <c:v>469.9</c:v>
                </c:pt>
                <c:pt idx="121">
                  <c:v>470.6</c:v>
                </c:pt>
                <c:pt idx="122">
                  <c:v>471.4</c:v>
                </c:pt>
                <c:pt idx="123">
                  <c:v>472.1</c:v>
                </c:pt>
                <c:pt idx="124">
                  <c:v>472.9</c:v>
                </c:pt>
                <c:pt idx="125">
                  <c:v>473.6</c:v>
                </c:pt>
                <c:pt idx="126">
                  <c:v>474.4</c:v>
                </c:pt>
                <c:pt idx="127">
                  <c:v>475.1</c:v>
                </c:pt>
                <c:pt idx="128">
                  <c:v>475.9</c:v>
                </c:pt>
                <c:pt idx="129">
                  <c:v>476.6</c:v>
                </c:pt>
                <c:pt idx="130">
                  <c:v>477.4</c:v>
                </c:pt>
                <c:pt idx="131">
                  <c:v>478.1</c:v>
                </c:pt>
                <c:pt idx="132">
                  <c:v>478.9</c:v>
                </c:pt>
                <c:pt idx="133">
                  <c:v>479.6</c:v>
                </c:pt>
                <c:pt idx="134">
                  <c:v>480.3</c:v>
                </c:pt>
                <c:pt idx="135">
                  <c:v>481.1</c:v>
                </c:pt>
                <c:pt idx="136">
                  <c:v>481.8</c:v>
                </c:pt>
                <c:pt idx="137">
                  <c:v>482.6</c:v>
                </c:pt>
                <c:pt idx="138">
                  <c:v>483.3</c:v>
                </c:pt>
                <c:pt idx="139">
                  <c:v>484.1</c:v>
                </c:pt>
                <c:pt idx="140">
                  <c:v>484.8</c:v>
                </c:pt>
                <c:pt idx="141">
                  <c:v>485.6</c:v>
                </c:pt>
                <c:pt idx="142">
                  <c:v>486.3</c:v>
                </c:pt>
                <c:pt idx="143">
                  <c:v>487.1</c:v>
                </c:pt>
                <c:pt idx="144">
                  <c:v>487.8</c:v>
                </c:pt>
                <c:pt idx="145">
                  <c:v>488.6</c:v>
                </c:pt>
                <c:pt idx="146">
                  <c:v>489.3</c:v>
                </c:pt>
                <c:pt idx="147">
                  <c:v>490.1</c:v>
                </c:pt>
                <c:pt idx="148">
                  <c:v>490.8</c:v>
                </c:pt>
                <c:pt idx="149">
                  <c:v>491.6</c:v>
                </c:pt>
                <c:pt idx="150">
                  <c:v>492.3</c:v>
                </c:pt>
                <c:pt idx="151">
                  <c:v>493.1</c:v>
                </c:pt>
                <c:pt idx="152">
                  <c:v>493.8</c:v>
                </c:pt>
                <c:pt idx="153">
                  <c:v>494.5</c:v>
                </c:pt>
                <c:pt idx="154">
                  <c:v>495.3</c:v>
                </c:pt>
                <c:pt idx="155">
                  <c:v>496</c:v>
                </c:pt>
                <c:pt idx="156">
                  <c:v>496.8</c:v>
                </c:pt>
                <c:pt idx="157">
                  <c:v>497.5</c:v>
                </c:pt>
                <c:pt idx="158">
                  <c:v>498.3</c:v>
                </c:pt>
                <c:pt idx="159">
                  <c:v>499</c:v>
                </c:pt>
                <c:pt idx="160">
                  <c:v>499.8</c:v>
                </c:pt>
                <c:pt idx="161">
                  <c:v>500.5</c:v>
                </c:pt>
                <c:pt idx="162">
                  <c:v>501.3</c:v>
                </c:pt>
                <c:pt idx="163">
                  <c:v>502</c:v>
                </c:pt>
                <c:pt idx="164">
                  <c:v>502.8</c:v>
                </c:pt>
                <c:pt idx="165">
                  <c:v>503.5</c:v>
                </c:pt>
                <c:pt idx="166">
                  <c:v>504.3</c:v>
                </c:pt>
                <c:pt idx="167">
                  <c:v>505</c:v>
                </c:pt>
                <c:pt idx="168">
                  <c:v>505.8</c:v>
                </c:pt>
                <c:pt idx="169">
                  <c:v>506.5</c:v>
                </c:pt>
                <c:pt idx="170">
                  <c:v>507.2</c:v>
                </c:pt>
                <c:pt idx="171">
                  <c:v>508</c:v>
                </c:pt>
                <c:pt idx="172">
                  <c:v>508.7</c:v>
                </c:pt>
                <c:pt idx="173">
                  <c:v>509.5</c:v>
                </c:pt>
                <c:pt idx="174">
                  <c:v>510.2</c:v>
                </c:pt>
                <c:pt idx="175">
                  <c:v>511</c:v>
                </c:pt>
                <c:pt idx="176">
                  <c:v>511.8</c:v>
                </c:pt>
                <c:pt idx="177">
                  <c:v>512.5</c:v>
                </c:pt>
                <c:pt idx="178">
                  <c:v>513.20000000000005</c:v>
                </c:pt>
                <c:pt idx="179">
                  <c:v>513.9</c:v>
                </c:pt>
                <c:pt idx="180">
                  <c:v>514.70000000000005</c:v>
                </c:pt>
                <c:pt idx="181">
                  <c:v>515.4</c:v>
                </c:pt>
                <c:pt idx="182">
                  <c:v>516.1</c:v>
                </c:pt>
                <c:pt idx="183">
                  <c:v>516.79999999999995</c:v>
                </c:pt>
                <c:pt idx="184">
                  <c:v>517.6</c:v>
                </c:pt>
                <c:pt idx="185">
                  <c:v>518.29999999999995</c:v>
                </c:pt>
                <c:pt idx="186">
                  <c:v>519</c:v>
                </c:pt>
                <c:pt idx="187">
                  <c:v>519.70000000000005</c:v>
                </c:pt>
                <c:pt idx="188">
                  <c:v>520.5</c:v>
                </c:pt>
                <c:pt idx="189">
                  <c:v>521.20000000000005</c:v>
                </c:pt>
                <c:pt idx="190">
                  <c:v>521.9</c:v>
                </c:pt>
                <c:pt idx="191">
                  <c:v>522.70000000000005</c:v>
                </c:pt>
                <c:pt idx="192">
                  <c:v>523.4</c:v>
                </c:pt>
                <c:pt idx="193">
                  <c:v>524.1</c:v>
                </c:pt>
                <c:pt idx="194">
                  <c:v>524.79999999999995</c:v>
                </c:pt>
                <c:pt idx="195">
                  <c:v>525.6</c:v>
                </c:pt>
                <c:pt idx="196">
                  <c:v>526.29999999999995</c:v>
                </c:pt>
                <c:pt idx="197">
                  <c:v>527</c:v>
                </c:pt>
                <c:pt idx="198">
                  <c:v>527.70000000000005</c:v>
                </c:pt>
                <c:pt idx="199">
                  <c:v>528.5</c:v>
                </c:pt>
                <c:pt idx="200">
                  <c:v>529.20000000000005</c:v>
                </c:pt>
                <c:pt idx="201">
                  <c:v>529.9</c:v>
                </c:pt>
                <c:pt idx="202">
                  <c:v>530.70000000000005</c:v>
                </c:pt>
                <c:pt idx="203">
                  <c:v>531.4</c:v>
                </c:pt>
                <c:pt idx="204">
                  <c:v>532.1</c:v>
                </c:pt>
                <c:pt idx="205">
                  <c:v>532.79999999999995</c:v>
                </c:pt>
                <c:pt idx="206">
                  <c:v>533.6</c:v>
                </c:pt>
                <c:pt idx="207">
                  <c:v>534.29999999999995</c:v>
                </c:pt>
                <c:pt idx="208">
                  <c:v>535</c:v>
                </c:pt>
                <c:pt idx="209">
                  <c:v>535.70000000000005</c:v>
                </c:pt>
                <c:pt idx="210">
                  <c:v>536.5</c:v>
                </c:pt>
                <c:pt idx="211">
                  <c:v>537.20000000000005</c:v>
                </c:pt>
                <c:pt idx="212">
                  <c:v>537.9</c:v>
                </c:pt>
                <c:pt idx="213">
                  <c:v>538.70000000000005</c:v>
                </c:pt>
                <c:pt idx="214">
                  <c:v>539.4</c:v>
                </c:pt>
                <c:pt idx="215">
                  <c:v>540.1</c:v>
                </c:pt>
                <c:pt idx="216">
                  <c:v>540.79999999999995</c:v>
                </c:pt>
                <c:pt idx="217">
                  <c:v>541.6</c:v>
                </c:pt>
                <c:pt idx="218">
                  <c:v>542.29999999999995</c:v>
                </c:pt>
                <c:pt idx="219">
                  <c:v>543</c:v>
                </c:pt>
                <c:pt idx="220">
                  <c:v>543.70000000000005</c:v>
                </c:pt>
                <c:pt idx="221">
                  <c:v>544.5</c:v>
                </c:pt>
                <c:pt idx="222">
                  <c:v>545.20000000000005</c:v>
                </c:pt>
                <c:pt idx="223">
                  <c:v>545.9</c:v>
                </c:pt>
                <c:pt idx="224">
                  <c:v>546.70000000000005</c:v>
                </c:pt>
                <c:pt idx="225">
                  <c:v>547.4</c:v>
                </c:pt>
                <c:pt idx="226">
                  <c:v>548.1</c:v>
                </c:pt>
                <c:pt idx="227">
                  <c:v>548.79999999999995</c:v>
                </c:pt>
                <c:pt idx="228">
                  <c:v>549.6</c:v>
                </c:pt>
                <c:pt idx="229">
                  <c:v>550.29999999999995</c:v>
                </c:pt>
                <c:pt idx="230">
                  <c:v>551</c:v>
                </c:pt>
                <c:pt idx="231">
                  <c:v>551.70000000000005</c:v>
                </c:pt>
                <c:pt idx="232">
                  <c:v>552.5</c:v>
                </c:pt>
                <c:pt idx="233">
                  <c:v>553.20000000000005</c:v>
                </c:pt>
                <c:pt idx="234">
                  <c:v>553.9</c:v>
                </c:pt>
                <c:pt idx="235">
                  <c:v>554.70000000000005</c:v>
                </c:pt>
                <c:pt idx="236">
                  <c:v>555.4</c:v>
                </c:pt>
                <c:pt idx="237">
                  <c:v>556.1</c:v>
                </c:pt>
                <c:pt idx="238">
                  <c:v>556.79999999999995</c:v>
                </c:pt>
                <c:pt idx="239">
                  <c:v>557.6</c:v>
                </c:pt>
                <c:pt idx="240">
                  <c:v>558.29999999999995</c:v>
                </c:pt>
                <c:pt idx="241">
                  <c:v>559</c:v>
                </c:pt>
                <c:pt idx="242">
                  <c:v>559.70000000000005</c:v>
                </c:pt>
                <c:pt idx="243">
                  <c:v>560.5</c:v>
                </c:pt>
                <c:pt idx="244">
                  <c:v>561.20000000000005</c:v>
                </c:pt>
                <c:pt idx="245">
                  <c:v>561.9</c:v>
                </c:pt>
                <c:pt idx="246">
                  <c:v>562.70000000000005</c:v>
                </c:pt>
                <c:pt idx="247">
                  <c:v>563.4</c:v>
                </c:pt>
                <c:pt idx="248">
                  <c:v>564.1</c:v>
                </c:pt>
                <c:pt idx="249">
                  <c:v>564.79999999999995</c:v>
                </c:pt>
                <c:pt idx="250">
                  <c:v>565.6</c:v>
                </c:pt>
                <c:pt idx="251">
                  <c:v>566.29999999999995</c:v>
                </c:pt>
                <c:pt idx="252">
                  <c:v>567</c:v>
                </c:pt>
                <c:pt idx="253">
                  <c:v>567.70000000000005</c:v>
                </c:pt>
                <c:pt idx="254">
                  <c:v>568.5</c:v>
                </c:pt>
                <c:pt idx="255">
                  <c:v>569.20000000000005</c:v>
                </c:pt>
                <c:pt idx="256">
                  <c:v>569.9</c:v>
                </c:pt>
                <c:pt idx="257">
                  <c:v>570.70000000000005</c:v>
                </c:pt>
                <c:pt idx="258">
                  <c:v>571.4</c:v>
                </c:pt>
                <c:pt idx="259">
                  <c:v>572.1</c:v>
                </c:pt>
                <c:pt idx="260">
                  <c:v>572.79999999999995</c:v>
                </c:pt>
                <c:pt idx="261">
                  <c:v>573.6</c:v>
                </c:pt>
                <c:pt idx="262">
                  <c:v>574.29999999999995</c:v>
                </c:pt>
                <c:pt idx="263">
                  <c:v>575</c:v>
                </c:pt>
                <c:pt idx="264">
                  <c:v>575.70000000000005</c:v>
                </c:pt>
                <c:pt idx="265">
                  <c:v>576.5</c:v>
                </c:pt>
                <c:pt idx="266">
                  <c:v>577.20000000000005</c:v>
                </c:pt>
                <c:pt idx="267">
                  <c:v>577.9</c:v>
                </c:pt>
                <c:pt idx="268">
                  <c:v>578.70000000000005</c:v>
                </c:pt>
                <c:pt idx="269">
                  <c:v>579.4</c:v>
                </c:pt>
                <c:pt idx="270">
                  <c:v>580.1</c:v>
                </c:pt>
                <c:pt idx="271">
                  <c:v>580.79999999999995</c:v>
                </c:pt>
                <c:pt idx="272">
                  <c:v>581.6</c:v>
                </c:pt>
                <c:pt idx="273">
                  <c:v>582.29999999999995</c:v>
                </c:pt>
                <c:pt idx="274">
                  <c:v>583</c:v>
                </c:pt>
                <c:pt idx="275">
                  <c:v>583.70000000000005</c:v>
                </c:pt>
                <c:pt idx="276">
                  <c:v>584.5</c:v>
                </c:pt>
                <c:pt idx="277">
                  <c:v>585.20000000000005</c:v>
                </c:pt>
                <c:pt idx="278">
                  <c:v>585.9</c:v>
                </c:pt>
                <c:pt idx="279">
                  <c:v>586.70000000000005</c:v>
                </c:pt>
                <c:pt idx="280">
                  <c:v>587.4</c:v>
                </c:pt>
                <c:pt idx="281">
                  <c:v>588.1</c:v>
                </c:pt>
                <c:pt idx="282">
                  <c:v>588.79999999999995</c:v>
                </c:pt>
                <c:pt idx="283">
                  <c:v>589.6</c:v>
                </c:pt>
                <c:pt idx="284">
                  <c:v>590.29999999999995</c:v>
                </c:pt>
                <c:pt idx="285">
                  <c:v>591</c:v>
                </c:pt>
                <c:pt idx="286">
                  <c:v>591.70000000000005</c:v>
                </c:pt>
                <c:pt idx="287">
                  <c:v>592.5</c:v>
                </c:pt>
                <c:pt idx="288">
                  <c:v>593.20000000000005</c:v>
                </c:pt>
                <c:pt idx="289">
                  <c:v>593.9</c:v>
                </c:pt>
                <c:pt idx="290">
                  <c:v>594.6</c:v>
                </c:pt>
                <c:pt idx="291">
                  <c:v>595.29999999999995</c:v>
                </c:pt>
                <c:pt idx="292">
                  <c:v>596.1</c:v>
                </c:pt>
                <c:pt idx="293">
                  <c:v>596.79999999999995</c:v>
                </c:pt>
                <c:pt idx="294">
                  <c:v>597.5</c:v>
                </c:pt>
                <c:pt idx="295">
                  <c:v>598.20000000000005</c:v>
                </c:pt>
                <c:pt idx="296">
                  <c:v>599</c:v>
                </c:pt>
                <c:pt idx="297">
                  <c:v>599.70000000000005</c:v>
                </c:pt>
                <c:pt idx="298">
                  <c:v>600.4</c:v>
                </c:pt>
                <c:pt idx="299">
                  <c:v>601.1</c:v>
                </c:pt>
                <c:pt idx="300">
                  <c:v>601.9</c:v>
                </c:pt>
                <c:pt idx="301">
                  <c:v>602.6</c:v>
                </c:pt>
                <c:pt idx="302">
                  <c:v>603.29999999999995</c:v>
                </c:pt>
                <c:pt idx="303">
                  <c:v>604</c:v>
                </c:pt>
                <c:pt idx="304">
                  <c:v>604.79999999999995</c:v>
                </c:pt>
                <c:pt idx="305">
                  <c:v>605.5</c:v>
                </c:pt>
                <c:pt idx="306">
                  <c:v>606.20000000000005</c:v>
                </c:pt>
                <c:pt idx="307">
                  <c:v>606.9</c:v>
                </c:pt>
                <c:pt idx="308">
                  <c:v>607.70000000000005</c:v>
                </c:pt>
                <c:pt idx="309">
                  <c:v>608.4</c:v>
                </c:pt>
                <c:pt idx="310">
                  <c:v>609.1</c:v>
                </c:pt>
                <c:pt idx="311">
                  <c:v>609.79999999999995</c:v>
                </c:pt>
                <c:pt idx="312">
                  <c:v>610.5</c:v>
                </c:pt>
                <c:pt idx="313">
                  <c:v>611.29999999999995</c:v>
                </c:pt>
                <c:pt idx="314">
                  <c:v>612</c:v>
                </c:pt>
                <c:pt idx="315">
                  <c:v>612.70000000000005</c:v>
                </c:pt>
                <c:pt idx="316">
                  <c:v>613.4</c:v>
                </c:pt>
                <c:pt idx="317">
                  <c:v>614.20000000000005</c:v>
                </c:pt>
                <c:pt idx="318">
                  <c:v>614.9</c:v>
                </c:pt>
                <c:pt idx="319">
                  <c:v>615.6</c:v>
                </c:pt>
                <c:pt idx="320">
                  <c:v>616.29999999999995</c:v>
                </c:pt>
                <c:pt idx="321">
                  <c:v>617.1</c:v>
                </c:pt>
                <c:pt idx="322">
                  <c:v>617.79999999999995</c:v>
                </c:pt>
                <c:pt idx="323">
                  <c:v>618.5</c:v>
                </c:pt>
                <c:pt idx="324">
                  <c:v>619.20000000000005</c:v>
                </c:pt>
                <c:pt idx="325">
                  <c:v>620</c:v>
                </c:pt>
                <c:pt idx="326">
                  <c:v>620.70000000000005</c:v>
                </c:pt>
                <c:pt idx="327">
                  <c:v>621.4</c:v>
                </c:pt>
                <c:pt idx="328">
                  <c:v>622.1</c:v>
                </c:pt>
                <c:pt idx="329">
                  <c:v>622.9</c:v>
                </c:pt>
                <c:pt idx="330">
                  <c:v>623.6</c:v>
                </c:pt>
                <c:pt idx="331">
                  <c:v>624.29999999999995</c:v>
                </c:pt>
                <c:pt idx="332">
                  <c:v>625</c:v>
                </c:pt>
                <c:pt idx="333">
                  <c:v>625.70000000000005</c:v>
                </c:pt>
                <c:pt idx="334">
                  <c:v>626.5</c:v>
                </c:pt>
                <c:pt idx="335">
                  <c:v>627.20000000000005</c:v>
                </c:pt>
                <c:pt idx="336">
                  <c:v>627.9</c:v>
                </c:pt>
                <c:pt idx="337">
                  <c:v>628.6</c:v>
                </c:pt>
                <c:pt idx="338">
                  <c:v>629.4</c:v>
                </c:pt>
                <c:pt idx="339">
                  <c:v>630.1</c:v>
                </c:pt>
                <c:pt idx="340">
                  <c:v>630.79999999999995</c:v>
                </c:pt>
                <c:pt idx="341">
                  <c:v>631.5</c:v>
                </c:pt>
                <c:pt idx="342">
                  <c:v>632.29999999999995</c:v>
                </c:pt>
                <c:pt idx="343">
                  <c:v>633</c:v>
                </c:pt>
                <c:pt idx="344">
                  <c:v>633.70000000000005</c:v>
                </c:pt>
                <c:pt idx="345">
                  <c:v>634.4</c:v>
                </c:pt>
                <c:pt idx="346">
                  <c:v>635.20000000000005</c:v>
                </c:pt>
                <c:pt idx="347">
                  <c:v>635.9</c:v>
                </c:pt>
                <c:pt idx="348">
                  <c:v>636.6</c:v>
                </c:pt>
                <c:pt idx="349">
                  <c:v>637.29999999999995</c:v>
                </c:pt>
                <c:pt idx="350">
                  <c:v>638.1</c:v>
                </c:pt>
                <c:pt idx="351">
                  <c:v>638.79999999999995</c:v>
                </c:pt>
                <c:pt idx="352">
                  <c:v>639.5</c:v>
                </c:pt>
                <c:pt idx="353">
                  <c:v>640.20000000000005</c:v>
                </c:pt>
                <c:pt idx="354">
                  <c:v>640.9</c:v>
                </c:pt>
                <c:pt idx="355">
                  <c:v>641.70000000000005</c:v>
                </c:pt>
                <c:pt idx="356">
                  <c:v>642.4</c:v>
                </c:pt>
                <c:pt idx="357">
                  <c:v>643.1</c:v>
                </c:pt>
                <c:pt idx="358">
                  <c:v>643.79999999999995</c:v>
                </c:pt>
                <c:pt idx="359">
                  <c:v>644.6</c:v>
                </c:pt>
                <c:pt idx="360">
                  <c:v>645.29999999999995</c:v>
                </c:pt>
                <c:pt idx="361">
                  <c:v>646</c:v>
                </c:pt>
                <c:pt idx="362">
                  <c:v>646.70000000000005</c:v>
                </c:pt>
                <c:pt idx="363">
                  <c:v>647.5</c:v>
                </c:pt>
                <c:pt idx="364">
                  <c:v>648.20000000000005</c:v>
                </c:pt>
                <c:pt idx="365">
                  <c:v>648.9</c:v>
                </c:pt>
                <c:pt idx="366">
                  <c:v>649.6</c:v>
                </c:pt>
                <c:pt idx="367">
                  <c:v>650.4</c:v>
                </c:pt>
                <c:pt idx="368">
                  <c:v>651.1</c:v>
                </c:pt>
                <c:pt idx="369">
                  <c:v>651.79999999999995</c:v>
                </c:pt>
                <c:pt idx="370">
                  <c:v>652.5</c:v>
                </c:pt>
                <c:pt idx="371">
                  <c:v>653.29999999999995</c:v>
                </c:pt>
                <c:pt idx="372">
                  <c:v>654</c:v>
                </c:pt>
                <c:pt idx="373">
                  <c:v>654.70000000000005</c:v>
                </c:pt>
                <c:pt idx="374">
                  <c:v>655.4</c:v>
                </c:pt>
                <c:pt idx="375">
                  <c:v>656.1</c:v>
                </c:pt>
                <c:pt idx="376">
                  <c:v>656.9</c:v>
                </c:pt>
                <c:pt idx="377">
                  <c:v>657.6</c:v>
                </c:pt>
                <c:pt idx="378">
                  <c:v>658.3</c:v>
                </c:pt>
                <c:pt idx="379">
                  <c:v>659</c:v>
                </c:pt>
                <c:pt idx="380">
                  <c:v>659.8</c:v>
                </c:pt>
                <c:pt idx="381">
                  <c:v>660.5</c:v>
                </c:pt>
                <c:pt idx="382">
                  <c:v>661.2</c:v>
                </c:pt>
                <c:pt idx="383">
                  <c:v>661.9</c:v>
                </c:pt>
                <c:pt idx="384">
                  <c:v>662.7</c:v>
                </c:pt>
                <c:pt idx="385">
                  <c:v>663.4</c:v>
                </c:pt>
                <c:pt idx="386">
                  <c:v>664.1</c:v>
                </c:pt>
                <c:pt idx="387">
                  <c:v>664.8</c:v>
                </c:pt>
                <c:pt idx="388">
                  <c:v>665.6</c:v>
                </c:pt>
                <c:pt idx="389">
                  <c:v>666.3</c:v>
                </c:pt>
                <c:pt idx="390">
                  <c:v>667</c:v>
                </c:pt>
                <c:pt idx="391">
                  <c:v>667.8</c:v>
                </c:pt>
                <c:pt idx="392">
                  <c:v>668.5</c:v>
                </c:pt>
                <c:pt idx="393">
                  <c:v>669.2</c:v>
                </c:pt>
                <c:pt idx="394">
                  <c:v>669.9</c:v>
                </c:pt>
                <c:pt idx="395">
                  <c:v>670.7</c:v>
                </c:pt>
                <c:pt idx="396">
                  <c:v>671.4</c:v>
                </c:pt>
                <c:pt idx="397">
                  <c:v>672.1</c:v>
                </c:pt>
                <c:pt idx="398">
                  <c:v>672.9</c:v>
                </c:pt>
                <c:pt idx="399">
                  <c:v>673.6</c:v>
                </c:pt>
                <c:pt idx="400">
                  <c:v>674.3</c:v>
                </c:pt>
                <c:pt idx="401">
                  <c:v>675</c:v>
                </c:pt>
                <c:pt idx="402">
                  <c:v>675.8</c:v>
                </c:pt>
                <c:pt idx="403">
                  <c:v>676.5</c:v>
                </c:pt>
                <c:pt idx="404">
                  <c:v>677.2</c:v>
                </c:pt>
                <c:pt idx="405">
                  <c:v>678</c:v>
                </c:pt>
                <c:pt idx="406">
                  <c:v>678.7</c:v>
                </c:pt>
                <c:pt idx="407">
                  <c:v>679.4</c:v>
                </c:pt>
                <c:pt idx="408">
                  <c:v>680.1</c:v>
                </c:pt>
                <c:pt idx="409">
                  <c:v>680.9</c:v>
                </c:pt>
                <c:pt idx="410">
                  <c:v>681.6</c:v>
                </c:pt>
                <c:pt idx="411">
                  <c:v>682.3</c:v>
                </c:pt>
                <c:pt idx="412">
                  <c:v>683.1</c:v>
                </c:pt>
                <c:pt idx="413">
                  <c:v>683.8</c:v>
                </c:pt>
                <c:pt idx="414">
                  <c:v>684.5</c:v>
                </c:pt>
                <c:pt idx="415">
                  <c:v>685.2</c:v>
                </c:pt>
                <c:pt idx="416">
                  <c:v>686</c:v>
                </c:pt>
                <c:pt idx="417">
                  <c:v>686.7</c:v>
                </c:pt>
                <c:pt idx="418">
                  <c:v>687.4</c:v>
                </c:pt>
                <c:pt idx="419">
                  <c:v>688.2</c:v>
                </c:pt>
                <c:pt idx="420">
                  <c:v>688.9</c:v>
                </c:pt>
                <c:pt idx="421">
                  <c:v>689.6</c:v>
                </c:pt>
                <c:pt idx="422">
                  <c:v>690.3</c:v>
                </c:pt>
                <c:pt idx="423">
                  <c:v>691.1</c:v>
                </c:pt>
                <c:pt idx="424">
                  <c:v>691.8</c:v>
                </c:pt>
                <c:pt idx="425">
                  <c:v>692.5</c:v>
                </c:pt>
                <c:pt idx="426">
                  <c:v>693.3</c:v>
                </c:pt>
                <c:pt idx="427">
                  <c:v>694</c:v>
                </c:pt>
                <c:pt idx="428">
                  <c:v>694.7</c:v>
                </c:pt>
                <c:pt idx="429">
                  <c:v>695.4</c:v>
                </c:pt>
                <c:pt idx="430">
                  <c:v>696.2</c:v>
                </c:pt>
                <c:pt idx="431">
                  <c:v>696.9</c:v>
                </c:pt>
                <c:pt idx="432">
                  <c:v>697.6</c:v>
                </c:pt>
                <c:pt idx="433">
                  <c:v>698.4</c:v>
                </c:pt>
                <c:pt idx="434">
                  <c:v>699.1</c:v>
                </c:pt>
                <c:pt idx="435">
                  <c:v>699.8</c:v>
                </c:pt>
                <c:pt idx="436">
                  <c:v>700.5</c:v>
                </c:pt>
                <c:pt idx="437">
                  <c:v>701.3</c:v>
                </c:pt>
                <c:pt idx="438">
                  <c:v>702</c:v>
                </c:pt>
                <c:pt idx="439">
                  <c:v>702.7</c:v>
                </c:pt>
                <c:pt idx="440">
                  <c:v>703.5</c:v>
                </c:pt>
                <c:pt idx="441">
                  <c:v>704.2</c:v>
                </c:pt>
                <c:pt idx="442">
                  <c:v>704.9</c:v>
                </c:pt>
                <c:pt idx="443">
                  <c:v>705.6</c:v>
                </c:pt>
                <c:pt idx="444">
                  <c:v>706.4</c:v>
                </c:pt>
                <c:pt idx="445">
                  <c:v>707.1</c:v>
                </c:pt>
                <c:pt idx="446">
                  <c:v>707.8</c:v>
                </c:pt>
                <c:pt idx="447">
                  <c:v>708.6</c:v>
                </c:pt>
                <c:pt idx="448">
                  <c:v>709.3</c:v>
                </c:pt>
                <c:pt idx="449">
                  <c:v>710</c:v>
                </c:pt>
                <c:pt idx="450">
                  <c:v>710.7</c:v>
                </c:pt>
                <c:pt idx="451">
                  <c:v>711.4</c:v>
                </c:pt>
                <c:pt idx="452">
                  <c:v>712.2</c:v>
                </c:pt>
                <c:pt idx="453">
                  <c:v>712.9</c:v>
                </c:pt>
                <c:pt idx="454">
                  <c:v>713.6</c:v>
                </c:pt>
                <c:pt idx="455">
                  <c:v>714.3</c:v>
                </c:pt>
                <c:pt idx="456">
                  <c:v>715.1</c:v>
                </c:pt>
                <c:pt idx="457">
                  <c:v>715.8</c:v>
                </c:pt>
                <c:pt idx="458">
                  <c:v>716.5</c:v>
                </c:pt>
                <c:pt idx="459">
                  <c:v>717.2</c:v>
                </c:pt>
                <c:pt idx="460">
                  <c:v>717.9</c:v>
                </c:pt>
                <c:pt idx="461">
                  <c:v>718.7</c:v>
                </c:pt>
                <c:pt idx="462">
                  <c:v>719.4</c:v>
                </c:pt>
                <c:pt idx="463">
                  <c:v>720.1</c:v>
                </c:pt>
                <c:pt idx="464">
                  <c:v>720.8</c:v>
                </c:pt>
                <c:pt idx="465">
                  <c:v>721.6</c:v>
                </c:pt>
                <c:pt idx="466">
                  <c:v>722.3</c:v>
                </c:pt>
                <c:pt idx="467">
                  <c:v>723</c:v>
                </c:pt>
                <c:pt idx="468">
                  <c:v>723.7</c:v>
                </c:pt>
                <c:pt idx="469">
                  <c:v>724.4</c:v>
                </c:pt>
                <c:pt idx="470">
                  <c:v>725.2</c:v>
                </c:pt>
                <c:pt idx="471">
                  <c:v>725.9</c:v>
                </c:pt>
                <c:pt idx="472">
                  <c:v>726.6</c:v>
                </c:pt>
                <c:pt idx="473">
                  <c:v>727.3</c:v>
                </c:pt>
                <c:pt idx="474">
                  <c:v>728.1</c:v>
                </c:pt>
                <c:pt idx="475">
                  <c:v>728.8</c:v>
                </c:pt>
                <c:pt idx="476">
                  <c:v>729.5</c:v>
                </c:pt>
                <c:pt idx="477">
                  <c:v>730.2</c:v>
                </c:pt>
                <c:pt idx="478">
                  <c:v>731</c:v>
                </c:pt>
                <c:pt idx="479">
                  <c:v>731.7</c:v>
                </c:pt>
                <c:pt idx="480">
                  <c:v>732.4</c:v>
                </c:pt>
                <c:pt idx="481">
                  <c:v>733.1</c:v>
                </c:pt>
                <c:pt idx="482">
                  <c:v>733.8</c:v>
                </c:pt>
                <c:pt idx="483">
                  <c:v>734.6</c:v>
                </c:pt>
                <c:pt idx="484">
                  <c:v>735.3</c:v>
                </c:pt>
                <c:pt idx="485">
                  <c:v>736</c:v>
                </c:pt>
                <c:pt idx="486">
                  <c:v>736.7</c:v>
                </c:pt>
                <c:pt idx="487">
                  <c:v>737.5</c:v>
                </c:pt>
                <c:pt idx="488">
                  <c:v>738.2</c:v>
                </c:pt>
                <c:pt idx="489">
                  <c:v>738.9</c:v>
                </c:pt>
                <c:pt idx="490">
                  <c:v>739.6</c:v>
                </c:pt>
                <c:pt idx="491">
                  <c:v>740.3</c:v>
                </c:pt>
                <c:pt idx="492">
                  <c:v>741.1</c:v>
                </c:pt>
                <c:pt idx="493">
                  <c:v>741.8</c:v>
                </c:pt>
                <c:pt idx="494">
                  <c:v>742.5</c:v>
                </c:pt>
                <c:pt idx="495">
                  <c:v>743.2</c:v>
                </c:pt>
                <c:pt idx="496">
                  <c:v>744</c:v>
                </c:pt>
                <c:pt idx="497">
                  <c:v>744.7</c:v>
                </c:pt>
                <c:pt idx="498">
                  <c:v>745.4</c:v>
                </c:pt>
                <c:pt idx="499">
                  <c:v>746.1</c:v>
                </c:pt>
                <c:pt idx="500">
                  <c:v>746.8</c:v>
                </c:pt>
                <c:pt idx="501">
                  <c:v>747.6</c:v>
                </c:pt>
                <c:pt idx="502">
                  <c:v>748.3</c:v>
                </c:pt>
                <c:pt idx="503">
                  <c:v>749</c:v>
                </c:pt>
                <c:pt idx="504">
                  <c:v>749.7</c:v>
                </c:pt>
                <c:pt idx="505">
                  <c:v>750.5</c:v>
                </c:pt>
                <c:pt idx="506">
                  <c:v>751.2</c:v>
                </c:pt>
                <c:pt idx="507">
                  <c:v>751.9</c:v>
                </c:pt>
                <c:pt idx="508">
                  <c:v>752.6</c:v>
                </c:pt>
                <c:pt idx="509">
                  <c:v>753.3</c:v>
                </c:pt>
                <c:pt idx="510">
                  <c:v>754.1</c:v>
                </c:pt>
                <c:pt idx="511">
                  <c:v>754.8</c:v>
                </c:pt>
                <c:pt idx="512">
                  <c:v>755.5</c:v>
                </c:pt>
                <c:pt idx="513">
                  <c:v>756.2</c:v>
                </c:pt>
                <c:pt idx="514">
                  <c:v>757</c:v>
                </c:pt>
                <c:pt idx="515">
                  <c:v>757.7</c:v>
                </c:pt>
                <c:pt idx="516">
                  <c:v>758.4</c:v>
                </c:pt>
                <c:pt idx="517">
                  <c:v>759.1</c:v>
                </c:pt>
                <c:pt idx="518">
                  <c:v>759.8</c:v>
                </c:pt>
                <c:pt idx="519">
                  <c:v>760.6</c:v>
                </c:pt>
                <c:pt idx="520">
                  <c:v>761.3</c:v>
                </c:pt>
                <c:pt idx="521">
                  <c:v>762</c:v>
                </c:pt>
                <c:pt idx="522">
                  <c:v>762.7</c:v>
                </c:pt>
                <c:pt idx="523">
                  <c:v>763.5</c:v>
                </c:pt>
                <c:pt idx="524">
                  <c:v>764.2</c:v>
                </c:pt>
                <c:pt idx="525">
                  <c:v>764.9</c:v>
                </c:pt>
                <c:pt idx="526">
                  <c:v>765.6</c:v>
                </c:pt>
                <c:pt idx="527">
                  <c:v>766.3</c:v>
                </c:pt>
                <c:pt idx="528">
                  <c:v>767.1</c:v>
                </c:pt>
                <c:pt idx="529">
                  <c:v>767.8</c:v>
                </c:pt>
                <c:pt idx="530">
                  <c:v>768.5</c:v>
                </c:pt>
                <c:pt idx="531">
                  <c:v>769.2</c:v>
                </c:pt>
                <c:pt idx="532">
                  <c:v>770</c:v>
                </c:pt>
                <c:pt idx="533">
                  <c:v>770.7</c:v>
                </c:pt>
                <c:pt idx="534">
                  <c:v>771.4</c:v>
                </c:pt>
                <c:pt idx="535">
                  <c:v>772.1</c:v>
                </c:pt>
                <c:pt idx="536">
                  <c:v>772.8</c:v>
                </c:pt>
                <c:pt idx="537">
                  <c:v>773.6</c:v>
                </c:pt>
                <c:pt idx="538">
                  <c:v>774.3</c:v>
                </c:pt>
                <c:pt idx="539">
                  <c:v>775</c:v>
                </c:pt>
                <c:pt idx="540">
                  <c:v>775.7</c:v>
                </c:pt>
                <c:pt idx="541">
                  <c:v>776.5</c:v>
                </c:pt>
                <c:pt idx="542">
                  <c:v>777.2</c:v>
                </c:pt>
                <c:pt idx="543">
                  <c:v>777.9</c:v>
                </c:pt>
                <c:pt idx="544">
                  <c:v>778.6</c:v>
                </c:pt>
                <c:pt idx="545">
                  <c:v>779.4</c:v>
                </c:pt>
                <c:pt idx="546">
                  <c:v>780.1</c:v>
                </c:pt>
                <c:pt idx="547">
                  <c:v>780.8</c:v>
                </c:pt>
                <c:pt idx="548">
                  <c:v>781.5</c:v>
                </c:pt>
                <c:pt idx="549">
                  <c:v>782.2</c:v>
                </c:pt>
                <c:pt idx="550">
                  <c:v>783</c:v>
                </c:pt>
                <c:pt idx="551">
                  <c:v>783.7</c:v>
                </c:pt>
                <c:pt idx="552">
                  <c:v>784.4</c:v>
                </c:pt>
                <c:pt idx="553">
                  <c:v>785.1</c:v>
                </c:pt>
                <c:pt idx="554">
                  <c:v>785.9</c:v>
                </c:pt>
                <c:pt idx="555">
                  <c:v>786.6</c:v>
                </c:pt>
                <c:pt idx="556">
                  <c:v>787.3</c:v>
                </c:pt>
                <c:pt idx="557">
                  <c:v>788</c:v>
                </c:pt>
                <c:pt idx="558">
                  <c:v>788.7</c:v>
                </c:pt>
                <c:pt idx="559">
                  <c:v>789.5</c:v>
                </c:pt>
                <c:pt idx="560">
                  <c:v>790.2</c:v>
                </c:pt>
                <c:pt idx="561">
                  <c:v>790.9</c:v>
                </c:pt>
                <c:pt idx="562">
                  <c:v>791.6</c:v>
                </c:pt>
                <c:pt idx="563">
                  <c:v>792.4</c:v>
                </c:pt>
                <c:pt idx="564">
                  <c:v>793.1</c:v>
                </c:pt>
                <c:pt idx="565">
                  <c:v>793.8</c:v>
                </c:pt>
                <c:pt idx="566">
                  <c:v>794.5</c:v>
                </c:pt>
                <c:pt idx="567">
                  <c:v>795.2</c:v>
                </c:pt>
                <c:pt idx="568">
                  <c:v>796</c:v>
                </c:pt>
                <c:pt idx="569">
                  <c:v>796.7</c:v>
                </c:pt>
                <c:pt idx="570">
                  <c:v>797.4</c:v>
                </c:pt>
                <c:pt idx="571">
                  <c:v>798.1</c:v>
                </c:pt>
                <c:pt idx="572">
                  <c:v>798.9</c:v>
                </c:pt>
                <c:pt idx="573">
                  <c:v>799.6</c:v>
                </c:pt>
                <c:pt idx="574">
                  <c:v>800.3</c:v>
                </c:pt>
                <c:pt idx="575">
                  <c:v>801</c:v>
                </c:pt>
                <c:pt idx="576">
                  <c:v>801.7</c:v>
                </c:pt>
                <c:pt idx="577">
                  <c:v>802.5</c:v>
                </c:pt>
                <c:pt idx="578">
                  <c:v>803.2</c:v>
                </c:pt>
                <c:pt idx="579">
                  <c:v>803.9</c:v>
                </c:pt>
                <c:pt idx="580">
                  <c:v>804.6</c:v>
                </c:pt>
                <c:pt idx="581">
                  <c:v>805.4</c:v>
                </c:pt>
                <c:pt idx="582">
                  <c:v>806.1</c:v>
                </c:pt>
                <c:pt idx="583">
                  <c:v>806.8</c:v>
                </c:pt>
                <c:pt idx="584">
                  <c:v>807.5</c:v>
                </c:pt>
                <c:pt idx="585">
                  <c:v>808.2</c:v>
                </c:pt>
                <c:pt idx="586">
                  <c:v>809</c:v>
                </c:pt>
                <c:pt idx="587">
                  <c:v>809.7</c:v>
                </c:pt>
                <c:pt idx="588">
                  <c:v>810.4</c:v>
                </c:pt>
                <c:pt idx="589">
                  <c:v>811.1</c:v>
                </c:pt>
                <c:pt idx="590">
                  <c:v>811.9</c:v>
                </c:pt>
                <c:pt idx="591">
                  <c:v>812.6</c:v>
                </c:pt>
                <c:pt idx="592">
                  <c:v>813.3</c:v>
                </c:pt>
                <c:pt idx="593">
                  <c:v>814</c:v>
                </c:pt>
                <c:pt idx="594">
                  <c:v>814.7</c:v>
                </c:pt>
                <c:pt idx="595">
                  <c:v>815.5</c:v>
                </c:pt>
                <c:pt idx="596">
                  <c:v>816.2</c:v>
                </c:pt>
                <c:pt idx="597">
                  <c:v>816.9</c:v>
                </c:pt>
                <c:pt idx="598">
                  <c:v>817.6</c:v>
                </c:pt>
                <c:pt idx="599">
                  <c:v>818.4</c:v>
                </c:pt>
                <c:pt idx="600">
                  <c:v>819.1</c:v>
                </c:pt>
                <c:pt idx="601">
                  <c:v>819.8</c:v>
                </c:pt>
                <c:pt idx="602">
                  <c:v>820.5</c:v>
                </c:pt>
                <c:pt idx="603">
                  <c:v>821.3</c:v>
                </c:pt>
                <c:pt idx="604">
                  <c:v>822</c:v>
                </c:pt>
                <c:pt idx="605">
                  <c:v>822.7</c:v>
                </c:pt>
                <c:pt idx="606">
                  <c:v>823.4</c:v>
                </c:pt>
                <c:pt idx="607">
                  <c:v>824.1</c:v>
                </c:pt>
                <c:pt idx="608">
                  <c:v>824.9</c:v>
                </c:pt>
                <c:pt idx="609">
                  <c:v>825.6</c:v>
                </c:pt>
                <c:pt idx="610">
                  <c:v>826.3</c:v>
                </c:pt>
                <c:pt idx="611">
                  <c:v>827</c:v>
                </c:pt>
                <c:pt idx="612">
                  <c:v>827.8</c:v>
                </c:pt>
                <c:pt idx="613">
                  <c:v>828.5</c:v>
                </c:pt>
                <c:pt idx="614">
                  <c:v>829.2</c:v>
                </c:pt>
                <c:pt idx="615">
                  <c:v>829.9</c:v>
                </c:pt>
                <c:pt idx="616">
                  <c:v>830.6</c:v>
                </c:pt>
                <c:pt idx="617">
                  <c:v>831.4</c:v>
                </c:pt>
                <c:pt idx="618">
                  <c:v>832.1</c:v>
                </c:pt>
                <c:pt idx="619">
                  <c:v>832.8</c:v>
                </c:pt>
                <c:pt idx="620">
                  <c:v>833.5</c:v>
                </c:pt>
                <c:pt idx="621">
                  <c:v>834.2</c:v>
                </c:pt>
                <c:pt idx="622">
                  <c:v>834.9</c:v>
                </c:pt>
                <c:pt idx="623">
                  <c:v>835.6</c:v>
                </c:pt>
                <c:pt idx="624">
                  <c:v>836.3</c:v>
                </c:pt>
                <c:pt idx="625">
                  <c:v>837</c:v>
                </c:pt>
                <c:pt idx="626">
                  <c:v>837.7</c:v>
                </c:pt>
                <c:pt idx="627">
                  <c:v>838.3</c:v>
                </c:pt>
                <c:pt idx="628">
                  <c:v>839</c:v>
                </c:pt>
                <c:pt idx="629">
                  <c:v>839.7</c:v>
                </c:pt>
                <c:pt idx="630">
                  <c:v>840.4</c:v>
                </c:pt>
                <c:pt idx="631">
                  <c:v>841.1</c:v>
                </c:pt>
                <c:pt idx="632">
                  <c:v>841.8</c:v>
                </c:pt>
                <c:pt idx="633">
                  <c:v>842.5</c:v>
                </c:pt>
                <c:pt idx="634">
                  <c:v>843.2</c:v>
                </c:pt>
                <c:pt idx="635">
                  <c:v>843.9</c:v>
                </c:pt>
                <c:pt idx="636">
                  <c:v>844.6</c:v>
                </c:pt>
                <c:pt idx="637">
                  <c:v>845.3</c:v>
                </c:pt>
                <c:pt idx="638">
                  <c:v>846</c:v>
                </c:pt>
                <c:pt idx="639">
                  <c:v>846.7</c:v>
                </c:pt>
                <c:pt idx="640">
                  <c:v>847.4</c:v>
                </c:pt>
                <c:pt idx="641">
                  <c:v>848.1</c:v>
                </c:pt>
                <c:pt idx="642">
                  <c:v>848.8</c:v>
                </c:pt>
                <c:pt idx="643">
                  <c:v>849.5</c:v>
                </c:pt>
                <c:pt idx="644">
                  <c:v>850.2</c:v>
                </c:pt>
                <c:pt idx="645">
                  <c:v>850.8</c:v>
                </c:pt>
                <c:pt idx="646">
                  <c:v>851.5</c:v>
                </c:pt>
                <c:pt idx="647">
                  <c:v>852.2</c:v>
                </c:pt>
                <c:pt idx="648">
                  <c:v>852.9</c:v>
                </c:pt>
                <c:pt idx="649">
                  <c:v>853.6</c:v>
                </c:pt>
                <c:pt idx="650">
                  <c:v>854.3</c:v>
                </c:pt>
                <c:pt idx="651">
                  <c:v>855</c:v>
                </c:pt>
                <c:pt idx="652">
                  <c:v>855.7</c:v>
                </c:pt>
                <c:pt idx="653">
                  <c:v>856.4</c:v>
                </c:pt>
                <c:pt idx="654">
                  <c:v>857.1</c:v>
                </c:pt>
                <c:pt idx="655">
                  <c:v>857.8</c:v>
                </c:pt>
                <c:pt idx="656">
                  <c:v>858.5</c:v>
                </c:pt>
                <c:pt idx="657">
                  <c:v>859.2</c:v>
                </c:pt>
                <c:pt idx="658">
                  <c:v>859.9</c:v>
                </c:pt>
                <c:pt idx="659">
                  <c:v>860.6</c:v>
                </c:pt>
                <c:pt idx="660">
                  <c:v>861.3</c:v>
                </c:pt>
                <c:pt idx="661">
                  <c:v>862</c:v>
                </c:pt>
                <c:pt idx="662">
                  <c:v>862.7</c:v>
                </c:pt>
                <c:pt idx="663">
                  <c:v>863.3</c:v>
                </c:pt>
                <c:pt idx="664">
                  <c:v>864</c:v>
                </c:pt>
                <c:pt idx="665">
                  <c:v>864.7</c:v>
                </c:pt>
                <c:pt idx="666">
                  <c:v>865.4</c:v>
                </c:pt>
                <c:pt idx="667">
                  <c:v>866.1</c:v>
                </c:pt>
                <c:pt idx="668">
                  <c:v>866.8</c:v>
                </c:pt>
                <c:pt idx="669">
                  <c:v>867.5</c:v>
                </c:pt>
                <c:pt idx="670">
                  <c:v>868.2</c:v>
                </c:pt>
                <c:pt idx="671">
                  <c:v>868.9</c:v>
                </c:pt>
                <c:pt idx="672">
                  <c:v>869.6</c:v>
                </c:pt>
                <c:pt idx="673">
                  <c:v>870.3</c:v>
                </c:pt>
                <c:pt idx="674">
                  <c:v>871</c:v>
                </c:pt>
                <c:pt idx="675">
                  <c:v>871.7</c:v>
                </c:pt>
                <c:pt idx="676">
                  <c:v>872.4</c:v>
                </c:pt>
                <c:pt idx="677">
                  <c:v>873.1</c:v>
                </c:pt>
                <c:pt idx="678">
                  <c:v>873.8</c:v>
                </c:pt>
                <c:pt idx="679">
                  <c:v>874.5</c:v>
                </c:pt>
                <c:pt idx="680">
                  <c:v>875.2</c:v>
                </c:pt>
                <c:pt idx="681">
                  <c:v>875.8</c:v>
                </c:pt>
                <c:pt idx="682">
                  <c:v>876.5</c:v>
                </c:pt>
                <c:pt idx="683">
                  <c:v>877.2</c:v>
                </c:pt>
                <c:pt idx="684">
                  <c:v>877.9</c:v>
                </c:pt>
                <c:pt idx="685">
                  <c:v>878.6</c:v>
                </c:pt>
                <c:pt idx="686">
                  <c:v>879.3</c:v>
                </c:pt>
                <c:pt idx="687">
                  <c:v>880</c:v>
                </c:pt>
                <c:pt idx="688">
                  <c:v>880.7</c:v>
                </c:pt>
                <c:pt idx="689">
                  <c:v>881.4</c:v>
                </c:pt>
                <c:pt idx="690">
                  <c:v>882.1</c:v>
                </c:pt>
                <c:pt idx="691">
                  <c:v>882.8</c:v>
                </c:pt>
                <c:pt idx="692">
                  <c:v>883.5</c:v>
                </c:pt>
                <c:pt idx="693">
                  <c:v>884.2</c:v>
                </c:pt>
                <c:pt idx="694">
                  <c:v>884.9</c:v>
                </c:pt>
                <c:pt idx="695">
                  <c:v>885.6</c:v>
                </c:pt>
                <c:pt idx="696">
                  <c:v>886.3</c:v>
                </c:pt>
                <c:pt idx="697">
                  <c:v>887</c:v>
                </c:pt>
                <c:pt idx="698">
                  <c:v>887.6</c:v>
                </c:pt>
                <c:pt idx="699">
                  <c:v>888.3</c:v>
                </c:pt>
                <c:pt idx="700">
                  <c:v>889</c:v>
                </c:pt>
                <c:pt idx="701">
                  <c:v>889.7</c:v>
                </c:pt>
                <c:pt idx="702">
                  <c:v>890.4</c:v>
                </c:pt>
                <c:pt idx="703">
                  <c:v>891.1</c:v>
                </c:pt>
                <c:pt idx="704">
                  <c:v>891.8</c:v>
                </c:pt>
                <c:pt idx="705">
                  <c:v>892.5</c:v>
                </c:pt>
                <c:pt idx="706">
                  <c:v>893.2</c:v>
                </c:pt>
                <c:pt idx="707">
                  <c:v>893.9</c:v>
                </c:pt>
                <c:pt idx="708">
                  <c:v>894.6</c:v>
                </c:pt>
                <c:pt idx="709">
                  <c:v>895.3</c:v>
                </c:pt>
                <c:pt idx="710">
                  <c:v>896</c:v>
                </c:pt>
                <c:pt idx="711">
                  <c:v>896.7</c:v>
                </c:pt>
                <c:pt idx="712">
                  <c:v>897.4</c:v>
                </c:pt>
                <c:pt idx="713">
                  <c:v>898.1</c:v>
                </c:pt>
                <c:pt idx="714">
                  <c:v>898.8</c:v>
                </c:pt>
                <c:pt idx="715">
                  <c:v>899.5</c:v>
                </c:pt>
                <c:pt idx="716">
                  <c:v>900.1</c:v>
                </c:pt>
                <c:pt idx="717">
                  <c:v>900.8</c:v>
                </c:pt>
                <c:pt idx="718">
                  <c:v>901.5</c:v>
                </c:pt>
                <c:pt idx="719">
                  <c:v>902.2</c:v>
                </c:pt>
                <c:pt idx="720">
                  <c:v>902.9</c:v>
                </c:pt>
                <c:pt idx="721">
                  <c:v>903.6</c:v>
                </c:pt>
                <c:pt idx="722">
                  <c:v>904.3</c:v>
                </c:pt>
                <c:pt idx="723">
                  <c:v>905</c:v>
                </c:pt>
                <c:pt idx="724">
                  <c:v>905.7</c:v>
                </c:pt>
                <c:pt idx="725">
                  <c:v>906.4</c:v>
                </c:pt>
                <c:pt idx="726">
                  <c:v>907.1</c:v>
                </c:pt>
                <c:pt idx="727">
                  <c:v>907.8</c:v>
                </c:pt>
                <c:pt idx="728">
                  <c:v>908.5</c:v>
                </c:pt>
                <c:pt idx="729">
                  <c:v>909.2</c:v>
                </c:pt>
                <c:pt idx="730">
                  <c:v>909.9</c:v>
                </c:pt>
                <c:pt idx="731">
                  <c:v>910.6</c:v>
                </c:pt>
                <c:pt idx="732">
                  <c:v>911.3</c:v>
                </c:pt>
                <c:pt idx="733">
                  <c:v>912</c:v>
                </c:pt>
                <c:pt idx="734">
                  <c:v>912.6</c:v>
                </c:pt>
                <c:pt idx="735">
                  <c:v>913.3</c:v>
                </c:pt>
                <c:pt idx="736">
                  <c:v>914</c:v>
                </c:pt>
                <c:pt idx="737">
                  <c:v>914.7</c:v>
                </c:pt>
                <c:pt idx="738">
                  <c:v>915.4</c:v>
                </c:pt>
                <c:pt idx="739">
                  <c:v>916.1</c:v>
                </c:pt>
                <c:pt idx="740">
                  <c:v>916.8</c:v>
                </c:pt>
                <c:pt idx="741">
                  <c:v>917.5</c:v>
                </c:pt>
                <c:pt idx="742">
                  <c:v>918.2</c:v>
                </c:pt>
                <c:pt idx="743">
                  <c:v>918.9</c:v>
                </c:pt>
                <c:pt idx="744">
                  <c:v>919.6</c:v>
                </c:pt>
                <c:pt idx="745">
                  <c:v>920.3</c:v>
                </c:pt>
                <c:pt idx="746">
                  <c:v>921</c:v>
                </c:pt>
                <c:pt idx="747">
                  <c:v>921.7</c:v>
                </c:pt>
                <c:pt idx="748">
                  <c:v>922.4</c:v>
                </c:pt>
                <c:pt idx="749">
                  <c:v>923.1</c:v>
                </c:pt>
                <c:pt idx="750">
                  <c:v>923.8</c:v>
                </c:pt>
                <c:pt idx="751">
                  <c:v>924.5</c:v>
                </c:pt>
                <c:pt idx="752">
                  <c:v>925.1</c:v>
                </c:pt>
                <c:pt idx="753">
                  <c:v>925.8</c:v>
                </c:pt>
                <c:pt idx="754">
                  <c:v>926.5</c:v>
                </c:pt>
                <c:pt idx="755">
                  <c:v>927.2</c:v>
                </c:pt>
                <c:pt idx="756">
                  <c:v>927.9</c:v>
                </c:pt>
                <c:pt idx="757">
                  <c:v>928.6</c:v>
                </c:pt>
                <c:pt idx="758">
                  <c:v>929.3</c:v>
                </c:pt>
                <c:pt idx="759">
                  <c:v>930</c:v>
                </c:pt>
                <c:pt idx="760">
                  <c:v>930.7</c:v>
                </c:pt>
                <c:pt idx="761">
                  <c:v>931.4</c:v>
                </c:pt>
                <c:pt idx="762">
                  <c:v>932.1</c:v>
                </c:pt>
                <c:pt idx="763">
                  <c:v>932.8</c:v>
                </c:pt>
                <c:pt idx="764">
                  <c:v>933.5</c:v>
                </c:pt>
                <c:pt idx="765">
                  <c:v>934.2</c:v>
                </c:pt>
                <c:pt idx="766">
                  <c:v>934.9</c:v>
                </c:pt>
                <c:pt idx="767">
                  <c:v>935.6</c:v>
                </c:pt>
                <c:pt idx="768">
                  <c:v>936.3</c:v>
                </c:pt>
                <c:pt idx="769">
                  <c:v>937</c:v>
                </c:pt>
                <c:pt idx="770">
                  <c:v>937.6</c:v>
                </c:pt>
                <c:pt idx="771">
                  <c:v>938.3</c:v>
                </c:pt>
                <c:pt idx="772">
                  <c:v>939</c:v>
                </c:pt>
                <c:pt idx="773">
                  <c:v>939.8</c:v>
                </c:pt>
                <c:pt idx="774">
                  <c:v>940.4</c:v>
                </c:pt>
                <c:pt idx="775">
                  <c:v>941.1</c:v>
                </c:pt>
                <c:pt idx="776">
                  <c:v>941.8</c:v>
                </c:pt>
                <c:pt idx="777">
                  <c:v>942.5</c:v>
                </c:pt>
                <c:pt idx="778">
                  <c:v>943.2</c:v>
                </c:pt>
                <c:pt idx="779">
                  <c:v>943.9</c:v>
                </c:pt>
                <c:pt idx="780">
                  <c:v>944.6</c:v>
                </c:pt>
                <c:pt idx="781">
                  <c:v>945.3</c:v>
                </c:pt>
                <c:pt idx="782">
                  <c:v>946</c:v>
                </c:pt>
                <c:pt idx="783">
                  <c:v>946.7</c:v>
                </c:pt>
                <c:pt idx="784">
                  <c:v>947.4</c:v>
                </c:pt>
                <c:pt idx="785">
                  <c:v>948.1</c:v>
                </c:pt>
                <c:pt idx="786">
                  <c:v>948.8</c:v>
                </c:pt>
                <c:pt idx="787">
                  <c:v>949.5</c:v>
                </c:pt>
              </c:numCache>
            </c:numRef>
          </c:xVal>
          <c:yVal>
            <c:numRef>
              <c:f>[1]Sheet1!$G$1:$G$788</c:f>
              <c:numCache>
                <c:formatCode>General</c:formatCode>
                <c:ptCount val="788"/>
                <c:pt idx="0">
                  <c:v>0.63643411500000002</c:v>
                </c:pt>
                <c:pt idx="1">
                  <c:v>0.64515292700000004</c:v>
                </c:pt>
                <c:pt idx="2">
                  <c:v>0.67914313599999998</c:v>
                </c:pt>
                <c:pt idx="3">
                  <c:v>0.72035227899999998</c:v>
                </c:pt>
                <c:pt idx="4">
                  <c:v>0.75293677800000003</c:v>
                </c:pt>
                <c:pt idx="5">
                  <c:v>0.77771537599999996</c:v>
                </c:pt>
                <c:pt idx="6">
                  <c:v>0.81841952900000003</c:v>
                </c:pt>
                <c:pt idx="7">
                  <c:v>0.86022647799999996</c:v>
                </c:pt>
                <c:pt idx="8">
                  <c:v>0.89012172300000003</c:v>
                </c:pt>
                <c:pt idx="9">
                  <c:v>0.92470948500000005</c:v>
                </c:pt>
                <c:pt idx="10">
                  <c:v>0.97058651399999996</c:v>
                </c:pt>
                <c:pt idx="11">
                  <c:v>1.0305225790000001</c:v>
                </c:pt>
                <c:pt idx="12">
                  <c:v>1.084768422</c:v>
                </c:pt>
                <c:pt idx="13">
                  <c:v>1.1503536299999999</c:v>
                </c:pt>
                <c:pt idx="14">
                  <c:v>1.209432611</c:v>
                </c:pt>
                <c:pt idx="15">
                  <c:v>1.2838061199999999</c:v>
                </c:pt>
                <c:pt idx="16">
                  <c:v>1.3502656289999999</c:v>
                </c:pt>
                <c:pt idx="17">
                  <c:v>1.4286874510000001</c:v>
                </c:pt>
                <c:pt idx="18">
                  <c:v>1.487593392</c:v>
                </c:pt>
                <c:pt idx="19">
                  <c:v>1.5418817170000001</c:v>
                </c:pt>
                <c:pt idx="20">
                  <c:v>1.5855411230000001</c:v>
                </c:pt>
                <c:pt idx="21">
                  <c:v>1.6136439330000001</c:v>
                </c:pt>
                <c:pt idx="22">
                  <c:v>1.6527129540000001</c:v>
                </c:pt>
                <c:pt idx="23">
                  <c:v>1.6716147830000001</c:v>
                </c:pt>
                <c:pt idx="24">
                  <c:v>1.6939770220000001</c:v>
                </c:pt>
                <c:pt idx="25">
                  <c:v>1.704233546</c:v>
                </c:pt>
                <c:pt idx="26">
                  <c:v>1.719706347</c:v>
                </c:pt>
                <c:pt idx="27">
                  <c:v>1.741860175</c:v>
                </c:pt>
                <c:pt idx="28">
                  <c:v>1.759723323</c:v>
                </c:pt>
                <c:pt idx="29">
                  <c:v>1.794092786</c:v>
                </c:pt>
                <c:pt idx="30">
                  <c:v>1.807797707</c:v>
                </c:pt>
                <c:pt idx="31">
                  <c:v>1.8330036240000001</c:v>
                </c:pt>
                <c:pt idx="32">
                  <c:v>1.8532674339999999</c:v>
                </c:pt>
                <c:pt idx="33">
                  <c:v>1.8709455129999999</c:v>
                </c:pt>
                <c:pt idx="34">
                  <c:v>1.89087563</c:v>
                </c:pt>
                <c:pt idx="35">
                  <c:v>1.9063028740000001</c:v>
                </c:pt>
                <c:pt idx="36">
                  <c:v>1.924533305</c:v>
                </c:pt>
                <c:pt idx="37">
                  <c:v>1.9370785049999999</c:v>
                </c:pt>
                <c:pt idx="38">
                  <c:v>1.9428930259999999</c:v>
                </c:pt>
                <c:pt idx="39">
                  <c:v>1.9562459699999999</c:v>
                </c:pt>
                <c:pt idx="40">
                  <c:v>1.968553762</c:v>
                </c:pt>
                <c:pt idx="41">
                  <c:v>1.9804038399999999</c:v>
                </c:pt>
                <c:pt idx="42">
                  <c:v>1.9910951180000001</c:v>
                </c:pt>
                <c:pt idx="43">
                  <c:v>1.993889566</c:v>
                </c:pt>
                <c:pt idx="44">
                  <c:v>1.986315268</c:v>
                </c:pt>
                <c:pt idx="45">
                  <c:v>1.990527347</c:v>
                </c:pt>
                <c:pt idx="46">
                  <c:v>2.002777794</c:v>
                </c:pt>
                <c:pt idx="47">
                  <c:v>2.0312080510000001</c:v>
                </c:pt>
                <c:pt idx="48">
                  <c:v>2.0449572790000001</c:v>
                </c:pt>
                <c:pt idx="49">
                  <c:v>2.0471601719999999</c:v>
                </c:pt>
                <c:pt idx="50">
                  <c:v>2.0416746579999998</c:v>
                </c:pt>
                <c:pt idx="51">
                  <c:v>2.0429228589999999</c:v>
                </c:pt>
                <c:pt idx="52">
                  <c:v>2.0466058930000002</c:v>
                </c:pt>
                <c:pt idx="53">
                  <c:v>2.0562360229999999</c:v>
                </c:pt>
                <c:pt idx="54">
                  <c:v>2.061465975</c:v>
                </c:pt>
                <c:pt idx="55">
                  <c:v>2.0600365749999998</c:v>
                </c:pt>
                <c:pt idx="56">
                  <c:v>2.0489713279999999</c:v>
                </c:pt>
                <c:pt idx="57">
                  <c:v>2.0466027769999999</c:v>
                </c:pt>
                <c:pt idx="58">
                  <c:v>2.0496067089999999</c:v>
                </c:pt>
                <c:pt idx="59">
                  <c:v>2.0469220720000001</c:v>
                </c:pt>
                <c:pt idx="60">
                  <c:v>2.0492777919999998</c:v>
                </c:pt>
                <c:pt idx="61">
                  <c:v>2.0415982609999999</c:v>
                </c:pt>
                <c:pt idx="62">
                  <c:v>2.0342488630000002</c:v>
                </c:pt>
                <c:pt idx="63">
                  <c:v>2.0163940770000002</c:v>
                </c:pt>
                <c:pt idx="64">
                  <c:v>2.0130983640000002</c:v>
                </c:pt>
                <c:pt idx="65">
                  <c:v>1.998877158</c:v>
                </c:pt>
                <c:pt idx="66">
                  <c:v>1.987937903</c:v>
                </c:pt>
                <c:pt idx="67">
                  <c:v>1.9585560559999999</c:v>
                </c:pt>
                <c:pt idx="68">
                  <c:v>1.9434493070000001</c:v>
                </c:pt>
                <c:pt idx="69">
                  <c:v>1.908038744</c:v>
                </c:pt>
                <c:pt idx="70">
                  <c:v>1.873558389</c:v>
                </c:pt>
                <c:pt idx="71">
                  <c:v>1.83846456</c:v>
                </c:pt>
                <c:pt idx="72">
                  <c:v>1.800292808</c:v>
                </c:pt>
                <c:pt idx="73">
                  <c:v>1.760097392</c:v>
                </c:pt>
                <c:pt idx="74">
                  <c:v>1.7070729630000001</c:v>
                </c:pt>
                <c:pt idx="75">
                  <c:v>1.6575608399999999</c:v>
                </c:pt>
                <c:pt idx="76">
                  <c:v>1.6048391369999999</c:v>
                </c:pt>
                <c:pt idx="77">
                  <c:v>1.554959553</c:v>
                </c:pt>
                <c:pt idx="78">
                  <c:v>1.5094674379999999</c:v>
                </c:pt>
                <c:pt idx="79">
                  <c:v>1.465072331</c:v>
                </c:pt>
                <c:pt idx="80">
                  <c:v>1.426466367</c:v>
                </c:pt>
                <c:pt idx="81">
                  <c:v>1.3886009459999999</c:v>
                </c:pt>
                <c:pt idx="82">
                  <c:v>1.354643467</c:v>
                </c:pt>
                <c:pt idx="83">
                  <c:v>1.321673543</c:v>
                </c:pt>
                <c:pt idx="84">
                  <c:v>1.292550791</c:v>
                </c:pt>
                <c:pt idx="85">
                  <c:v>1.2647786350000001</c:v>
                </c:pt>
                <c:pt idx="86">
                  <c:v>1.239764452</c:v>
                </c:pt>
                <c:pt idx="87">
                  <c:v>1.2139133339999999</c:v>
                </c:pt>
                <c:pt idx="88">
                  <c:v>1.1903963900000001</c:v>
                </c:pt>
                <c:pt idx="89">
                  <c:v>1.1680236129999999</c:v>
                </c:pt>
                <c:pt idx="90">
                  <c:v>1.1469152899999999</c:v>
                </c:pt>
                <c:pt idx="91">
                  <c:v>1.1287535710000001</c:v>
                </c:pt>
                <c:pt idx="92">
                  <c:v>1.1104658080000001</c:v>
                </c:pt>
                <c:pt idx="93">
                  <c:v>1.0948061849999999</c:v>
                </c:pt>
                <c:pt idx="94">
                  <c:v>1.0789986970000001</c:v>
                </c:pt>
                <c:pt idx="95">
                  <c:v>1.0647697519999999</c:v>
                </c:pt>
                <c:pt idx="96">
                  <c:v>1.0513604110000001</c:v>
                </c:pt>
                <c:pt idx="97">
                  <c:v>1.0395808769999999</c:v>
                </c:pt>
                <c:pt idx="98">
                  <c:v>1.029100916</c:v>
                </c:pt>
                <c:pt idx="99">
                  <c:v>1.0190860020000001</c:v>
                </c:pt>
                <c:pt idx="100">
                  <c:v>1.0104007049999999</c:v>
                </c:pt>
                <c:pt idx="101">
                  <c:v>1.0017475069999999</c:v>
                </c:pt>
                <c:pt idx="102">
                  <c:v>0.99449156900000002</c:v>
                </c:pt>
                <c:pt idx="103">
                  <c:v>0.98687909100000004</c:v>
                </c:pt>
                <c:pt idx="104">
                  <c:v>0.98102405500000001</c:v>
                </c:pt>
                <c:pt idx="105">
                  <c:v>0.97456597599999994</c:v>
                </c:pt>
                <c:pt idx="106">
                  <c:v>0.96775677999999998</c:v>
                </c:pt>
                <c:pt idx="107">
                  <c:v>0.96049036600000004</c:v>
                </c:pt>
                <c:pt idx="108">
                  <c:v>0.95541203900000005</c:v>
                </c:pt>
                <c:pt idx="109">
                  <c:v>0.95177416400000003</c:v>
                </c:pt>
                <c:pt idx="110">
                  <c:v>0.94774160299999999</c:v>
                </c:pt>
                <c:pt idx="111">
                  <c:v>0.94177702699999999</c:v>
                </c:pt>
                <c:pt idx="112">
                  <c:v>0.93706704600000001</c:v>
                </c:pt>
                <c:pt idx="113">
                  <c:v>0.93414535200000004</c:v>
                </c:pt>
                <c:pt idx="114">
                  <c:v>0.93181360300000005</c:v>
                </c:pt>
                <c:pt idx="115">
                  <c:v>0.92806259999999996</c:v>
                </c:pt>
                <c:pt idx="116">
                  <c:v>0.92417184399999996</c:v>
                </c:pt>
                <c:pt idx="117">
                  <c:v>0.92206520599999997</c:v>
                </c:pt>
                <c:pt idx="118">
                  <c:v>0.91918960599999999</c:v>
                </c:pt>
                <c:pt idx="119">
                  <c:v>0.91650832800000004</c:v>
                </c:pt>
                <c:pt idx="120">
                  <c:v>0.91269081100000005</c:v>
                </c:pt>
                <c:pt idx="121">
                  <c:v>0.91198146800000002</c:v>
                </c:pt>
                <c:pt idx="122">
                  <c:v>0.90989183500000004</c:v>
                </c:pt>
                <c:pt idx="123">
                  <c:v>0.90977506900000005</c:v>
                </c:pt>
                <c:pt idx="124">
                  <c:v>0.90847246400000004</c:v>
                </c:pt>
                <c:pt idx="125">
                  <c:v>0.90912916700000002</c:v>
                </c:pt>
                <c:pt idx="126">
                  <c:v>0.90844185899999996</c:v>
                </c:pt>
                <c:pt idx="127">
                  <c:v>0.90777165900000001</c:v>
                </c:pt>
                <c:pt idx="128">
                  <c:v>0.90775882900000004</c:v>
                </c:pt>
                <c:pt idx="129">
                  <c:v>0.90687673300000005</c:v>
                </c:pt>
                <c:pt idx="130">
                  <c:v>0.90777473799999997</c:v>
                </c:pt>
                <c:pt idx="131">
                  <c:v>0.907780637</c:v>
                </c:pt>
                <c:pt idx="132">
                  <c:v>0.91090848000000002</c:v>
                </c:pt>
                <c:pt idx="133">
                  <c:v>0.91215896500000004</c:v>
                </c:pt>
                <c:pt idx="134">
                  <c:v>0.91443571400000001</c:v>
                </c:pt>
                <c:pt idx="135">
                  <c:v>0.91703992899999998</c:v>
                </c:pt>
                <c:pt idx="136">
                  <c:v>0.91981407599999998</c:v>
                </c:pt>
                <c:pt idx="137">
                  <c:v>0.92320186599999998</c:v>
                </c:pt>
                <c:pt idx="138">
                  <c:v>0.92465953499999998</c:v>
                </c:pt>
                <c:pt idx="139">
                  <c:v>0.92901644400000005</c:v>
                </c:pt>
                <c:pt idx="140">
                  <c:v>0.93141973499999997</c:v>
                </c:pt>
                <c:pt idx="141">
                  <c:v>0.93435269099999996</c:v>
                </c:pt>
                <c:pt idx="142">
                  <c:v>0.93786953100000003</c:v>
                </c:pt>
                <c:pt idx="143">
                  <c:v>0.94214193099999999</c:v>
                </c:pt>
                <c:pt idx="144">
                  <c:v>0.94810877699999996</c:v>
                </c:pt>
                <c:pt idx="145">
                  <c:v>0.95141233800000002</c:v>
                </c:pt>
                <c:pt idx="146">
                  <c:v>0.95789956899999995</c:v>
                </c:pt>
                <c:pt idx="147">
                  <c:v>0.96135203400000002</c:v>
                </c:pt>
                <c:pt idx="148">
                  <c:v>0.96525419700000004</c:v>
                </c:pt>
                <c:pt idx="149">
                  <c:v>0.96918369800000004</c:v>
                </c:pt>
                <c:pt idx="150">
                  <c:v>0.97208660599999996</c:v>
                </c:pt>
                <c:pt idx="151">
                  <c:v>0.97474434499999996</c:v>
                </c:pt>
                <c:pt idx="152">
                  <c:v>0.97639062200000004</c:v>
                </c:pt>
                <c:pt idx="153">
                  <c:v>0.98223602600000004</c:v>
                </c:pt>
                <c:pt idx="154">
                  <c:v>0.98770648400000005</c:v>
                </c:pt>
                <c:pt idx="155">
                  <c:v>0.99176365499999997</c:v>
                </c:pt>
                <c:pt idx="156">
                  <c:v>0.99402484999999996</c:v>
                </c:pt>
                <c:pt idx="157">
                  <c:v>0.99729980200000001</c:v>
                </c:pt>
                <c:pt idx="158">
                  <c:v>0.99769118400000001</c:v>
                </c:pt>
                <c:pt idx="159">
                  <c:v>0.99739517200000005</c:v>
                </c:pt>
                <c:pt idx="160">
                  <c:v>0.99700052900000002</c:v>
                </c:pt>
                <c:pt idx="161">
                  <c:v>0.99660715499999997</c:v>
                </c:pt>
                <c:pt idx="162">
                  <c:v>0.99632167500000002</c:v>
                </c:pt>
                <c:pt idx="163">
                  <c:v>0.99608383899999997</c:v>
                </c:pt>
                <c:pt idx="164">
                  <c:v>0.99593395100000004</c:v>
                </c:pt>
                <c:pt idx="165">
                  <c:v>0.996701791</c:v>
                </c:pt>
                <c:pt idx="166">
                  <c:v>0.994227207</c:v>
                </c:pt>
                <c:pt idx="167">
                  <c:v>0.99296529899999997</c:v>
                </c:pt>
                <c:pt idx="168">
                  <c:v>0.98889947199999995</c:v>
                </c:pt>
                <c:pt idx="169">
                  <c:v>0.98739750299999995</c:v>
                </c:pt>
                <c:pt idx="170">
                  <c:v>0.98143327700000005</c:v>
                </c:pt>
                <c:pt idx="171">
                  <c:v>0.97748254199999995</c:v>
                </c:pt>
                <c:pt idx="172">
                  <c:v>0.97010993400000001</c:v>
                </c:pt>
                <c:pt idx="173">
                  <c:v>0.96600078</c:v>
                </c:pt>
                <c:pt idx="174">
                  <c:v>0.95876128400000005</c:v>
                </c:pt>
                <c:pt idx="175">
                  <c:v>0.95444568200000002</c:v>
                </c:pt>
                <c:pt idx="176">
                  <c:v>0.94893764400000002</c:v>
                </c:pt>
                <c:pt idx="177">
                  <c:v>0.94526947800000005</c:v>
                </c:pt>
                <c:pt idx="178">
                  <c:v>0.93913603000000001</c:v>
                </c:pt>
                <c:pt idx="179">
                  <c:v>0.93188032499999995</c:v>
                </c:pt>
                <c:pt idx="180">
                  <c:v>0.92418603600000004</c:v>
                </c:pt>
                <c:pt idx="181">
                  <c:v>0.91673429699999998</c:v>
                </c:pt>
                <c:pt idx="182">
                  <c:v>0.90967915399999999</c:v>
                </c:pt>
                <c:pt idx="183">
                  <c:v>0.90272549300000005</c:v>
                </c:pt>
                <c:pt idx="184">
                  <c:v>0.89469863699999996</c:v>
                </c:pt>
                <c:pt idx="185">
                  <c:v>0.88813026500000003</c:v>
                </c:pt>
                <c:pt idx="186">
                  <c:v>0.88117199000000002</c:v>
                </c:pt>
                <c:pt idx="187">
                  <c:v>0.87496366999999997</c:v>
                </c:pt>
                <c:pt idx="188">
                  <c:v>0.86753877199999996</c:v>
                </c:pt>
                <c:pt idx="189">
                  <c:v>0.85987077599999995</c:v>
                </c:pt>
                <c:pt idx="190">
                  <c:v>0.85130658800000003</c:v>
                </c:pt>
                <c:pt idx="191">
                  <c:v>0.84459656999999999</c:v>
                </c:pt>
                <c:pt idx="192">
                  <c:v>0.83897748299999997</c:v>
                </c:pt>
                <c:pt idx="193">
                  <c:v>0.83267229399999998</c:v>
                </c:pt>
                <c:pt idx="194">
                  <c:v>0.82583351999999999</c:v>
                </c:pt>
                <c:pt idx="195">
                  <c:v>0.81723895099999999</c:v>
                </c:pt>
                <c:pt idx="196">
                  <c:v>0.81235522599999999</c:v>
                </c:pt>
                <c:pt idx="197">
                  <c:v>0.80672403100000001</c:v>
                </c:pt>
                <c:pt idx="198">
                  <c:v>0.80245311500000005</c:v>
                </c:pt>
                <c:pt idx="199">
                  <c:v>0.79581020099999999</c:v>
                </c:pt>
                <c:pt idx="200">
                  <c:v>0.79059546400000003</c:v>
                </c:pt>
                <c:pt idx="201">
                  <c:v>0.785047783</c:v>
                </c:pt>
                <c:pt idx="202">
                  <c:v>0.78021808599999998</c:v>
                </c:pt>
                <c:pt idx="203">
                  <c:v>0.77554007000000003</c:v>
                </c:pt>
                <c:pt idx="204">
                  <c:v>0.77129300899999997</c:v>
                </c:pt>
                <c:pt idx="205">
                  <c:v>0.76706784100000003</c:v>
                </c:pt>
                <c:pt idx="206">
                  <c:v>0.76262854800000002</c:v>
                </c:pt>
                <c:pt idx="207">
                  <c:v>0.75821826299999995</c:v>
                </c:pt>
                <c:pt idx="208">
                  <c:v>0.75461193199999999</c:v>
                </c:pt>
                <c:pt idx="209">
                  <c:v>0.75031734900000002</c:v>
                </c:pt>
                <c:pt idx="210">
                  <c:v>0.74746054200000001</c:v>
                </c:pt>
                <c:pt idx="211">
                  <c:v>0.743841266</c:v>
                </c:pt>
                <c:pt idx="212">
                  <c:v>0.73886424799999995</c:v>
                </c:pt>
                <c:pt idx="213">
                  <c:v>0.73389802400000004</c:v>
                </c:pt>
                <c:pt idx="214">
                  <c:v>0.72743053099999999</c:v>
                </c:pt>
                <c:pt idx="215">
                  <c:v>0.72326047699999996</c:v>
                </c:pt>
                <c:pt idx="216">
                  <c:v>0.71733937400000003</c:v>
                </c:pt>
                <c:pt idx="217">
                  <c:v>0.71135006700000003</c:v>
                </c:pt>
                <c:pt idx="218">
                  <c:v>0.70489979700000005</c:v>
                </c:pt>
                <c:pt idx="219">
                  <c:v>0.69825019799999999</c:v>
                </c:pt>
                <c:pt idx="220">
                  <c:v>0.69264776500000003</c:v>
                </c:pt>
                <c:pt idx="221">
                  <c:v>0.68587385199999995</c:v>
                </c:pt>
                <c:pt idx="222">
                  <c:v>0.67892245699999998</c:v>
                </c:pt>
                <c:pt idx="223">
                  <c:v>0.67115895299999995</c:v>
                </c:pt>
                <c:pt idx="224">
                  <c:v>0.66255877399999996</c:v>
                </c:pt>
                <c:pt idx="225">
                  <c:v>0.65409455299999997</c:v>
                </c:pt>
                <c:pt idx="226">
                  <c:v>0.64572283500000005</c:v>
                </c:pt>
                <c:pt idx="227">
                  <c:v>0.63793300200000003</c:v>
                </c:pt>
                <c:pt idx="228">
                  <c:v>0.62878624999999999</c:v>
                </c:pt>
                <c:pt idx="229">
                  <c:v>0.619477579</c:v>
                </c:pt>
                <c:pt idx="230">
                  <c:v>0.60968239099999999</c:v>
                </c:pt>
                <c:pt idx="231">
                  <c:v>0.60072043100000005</c:v>
                </c:pt>
                <c:pt idx="232">
                  <c:v>0.59079562799999996</c:v>
                </c:pt>
                <c:pt idx="233">
                  <c:v>0.58114494900000002</c:v>
                </c:pt>
                <c:pt idx="234">
                  <c:v>0.57095659200000004</c:v>
                </c:pt>
                <c:pt idx="235">
                  <c:v>0.56198701900000003</c:v>
                </c:pt>
                <c:pt idx="236">
                  <c:v>0.55324791699999998</c:v>
                </c:pt>
                <c:pt idx="237">
                  <c:v>0.54512135100000003</c:v>
                </c:pt>
                <c:pt idx="238">
                  <c:v>0.53729816699999999</c:v>
                </c:pt>
                <c:pt idx="239">
                  <c:v>0.52909181299999997</c:v>
                </c:pt>
                <c:pt idx="240">
                  <c:v>0.52146196600000005</c:v>
                </c:pt>
                <c:pt idx="241">
                  <c:v>0.51490846300000004</c:v>
                </c:pt>
                <c:pt idx="242">
                  <c:v>0.50927847199999998</c:v>
                </c:pt>
                <c:pt idx="243">
                  <c:v>0.50328483000000002</c:v>
                </c:pt>
                <c:pt idx="244">
                  <c:v>0.498353029</c:v>
                </c:pt>
                <c:pt idx="245">
                  <c:v>0.49366788900000003</c:v>
                </c:pt>
                <c:pt idx="246">
                  <c:v>0.48984471400000001</c:v>
                </c:pt>
                <c:pt idx="247">
                  <c:v>0.48622020399999999</c:v>
                </c:pt>
                <c:pt idx="248">
                  <c:v>0.48328906999999999</c:v>
                </c:pt>
                <c:pt idx="249">
                  <c:v>0.48080123400000002</c:v>
                </c:pt>
                <c:pt idx="250">
                  <c:v>0.47875358400000001</c:v>
                </c:pt>
                <c:pt idx="251">
                  <c:v>0.47760499000000001</c:v>
                </c:pt>
                <c:pt idx="252">
                  <c:v>0.47634881200000001</c:v>
                </c:pt>
                <c:pt idx="253">
                  <c:v>0.47481771499999997</c:v>
                </c:pt>
                <c:pt idx="254">
                  <c:v>0.473281799</c:v>
                </c:pt>
                <c:pt idx="255">
                  <c:v>0.47337512999999998</c:v>
                </c:pt>
                <c:pt idx="256">
                  <c:v>0.47314827700000001</c:v>
                </c:pt>
                <c:pt idx="257">
                  <c:v>0.473520159</c:v>
                </c:pt>
                <c:pt idx="258">
                  <c:v>0.47374799400000001</c:v>
                </c:pt>
                <c:pt idx="259">
                  <c:v>0.47490407499999998</c:v>
                </c:pt>
                <c:pt idx="260">
                  <c:v>0.475916336</c:v>
                </c:pt>
                <c:pt idx="261">
                  <c:v>0.47593959000000002</c:v>
                </c:pt>
                <c:pt idx="262">
                  <c:v>0.47587749000000001</c:v>
                </c:pt>
                <c:pt idx="263">
                  <c:v>0.47651090499999998</c:v>
                </c:pt>
                <c:pt idx="264">
                  <c:v>0.47829338799999999</c:v>
                </c:pt>
                <c:pt idx="265">
                  <c:v>0.47927288099999998</c:v>
                </c:pt>
                <c:pt idx="266">
                  <c:v>0.47975942900000002</c:v>
                </c:pt>
                <c:pt idx="267">
                  <c:v>0.48017684199999999</c:v>
                </c:pt>
                <c:pt idx="268">
                  <c:v>0.48109744300000001</c:v>
                </c:pt>
                <c:pt idx="269">
                  <c:v>0.48196825300000001</c:v>
                </c:pt>
                <c:pt idx="270">
                  <c:v>0.48249507800000002</c:v>
                </c:pt>
                <c:pt idx="271">
                  <c:v>0.483155053</c:v>
                </c:pt>
                <c:pt idx="272">
                  <c:v>0.482805123</c:v>
                </c:pt>
                <c:pt idx="273">
                  <c:v>0.48278779300000002</c:v>
                </c:pt>
                <c:pt idx="274">
                  <c:v>0.48245861400000001</c:v>
                </c:pt>
                <c:pt idx="275">
                  <c:v>0.48316305999999998</c:v>
                </c:pt>
                <c:pt idx="276">
                  <c:v>0.48304356599999998</c:v>
                </c:pt>
                <c:pt idx="277">
                  <c:v>0.48246788099999999</c:v>
                </c:pt>
                <c:pt idx="278">
                  <c:v>0.481561925</c:v>
                </c:pt>
                <c:pt idx="279">
                  <c:v>0.48150457299999999</c:v>
                </c:pt>
                <c:pt idx="280">
                  <c:v>0.48103749200000001</c:v>
                </c:pt>
                <c:pt idx="281">
                  <c:v>0.480120932</c:v>
                </c:pt>
                <c:pt idx="282">
                  <c:v>0.479719862</c:v>
                </c:pt>
                <c:pt idx="283">
                  <c:v>0.47932863100000001</c:v>
                </c:pt>
                <c:pt idx="284">
                  <c:v>0.47956259000000001</c:v>
                </c:pt>
                <c:pt idx="285">
                  <c:v>0.47844700899999998</c:v>
                </c:pt>
                <c:pt idx="286">
                  <c:v>0.47820506499999998</c:v>
                </c:pt>
                <c:pt idx="287">
                  <c:v>0.47832272599999998</c:v>
                </c:pt>
                <c:pt idx="288">
                  <c:v>0.47791214199999998</c:v>
                </c:pt>
                <c:pt idx="289">
                  <c:v>0.47703709700000002</c:v>
                </c:pt>
                <c:pt idx="290">
                  <c:v>0.47520739499999998</c:v>
                </c:pt>
                <c:pt idx="291">
                  <c:v>0.47384358399999998</c:v>
                </c:pt>
                <c:pt idx="292">
                  <c:v>0.47348542599999999</c:v>
                </c:pt>
                <c:pt idx="293">
                  <c:v>0.472687417</c:v>
                </c:pt>
                <c:pt idx="294">
                  <c:v>0.47158844799999999</c:v>
                </c:pt>
                <c:pt idx="295">
                  <c:v>0.46925699500000001</c:v>
                </c:pt>
                <c:pt idx="296">
                  <c:v>0.46691133699999998</c:v>
                </c:pt>
                <c:pt idx="297">
                  <c:v>0.46485934000000001</c:v>
                </c:pt>
                <c:pt idx="298">
                  <c:v>0.46254804300000002</c:v>
                </c:pt>
                <c:pt idx="299">
                  <c:v>0.46001418100000002</c:v>
                </c:pt>
                <c:pt idx="300">
                  <c:v>0.457173304</c:v>
                </c:pt>
                <c:pt idx="301">
                  <c:v>0.45519068000000001</c:v>
                </c:pt>
                <c:pt idx="302">
                  <c:v>0.45290234099999999</c:v>
                </c:pt>
                <c:pt idx="303">
                  <c:v>0.45100601400000001</c:v>
                </c:pt>
                <c:pt idx="304">
                  <c:v>0.44881844100000001</c:v>
                </c:pt>
                <c:pt idx="305">
                  <c:v>0.44715543099999999</c:v>
                </c:pt>
                <c:pt idx="306">
                  <c:v>0.44562686200000001</c:v>
                </c:pt>
                <c:pt idx="307">
                  <c:v>0.44361421299999998</c:v>
                </c:pt>
                <c:pt idx="308">
                  <c:v>0.44105393700000001</c:v>
                </c:pt>
                <c:pt idx="309">
                  <c:v>0.437373923</c:v>
                </c:pt>
                <c:pt idx="310">
                  <c:v>0.43387457499999998</c:v>
                </c:pt>
                <c:pt idx="311">
                  <c:v>0.43139875300000002</c:v>
                </c:pt>
                <c:pt idx="312">
                  <c:v>0.42964088</c:v>
                </c:pt>
                <c:pt idx="313">
                  <c:v>0.427963439</c:v>
                </c:pt>
                <c:pt idx="314">
                  <c:v>0.42546478500000001</c:v>
                </c:pt>
                <c:pt idx="315">
                  <c:v>0.42223296300000002</c:v>
                </c:pt>
                <c:pt idx="316">
                  <c:v>0.41931818900000001</c:v>
                </c:pt>
                <c:pt idx="317">
                  <c:v>0.417912846</c:v>
                </c:pt>
                <c:pt idx="318">
                  <c:v>0.41711934699999997</c:v>
                </c:pt>
                <c:pt idx="319">
                  <c:v>0.41602921999999998</c:v>
                </c:pt>
                <c:pt idx="320">
                  <c:v>0.41492890700000001</c:v>
                </c:pt>
                <c:pt idx="321">
                  <c:v>0.41341344299999999</c:v>
                </c:pt>
                <c:pt idx="322">
                  <c:v>0.412588868</c:v>
                </c:pt>
                <c:pt idx="323">
                  <c:v>0.41119052900000003</c:v>
                </c:pt>
                <c:pt idx="324">
                  <c:v>0.41131181700000002</c:v>
                </c:pt>
                <c:pt idx="325">
                  <c:v>0.41010929499999998</c:v>
                </c:pt>
                <c:pt idx="326">
                  <c:v>0.40983926700000001</c:v>
                </c:pt>
                <c:pt idx="327">
                  <c:v>0.40908837300000001</c:v>
                </c:pt>
                <c:pt idx="328">
                  <c:v>0.40890844300000001</c:v>
                </c:pt>
                <c:pt idx="329">
                  <c:v>0.408396906</c:v>
                </c:pt>
                <c:pt idx="330">
                  <c:v>0.40798631899999999</c:v>
                </c:pt>
                <c:pt idx="331">
                  <c:v>0.40930011799999999</c:v>
                </c:pt>
                <c:pt idx="332">
                  <c:v>0.40924481800000001</c:v>
                </c:pt>
                <c:pt idx="333">
                  <c:v>0.40937042499999998</c:v>
                </c:pt>
                <c:pt idx="334">
                  <c:v>0.40677077499999997</c:v>
                </c:pt>
                <c:pt idx="335">
                  <c:v>0.40510106400000001</c:v>
                </c:pt>
                <c:pt idx="336">
                  <c:v>0.40367841799999998</c:v>
                </c:pt>
                <c:pt idx="337">
                  <c:v>0.40274710699999999</c:v>
                </c:pt>
                <c:pt idx="338">
                  <c:v>0.40189565199999999</c:v>
                </c:pt>
                <c:pt idx="339">
                  <c:v>0.39959965200000003</c:v>
                </c:pt>
                <c:pt idx="340">
                  <c:v>0.39793340199999999</c:v>
                </c:pt>
                <c:pt idx="341">
                  <c:v>0.395505677</c:v>
                </c:pt>
                <c:pt idx="342">
                  <c:v>0.39350462200000003</c:v>
                </c:pt>
                <c:pt idx="343">
                  <c:v>0.39096779399999998</c:v>
                </c:pt>
                <c:pt idx="344">
                  <c:v>0.38786891200000001</c:v>
                </c:pt>
                <c:pt idx="345">
                  <c:v>0.38497715900000001</c:v>
                </c:pt>
                <c:pt idx="346">
                  <c:v>0.38123442200000002</c:v>
                </c:pt>
                <c:pt idx="347">
                  <c:v>0.377417848</c:v>
                </c:pt>
                <c:pt idx="348">
                  <c:v>0.37268107499999997</c:v>
                </c:pt>
                <c:pt idx="349">
                  <c:v>0.36873798400000002</c:v>
                </c:pt>
                <c:pt idx="350">
                  <c:v>0.36442190600000002</c:v>
                </c:pt>
                <c:pt idx="351">
                  <c:v>0.35922712400000001</c:v>
                </c:pt>
                <c:pt idx="352">
                  <c:v>0.35361336999999998</c:v>
                </c:pt>
                <c:pt idx="353">
                  <c:v>0.34745352499999999</c:v>
                </c:pt>
                <c:pt idx="354">
                  <c:v>0.34194174500000002</c:v>
                </c:pt>
                <c:pt idx="355">
                  <c:v>0.33617224299999998</c:v>
                </c:pt>
                <c:pt idx="356">
                  <c:v>0.33064490499999999</c:v>
                </c:pt>
                <c:pt idx="357">
                  <c:v>0.32525155</c:v>
                </c:pt>
                <c:pt idx="358">
                  <c:v>0.31968692300000001</c:v>
                </c:pt>
                <c:pt idx="359">
                  <c:v>0.31406943300000001</c:v>
                </c:pt>
                <c:pt idx="360">
                  <c:v>0.30793457299999999</c:v>
                </c:pt>
                <c:pt idx="361">
                  <c:v>0.30169362999999999</c:v>
                </c:pt>
                <c:pt idx="362">
                  <c:v>0.296111389</c:v>
                </c:pt>
                <c:pt idx="363">
                  <c:v>0.28991248800000002</c:v>
                </c:pt>
                <c:pt idx="364">
                  <c:v>0.28399771800000001</c:v>
                </c:pt>
                <c:pt idx="365">
                  <c:v>0.27745587100000002</c:v>
                </c:pt>
                <c:pt idx="366">
                  <c:v>0.27087879300000001</c:v>
                </c:pt>
                <c:pt idx="367">
                  <c:v>0.26359336300000002</c:v>
                </c:pt>
                <c:pt idx="368">
                  <c:v>0.25619982400000002</c:v>
                </c:pt>
                <c:pt idx="369">
                  <c:v>0.24899148099999999</c:v>
                </c:pt>
                <c:pt idx="370">
                  <c:v>0.24171645</c:v>
                </c:pt>
                <c:pt idx="371">
                  <c:v>0.23423237199999999</c:v>
                </c:pt>
                <c:pt idx="372">
                  <c:v>0.22663703800000001</c:v>
                </c:pt>
                <c:pt idx="373">
                  <c:v>0.21888839099999999</c:v>
                </c:pt>
                <c:pt idx="374">
                  <c:v>0.21150165100000001</c:v>
                </c:pt>
                <c:pt idx="375">
                  <c:v>0.203677678</c:v>
                </c:pt>
                <c:pt idx="376">
                  <c:v>0.196187949</c:v>
                </c:pt>
                <c:pt idx="377">
                  <c:v>0.188265551</c:v>
                </c:pt>
                <c:pt idx="378">
                  <c:v>0.181152495</c:v>
                </c:pt>
                <c:pt idx="379">
                  <c:v>0.17402706800000001</c:v>
                </c:pt>
                <c:pt idx="380">
                  <c:v>0.16770307300000001</c:v>
                </c:pt>
                <c:pt idx="381">
                  <c:v>0.16162611399999999</c:v>
                </c:pt>
                <c:pt idx="382">
                  <c:v>0.15595373100000001</c:v>
                </c:pt>
                <c:pt idx="383">
                  <c:v>0.150325653</c:v>
                </c:pt>
                <c:pt idx="384">
                  <c:v>0.14510508799999999</c:v>
                </c:pt>
                <c:pt idx="385">
                  <c:v>0.14005886300000001</c:v>
                </c:pt>
                <c:pt idx="386">
                  <c:v>0.13548685499999999</c:v>
                </c:pt>
                <c:pt idx="387">
                  <c:v>0.13105833</c:v>
                </c:pt>
                <c:pt idx="388">
                  <c:v>0.12639544599999999</c:v>
                </c:pt>
                <c:pt idx="389">
                  <c:v>0.122842557</c:v>
                </c:pt>
                <c:pt idx="390">
                  <c:v>0.118411028</c:v>
                </c:pt>
                <c:pt idx="391">
                  <c:v>0.11638906</c:v>
                </c:pt>
                <c:pt idx="392">
                  <c:v>0.112434785</c:v>
                </c:pt>
                <c:pt idx="393">
                  <c:v>0.109913882</c:v>
                </c:pt>
                <c:pt idx="394">
                  <c:v>0.105939745</c:v>
                </c:pt>
                <c:pt idx="395">
                  <c:v>0.103145522</c:v>
                </c:pt>
                <c:pt idx="396">
                  <c:v>0.10036548300000001</c:v>
                </c:pt>
                <c:pt idx="397">
                  <c:v>9.7162188999999996E-2</c:v>
                </c:pt>
                <c:pt idx="398">
                  <c:v>9.5076618000000002E-2</c:v>
                </c:pt>
                <c:pt idx="399">
                  <c:v>9.2660100999999995E-2</c:v>
                </c:pt>
                <c:pt idx="400">
                  <c:v>9.1584023000000001E-2</c:v>
                </c:pt>
                <c:pt idx="401">
                  <c:v>8.9347846999999994E-2</c:v>
                </c:pt>
                <c:pt idx="402">
                  <c:v>8.7488650000000001E-2</c:v>
                </c:pt>
                <c:pt idx="403">
                  <c:v>8.5760434999999996E-2</c:v>
                </c:pt>
                <c:pt idx="404">
                  <c:v>8.3240724000000002E-2</c:v>
                </c:pt>
                <c:pt idx="405">
                  <c:v>8.2408967999999999E-2</c:v>
                </c:pt>
                <c:pt idx="406">
                  <c:v>8.0102480000000004E-2</c:v>
                </c:pt>
                <c:pt idx="407">
                  <c:v>8.0201304000000001E-2</c:v>
                </c:pt>
                <c:pt idx="408">
                  <c:v>7.8735264999999999E-2</c:v>
                </c:pt>
                <c:pt idx="409">
                  <c:v>7.8167175000000005E-2</c:v>
                </c:pt>
                <c:pt idx="410">
                  <c:v>7.6923513999999998E-2</c:v>
                </c:pt>
                <c:pt idx="411">
                  <c:v>7.4894507999999999E-2</c:v>
                </c:pt>
                <c:pt idx="412">
                  <c:v>7.4397611000000002E-2</c:v>
                </c:pt>
                <c:pt idx="413">
                  <c:v>7.2980796000000001E-2</c:v>
                </c:pt>
                <c:pt idx="414">
                  <c:v>7.3097673000000002E-2</c:v>
                </c:pt>
                <c:pt idx="415">
                  <c:v>7.1695600999999998E-2</c:v>
                </c:pt>
                <c:pt idx="416">
                  <c:v>7.0715323999999996E-2</c:v>
                </c:pt>
                <c:pt idx="417">
                  <c:v>7.0167469999999996E-2</c:v>
                </c:pt>
                <c:pt idx="418">
                  <c:v>6.9097911999999997E-2</c:v>
                </c:pt>
                <c:pt idx="419">
                  <c:v>6.9115179999999998E-2</c:v>
                </c:pt>
                <c:pt idx="420">
                  <c:v>6.8159750000000005E-2</c:v>
                </c:pt>
                <c:pt idx="421">
                  <c:v>6.7980231000000002E-2</c:v>
                </c:pt>
                <c:pt idx="422">
                  <c:v>6.8028041999999997E-2</c:v>
                </c:pt>
                <c:pt idx="423">
                  <c:v>6.7709529000000004E-2</c:v>
                </c:pt>
                <c:pt idx="424">
                  <c:v>6.8474720000000003E-2</c:v>
                </c:pt>
                <c:pt idx="425">
                  <c:v>6.6935485000000003E-2</c:v>
                </c:pt>
                <c:pt idx="426">
                  <c:v>6.6858318999999999E-2</c:v>
                </c:pt>
                <c:pt idx="427">
                  <c:v>6.565791E-2</c:v>
                </c:pt>
                <c:pt idx="428">
                  <c:v>6.5486665999999999E-2</c:v>
                </c:pt>
                <c:pt idx="429">
                  <c:v>6.5798367999999996E-2</c:v>
                </c:pt>
                <c:pt idx="430">
                  <c:v>6.5199669000000002E-2</c:v>
                </c:pt>
                <c:pt idx="431">
                  <c:v>6.5961881999999999E-2</c:v>
                </c:pt>
                <c:pt idx="432">
                  <c:v>6.5544961999999998E-2</c:v>
                </c:pt>
                <c:pt idx="433">
                  <c:v>6.5916754999999994E-2</c:v>
                </c:pt>
                <c:pt idx="434">
                  <c:v>6.6510256000000004E-2</c:v>
                </c:pt>
                <c:pt idx="435">
                  <c:v>6.5550927999999994E-2</c:v>
                </c:pt>
                <c:pt idx="436">
                  <c:v>6.6360612999999999E-2</c:v>
                </c:pt>
                <c:pt idx="437">
                  <c:v>6.5661843999999997E-2</c:v>
                </c:pt>
                <c:pt idx="438">
                  <c:v>6.5644053999999993E-2</c:v>
                </c:pt>
                <c:pt idx="439">
                  <c:v>6.5643788999999994E-2</c:v>
                </c:pt>
                <c:pt idx="440">
                  <c:v>6.4345457999999994E-2</c:v>
                </c:pt>
                <c:pt idx="441">
                  <c:v>6.5414545000000004E-2</c:v>
                </c:pt>
                <c:pt idx="442">
                  <c:v>6.4635996000000001E-2</c:v>
                </c:pt>
                <c:pt idx="443">
                  <c:v>6.4619015000000002E-2</c:v>
                </c:pt>
                <c:pt idx="444">
                  <c:v>6.4474372000000002E-2</c:v>
                </c:pt>
                <c:pt idx="445">
                  <c:v>6.4050081999999994E-2</c:v>
                </c:pt>
                <c:pt idx="446">
                  <c:v>6.4694998000000004E-2</c:v>
                </c:pt>
                <c:pt idx="447">
                  <c:v>6.4814887000000002E-2</c:v>
                </c:pt>
                <c:pt idx="448">
                  <c:v>6.4453937000000003E-2</c:v>
                </c:pt>
                <c:pt idx="449">
                  <c:v>6.5223602000000006E-2</c:v>
                </c:pt>
                <c:pt idx="450">
                  <c:v>6.4020155999999995E-2</c:v>
                </c:pt>
                <c:pt idx="451">
                  <c:v>6.4592472999999997E-2</c:v>
                </c:pt>
                <c:pt idx="452">
                  <c:v>6.4340283999999998E-2</c:v>
                </c:pt>
                <c:pt idx="453">
                  <c:v>6.4392026000000005E-2</c:v>
                </c:pt>
                <c:pt idx="454">
                  <c:v>6.4990530000000005E-2</c:v>
                </c:pt>
                <c:pt idx="455">
                  <c:v>6.3434361999999994E-2</c:v>
                </c:pt>
                <c:pt idx="456">
                  <c:v>6.3996605999999998E-2</c:v>
                </c:pt>
                <c:pt idx="457">
                  <c:v>6.3401680000000002E-2</c:v>
                </c:pt>
                <c:pt idx="458">
                  <c:v>6.3846470000000002E-2</c:v>
                </c:pt>
                <c:pt idx="459">
                  <c:v>6.4328715999999994E-2</c:v>
                </c:pt>
                <c:pt idx="460">
                  <c:v>6.4035122E-2</c:v>
                </c:pt>
                <c:pt idx="461">
                  <c:v>6.3273050999999997E-2</c:v>
                </c:pt>
                <c:pt idx="462">
                  <c:v>6.3425120000000001E-2</c:v>
                </c:pt>
                <c:pt idx="463">
                  <c:v>6.2357971999999998E-2</c:v>
                </c:pt>
                <c:pt idx="464">
                  <c:v>6.4118903000000005E-2</c:v>
                </c:pt>
                <c:pt idx="465">
                  <c:v>6.3355520999999998E-2</c:v>
                </c:pt>
                <c:pt idx="466">
                  <c:v>6.3863930999999999E-2</c:v>
                </c:pt>
                <c:pt idx="467">
                  <c:v>6.3490304999999997E-2</c:v>
                </c:pt>
                <c:pt idx="468">
                  <c:v>6.3442731000000002E-2</c:v>
                </c:pt>
                <c:pt idx="469">
                  <c:v>6.3825977000000006E-2</c:v>
                </c:pt>
                <c:pt idx="470">
                  <c:v>6.3745395999999996E-2</c:v>
                </c:pt>
                <c:pt idx="471">
                  <c:v>6.2800817999999994E-2</c:v>
                </c:pt>
                <c:pt idx="472">
                  <c:v>6.3865278999999997E-2</c:v>
                </c:pt>
                <c:pt idx="473">
                  <c:v>6.3803446E-2</c:v>
                </c:pt>
                <c:pt idx="474">
                  <c:v>6.4211554000000004E-2</c:v>
                </c:pt>
                <c:pt idx="475">
                  <c:v>6.3714620999999999E-2</c:v>
                </c:pt>
                <c:pt idx="476">
                  <c:v>6.3936359999999998E-2</c:v>
                </c:pt>
                <c:pt idx="477">
                  <c:v>6.3916084999999997E-2</c:v>
                </c:pt>
                <c:pt idx="478">
                  <c:v>6.4460792000000003E-2</c:v>
                </c:pt>
                <c:pt idx="479">
                  <c:v>6.3633957000000005E-2</c:v>
                </c:pt>
                <c:pt idx="480">
                  <c:v>6.4661475999999996E-2</c:v>
                </c:pt>
                <c:pt idx="481">
                  <c:v>6.4189115000000005E-2</c:v>
                </c:pt>
                <c:pt idx="482">
                  <c:v>6.5186906000000003E-2</c:v>
                </c:pt>
                <c:pt idx="483">
                  <c:v>6.4874300999999995E-2</c:v>
                </c:pt>
                <c:pt idx="484">
                  <c:v>6.5332466000000006E-2</c:v>
                </c:pt>
                <c:pt idx="485">
                  <c:v>6.5387633000000001E-2</c:v>
                </c:pt>
                <c:pt idx="486">
                  <c:v>6.6110593999999995E-2</c:v>
                </c:pt>
                <c:pt idx="487">
                  <c:v>6.5520439999999999E-2</c:v>
                </c:pt>
                <c:pt idx="488">
                  <c:v>6.5763398000000001E-2</c:v>
                </c:pt>
                <c:pt idx="489">
                  <c:v>6.5278437999999994E-2</c:v>
                </c:pt>
                <c:pt idx="490">
                  <c:v>6.5661579999999997E-2</c:v>
                </c:pt>
                <c:pt idx="491">
                  <c:v>6.6006990000000001E-2</c:v>
                </c:pt>
                <c:pt idx="492">
                  <c:v>6.5585484999999999E-2</c:v>
                </c:pt>
                <c:pt idx="493">
                  <c:v>6.4899452999999996E-2</c:v>
                </c:pt>
                <c:pt idx="494">
                  <c:v>6.5105916999999999E-2</c:v>
                </c:pt>
                <c:pt idx="495">
                  <c:v>6.4780468999999993E-2</c:v>
                </c:pt>
                <c:pt idx="496">
                  <c:v>6.5416564999999996E-2</c:v>
                </c:pt>
                <c:pt idx="497">
                  <c:v>6.4852993999999997E-2</c:v>
                </c:pt>
                <c:pt idx="498">
                  <c:v>6.5552221999999993E-2</c:v>
                </c:pt>
                <c:pt idx="499">
                  <c:v>6.4374026000000001E-2</c:v>
                </c:pt>
                <c:pt idx="500">
                  <c:v>6.4415913000000005E-2</c:v>
                </c:pt>
                <c:pt idx="501">
                  <c:v>6.4091377000000005E-2</c:v>
                </c:pt>
                <c:pt idx="502">
                  <c:v>6.5451604999999996E-2</c:v>
                </c:pt>
                <c:pt idx="503">
                  <c:v>6.5378539999999999E-2</c:v>
                </c:pt>
                <c:pt idx="504">
                  <c:v>6.5848224999999996E-2</c:v>
                </c:pt>
                <c:pt idx="505">
                  <c:v>6.5154292000000003E-2</c:v>
                </c:pt>
                <c:pt idx="506">
                  <c:v>6.5541214E-2</c:v>
                </c:pt>
                <c:pt idx="507">
                  <c:v>6.5526524000000003E-2</c:v>
                </c:pt>
                <c:pt idx="508">
                  <c:v>6.6546065000000001E-2</c:v>
                </c:pt>
                <c:pt idx="509">
                  <c:v>6.6133945E-2</c:v>
                </c:pt>
                <c:pt idx="510">
                  <c:v>6.6649274999999994E-2</c:v>
                </c:pt>
                <c:pt idx="511">
                  <c:v>6.6850725E-2</c:v>
                </c:pt>
                <c:pt idx="512">
                  <c:v>6.7202471E-2</c:v>
                </c:pt>
                <c:pt idx="513">
                  <c:v>6.7399104000000001E-2</c:v>
                </c:pt>
                <c:pt idx="514">
                  <c:v>6.7669410999999999E-2</c:v>
                </c:pt>
                <c:pt idx="515">
                  <c:v>6.8204367000000002E-2</c:v>
                </c:pt>
                <c:pt idx="516">
                  <c:v>6.8583628999999993E-2</c:v>
                </c:pt>
                <c:pt idx="517">
                  <c:v>6.8355597000000004E-2</c:v>
                </c:pt>
                <c:pt idx="518">
                  <c:v>6.8704397E-2</c:v>
                </c:pt>
                <c:pt idx="519">
                  <c:v>6.9309918999999998E-2</c:v>
                </c:pt>
                <c:pt idx="520">
                  <c:v>6.9622324999999999E-2</c:v>
                </c:pt>
                <c:pt idx="521">
                  <c:v>7.0092654000000004E-2</c:v>
                </c:pt>
                <c:pt idx="522">
                  <c:v>7.0058315999999995E-2</c:v>
                </c:pt>
                <c:pt idx="523">
                  <c:v>7.0302370000000003E-2</c:v>
                </c:pt>
                <c:pt idx="524">
                  <c:v>6.9547508999999993E-2</c:v>
                </c:pt>
                <c:pt idx="525">
                  <c:v>6.9279990999999999E-2</c:v>
                </c:pt>
                <c:pt idx="526">
                  <c:v>6.8797426999999994E-2</c:v>
                </c:pt>
                <c:pt idx="527">
                  <c:v>6.9680362999999995E-2</c:v>
                </c:pt>
                <c:pt idx="528">
                  <c:v>6.9683755E-2</c:v>
                </c:pt>
                <c:pt idx="529">
                  <c:v>7.0819074999999995E-2</c:v>
                </c:pt>
                <c:pt idx="530">
                  <c:v>7.100998E-2</c:v>
                </c:pt>
                <c:pt idx="531">
                  <c:v>7.1663459999999998E-2</c:v>
                </c:pt>
                <c:pt idx="532">
                  <c:v>7.1096001000000006E-2</c:v>
                </c:pt>
                <c:pt idx="533">
                  <c:v>7.1751200000000001E-2</c:v>
                </c:pt>
                <c:pt idx="534">
                  <c:v>7.1179381E-2</c:v>
                </c:pt>
                <c:pt idx="535">
                  <c:v>7.2531294999999996E-2</c:v>
                </c:pt>
                <c:pt idx="536">
                  <c:v>7.1846811999999996E-2</c:v>
                </c:pt>
                <c:pt idx="537">
                  <c:v>7.2284109999999999E-2</c:v>
                </c:pt>
                <c:pt idx="538">
                  <c:v>7.1662314000000005E-2</c:v>
                </c:pt>
                <c:pt idx="539">
                  <c:v>7.2329485999999998E-2</c:v>
                </c:pt>
                <c:pt idx="540">
                  <c:v>7.1990824999999994E-2</c:v>
                </c:pt>
                <c:pt idx="541">
                  <c:v>7.2625685999999995E-2</c:v>
                </c:pt>
                <c:pt idx="542">
                  <c:v>7.2974089000000006E-2</c:v>
                </c:pt>
                <c:pt idx="543">
                  <c:v>7.3133231000000007E-2</c:v>
                </c:pt>
                <c:pt idx="544">
                  <c:v>7.2891117000000005E-2</c:v>
                </c:pt>
                <c:pt idx="545">
                  <c:v>7.3221453000000006E-2</c:v>
                </c:pt>
                <c:pt idx="546">
                  <c:v>7.3855956E-2</c:v>
                </c:pt>
                <c:pt idx="547">
                  <c:v>7.3624466999999999E-2</c:v>
                </c:pt>
                <c:pt idx="548">
                  <c:v>7.4027073999999998E-2</c:v>
                </c:pt>
                <c:pt idx="549">
                  <c:v>7.4111161999999994E-2</c:v>
                </c:pt>
                <c:pt idx="550">
                  <c:v>7.4983328000000002E-2</c:v>
                </c:pt>
                <c:pt idx="551">
                  <c:v>7.4163189000000004E-2</c:v>
                </c:pt>
                <c:pt idx="552">
                  <c:v>7.5431583999999996E-2</c:v>
                </c:pt>
                <c:pt idx="553">
                  <c:v>7.5337811000000005E-2</c:v>
                </c:pt>
                <c:pt idx="554">
                  <c:v>7.6774524999999996E-2</c:v>
                </c:pt>
                <c:pt idx="555">
                  <c:v>7.6578971999999995E-2</c:v>
                </c:pt>
                <c:pt idx="556">
                  <c:v>7.7706761999999999E-2</c:v>
                </c:pt>
                <c:pt idx="557">
                  <c:v>7.7597882000000007E-2</c:v>
                </c:pt>
                <c:pt idx="558">
                  <c:v>7.7997987000000005E-2</c:v>
                </c:pt>
                <c:pt idx="559">
                  <c:v>7.8126441000000005E-2</c:v>
                </c:pt>
                <c:pt idx="560">
                  <c:v>7.8656543999999995E-2</c:v>
                </c:pt>
                <c:pt idx="561">
                  <c:v>7.9217899999999994E-2</c:v>
                </c:pt>
                <c:pt idx="562">
                  <c:v>7.9222483999999996E-2</c:v>
                </c:pt>
                <c:pt idx="563">
                  <c:v>8.0122191999999995E-2</c:v>
                </c:pt>
                <c:pt idx="564">
                  <c:v>8.0309019999999995E-2</c:v>
                </c:pt>
                <c:pt idx="565">
                  <c:v>8.1148157999999998E-2</c:v>
                </c:pt>
                <c:pt idx="566">
                  <c:v>8.0590548999999997E-2</c:v>
                </c:pt>
                <c:pt idx="567">
                  <c:v>8.1093961000000006E-2</c:v>
                </c:pt>
                <c:pt idx="568">
                  <c:v>8.0277691999999998E-2</c:v>
                </c:pt>
                <c:pt idx="569">
                  <c:v>8.1254269000000004E-2</c:v>
                </c:pt>
                <c:pt idx="570">
                  <c:v>8.1351409E-2</c:v>
                </c:pt>
                <c:pt idx="571">
                  <c:v>8.2307130000000006E-2</c:v>
                </c:pt>
                <c:pt idx="572">
                  <c:v>8.2761309000000005E-2</c:v>
                </c:pt>
                <c:pt idx="573">
                  <c:v>8.3405314999999994E-2</c:v>
                </c:pt>
                <c:pt idx="574">
                  <c:v>8.3888434999999997E-2</c:v>
                </c:pt>
                <c:pt idx="575">
                  <c:v>8.3327155999999999E-2</c:v>
                </c:pt>
                <c:pt idx="576">
                  <c:v>8.3950422999999996E-2</c:v>
                </c:pt>
                <c:pt idx="577">
                  <c:v>8.4067544999999994E-2</c:v>
                </c:pt>
                <c:pt idx="578">
                  <c:v>8.5260664E-2</c:v>
                </c:pt>
                <c:pt idx="579">
                  <c:v>8.5227576999999999E-2</c:v>
                </c:pt>
                <c:pt idx="580">
                  <c:v>8.5946204999999998E-2</c:v>
                </c:pt>
                <c:pt idx="581">
                  <c:v>8.4209970999999995E-2</c:v>
                </c:pt>
                <c:pt idx="582">
                  <c:v>8.5050154000000003E-2</c:v>
                </c:pt>
                <c:pt idx="583">
                  <c:v>8.5044382000000002E-2</c:v>
                </c:pt>
                <c:pt idx="584">
                  <c:v>8.6333033000000003E-2</c:v>
                </c:pt>
                <c:pt idx="585">
                  <c:v>8.6585806000000001E-2</c:v>
                </c:pt>
                <c:pt idx="586">
                  <c:v>8.6908259000000002E-2</c:v>
                </c:pt>
                <c:pt idx="587">
                  <c:v>8.6972720000000003E-2</c:v>
                </c:pt>
                <c:pt idx="588">
                  <c:v>8.6116251000000005E-2</c:v>
                </c:pt>
                <c:pt idx="589">
                  <c:v>8.6878602999999999E-2</c:v>
                </c:pt>
                <c:pt idx="590">
                  <c:v>8.5916940999999997E-2</c:v>
                </c:pt>
                <c:pt idx="591">
                  <c:v>8.7582288999999994E-2</c:v>
                </c:pt>
                <c:pt idx="592">
                  <c:v>8.6920663999999995E-2</c:v>
                </c:pt>
                <c:pt idx="593">
                  <c:v>8.8591928E-2</c:v>
                </c:pt>
                <c:pt idx="594">
                  <c:v>8.7595724999999999E-2</c:v>
                </c:pt>
                <c:pt idx="595">
                  <c:v>8.8975525999999999E-2</c:v>
                </c:pt>
                <c:pt idx="596">
                  <c:v>8.8373746000000003E-2</c:v>
                </c:pt>
                <c:pt idx="597">
                  <c:v>8.9276264999999994E-2</c:v>
                </c:pt>
                <c:pt idx="598">
                  <c:v>8.9839948000000003E-2</c:v>
                </c:pt>
                <c:pt idx="599">
                  <c:v>9.0865584999999999E-2</c:v>
                </c:pt>
                <c:pt idx="600">
                  <c:v>9.0740480999999998E-2</c:v>
                </c:pt>
                <c:pt idx="601">
                  <c:v>9.0460884000000005E-2</c:v>
                </c:pt>
                <c:pt idx="602">
                  <c:v>9.1557922E-2</c:v>
                </c:pt>
                <c:pt idx="603">
                  <c:v>9.1021988999999998E-2</c:v>
                </c:pt>
                <c:pt idx="604">
                  <c:v>9.2106299000000003E-2</c:v>
                </c:pt>
                <c:pt idx="605">
                  <c:v>9.2136642000000005E-2</c:v>
                </c:pt>
                <c:pt idx="606">
                  <c:v>9.2805344999999997E-2</c:v>
                </c:pt>
                <c:pt idx="607">
                  <c:v>9.2531545000000007E-2</c:v>
                </c:pt>
                <c:pt idx="608">
                  <c:v>9.3360841999999999E-2</c:v>
                </c:pt>
                <c:pt idx="609">
                  <c:v>9.4305060999999996E-2</c:v>
                </c:pt>
                <c:pt idx="610">
                  <c:v>9.3758712999999994E-2</c:v>
                </c:pt>
                <c:pt idx="611">
                  <c:v>9.4912723000000004E-2</c:v>
                </c:pt>
                <c:pt idx="612">
                  <c:v>9.5487513999999996E-2</c:v>
                </c:pt>
                <c:pt idx="613">
                  <c:v>9.6810716000000005E-2</c:v>
                </c:pt>
                <c:pt idx="614">
                  <c:v>9.4717688999999994E-2</c:v>
                </c:pt>
                <c:pt idx="615">
                  <c:v>9.6256629999999996E-2</c:v>
                </c:pt>
                <c:pt idx="616">
                  <c:v>9.5451005000000005E-2</c:v>
                </c:pt>
                <c:pt idx="617">
                  <c:v>9.7178580000000001E-2</c:v>
                </c:pt>
                <c:pt idx="618">
                  <c:v>9.6784301000000003E-2</c:v>
                </c:pt>
                <c:pt idx="619">
                  <c:v>9.8054605000000003E-2</c:v>
                </c:pt>
                <c:pt idx="620">
                  <c:v>9.7204629000000001E-2</c:v>
                </c:pt>
                <c:pt idx="621">
                  <c:v>9.7838874000000006E-2</c:v>
                </c:pt>
                <c:pt idx="622">
                  <c:v>9.8875097999999995E-2</c:v>
                </c:pt>
                <c:pt idx="623">
                  <c:v>9.8883636999999996E-2</c:v>
                </c:pt>
                <c:pt idx="624">
                  <c:v>9.8855741999999996E-2</c:v>
                </c:pt>
                <c:pt idx="625">
                  <c:v>9.8545148999999999E-2</c:v>
                </c:pt>
                <c:pt idx="626">
                  <c:v>9.9710720000000003E-2</c:v>
                </c:pt>
                <c:pt idx="627">
                  <c:v>9.8227800000000004E-2</c:v>
                </c:pt>
                <c:pt idx="628">
                  <c:v>9.9412933999999994E-2</c:v>
                </c:pt>
                <c:pt idx="629">
                  <c:v>9.9897152000000003E-2</c:v>
                </c:pt>
                <c:pt idx="630">
                  <c:v>0.10002944</c:v>
                </c:pt>
                <c:pt idx="631">
                  <c:v>0.100093379</c:v>
                </c:pt>
                <c:pt idx="632">
                  <c:v>0.10043489</c:v>
                </c:pt>
                <c:pt idx="633">
                  <c:v>0.101586702</c:v>
                </c:pt>
                <c:pt idx="634">
                  <c:v>0.100102967</c:v>
                </c:pt>
                <c:pt idx="635">
                  <c:v>0.10172730000000001</c:v>
                </c:pt>
                <c:pt idx="636">
                  <c:v>0.101616268</c:v>
                </c:pt>
                <c:pt idx="637">
                  <c:v>0.102238778</c:v>
                </c:pt>
                <c:pt idx="638">
                  <c:v>0.10025677500000001</c:v>
                </c:pt>
                <c:pt idx="639">
                  <c:v>0.101979967</c:v>
                </c:pt>
                <c:pt idx="640">
                  <c:v>0.101721434</c:v>
                </c:pt>
                <c:pt idx="641">
                  <c:v>0.101648381</c:v>
                </c:pt>
                <c:pt idx="642">
                  <c:v>0.102261176</c:v>
                </c:pt>
                <c:pt idx="643">
                  <c:v>0.102795978</c:v>
                </c:pt>
                <c:pt idx="644">
                  <c:v>0.10377700500000001</c:v>
                </c:pt>
                <c:pt idx="645">
                  <c:v>0.102342929</c:v>
                </c:pt>
                <c:pt idx="646">
                  <c:v>0.103610625</c:v>
                </c:pt>
                <c:pt idx="647">
                  <c:v>0.103202422</c:v>
                </c:pt>
                <c:pt idx="648">
                  <c:v>0.103197468</c:v>
                </c:pt>
                <c:pt idx="649">
                  <c:v>0.10367673099999999</c:v>
                </c:pt>
                <c:pt idx="650">
                  <c:v>0.103523725</c:v>
                </c:pt>
                <c:pt idx="651">
                  <c:v>0.10417969000000001</c:v>
                </c:pt>
                <c:pt idx="652">
                  <c:v>0.103245348</c:v>
                </c:pt>
                <c:pt idx="653">
                  <c:v>0.105366821</c:v>
                </c:pt>
                <c:pt idx="654">
                  <c:v>0.103969619</c:v>
                </c:pt>
                <c:pt idx="655">
                  <c:v>0.104847678</c:v>
                </c:pt>
                <c:pt idx="656">
                  <c:v>0.104814562</c:v>
                </c:pt>
                <c:pt idx="657">
                  <c:v>0.10669712200000001</c:v>
                </c:pt>
                <c:pt idx="658">
                  <c:v>0.105278128</c:v>
                </c:pt>
                <c:pt idx="659">
                  <c:v>0.10433098</c:v>
                </c:pt>
                <c:pt idx="660">
                  <c:v>0.104907367</c:v>
                </c:pt>
                <c:pt idx="661">
                  <c:v>0.105778682</c:v>
                </c:pt>
                <c:pt idx="662">
                  <c:v>0.10663416000000001</c:v>
                </c:pt>
                <c:pt idx="663">
                  <c:v>0.106761943</c:v>
                </c:pt>
                <c:pt idx="664">
                  <c:v>0.10777713799999999</c:v>
                </c:pt>
                <c:pt idx="665">
                  <c:v>0.106847632</c:v>
                </c:pt>
                <c:pt idx="666">
                  <c:v>0.106379033</c:v>
                </c:pt>
                <c:pt idx="667">
                  <c:v>0.107484195</c:v>
                </c:pt>
                <c:pt idx="668">
                  <c:v>0.10865975899999999</c:v>
                </c:pt>
                <c:pt idx="669">
                  <c:v>0.10894161600000001</c:v>
                </c:pt>
                <c:pt idx="670">
                  <c:v>0.10826034499999999</c:v>
                </c:pt>
                <c:pt idx="671">
                  <c:v>0.10936283099999999</c:v>
                </c:pt>
                <c:pt idx="672">
                  <c:v>0.109377322</c:v>
                </c:pt>
                <c:pt idx="673">
                  <c:v>0.10918886999999999</c:v>
                </c:pt>
                <c:pt idx="674">
                  <c:v>0.10920210900000001</c:v>
                </c:pt>
                <c:pt idx="675">
                  <c:v>0.11051235600000001</c:v>
                </c:pt>
                <c:pt idx="676">
                  <c:v>0.110814382</c:v>
                </c:pt>
                <c:pt idx="677">
                  <c:v>0.110232116</c:v>
                </c:pt>
                <c:pt idx="678">
                  <c:v>0.11112269800000001</c:v>
                </c:pt>
                <c:pt idx="679">
                  <c:v>0.111394673</c:v>
                </c:pt>
                <c:pt idx="680">
                  <c:v>0.11167640400000001</c:v>
                </c:pt>
                <c:pt idx="681">
                  <c:v>0.111418159</c:v>
                </c:pt>
                <c:pt idx="682">
                  <c:v>0.112510656</c:v>
                </c:pt>
                <c:pt idx="683">
                  <c:v>0.112439463</c:v>
                </c:pt>
                <c:pt idx="684">
                  <c:v>0.111776852</c:v>
                </c:pt>
                <c:pt idx="685">
                  <c:v>0.112284074</c:v>
                </c:pt>
                <c:pt idx="686">
                  <c:v>0.113117463</c:v>
                </c:pt>
                <c:pt idx="687">
                  <c:v>0.113966252</c:v>
                </c:pt>
                <c:pt idx="688">
                  <c:v>0.11298846</c:v>
                </c:pt>
                <c:pt idx="689">
                  <c:v>0.114094116</c:v>
                </c:pt>
                <c:pt idx="690">
                  <c:v>0.11377377</c:v>
                </c:pt>
                <c:pt idx="691">
                  <c:v>0.113755657</c:v>
                </c:pt>
                <c:pt idx="692">
                  <c:v>0.113586786</c:v>
                </c:pt>
                <c:pt idx="693">
                  <c:v>0.11485355799999999</c:v>
                </c:pt>
                <c:pt idx="694">
                  <c:v>0.115807231</c:v>
                </c:pt>
                <c:pt idx="695">
                  <c:v>0.115291249</c:v>
                </c:pt>
                <c:pt idx="696">
                  <c:v>0.11605531199999999</c:v>
                </c:pt>
                <c:pt idx="697">
                  <c:v>0.116299947</c:v>
                </c:pt>
                <c:pt idx="698">
                  <c:v>0.117475126</c:v>
                </c:pt>
                <c:pt idx="699">
                  <c:v>0.116699332</c:v>
                </c:pt>
                <c:pt idx="700">
                  <c:v>0.117596905</c:v>
                </c:pt>
                <c:pt idx="701">
                  <c:v>0.117843054</c:v>
                </c:pt>
                <c:pt idx="702">
                  <c:v>0.118636848</c:v>
                </c:pt>
                <c:pt idx="703">
                  <c:v>0.118412638</c:v>
                </c:pt>
                <c:pt idx="704">
                  <c:v>0.118961263</c:v>
                </c:pt>
                <c:pt idx="705">
                  <c:v>0.11956206699999999</c:v>
                </c:pt>
                <c:pt idx="706">
                  <c:v>0.11963744599999999</c:v>
                </c:pt>
                <c:pt idx="707">
                  <c:v>0.119518555</c:v>
                </c:pt>
                <c:pt idx="708">
                  <c:v>0.119004361</c:v>
                </c:pt>
                <c:pt idx="709">
                  <c:v>0.119330772</c:v>
                </c:pt>
                <c:pt idx="710">
                  <c:v>0.11919505800000001</c:v>
                </c:pt>
                <c:pt idx="711">
                  <c:v>0.120056492</c:v>
                </c:pt>
                <c:pt idx="712">
                  <c:v>0.1209438</c:v>
                </c:pt>
                <c:pt idx="713">
                  <c:v>0.12096994699999999</c:v>
                </c:pt>
                <c:pt idx="714">
                  <c:v>0.12097433</c:v>
                </c:pt>
                <c:pt idx="715">
                  <c:v>0.121201923</c:v>
                </c:pt>
                <c:pt idx="716">
                  <c:v>0.121606741</c:v>
                </c:pt>
                <c:pt idx="717">
                  <c:v>0.121882883</c:v>
                </c:pt>
                <c:pt idx="718">
                  <c:v>0.120620188</c:v>
                </c:pt>
                <c:pt idx="719">
                  <c:v>0.121092136</c:v>
                </c:pt>
                <c:pt idx="720">
                  <c:v>0.12135267600000001</c:v>
                </c:pt>
                <c:pt idx="721">
                  <c:v>0.121803272</c:v>
                </c:pt>
                <c:pt idx="722">
                  <c:v>0.12146952699999999</c:v>
                </c:pt>
                <c:pt idx="723">
                  <c:v>0.121640743</c:v>
                </c:pt>
                <c:pt idx="724">
                  <c:v>0.121771716</c:v>
                </c:pt>
                <c:pt idx="725">
                  <c:v>0.121754908</c:v>
                </c:pt>
                <c:pt idx="726">
                  <c:v>0.121053086</c:v>
                </c:pt>
                <c:pt idx="727">
                  <c:v>0.121488927</c:v>
                </c:pt>
                <c:pt idx="728">
                  <c:v>0.12210231100000001</c:v>
                </c:pt>
                <c:pt idx="729">
                  <c:v>0.122257381</c:v>
                </c:pt>
                <c:pt idx="730">
                  <c:v>0.123003745</c:v>
                </c:pt>
                <c:pt idx="731">
                  <c:v>0.122950962</c:v>
                </c:pt>
                <c:pt idx="732">
                  <c:v>0.123108366</c:v>
                </c:pt>
                <c:pt idx="733">
                  <c:v>0.123368116</c:v>
                </c:pt>
                <c:pt idx="734">
                  <c:v>0.124068922</c:v>
                </c:pt>
                <c:pt idx="735">
                  <c:v>0.124971267</c:v>
                </c:pt>
                <c:pt idx="736">
                  <c:v>0.124953508</c:v>
                </c:pt>
                <c:pt idx="737">
                  <c:v>0.125419161</c:v>
                </c:pt>
                <c:pt idx="738">
                  <c:v>0.12521233000000001</c:v>
                </c:pt>
                <c:pt idx="739">
                  <c:v>0.126293132</c:v>
                </c:pt>
                <c:pt idx="740">
                  <c:v>0.12593674499999999</c:v>
                </c:pt>
                <c:pt idx="741">
                  <c:v>0.12690652899999999</c:v>
                </c:pt>
                <c:pt idx="742">
                  <c:v>0.12647043399999999</c:v>
                </c:pt>
                <c:pt idx="743">
                  <c:v>0.12699706999999999</c:v>
                </c:pt>
                <c:pt idx="744">
                  <c:v>0.12728431900000001</c:v>
                </c:pt>
                <c:pt idx="745">
                  <c:v>0.12710031199999999</c:v>
                </c:pt>
                <c:pt idx="746">
                  <c:v>0.127418746</c:v>
                </c:pt>
                <c:pt idx="747">
                  <c:v>0.12752270900000001</c:v>
                </c:pt>
                <c:pt idx="748">
                  <c:v>0.12829506500000001</c:v>
                </c:pt>
                <c:pt idx="749">
                  <c:v>0.12805645099999999</c:v>
                </c:pt>
                <c:pt idx="750">
                  <c:v>0.12815613100000001</c:v>
                </c:pt>
                <c:pt idx="751">
                  <c:v>0.12762904799999999</c:v>
                </c:pt>
                <c:pt idx="752">
                  <c:v>0.12775947300000001</c:v>
                </c:pt>
                <c:pt idx="753">
                  <c:v>0.12695624799999999</c:v>
                </c:pt>
                <c:pt idx="754">
                  <c:v>0.12713402700000001</c:v>
                </c:pt>
                <c:pt idx="755">
                  <c:v>0.127415272</c:v>
                </c:pt>
                <c:pt idx="756">
                  <c:v>0.127157199</c:v>
                </c:pt>
                <c:pt idx="757">
                  <c:v>0.12611958500000001</c:v>
                </c:pt>
                <c:pt idx="758">
                  <c:v>0.12597328499999999</c:v>
                </c:pt>
                <c:pt idx="759">
                  <c:v>0.12588316599999999</c:v>
                </c:pt>
                <c:pt idx="760">
                  <c:v>0.12582128300000001</c:v>
                </c:pt>
                <c:pt idx="761">
                  <c:v>0.124881361</c:v>
                </c:pt>
                <c:pt idx="762">
                  <c:v>0.12414968799999999</c:v>
                </c:pt>
                <c:pt idx="763">
                  <c:v>0.12368420500000001</c:v>
                </c:pt>
                <c:pt idx="764">
                  <c:v>0.122919582</c:v>
                </c:pt>
                <c:pt idx="765">
                  <c:v>0.121950612</c:v>
                </c:pt>
                <c:pt idx="766">
                  <c:v>0.121693173</c:v>
                </c:pt>
                <c:pt idx="767">
                  <c:v>0.120782761</c:v>
                </c:pt>
                <c:pt idx="768">
                  <c:v>0.120291077</c:v>
                </c:pt>
                <c:pt idx="769">
                  <c:v>0.11848001399999999</c:v>
                </c:pt>
                <c:pt idx="770">
                  <c:v>0.118072947</c:v>
                </c:pt>
                <c:pt idx="771">
                  <c:v>0.117256496</c:v>
                </c:pt>
                <c:pt idx="772">
                  <c:v>0.116955304</c:v>
                </c:pt>
                <c:pt idx="773">
                  <c:v>0.114894208</c:v>
                </c:pt>
                <c:pt idx="774">
                  <c:v>0.11342841100000001</c:v>
                </c:pt>
                <c:pt idx="775">
                  <c:v>0.11284751799999999</c:v>
                </c:pt>
                <c:pt idx="776">
                  <c:v>0.112387684</c:v>
                </c:pt>
                <c:pt idx="777">
                  <c:v>0.11183180099999999</c:v>
                </c:pt>
                <c:pt idx="778">
                  <c:v>0.110238213</c:v>
                </c:pt>
                <c:pt idx="779">
                  <c:v>0.110505691</c:v>
                </c:pt>
                <c:pt idx="780">
                  <c:v>0.110729653</c:v>
                </c:pt>
                <c:pt idx="781">
                  <c:v>0.110396303</c:v>
                </c:pt>
                <c:pt idx="782">
                  <c:v>0.108620091</c:v>
                </c:pt>
                <c:pt idx="783">
                  <c:v>0.10778768399999999</c:v>
                </c:pt>
                <c:pt idx="784">
                  <c:v>0.107678649</c:v>
                </c:pt>
                <c:pt idx="785">
                  <c:v>0.10674818</c:v>
                </c:pt>
                <c:pt idx="786">
                  <c:v>0.104855059</c:v>
                </c:pt>
                <c:pt idx="787">
                  <c:v>0.10313106700000001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F2-433F-AE87-178F4D66F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608656"/>
        <c:axId val="835609136"/>
      </c:scatterChart>
      <c:valAx>
        <c:axId val="835608656"/>
        <c:scaling>
          <c:orientation val="minMax"/>
          <c:max val="700"/>
          <c:min val="4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5609136"/>
        <c:crosses val="autoZero"/>
        <c:crossBetween val="midCat"/>
      </c:valAx>
      <c:valAx>
        <c:axId val="83560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5608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fits'!$IP$12:$IP$18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fits'!$IQ$12:$IQ$18</c:f>
              <c:numCache>
                <c:formatCode>0.00E+00</c:formatCode>
                <c:ptCount val="7"/>
                <c:pt idx="0">
                  <c:v>8.4615381175657734E-7</c:v>
                </c:pt>
                <c:pt idx="1">
                  <c:v>6.7171193598471281E-7</c:v>
                </c:pt>
                <c:pt idx="2">
                  <c:v>5.7244749185378721E-7</c:v>
                </c:pt>
                <c:pt idx="3">
                  <c:v>3.432919585168782E-7</c:v>
                </c:pt>
                <c:pt idx="4">
                  <c:v>2.0931334098652207E-7</c:v>
                </c:pt>
                <c:pt idx="5">
                  <c:v>1.1685389693611779E-7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F9-4ABD-9A6B-C6EDE67A3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206416"/>
        <c:axId val="327210352"/>
      </c:scatterChart>
      <c:valAx>
        <c:axId val="327206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7210352"/>
        <c:crosses val="autoZero"/>
        <c:crossBetween val="midCat"/>
      </c:valAx>
      <c:valAx>
        <c:axId val="32721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7206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Hemoglobin and Myoglobin in water with H2O2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4563149164759331E-2"/>
          <c:y val="0.15382055710613857"/>
          <c:w val="0.77307673953343248"/>
          <c:h val="0.77834480279006224"/>
        </c:manualLayout>
      </c:layout>
      <c:scatterChart>
        <c:scatterStyle val="smoothMarker"/>
        <c:varyColors val="0"/>
        <c:ser>
          <c:idx val="1"/>
          <c:order val="0"/>
          <c:marker>
            <c:symbol val="none"/>
          </c:marker>
          <c:xVal>
            <c:numRef>
              <c:f>[1]Sheet1!$K$1:$K$788</c:f>
              <c:numCache>
                <c:formatCode>General</c:formatCode>
                <c:ptCount val="788"/>
                <c:pt idx="0">
                  <c:v>380.2</c:v>
                </c:pt>
                <c:pt idx="1">
                  <c:v>381</c:v>
                </c:pt>
                <c:pt idx="2">
                  <c:v>381.7</c:v>
                </c:pt>
                <c:pt idx="3">
                  <c:v>382.5</c:v>
                </c:pt>
                <c:pt idx="4">
                  <c:v>383.2</c:v>
                </c:pt>
                <c:pt idx="5">
                  <c:v>384</c:v>
                </c:pt>
                <c:pt idx="6">
                  <c:v>384.7</c:v>
                </c:pt>
                <c:pt idx="7">
                  <c:v>385.5</c:v>
                </c:pt>
                <c:pt idx="8">
                  <c:v>386.2</c:v>
                </c:pt>
                <c:pt idx="9">
                  <c:v>386.9</c:v>
                </c:pt>
                <c:pt idx="10">
                  <c:v>387.7</c:v>
                </c:pt>
                <c:pt idx="11">
                  <c:v>388.4</c:v>
                </c:pt>
                <c:pt idx="12">
                  <c:v>389.2</c:v>
                </c:pt>
                <c:pt idx="13">
                  <c:v>389.9</c:v>
                </c:pt>
                <c:pt idx="14">
                  <c:v>390.7</c:v>
                </c:pt>
                <c:pt idx="15">
                  <c:v>391.4</c:v>
                </c:pt>
                <c:pt idx="16">
                  <c:v>392.2</c:v>
                </c:pt>
                <c:pt idx="17">
                  <c:v>392.9</c:v>
                </c:pt>
                <c:pt idx="18">
                  <c:v>393.7</c:v>
                </c:pt>
                <c:pt idx="19">
                  <c:v>394.4</c:v>
                </c:pt>
                <c:pt idx="20">
                  <c:v>395.2</c:v>
                </c:pt>
                <c:pt idx="21">
                  <c:v>395.9</c:v>
                </c:pt>
                <c:pt idx="22">
                  <c:v>396.7</c:v>
                </c:pt>
                <c:pt idx="23">
                  <c:v>397.4</c:v>
                </c:pt>
                <c:pt idx="24">
                  <c:v>398.2</c:v>
                </c:pt>
                <c:pt idx="25">
                  <c:v>398.9</c:v>
                </c:pt>
                <c:pt idx="26">
                  <c:v>399.7</c:v>
                </c:pt>
                <c:pt idx="27">
                  <c:v>400.4</c:v>
                </c:pt>
                <c:pt idx="28">
                  <c:v>401.1</c:v>
                </c:pt>
                <c:pt idx="29">
                  <c:v>401.9</c:v>
                </c:pt>
                <c:pt idx="30">
                  <c:v>402.6</c:v>
                </c:pt>
                <c:pt idx="31">
                  <c:v>403.4</c:v>
                </c:pt>
                <c:pt idx="32">
                  <c:v>404.1</c:v>
                </c:pt>
                <c:pt idx="33">
                  <c:v>404.9</c:v>
                </c:pt>
                <c:pt idx="34">
                  <c:v>405.6</c:v>
                </c:pt>
                <c:pt idx="35">
                  <c:v>406.4</c:v>
                </c:pt>
                <c:pt idx="36">
                  <c:v>407.1</c:v>
                </c:pt>
                <c:pt idx="37">
                  <c:v>407.9</c:v>
                </c:pt>
                <c:pt idx="38">
                  <c:v>408.6</c:v>
                </c:pt>
                <c:pt idx="39">
                  <c:v>409.4</c:v>
                </c:pt>
                <c:pt idx="40">
                  <c:v>410.1</c:v>
                </c:pt>
                <c:pt idx="41">
                  <c:v>410.9</c:v>
                </c:pt>
                <c:pt idx="42">
                  <c:v>411.6</c:v>
                </c:pt>
                <c:pt idx="43">
                  <c:v>412.4</c:v>
                </c:pt>
                <c:pt idx="44">
                  <c:v>413.1</c:v>
                </c:pt>
                <c:pt idx="45">
                  <c:v>413.8</c:v>
                </c:pt>
                <c:pt idx="46">
                  <c:v>414.6</c:v>
                </c:pt>
                <c:pt idx="47">
                  <c:v>415.3</c:v>
                </c:pt>
                <c:pt idx="48">
                  <c:v>416.1</c:v>
                </c:pt>
                <c:pt idx="49">
                  <c:v>416.8</c:v>
                </c:pt>
                <c:pt idx="50">
                  <c:v>417.6</c:v>
                </c:pt>
                <c:pt idx="51">
                  <c:v>418.3</c:v>
                </c:pt>
                <c:pt idx="52">
                  <c:v>419.1</c:v>
                </c:pt>
                <c:pt idx="53">
                  <c:v>419.8</c:v>
                </c:pt>
                <c:pt idx="54">
                  <c:v>420.6</c:v>
                </c:pt>
                <c:pt idx="55">
                  <c:v>421.3</c:v>
                </c:pt>
                <c:pt idx="56">
                  <c:v>422.1</c:v>
                </c:pt>
                <c:pt idx="57">
                  <c:v>422.8</c:v>
                </c:pt>
                <c:pt idx="58">
                  <c:v>423.6</c:v>
                </c:pt>
                <c:pt idx="59">
                  <c:v>424.3</c:v>
                </c:pt>
                <c:pt idx="60">
                  <c:v>425.1</c:v>
                </c:pt>
                <c:pt idx="61">
                  <c:v>425.8</c:v>
                </c:pt>
                <c:pt idx="62">
                  <c:v>426.6</c:v>
                </c:pt>
                <c:pt idx="63">
                  <c:v>427.3</c:v>
                </c:pt>
                <c:pt idx="64">
                  <c:v>428</c:v>
                </c:pt>
                <c:pt idx="65">
                  <c:v>428.8</c:v>
                </c:pt>
                <c:pt idx="66">
                  <c:v>429.5</c:v>
                </c:pt>
                <c:pt idx="67">
                  <c:v>430.3</c:v>
                </c:pt>
                <c:pt idx="68">
                  <c:v>431</c:v>
                </c:pt>
                <c:pt idx="69">
                  <c:v>431.8</c:v>
                </c:pt>
                <c:pt idx="70">
                  <c:v>432.5</c:v>
                </c:pt>
                <c:pt idx="71">
                  <c:v>433.3</c:v>
                </c:pt>
                <c:pt idx="72">
                  <c:v>434</c:v>
                </c:pt>
                <c:pt idx="73">
                  <c:v>434.8</c:v>
                </c:pt>
                <c:pt idx="74">
                  <c:v>435.5</c:v>
                </c:pt>
                <c:pt idx="75">
                  <c:v>436.3</c:v>
                </c:pt>
                <c:pt idx="76">
                  <c:v>437</c:v>
                </c:pt>
                <c:pt idx="77">
                  <c:v>437.8</c:v>
                </c:pt>
                <c:pt idx="78">
                  <c:v>438.5</c:v>
                </c:pt>
                <c:pt idx="79">
                  <c:v>439.3</c:v>
                </c:pt>
                <c:pt idx="80">
                  <c:v>440</c:v>
                </c:pt>
                <c:pt idx="81">
                  <c:v>440.7</c:v>
                </c:pt>
                <c:pt idx="82">
                  <c:v>441.5</c:v>
                </c:pt>
                <c:pt idx="83">
                  <c:v>442.2</c:v>
                </c:pt>
                <c:pt idx="84">
                  <c:v>443</c:v>
                </c:pt>
                <c:pt idx="85">
                  <c:v>443.7</c:v>
                </c:pt>
                <c:pt idx="86">
                  <c:v>444.5</c:v>
                </c:pt>
                <c:pt idx="87">
                  <c:v>445.2</c:v>
                </c:pt>
                <c:pt idx="88">
                  <c:v>446</c:v>
                </c:pt>
                <c:pt idx="89">
                  <c:v>446.7</c:v>
                </c:pt>
                <c:pt idx="90">
                  <c:v>447.5</c:v>
                </c:pt>
                <c:pt idx="91">
                  <c:v>448.2</c:v>
                </c:pt>
                <c:pt idx="92">
                  <c:v>449</c:v>
                </c:pt>
                <c:pt idx="93">
                  <c:v>449.7</c:v>
                </c:pt>
                <c:pt idx="94">
                  <c:v>450.5</c:v>
                </c:pt>
                <c:pt idx="95">
                  <c:v>451.2</c:v>
                </c:pt>
                <c:pt idx="96">
                  <c:v>452</c:v>
                </c:pt>
                <c:pt idx="97">
                  <c:v>452.7</c:v>
                </c:pt>
                <c:pt idx="98">
                  <c:v>453.5</c:v>
                </c:pt>
                <c:pt idx="99">
                  <c:v>454.2</c:v>
                </c:pt>
                <c:pt idx="100">
                  <c:v>454.9</c:v>
                </c:pt>
                <c:pt idx="101">
                  <c:v>455.7</c:v>
                </c:pt>
                <c:pt idx="102">
                  <c:v>456.4</c:v>
                </c:pt>
                <c:pt idx="103">
                  <c:v>457.2</c:v>
                </c:pt>
                <c:pt idx="104">
                  <c:v>457.9</c:v>
                </c:pt>
                <c:pt idx="105">
                  <c:v>458.7</c:v>
                </c:pt>
                <c:pt idx="106">
                  <c:v>459.4</c:v>
                </c:pt>
                <c:pt idx="107">
                  <c:v>460.2</c:v>
                </c:pt>
                <c:pt idx="108">
                  <c:v>460.9</c:v>
                </c:pt>
                <c:pt idx="109">
                  <c:v>461.7</c:v>
                </c:pt>
                <c:pt idx="110">
                  <c:v>462.4</c:v>
                </c:pt>
                <c:pt idx="111">
                  <c:v>463.2</c:v>
                </c:pt>
                <c:pt idx="112">
                  <c:v>463.9</c:v>
                </c:pt>
                <c:pt idx="113">
                  <c:v>464.7</c:v>
                </c:pt>
                <c:pt idx="114">
                  <c:v>465.4</c:v>
                </c:pt>
                <c:pt idx="115">
                  <c:v>466.2</c:v>
                </c:pt>
                <c:pt idx="116">
                  <c:v>466.9</c:v>
                </c:pt>
                <c:pt idx="117">
                  <c:v>467.6</c:v>
                </c:pt>
                <c:pt idx="118">
                  <c:v>468.4</c:v>
                </c:pt>
                <c:pt idx="119">
                  <c:v>469.1</c:v>
                </c:pt>
                <c:pt idx="120">
                  <c:v>469.9</c:v>
                </c:pt>
                <c:pt idx="121">
                  <c:v>470.6</c:v>
                </c:pt>
                <c:pt idx="122">
                  <c:v>471.4</c:v>
                </c:pt>
                <c:pt idx="123">
                  <c:v>472.1</c:v>
                </c:pt>
                <c:pt idx="124">
                  <c:v>472.9</c:v>
                </c:pt>
                <c:pt idx="125">
                  <c:v>473.6</c:v>
                </c:pt>
                <c:pt idx="126">
                  <c:v>474.4</c:v>
                </c:pt>
                <c:pt idx="127">
                  <c:v>475.1</c:v>
                </c:pt>
                <c:pt idx="128">
                  <c:v>475.9</c:v>
                </c:pt>
                <c:pt idx="129">
                  <c:v>476.6</c:v>
                </c:pt>
                <c:pt idx="130">
                  <c:v>477.4</c:v>
                </c:pt>
                <c:pt idx="131">
                  <c:v>478.1</c:v>
                </c:pt>
                <c:pt idx="132">
                  <c:v>478.9</c:v>
                </c:pt>
                <c:pt idx="133">
                  <c:v>479.6</c:v>
                </c:pt>
                <c:pt idx="134">
                  <c:v>480.3</c:v>
                </c:pt>
                <c:pt idx="135">
                  <c:v>481.1</c:v>
                </c:pt>
                <c:pt idx="136">
                  <c:v>481.8</c:v>
                </c:pt>
                <c:pt idx="137">
                  <c:v>482.6</c:v>
                </c:pt>
                <c:pt idx="138">
                  <c:v>483.3</c:v>
                </c:pt>
                <c:pt idx="139">
                  <c:v>484.1</c:v>
                </c:pt>
                <c:pt idx="140">
                  <c:v>484.8</c:v>
                </c:pt>
                <c:pt idx="141">
                  <c:v>485.6</c:v>
                </c:pt>
                <c:pt idx="142">
                  <c:v>486.3</c:v>
                </c:pt>
                <c:pt idx="143">
                  <c:v>487.1</c:v>
                </c:pt>
                <c:pt idx="144">
                  <c:v>487.8</c:v>
                </c:pt>
                <c:pt idx="145">
                  <c:v>488.6</c:v>
                </c:pt>
                <c:pt idx="146">
                  <c:v>489.3</c:v>
                </c:pt>
                <c:pt idx="147">
                  <c:v>490.1</c:v>
                </c:pt>
                <c:pt idx="148">
                  <c:v>490.8</c:v>
                </c:pt>
                <c:pt idx="149">
                  <c:v>491.6</c:v>
                </c:pt>
                <c:pt idx="150">
                  <c:v>492.3</c:v>
                </c:pt>
                <c:pt idx="151">
                  <c:v>493.1</c:v>
                </c:pt>
                <c:pt idx="152">
                  <c:v>493.8</c:v>
                </c:pt>
                <c:pt idx="153">
                  <c:v>494.5</c:v>
                </c:pt>
                <c:pt idx="154">
                  <c:v>495.3</c:v>
                </c:pt>
                <c:pt idx="155">
                  <c:v>496</c:v>
                </c:pt>
                <c:pt idx="156">
                  <c:v>496.8</c:v>
                </c:pt>
                <c:pt idx="157">
                  <c:v>497.5</c:v>
                </c:pt>
                <c:pt idx="158">
                  <c:v>498.3</c:v>
                </c:pt>
                <c:pt idx="159">
                  <c:v>499</c:v>
                </c:pt>
                <c:pt idx="160">
                  <c:v>499.8</c:v>
                </c:pt>
                <c:pt idx="161">
                  <c:v>500.5</c:v>
                </c:pt>
                <c:pt idx="162">
                  <c:v>501.3</c:v>
                </c:pt>
                <c:pt idx="163">
                  <c:v>502</c:v>
                </c:pt>
                <c:pt idx="164">
                  <c:v>502.8</c:v>
                </c:pt>
                <c:pt idx="165">
                  <c:v>503.5</c:v>
                </c:pt>
                <c:pt idx="166">
                  <c:v>504.3</c:v>
                </c:pt>
                <c:pt idx="167">
                  <c:v>505</c:v>
                </c:pt>
                <c:pt idx="168">
                  <c:v>505.8</c:v>
                </c:pt>
                <c:pt idx="169">
                  <c:v>506.5</c:v>
                </c:pt>
                <c:pt idx="170">
                  <c:v>507.2</c:v>
                </c:pt>
                <c:pt idx="171">
                  <c:v>508</c:v>
                </c:pt>
                <c:pt idx="172">
                  <c:v>508.7</c:v>
                </c:pt>
                <c:pt idx="173">
                  <c:v>509.5</c:v>
                </c:pt>
                <c:pt idx="174">
                  <c:v>510.2</c:v>
                </c:pt>
                <c:pt idx="175">
                  <c:v>511</c:v>
                </c:pt>
                <c:pt idx="176">
                  <c:v>511.8</c:v>
                </c:pt>
                <c:pt idx="177">
                  <c:v>512.5</c:v>
                </c:pt>
                <c:pt idx="178">
                  <c:v>513.20000000000005</c:v>
                </c:pt>
                <c:pt idx="179">
                  <c:v>513.9</c:v>
                </c:pt>
                <c:pt idx="180">
                  <c:v>514.70000000000005</c:v>
                </c:pt>
                <c:pt idx="181">
                  <c:v>515.4</c:v>
                </c:pt>
                <c:pt idx="182">
                  <c:v>516.1</c:v>
                </c:pt>
                <c:pt idx="183">
                  <c:v>516.79999999999995</c:v>
                </c:pt>
                <c:pt idx="184">
                  <c:v>517.6</c:v>
                </c:pt>
                <c:pt idx="185">
                  <c:v>518.29999999999995</c:v>
                </c:pt>
                <c:pt idx="186">
                  <c:v>519</c:v>
                </c:pt>
                <c:pt idx="187">
                  <c:v>519.70000000000005</c:v>
                </c:pt>
                <c:pt idx="188">
                  <c:v>520.5</c:v>
                </c:pt>
                <c:pt idx="189">
                  <c:v>521.20000000000005</c:v>
                </c:pt>
                <c:pt idx="190">
                  <c:v>521.9</c:v>
                </c:pt>
                <c:pt idx="191">
                  <c:v>522.70000000000005</c:v>
                </c:pt>
                <c:pt idx="192">
                  <c:v>523.4</c:v>
                </c:pt>
                <c:pt idx="193">
                  <c:v>524.1</c:v>
                </c:pt>
                <c:pt idx="194">
                  <c:v>524.79999999999995</c:v>
                </c:pt>
                <c:pt idx="195">
                  <c:v>525.6</c:v>
                </c:pt>
                <c:pt idx="196">
                  <c:v>526.29999999999995</c:v>
                </c:pt>
                <c:pt idx="197">
                  <c:v>527</c:v>
                </c:pt>
                <c:pt idx="198">
                  <c:v>527.70000000000005</c:v>
                </c:pt>
                <c:pt idx="199">
                  <c:v>528.5</c:v>
                </c:pt>
                <c:pt idx="200">
                  <c:v>529.20000000000005</c:v>
                </c:pt>
                <c:pt idx="201">
                  <c:v>529.9</c:v>
                </c:pt>
                <c:pt idx="202">
                  <c:v>530.70000000000005</c:v>
                </c:pt>
                <c:pt idx="203">
                  <c:v>531.4</c:v>
                </c:pt>
                <c:pt idx="204">
                  <c:v>532.1</c:v>
                </c:pt>
                <c:pt idx="205">
                  <c:v>532.79999999999995</c:v>
                </c:pt>
                <c:pt idx="206">
                  <c:v>533.6</c:v>
                </c:pt>
                <c:pt idx="207">
                  <c:v>534.29999999999995</c:v>
                </c:pt>
                <c:pt idx="208">
                  <c:v>535</c:v>
                </c:pt>
                <c:pt idx="209">
                  <c:v>535.70000000000005</c:v>
                </c:pt>
                <c:pt idx="210">
                  <c:v>536.5</c:v>
                </c:pt>
                <c:pt idx="211">
                  <c:v>537.20000000000005</c:v>
                </c:pt>
                <c:pt idx="212">
                  <c:v>537.9</c:v>
                </c:pt>
                <c:pt idx="213">
                  <c:v>538.70000000000005</c:v>
                </c:pt>
                <c:pt idx="214">
                  <c:v>539.4</c:v>
                </c:pt>
                <c:pt idx="215">
                  <c:v>540.1</c:v>
                </c:pt>
                <c:pt idx="216">
                  <c:v>540.79999999999995</c:v>
                </c:pt>
                <c:pt idx="217">
                  <c:v>541.6</c:v>
                </c:pt>
                <c:pt idx="218">
                  <c:v>542.29999999999995</c:v>
                </c:pt>
                <c:pt idx="219">
                  <c:v>543</c:v>
                </c:pt>
                <c:pt idx="220">
                  <c:v>543.70000000000005</c:v>
                </c:pt>
                <c:pt idx="221">
                  <c:v>544.5</c:v>
                </c:pt>
                <c:pt idx="222">
                  <c:v>545.20000000000005</c:v>
                </c:pt>
                <c:pt idx="223">
                  <c:v>545.9</c:v>
                </c:pt>
                <c:pt idx="224">
                  <c:v>546.70000000000005</c:v>
                </c:pt>
                <c:pt idx="225">
                  <c:v>547.4</c:v>
                </c:pt>
                <c:pt idx="226">
                  <c:v>548.1</c:v>
                </c:pt>
                <c:pt idx="227">
                  <c:v>548.79999999999995</c:v>
                </c:pt>
                <c:pt idx="228">
                  <c:v>549.6</c:v>
                </c:pt>
                <c:pt idx="229">
                  <c:v>550.29999999999995</c:v>
                </c:pt>
                <c:pt idx="230">
                  <c:v>551</c:v>
                </c:pt>
                <c:pt idx="231">
                  <c:v>551.70000000000005</c:v>
                </c:pt>
                <c:pt idx="232">
                  <c:v>552.5</c:v>
                </c:pt>
                <c:pt idx="233">
                  <c:v>553.20000000000005</c:v>
                </c:pt>
                <c:pt idx="234">
                  <c:v>553.9</c:v>
                </c:pt>
                <c:pt idx="235">
                  <c:v>554.70000000000005</c:v>
                </c:pt>
                <c:pt idx="236">
                  <c:v>555.4</c:v>
                </c:pt>
                <c:pt idx="237">
                  <c:v>556.1</c:v>
                </c:pt>
                <c:pt idx="238">
                  <c:v>556.79999999999995</c:v>
                </c:pt>
                <c:pt idx="239">
                  <c:v>557.6</c:v>
                </c:pt>
                <c:pt idx="240">
                  <c:v>558.29999999999995</c:v>
                </c:pt>
                <c:pt idx="241">
                  <c:v>559</c:v>
                </c:pt>
                <c:pt idx="242">
                  <c:v>559.70000000000005</c:v>
                </c:pt>
                <c:pt idx="243">
                  <c:v>560.5</c:v>
                </c:pt>
                <c:pt idx="244">
                  <c:v>561.20000000000005</c:v>
                </c:pt>
                <c:pt idx="245">
                  <c:v>561.9</c:v>
                </c:pt>
                <c:pt idx="246">
                  <c:v>562.70000000000005</c:v>
                </c:pt>
                <c:pt idx="247">
                  <c:v>563.4</c:v>
                </c:pt>
                <c:pt idx="248">
                  <c:v>564.1</c:v>
                </c:pt>
                <c:pt idx="249">
                  <c:v>564.79999999999995</c:v>
                </c:pt>
                <c:pt idx="250">
                  <c:v>565.6</c:v>
                </c:pt>
                <c:pt idx="251">
                  <c:v>566.29999999999995</c:v>
                </c:pt>
                <c:pt idx="252">
                  <c:v>567</c:v>
                </c:pt>
                <c:pt idx="253">
                  <c:v>567.70000000000005</c:v>
                </c:pt>
                <c:pt idx="254">
                  <c:v>568.5</c:v>
                </c:pt>
                <c:pt idx="255">
                  <c:v>569.20000000000005</c:v>
                </c:pt>
                <c:pt idx="256">
                  <c:v>569.9</c:v>
                </c:pt>
                <c:pt idx="257">
                  <c:v>570.70000000000005</c:v>
                </c:pt>
                <c:pt idx="258">
                  <c:v>571.4</c:v>
                </c:pt>
                <c:pt idx="259">
                  <c:v>572.1</c:v>
                </c:pt>
                <c:pt idx="260">
                  <c:v>572.79999999999995</c:v>
                </c:pt>
                <c:pt idx="261">
                  <c:v>573.6</c:v>
                </c:pt>
                <c:pt idx="262">
                  <c:v>574.29999999999995</c:v>
                </c:pt>
                <c:pt idx="263">
                  <c:v>575</c:v>
                </c:pt>
                <c:pt idx="264">
                  <c:v>575.70000000000005</c:v>
                </c:pt>
                <c:pt idx="265">
                  <c:v>576.5</c:v>
                </c:pt>
                <c:pt idx="266">
                  <c:v>577.20000000000005</c:v>
                </c:pt>
                <c:pt idx="267">
                  <c:v>577.9</c:v>
                </c:pt>
                <c:pt idx="268">
                  <c:v>578.70000000000005</c:v>
                </c:pt>
                <c:pt idx="269">
                  <c:v>579.4</c:v>
                </c:pt>
                <c:pt idx="270">
                  <c:v>580.1</c:v>
                </c:pt>
                <c:pt idx="271">
                  <c:v>580.79999999999995</c:v>
                </c:pt>
                <c:pt idx="272">
                  <c:v>581.6</c:v>
                </c:pt>
                <c:pt idx="273">
                  <c:v>582.29999999999995</c:v>
                </c:pt>
                <c:pt idx="274">
                  <c:v>583</c:v>
                </c:pt>
                <c:pt idx="275">
                  <c:v>583.70000000000005</c:v>
                </c:pt>
                <c:pt idx="276">
                  <c:v>584.5</c:v>
                </c:pt>
                <c:pt idx="277">
                  <c:v>585.20000000000005</c:v>
                </c:pt>
                <c:pt idx="278">
                  <c:v>585.9</c:v>
                </c:pt>
                <c:pt idx="279">
                  <c:v>586.70000000000005</c:v>
                </c:pt>
                <c:pt idx="280">
                  <c:v>587.4</c:v>
                </c:pt>
                <c:pt idx="281">
                  <c:v>588.1</c:v>
                </c:pt>
                <c:pt idx="282">
                  <c:v>588.79999999999995</c:v>
                </c:pt>
                <c:pt idx="283">
                  <c:v>589.6</c:v>
                </c:pt>
                <c:pt idx="284">
                  <c:v>590.29999999999995</c:v>
                </c:pt>
                <c:pt idx="285">
                  <c:v>591</c:v>
                </c:pt>
                <c:pt idx="286">
                  <c:v>591.70000000000005</c:v>
                </c:pt>
                <c:pt idx="287">
                  <c:v>592.5</c:v>
                </c:pt>
                <c:pt idx="288">
                  <c:v>593.20000000000005</c:v>
                </c:pt>
                <c:pt idx="289">
                  <c:v>593.9</c:v>
                </c:pt>
                <c:pt idx="290">
                  <c:v>594.6</c:v>
                </c:pt>
                <c:pt idx="291">
                  <c:v>595.29999999999995</c:v>
                </c:pt>
                <c:pt idx="292">
                  <c:v>596.1</c:v>
                </c:pt>
                <c:pt idx="293">
                  <c:v>596.79999999999995</c:v>
                </c:pt>
                <c:pt idx="294">
                  <c:v>597.5</c:v>
                </c:pt>
                <c:pt idx="295">
                  <c:v>598.20000000000005</c:v>
                </c:pt>
                <c:pt idx="296">
                  <c:v>599</c:v>
                </c:pt>
                <c:pt idx="297">
                  <c:v>599.70000000000005</c:v>
                </c:pt>
                <c:pt idx="298">
                  <c:v>600.4</c:v>
                </c:pt>
                <c:pt idx="299">
                  <c:v>601.1</c:v>
                </c:pt>
                <c:pt idx="300">
                  <c:v>601.9</c:v>
                </c:pt>
                <c:pt idx="301">
                  <c:v>602.6</c:v>
                </c:pt>
                <c:pt idx="302">
                  <c:v>603.29999999999995</c:v>
                </c:pt>
                <c:pt idx="303">
                  <c:v>604</c:v>
                </c:pt>
                <c:pt idx="304">
                  <c:v>604.79999999999995</c:v>
                </c:pt>
                <c:pt idx="305">
                  <c:v>605.5</c:v>
                </c:pt>
                <c:pt idx="306">
                  <c:v>606.20000000000005</c:v>
                </c:pt>
                <c:pt idx="307">
                  <c:v>606.9</c:v>
                </c:pt>
                <c:pt idx="308">
                  <c:v>607.70000000000005</c:v>
                </c:pt>
                <c:pt idx="309">
                  <c:v>608.4</c:v>
                </c:pt>
                <c:pt idx="310">
                  <c:v>609.1</c:v>
                </c:pt>
                <c:pt idx="311">
                  <c:v>609.79999999999995</c:v>
                </c:pt>
                <c:pt idx="312">
                  <c:v>610.5</c:v>
                </c:pt>
                <c:pt idx="313">
                  <c:v>611.29999999999995</c:v>
                </c:pt>
                <c:pt idx="314">
                  <c:v>612</c:v>
                </c:pt>
                <c:pt idx="315">
                  <c:v>612.70000000000005</c:v>
                </c:pt>
                <c:pt idx="316">
                  <c:v>613.4</c:v>
                </c:pt>
                <c:pt idx="317">
                  <c:v>614.20000000000005</c:v>
                </c:pt>
                <c:pt idx="318">
                  <c:v>614.9</c:v>
                </c:pt>
                <c:pt idx="319">
                  <c:v>615.6</c:v>
                </c:pt>
                <c:pt idx="320">
                  <c:v>616.29999999999995</c:v>
                </c:pt>
                <c:pt idx="321">
                  <c:v>617.1</c:v>
                </c:pt>
                <c:pt idx="322">
                  <c:v>617.79999999999995</c:v>
                </c:pt>
                <c:pt idx="323">
                  <c:v>618.5</c:v>
                </c:pt>
                <c:pt idx="324">
                  <c:v>619.20000000000005</c:v>
                </c:pt>
                <c:pt idx="325">
                  <c:v>620</c:v>
                </c:pt>
                <c:pt idx="326">
                  <c:v>620.70000000000005</c:v>
                </c:pt>
                <c:pt idx="327">
                  <c:v>621.4</c:v>
                </c:pt>
                <c:pt idx="328">
                  <c:v>622.1</c:v>
                </c:pt>
                <c:pt idx="329">
                  <c:v>622.9</c:v>
                </c:pt>
                <c:pt idx="330">
                  <c:v>623.6</c:v>
                </c:pt>
                <c:pt idx="331">
                  <c:v>624.29999999999995</c:v>
                </c:pt>
                <c:pt idx="332">
                  <c:v>625</c:v>
                </c:pt>
                <c:pt idx="333">
                  <c:v>625.70000000000005</c:v>
                </c:pt>
                <c:pt idx="334">
                  <c:v>626.5</c:v>
                </c:pt>
                <c:pt idx="335">
                  <c:v>627.20000000000005</c:v>
                </c:pt>
                <c:pt idx="336">
                  <c:v>627.9</c:v>
                </c:pt>
                <c:pt idx="337">
                  <c:v>628.6</c:v>
                </c:pt>
                <c:pt idx="338">
                  <c:v>629.4</c:v>
                </c:pt>
                <c:pt idx="339">
                  <c:v>630.1</c:v>
                </c:pt>
                <c:pt idx="340">
                  <c:v>630.79999999999995</c:v>
                </c:pt>
                <c:pt idx="341">
                  <c:v>631.5</c:v>
                </c:pt>
                <c:pt idx="342">
                  <c:v>632.29999999999995</c:v>
                </c:pt>
                <c:pt idx="343">
                  <c:v>633</c:v>
                </c:pt>
                <c:pt idx="344">
                  <c:v>633.70000000000005</c:v>
                </c:pt>
                <c:pt idx="345">
                  <c:v>634.4</c:v>
                </c:pt>
                <c:pt idx="346">
                  <c:v>635.20000000000005</c:v>
                </c:pt>
                <c:pt idx="347">
                  <c:v>635.9</c:v>
                </c:pt>
                <c:pt idx="348">
                  <c:v>636.6</c:v>
                </c:pt>
                <c:pt idx="349">
                  <c:v>637.29999999999995</c:v>
                </c:pt>
                <c:pt idx="350">
                  <c:v>638.1</c:v>
                </c:pt>
                <c:pt idx="351">
                  <c:v>638.79999999999995</c:v>
                </c:pt>
                <c:pt idx="352">
                  <c:v>639.5</c:v>
                </c:pt>
                <c:pt idx="353">
                  <c:v>640.20000000000005</c:v>
                </c:pt>
                <c:pt idx="354">
                  <c:v>640.9</c:v>
                </c:pt>
                <c:pt idx="355">
                  <c:v>641.70000000000005</c:v>
                </c:pt>
                <c:pt idx="356">
                  <c:v>642.4</c:v>
                </c:pt>
                <c:pt idx="357">
                  <c:v>643.1</c:v>
                </c:pt>
                <c:pt idx="358">
                  <c:v>643.79999999999995</c:v>
                </c:pt>
                <c:pt idx="359">
                  <c:v>644.6</c:v>
                </c:pt>
                <c:pt idx="360">
                  <c:v>645.29999999999995</c:v>
                </c:pt>
                <c:pt idx="361">
                  <c:v>646</c:v>
                </c:pt>
                <c:pt idx="362">
                  <c:v>646.70000000000005</c:v>
                </c:pt>
                <c:pt idx="363">
                  <c:v>647.5</c:v>
                </c:pt>
                <c:pt idx="364">
                  <c:v>648.20000000000005</c:v>
                </c:pt>
                <c:pt idx="365">
                  <c:v>648.9</c:v>
                </c:pt>
                <c:pt idx="366">
                  <c:v>649.6</c:v>
                </c:pt>
                <c:pt idx="367">
                  <c:v>650.4</c:v>
                </c:pt>
                <c:pt idx="368">
                  <c:v>651.1</c:v>
                </c:pt>
                <c:pt idx="369">
                  <c:v>651.79999999999995</c:v>
                </c:pt>
                <c:pt idx="370">
                  <c:v>652.5</c:v>
                </c:pt>
                <c:pt idx="371">
                  <c:v>653.29999999999995</c:v>
                </c:pt>
                <c:pt idx="372">
                  <c:v>654</c:v>
                </c:pt>
                <c:pt idx="373">
                  <c:v>654.70000000000005</c:v>
                </c:pt>
                <c:pt idx="374">
                  <c:v>655.4</c:v>
                </c:pt>
                <c:pt idx="375">
                  <c:v>656.1</c:v>
                </c:pt>
                <c:pt idx="376">
                  <c:v>656.9</c:v>
                </c:pt>
                <c:pt idx="377">
                  <c:v>657.6</c:v>
                </c:pt>
                <c:pt idx="378">
                  <c:v>658.3</c:v>
                </c:pt>
                <c:pt idx="379">
                  <c:v>659</c:v>
                </c:pt>
                <c:pt idx="380">
                  <c:v>659.8</c:v>
                </c:pt>
                <c:pt idx="381">
                  <c:v>660.5</c:v>
                </c:pt>
                <c:pt idx="382">
                  <c:v>661.2</c:v>
                </c:pt>
                <c:pt idx="383">
                  <c:v>661.9</c:v>
                </c:pt>
                <c:pt idx="384">
                  <c:v>662.7</c:v>
                </c:pt>
                <c:pt idx="385">
                  <c:v>663.4</c:v>
                </c:pt>
                <c:pt idx="386">
                  <c:v>664.1</c:v>
                </c:pt>
                <c:pt idx="387">
                  <c:v>664.8</c:v>
                </c:pt>
                <c:pt idx="388">
                  <c:v>665.6</c:v>
                </c:pt>
                <c:pt idx="389">
                  <c:v>666.3</c:v>
                </c:pt>
                <c:pt idx="390">
                  <c:v>667</c:v>
                </c:pt>
                <c:pt idx="391">
                  <c:v>667.8</c:v>
                </c:pt>
                <c:pt idx="392">
                  <c:v>668.5</c:v>
                </c:pt>
                <c:pt idx="393">
                  <c:v>669.2</c:v>
                </c:pt>
                <c:pt idx="394">
                  <c:v>669.9</c:v>
                </c:pt>
                <c:pt idx="395">
                  <c:v>670.7</c:v>
                </c:pt>
                <c:pt idx="396">
                  <c:v>671.4</c:v>
                </c:pt>
                <c:pt idx="397">
                  <c:v>672.1</c:v>
                </c:pt>
                <c:pt idx="398">
                  <c:v>672.9</c:v>
                </c:pt>
                <c:pt idx="399">
                  <c:v>673.6</c:v>
                </c:pt>
                <c:pt idx="400">
                  <c:v>674.3</c:v>
                </c:pt>
                <c:pt idx="401">
                  <c:v>675</c:v>
                </c:pt>
                <c:pt idx="402">
                  <c:v>675.8</c:v>
                </c:pt>
                <c:pt idx="403">
                  <c:v>676.5</c:v>
                </c:pt>
                <c:pt idx="404">
                  <c:v>677.2</c:v>
                </c:pt>
                <c:pt idx="405">
                  <c:v>678</c:v>
                </c:pt>
                <c:pt idx="406">
                  <c:v>678.7</c:v>
                </c:pt>
                <c:pt idx="407">
                  <c:v>679.4</c:v>
                </c:pt>
                <c:pt idx="408">
                  <c:v>680.1</c:v>
                </c:pt>
                <c:pt idx="409">
                  <c:v>680.9</c:v>
                </c:pt>
                <c:pt idx="410">
                  <c:v>681.6</c:v>
                </c:pt>
                <c:pt idx="411">
                  <c:v>682.3</c:v>
                </c:pt>
                <c:pt idx="412">
                  <c:v>683.1</c:v>
                </c:pt>
                <c:pt idx="413">
                  <c:v>683.8</c:v>
                </c:pt>
                <c:pt idx="414">
                  <c:v>684.5</c:v>
                </c:pt>
                <c:pt idx="415">
                  <c:v>685.2</c:v>
                </c:pt>
                <c:pt idx="416">
                  <c:v>686</c:v>
                </c:pt>
                <c:pt idx="417">
                  <c:v>686.7</c:v>
                </c:pt>
                <c:pt idx="418">
                  <c:v>687.4</c:v>
                </c:pt>
                <c:pt idx="419">
                  <c:v>688.2</c:v>
                </c:pt>
                <c:pt idx="420">
                  <c:v>688.9</c:v>
                </c:pt>
                <c:pt idx="421">
                  <c:v>689.6</c:v>
                </c:pt>
                <c:pt idx="422">
                  <c:v>690.3</c:v>
                </c:pt>
                <c:pt idx="423">
                  <c:v>691.1</c:v>
                </c:pt>
                <c:pt idx="424">
                  <c:v>691.8</c:v>
                </c:pt>
                <c:pt idx="425">
                  <c:v>692.5</c:v>
                </c:pt>
                <c:pt idx="426">
                  <c:v>693.3</c:v>
                </c:pt>
                <c:pt idx="427">
                  <c:v>694</c:v>
                </c:pt>
                <c:pt idx="428">
                  <c:v>694.7</c:v>
                </c:pt>
                <c:pt idx="429">
                  <c:v>695.4</c:v>
                </c:pt>
                <c:pt idx="430">
                  <c:v>696.2</c:v>
                </c:pt>
                <c:pt idx="431">
                  <c:v>696.9</c:v>
                </c:pt>
                <c:pt idx="432">
                  <c:v>697.6</c:v>
                </c:pt>
                <c:pt idx="433">
                  <c:v>698.4</c:v>
                </c:pt>
                <c:pt idx="434">
                  <c:v>699.1</c:v>
                </c:pt>
                <c:pt idx="435">
                  <c:v>699.8</c:v>
                </c:pt>
                <c:pt idx="436">
                  <c:v>700.5</c:v>
                </c:pt>
                <c:pt idx="437">
                  <c:v>701.3</c:v>
                </c:pt>
                <c:pt idx="438">
                  <c:v>702</c:v>
                </c:pt>
                <c:pt idx="439">
                  <c:v>702.7</c:v>
                </c:pt>
                <c:pt idx="440">
                  <c:v>703.5</c:v>
                </c:pt>
                <c:pt idx="441">
                  <c:v>704.2</c:v>
                </c:pt>
                <c:pt idx="442">
                  <c:v>704.9</c:v>
                </c:pt>
                <c:pt idx="443">
                  <c:v>705.6</c:v>
                </c:pt>
                <c:pt idx="444">
                  <c:v>706.4</c:v>
                </c:pt>
                <c:pt idx="445">
                  <c:v>707.1</c:v>
                </c:pt>
                <c:pt idx="446">
                  <c:v>707.8</c:v>
                </c:pt>
                <c:pt idx="447">
                  <c:v>708.6</c:v>
                </c:pt>
                <c:pt idx="448">
                  <c:v>709.3</c:v>
                </c:pt>
                <c:pt idx="449">
                  <c:v>710</c:v>
                </c:pt>
                <c:pt idx="450">
                  <c:v>710.7</c:v>
                </c:pt>
                <c:pt idx="451">
                  <c:v>711.4</c:v>
                </c:pt>
                <c:pt idx="452">
                  <c:v>712.2</c:v>
                </c:pt>
                <c:pt idx="453">
                  <c:v>712.9</c:v>
                </c:pt>
                <c:pt idx="454">
                  <c:v>713.6</c:v>
                </c:pt>
                <c:pt idx="455">
                  <c:v>714.3</c:v>
                </c:pt>
                <c:pt idx="456">
                  <c:v>715.1</c:v>
                </c:pt>
                <c:pt idx="457">
                  <c:v>715.8</c:v>
                </c:pt>
                <c:pt idx="458">
                  <c:v>716.5</c:v>
                </c:pt>
                <c:pt idx="459">
                  <c:v>717.2</c:v>
                </c:pt>
                <c:pt idx="460">
                  <c:v>717.9</c:v>
                </c:pt>
                <c:pt idx="461">
                  <c:v>718.7</c:v>
                </c:pt>
                <c:pt idx="462">
                  <c:v>719.4</c:v>
                </c:pt>
                <c:pt idx="463">
                  <c:v>720.1</c:v>
                </c:pt>
                <c:pt idx="464">
                  <c:v>720.8</c:v>
                </c:pt>
                <c:pt idx="465">
                  <c:v>721.6</c:v>
                </c:pt>
                <c:pt idx="466">
                  <c:v>722.3</c:v>
                </c:pt>
                <c:pt idx="467">
                  <c:v>723</c:v>
                </c:pt>
                <c:pt idx="468">
                  <c:v>723.7</c:v>
                </c:pt>
                <c:pt idx="469">
                  <c:v>724.4</c:v>
                </c:pt>
                <c:pt idx="470">
                  <c:v>725.2</c:v>
                </c:pt>
                <c:pt idx="471">
                  <c:v>725.9</c:v>
                </c:pt>
                <c:pt idx="472">
                  <c:v>726.6</c:v>
                </c:pt>
                <c:pt idx="473">
                  <c:v>727.3</c:v>
                </c:pt>
                <c:pt idx="474">
                  <c:v>728.1</c:v>
                </c:pt>
                <c:pt idx="475">
                  <c:v>728.8</c:v>
                </c:pt>
                <c:pt idx="476">
                  <c:v>729.5</c:v>
                </c:pt>
                <c:pt idx="477">
                  <c:v>730.2</c:v>
                </c:pt>
                <c:pt idx="478">
                  <c:v>731</c:v>
                </c:pt>
                <c:pt idx="479">
                  <c:v>731.7</c:v>
                </c:pt>
                <c:pt idx="480">
                  <c:v>732.4</c:v>
                </c:pt>
                <c:pt idx="481">
                  <c:v>733.1</c:v>
                </c:pt>
                <c:pt idx="482">
                  <c:v>733.8</c:v>
                </c:pt>
                <c:pt idx="483">
                  <c:v>734.6</c:v>
                </c:pt>
                <c:pt idx="484">
                  <c:v>735.3</c:v>
                </c:pt>
                <c:pt idx="485">
                  <c:v>736</c:v>
                </c:pt>
                <c:pt idx="486">
                  <c:v>736.7</c:v>
                </c:pt>
                <c:pt idx="487">
                  <c:v>737.5</c:v>
                </c:pt>
                <c:pt idx="488">
                  <c:v>738.2</c:v>
                </c:pt>
                <c:pt idx="489">
                  <c:v>738.9</c:v>
                </c:pt>
                <c:pt idx="490">
                  <c:v>739.6</c:v>
                </c:pt>
                <c:pt idx="491">
                  <c:v>740.3</c:v>
                </c:pt>
                <c:pt idx="492">
                  <c:v>741.1</c:v>
                </c:pt>
                <c:pt idx="493">
                  <c:v>741.8</c:v>
                </c:pt>
                <c:pt idx="494">
                  <c:v>742.5</c:v>
                </c:pt>
                <c:pt idx="495">
                  <c:v>743.2</c:v>
                </c:pt>
                <c:pt idx="496">
                  <c:v>744</c:v>
                </c:pt>
                <c:pt idx="497">
                  <c:v>744.7</c:v>
                </c:pt>
                <c:pt idx="498">
                  <c:v>745.4</c:v>
                </c:pt>
                <c:pt idx="499">
                  <c:v>746.1</c:v>
                </c:pt>
                <c:pt idx="500">
                  <c:v>746.8</c:v>
                </c:pt>
                <c:pt idx="501">
                  <c:v>747.6</c:v>
                </c:pt>
                <c:pt idx="502">
                  <c:v>748.3</c:v>
                </c:pt>
                <c:pt idx="503">
                  <c:v>749</c:v>
                </c:pt>
                <c:pt idx="504">
                  <c:v>749.7</c:v>
                </c:pt>
                <c:pt idx="505">
                  <c:v>750.5</c:v>
                </c:pt>
                <c:pt idx="506">
                  <c:v>751.2</c:v>
                </c:pt>
                <c:pt idx="507">
                  <c:v>751.9</c:v>
                </c:pt>
                <c:pt idx="508">
                  <c:v>752.6</c:v>
                </c:pt>
                <c:pt idx="509">
                  <c:v>753.3</c:v>
                </c:pt>
                <c:pt idx="510">
                  <c:v>754.1</c:v>
                </c:pt>
                <c:pt idx="511">
                  <c:v>754.8</c:v>
                </c:pt>
                <c:pt idx="512">
                  <c:v>755.5</c:v>
                </c:pt>
                <c:pt idx="513">
                  <c:v>756.2</c:v>
                </c:pt>
                <c:pt idx="514">
                  <c:v>757</c:v>
                </c:pt>
                <c:pt idx="515">
                  <c:v>757.7</c:v>
                </c:pt>
                <c:pt idx="516">
                  <c:v>758.4</c:v>
                </c:pt>
                <c:pt idx="517">
                  <c:v>759.1</c:v>
                </c:pt>
                <c:pt idx="518">
                  <c:v>759.8</c:v>
                </c:pt>
                <c:pt idx="519">
                  <c:v>760.6</c:v>
                </c:pt>
                <c:pt idx="520">
                  <c:v>761.3</c:v>
                </c:pt>
                <c:pt idx="521">
                  <c:v>762</c:v>
                </c:pt>
                <c:pt idx="522">
                  <c:v>762.7</c:v>
                </c:pt>
                <c:pt idx="523">
                  <c:v>763.5</c:v>
                </c:pt>
                <c:pt idx="524">
                  <c:v>764.2</c:v>
                </c:pt>
                <c:pt idx="525">
                  <c:v>764.9</c:v>
                </c:pt>
                <c:pt idx="526">
                  <c:v>765.6</c:v>
                </c:pt>
                <c:pt idx="527">
                  <c:v>766.3</c:v>
                </c:pt>
                <c:pt idx="528">
                  <c:v>767.1</c:v>
                </c:pt>
                <c:pt idx="529">
                  <c:v>767.8</c:v>
                </c:pt>
                <c:pt idx="530">
                  <c:v>768.5</c:v>
                </c:pt>
                <c:pt idx="531">
                  <c:v>769.2</c:v>
                </c:pt>
                <c:pt idx="532">
                  <c:v>770</c:v>
                </c:pt>
                <c:pt idx="533">
                  <c:v>770.7</c:v>
                </c:pt>
                <c:pt idx="534">
                  <c:v>771.4</c:v>
                </c:pt>
                <c:pt idx="535">
                  <c:v>772.1</c:v>
                </c:pt>
                <c:pt idx="536">
                  <c:v>772.8</c:v>
                </c:pt>
                <c:pt idx="537">
                  <c:v>773.6</c:v>
                </c:pt>
                <c:pt idx="538">
                  <c:v>774.3</c:v>
                </c:pt>
                <c:pt idx="539">
                  <c:v>775</c:v>
                </c:pt>
                <c:pt idx="540">
                  <c:v>775.7</c:v>
                </c:pt>
                <c:pt idx="541">
                  <c:v>776.5</c:v>
                </c:pt>
                <c:pt idx="542">
                  <c:v>777.2</c:v>
                </c:pt>
                <c:pt idx="543">
                  <c:v>777.9</c:v>
                </c:pt>
                <c:pt idx="544">
                  <c:v>778.6</c:v>
                </c:pt>
                <c:pt idx="545">
                  <c:v>779.4</c:v>
                </c:pt>
                <c:pt idx="546">
                  <c:v>780.1</c:v>
                </c:pt>
                <c:pt idx="547">
                  <c:v>780.8</c:v>
                </c:pt>
                <c:pt idx="548">
                  <c:v>781.5</c:v>
                </c:pt>
                <c:pt idx="549">
                  <c:v>782.2</c:v>
                </c:pt>
                <c:pt idx="550">
                  <c:v>783</c:v>
                </c:pt>
                <c:pt idx="551">
                  <c:v>783.7</c:v>
                </c:pt>
                <c:pt idx="552">
                  <c:v>784.4</c:v>
                </c:pt>
                <c:pt idx="553">
                  <c:v>785.1</c:v>
                </c:pt>
                <c:pt idx="554">
                  <c:v>785.9</c:v>
                </c:pt>
                <c:pt idx="555">
                  <c:v>786.6</c:v>
                </c:pt>
                <c:pt idx="556">
                  <c:v>787.3</c:v>
                </c:pt>
                <c:pt idx="557">
                  <c:v>788</c:v>
                </c:pt>
                <c:pt idx="558">
                  <c:v>788.7</c:v>
                </c:pt>
                <c:pt idx="559">
                  <c:v>789.5</c:v>
                </c:pt>
                <c:pt idx="560">
                  <c:v>790.2</c:v>
                </c:pt>
                <c:pt idx="561">
                  <c:v>790.9</c:v>
                </c:pt>
                <c:pt idx="562">
                  <c:v>791.6</c:v>
                </c:pt>
                <c:pt idx="563">
                  <c:v>792.4</c:v>
                </c:pt>
                <c:pt idx="564">
                  <c:v>793.1</c:v>
                </c:pt>
                <c:pt idx="565">
                  <c:v>793.8</c:v>
                </c:pt>
                <c:pt idx="566">
                  <c:v>794.5</c:v>
                </c:pt>
                <c:pt idx="567">
                  <c:v>795.2</c:v>
                </c:pt>
                <c:pt idx="568">
                  <c:v>796</c:v>
                </c:pt>
                <c:pt idx="569">
                  <c:v>796.7</c:v>
                </c:pt>
                <c:pt idx="570">
                  <c:v>797.4</c:v>
                </c:pt>
                <c:pt idx="571">
                  <c:v>798.1</c:v>
                </c:pt>
                <c:pt idx="572">
                  <c:v>798.9</c:v>
                </c:pt>
                <c:pt idx="573">
                  <c:v>799.6</c:v>
                </c:pt>
                <c:pt idx="574">
                  <c:v>800.3</c:v>
                </c:pt>
                <c:pt idx="575">
                  <c:v>801</c:v>
                </c:pt>
                <c:pt idx="576">
                  <c:v>801.7</c:v>
                </c:pt>
                <c:pt idx="577">
                  <c:v>802.5</c:v>
                </c:pt>
                <c:pt idx="578">
                  <c:v>803.2</c:v>
                </c:pt>
                <c:pt idx="579">
                  <c:v>803.9</c:v>
                </c:pt>
                <c:pt idx="580">
                  <c:v>804.6</c:v>
                </c:pt>
                <c:pt idx="581">
                  <c:v>805.4</c:v>
                </c:pt>
                <c:pt idx="582">
                  <c:v>806.1</c:v>
                </c:pt>
                <c:pt idx="583">
                  <c:v>806.8</c:v>
                </c:pt>
                <c:pt idx="584">
                  <c:v>807.5</c:v>
                </c:pt>
                <c:pt idx="585">
                  <c:v>808.2</c:v>
                </c:pt>
                <c:pt idx="586">
                  <c:v>809</c:v>
                </c:pt>
                <c:pt idx="587">
                  <c:v>809.7</c:v>
                </c:pt>
                <c:pt idx="588">
                  <c:v>810.4</c:v>
                </c:pt>
                <c:pt idx="589">
                  <c:v>811.1</c:v>
                </c:pt>
                <c:pt idx="590">
                  <c:v>811.9</c:v>
                </c:pt>
                <c:pt idx="591">
                  <c:v>812.6</c:v>
                </c:pt>
                <c:pt idx="592">
                  <c:v>813.3</c:v>
                </c:pt>
                <c:pt idx="593">
                  <c:v>814</c:v>
                </c:pt>
                <c:pt idx="594">
                  <c:v>814.7</c:v>
                </c:pt>
                <c:pt idx="595">
                  <c:v>815.5</c:v>
                </c:pt>
                <c:pt idx="596">
                  <c:v>816.2</c:v>
                </c:pt>
                <c:pt idx="597">
                  <c:v>816.9</c:v>
                </c:pt>
                <c:pt idx="598">
                  <c:v>817.6</c:v>
                </c:pt>
                <c:pt idx="599">
                  <c:v>818.4</c:v>
                </c:pt>
                <c:pt idx="600">
                  <c:v>819.1</c:v>
                </c:pt>
                <c:pt idx="601">
                  <c:v>819.8</c:v>
                </c:pt>
                <c:pt idx="602">
                  <c:v>820.5</c:v>
                </c:pt>
                <c:pt idx="603">
                  <c:v>821.3</c:v>
                </c:pt>
                <c:pt idx="604">
                  <c:v>822</c:v>
                </c:pt>
                <c:pt idx="605">
                  <c:v>822.7</c:v>
                </c:pt>
                <c:pt idx="606">
                  <c:v>823.4</c:v>
                </c:pt>
                <c:pt idx="607">
                  <c:v>824.1</c:v>
                </c:pt>
                <c:pt idx="608">
                  <c:v>824.9</c:v>
                </c:pt>
                <c:pt idx="609">
                  <c:v>825.6</c:v>
                </c:pt>
                <c:pt idx="610">
                  <c:v>826.3</c:v>
                </c:pt>
                <c:pt idx="611">
                  <c:v>827</c:v>
                </c:pt>
                <c:pt idx="612">
                  <c:v>827.8</c:v>
                </c:pt>
                <c:pt idx="613">
                  <c:v>828.5</c:v>
                </c:pt>
                <c:pt idx="614">
                  <c:v>829.2</c:v>
                </c:pt>
                <c:pt idx="615">
                  <c:v>829.9</c:v>
                </c:pt>
                <c:pt idx="616">
                  <c:v>830.6</c:v>
                </c:pt>
                <c:pt idx="617">
                  <c:v>831.4</c:v>
                </c:pt>
                <c:pt idx="618">
                  <c:v>832.1</c:v>
                </c:pt>
                <c:pt idx="619">
                  <c:v>832.8</c:v>
                </c:pt>
                <c:pt idx="620">
                  <c:v>833.5</c:v>
                </c:pt>
                <c:pt idx="621">
                  <c:v>834.2</c:v>
                </c:pt>
                <c:pt idx="622">
                  <c:v>834.9</c:v>
                </c:pt>
                <c:pt idx="623">
                  <c:v>835.6</c:v>
                </c:pt>
                <c:pt idx="624">
                  <c:v>836.3</c:v>
                </c:pt>
                <c:pt idx="625">
                  <c:v>837</c:v>
                </c:pt>
                <c:pt idx="626">
                  <c:v>837.7</c:v>
                </c:pt>
                <c:pt idx="627">
                  <c:v>838.3</c:v>
                </c:pt>
                <c:pt idx="628">
                  <c:v>839</c:v>
                </c:pt>
                <c:pt idx="629">
                  <c:v>839.7</c:v>
                </c:pt>
                <c:pt idx="630">
                  <c:v>840.4</c:v>
                </c:pt>
                <c:pt idx="631">
                  <c:v>841.1</c:v>
                </c:pt>
                <c:pt idx="632">
                  <c:v>841.8</c:v>
                </c:pt>
                <c:pt idx="633">
                  <c:v>842.5</c:v>
                </c:pt>
                <c:pt idx="634">
                  <c:v>843.2</c:v>
                </c:pt>
                <c:pt idx="635">
                  <c:v>843.9</c:v>
                </c:pt>
                <c:pt idx="636">
                  <c:v>844.6</c:v>
                </c:pt>
                <c:pt idx="637">
                  <c:v>845.3</c:v>
                </c:pt>
                <c:pt idx="638">
                  <c:v>846</c:v>
                </c:pt>
                <c:pt idx="639">
                  <c:v>846.7</c:v>
                </c:pt>
                <c:pt idx="640">
                  <c:v>847.4</c:v>
                </c:pt>
                <c:pt idx="641">
                  <c:v>848.1</c:v>
                </c:pt>
                <c:pt idx="642">
                  <c:v>848.8</c:v>
                </c:pt>
                <c:pt idx="643">
                  <c:v>849.5</c:v>
                </c:pt>
                <c:pt idx="644">
                  <c:v>850.2</c:v>
                </c:pt>
                <c:pt idx="645">
                  <c:v>850.8</c:v>
                </c:pt>
                <c:pt idx="646">
                  <c:v>851.5</c:v>
                </c:pt>
                <c:pt idx="647">
                  <c:v>852.2</c:v>
                </c:pt>
                <c:pt idx="648">
                  <c:v>852.9</c:v>
                </c:pt>
                <c:pt idx="649">
                  <c:v>853.6</c:v>
                </c:pt>
                <c:pt idx="650">
                  <c:v>854.3</c:v>
                </c:pt>
                <c:pt idx="651">
                  <c:v>855</c:v>
                </c:pt>
                <c:pt idx="652">
                  <c:v>855.7</c:v>
                </c:pt>
                <c:pt idx="653">
                  <c:v>856.4</c:v>
                </c:pt>
                <c:pt idx="654">
                  <c:v>857.1</c:v>
                </c:pt>
                <c:pt idx="655">
                  <c:v>857.8</c:v>
                </c:pt>
                <c:pt idx="656">
                  <c:v>858.5</c:v>
                </c:pt>
                <c:pt idx="657">
                  <c:v>859.2</c:v>
                </c:pt>
                <c:pt idx="658">
                  <c:v>859.9</c:v>
                </c:pt>
                <c:pt idx="659">
                  <c:v>860.6</c:v>
                </c:pt>
                <c:pt idx="660">
                  <c:v>861.3</c:v>
                </c:pt>
                <c:pt idx="661">
                  <c:v>862</c:v>
                </c:pt>
                <c:pt idx="662">
                  <c:v>862.7</c:v>
                </c:pt>
                <c:pt idx="663">
                  <c:v>863.3</c:v>
                </c:pt>
                <c:pt idx="664">
                  <c:v>864</c:v>
                </c:pt>
                <c:pt idx="665">
                  <c:v>864.7</c:v>
                </c:pt>
                <c:pt idx="666">
                  <c:v>865.4</c:v>
                </c:pt>
                <c:pt idx="667">
                  <c:v>866.1</c:v>
                </c:pt>
                <c:pt idx="668">
                  <c:v>866.8</c:v>
                </c:pt>
                <c:pt idx="669">
                  <c:v>867.5</c:v>
                </c:pt>
                <c:pt idx="670">
                  <c:v>868.2</c:v>
                </c:pt>
                <c:pt idx="671">
                  <c:v>868.9</c:v>
                </c:pt>
                <c:pt idx="672">
                  <c:v>869.6</c:v>
                </c:pt>
                <c:pt idx="673">
                  <c:v>870.3</c:v>
                </c:pt>
                <c:pt idx="674">
                  <c:v>871</c:v>
                </c:pt>
                <c:pt idx="675">
                  <c:v>871.7</c:v>
                </c:pt>
                <c:pt idx="676">
                  <c:v>872.4</c:v>
                </c:pt>
                <c:pt idx="677">
                  <c:v>873.1</c:v>
                </c:pt>
                <c:pt idx="678">
                  <c:v>873.8</c:v>
                </c:pt>
                <c:pt idx="679">
                  <c:v>874.5</c:v>
                </c:pt>
                <c:pt idx="680">
                  <c:v>875.2</c:v>
                </c:pt>
                <c:pt idx="681">
                  <c:v>875.8</c:v>
                </c:pt>
                <c:pt idx="682">
                  <c:v>876.5</c:v>
                </c:pt>
                <c:pt idx="683">
                  <c:v>877.2</c:v>
                </c:pt>
                <c:pt idx="684">
                  <c:v>877.9</c:v>
                </c:pt>
                <c:pt idx="685">
                  <c:v>878.6</c:v>
                </c:pt>
                <c:pt idx="686">
                  <c:v>879.3</c:v>
                </c:pt>
                <c:pt idx="687">
                  <c:v>880</c:v>
                </c:pt>
                <c:pt idx="688">
                  <c:v>880.7</c:v>
                </c:pt>
                <c:pt idx="689">
                  <c:v>881.4</c:v>
                </c:pt>
                <c:pt idx="690">
                  <c:v>882.1</c:v>
                </c:pt>
                <c:pt idx="691">
                  <c:v>882.8</c:v>
                </c:pt>
                <c:pt idx="692">
                  <c:v>883.5</c:v>
                </c:pt>
                <c:pt idx="693">
                  <c:v>884.2</c:v>
                </c:pt>
                <c:pt idx="694">
                  <c:v>884.9</c:v>
                </c:pt>
                <c:pt idx="695">
                  <c:v>885.6</c:v>
                </c:pt>
                <c:pt idx="696">
                  <c:v>886.3</c:v>
                </c:pt>
                <c:pt idx="697">
                  <c:v>887</c:v>
                </c:pt>
                <c:pt idx="698">
                  <c:v>887.6</c:v>
                </c:pt>
                <c:pt idx="699">
                  <c:v>888.3</c:v>
                </c:pt>
                <c:pt idx="700">
                  <c:v>889</c:v>
                </c:pt>
                <c:pt idx="701">
                  <c:v>889.7</c:v>
                </c:pt>
                <c:pt idx="702">
                  <c:v>890.4</c:v>
                </c:pt>
                <c:pt idx="703">
                  <c:v>891.1</c:v>
                </c:pt>
                <c:pt idx="704">
                  <c:v>891.8</c:v>
                </c:pt>
                <c:pt idx="705">
                  <c:v>892.5</c:v>
                </c:pt>
                <c:pt idx="706">
                  <c:v>893.2</c:v>
                </c:pt>
                <c:pt idx="707">
                  <c:v>893.9</c:v>
                </c:pt>
                <c:pt idx="708">
                  <c:v>894.6</c:v>
                </c:pt>
                <c:pt idx="709">
                  <c:v>895.3</c:v>
                </c:pt>
                <c:pt idx="710">
                  <c:v>896</c:v>
                </c:pt>
                <c:pt idx="711">
                  <c:v>896.7</c:v>
                </c:pt>
                <c:pt idx="712">
                  <c:v>897.4</c:v>
                </c:pt>
                <c:pt idx="713">
                  <c:v>898.1</c:v>
                </c:pt>
                <c:pt idx="714">
                  <c:v>898.8</c:v>
                </c:pt>
                <c:pt idx="715">
                  <c:v>899.5</c:v>
                </c:pt>
                <c:pt idx="716">
                  <c:v>900.1</c:v>
                </c:pt>
                <c:pt idx="717">
                  <c:v>900.8</c:v>
                </c:pt>
                <c:pt idx="718">
                  <c:v>901.5</c:v>
                </c:pt>
                <c:pt idx="719">
                  <c:v>902.2</c:v>
                </c:pt>
                <c:pt idx="720">
                  <c:v>902.9</c:v>
                </c:pt>
                <c:pt idx="721">
                  <c:v>903.6</c:v>
                </c:pt>
                <c:pt idx="722">
                  <c:v>904.3</c:v>
                </c:pt>
                <c:pt idx="723">
                  <c:v>905</c:v>
                </c:pt>
                <c:pt idx="724">
                  <c:v>905.7</c:v>
                </c:pt>
                <c:pt idx="725">
                  <c:v>906.4</c:v>
                </c:pt>
                <c:pt idx="726">
                  <c:v>907.1</c:v>
                </c:pt>
                <c:pt idx="727">
                  <c:v>907.8</c:v>
                </c:pt>
                <c:pt idx="728">
                  <c:v>908.5</c:v>
                </c:pt>
                <c:pt idx="729">
                  <c:v>909.2</c:v>
                </c:pt>
                <c:pt idx="730">
                  <c:v>909.9</c:v>
                </c:pt>
                <c:pt idx="731">
                  <c:v>910.6</c:v>
                </c:pt>
                <c:pt idx="732">
                  <c:v>911.3</c:v>
                </c:pt>
                <c:pt idx="733">
                  <c:v>912</c:v>
                </c:pt>
                <c:pt idx="734">
                  <c:v>912.6</c:v>
                </c:pt>
                <c:pt idx="735">
                  <c:v>913.3</c:v>
                </c:pt>
                <c:pt idx="736">
                  <c:v>914</c:v>
                </c:pt>
                <c:pt idx="737">
                  <c:v>914.7</c:v>
                </c:pt>
                <c:pt idx="738">
                  <c:v>915.4</c:v>
                </c:pt>
                <c:pt idx="739">
                  <c:v>916.1</c:v>
                </c:pt>
                <c:pt idx="740">
                  <c:v>916.8</c:v>
                </c:pt>
                <c:pt idx="741">
                  <c:v>917.5</c:v>
                </c:pt>
                <c:pt idx="742">
                  <c:v>918.2</c:v>
                </c:pt>
                <c:pt idx="743">
                  <c:v>918.9</c:v>
                </c:pt>
                <c:pt idx="744">
                  <c:v>919.6</c:v>
                </c:pt>
                <c:pt idx="745">
                  <c:v>920.3</c:v>
                </c:pt>
                <c:pt idx="746">
                  <c:v>921</c:v>
                </c:pt>
                <c:pt idx="747">
                  <c:v>921.7</c:v>
                </c:pt>
                <c:pt idx="748">
                  <c:v>922.4</c:v>
                </c:pt>
                <c:pt idx="749">
                  <c:v>923.1</c:v>
                </c:pt>
                <c:pt idx="750">
                  <c:v>923.8</c:v>
                </c:pt>
                <c:pt idx="751">
                  <c:v>924.5</c:v>
                </c:pt>
                <c:pt idx="752">
                  <c:v>925.1</c:v>
                </c:pt>
                <c:pt idx="753">
                  <c:v>925.8</c:v>
                </c:pt>
                <c:pt idx="754">
                  <c:v>926.5</c:v>
                </c:pt>
                <c:pt idx="755">
                  <c:v>927.2</c:v>
                </c:pt>
                <c:pt idx="756">
                  <c:v>927.9</c:v>
                </c:pt>
                <c:pt idx="757">
                  <c:v>928.6</c:v>
                </c:pt>
                <c:pt idx="758">
                  <c:v>929.3</c:v>
                </c:pt>
                <c:pt idx="759">
                  <c:v>930</c:v>
                </c:pt>
                <c:pt idx="760">
                  <c:v>930.7</c:v>
                </c:pt>
                <c:pt idx="761">
                  <c:v>931.4</c:v>
                </c:pt>
                <c:pt idx="762">
                  <c:v>932.1</c:v>
                </c:pt>
                <c:pt idx="763">
                  <c:v>932.8</c:v>
                </c:pt>
                <c:pt idx="764">
                  <c:v>933.5</c:v>
                </c:pt>
                <c:pt idx="765">
                  <c:v>934.2</c:v>
                </c:pt>
                <c:pt idx="766">
                  <c:v>934.9</c:v>
                </c:pt>
                <c:pt idx="767">
                  <c:v>935.6</c:v>
                </c:pt>
                <c:pt idx="768">
                  <c:v>936.3</c:v>
                </c:pt>
                <c:pt idx="769">
                  <c:v>937</c:v>
                </c:pt>
                <c:pt idx="770">
                  <c:v>937.6</c:v>
                </c:pt>
                <c:pt idx="771">
                  <c:v>938.3</c:v>
                </c:pt>
                <c:pt idx="772">
                  <c:v>939</c:v>
                </c:pt>
                <c:pt idx="773">
                  <c:v>939.8</c:v>
                </c:pt>
                <c:pt idx="774">
                  <c:v>940.4</c:v>
                </c:pt>
                <c:pt idx="775">
                  <c:v>941.1</c:v>
                </c:pt>
                <c:pt idx="776">
                  <c:v>941.8</c:v>
                </c:pt>
                <c:pt idx="777">
                  <c:v>942.5</c:v>
                </c:pt>
                <c:pt idx="778">
                  <c:v>943.2</c:v>
                </c:pt>
                <c:pt idx="779">
                  <c:v>943.9</c:v>
                </c:pt>
                <c:pt idx="780">
                  <c:v>944.6</c:v>
                </c:pt>
                <c:pt idx="781">
                  <c:v>945.3</c:v>
                </c:pt>
                <c:pt idx="782">
                  <c:v>946</c:v>
                </c:pt>
                <c:pt idx="783">
                  <c:v>946.7</c:v>
                </c:pt>
                <c:pt idx="784">
                  <c:v>947.4</c:v>
                </c:pt>
                <c:pt idx="785">
                  <c:v>948.1</c:v>
                </c:pt>
                <c:pt idx="786">
                  <c:v>948.8</c:v>
                </c:pt>
                <c:pt idx="787">
                  <c:v>949.5</c:v>
                </c:pt>
              </c:numCache>
            </c:numRef>
          </c:xVal>
          <c:yVal>
            <c:numRef>
              <c:f>[1]Sheet1!$L$1:$L$788</c:f>
              <c:numCache>
                <c:formatCode>General</c:formatCode>
                <c:ptCount val="788"/>
                <c:pt idx="0">
                  <c:v>0.58680762900000005</c:v>
                </c:pt>
                <c:pt idx="1">
                  <c:v>0.60451706599999999</c:v>
                </c:pt>
                <c:pt idx="2">
                  <c:v>0.62926697399999998</c:v>
                </c:pt>
                <c:pt idx="3">
                  <c:v>0.66553065300000003</c:v>
                </c:pt>
                <c:pt idx="4">
                  <c:v>0.7033353</c:v>
                </c:pt>
                <c:pt idx="5">
                  <c:v>0.74425987400000004</c:v>
                </c:pt>
                <c:pt idx="6">
                  <c:v>0.77421962600000005</c:v>
                </c:pt>
                <c:pt idx="7">
                  <c:v>0.81055258699999999</c:v>
                </c:pt>
                <c:pt idx="8">
                  <c:v>0.85272879800000001</c:v>
                </c:pt>
                <c:pt idx="9">
                  <c:v>0.90223634100000005</c:v>
                </c:pt>
                <c:pt idx="10">
                  <c:v>0.94848918900000001</c:v>
                </c:pt>
                <c:pt idx="11">
                  <c:v>0.99034233999999999</c:v>
                </c:pt>
                <c:pt idx="12">
                  <c:v>1.0436242680000001</c:v>
                </c:pt>
                <c:pt idx="13">
                  <c:v>1.083509834</c:v>
                </c:pt>
                <c:pt idx="14">
                  <c:v>1.1555943099999999</c:v>
                </c:pt>
                <c:pt idx="15">
                  <c:v>1.221767308</c:v>
                </c:pt>
                <c:pt idx="16">
                  <c:v>1.3065677389999999</c:v>
                </c:pt>
                <c:pt idx="17">
                  <c:v>1.365710695</c:v>
                </c:pt>
                <c:pt idx="18">
                  <c:v>1.4337009300000001</c:v>
                </c:pt>
                <c:pt idx="19">
                  <c:v>1.48147659</c:v>
                </c:pt>
                <c:pt idx="20">
                  <c:v>1.513297519</c:v>
                </c:pt>
                <c:pt idx="21">
                  <c:v>1.5397658970000001</c:v>
                </c:pt>
                <c:pt idx="22">
                  <c:v>1.576003636</c:v>
                </c:pt>
                <c:pt idx="23">
                  <c:v>1.613640035</c:v>
                </c:pt>
                <c:pt idx="24">
                  <c:v>1.6362099059999999</c:v>
                </c:pt>
                <c:pt idx="25">
                  <c:v>1.6437460850000001</c:v>
                </c:pt>
                <c:pt idx="26">
                  <c:v>1.677657929</c:v>
                </c:pt>
                <c:pt idx="27">
                  <c:v>1.695749138</c:v>
                </c:pt>
                <c:pt idx="28">
                  <c:v>1.719371151</c:v>
                </c:pt>
                <c:pt idx="29">
                  <c:v>1.727859314</c:v>
                </c:pt>
                <c:pt idx="30">
                  <c:v>1.756430011</c:v>
                </c:pt>
                <c:pt idx="31">
                  <c:v>1.7808275650000001</c:v>
                </c:pt>
                <c:pt idx="32">
                  <c:v>1.8083608819999999</c:v>
                </c:pt>
                <c:pt idx="33">
                  <c:v>1.8297300030000001</c:v>
                </c:pt>
                <c:pt idx="34">
                  <c:v>1.8508719039999999</c:v>
                </c:pt>
                <c:pt idx="35">
                  <c:v>1.866439213</c:v>
                </c:pt>
                <c:pt idx="36">
                  <c:v>1.868863111</c:v>
                </c:pt>
                <c:pt idx="37">
                  <c:v>1.8875648739999999</c:v>
                </c:pt>
                <c:pt idx="38">
                  <c:v>1.892080668</c:v>
                </c:pt>
                <c:pt idx="39">
                  <c:v>1.9187460119999999</c:v>
                </c:pt>
                <c:pt idx="40">
                  <c:v>1.9296862779999999</c:v>
                </c:pt>
                <c:pt idx="41">
                  <c:v>1.939393766</c:v>
                </c:pt>
                <c:pt idx="42">
                  <c:v>1.946114984</c:v>
                </c:pt>
                <c:pt idx="43">
                  <c:v>1.9458952039999999</c:v>
                </c:pt>
                <c:pt idx="44">
                  <c:v>1.9461291460000001</c:v>
                </c:pt>
                <c:pt idx="45">
                  <c:v>1.9476570209999999</c:v>
                </c:pt>
                <c:pt idx="46">
                  <c:v>1.9547337069999999</c:v>
                </c:pt>
                <c:pt idx="47">
                  <c:v>1.9744998730000001</c:v>
                </c:pt>
                <c:pt idx="48">
                  <c:v>1.978420318</c:v>
                </c:pt>
                <c:pt idx="49">
                  <c:v>1.986472778</c:v>
                </c:pt>
                <c:pt idx="50">
                  <c:v>1.9806537689999999</c:v>
                </c:pt>
                <c:pt idx="51">
                  <c:v>1.984767883</c:v>
                </c:pt>
                <c:pt idx="52">
                  <c:v>1.9836526809999999</c:v>
                </c:pt>
                <c:pt idx="53">
                  <c:v>1.9955404859999999</c:v>
                </c:pt>
                <c:pt idx="54">
                  <c:v>1.999363338</c:v>
                </c:pt>
                <c:pt idx="55">
                  <c:v>2.0041509870000001</c:v>
                </c:pt>
                <c:pt idx="56">
                  <c:v>1.9984881029999999</c:v>
                </c:pt>
                <c:pt idx="57">
                  <c:v>1.9939748660000001</c:v>
                </c:pt>
                <c:pt idx="58">
                  <c:v>1.9915072199999999</c:v>
                </c:pt>
                <c:pt idx="59">
                  <c:v>1.9899651030000001</c:v>
                </c:pt>
                <c:pt idx="60">
                  <c:v>1.9924833019999999</c:v>
                </c:pt>
                <c:pt idx="61">
                  <c:v>1.9893128769999999</c:v>
                </c:pt>
                <c:pt idx="62">
                  <c:v>1.99012005</c:v>
                </c:pt>
                <c:pt idx="63">
                  <c:v>1.9773991369999999</c:v>
                </c:pt>
                <c:pt idx="64">
                  <c:v>1.969086216</c:v>
                </c:pt>
                <c:pt idx="65">
                  <c:v>1.9506800630000001</c:v>
                </c:pt>
                <c:pt idx="66">
                  <c:v>1.9495604049999999</c:v>
                </c:pt>
                <c:pt idx="67">
                  <c:v>1.932970863</c:v>
                </c:pt>
                <c:pt idx="68">
                  <c:v>1.9213619159999999</c:v>
                </c:pt>
                <c:pt idx="69">
                  <c:v>1.8926161850000001</c:v>
                </c:pt>
                <c:pt idx="70">
                  <c:v>1.8617135680000001</c:v>
                </c:pt>
                <c:pt idx="71">
                  <c:v>1.8221571780000001</c:v>
                </c:pt>
                <c:pt idx="72">
                  <c:v>1.7845506739999999</c:v>
                </c:pt>
                <c:pt idx="73">
                  <c:v>1.743763873</c:v>
                </c:pt>
                <c:pt idx="74">
                  <c:v>1.6980871340000001</c:v>
                </c:pt>
                <c:pt idx="75">
                  <c:v>1.6495541440000001</c:v>
                </c:pt>
                <c:pt idx="76">
                  <c:v>1.5984921830000001</c:v>
                </c:pt>
                <c:pt idx="77">
                  <c:v>1.5467465730000001</c:v>
                </c:pt>
                <c:pt idx="78">
                  <c:v>1.4949354699999999</c:v>
                </c:pt>
                <c:pt idx="79">
                  <c:v>1.44711963</c:v>
                </c:pt>
                <c:pt idx="80">
                  <c:v>1.4040165609999999</c:v>
                </c:pt>
                <c:pt idx="81">
                  <c:v>1.358434447</c:v>
                </c:pt>
                <c:pt idx="82">
                  <c:v>1.315969929</c:v>
                </c:pt>
                <c:pt idx="83">
                  <c:v>1.269389066</c:v>
                </c:pt>
                <c:pt idx="84">
                  <c:v>1.227709529</c:v>
                </c:pt>
                <c:pt idx="85">
                  <c:v>1.1858138659999999</c:v>
                </c:pt>
                <c:pt idx="86">
                  <c:v>1.1501611060000001</c:v>
                </c:pt>
                <c:pt idx="87">
                  <c:v>1.1163171199999999</c:v>
                </c:pt>
                <c:pt idx="88">
                  <c:v>1.0833279870000001</c:v>
                </c:pt>
                <c:pt idx="89">
                  <c:v>1.049744268</c:v>
                </c:pt>
                <c:pt idx="90">
                  <c:v>1.0175278350000001</c:v>
                </c:pt>
                <c:pt idx="91">
                  <c:v>0.987929685</c:v>
                </c:pt>
                <c:pt idx="92">
                  <c:v>0.961407393</c:v>
                </c:pt>
                <c:pt idx="93">
                  <c:v>0.93576329499999999</c:v>
                </c:pt>
                <c:pt idx="94">
                  <c:v>0.91148059199999998</c:v>
                </c:pt>
                <c:pt idx="95">
                  <c:v>0.88920538500000001</c:v>
                </c:pt>
                <c:pt idx="96">
                  <c:v>0.86848067799999995</c:v>
                </c:pt>
                <c:pt idx="97">
                  <c:v>0.849356836</c:v>
                </c:pt>
                <c:pt idx="98">
                  <c:v>0.83010727200000001</c:v>
                </c:pt>
                <c:pt idx="99">
                  <c:v>0.81203243000000003</c:v>
                </c:pt>
                <c:pt idx="100">
                  <c:v>0.794640338</c:v>
                </c:pt>
                <c:pt idx="101">
                  <c:v>0.77854591900000003</c:v>
                </c:pt>
                <c:pt idx="102">
                  <c:v>0.76157013900000003</c:v>
                </c:pt>
                <c:pt idx="103">
                  <c:v>0.74655468999999997</c:v>
                </c:pt>
                <c:pt idx="104">
                  <c:v>0.73141526199999995</c:v>
                </c:pt>
                <c:pt idx="105">
                  <c:v>0.71835385600000001</c:v>
                </c:pt>
                <c:pt idx="106">
                  <c:v>0.704332925</c:v>
                </c:pt>
                <c:pt idx="107">
                  <c:v>0.69116249399999996</c:v>
                </c:pt>
                <c:pt idx="108">
                  <c:v>0.67864289</c:v>
                </c:pt>
                <c:pt idx="109">
                  <c:v>0.66620820700000005</c:v>
                </c:pt>
                <c:pt idx="110">
                  <c:v>0.65520241599999995</c:v>
                </c:pt>
                <c:pt idx="111">
                  <c:v>0.64436876799999998</c:v>
                </c:pt>
                <c:pt idx="112">
                  <c:v>0.63465115500000002</c:v>
                </c:pt>
                <c:pt idx="113">
                  <c:v>0.62451980299999998</c:v>
                </c:pt>
                <c:pt idx="114">
                  <c:v>0.61443380700000005</c:v>
                </c:pt>
                <c:pt idx="115">
                  <c:v>0.60475166000000002</c:v>
                </c:pt>
                <c:pt idx="116">
                  <c:v>0.59503675199999995</c:v>
                </c:pt>
                <c:pt idx="117">
                  <c:v>0.58683215099999997</c:v>
                </c:pt>
                <c:pt idx="118">
                  <c:v>0.57827931399999999</c:v>
                </c:pt>
                <c:pt idx="119">
                  <c:v>0.570644339</c:v>
                </c:pt>
                <c:pt idx="120">
                  <c:v>0.561877352</c:v>
                </c:pt>
                <c:pt idx="121">
                  <c:v>0.55436155799999998</c:v>
                </c:pt>
                <c:pt idx="122">
                  <c:v>0.54691632499999998</c:v>
                </c:pt>
                <c:pt idx="123">
                  <c:v>0.54060008000000004</c:v>
                </c:pt>
                <c:pt idx="124">
                  <c:v>0.53478481899999997</c:v>
                </c:pt>
                <c:pt idx="125">
                  <c:v>0.52956460699999996</c:v>
                </c:pt>
                <c:pt idx="126">
                  <c:v>0.524669316</c:v>
                </c:pt>
                <c:pt idx="127">
                  <c:v>0.51954363100000001</c:v>
                </c:pt>
                <c:pt idx="128">
                  <c:v>0.513817933</c:v>
                </c:pt>
                <c:pt idx="129">
                  <c:v>0.50902623700000005</c:v>
                </c:pt>
                <c:pt idx="130">
                  <c:v>0.50517258799999998</c:v>
                </c:pt>
                <c:pt idx="131">
                  <c:v>0.50144006200000002</c:v>
                </c:pt>
                <c:pt idx="132">
                  <c:v>0.49793647600000002</c:v>
                </c:pt>
                <c:pt idx="133">
                  <c:v>0.49522087799999998</c:v>
                </c:pt>
                <c:pt idx="134">
                  <c:v>0.492896693</c:v>
                </c:pt>
                <c:pt idx="135">
                  <c:v>0.49074962799999999</c:v>
                </c:pt>
                <c:pt idx="136">
                  <c:v>0.48811663500000002</c:v>
                </c:pt>
                <c:pt idx="137">
                  <c:v>0.48764738899999999</c:v>
                </c:pt>
                <c:pt idx="138">
                  <c:v>0.48615624000000002</c:v>
                </c:pt>
                <c:pt idx="139">
                  <c:v>0.48440475</c:v>
                </c:pt>
                <c:pt idx="140">
                  <c:v>0.48345901699999999</c:v>
                </c:pt>
                <c:pt idx="141">
                  <c:v>0.48209028700000001</c:v>
                </c:pt>
                <c:pt idx="142">
                  <c:v>0.48288118499999999</c:v>
                </c:pt>
                <c:pt idx="143">
                  <c:v>0.481090876</c:v>
                </c:pt>
                <c:pt idx="144">
                  <c:v>0.48130243700000003</c:v>
                </c:pt>
                <c:pt idx="145">
                  <c:v>0.48035064500000002</c:v>
                </c:pt>
                <c:pt idx="146">
                  <c:v>0.48056687399999998</c:v>
                </c:pt>
                <c:pt idx="147">
                  <c:v>0.480480028</c:v>
                </c:pt>
                <c:pt idx="148">
                  <c:v>0.48138123700000002</c:v>
                </c:pt>
                <c:pt idx="149">
                  <c:v>0.48195961799999998</c:v>
                </c:pt>
                <c:pt idx="150">
                  <c:v>0.482253453</c:v>
                </c:pt>
                <c:pt idx="151">
                  <c:v>0.48180642800000001</c:v>
                </c:pt>
                <c:pt idx="152">
                  <c:v>0.48263961700000002</c:v>
                </c:pt>
                <c:pt idx="153">
                  <c:v>0.48468599600000001</c:v>
                </c:pt>
                <c:pt idx="154">
                  <c:v>0.4866279</c:v>
                </c:pt>
                <c:pt idx="155">
                  <c:v>0.48712854300000002</c:v>
                </c:pt>
                <c:pt idx="156">
                  <c:v>0.48709443600000002</c:v>
                </c:pt>
                <c:pt idx="157">
                  <c:v>0.487068638</c:v>
                </c:pt>
                <c:pt idx="158">
                  <c:v>0.48768146200000001</c:v>
                </c:pt>
                <c:pt idx="159">
                  <c:v>0.48870853199999997</c:v>
                </c:pt>
                <c:pt idx="160">
                  <c:v>0.49064562699999997</c:v>
                </c:pt>
                <c:pt idx="161">
                  <c:v>0.49261421100000002</c:v>
                </c:pt>
                <c:pt idx="162">
                  <c:v>0.49388199799999999</c:v>
                </c:pt>
                <c:pt idx="163">
                  <c:v>0.49394266100000001</c:v>
                </c:pt>
                <c:pt idx="164">
                  <c:v>0.49530939800000001</c:v>
                </c:pt>
                <c:pt idx="165">
                  <c:v>0.49707211099999998</c:v>
                </c:pt>
                <c:pt idx="166">
                  <c:v>0.49922751500000001</c:v>
                </c:pt>
                <c:pt idx="167">
                  <c:v>0.49998774600000001</c:v>
                </c:pt>
                <c:pt idx="168">
                  <c:v>0.50171864399999999</c:v>
                </c:pt>
                <c:pt idx="169">
                  <c:v>0.50358671099999996</c:v>
                </c:pt>
                <c:pt idx="170">
                  <c:v>0.50571245799999998</c:v>
                </c:pt>
                <c:pt idx="171">
                  <c:v>0.50720267600000002</c:v>
                </c:pt>
                <c:pt idx="172">
                  <c:v>0.50805356000000002</c:v>
                </c:pt>
                <c:pt idx="173">
                  <c:v>0.50855657200000004</c:v>
                </c:pt>
                <c:pt idx="174">
                  <c:v>0.50924350500000004</c:v>
                </c:pt>
                <c:pt idx="175">
                  <c:v>0.51043483700000003</c:v>
                </c:pt>
                <c:pt idx="176">
                  <c:v>0.51260313599999996</c:v>
                </c:pt>
                <c:pt idx="177">
                  <c:v>0.51420733699999999</c:v>
                </c:pt>
                <c:pt idx="178">
                  <c:v>0.51568114899999995</c:v>
                </c:pt>
                <c:pt idx="179">
                  <c:v>0.51693994899999995</c:v>
                </c:pt>
                <c:pt idx="180">
                  <c:v>0.51844752999999999</c:v>
                </c:pt>
                <c:pt idx="181">
                  <c:v>0.51996074199999998</c:v>
                </c:pt>
                <c:pt idx="182">
                  <c:v>0.52147679000000002</c:v>
                </c:pt>
                <c:pt idx="183">
                  <c:v>0.52269220000000005</c:v>
                </c:pt>
                <c:pt idx="184">
                  <c:v>0.52371621800000001</c:v>
                </c:pt>
                <c:pt idx="185">
                  <c:v>0.52612605899999998</c:v>
                </c:pt>
                <c:pt idx="186">
                  <c:v>0.52850693000000004</c:v>
                </c:pt>
                <c:pt idx="187">
                  <c:v>0.53079136000000005</c:v>
                </c:pt>
                <c:pt idx="188">
                  <c:v>0.53245314799999999</c:v>
                </c:pt>
                <c:pt idx="189">
                  <c:v>0.53433128100000005</c:v>
                </c:pt>
                <c:pt idx="190">
                  <c:v>0.53616457200000001</c:v>
                </c:pt>
                <c:pt idx="191">
                  <c:v>0.53786905100000004</c:v>
                </c:pt>
                <c:pt idx="192">
                  <c:v>0.53973373199999997</c:v>
                </c:pt>
                <c:pt idx="193">
                  <c:v>0.54230973699999996</c:v>
                </c:pt>
                <c:pt idx="194">
                  <c:v>0.54451290900000004</c:v>
                </c:pt>
                <c:pt idx="195">
                  <c:v>0.54687983699999998</c:v>
                </c:pt>
                <c:pt idx="196">
                  <c:v>0.54890202499999996</c:v>
                </c:pt>
                <c:pt idx="197">
                  <c:v>0.55097381599999995</c:v>
                </c:pt>
                <c:pt idx="198">
                  <c:v>0.55258452499999999</c:v>
                </c:pt>
                <c:pt idx="199">
                  <c:v>0.55489974600000003</c:v>
                </c:pt>
                <c:pt idx="200">
                  <c:v>0.55644490000000002</c:v>
                </c:pt>
                <c:pt idx="201">
                  <c:v>0.55939441199999995</c:v>
                </c:pt>
                <c:pt idx="202">
                  <c:v>0.56147382899999998</c:v>
                </c:pt>
                <c:pt idx="203">
                  <c:v>0.56423596300000001</c:v>
                </c:pt>
                <c:pt idx="204">
                  <c:v>0.56669903799999999</c:v>
                </c:pt>
                <c:pt idx="205">
                  <c:v>0.56918113299999995</c:v>
                </c:pt>
                <c:pt idx="206">
                  <c:v>0.57225531299999999</c:v>
                </c:pt>
                <c:pt idx="207">
                  <c:v>0.57415045600000003</c:v>
                </c:pt>
                <c:pt idx="208">
                  <c:v>0.576887021</c:v>
                </c:pt>
                <c:pt idx="209">
                  <c:v>0.57948919899999995</c:v>
                </c:pt>
                <c:pt idx="210">
                  <c:v>0.58292343400000002</c:v>
                </c:pt>
                <c:pt idx="211">
                  <c:v>0.58659471500000004</c:v>
                </c:pt>
                <c:pt idx="212">
                  <c:v>0.589001946</c:v>
                </c:pt>
                <c:pt idx="213">
                  <c:v>0.59171441000000002</c:v>
                </c:pt>
                <c:pt idx="214">
                  <c:v>0.594477001</c:v>
                </c:pt>
                <c:pt idx="215">
                  <c:v>0.59791667299999995</c:v>
                </c:pt>
                <c:pt idx="216">
                  <c:v>0.60002188700000003</c:v>
                </c:pt>
                <c:pt idx="217">
                  <c:v>0.60094272400000004</c:v>
                </c:pt>
                <c:pt idx="218">
                  <c:v>0.60158315699999998</c:v>
                </c:pt>
                <c:pt idx="219">
                  <c:v>0.60273297199999998</c:v>
                </c:pt>
                <c:pt idx="220">
                  <c:v>0.60392863500000005</c:v>
                </c:pt>
                <c:pt idx="221">
                  <c:v>0.60533008399999999</c:v>
                </c:pt>
                <c:pt idx="222">
                  <c:v>0.605180579</c:v>
                </c:pt>
                <c:pt idx="223">
                  <c:v>0.60467908800000003</c:v>
                </c:pt>
                <c:pt idx="224">
                  <c:v>0.60312673699999997</c:v>
                </c:pt>
                <c:pt idx="225">
                  <c:v>0.601268095</c:v>
                </c:pt>
                <c:pt idx="226">
                  <c:v>0.59919711600000003</c:v>
                </c:pt>
                <c:pt idx="227">
                  <c:v>0.59569094499999997</c:v>
                </c:pt>
                <c:pt idx="228">
                  <c:v>0.59340069200000001</c:v>
                </c:pt>
                <c:pt idx="229">
                  <c:v>0.59078069600000005</c:v>
                </c:pt>
                <c:pt idx="230">
                  <c:v>0.58779774799999995</c:v>
                </c:pt>
                <c:pt idx="231">
                  <c:v>0.58515764699999995</c:v>
                </c:pt>
                <c:pt idx="232">
                  <c:v>0.58165830500000004</c:v>
                </c:pt>
                <c:pt idx="233">
                  <c:v>0.57861195799999998</c:v>
                </c:pt>
                <c:pt idx="234">
                  <c:v>0.57411243199999995</c:v>
                </c:pt>
                <c:pt idx="235">
                  <c:v>0.56928013</c:v>
                </c:pt>
                <c:pt idx="236">
                  <c:v>0.56556656999999999</c:v>
                </c:pt>
                <c:pt idx="237">
                  <c:v>0.56090744800000003</c:v>
                </c:pt>
                <c:pt idx="238">
                  <c:v>0.55724846100000003</c:v>
                </c:pt>
                <c:pt idx="239">
                  <c:v>0.55244902600000001</c:v>
                </c:pt>
                <c:pt idx="240">
                  <c:v>0.54948737199999997</c:v>
                </c:pt>
                <c:pt idx="241">
                  <c:v>0.54617727199999999</c:v>
                </c:pt>
                <c:pt idx="242">
                  <c:v>0.54339805100000005</c:v>
                </c:pt>
                <c:pt idx="243">
                  <c:v>0.53990579500000002</c:v>
                </c:pt>
                <c:pt idx="244">
                  <c:v>0.53663025499999994</c:v>
                </c:pt>
                <c:pt idx="245">
                  <c:v>0.53427795899999997</c:v>
                </c:pt>
                <c:pt idx="246">
                  <c:v>0.53247378899999998</c:v>
                </c:pt>
                <c:pt idx="247">
                  <c:v>0.53092833299999997</c:v>
                </c:pt>
                <c:pt idx="248">
                  <c:v>0.52862090699999997</c:v>
                </c:pt>
                <c:pt idx="249">
                  <c:v>0.52665476499999997</c:v>
                </c:pt>
                <c:pt idx="250">
                  <c:v>0.52495531100000004</c:v>
                </c:pt>
                <c:pt idx="251">
                  <c:v>0.52432389800000001</c:v>
                </c:pt>
                <c:pt idx="252">
                  <c:v>0.52445354700000002</c:v>
                </c:pt>
                <c:pt idx="253">
                  <c:v>0.52376500699999995</c:v>
                </c:pt>
                <c:pt idx="254">
                  <c:v>0.52272535899999995</c:v>
                </c:pt>
                <c:pt idx="255">
                  <c:v>0.52138154000000003</c:v>
                </c:pt>
                <c:pt idx="256">
                  <c:v>0.52137347599999995</c:v>
                </c:pt>
                <c:pt idx="257">
                  <c:v>0.52059145200000001</c:v>
                </c:pt>
                <c:pt idx="258">
                  <c:v>0.51980646900000005</c:v>
                </c:pt>
                <c:pt idx="259">
                  <c:v>0.518328707</c:v>
                </c:pt>
                <c:pt idx="260">
                  <c:v>0.518087187</c:v>
                </c:pt>
                <c:pt idx="261">
                  <c:v>0.51704551399999998</c:v>
                </c:pt>
                <c:pt idx="262">
                  <c:v>0.51606046500000002</c:v>
                </c:pt>
                <c:pt idx="263">
                  <c:v>0.515502452</c:v>
                </c:pt>
                <c:pt idx="264">
                  <c:v>0.51396729699999999</c:v>
                </c:pt>
                <c:pt idx="265">
                  <c:v>0.51314190900000001</c:v>
                </c:pt>
                <c:pt idx="266">
                  <c:v>0.51139117700000003</c:v>
                </c:pt>
                <c:pt idx="267">
                  <c:v>0.51027060999999996</c:v>
                </c:pt>
                <c:pt idx="268">
                  <c:v>0.50816190800000005</c:v>
                </c:pt>
                <c:pt idx="269">
                  <c:v>0.50623917399999996</c:v>
                </c:pt>
                <c:pt idx="270">
                  <c:v>0.503883156</c:v>
                </c:pt>
                <c:pt idx="271">
                  <c:v>0.50252858499999997</c:v>
                </c:pt>
                <c:pt idx="272">
                  <c:v>0.50015342600000001</c:v>
                </c:pt>
                <c:pt idx="273">
                  <c:v>0.49775351800000001</c:v>
                </c:pt>
                <c:pt idx="274">
                  <c:v>0.49451972399999999</c:v>
                </c:pt>
                <c:pt idx="275">
                  <c:v>0.49174821400000002</c:v>
                </c:pt>
                <c:pt idx="276">
                  <c:v>0.48914588199999998</c:v>
                </c:pt>
                <c:pt idx="277">
                  <c:v>0.48641961700000003</c:v>
                </c:pt>
                <c:pt idx="278">
                  <c:v>0.48269704299999999</c:v>
                </c:pt>
                <c:pt idx="279">
                  <c:v>0.47889467600000002</c:v>
                </c:pt>
                <c:pt idx="280">
                  <c:v>0.47565522500000001</c:v>
                </c:pt>
                <c:pt idx="281">
                  <c:v>0.472295996</c:v>
                </c:pt>
                <c:pt idx="282">
                  <c:v>0.469654248</c:v>
                </c:pt>
                <c:pt idx="283">
                  <c:v>0.46392180300000002</c:v>
                </c:pt>
                <c:pt idx="284">
                  <c:v>0.45922610800000002</c:v>
                </c:pt>
                <c:pt idx="285">
                  <c:v>0.45246604299999998</c:v>
                </c:pt>
                <c:pt idx="286">
                  <c:v>0.447162275</c:v>
                </c:pt>
                <c:pt idx="287">
                  <c:v>0.44017621899999998</c:v>
                </c:pt>
                <c:pt idx="288">
                  <c:v>0.43385721900000002</c:v>
                </c:pt>
                <c:pt idx="289">
                  <c:v>0.42646340700000002</c:v>
                </c:pt>
                <c:pt idx="290">
                  <c:v>0.41950849299999998</c:v>
                </c:pt>
                <c:pt idx="291">
                  <c:v>0.41197515600000001</c:v>
                </c:pt>
                <c:pt idx="292">
                  <c:v>0.40460574500000002</c:v>
                </c:pt>
                <c:pt idx="293">
                  <c:v>0.39655589000000002</c:v>
                </c:pt>
                <c:pt idx="294">
                  <c:v>0.38760429899999999</c:v>
                </c:pt>
                <c:pt idx="295">
                  <c:v>0.37912587800000003</c:v>
                </c:pt>
                <c:pt idx="296">
                  <c:v>0.369804841</c:v>
                </c:pt>
                <c:pt idx="297">
                  <c:v>0.36121985499999998</c:v>
                </c:pt>
                <c:pt idx="298">
                  <c:v>0.352600572</c:v>
                </c:pt>
                <c:pt idx="299">
                  <c:v>0.343958877</c:v>
                </c:pt>
                <c:pt idx="300">
                  <c:v>0.33609565000000002</c:v>
                </c:pt>
                <c:pt idx="301">
                  <c:v>0.32839263299999999</c:v>
                </c:pt>
                <c:pt idx="302">
                  <c:v>0.321974447</c:v>
                </c:pt>
                <c:pt idx="303">
                  <c:v>0.31627216800000002</c:v>
                </c:pt>
                <c:pt idx="304">
                  <c:v>0.30846655499999998</c:v>
                </c:pt>
                <c:pt idx="305">
                  <c:v>0.30129705899999998</c:v>
                </c:pt>
                <c:pt idx="306">
                  <c:v>0.29265079599999999</c:v>
                </c:pt>
                <c:pt idx="307">
                  <c:v>0.28591750500000002</c:v>
                </c:pt>
                <c:pt idx="308">
                  <c:v>0.27893288900000002</c:v>
                </c:pt>
                <c:pt idx="309">
                  <c:v>0.27220176499999998</c:v>
                </c:pt>
                <c:pt idx="310">
                  <c:v>0.26560688700000001</c:v>
                </c:pt>
                <c:pt idx="311">
                  <c:v>0.25870730600000003</c:v>
                </c:pt>
                <c:pt idx="312">
                  <c:v>0.252133257</c:v>
                </c:pt>
                <c:pt idx="313">
                  <c:v>0.24630421499999999</c:v>
                </c:pt>
                <c:pt idx="314">
                  <c:v>0.24045264599999999</c:v>
                </c:pt>
                <c:pt idx="315">
                  <c:v>0.23547147700000001</c:v>
                </c:pt>
                <c:pt idx="316">
                  <c:v>0.23048538900000001</c:v>
                </c:pt>
                <c:pt idx="317">
                  <c:v>0.226277906</c:v>
                </c:pt>
                <c:pt idx="318">
                  <c:v>0.22226301900000001</c:v>
                </c:pt>
                <c:pt idx="319">
                  <c:v>0.217109263</c:v>
                </c:pt>
                <c:pt idx="320">
                  <c:v>0.21228484</c:v>
                </c:pt>
                <c:pt idx="321">
                  <c:v>0.20733231299999999</c:v>
                </c:pt>
                <c:pt idx="322">
                  <c:v>0.20334064399999999</c:v>
                </c:pt>
                <c:pt idx="323">
                  <c:v>0.19945489499999999</c:v>
                </c:pt>
                <c:pt idx="324">
                  <c:v>0.19527417499999999</c:v>
                </c:pt>
                <c:pt idx="325">
                  <c:v>0.19134621800000001</c:v>
                </c:pt>
                <c:pt idx="326">
                  <c:v>0.187188457</c:v>
                </c:pt>
                <c:pt idx="327">
                  <c:v>0.183575919</c:v>
                </c:pt>
                <c:pt idx="328">
                  <c:v>0.17981506999999999</c:v>
                </c:pt>
                <c:pt idx="329">
                  <c:v>0.1769754</c:v>
                </c:pt>
                <c:pt idx="330">
                  <c:v>0.17391689900000001</c:v>
                </c:pt>
                <c:pt idx="331">
                  <c:v>0.17205661799999999</c:v>
                </c:pt>
                <c:pt idx="332">
                  <c:v>0.168664972</c:v>
                </c:pt>
                <c:pt idx="333">
                  <c:v>0.166404309</c:v>
                </c:pt>
                <c:pt idx="334">
                  <c:v>0.162917372</c:v>
                </c:pt>
                <c:pt idx="335">
                  <c:v>0.160897017</c:v>
                </c:pt>
                <c:pt idx="336">
                  <c:v>0.15875351600000001</c:v>
                </c:pt>
                <c:pt idx="337">
                  <c:v>0.157559168</c:v>
                </c:pt>
                <c:pt idx="338">
                  <c:v>0.155915359</c:v>
                </c:pt>
                <c:pt idx="339">
                  <c:v>0.15410421099999999</c:v>
                </c:pt>
                <c:pt idx="340">
                  <c:v>0.15245920900000001</c:v>
                </c:pt>
                <c:pt idx="341">
                  <c:v>0.15074683</c:v>
                </c:pt>
                <c:pt idx="342">
                  <c:v>0.14882331700000001</c:v>
                </c:pt>
                <c:pt idx="343">
                  <c:v>0.14688538600000001</c:v>
                </c:pt>
                <c:pt idx="344">
                  <c:v>0.144934323</c:v>
                </c:pt>
                <c:pt idx="345">
                  <c:v>0.14399921900000001</c:v>
                </c:pt>
                <c:pt idx="346">
                  <c:v>0.14173565799999999</c:v>
                </c:pt>
                <c:pt idx="347">
                  <c:v>0.14025227200000001</c:v>
                </c:pt>
                <c:pt idx="348">
                  <c:v>0.137785665</c:v>
                </c:pt>
                <c:pt idx="349">
                  <c:v>0.136844887</c:v>
                </c:pt>
                <c:pt idx="350">
                  <c:v>0.13555088500000001</c:v>
                </c:pt>
                <c:pt idx="351">
                  <c:v>0.134626789</c:v>
                </c:pt>
                <c:pt idx="352">
                  <c:v>0.13313556700000001</c:v>
                </c:pt>
                <c:pt idx="353">
                  <c:v>0.131372198</c:v>
                </c:pt>
                <c:pt idx="354">
                  <c:v>0.12986341400000001</c:v>
                </c:pt>
                <c:pt idx="355">
                  <c:v>0.12870388099999999</c:v>
                </c:pt>
                <c:pt idx="356">
                  <c:v>0.126993722</c:v>
                </c:pt>
                <c:pt idx="357">
                  <c:v>0.12544593700000001</c:v>
                </c:pt>
                <c:pt idx="358">
                  <c:v>0.12389122700000001</c:v>
                </c:pt>
                <c:pt idx="359">
                  <c:v>0.12354817</c:v>
                </c:pt>
                <c:pt idx="360">
                  <c:v>0.121994595</c:v>
                </c:pt>
                <c:pt idx="361">
                  <c:v>0.12025451299999999</c:v>
                </c:pt>
                <c:pt idx="362">
                  <c:v>0.119142492</c:v>
                </c:pt>
                <c:pt idx="363">
                  <c:v>0.118653858</c:v>
                </c:pt>
                <c:pt idx="364">
                  <c:v>0.11765215900000001</c:v>
                </c:pt>
                <c:pt idx="365">
                  <c:v>0.11647827199999999</c:v>
                </c:pt>
                <c:pt idx="366">
                  <c:v>0.114607898</c:v>
                </c:pt>
                <c:pt idx="367">
                  <c:v>0.114366229</c:v>
                </c:pt>
                <c:pt idx="368">
                  <c:v>0.11308431200000001</c:v>
                </c:pt>
                <c:pt idx="369">
                  <c:v>0.113276391</c:v>
                </c:pt>
                <c:pt idx="370">
                  <c:v>0.112183794</c:v>
                </c:pt>
                <c:pt idx="371">
                  <c:v>0.112035156</c:v>
                </c:pt>
                <c:pt idx="372">
                  <c:v>0.11079629100000001</c:v>
                </c:pt>
                <c:pt idx="373">
                  <c:v>0.11011259900000001</c:v>
                </c:pt>
                <c:pt idx="374">
                  <c:v>0.109526899</c:v>
                </c:pt>
                <c:pt idx="375">
                  <c:v>0.108104969</c:v>
                </c:pt>
                <c:pt idx="376">
                  <c:v>0.107142722</c:v>
                </c:pt>
                <c:pt idx="377">
                  <c:v>0.10542413</c:v>
                </c:pt>
                <c:pt idx="378">
                  <c:v>0.10547074400000001</c:v>
                </c:pt>
                <c:pt idx="379">
                  <c:v>0.10408542899999999</c:v>
                </c:pt>
                <c:pt idx="380">
                  <c:v>0.102809093</c:v>
                </c:pt>
                <c:pt idx="381">
                  <c:v>0.10126916699999999</c:v>
                </c:pt>
                <c:pt idx="382">
                  <c:v>0.100417882</c:v>
                </c:pt>
                <c:pt idx="383">
                  <c:v>9.9664163E-2</c:v>
                </c:pt>
                <c:pt idx="384">
                  <c:v>9.8892060000000004E-2</c:v>
                </c:pt>
                <c:pt idx="385">
                  <c:v>9.7938934000000005E-2</c:v>
                </c:pt>
                <c:pt idx="386">
                  <c:v>9.6804178000000005E-2</c:v>
                </c:pt>
                <c:pt idx="387">
                  <c:v>9.5824337999999995E-2</c:v>
                </c:pt>
                <c:pt idx="388">
                  <c:v>9.4102066999999998E-2</c:v>
                </c:pt>
                <c:pt idx="389">
                  <c:v>9.4123108999999996E-2</c:v>
                </c:pt>
                <c:pt idx="390">
                  <c:v>9.2117533000000001E-2</c:v>
                </c:pt>
                <c:pt idx="391">
                  <c:v>9.3186378E-2</c:v>
                </c:pt>
                <c:pt idx="392">
                  <c:v>9.1020217E-2</c:v>
                </c:pt>
                <c:pt idx="393">
                  <c:v>9.0942718000000006E-2</c:v>
                </c:pt>
                <c:pt idx="394">
                  <c:v>8.9220468999999997E-2</c:v>
                </c:pt>
                <c:pt idx="395">
                  <c:v>8.8723472999999997E-2</c:v>
                </c:pt>
                <c:pt idx="396">
                  <c:v>8.8435982999999996E-2</c:v>
                </c:pt>
                <c:pt idx="397">
                  <c:v>8.6660733000000004E-2</c:v>
                </c:pt>
                <c:pt idx="398">
                  <c:v>8.6455418000000006E-2</c:v>
                </c:pt>
                <c:pt idx="399">
                  <c:v>8.5299527E-2</c:v>
                </c:pt>
                <c:pt idx="400">
                  <c:v>8.5702325999999995E-2</c:v>
                </c:pt>
                <c:pt idx="401">
                  <c:v>8.5099955000000005E-2</c:v>
                </c:pt>
                <c:pt idx="402">
                  <c:v>8.4308691000000005E-2</c:v>
                </c:pt>
                <c:pt idx="403">
                  <c:v>8.4019728000000002E-2</c:v>
                </c:pt>
                <c:pt idx="404">
                  <c:v>8.1992941E-2</c:v>
                </c:pt>
                <c:pt idx="405">
                  <c:v>8.2641397000000005E-2</c:v>
                </c:pt>
                <c:pt idx="406">
                  <c:v>8.0356970999999999E-2</c:v>
                </c:pt>
                <c:pt idx="407">
                  <c:v>8.1159430000000005E-2</c:v>
                </c:pt>
                <c:pt idx="408">
                  <c:v>7.9384342999999996E-2</c:v>
                </c:pt>
                <c:pt idx="409">
                  <c:v>7.9011387000000002E-2</c:v>
                </c:pt>
                <c:pt idx="410">
                  <c:v>7.9009316999999996E-2</c:v>
                </c:pt>
                <c:pt idx="411">
                  <c:v>7.7949035E-2</c:v>
                </c:pt>
                <c:pt idx="412">
                  <c:v>7.8698639000000001E-2</c:v>
                </c:pt>
                <c:pt idx="413">
                  <c:v>7.7137108999999995E-2</c:v>
                </c:pt>
                <c:pt idx="414">
                  <c:v>7.6989313000000004E-2</c:v>
                </c:pt>
                <c:pt idx="415">
                  <c:v>7.63794E-2</c:v>
                </c:pt>
                <c:pt idx="416">
                  <c:v>7.5108991999999999E-2</c:v>
                </c:pt>
                <c:pt idx="417">
                  <c:v>7.5447836000000004E-2</c:v>
                </c:pt>
                <c:pt idx="418">
                  <c:v>7.4093869000000007E-2</c:v>
                </c:pt>
                <c:pt idx="419">
                  <c:v>7.4841519999999995E-2</c:v>
                </c:pt>
                <c:pt idx="420">
                  <c:v>7.3501331000000003E-2</c:v>
                </c:pt>
                <c:pt idx="421">
                  <c:v>7.2204621999999996E-2</c:v>
                </c:pt>
                <c:pt idx="422">
                  <c:v>7.1682917999999998E-2</c:v>
                </c:pt>
                <c:pt idx="423">
                  <c:v>7.0028563000000002E-2</c:v>
                </c:pt>
                <c:pt idx="424">
                  <c:v>7.1718016999999995E-2</c:v>
                </c:pt>
                <c:pt idx="425">
                  <c:v>6.9639329999999999E-2</c:v>
                </c:pt>
                <c:pt idx="426">
                  <c:v>7.0124277999999998E-2</c:v>
                </c:pt>
                <c:pt idx="427">
                  <c:v>6.8692278999999995E-2</c:v>
                </c:pt>
                <c:pt idx="428">
                  <c:v>6.7998065999999996E-2</c:v>
                </c:pt>
                <c:pt idx="429">
                  <c:v>6.8426409999999993E-2</c:v>
                </c:pt>
                <c:pt idx="430">
                  <c:v>6.6801224000000006E-2</c:v>
                </c:pt>
                <c:pt idx="431">
                  <c:v>6.7493247000000006E-2</c:v>
                </c:pt>
                <c:pt idx="432">
                  <c:v>6.6906565000000001E-2</c:v>
                </c:pt>
                <c:pt idx="433">
                  <c:v>6.6839104999999996E-2</c:v>
                </c:pt>
                <c:pt idx="434">
                  <c:v>6.7774822999999998E-2</c:v>
                </c:pt>
                <c:pt idx="435">
                  <c:v>6.6472339000000005E-2</c:v>
                </c:pt>
                <c:pt idx="436">
                  <c:v>6.7285185999999997E-2</c:v>
                </c:pt>
                <c:pt idx="437">
                  <c:v>6.6347263000000004E-2</c:v>
                </c:pt>
                <c:pt idx="438">
                  <c:v>6.5489994999999995E-2</c:v>
                </c:pt>
                <c:pt idx="439">
                  <c:v>6.5934047999999995E-2</c:v>
                </c:pt>
                <c:pt idx="440">
                  <c:v>6.4210875000000001E-2</c:v>
                </c:pt>
                <c:pt idx="441">
                  <c:v>6.5607736999999999E-2</c:v>
                </c:pt>
                <c:pt idx="442">
                  <c:v>6.4470222999999993E-2</c:v>
                </c:pt>
                <c:pt idx="443">
                  <c:v>6.4199899000000005E-2</c:v>
                </c:pt>
                <c:pt idx="444">
                  <c:v>6.4192351999999994E-2</c:v>
                </c:pt>
                <c:pt idx="445">
                  <c:v>6.3535306E-2</c:v>
                </c:pt>
                <c:pt idx="446">
                  <c:v>6.4341885000000001E-2</c:v>
                </c:pt>
                <c:pt idx="447">
                  <c:v>6.4097044000000006E-2</c:v>
                </c:pt>
                <c:pt idx="448">
                  <c:v>6.3325067999999998E-2</c:v>
                </c:pt>
                <c:pt idx="449">
                  <c:v>6.4171991999999997E-2</c:v>
                </c:pt>
                <c:pt idx="450">
                  <c:v>6.2379111000000001E-2</c:v>
                </c:pt>
                <c:pt idx="451">
                  <c:v>6.3397489000000001E-2</c:v>
                </c:pt>
                <c:pt idx="452">
                  <c:v>6.2519806999999997E-2</c:v>
                </c:pt>
                <c:pt idx="453">
                  <c:v>6.2464178000000002E-2</c:v>
                </c:pt>
                <c:pt idx="454">
                  <c:v>6.2435352E-2</c:v>
                </c:pt>
                <c:pt idx="455">
                  <c:v>6.0560719999999998E-2</c:v>
                </c:pt>
                <c:pt idx="456">
                  <c:v>6.1492409999999997E-2</c:v>
                </c:pt>
                <c:pt idx="457">
                  <c:v>6.1057405000000002E-2</c:v>
                </c:pt>
                <c:pt idx="458">
                  <c:v>6.0907366999999997E-2</c:v>
                </c:pt>
                <c:pt idx="459">
                  <c:v>6.1102373000000001E-2</c:v>
                </c:pt>
                <c:pt idx="460">
                  <c:v>6.075469E-2</c:v>
                </c:pt>
                <c:pt idx="461">
                  <c:v>6.0317241000000001E-2</c:v>
                </c:pt>
                <c:pt idx="462">
                  <c:v>6.0550001999999999E-2</c:v>
                </c:pt>
                <c:pt idx="463">
                  <c:v>5.8961742999999997E-2</c:v>
                </c:pt>
                <c:pt idx="464">
                  <c:v>6.0481593E-2</c:v>
                </c:pt>
                <c:pt idx="465">
                  <c:v>5.9625408999999997E-2</c:v>
                </c:pt>
                <c:pt idx="466">
                  <c:v>5.9956410000000002E-2</c:v>
                </c:pt>
                <c:pt idx="467">
                  <c:v>5.9483367000000002E-2</c:v>
                </c:pt>
                <c:pt idx="468">
                  <c:v>5.8690871999999998E-2</c:v>
                </c:pt>
                <c:pt idx="469">
                  <c:v>5.8617392999999997E-2</c:v>
                </c:pt>
                <c:pt idx="470">
                  <c:v>5.8714671000000003E-2</c:v>
                </c:pt>
                <c:pt idx="471">
                  <c:v>5.8184662999999998E-2</c:v>
                </c:pt>
                <c:pt idx="472">
                  <c:v>5.9141671999999999E-2</c:v>
                </c:pt>
                <c:pt idx="473">
                  <c:v>5.8656817E-2</c:v>
                </c:pt>
                <c:pt idx="474">
                  <c:v>5.8447170999999999E-2</c:v>
                </c:pt>
                <c:pt idx="475">
                  <c:v>5.8753055999999998E-2</c:v>
                </c:pt>
                <c:pt idx="476">
                  <c:v>5.8875897000000003E-2</c:v>
                </c:pt>
                <c:pt idx="477">
                  <c:v>5.8254263000000001E-2</c:v>
                </c:pt>
                <c:pt idx="478">
                  <c:v>5.7931766000000003E-2</c:v>
                </c:pt>
                <c:pt idx="479">
                  <c:v>5.7241693000000003E-2</c:v>
                </c:pt>
                <c:pt idx="480">
                  <c:v>5.8884298000000002E-2</c:v>
                </c:pt>
                <c:pt idx="481">
                  <c:v>5.8053661999999999E-2</c:v>
                </c:pt>
                <c:pt idx="482">
                  <c:v>5.8361793000000002E-2</c:v>
                </c:pt>
                <c:pt idx="483">
                  <c:v>5.7588380000000002E-2</c:v>
                </c:pt>
                <c:pt idx="484">
                  <c:v>5.7487833000000002E-2</c:v>
                </c:pt>
                <c:pt idx="485">
                  <c:v>5.7377246999999999E-2</c:v>
                </c:pt>
                <c:pt idx="486">
                  <c:v>5.7494185000000003E-2</c:v>
                </c:pt>
                <c:pt idx="487">
                  <c:v>5.6848029000000001E-2</c:v>
                </c:pt>
                <c:pt idx="488">
                  <c:v>5.7295773000000001E-2</c:v>
                </c:pt>
                <c:pt idx="489">
                  <c:v>5.6405668999999999E-2</c:v>
                </c:pt>
                <c:pt idx="490">
                  <c:v>5.6152220000000003E-2</c:v>
                </c:pt>
                <c:pt idx="491">
                  <c:v>5.5635992000000002E-2</c:v>
                </c:pt>
                <c:pt idx="492">
                  <c:v>5.5546776999999999E-2</c:v>
                </c:pt>
                <c:pt idx="493">
                  <c:v>5.4587907999999997E-2</c:v>
                </c:pt>
                <c:pt idx="494">
                  <c:v>5.4610731000000003E-2</c:v>
                </c:pt>
                <c:pt idx="495">
                  <c:v>5.3365282999999999E-2</c:v>
                </c:pt>
                <c:pt idx="496">
                  <c:v>5.4424295999999997E-2</c:v>
                </c:pt>
                <c:pt idx="497">
                  <c:v>5.3178366999999997E-2</c:v>
                </c:pt>
                <c:pt idx="498">
                  <c:v>5.3979480000000003E-2</c:v>
                </c:pt>
                <c:pt idx="499">
                  <c:v>5.1931404E-2</c:v>
                </c:pt>
                <c:pt idx="500">
                  <c:v>5.2230828E-2</c:v>
                </c:pt>
                <c:pt idx="501">
                  <c:v>5.0584464000000003E-2</c:v>
                </c:pt>
                <c:pt idx="502">
                  <c:v>5.1678478999999999E-2</c:v>
                </c:pt>
                <c:pt idx="503">
                  <c:v>5.0744209999999998E-2</c:v>
                </c:pt>
                <c:pt idx="504">
                  <c:v>5.1606008000000002E-2</c:v>
                </c:pt>
                <c:pt idx="505">
                  <c:v>5.0947082999999997E-2</c:v>
                </c:pt>
                <c:pt idx="506">
                  <c:v>5.1007749999999998E-2</c:v>
                </c:pt>
                <c:pt idx="507">
                  <c:v>5.0523786000000001E-2</c:v>
                </c:pt>
                <c:pt idx="508">
                  <c:v>5.0430504000000001E-2</c:v>
                </c:pt>
                <c:pt idx="509">
                  <c:v>4.9587080999999998E-2</c:v>
                </c:pt>
                <c:pt idx="510">
                  <c:v>4.9296337000000003E-2</c:v>
                </c:pt>
                <c:pt idx="511">
                  <c:v>4.8771546999999998E-2</c:v>
                </c:pt>
                <c:pt idx="512">
                  <c:v>4.8615210999999998E-2</c:v>
                </c:pt>
                <c:pt idx="513">
                  <c:v>4.8618603000000003E-2</c:v>
                </c:pt>
                <c:pt idx="514">
                  <c:v>4.9085579999999997E-2</c:v>
                </c:pt>
                <c:pt idx="515">
                  <c:v>4.8834966E-2</c:v>
                </c:pt>
                <c:pt idx="516">
                  <c:v>4.8980305000000002E-2</c:v>
                </c:pt>
                <c:pt idx="517">
                  <c:v>4.7930366000000002E-2</c:v>
                </c:pt>
                <c:pt idx="518">
                  <c:v>4.8312552000000002E-2</c:v>
                </c:pt>
                <c:pt idx="519">
                  <c:v>4.8426590999999998E-2</c:v>
                </c:pt>
                <c:pt idx="520">
                  <c:v>4.868128E-2</c:v>
                </c:pt>
                <c:pt idx="521">
                  <c:v>4.851316E-2</c:v>
                </c:pt>
                <c:pt idx="522">
                  <c:v>4.7702835999999998E-2</c:v>
                </c:pt>
                <c:pt idx="523">
                  <c:v>4.7566821000000002E-2</c:v>
                </c:pt>
                <c:pt idx="524">
                  <c:v>4.6947390999999998E-2</c:v>
                </c:pt>
                <c:pt idx="525">
                  <c:v>4.7381043999999997E-2</c:v>
                </c:pt>
                <c:pt idx="526">
                  <c:v>4.7082196999999999E-2</c:v>
                </c:pt>
                <c:pt idx="527">
                  <c:v>4.8033654000000002E-2</c:v>
                </c:pt>
                <c:pt idx="528">
                  <c:v>4.7261548E-2</c:v>
                </c:pt>
                <c:pt idx="529">
                  <c:v>4.7263436999999998E-2</c:v>
                </c:pt>
                <c:pt idx="530">
                  <c:v>4.5895101000000001E-2</c:v>
                </c:pt>
                <c:pt idx="531">
                  <c:v>4.6290190000000002E-2</c:v>
                </c:pt>
                <c:pt idx="532">
                  <c:v>4.530613E-2</c:v>
                </c:pt>
                <c:pt idx="533">
                  <c:v>4.6070329E-2</c:v>
                </c:pt>
                <c:pt idx="534">
                  <c:v>4.4699287999999997E-2</c:v>
                </c:pt>
                <c:pt idx="535">
                  <c:v>4.568229E-2</c:v>
                </c:pt>
                <c:pt idx="536">
                  <c:v>4.4223586000000002E-2</c:v>
                </c:pt>
                <c:pt idx="537">
                  <c:v>4.4545711000000002E-2</c:v>
                </c:pt>
                <c:pt idx="538">
                  <c:v>4.3388123000000001E-2</c:v>
                </c:pt>
                <c:pt idx="539">
                  <c:v>4.3481466000000003E-2</c:v>
                </c:pt>
                <c:pt idx="540">
                  <c:v>4.2703248999999999E-2</c:v>
                </c:pt>
                <c:pt idx="541">
                  <c:v>4.2462931000000002E-2</c:v>
                </c:pt>
                <c:pt idx="542">
                  <c:v>4.2736959999999997E-2</c:v>
                </c:pt>
                <c:pt idx="543">
                  <c:v>4.2144529E-2</c:v>
                </c:pt>
                <c:pt idx="544">
                  <c:v>4.2652219999999998E-2</c:v>
                </c:pt>
                <c:pt idx="545">
                  <c:v>4.2323913999999997E-2</c:v>
                </c:pt>
                <c:pt idx="546">
                  <c:v>4.2431447999999997E-2</c:v>
                </c:pt>
                <c:pt idx="547">
                  <c:v>4.079443E-2</c:v>
                </c:pt>
                <c:pt idx="548">
                  <c:v>4.1210010999999998E-2</c:v>
                </c:pt>
                <c:pt idx="549">
                  <c:v>4.1503707000000001E-2</c:v>
                </c:pt>
                <c:pt idx="550">
                  <c:v>4.2417053000000003E-2</c:v>
                </c:pt>
                <c:pt idx="551">
                  <c:v>4.0691929000000002E-2</c:v>
                </c:pt>
                <c:pt idx="552">
                  <c:v>4.0809336000000002E-2</c:v>
                </c:pt>
                <c:pt idx="553">
                  <c:v>4.0111105000000001E-2</c:v>
                </c:pt>
                <c:pt idx="554">
                  <c:v>4.0925767000000002E-2</c:v>
                </c:pt>
                <c:pt idx="555">
                  <c:v>3.9777946000000002E-2</c:v>
                </c:pt>
                <c:pt idx="556">
                  <c:v>4.0189968E-2</c:v>
                </c:pt>
                <c:pt idx="557">
                  <c:v>4.0048581E-2</c:v>
                </c:pt>
                <c:pt idx="558">
                  <c:v>4.0727856E-2</c:v>
                </c:pt>
                <c:pt idx="559">
                  <c:v>4.0450684000000001E-2</c:v>
                </c:pt>
                <c:pt idx="560">
                  <c:v>3.9846474E-2</c:v>
                </c:pt>
                <c:pt idx="561">
                  <c:v>3.9871732E-2</c:v>
                </c:pt>
                <c:pt idx="562">
                  <c:v>3.8905227000000001E-2</c:v>
                </c:pt>
                <c:pt idx="563">
                  <c:v>4.0190135000000002E-2</c:v>
                </c:pt>
                <c:pt idx="564">
                  <c:v>3.9855965E-2</c:v>
                </c:pt>
                <c:pt idx="565">
                  <c:v>4.0559146999999997E-2</c:v>
                </c:pt>
                <c:pt idx="566">
                  <c:v>3.8818237999999998E-2</c:v>
                </c:pt>
                <c:pt idx="567">
                  <c:v>3.9190773999999998E-2</c:v>
                </c:pt>
                <c:pt idx="568">
                  <c:v>3.8594652E-2</c:v>
                </c:pt>
                <c:pt idx="569">
                  <c:v>3.8955483999999999E-2</c:v>
                </c:pt>
                <c:pt idx="570">
                  <c:v>3.8476806000000002E-2</c:v>
                </c:pt>
                <c:pt idx="571">
                  <c:v>3.8572913E-2</c:v>
                </c:pt>
                <c:pt idx="572">
                  <c:v>3.8678153999999999E-2</c:v>
                </c:pt>
                <c:pt idx="573">
                  <c:v>3.8190346E-2</c:v>
                </c:pt>
                <c:pt idx="574">
                  <c:v>3.8086876999999998E-2</c:v>
                </c:pt>
                <c:pt idx="575">
                  <c:v>3.6404171999999999E-2</c:v>
                </c:pt>
                <c:pt idx="576">
                  <c:v>3.7241353999999997E-2</c:v>
                </c:pt>
                <c:pt idx="577">
                  <c:v>3.6078345999999997E-2</c:v>
                </c:pt>
                <c:pt idx="578">
                  <c:v>3.7072874999999998E-2</c:v>
                </c:pt>
                <c:pt idx="579">
                  <c:v>3.6592309000000003E-2</c:v>
                </c:pt>
                <c:pt idx="580">
                  <c:v>3.8304322000000002E-2</c:v>
                </c:pt>
                <c:pt idx="581">
                  <c:v>3.6671206999999997E-2</c:v>
                </c:pt>
                <c:pt idx="582">
                  <c:v>3.6158937000000002E-2</c:v>
                </c:pt>
                <c:pt idx="583">
                  <c:v>3.5989247000000002E-2</c:v>
                </c:pt>
                <c:pt idx="584">
                  <c:v>3.6702802999999999E-2</c:v>
                </c:pt>
                <c:pt idx="585">
                  <c:v>3.6666206E-2</c:v>
                </c:pt>
                <c:pt idx="586">
                  <c:v>3.5201493E-2</c:v>
                </c:pt>
                <c:pt idx="587">
                  <c:v>3.4891625000000002E-2</c:v>
                </c:pt>
                <c:pt idx="588">
                  <c:v>3.3319936000000001E-2</c:v>
                </c:pt>
                <c:pt idx="589">
                  <c:v>3.3947803999999998E-2</c:v>
                </c:pt>
                <c:pt idx="590">
                  <c:v>3.2409345999999999E-2</c:v>
                </c:pt>
                <c:pt idx="591">
                  <c:v>3.3419851E-2</c:v>
                </c:pt>
                <c:pt idx="592">
                  <c:v>3.2261396999999997E-2</c:v>
                </c:pt>
                <c:pt idx="593">
                  <c:v>3.3833496999999997E-2</c:v>
                </c:pt>
                <c:pt idx="594">
                  <c:v>3.2964379000000002E-2</c:v>
                </c:pt>
                <c:pt idx="595">
                  <c:v>3.4327692999999999E-2</c:v>
                </c:pt>
                <c:pt idx="596">
                  <c:v>3.3437753000000001E-2</c:v>
                </c:pt>
                <c:pt idx="597">
                  <c:v>3.3171605E-2</c:v>
                </c:pt>
                <c:pt idx="598">
                  <c:v>3.2973699000000002E-2</c:v>
                </c:pt>
                <c:pt idx="599">
                  <c:v>3.3587381999999999E-2</c:v>
                </c:pt>
                <c:pt idx="600">
                  <c:v>3.3844190000000003E-2</c:v>
                </c:pt>
                <c:pt idx="601">
                  <c:v>3.2267723999999998E-2</c:v>
                </c:pt>
                <c:pt idx="602">
                  <c:v>3.3392106999999997E-2</c:v>
                </c:pt>
                <c:pt idx="603">
                  <c:v>3.2749736000000002E-2</c:v>
                </c:pt>
                <c:pt idx="604">
                  <c:v>3.3949539000000001E-2</c:v>
                </c:pt>
                <c:pt idx="605">
                  <c:v>3.3048738000000001E-2</c:v>
                </c:pt>
                <c:pt idx="606">
                  <c:v>3.3910410000000002E-2</c:v>
                </c:pt>
                <c:pt idx="607">
                  <c:v>3.3101943000000002E-2</c:v>
                </c:pt>
                <c:pt idx="608">
                  <c:v>3.3250010000000003E-2</c:v>
                </c:pt>
                <c:pt idx="609">
                  <c:v>3.3896948000000003E-2</c:v>
                </c:pt>
                <c:pt idx="610">
                  <c:v>3.3546385999999997E-2</c:v>
                </c:pt>
                <c:pt idx="611">
                  <c:v>3.4358175999999997E-2</c:v>
                </c:pt>
                <c:pt idx="612">
                  <c:v>3.3206291999999998E-2</c:v>
                </c:pt>
                <c:pt idx="613">
                  <c:v>3.4345757999999997E-2</c:v>
                </c:pt>
                <c:pt idx="614">
                  <c:v>3.2128688000000002E-2</c:v>
                </c:pt>
                <c:pt idx="615">
                  <c:v>3.3752245E-2</c:v>
                </c:pt>
                <c:pt idx="616">
                  <c:v>3.2938698000000002E-2</c:v>
                </c:pt>
                <c:pt idx="617">
                  <c:v>3.4385842999999999E-2</c:v>
                </c:pt>
                <c:pt idx="618">
                  <c:v>3.3560602000000002E-2</c:v>
                </c:pt>
                <c:pt idx="619">
                  <c:v>3.4351718000000003E-2</c:v>
                </c:pt>
                <c:pt idx="620">
                  <c:v>3.3336802999999998E-2</c:v>
                </c:pt>
                <c:pt idx="621">
                  <c:v>3.3303766999999998E-2</c:v>
                </c:pt>
                <c:pt idx="622">
                  <c:v>3.4095029999999998E-2</c:v>
                </c:pt>
                <c:pt idx="623">
                  <c:v>3.4232949999999998E-2</c:v>
                </c:pt>
                <c:pt idx="624">
                  <c:v>3.4550326999999999E-2</c:v>
                </c:pt>
                <c:pt idx="625">
                  <c:v>3.3738730000000001E-2</c:v>
                </c:pt>
                <c:pt idx="626">
                  <c:v>3.4697876000000002E-2</c:v>
                </c:pt>
                <c:pt idx="627">
                  <c:v>3.3543731E-2</c:v>
                </c:pt>
                <c:pt idx="628">
                  <c:v>3.3688217999999999E-2</c:v>
                </c:pt>
                <c:pt idx="629">
                  <c:v>3.3723708999999998E-2</c:v>
                </c:pt>
                <c:pt idx="630">
                  <c:v>3.3682911000000003E-2</c:v>
                </c:pt>
                <c:pt idx="631">
                  <c:v>3.3803558999999997E-2</c:v>
                </c:pt>
                <c:pt idx="632">
                  <c:v>3.3266807000000002E-2</c:v>
                </c:pt>
                <c:pt idx="633">
                  <c:v>3.4027342000000002E-2</c:v>
                </c:pt>
                <c:pt idx="634">
                  <c:v>3.2562240999999999E-2</c:v>
                </c:pt>
                <c:pt idx="635">
                  <c:v>3.3299178999999998E-2</c:v>
                </c:pt>
                <c:pt idx="636">
                  <c:v>3.2995388E-2</c:v>
                </c:pt>
                <c:pt idx="637">
                  <c:v>3.3778903999999998E-2</c:v>
                </c:pt>
                <c:pt idx="638">
                  <c:v>3.2496190000000001E-2</c:v>
                </c:pt>
                <c:pt idx="639">
                  <c:v>3.3654162000000001E-2</c:v>
                </c:pt>
                <c:pt idx="640">
                  <c:v>3.3543455E-2</c:v>
                </c:pt>
                <c:pt idx="641">
                  <c:v>3.3153235000000003E-2</c:v>
                </c:pt>
                <c:pt idx="642">
                  <c:v>3.3470487E-2</c:v>
                </c:pt>
                <c:pt idx="643">
                  <c:v>3.3816156999999999E-2</c:v>
                </c:pt>
                <c:pt idx="644">
                  <c:v>3.4782049000000002E-2</c:v>
                </c:pt>
                <c:pt idx="645">
                  <c:v>3.3335173000000003E-2</c:v>
                </c:pt>
                <c:pt idx="646">
                  <c:v>3.3633617999999997E-2</c:v>
                </c:pt>
                <c:pt idx="647">
                  <c:v>3.3974368999999997E-2</c:v>
                </c:pt>
                <c:pt idx="648">
                  <c:v>3.4238195999999999E-2</c:v>
                </c:pt>
                <c:pt idx="649">
                  <c:v>3.4752078999999998E-2</c:v>
                </c:pt>
                <c:pt idx="650">
                  <c:v>3.3975635999999997E-2</c:v>
                </c:pt>
                <c:pt idx="651">
                  <c:v>3.4572193000000001E-2</c:v>
                </c:pt>
                <c:pt idx="652">
                  <c:v>3.3909597E-2</c:v>
                </c:pt>
                <c:pt idx="653">
                  <c:v>3.5330027999999999E-2</c:v>
                </c:pt>
                <c:pt idx="654">
                  <c:v>3.4043379999999998E-2</c:v>
                </c:pt>
                <c:pt idx="655">
                  <c:v>3.3798067000000001E-2</c:v>
                </c:pt>
                <c:pt idx="656">
                  <c:v>3.3255989999999999E-2</c:v>
                </c:pt>
                <c:pt idx="657">
                  <c:v>3.4782964999999999E-2</c:v>
                </c:pt>
                <c:pt idx="658">
                  <c:v>3.5841489999999997E-2</c:v>
                </c:pt>
                <c:pt idx="659">
                  <c:v>3.5563612000000001E-2</c:v>
                </c:pt>
                <c:pt idx="660">
                  <c:v>3.6827648999999997E-2</c:v>
                </c:pt>
                <c:pt idx="661">
                  <c:v>3.7201245000000001E-2</c:v>
                </c:pt>
                <c:pt idx="662">
                  <c:v>3.8204654999999997E-2</c:v>
                </c:pt>
                <c:pt idx="663">
                  <c:v>3.7176413999999998E-2</c:v>
                </c:pt>
                <c:pt idx="664">
                  <c:v>3.7225484000000003E-2</c:v>
                </c:pt>
                <c:pt idx="665">
                  <c:v>3.7514475999999998E-2</c:v>
                </c:pt>
                <c:pt idx="666">
                  <c:v>3.6806133999999997E-2</c:v>
                </c:pt>
                <c:pt idx="667">
                  <c:v>3.7700431999999999E-2</c:v>
                </c:pt>
                <c:pt idx="668">
                  <c:v>3.8274655999999997E-2</c:v>
                </c:pt>
                <c:pt idx="669">
                  <c:v>3.9837578999999998E-2</c:v>
                </c:pt>
                <c:pt idx="670">
                  <c:v>3.9071059999999998E-2</c:v>
                </c:pt>
                <c:pt idx="671">
                  <c:v>3.9640276000000002E-2</c:v>
                </c:pt>
                <c:pt idx="672">
                  <c:v>3.9637311000000001E-2</c:v>
                </c:pt>
                <c:pt idx="673">
                  <c:v>4.0427520000000002E-2</c:v>
                </c:pt>
                <c:pt idx="674">
                  <c:v>4.0608597000000003E-2</c:v>
                </c:pt>
                <c:pt idx="675">
                  <c:v>4.1261697E-2</c:v>
                </c:pt>
                <c:pt idx="676">
                  <c:v>4.1472334E-2</c:v>
                </c:pt>
                <c:pt idx="677">
                  <c:v>4.1138438999999999E-2</c:v>
                </c:pt>
                <c:pt idx="678">
                  <c:v>4.1995327999999998E-2</c:v>
                </c:pt>
                <c:pt idx="679">
                  <c:v>4.2637778000000001E-2</c:v>
                </c:pt>
                <c:pt idx="680">
                  <c:v>4.3410860000000003E-2</c:v>
                </c:pt>
                <c:pt idx="681">
                  <c:v>4.3169787000000001E-2</c:v>
                </c:pt>
                <c:pt idx="682">
                  <c:v>4.4033876999999999E-2</c:v>
                </c:pt>
                <c:pt idx="683">
                  <c:v>4.4343685000000001E-2</c:v>
                </c:pt>
                <c:pt idx="684">
                  <c:v>4.435981E-2</c:v>
                </c:pt>
                <c:pt idx="685">
                  <c:v>4.4704566000000001E-2</c:v>
                </c:pt>
                <c:pt idx="686">
                  <c:v>4.5227234999999998E-2</c:v>
                </c:pt>
                <c:pt idx="687">
                  <c:v>4.6572784999999998E-2</c:v>
                </c:pt>
                <c:pt idx="688">
                  <c:v>4.5539127999999998E-2</c:v>
                </c:pt>
                <c:pt idx="689">
                  <c:v>4.6106583E-2</c:v>
                </c:pt>
                <c:pt idx="690">
                  <c:v>4.6451539E-2</c:v>
                </c:pt>
                <c:pt idx="691">
                  <c:v>4.7946210000000003E-2</c:v>
                </c:pt>
                <c:pt idx="692">
                  <c:v>4.7975402E-2</c:v>
                </c:pt>
                <c:pt idx="693">
                  <c:v>4.8611390999999997E-2</c:v>
                </c:pt>
                <c:pt idx="694">
                  <c:v>4.9745729000000002E-2</c:v>
                </c:pt>
                <c:pt idx="695">
                  <c:v>5.0365076000000002E-2</c:v>
                </c:pt>
                <c:pt idx="696">
                  <c:v>5.0546473000000001E-2</c:v>
                </c:pt>
                <c:pt idx="697">
                  <c:v>5.0813293000000002E-2</c:v>
                </c:pt>
                <c:pt idx="698">
                  <c:v>5.1677577000000002E-2</c:v>
                </c:pt>
                <c:pt idx="699">
                  <c:v>5.2279721000000001E-2</c:v>
                </c:pt>
                <c:pt idx="700">
                  <c:v>5.2014589999999999E-2</c:v>
                </c:pt>
                <c:pt idx="701">
                  <c:v>5.2518164999999999E-2</c:v>
                </c:pt>
                <c:pt idx="702">
                  <c:v>5.3503923000000002E-2</c:v>
                </c:pt>
                <c:pt idx="703">
                  <c:v>5.4561088000000001E-2</c:v>
                </c:pt>
                <c:pt idx="704">
                  <c:v>5.4806832E-2</c:v>
                </c:pt>
                <c:pt idx="705">
                  <c:v>5.5121920999999997E-2</c:v>
                </c:pt>
                <c:pt idx="706">
                  <c:v>5.53272E-2</c:v>
                </c:pt>
                <c:pt idx="707">
                  <c:v>5.5550911000000001E-2</c:v>
                </c:pt>
                <c:pt idx="708">
                  <c:v>5.5346376000000003E-2</c:v>
                </c:pt>
                <c:pt idx="709">
                  <c:v>5.5999750000000001E-2</c:v>
                </c:pt>
                <c:pt idx="710">
                  <c:v>5.6923897000000001E-2</c:v>
                </c:pt>
                <c:pt idx="711">
                  <c:v>5.7487361000000001E-2</c:v>
                </c:pt>
                <c:pt idx="712">
                  <c:v>5.7968884999999998E-2</c:v>
                </c:pt>
                <c:pt idx="713">
                  <c:v>5.7781949999999999E-2</c:v>
                </c:pt>
                <c:pt idx="714">
                  <c:v>5.8144548999999997E-2</c:v>
                </c:pt>
                <c:pt idx="715">
                  <c:v>5.7174742000000001E-2</c:v>
                </c:pt>
                <c:pt idx="716">
                  <c:v>5.7129471000000001E-2</c:v>
                </c:pt>
                <c:pt idx="717">
                  <c:v>5.7578323000000001E-2</c:v>
                </c:pt>
                <c:pt idx="718">
                  <c:v>5.8207681999999997E-2</c:v>
                </c:pt>
                <c:pt idx="719">
                  <c:v>5.8627736999999999E-2</c:v>
                </c:pt>
                <c:pt idx="720">
                  <c:v>5.8260418000000001E-2</c:v>
                </c:pt>
                <c:pt idx="721">
                  <c:v>5.8557028999999997E-2</c:v>
                </c:pt>
                <c:pt idx="722">
                  <c:v>5.8220503999999999E-2</c:v>
                </c:pt>
                <c:pt idx="723">
                  <c:v>5.8189477000000003E-2</c:v>
                </c:pt>
                <c:pt idx="724">
                  <c:v>5.8034739000000002E-2</c:v>
                </c:pt>
                <c:pt idx="725">
                  <c:v>5.9279092999999998E-2</c:v>
                </c:pt>
                <c:pt idx="726">
                  <c:v>5.9048983999999999E-2</c:v>
                </c:pt>
                <c:pt idx="727">
                  <c:v>5.8628854000000001E-2</c:v>
                </c:pt>
                <c:pt idx="728">
                  <c:v>5.8259342999999998E-2</c:v>
                </c:pt>
                <c:pt idx="729">
                  <c:v>5.8792591999999998E-2</c:v>
                </c:pt>
                <c:pt idx="730">
                  <c:v>5.9344037000000002E-2</c:v>
                </c:pt>
                <c:pt idx="731">
                  <c:v>5.8893768999999999E-2</c:v>
                </c:pt>
                <c:pt idx="732">
                  <c:v>5.9273152000000003E-2</c:v>
                </c:pt>
                <c:pt idx="733">
                  <c:v>6.0395927000000002E-2</c:v>
                </c:pt>
                <c:pt idx="734">
                  <c:v>6.0856349999999997E-2</c:v>
                </c:pt>
                <c:pt idx="735">
                  <c:v>6.1132415000000002E-2</c:v>
                </c:pt>
                <c:pt idx="736">
                  <c:v>6.1509837999999997E-2</c:v>
                </c:pt>
                <c:pt idx="737">
                  <c:v>6.2738355999999995E-2</c:v>
                </c:pt>
                <c:pt idx="738">
                  <c:v>6.2716175999999998E-2</c:v>
                </c:pt>
                <c:pt idx="739">
                  <c:v>6.3114946000000005E-2</c:v>
                </c:pt>
                <c:pt idx="740">
                  <c:v>6.3286652999999998E-2</c:v>
                </c:pt>
                <c:pt idx="741">
                  <c:v>6.4279288000000004E-2</c:v>
                </c:pt>
                <c:pt idx="742">
                  <c:v>6.4334535999999998E-2</c:v>
                </c:pt>
                <c:pt idx="743">
                  <c:v>6.4631018999999998E-2</c:v>
                </c:pt>
                <c:pt idx="744">
                  <c:v>6.5345060999999996E-2</c:v>
                </c:pt>
                <c:pt idx="745">
                  <c:v>6.6077374999999994E-2</c:v>
                </c:pt>
                <c:pt idx="746">
                  <c:v>6.59357E-2</c:v>
                </c:pt>
                <c:pt idx="747">
                  <c:v>6.5656763000000007E-2</c:v>
                </c:pt>
                <c:pt idx="748">
                  <c:v>6.5986195999999997E-2</c:v>
                </c:pt>
                <c:pt idx="749">
                  <c:v>6.6493453999999994E-2</c:v>
                </c:pt>
                <c:pt idx="750">
                  <c:v>6.6452713999999996E-2</c:v>
                </c:pt>
                <c:pt idx="751">
                  <c:v>6.5619845999999996E-2</c:v>
                </c:pt>
                <c:pt idx="752">
                  <c:v>6.5865725E-2</c:v>
                </c:pt>
                <c:pt idx="753">
                  <c:v>6.6115208999999994E-2</c:v>
                </c:pt>
                <c:pt idx="754">
                  <c:v>6.5841117000000005E-2</c:v>
                </c:pt>
                <c:pt idx="755">
                  <c:v>6.4821726999999996E-2</c:v>
                </c:pt>
                <c:pt idx="756">
                  <c:v>6.3366095999999997E-2</c:v>
                </c:pt>
                <c:pt idx="757">
                  <c:v>6.3152966000000005E-2</c:v>
                </c:pt>
                <c:pt idx="758">
                  <c:v>6.2703113000000005E-2</c:v>
                </c:pt>
                <c:pt idx="759">
                  <c:v>6.2398235000000003E-2</c:v>
                </c:pt>
                <c:pt idx="760">
                  <c:v>6.1194113000000001E-2</c:v>
                </c:pt>
                <c:pt idx="761">
                  <c:v>6.0802851999999998E-2</c:v>
                </c:pt>
                <c:pt idx="762">
                  <c:v>5.9161247E-2</c:v>
                </c:pt>
                <c:pt idx="763">
                  <c:v>5.7989972000000001E-2</c:v>
                </c:pt>
                <c:pt idx="764">
                  <c:v>5.6841419999999997E-2</c:v>
                </c:pt>
                <c:pt idx="765">
                  <c:v>5.6380120999999998E-2</c:v>
                </c:pt>
                <c:pt idx="766">
                  <c:v>5.5407418E-2</c:v>
                </c:pt>
                <c:pt idx="767">
                  <c:v>5.3214640000000001E-2</c:v>
                </c:pt>
                <c:pt idx="768">
                  <c:v>5.1845167999999997E-2</c:v>
                </c:pt>
                <c:pt idx="769">
                  <c:v>5.0488773000000001E-2</c:v>
                </c:pt>
                <c:pt idx="770">
                  <c:v>4.8679381000000001E-2</c:v>
                </c:pt>
                <c:pt idx="771">
                  <c:v>4.6493146999999999E-2</c:v>
                </c:pt>
                <c:pt idx="772">
                  <c:v>4.4861939000000003E-2</c:v>
                </c:pt>
                <c:pt idx="773">
                  <c:v>4.3814747000000001E-2</c:v>
                </c:pt>
                <c:pt idx="774">
                  <c:v>4.1772166999999999E-2</c:v>
                </c:pt>
                <c:pt idx="775">
                  <c:v>3.9932071999999999E-2</c:v>
                </c:pt>
                <c:pt idx="776">
                  <c:v>3.7402188000000003E-2</c:v>
                </c:pt>
                <c:pt idx="777">
                  <c:v>3.6549076999999999E-2</c:v>
                </c:pt>
                <c:pt idx="778">
                  <c:v>3.4471042E-2</c:v>
                </c:pt>
                <c:pt idx="779">
                  <c:v>3.3015526000000003E-2</c:v>
                </c:pt>
                <c:pt idx="780">
                  <c:v>3.1319945000000002E-2</c:v>
                </c:pt>
                <c:pt idx="781">
                  <c:v>2.9809570000000001E-2</c:v>
                </c:pt>
                <c:pt idx="782">
                  <c:v>2.8780606E-2</c:v>
                </c:pt>
                <c:pt idx="783">
                  <c:v>2.7131189999999999E-2</c:v>
                </c:pt>
                <c:pt idx="784">
                  <c:v>2.5366920000000001E-2</c:v>
                </c:pt>
                <c:pt idx="785">
                  <c:v>2.3378658E-2</c:v>
                </c:pt>
                <c:pt idx="786">
                  <c:v>2.1993924000000002E-2</c:v>
                </c:pt>
                <c:pt idx="787">
                  <c:v>2.1339634E-2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EB-4549-B3F5-CDB87EB20FA2}"/>
            </c:ext>
          </c:extLst>
        </c:ser>
        <c:ser>
          <c:idx val="0"/>
          <c:order val="1"/>
          <c:marker>
            <c:symbol val="none"/>
          </c:marker>
          <c:xVal>
            <c:numRef>
              <c:f>[1]Sheet1!$P$1:$P$788</c:f>
              <c:numCache>
                <c:formatCode>General</c:formatCode>
                <c:ptCount val="788"/>
                <c:pt idx="0">
                  <c:v>380.2</c:v>
                </c:pt>
                <c:pt idx="1">
                  <c:v>381</c:v>
                </c:pt>
                <c:pt idx="2">
                  <c:v>381.7</c:v>
                </c:pt>
                <c:pt idx="3">
                  <c:v>382.5</c:v>
                </c:pt>
                <c:pt idx="4">
                  <c:v>383.2</c:v>
                </c:pt>
                <c:pt idx="5">
                  <c:v>384</c:v>
                </c:pt>
                <c:pt idx="6">
                  <c:v>384.7</c:v>
                </c:pt>
                <c:pt idx="7">
                  <c:v>385.5</c:v>
                </c:pt>
                <c:pt idx="8">
                  <c:v>386.2</c:v>
                </c:pt>
                <c:pt idx="9">
                  <c:v>386.9</c:v>
                </c:pt>
                <c:pt idx="10">
                  <c:v>387.7</c:v>
                </c:pt>
                <c:pt idx="11">
                  <c:v>388.4</c:v>
                </c:pt>
                <c:pt idx="12">
                  <c:v>389.2</c:v>
                </c:pt>
                <c:pt idx="13">
                  <c:v>389.9</c:v>
                </c:pt>
                <c:pt idx="14">
                  <c:v>390.7</c:v>
                </c:pt>
                <c:pt idx="15">
                  <c:v>391.4</c:v>
                </c:pt>
                <c:pt idx="16">
                  <c:v>392.2</c:v>
                </c:pt>
                <c:pt idx="17">
                  <c:v>392.9</c:v>
                </c:pt>
                <c:pt idx="18">
                  <c:v>393.7</c:v>
                </c:pt>
                <c:pt idx="19">
                  <c:v>394.4</c:v>
                </c:pt>
                <c:pt idx="20">
                  <c:v>395.2</c:v>
                </c:pt>
                <c:pt idx="21">
                  <c:v>395.9</c:v>
                </c:pt>
                <c:pt idx="22">
                  <c:v>396.7</c:v>
                </c:pt>
                <c:pt idx="23">
                  <c:v>397.4</c:v>
                </c:pt>
                <c:pt idx="24">
                  <c:v>398.2</c:v>
                </c:pt>
                <c:pt idx="25">
                  <c:v>398.9</c:v>
                </c:pt>
                <c:pt idx="26">
                  <c:v>399.7</c:v>
                </c:pt>
                <c:pt idx="27">
                  <c:v>400.4</c:v>
                </c:pt>
                <c:pt idx="28">
                  <c:v>401.1</c:v>
                </c:pt>
                <c:pt idx="29">
                  <c:v>401.9</c:v>
                </c:pt>
                <c:pt idx="30">
                  <c:v>402.6</c:v>
                </c:pt>
                <c:pt idx="31">
                  <c:v>403.4</c:v>
                </c:pt>
                <c:pt idx="32">
                  <c:v>404.1</c:v>
                </c:pt>
                <c:pt idx="33">
                  <c:v>404.9</c:v>
                </c:pt>
                <c:pt idx="34">
                  <c:v>405.6</c:v>
                </c:pt>
                <c:pt idx="35">
                  <c:v>406.4</c:v>
                </c:pt>
                <c:pt idx="36">
                  <c:v>407.1</c:v>
                </c:pt>
                <c:pt idx="37">
                  <c:v>407.9</c:v>
                </c:pt>
                <c:pt idx="38">
                  <c:v>408.6</c:v>
                </c:pt>
                <c:pt idx="39">
                  <c:v>409.4</c:v>
                </c:pt>
                <c:pt idx="40">
                  <c:v>410.1</c:v>
                </c:pt>
                <c:pt idx="41">
                  <c:v>410.9</c:v>
                </c:pt>
                <c:pt idx="42">
                  <c:v>411.6</c:v>
                </c:pt>
                <c:pt idx="43">
                  <c:v>412.4</c:v>
                </c:pt>
                <c:pt idx="44">
                  <c:v>413.1</c:v>
                </c:pt>
                <c:pt idx="45">
                  <c:v>413.8</c:v>
                </c:pt>
                <c:pt idx="46">
                  <c:v>414.6</c:v>
                </c:pt>
                <c:pt idx="47">
                  <c:v>415.3</c:v>
                </c:pt>
                <c:pt idx="48">
                  <c:v>416.1</c:v>
                </c:pt>
                <c:pt idx="49">
                  <c:v>416.8</c:v>
                </c:pt>
                <c:pt idx="50">
                  <c:v>417.6</c:v>
                </c:pt>
                <c:pt idx="51">
                  <c:v>418.3</c:v>
                </c:pt>
                <c:pt idx="52">
                  <c:v>419.1</c:v>
                </c:pt>
                <c:pt idx="53">
                  <c:v>419.8</c:v>
                </c:pt>
                <c:pt idx="54">
                  <c:v>420.6</c:v>
                </c:pt>
                <c:pt idx="55">
                  <c:v>421.3</c:v>
                </c:pt>
                <c:pt idx="56">
                  <c:v>422.1</c:v>
                </c:pt>
                <c:pt idx="57">
                  <c:v>422.8</c:v>
                </c:pt>
                <c:pt idx="58">
                  <c:v>423.6</c:v>
                </c:pt>
                <c:pt idx="59">
                  <c:v>424.3</c:v>
                </c:pt>
                <c:pt idx="60">
                  <c:v>425.1</c:v>
                </c:pt>
                <c:pt idx="61">
                  <c:v>425.8</c:v>
                </c:pt>
                <c:pt idx="62">
                  <c:v>426.6</c:v>
                </c:pt>
                <c:pt idx="63">
                  <c:v>427.3</c:v>
                </c:pt>
                <c:pt idx="64">
                  <c:v>428</c:v>
                </c:pt>
                <c:pt idx="65">
                  <c:v>428.8</c:v>
                </c:pt>
                <c:pt idx="66">
                  <c:v>429.5</c:v>
                </c:pt>
                <c:pt idx="67">
                  <c:v>430.3</c:v>
                </c:pt>
                <c:pt idx="68">
                  <c:v>431</c:v>
                </c:pt>
                <c:pt idx="69">
                  <c:v>431.8</c:v>
                </c:pt>
                <c:pt idx="70">
                  <c:v>432.5</c:v>
                </c:pt>
                <c:pt idx="71">
                  <c:v>433.3</c:v>
                </c:pt>
                <c:pt idx="72">
                  <c:v>434</c:v>
                </c:pt>
                <c:pt idx="73">
                  <c:v>434.8</c:v>
                </c:pt>
                <c:pt idx="74">
                  <c:v>435.5</c:v>
                </c:pt>
                <c:pt idx="75">
                  <c:v>436.3</c:v>
                </c:pt>
                <c:pt idx="76">
                  <c:v>437</c:v>
                </c:pt>
                <c:pt idx="77">
                  <c:v>437.8</c:v>
                </c:pt>
                <c:pt idx="78">
                  <c:v>438.5</c:v>
                </c:pt>
                <c:pt idx="79">
                  <c:v>439.3</c:v>
                </c:pt>
                <c:pt idx="80">
                  <c:v>440</c:v>
                </c:pt>
                <c:pt idx="81">
                  <c:v>440.7</c:v>
                </c:pt>
                <c:pt idx="82">
                  <c:v>441.5</c:v>
                </c:pt>
                <c:pt idx="83">
                  <c:v>442.2</c:v>
                </c:pt>
                <c:pt idx="84">
                  <c:v>443</c:v>
                </c:pt>
                <c:pt idx="85">
                  <c:v>443.7</c:v>
                </c:pt>
                <c:pt idx="86">
                  <c:v>444.5</c:v>
                </c:pt>
                <c:pt idx="87">
                  <c:v>445.2</c:v>
                </c:pt>
                <c:pt idx="88">
                  <c:v>446</c:v>
                </c:pt>
                <c:pt idx="89">
                  <c:v>446.7</c:v>
                </c:pt>
                <c:pt idx="90">
                  <c:v>447.5</c:v>
                </c:pt>
                <c:pt idx="91">
                  <c:v>448.2</c:v>
                </c:pt>
                <c:pt idx="92">
                  <c:v>449</c:v>
                </c:pt>
                <c:pt idx="93">
                  <c:v>449.7</c:v>
                </c:pt>
                <c:pt idx="94">
                  <c:v>450.5</c:v>
                </c:pt>
                <c:pt idx="95">
                  <c:v>451.2</c:v>
                </c:pt>
                <c:pt idx="96">
                  <c:v>452</c:v>
                </c:pt>
                <c:pt idx="97">
                  <c:v>452.7</c:v>
                </c:pt>
                <c:pt idx="98">
                  <c:v>453.5</c:v>
                </c:pt>
                <c:pt idx="99">
                  <c:v>454.2</c:v>
                </c:pt>
                <c:pt idx="100">
                  <c:v>454.9</c:v>
                </c:pt>
                <c:pt idx="101">
                  <c:v>455.7</c:v>
                </c:pt>
                <c:pt idx="102">
                  <c:v>456.4</c:v>
                </c:pt>
                <c:pt idx="103">
                  <c:v>457.2</c:v>
                </c:pt>
                <c:pt idx="104">
                  <c:v>457.9</c:v>
                </c:pt>
                <c:pt idx="105">
                  <c:v>458.7</c:v>
                </c:pt>
                <c:pt idx="106">
                  <c:v>459.4</c:v>
                </c:pt>
                <c:pt idx="107">
                  <c:v>460.2</c:v>
                </c:pt>
                <c:pt idx="108">
                  <c:v>460.9</c:v>
                </c:pt>
                <c:pt idx="109">
                  <c:v>461.7</c:v>
                </c:pt>
                <c:pt idx="110">
                  <c:v>462.4</c:v>
                </c:pt>
                <c:pt idx="111">
                  <c:v>463.2</c:v>
                </c:pt>
                <c:pt idx="112">
                  <c:v>463.9</c:v>
                </c:pt>
                <c:pt idx="113">
                  <c:v>464.7</c:v>
                </c:pt>
                <c:pt idx="114">
                  <c:v>465.4</c:v>
                </c:pt>
                <c:pt idx="115">
                  <c:v>466.2</c:v>
                </c:pt>
                <c:pt idx="116">
                  <c:v>466.9</c:v>
                </c:pt>
                <c:pt idx="117">
                  <c:v>467.6</c:v>
                </c:pt>
                <c:pt idx="118">
                  <c:v>468.4</c:v>
                </c:pt>
                <c:pt idx="119">
                  <c:v>469.1</c:v>
                </c:pt>
                <c:pt idx="120">
                  <c:v>469.9</c:v>
                </c:pt>
                <c:pt idx="121">
                  <c:v>470.6</c:v>
                </c:pt>
                <c:pt idx="122">
                  <c:v>471.4</c:v>
                </c:pt>
                <c:pt idx="123">
                  <c:v>472.1</c:v>
                </c:pt>
                <c:pt idx="124">
                  <c:v>472.9</c:v>
                </c:pt>
                <c:pt idx="125">
                  <c:v>473.6</c:v>
                </c:pt>
                <c:pt idx="126">
                  <c:v>474.4</c:v>
                </c:pt>
                <c:pt idx="127">
                  <c:v>475.1</c:v>
                </c:pt>
                <c:pt idx="128">
                  <c:v>475.9</c:v>
                </c:pt>
                <c:pt idx="129">
                  <c:v>476.6</c:v>
                </c:pt>
                <c:pt idx="130">
                  <c:v>477.4</c:v>
                </c:pt>
                <c:pt idx="131">
                  <c:v>478.1</c:v>
                </c:pt>
                <c:pt idx="132">
                  <c:v>478.9</c:v>
                </c:pt>
                <c:pt idx="133">
                  <c:v>479.6</c:v>
                </c:pt>
                <c:pt idx="134">
                  <c:v>480.3</c:v>
                </c:pt>
                <c:pt idx="135">
                  <c:v>481.1</c:v>
                </c:pt>
                <c:pt idx="136">
                  <c:v>481.8</c:v>
                </c:pt>
                <c:pt idx="137">
                  <c:v>482.6</c:v>
                </c:pt>
                <c:pt idx="138">
                  <c:v>483.3</c:v>
                </c:pt>
                <c:pt idx="139">
                  <c:v>484.1</c:v>
                </c:pt>
                <c:pt idx="140">
                  <c:v>484.8</c:v>
                </c:pt>
                <c:pt idx="141">
                  <c:v>485.6</c:v>
                </c:pt>
                <c:pt idx="142">
                  <c:v>486.3</c:v>
                </c:pt>
                <c:pt idx="143">
                  <c:v>487.1</c:v>
                </c:pt>
                <c:pt idx="144">
                  <c:v>487.8</c:v>
                </c:pt>
                <c:pt idx="145">
                  <c:v>488.6</c:v>
                </c:pt>
                <c:pt idx="146">
                  <c:v>489.3</c:v>
                </c:pt>
                <c:pt idx="147">
                  <c:v>490.1</c:v>
                </c:pt>
                <c:pt idx="148">
                  <c:v>490.8</c:v>
                </c:pt>
                <c:pt idx="149">
                  <c:v>491.6</c:v>
                </c:pt>
                <c:pt idx="150">
                  <c:v>492.3</c:v>
                </c:pt>
                <c:pt idx="151">
                  <c:v>493.1</c:v>
                </c:pt>
                <c:pt idx="152">
                  <c:v>493.8</c:v>
                </c:pt>
                <c:pt idx="153">
                  <c:v>494.5</c:v>
                </c:pt>
                <c:pt idx="154">
                  <c:v>495.3</c:v>
                </c:pt>
                <c:pt idx="155">
                  <c:v>496</c:v>
                </c:pt>
                <c:pt idx="156">
                  <c:v>496.8</c:v>
                </c:pt>
                <c:pt idx="157">
                  <c:v>497.5</c:v>
                </c:pt>
                <c:pt idx="158">
                  <c:v>498.3</c:v>
                </c:pt>
                <c:pt idx="159">
                  <c:v>499</c:v>
                </c:pt>
                <c:pt idx="160">
                  <c:v>499.8</c:v>
                </c:pt>
                <c:pt idx="161">
                  <c:v>500.5</c:v>
                </c:pt>
                <c:pt idx="162">
                  <c:v>501.3</c:v>
                </c:pt>
                <c:pt idx="163">
                  <c:v>502</c:v>
                </c:pt>
                <c:pt idx="164">
                  <c:v>502.8</c:v>
                </c:pt>
                <c:pt idx="165">
                  <c:v>503.5</c:v>
                </c:pt>
                <c:pt idx="166">
                  <c:v>504.3</c:v>
                </c:pt>
                <c:pt idx="167">
                  <c:v>505</c:v>
                </c:pt>
                <c:pt idx="168">
                  <c:v>505.8</c:v>
                </c:pt>
                <c:pt idx="169">
                  <c:v>506.5</c:v>
                </c:pt>
                <c:pt idx="170">
                  <c:v>507.2</c:v>
                </c:pt>
                <c:pt idx="171">
                  <c:v>508</c:v>
                </c:pt>
                <c:pt idx="172">
                  <c:v>508.7</c:v>
                </c:pt>
                <c:pt idx="173">
                  <c:v>509.5</c:v>
                </c:pt>
                <c:pt idx="174">
                  <c:v>510.2</c:v>
                </c:pt>
                <c:pt idx="175">
                  <c:v>511</c:v>
                </c:pt>
                <c:pt idx="176">
                  <c:v>511.8</c:v>
                </c:pt>
                <c:pt idx="177">
                  <c:v>512.5</c:v>
                </c:pt>
                <c:pt idx="178">
                  <c:v>513.20000000000005</c:v>
                </c:pt>
                <c:pt idx="179">
                  <c:v>513.9</c:v>
                </c:pt>
                <c:pt idx="180">
                  <c:v>514.70000000000005</c:v>
                </c:pt>
                <c:pt idx="181">
                  <c:v>515.4</c:v>
                </c:pt>
                <c:pt idx="182">
                  <c:v>516.1</c:v>
                </c:pt>
                <c:pt idx="183">
                  <c:v>516.79999999999995</c:v>
                </c:pt>
                <c:pt idx="184">
                  <c:v>517.6</c:v>
                </c:pt>
                <c:pt idx="185">
                  <c:v>518.29999999999995</c:v>
                </c:pt>
                <c:pt idx="186">
                  <c:v>519</c:v>
                </c:pt>
                <c:pt idx="187">
                  <c:v>519.70000000000005</c:v>
                </c:pt>
                <c:pt idx="188">
                  <c:v>520.5</c:v>
                </c:pt>
                <c:pt idx="189">
                  <c:v>521.20000000000005</c:v>
                </c:pt>
                <c:pt idx="190">
                  <c:v>521.9</c:v>
                </c:pt>
                <c:pt idx="191">
                  <c:v>522.70000000000005</c:v>
                </c:pt>
                <c:pt idx="192">
                  <c:v>523.4</c:v>
                </c:pt>
                <c:pt idx="193">
                  <c:v>524.1</c:v>
                </c:pt>
                <c:pt idx="194">
                  <c:v>524.79999999999995</c:v>
                </c:pt>
                <c:pt idx="195">
                  <c:v>525.6</c:v>
                </c:pt>
                <c:pt idx="196">
                  <c:v>526.29999999999995</c:v>
                </c:pt>
                <c:pt idx="197">
                  <c:v>527</c:v>
                </c:pt>
                <c:pt idx="198">
                  <c:v>527.70000000000005</c:v>
                </c:pt>
                <c:pt idx="199">
                  <c:v>528.5</c:v>
                </c:pt>
                <c:pt idx="200">
                  <c:v>529.20000000000005</c:v>
                </c:pt>
                <c:pt idx="201">
                  <c:v>529.9</c:v>
                </c:pt>
                <c:pt idx="202">
                  <c:v>530.70000000000005</c:v>
                </c:pt>
                <c:pt idx="203">
                  <c:v>531.4</c:v>
                </c:pt>
                <c:pt idx="204">
                  <c:v>532.1</c:v>
                </c:pt>
                <c:pt idx="205">
                  <c:v>532.79999999999995</c:v>
                </c:pt>
                <c:pt idx="206">
                  <c:v>533.6</c:v>
                </c:pt>
                <c:pt idx="207">
                  <c:v>534.29999999999995</c:v>
                </c:pt>
                <c:pt idx="208">
                  <c:v>535</c:v>
                </c:pt>
                <c:pt idx="209">
                  <c:v>535.70000000000005</c:v>
                </c:pt>
                <c:pt idx="210">
                  <c:v>536.5</c:v>
                </c:pt>
                <c:pt idx="211">
                  <c:v>537.20000000000005</c:v>
                </c:pt>
                <c:pt idx="212">
                  <c:v>537.9</c:v>
                </c:pt>
                <c:pt idx="213">
                  <c:v>538.70000000000005</c:v>
                </c:pt>
                <c:pt idx="214">
                  <c:v>539.4</c:v>
                </c:pt>
                <c:pt idx="215">
                  <c:v>540.1</c:v>
                </c:pt>
                <c:pt idx="216">
                  <c:v>540.79999999999995</c:v>
                </c:pt>
                <c:pt idx="217">
                  <c:v>541.6</c:v>
                </c:pt>
                <c:pt idx="218">
                  <c:v>542.29999999999995</c:v>
                </c:pt>
                <c:pt idx="219">
                  <c:v>543</c:v>
                </c:pt>
                <c:pt idx="220">
                  <c:v>543.70000000000005</c:v>
                </c:pt>
                <c:pt idx="221">
                  <c:v>544.5</c:v>
                </c:pt>
                <c:pt idx="222">
                  <c:v>545.20000000000005</c:v>
                </c:pt>
                <c:pt idx="223">
                  <c:v>545.9</c:v>
                </c:pt>
                <c:pt idx="224">
                  <c:v>546.70000000000005</c:v>
                </c:pt>
                <c:pt idx="225">
                  <c:v>547.4</c:v>
                </c:pt>
                <c:pt idx="226">
                  <c:v>548.1</c:v>
                </c:pt>
                <c:pt idx="227">
                  <c:v>548.79999999999995</c:v>
                </c:pt>
                <c:pt idx="228">
                  <c:v>549.6</c:v>
                </c:pt>
                <c:pt idx="229">
                  <c:v>550.29999999999995</c:v>
                </c:pt>
                <c:pt idx="230">
                  <c:v>551</c:v>
                </c:pt>
                <c:pt idx="231">
                  <c:v>551.70000000000005</c:v>
                </c:pt>
                <c:pt idx="232">
                  <c:v>552.5</c:v>
                </c:pt>
                <c:pt idx="233">
                  <c:v>553.20000000000005</c:v>
                </c:pt>
                <c:pt idx="234">
                  <c:v>553.9</c:v>
                </c:pt>
                <c:pt idx="235">
                  <c:v>554.70000000000005</c:v>
                </c:pt>
                <c:pt idx="236">
                  <c:v>555.4</c:v>
                </c:pt>
                <c:pt idx="237">
                  <c:v>556.1</c:v>
                </c:pt>
                <c:pt idx="238">
                  <c:v>556.79999999999995</c:v>
                </c:pt>
                <c:pt idx="239">
                  <c:v>557.6</c:v>
                </c:pt>
                <c:pt idx="240">
                  <c:v>558.29999999999995</c:v>
                </c:pt>
                <c:pt idx="241">
                  <c:v>559</c:v>
                </c:pt>
                <c:pt idx="242">
                  <c:v>559.70000000000005</c:v>
                </c:pt>
                <c:pt idx="243">
                  <c:v>560.5</c:v>
                </c:pt>
                <c:pt idx="244">
                  <c:v>561.20000000000005</c:v>
                </c:pt>
                <c:pt idx="245">
                  <c:v>561.9</c:v>
                </c:pt>
                <c:pt idx="246">
                  <c:v>562.70000000000005</c:v>
                </c:pt>
                <c:pt idx="247">
                  <c:v>563.4</c:v>
                </c:pt>
                <c:pt idx="248">
                  <c:v>564.1</c:v>
                </c:pt>
                <c:pt idx="249">
                  <c:v>564.79999999999995</c:v>
                </c:pt>
                <c:pt idx="250">
                  <c:v>565.6</c:v>
                </c:pt>
                <c:pt idx="251">
                  <c:v>566.29999999999995</c:v>
                </c:pt>
                <c:pt idx="252">
                  <c:v>567</c:v>
                </c:pt>
                <c:pt idx="253">
                  <c:v>567.70000000000005</c:v>
                </c:pt>
                <c:pt idx="254">
                  <c:v>568.5</c:v>
                </c:pt>
                <c:pt idx="255">
                  <c:v>569.20000000000005</c:v>
                </c:pt>
                <c:pt idx="256">
                  <c:v>569.9</c:v>
                </c:pt>
                <c:pt idx="257">
                  <c:v>570.70000000000005</c:v>
                </c:pt>
                <c:pt idx="258">
                  <c:v>571.4</c:v>
                </c:pt>
                <c:pt idx="259">
                  <c:v>572.1</c:v>
                </c:pt>
                <c:pt idx="260">
                  <c:v>572.79999999999995</c:v>
                </c:pt>
                <c:pt idx="261">
                  <c:v>573.6</c:v>
                </c:pt>
                <c:pt idx="262">
                  <c:v>574.29999999999995</c:v>
                </c:pt>
                <c:pt idx="263">
                  <c:v>575</c:v>
                </c:pt>
                <c:pt idx="264">
                  <c:v>575.70000000000005</c:v>
                </c:pt>
                <c:pt idx="265">
                  <c:v>576.5</c:v>
                </c:pt>
                <c:pt idx="266">
                  <c:v>577.20000000000005</c:v>
                </c:pt>
                <c:pt idx="267">
                  <c:v>577.9</c:v>
                </c:pt>
                <c:pt idx="268">
                  <c:v>578.70000000000005</c:v>
                </c:pt>
                <c:pt idx="269">
                  <c:v>579.4</c:v>
                </c:pt>
                <c:pt idx="270">
                  <c:v>580.1</c:v>
                </c:pt>
                <c:pt idx="271">
                  <c:v>580.79999999999995</c:v>
                </c:pt>
                <c:pt idx="272">
                  <c:v>581.6</c:v>
                </c:pt>
                <c:pt idx="273">
                  <c:v>582.29999999999995</c:v>
                </c:pt>
                <c:pt idx="274">
                  <c:v>583</c:v>
                </c:pt>
                <c:pt idx="275">
                  <c:v>583.70000000000005</c:v>
                </c:pt>
                <c:pt idx="276">
                  <c:v>584.5</c:v>
                </c:pt>
                <c:pt idx="277">
                  <c:v>585.20000000000005</c:v>
                </c:pt>
                <c:pt idx="278">
                  <c:v>585.9</c:v>
                </c:pt>
                <c:pt idx="279">
                  <c:v>586.70000000000005</c:v>
                </c:pt>
                <c:pt idx="280">
                  <c:v>587.4</c:v>
                </c:pt>
                <c:pt idx="281">
                  <c:v>588.1</c:v>
                </c:pt>
                <c:pt idx="282">
                  <c:v>588.79999999999995</c:v>
                </c:pt>
                <c:pt idx="283">
                  <c:v>589.6</c:v>
                </c:pt>
                <c:pt idx="284">
                  <c:v>590.29999999999995</c:v>
                </c:pt>
                <c:pt idx="285">
                  <c:v>591</c:v>
                </c:pt>
                <c:pt idx="286">
                  <c:v>591.70000000000005</c:v>
                </c:pt>
                <c:pt idx="287">
                  <c:v>592.5</c:v>
                </c:pt>
                <c:pt idx="288">
                  <c:v>593.20000000000005</c:v>
                </c:pt>
                <c:pt idx="289">
                  <c:v>593.9</c:v>
                </c:pt>
                <c:pt idx="290">
                  <c:v>594.6</c:v>
                </c:pt>
                <c:pt idx="291">
                  <c:v>595.29999999999995</c:v>
                </c:pt>
                <c:pt idx="292">
                  <c:v>596.1</c:v>
                </c:pt>
                <c:pt idx="293">
                  <c:v>596.79999999999995</c:v>
                </c:pt>
                <c:pt idx="294">
                  <c:v>597.5</c:v>
                </c:pt>
                <c:pt idx="295">
                  <c:v>598.20000000000005</c:v>
                </c:pt>
                <c:pt idx="296">
                  <c:v>599</c:v>
                </c:pt>
                <c:pt idx="297">
                  <c:v>599.70000000000005</c:v>
                </c:pt>
                <c:pt idx="298">
                  <c:v>600.4</c:v>
                </c:pt>
                <c:pt idx="299">
                  <c:v>601.1</c:v>
                </c:pt>
                <c:pt idx="300">
                  <c:v>601.9</c:v>
                </c:pt>
                <c:pt idx="301">
                  <c:v>602.6</c:v>
                </c:pt>
                <c:pt idx="302">
                  <c:v>603.29999999999995</c:v>
                </c:pt>
                <c:pt idx="303">
                  <c:v>604</c:v>
                </c:pt>
                <c:pt idx="304">
                  <c:v>604.79999999999995</c:v>
                </c:pt>
                <c:pt idx="305">
                  <c:v>605.5</c:v>
                </c:pt>
                <c:pt idx="306">
                  <c:v>606.20000000000005</c:v>
                </c:pt>
                <c:pt idx="307">
                  <c:v>606.9</c:v>
                </c:pt>
                <c:pt idx="308">
                  <c:v>607.70000000000005</c:v>
                </c:pt>
                <c:pt idx="309">
                  <c:v>608.4</c:v>
                </c:pt>
                <c:pt idx="310">
                  <c:v>609.1</c:v>
                </c:pt>
                <c:pt idx="311">
                  <c:v>609.79999999999995</c:v>
                </c:pt>
                <c:pt idx="312">
                  <c:v>610.5</c:v>
                </c:pt>
                <c:pt idx="313">
                  <c:v>611.29999999999995</c:v>
                </c:pt>
                <c:pt idx="314">
                  <c:v>612</c:v>
                </c:pt>
                <c:pt idx="315">
                  <c:v>612.70000000000005</c:v>
                </c:pt>
                <c:pt idx="316">
                  <c:v>613.4</c:v>
                </c:pt>
                <c:pt idx="317">
                  <c:v>614.20000000000005</c:v>
                </c:pt>
                <c:pt idx="318">
                  <c:v>614.9</c:v>
                </c:pt>
                <c:pt idx="319">
                  <c:v>615.6</c:v>
                </c:pt>
                <c:pt idx="320">
                  <c:v>616.29999999999995</c:v>
                </c:pt>
                <c:pt idx="321">
                  <c:v>617.1</c:v>
                </c:pt>
                <c:pt idx="322">
                  <c:v>617.79999999999995</c:v>
                </c:pt>
                <c:pt idx="323">
                  <c:v>618.5</c:v>
                </c:pt>
                <c:pt idx="324">
                  <c:v>619.20000000000005</c:v>
                </c:pt>
                <c:pt idx="325">
                  <c:v>620</c:v>
                </c:pt>
                <c:pt idx="326">
                  <c:v>620.70000000000005</c:v>
                </c:pt>
                <c:pt idx="327">
                  <c:v>621.4</c:v>
                </c:pt>
                <c:pt idx="328">
                  <c:v>622.1</c:v>
                </c:pt>
                <c:pt idx="329">
                  <c:v>622.9</c:v>
                </c:pt>
                <c:pt idx="330">
                  <c:v>623.6</c:v>
                </c:pt>
                <c:pt idx="331">
                  <c:v>624.29999999999995</c:v>
                </c:pt>
                <c:pt idx="332">
                  <c:v>625</c:v>
                </c:pt>
                <c:pt idx="333">
                  <c:v>625.70000000000005</c:v>
                </c:pt>
                <c:pt idx="334">
                  <c:v>626.5</c:v>
                </c:pt>
                <c:pt idx="335">
                  <c:v>627.20000000000005</c:v>
                </c:pt>
                <c:pt idx="336">
                  <c:v>627.9</c:v>
                </c:pt>
                <c:pt idx="337">
                  <c:v>628.6</c:v>
                </c:pt>
                <c:pt idx="338">
                  <c:v>629.4</c:v>
                </c:pt>
                <c:pt idx="339">
                  <c:v>630.1</c:v>
                </c:pt>
                <c:pt idx="340">
                  <c:v>630.79999999999995</c:v>
                </c:pt>
                <c:pt idx="341">
                  <c:v>631.5</c:v>
                </c:pt>
                <c:pt idx="342">
                  <c:v>632.29999999999995</c:v>
                </c:pt>
                <c:pt idx="343">
                  <c:v>633</c:v>
                </c:pt>
                <c:pt idx="344">
                  <c:v>633.70000000000005</c:v>
                </c:pt>
                <c:pt idx="345">
                  <c:v>634.4</c:v>
                </c:pt>
                <c:pt idx="346">
                  <c:v>635.20000000000005</c:v>
                </c:pt>
                <c:pt idx="347">
                  <c:v>635.9</c:v>
                </c:pt>
                <c:pt idx="348">
                  <c:v>636.6</c:v>
                </c:pt>
                <c:pt idx="349">
                  <c:v>637.29999999999995</c:v>
                </c:pt>
                <c:pt idx="350">
                  <c:v>638.1</c:v>
                </c:pt>
                <c:pt idx="351">
                  <c:v>638.79999999999995</c:v>
                </c:pt>
                <c:pt idx="352">
                  <c:v>639.5</c:v>
                </c:pt>
                <c:pt idx="353">
                  <c:v>640.20000000000005</c:v>
                </c:pt>
                <c:pt idx="354">
                  <c:v>640.9</c:v>
                </c:pt>
                <c:pt idx="355">
                  <c:v>641.70000000000005</c:v>
                </c:pt>
                <c:pt idx="356">
                  <c:v>642.4</c:v>
                </c:pt>
                <c:pt idx="357">
                  <c:v>643.1</c:v>
                </c:pt>
                <c:pt idx="358">
                  <c:v>643.79999999999995</c:v>
                </c:pt>
                <c:pt idx="359">
                  <c:v>644.6</c:v>
                </c:pt>
                <c:pt idx="360">
                  <c:v>645.29999999999995</c:v>
                </c:pt>
                <c:pt idx="361">
                  <c:v>646</c:v>
                </c:pt>
                <c:pt idx="362">
                  <c:v>646.70000000000005</c:v>
                </c:pt>
                <c:pt idx="363">
                  <c:v>647.5</c:v>
                </c:pt>
                <c:pt idx="364">
                  <c:v>648.20000000000005</c:v>
                </c:pt>
                <c:pt idx="365">
                  <c:v>648.9</c:v>
                </c:pt>
                <c:pt idx="366">
                  <c:v>649.6</c:v>
                </c:pt>
                <c:pt idx="367">
                  <c:v>650.4</c:v>
                </c:pt>
                <c:pt idx="368">
                  <c:v>651.1</c:v>
                </c:pt>
                <c:pt idx="369">
                  <c:v>651.79999999999995</c:v>
                </c:pt>
                <c:pt idx="370">
                  <c:v>652.5</c:v>
                </c:pt>
                <c:pt idx="371">
                  <c:v>653.29999999999995</c:v>
                </c:pt>
                <c:pt idx="372">
                  <c:v>654</c:v>
                </c:pt>
                <c:pt idx="373">
                  <c:v>654.70000000000005</c:v>
                </c:pt>
                <c:pt idx="374">
                  <c:v>655.4</c:v>
                </c:pt>
                <c:pt idx="375">
                  <c:v>656.1</c:v>
                </c:pt>
                <c:pt idx="376">
                  <c:v>656.9</c:v>
                </c:pt>
                <c:pt idx="377">
                  <c:v>657.6</c:v>
                </c:pt>
                <c:pt idx="378">
                  <c:v>658.3</c:v>
                </c:pt>
                <c:pt idx="379">
                  <c:v>659</c:v>
                </c:pt>
                <c:pt idx="380">
                  <c:v>659.8</c:v>
                </c:pt>
                <c:pt idx="381">
                  <c:v>660.5</c:v>
                </c:pt>
                <c:pt idx="382">
                  <c:v>661.2</c:v>
                </c:pt>
                <c:pt idx="383">
                  <c:v>661.9</c:v>
                </c:pt>
                <c:pt idx="384">
                  <c:v>662.7</c:v>
                </c:pt>
                <c:pt idx="385">
                  <c:v>663.4</c:v>
                </c:pt>
                <c:pt idx="386">
                  <c:v>664.1</c:v>
                </c:pt>
                <c:pt idx="387">
                  <c:v>664.8</c:v>
                </c:pt>
                <c:pt idx="388">
                  <c:v>665.6</c:v>
                </c:pt>
                <c:pt idx="389">
                  <c:v>666.3</c:v>
                </c:pt>
                <c:pt idx="390">
                  <c:v>667</c:v>
                </c:pt>
                <c:pt idx="391">
                  <c:v>667.8</c:v>
                </c:pt>
                <c:pt idx="392">
                  <c:v>668.5</c:v>
                </c:pt>
                <c:pt idx="393">
                  <c:v>669.2</c:v>
                </c:pt>
                <c:pt idx="394">
                  <c:v>669.9</c:v>
                </c:pt>
                <c:pt idx="395">
                  <c:v>670.7</c:v>
                </c:pt>
                <c:pt idx="396">
                  <c:v>671.4</c:v>
                </c:pt>
                <c:pt idx="397">
                  <c:v>672.1</c:v>
                </c:pt>
                <c:pt idx="398">
                  <c:v>672.9</c:v>
                </c:pt>
                <c:pt idx="399">
                  <c:v>673.6</c:v>
                </c:pt>
                <c:pt idx="400">
                  <c:v>674.3</c:v>
                </c:pt>
                <c:pt idx="401">
                  <c:v>675</c:v>
                </c:pt>
                <c:pt idx="402">
                  <c:v>675.8</c:v>
                </c:pt>
                <c:pt idx="403">
                  <c:v>676.5</c:v>
                </c:pt>
                <c:pt idx="404">
                  <c:v>677.2</c:v>
                </c:pt>
                <c:pt idx="405">
                  <c:v>678</c:v>
                </c:pt>
                <c:pt idx="406">
                  <c:v>678.7</c:v>
                </c:pt>
                <c:pt idx="407">
                  <c:v>679.4</c:v>
                </c:pt>
                <c:pt idx="408">
                  <c:v>680.1</c:v>
                </c:pt>
                <c:pt idx="409">
                  <c:v>680.9</c:v>
                </c:pt>
                <c:pt idx="410">
                  <c:v>681.6</c:v>
                </c:pt>
                <c:pt idx="411">
                  <c:v>682.3</c:v>
                </c:pt>
                <c:pt idx="412">
                  <c:v>683.1</c:v>
                </c:pt>
                <c:pt idx="413">
                  <c:v>683.8</c:v>
                </c:pt>
                <c:pt idx="414">
                  <c:v>684.5</c:v>
                </c:pt>
                <c:pt idx="415">
                  <c:v>685.2</c:v>
                </c:pt>
                <c:pt idx="416">
                  <c:v>686</c:v>
                </c:pt>
                <c:pt idx="417">
                  <c:v>686.7</c:v>
                </c:pt>
                <c:pt idx="418">
                  <c:v>687.4</c:v>
                </c:pt>
                <c:pt idx="419">
                  <c:v>688.2</c:v>
                </c:pt>
                <c:pt idx="420">
                  <c:v>688.9</c:v>
                </c:pt>
                <c:pt idx="421">
                  <c:v>689.6</c:v>
                </c:pt>
                <c:pt idx="422">
                  <c:v>690.3</c:v>
                </c:pt>
                <c:pt idx="423">
                  <c:v>691.1</c:v>
                </c:pt>
                <c:pt idx="424">
                  <c:v>691.8</c:v>
                </c:pt>
                <c:pt idx="425">
                  <c:v>692.5</c:v>
                </c:pt>
                <c:pt idx="426">
                  <c:v>693.3</c:v>
                </c:pt>
                <c:pt idx="427">
                  <c:v>694</c:v>
                </c:pt>
                <c:pt idx="428">
                  <c:v>694.7</c:v>
                </c:pt>
                <c:pt idx="429">
                  <c:v>695.4</c:v>
                </c:pt>
                <c:pt idx="430">
                  <c:v>696.2</c:v>
                </c:pt>
                <c:pt idx="431">
                  <c:v>696.9</c:v>
                </c:pt>
                <c:pt idx="432">
                  <c:v>697.6</c:v>
                </c:pt>
                <c:pt idx="433">
                  <c:v>698.4</c:v>
                </c:pt>
                <c:pt idx="434">
                  <c:v>699.1</c:v>
                </c:pt>
                <c:pt idx="435">
                  <c:v>699.8</c:v>
                </c:pt>
                <c:pt idx="436">
                  <c:v>700.5</c:v>
                </c:pt>
                <c:pt idx="437">
                  <c:v>701.3</c:v>
                </c:pt>
                <c:pt idx="438">
                  <c:v>702</c:v>
                </c:pt>
                <c:pt idx="439">
                  <c:v>702.7</c:v>
                </c:pt>
                <c:pt idx="440">
                  <c:v>703.5</c:v>
                </c:pt>
                <c:pt idx="441">
                  <c:v>704.2</c:v>
                </c:pt>
                <c:pt idx="442">
                  <c:v>704.9</c:v>
                </c:pt>
                <c:pt idx="443">
                  <c:v>705.6</c:v>
                </c:pt>
                <c:pt idx="444">
                  <c:v>706.4</c:v>
                </c:pt>
                <c:pt idx="445">
                  <c:v>707.1</c:v>
                </c:pt>
                <c:pt idx="446">
                  <c:v>707.8</c:v>
                </c:pt>
                <c:pt idx="447">
                  <c:v>708.6</c:v>
                </c:pt>
                <c:pt idx="448">
                  <c:v>709.3</c:v>
                </c:pt>
                <c:pt idx="449">
                  <c:v>710</c:v>
                </c:pt>
                <c:pt idx="450">
                  <c:v>710.7</c:v>
                </c:pt>
                <c:pt idx="451">
                  <c:v>711.4</c:v>
                </c:pt>
                <c:pt idx="452">
                  <c:v>712.2</c:v>
                </c:pt>
                <c:pt idx="453">
                  <c:v>712.9</c:v>
                </c:pt>
                <c:pt idx="454">
                  <c:v>713.6</c:v>
                </c:pt>
                <c:pt idx="455">
                  <c:v>714.3</c:v>
                </c:pt>
                <c:pt idx="456">
                  <c:v>715.1</c:v>
                </c:pt>
                <c:pt idx="457">
                  <c:v>715.8</c:v>
                </c:pt>
                <c:pt idx="458">
                  <c:v>716.5</c:v>
                </c:pt>
                <c:pt idx="459">
                  <c:v>717.2</c:v>
                </c:pt>
                <c:pt idx="460">
                  <c:v>717.9</c:v>
                </c:pt>
                <c:pt idx="461">
                  <c:v>718.7</c:v>
                </c:pt>
                <c:pt idx="462">
                  <c:v>719.4</c:v>
                </c:pt>
                <c:pt idx="463">
                  <c:v>720.1</c:v>
                </c:pt>
                <c:pt idx="464">
                  <c:v>720.8</c:v>
                </c:pt>
                <c:pt idx="465">
                  <c:v>721.6</c:v>
                </c:pt>
                <c:pt idx="466">
                  <c:v>722.3</c:v>
                </c:pt>
                <c:pt idx="467">
                  <c:v>723</c:v>
                </c:pt>
                <c:pt idx="468">
                  <c:v>723.7</c:v>
                </c:pt>
                <c:pt idx="469">
                  <c:v>724.4</c:v>
                </c:pt>
                <c:pt idx="470">
                  <c:v>725.2</c:v>
                </c:pt>
                <c:pt idx="471">
                  <c:v>725.9</c:v>
                </c:pt>
                <c:pt idx="472">
                  <c:v>726.6</c:v>
                </c:pt>
                <c:pt idx="473">
                  <c:v>727.3</c:v>
                </c:pt>
                <c:pt idx="474">
                  <c:v>728.1</c:v>
                </c:pt>
                <c:pt idx="475">
                  <c:v>728.8</c:v>
                </c:pt>
                <c:pt idx="476">
                  <c:v>729.5</c:v>
                </c:pt>
                <c:pt idx="477">
                  <c:v>730.2</c:v>
                </c:pt>
                <c:pt idx="478">
                  <c:v>731</c:v>
                </c:pt>
                <c:pt idx="479">
                  <c:v>731.7</c:v>
                </c:pt>
                <c:pt idx="480">
                  <c:v>732.4</c:v>
                </c:pt>
                <c:pt idx="481">
                  <c:v>733.1</c:v>
                </c:pt>
                <c:pt idx="482">
                  <c:v>733.8</c:v>
                </c:pt>
                <c:pt idx="483">
                  <c:v>734.6</c:v>
                </c:pt>
                <c:pt idx="484">
                  <c:v>735.3</c:v>
                </c:pt>
                <c:pt idx="485">
                  <c:v>736</c:v>
                </c:pt>
                <c:pt idx="486">
                  <c:v>736.7</c:v>
                </c:pt>
                <c:pt idx="487">
                  <c:v>737.5</c:v>
                </c:pt>
                <c:pt idx="488">
                  <c:v>738.2</c:v>
                </c:pt>
                <c:pt idx="489">
                  <c:v>738.9</c:v>
                </c:pt>
                <c:pt idx="490">
                  <c:v>739.6</c:v>
                </c:pt>
                <c:pt idx="491">
                  <c:v>740.3</c:v>
                </c:pt>
                <c:pt idx="492">
                  <c:v>741.1</c:v>
                </c:pt>
                <c:pt idx="493">
                  <c:v>741.8</c:v>
                </c:pt>
                <c:pt idx="494">
                  <c:v>742.5</c:v>
                </c:pt>
                <c:pt idx="495">
                  <c:v>743.2</c:v>
                </c:pt>
                <c:pt idx="496">
                  <c:v>744</c:v>
                </c:pt>
                <c:pt idx="497">
                  <c:v>744.7</c:v>
                </c:pt>
                <c:pt idx="498">
                  <c:v>745.4</c:v>
                </c:pt>
                <c:pt idx="499">
                  <c:v>746.1</c:v>
                </c:pt>
                <c:pt idx="500">
                  <c:v>746.8</c:v>
                </c:pt>
                <c:pt idx="501">
                  <c:v>747.6</c:v>
                </c:pt>
                <c:pt idx="502">
                  <c:v>748.3</c:v>
                </c:pt>
                <c:pt idx="503">
                  <c:v>749</c:v>
                </c:pt>
                <c:pt idx="504">
                  <c:v>749.7</c:v>
                </c:pt>
                <c:pt idx="505">
                  <c:v>750.5</c:v>
                </c:pt>
                <c:pt idx="506">
                  <c:v>751.2</c:v>
                </c:pt>
                <c:pt idx="507">
                  <c:v>751.9</c:v>
                </c:pt>
                <c:pt idx="508">
                  <c:v>752.6</c:v>
                </c:pt>
                <c:pt idx="509">
                  <c:v>753.3</c:v>
                </c:pt>
                <c:pt idx="510">
                  <c:v>754.1</c:v>
                </c:pt>
                <c:pt idx="511">
                  <c:v>754.8</c:v>
                </c:pt>
                <c:pt idx="512">
                  <c:v>755.5</c:v>
                </c:pt>
                <c:pt idx="513">
                  <c:v>756.2</c:v>
                </c:pt>
                <c:pt idx="514">
                  <c:v>757</c:v>
                </c:pt>
                <c:pt idx="515">
                  <c:v>757.7</c:v>
                </c:pt>
                <c:pt idx="516">
                  <c:v>758.4</c:v>
                </c:pt>
                <c:pt idx="517">
                  <c:v>759.1</c:v>
                </c:pt>
                <c:pt idx="518">
                  <c:v>759.8</c:v>
                </c:pt>
                <c:pt idx="519">
                  <c:v>760.6</c:v>
                </c:pt>
                <c:pt idx="520">
                  <c:v>761.3</c:v>
                </c:pt>
                <c:pt idx="521">
                  <c:v>762</c:v>
                </c:pt>
                <c:pt idx="522">
                  <c:v>762.7</c:v>
                </c:pt>
                <c:pt idx="523">
                  <c:v>763.5</c:v>
                </c:pt>
                <c:pt idx="524">
                  <c:v>764.2</c:v>
                </c:pt>
                <c:pt idx="525">
                  <c:v>764.9</c:v>
                </c:pt>
                <c:pt idx="526">
                  <c:v>765.6</c:v>
                </c:pt>
                <c:pt idx="527">
                  <c:v>766.3</c:v>
                </c:pt>
                <c:pt idx="528">
                  <c:v>767.1</c:v>
                </c:pt>
                <c:pt idx="529">
                  <c:v>767.8</c:v>
                </c:pt>
                <c:pt idx="530">
                  <c:v>768.5</c:v>
                </c:pt>
                <c:pt idx="531">
                  <c:v>769.2</c:v>
                </c:pt>
                <c:pt idx="532">
                  <c:v>770</c:v>
                </c:pt>
                <c:pt idx="533">
                  <c:v>770.7</c:v>
                </c:pt>
                <c:pt idx="534">
                  <c:v>771.4</c:v>
                </c:pt>
                <c:pt idx="535">
                  <c:v>772.1</c:v>
                </c:pt>
                <c:pt idx="536">
                  <c:v>772.8</c:v>
                </c:pt>
                <c:pt idx="537">
                  <c:v>773.6</c:v>
                </c:pt>
                <c:pt idx="538">
                  <c:v>774.3</c:v>
                </c:pt>
                <c:pt idx="539">
                  <c:v>775</c:v>
                </c:pt>
                <c:pt idx="540">
                  <c:v>775.7</c:v>
                </c:pt>
                <c:pt idx="541">
                  <c:v>776.5</c:v>
                </c:pt>
                <c:pt idx="542">
                  <c:v>777.2</c:v>
                </c:pt>
                <c:pt idx="543">
                  <c:v>777.9</c:v>
                </c:pt>
                <c:pt idx="544">
                  <c:v>778.6</c:v>
                </c:pt>
                <c:pt idx="545">
                  <c:v>779.4</c:v>
                </c:pt>
                <c:pt idx="546">
                  <c:v>780.1</c:v>
                </c:pt>
                <c:pt idx="547">
                  <c:v>780.8</c:v>
                </c:pt>
                <c:pt idx="548">
                  <c:v>781.5</c:v>
                </c:pt>
                <c:pt idx="549">
                  <c:v>782.2</c:v>
                </c:pt>
                <c:pt idx="550">
                  <c:v>783</c:v>
                </c:pt>
                <c:pt idx="551">
                  <c:v>783.7</c:v>
                </c:pt>
                <c:pt idx="552">
                  <c:v>784.4</c:v>
                </c:pt>
                <c:pt idx="553">
                  <c:v>785.1</c:v>
                </c:pt>
                <c:pt idx="554">
                  <c:v>785.9</c:v>
                </c:pt>
                <c:pt idx="555">
                  <c:v>786.6</c:v>
                </c:pt>
                <c:pt idx="556">
                  <c:v>787.3</c:v>
                </c:pt>
                <c:pt idx="557">
                  <c:v>788</c:v>
                </c:pt>
                <c:pt idx="558">
                  <c:v>788.7</c:v>
                </c:pt>
                <c:pt idx="559">
                  <c:v>789.5</c:v>
                </c:pt>
                <c:pt idx="560">
                  <c:v>790.2</c:v>
                </c:pt>
                <c:pt idx="561">
                  <c:v>790.9</c:v>
                </c:pt>
                <c:pt idx="562">
                  <c:v>791.6</c:v>
                </c:pt>
                <c:pt idx="563">
                  <c:v>792.4</c:v>
                </c:pt>
                <c:pt idx="564">
                  <c:v>793.1</c:v>
                </c:pt>
                <c:pt idx="565">
                  <c:v>793.8</c:v>
                </c:pt>
                <c:pt idx="566">
                  <c:v>794.5</c:v>
                </c:pt>
                <c:pt idx="567">
                  <c:v>795.2</c:v>
                </c:pt>
                <c:pt idx="568">
                  <c:v>796</c:v>
                </c:pt>
                <c:pt idx="569">
                  <c:v>796.7</c:v>
                </c:pt>
                <c:pt idx="570">
                  <c:v>797.4</c:v>
                </c:pt>
                <c:pt idx="571">
                  <c:v>798.1</c:v>
                </c:pt>
                <c:pt idx="572">
                  <c:v>798.9</c:v>
                </c:pt>
                <c:pt idx="573">
                  <c:v>799.6</c:v>
                </c:pt>
                <c:pt idx="574">
                  <c:v>800.3</c:v>
                </c:pt>
                <c:pt idx="575">
                  <c:v>801</c:v>
                </c:pt>
                <c:pt idx="576">
                  <c:v>801.7</c:v>
                </c:pt>
                <c:pt idx="577">
                  <c:v>802.5</c:v>
                </c:pt>
                <c:pt idx="578">
                  <c:v>803.2</c:v>
                </c:pt>
                <c:pt idx="579">
                  <c:v>803.9</c:v>
                </c:pt>
                <c:pt idx="580">
                  <c:v>804.6</c:v>
                </c:pt>
                <c:pt idx="581">
                  <c:v>805.4</c:v>
                </c:pt>
                <c:pt idx="582">
                  <c:v>806.1</c:v>
                </c:pt>
                <c:pt idx="583">
                  <c:v>806.8</c:v>
                </c:pt>
                <c:pt idx="584">
                  <c:v>807.5</c:v>
                </c:pt>
                <c:pt idx="585">
                  <c:v>808.2</c:v>
                </c:pt>
                <c:pt idx="586">
                  <c:v>809</c:v>
                </c:pt>
                <c:pt idx="587">
                  <c:v>809.7</c:v>
                </c:pt>
                <c:pt idx="588">
                  <c:v>810.4</c:v>
                </c:pt>
                <c:pt idx="589">
                  <c:v>811.1</c:v>
                </c:pt>
                <c:pt idx="590">
                  <c:v>811.9</c:v>
                </c:pt>
                <c:pt idx="591">
                  <c:v>812.6</c:v>
                </c:pt>
                <c:pt idx="592">
                  <c:v>813.3</c:v>
                </c:pt>
                <c:pt idx="593">
                  <c:v>814</c:v>
                </c:pt>
                <c:pt idx="594">
                  <c:v>814.7</c:v>
                </c:pt>
                <c:pt idx="595">
                  <c:v>815.5</c:v>
                </c:pt>
                <c:pt idx="596">
                  <c:v>816.2</c:v>
                </c:pt>
                <c:pt idx="597">
                  <c:v>816.9</c:v>
                </c:pt>
                <c:pt idx="598">
                  <c:v>817.6</c:v>
                </c:pt>
                <c:pt idx="599">
                  <c:v>818.4</c:v>
                </c:pt>
                <c:pt idx="600">
                  <c:v>819.1</c:v>
                </c:pt>
                <c:pt idx="601">
                  <c:v>819.8</c:v>
                </c:pt>
                <c:pt idx="602">
                  <c:v>820.5</c:v>
                </c:pt>
                <c:pt idx="603">
                  <c:v>821.3</c:v>
                </c:pt>
                <c:pt idx="604">
                  <c:v>822</c:v>
                </c:pt>
                <c:pt idx="605">
                  <c:v>822.7</c:v>
                </c:pt>
                <c:pt idx="606">
                  <c:v>823.4</c:v>
                </c:pt>
                <c:pt idx="607">
                  <c:v>824.1</c:v>
                </c:pt>
                <c:pt idx="608">
                  <c:v>824.9</c:v>
                </c:pt>
                <c:pt idx="609">
                  <c:v>825.6</c:v>
                </c:pt>
                <c:pt idx="610">
                  <c:v>826.3</c:v>
                </c:pt>
                <c:pt idx="611">
                  <c:v>827</c:v>
                </c:pt>
                <c:pt idx="612">
                  <c:v>827.8</c:v>
                </c:pt>
                <c:pt idx="613">
                  <c:v>828.5</c:v>
                </c:pt>
                <c:pt idx="614">
                  <c:v>829.2</c:v>
                </c:pt>
                <c:pt idx="615">
                  <c:v>829.9</c:v>
                </c:pt>
                <c:pt idx="616">
                  <c:v>830.6</c:v>
                </c:pt>
                <c:pt idx="617">
                  <c:v>831.4</c:v>
                </c:pt>
                <c:pt idx="618">
                  <c:v>832.1</c:v>
                </c:pt>
                <c:pt idx="619">
                  <c:v>832.8</c:v>
                </c:pt>
                <c:pt idx="620">
                  <c:v>833.5</c:v>
                </c:pt>
                <c:pt idx="621">
                  <c:v>834.2</c:v>
                </c:pt>
                <c:pt idx="622">
                  <c:v>834.9</c:v>
                </c:pt>
                <c:pt idx="623">
                  <c:v>835.6</c:v>
                </c:pt>
                <c:pt idx="624">
                  <c:v>836.3</c:v>
                </c:pt>
                <c:pt idx="625">
                  <c:v>837</c:v>
                </c:pt>
                <c:pt idx="626">
                  <c:v>837.7</c:v>
                </c:pt>
                <c:pt idx="627">
                  <c:v>838.3</c:v>
                </c:pt>
                <c:pt idx="628">
                  <c:v>839</c:v>
                </c:pt>
                <c:pt idx="629">
                  <c:v>839.7</c:v>
                </c:pt>
                <c:pt idx="630">
                  <c:v>840.4</c:v>
                </c:pt>
                <c:pt idx="631">
                  <c:v>841.1</c:v>
                </c:pt>
                <c:pt idx="632">
                  <c:v>841.8</c:v>
                </c:pt>
                <c:pt idx="633">
                  <c:v>842.5</c:v>
                </c:pt>
                <c:pt idx="634">
                  <c:v>843.2</c:v>
                </c:pt>
                <c:pt idx="635">
                  <c:v>843.9</c:v>
                </c:pt>
                <c:pt idx="636">
                  <c:v>844.6</c:v>
                </c:pt>
                <c:pt idx="637">
                  <c:v>845.3</c:v>
                </c:pt>
                <c:pt idx="638">
                  <c:v>846</c:v>
                </c:pt>
                <c:pt idx="639">
                  <c:v>846.7</c:v>
                </c:pt>
                <c:pt idx="640">
                  <c:v>847.4</c:v>
                </c:pt>
                <c:pt idx="641">
                  <c:v>848.1</c:v>
                </c:pt>
                <c:pt idx="642">
                  <c:v>848.8</c:v>
                </c:pt>
                <c:pt idx="643">
                  <c:v>849.5</c:v>
                </c:pt>
                <c:pt idx="644">
                  <c:v>850.2</c:v>
                </c:pt>
                <c:pt idx="645">
                  <c:v>850.8</c:v>
                </c:pt>
                <c:pt idx="646">
                  <c:v>851.5</c:v>
                </c:pt>
                <c:pt idx="647">
                  <c:v>852.2</c:v>
                </c:pt>
                <c:pt idx="648">
                  <c:v>852.9</c:v>
                </c:pt>
                <c:pt idx="649">
                  <c:v>853.6</c:v>
                </c:pt>
                <c:pt idx="650">
                  <c:v>854.3</c:v>
                </c:pt>
                <c:pt idx="651">
                  <c:v>855</c:v>
                </c:pt>
                <c:pt idx="652">
                  <c:v>855.7</c:v>
                </c:pt>
                <c:pt idx="653">
                  <c:v>856.4</c:v>
                </c:pt>
                <c:pt idx="654">
                  <c:v>857.1</c:v>
                </c:pt>
                <c:pt idx="655">
                  <c:v>857.8</c:v>
                </c:pt>
                <c:pt idx="656">
                  <c:v>858.5</c:v>
                </c:pt>
                <c:pt idx="657">
                  <c:v>859.2</c:v>
                </c:pt>
                <c:pt idx="658">
                  <c:v>859.9</c:v>
                </c:pt>
                <c:pt idx="659">
                  <c:v>860.6</c:v>
                </c:pt>
                <c:pt idx="660">
                  <c:v>861.3</c:v>
                </c:pt>
                <c:pt idx="661">
                  <c:v>862</c:v>
                </c:pt>
                <c:pt idx="662">
                  <c:v>862.7</c:v>
                </c:pt>
                <c:pt idx="663">
                  <c:v>863.3</c:v>
                </c:pt>
                <c:pt idx="664">
                  <c:v>864</c:v>
                </c:pt>
                <c:pt idx="665">
                  <c:v>864.7</c:v>
                </c:pt>
                <c:pt idx="666">
                  <c:v>865.4</c:v>
                </c:pt>
                <c:pt idx="667">
                  <c:v>866.1</c:v>
                </c:pt>
                <c:pt idx="668">
                  <c:v>866.8</c:v>
                </c:pt>
                <c:pt idx="669">
                  <c:v>867.5</c:v>
                </c:pt>
                <c:pt idx="670">
                  <c:v>868.2</c:v>
                </c:pt>
                <c:pt idx="671">
                  <c:v>868.9</c:v>
                </c:pt>
                <c:pt idx="672">
                  <c:v>869.6</c:v>
                </c:pt>
                <c:pt idx="673">
                  <c:v>870.3</c:v>
                </c:pt>
                <c:pt idx="674">
                  <c:v>871</c:v>
                </c:pt>
                <c:pt idx="675">
                  <c:v>871.7</c:v>
                </c:pt>
                <c:pt idx="676">
                  <c:v>872.4</c:v>
                </c:pt>
                <c:pt idx="677">
                  <c:v>873.1</c:v>
                </c:pt>
                <c:pt idx="678">
                  <c:v>873.8</c:v>
                </c:pt>
                <c:pt idx="679">
                  <c:v>874.5</c:v>
                </c:pt>
                <c:pt idx="680">
                  <c:v>875.2</c:v>
                </c:pt>
                <c:pt idx="681">
                  <c:v>875.8</c:v>
                </c:pt>
                <c:pt idx="682">
                  <c:v>876.5</c:v>
                </c:pt>
                <c:pt idx="683">
                  <c:v>877.2</c:v>
                </c:pt>
                <c:pt idx="684">
                  <c:v>877.9</c:v>
                </c:pt>
                <c:pt idx="685">
                  <c:v>878.6</c:v>
                </c:pt>
                <c:pt idx="686">
                  <c:v>879.3</c:v>
                </c:pt>
                <c:pt idx="687">
                  <c:v>880</c:v>
                </c:pt>
                <c:pt idx="688">
                  <c:v>880.7</c:v>
                </c:pt>
                <c:pt idx="689">
                  <c:v>881.4</c:v>
                </c:pt>
                <c:pt idx="690">
                  <c:v>882.1</c:v>
                </c:pt>
                <c:pt idx="691">
                  <c:v>882.8</c:v>
                </c:pt>
                <c:pt idx="692">
                  <c:v>883.5</c:v>
                </c:pt>
                <c:pt idx="693">
                  <c:v>884.2</c:v>
                </c:pt>
                <c:pt idx="694">
                  <c:v>884.9</c:v>
                </c:pt>
                <c:pt idx="695">
                  <c:v>885.6</c:v>
                </c:pt>
                <c:pt idx="696">
                  <c:v>886.3</c:v>
                </c:pt>
                <c:pt idx="697">
                  <c:v>887</c:v>
                </c:pt>
                <c:pt idx="698">
                  <c:v>887.6</c:v>
                </c:pt>
                <c:pt idx="699">
                  <c:v>888.3</c:v>
                </c:pt>
                <c:pt idx="700">
                  <c:v>889</c:v>
                </c:pt>
                <c:pt idx="701">
                  <c:v>889.7</c:v>
                </c:pt>
                <c:pt idx="702">
                  <c:v>890.4</c:v>
                </c:pt>
                <c:pt idx="703">
                  <c:v>891.1</c:v>
                </c:pt>
                <c:pt idx="704">
                  <c:v>891.8</c:v>
                </c:pt>
                <c:pt idx="705">
                  <c:v>892.5</c:v>
                </c:pt>
                <c:pt idx="706">
                  <c:v>893.2</c:v>
                </c:pt>
                <c:pt idx="707">
                  <c:v>893.9</c:v>
                </c:pt>
                <c:pt idx="708">
                  <c:v>894.6</c:v>
                </c:pt>
                <c:pt idx="709">
                  <c:v>895.3</c:v>
                </c:pt>
                <c:pt idx="710">
                  <c:v>896</c:v>
                </c:pt>
                <c:pt idx="711">
                  <c:v>896.7</c:v>
                </c:pt>
                <c:pt idx="712">
                  <c:v>897.4</c:v>
                </c:pt>
                <c:pt idx="713">
                  <c:v>898.1</c:v>
                </c:pt>
                <c:pt idx="714">
                  <c:v>898.8</c:v>
                </c:pt>
                <c:pt idx="715">
                  <c:v>899.5</c:v>
                </c:pt>
                <c:pt idx="716">
                  <c:v>900.1</c:v>
                </c:pt>
                <c:pt idx="717">
                  <c:v>900.8</c:v>
                </c:pt>
                <c:pt idx="718">
                  <c:v>901.5</c:v>
                </c:pt>
                <c:pt idx="719">
                  <c:v>902.2</c:v>
                </c:pt>
                <c:pt idx="720">
                  <c:v>902.9</c:v>
                </c:pt>
                <c:pt idx="721">
                  <c:v>903.6</c:v>
                </c:pt>
                <c:pt idx="722">
                  <c:v>904.3</c:v>
                </c:pt>
                <c:pt idx="723">
                  <c:v>905</c:v>
                </c:pt>
                <c:pt idx="724">
                  <c:v>905.7</c:v>
                </c:pt>
                <c:pt idx="725">
                  <c:v>906.4</c:v>
                </c:pt>
                <c:pt idx="726">
                  <c:v>907.1</c:v>
                </c:pt>
                <c:pt idx="727">
                  <c:v>907.8</c:v>
                </c:pt>
                <c:pt idx="728">
                  <c:v>908.5</c:v>
                </c:pt>
                <c:pt idx="729">
                  <c:v>909.2</c:v>
                </c:pt>
                <c:pt idx="730">
                  <c:v>909.9</c:v>
                </c:pt>
                <c:pt idx="731">
                  <c:v>910.6</c:v>
                </c:pt>
                <c:pt idx="732">
                  <c:v>911.3</c:v>
                </c:pt>
                <c:pt idx="733">
                  <c:v>912</c:v>
                </c:pt>
                <c:pt idx="734">
                  <c:v>912.6</c:v>
                </c:pt>
                <c:pt idx="735">
                  <c:v>913.3</c:v>
                </c:pt>
                <c:pt idx="736">
                  <c:v>914</c:v>
                </c:pt>
                <c:pt idx="737">
                  <c:v>914.7</c:v>
                </c:pt>
                <c:pt idx="738">
                  <c:v>915.4</c:v>
                </c:pt>
                <c:pt idx="739">
                  <c:v>916.1</c:v>
                </c:pt>
                <c:pt idx="740">
                  <c:v>916.8</c:v>
                </c:pt>
                <c:pt idx="741">
                  <c:v>917.5</c:v>
                </c:pt>
                <c:pt idx="742">
                  <c:v>918.2</c:v>
                </c:pt>
                <c:pt idx="743">
                  <c:v>918.9</c:v>
                </c:pt>
                <c:pt idx="744">
                  <c:v>919.6</c:v>
                </c:pt>
                <c:pt idx="745">
                  <c:v>920.3</c:v>
                </c:pt>
                <c:pt idx="746">
                  <c:v>921</c:v>
                </c:pt>
                <c:pt idx="747">
                  <c:v>921.7</c:v>
                </c:pt>
                <c:pt idx="748">
                  <c:v>922.4</c:v>
                </c:pt>
                <c:pt idx="749">
                  <c:v>923.1</c:v>
                </c:pt>
                <c:pt idx="750">
                  <c:v>923.8</c:v>
                </c:pt>
                <c:pt idx="751">
                  <c:v>924.5</c:v>
                </c:pt>
                <c:pt idx="752">
                  <c:v>925.1</c:v>
                </c:pt>
                <c:pt idx="753">
                  <c:v>925.8</c:v>
                </c:pt>
                <c:pt idx="754">
                  <c:v>926.5</c:v>
                </c:pt>
                <c:pt idx="755">
                  <c:v>927.2</c:v>
                </c:pt>
                <c:pt idx="756">
                  <c:v>927.9</c:v>
                </c:pt>
                <c:pt idx="757">
                  <c:v>928.6</c:v>
                </c:pt>
                <c:pt idx="758">
                  <c:v>929.3</c:v>
                </c:pt>
                <c:pt idx="759">
                  <c:v>930</c:v>
                </c:pt>
                <c:pt idx="760">
                  <c:v>930.7</c:v>
                </c:pt>
                <c:pt idx="761">
                  <c:v>931.4</c:v>
                </c:pt>
                <c:pt idx="762">
                  <c:v>932.1</c:v>
                </c:pt>
                <c:pt idx="763">
                  <c:v>932.8</c:v>
                </c:pt>
                <c:pt idx="764">
                  <c:v>933.5</c:v>
                </c:pt>
                <c:pt idx="765">
                  <c:v>934.2</c:v>
                </c:pt>
                <c:pt idx="766">
                  <c:v>934.9</c:v>
                </c:pt>
                <c:pt idx="767">
                  <c:v>935.6</c:v>
                </c:pt>
                <c:pt idx="768">
                  <c:v>936.3</c:v>
                </c:pt>
                <c:pt idx="769">
                  <c:v>937</c:v>
                </c:pt>
                <c:pt idx="770">
                  <c:v>937.6</c:v>
                </c:pt>
                <c:pt idx="771">
                  <c:v>938.3</c:v>
                </c:pt>
                <c:pt idx="772">
                  <c:v>939</c:v>
                </c:pt>
                <c:pt idx="773">
                  <c:v>939.8</c:v>
                </c:pt>
                <c:pt idx="774">
                  <c:v>940.4</c:v>
                </c:pt>
                <c:pt idx="775">
                  <c:v>941.1</c:v>
                </c:pt>
                <c:pt idx="776">
                  <c:v>941.8</c:v>
                </c:pt>
                <c:pt idx="777">
                  <c:v>942.5</c:v>
                </c:pt>
                <c:pt idx="778">
                  <c:v>943.2</c:v>
                </c:pt>
                <c:pt idx="779">
                  <c:v>943.9</c:v>
                </c:pt>
                <c:pt idx="780">
                  <c:v>944.6</c:v>
                </c:pt>
                <c:pt idx="781">
                  <c:v>945.3</c:v>
                </c:pt>
                <c:pt idx="782">
                  <c:v>946</c:v>
                </c:pt>
                <c:pt idx="783">
                  <c:v>946.7</c:v>
                </c:pt>
                <c:pt idx="784">
                  <c:v>947.4</c:v>
                </c:pt>
                <c:pt idx="785">
                  <c:v>948.1</c:v>
                </c:pt>
                <c:pt idx="786">
                  <c:v>948.8</c:v>
                </c:pt>
                <c:pt idx="787">
                  <c:v>949.5</c:v>
                </c:pt>
              </c:numCache>
            </c:numRef>
          </c:xVal>
          <c:yVal>
            <c:numRef>
              <c:f>[1]Sheet1!$Q$1:$Q$788</c:f>
              <c:numCache>
                <c:formatCode>General</c:formatCode>
                <c:ptCount val="788"/>
                <c:pt idx="0">
                  <c:v>0.62255864000000005</c:v>
                </c:pt>
                <c:pt idx="1">
                  <c:v>0.63328346000000002</c:v>
                </c:pt>
                <c:pt idx="2">
                  <c:v>0.66071680300000002</c:v>
                </c:pt>
                <c:pt idx="3">
                  <c:v>0.68259079499999997</c:v>
                </c:pt>
                <c:pt idx="4">
                  <c:v>0.72123327800000003</c:v>
                </c:pt>
                <c:pt idx="5">
                  <c:v>0.75421935900000003</c:v>
                </c:pt>
                <c:pt idx="6">
                  <c:v>0.78795797999999995</c:v>
                </c:pt>
                <c:pt idx="7">
                  <c:v>0.827609555</c:v>
                </c:pt>
                <c:pt idx="8">
                  <c:v>0.86879968100000005</c:v>
                </c:pt>
                <c:pt idx="9">
                  <c:v>0.91911898000000003</c:v>
                </c:pt>
                <c:pt idx="10">
                  <c:v>0.96289366899999995</c:v>
                </c:pt>
                <c:pt idx="11">
                  <c:v>1.018140813</c:v>
                </c:pt>
                <c:pt idx="12">
                  <c:v>1.078249002</c:v>
                </c:pt>
                <c:pt idx="13">
                  <c:v>1.129184647</c:v>
                </c:pt>
                <c:pt idx="14">
                  <c:v>1.191235982</c:v>
                </c:pt>
                <c:pt idx="15">
                  <c:v>1.2587626270000001</c:v>
                </c:pt>
                <c:pt idx="16">
                  <c:v>1.3369021480000001</c:v>
                </c:pt>
                <c:pt idx="17">
                  <c:v>1.3918644250000001</c:v>
                </c:pt>
                <c:pt idx="18">
                  <c:v>1.4486790810000001</c:v>
                </c:pt>
                <c:pt idx="19">
                  <c:v>1.4977240789999999</c:v>
                </c:pt>
                <c:pt idx="20">
                  <c:v>1.5478040369999999</c:v>
                </c:pt>
                <c:pt idx="21">
                  <c:v>1.5826625249999999</c:v>
                </c:pt>
                <c:pt idx="22">
                  <c:v>1.6123312240000001</c:v>
                </c:pt>
                <c:pt idx="23">
                  <c:v>1.644366276</c:v>
                </c:pt>
                <c:pt idx="24">
                  <c:v>1.6572405610000001</c:v>
                </c:pt>
                <c:pt idx="25">
                  <c:v>1.6743347790000001</c:v>
                </c:pt>
                <c:pt idx="26">
                  <c:v>1.6936260750000001</c:v>
                </c:pt>
                <c:pt idx="27">
                  <c:v>1.7196404439999999</c:v>
                </c:pt>
                <c:pt idx="28">
                  <c:v>1.742093388</c:v>
                </c:pt>
                <c:pt idx="29">
                  <c:v>1.7576569339999999</c:v>
                </c:pt>
                <c:pt idx="30">
                  <c:v>1.780747613</c:v>
                </c:pt>
                <c:pt idx="31">
                  <c:v>1.796892768</c:v>
                </c:pt>
                <c:pt idx="32">
                  <c:v>1.8225041959999999</c:v>
                </c:pt>
                <c:pt idx="33">
                  <c:v>1.8422664870000001</c:v>
                </c:pt>
                <c:pt idx="34">
                  <c:v>1.8659952040000001</c:v>
                </c:pt>
                <c:pt idx="35">
                  <c:v>1.8756496789999999</c:v>
                </c:pt>
                <c:pt idx="36">
                  <c:v>1.8852328709999999</c:v>
                </c:pt>
                <c:pt idx="37">
                  <c:v>1.897352382</c:v>
                </c:pt>
                <c:pt idx="38">
                  <c:v>1.912942785</c:v>
                </c:pt>
                <c:pt idx="39">
                  <c:v>1.9303088209999999</c:v>
                </c:pt>
                <c:pt idx="40">
                  <c:v>1.9452059939999999</c:v>
                </c:pt>
                <c:pt idx="41">
                  <c:v>1.9582320769999999</c:v>
                </c:pt>
                <c:pt idx="42">
                  <c:v>1.96865413</c:v>
                </c:pt>
                <c:pt idx="43">
                  <c:v>1.975528368</c:v>
                </c:pt>
                <c:pt idx="44">
                  <c:v>1.974671971</c:v>
                </c:pt>
                <c:pt idx="45">
                  <c:v>1.977565309</c:v>
                </c:pt>
                <c:pt idx="46">
                  <c:v>1.9924222490000001</c:v>
                </c:pt>
                <c:pt idx="47">
                  <c:v>2.0116818969999999</c:v>
                </c:pt>
                <c:pt idx="48">
                  <c:v>2.0264410380000002</c:v>
                </c:pt>
                <c:pt idx="49">
                  <c:v>2.0254836680000001</c:v>
                </c:pt>
                <c:pt idx="50">
                  <c:v>2.0249848949999998</c:v>
                </c:pt>
                <c:pt idx="51">
                  <c:v>2.032490589</c:v>
                </c:pt>
                <c:pt idx="52">
                  <c:v>2.036361565</c:v>
                </c:pt>
                <c:pt idx="53">
                  <c:v>2.0441535420000001</c:v>
                </c:pt>
                <c:pt idx="54">
                  <c:v>2.0404196959999998</c:v>
                </c:pt>
                <c:pt idx="55">
                  <c:v>2.0473904709999999</c:v>
                </c:pt>
                <c:pt idx="56">
                  <c:v>2.0438806380000001</c:v>
                </c:pt>
                <c:pt idx="57">
                  <c:v>2.0436166770000002</c:v>
                </c:pt>
                <c:pt idx="58">
                  <c:v>2.042001527</c:v>
                </c:pt>
                <c:pt idx="59">
                  <c:v>2.04671994</c:v>
                </c:pt>
                <c:pt idx="60">
                  <c:v>2.0576171169999999</c:v>
                </c:pt>
                <c:pt idx="61">
                  <c:v>2.051735898</c:v>
                </c:pt>
                <c:pt idx="62">
                  <c:v>2.0619537509999999</c:v>
                </c:pt>
                <c:pt idx="63">
                  <c:v>2.0557286819999998</c:v>
                </c:pt>
                <c:pt idx="64">
                  <c:v>2.0636353569999999</c:v>
                </c:pt>
                <c:pt idx="65">
                  <c:v>2.0454649269999998</c:v>
                </c:pt>
                <c:pt idx="66">
                  <c:v>2.0497133590000001</c:v>
                </c:pt>
                <c:pt idx="67">
                  <c:v>2.05084964</c:v>
                </c:pt>
                <c:pt idx="68">
                  <c:v>2.056335781</c:v>
                </c:pt>
                <c:pt idx="69">
                  <c:v>2.049549705</c:v>
                </c:pt>
                <c:pt idx="70">
                  <c:v>2.0363656300000001</c:v>
                </c:pt>
                <c:pt idx="71">
                  <c:v>2.0400255669999998</c:v>
                </c:pt>
                <c:pt idx="72">
                  <c:v>2.03390023</c:v>
                </c:pt>
                <c:pt idx="73">
                  <c:v>2.0336675780000002</c:v>
                </c:pt>
                <c:pt idx="74">
                  <c:v>2.016739523</c:v>
                </c:pt>
                <c:pt idx="75">
                  <c:v>2.0098047349999999</c:v>
                </c:pt>
                <c:pt idx="76">
                  <c:v>2.009174969</c:v>
                </c:pt>
                <c:pt idx="77">
                  <c:v>2.0013195750000001</c:v>
                </c:pt>
                <c:pt idx="78">
                  <c:v>1.993095302</c:v>
                </c:pt>
                <c:pt idx="79">
                  <c:v>1.96867478</c:v>
                </c:pt>
                <c:pt idx="80">
                  <c:v>1.95996255</c:v>
                </c:pt>
                <c:pt idx="81">
                  <c:v>1.936650692</c:v>
                </c:pt>
                <c:pt idx="82">
                  <c:v>1.9211319099999999</c:v>
                </c:pt>
                <c:pt idx="83">
                  <c:v>1.8881941449999999</c:v>
                </c:pt>
                <c:pt idx="84">
                  <c:v>1.8609227740000001</c:v>
                </c:pt>
                <c:pt idx="85">
                  <c:v>1.824890796</c:v>
                </c:pt>
                <c:pt idx="86">
                  <c:v>1.791475105</c:v>
                </c:pt>
                <c:pt idx="87">
                  <c:v>1.7533373109999999</c:v>
                </c:pt>
                <c:pt idx="88">
                  <c:v>1.711213952</c:v>
                </c:pt>
                <c:pt idx="89">
                  <c:v>1.6698769630000001</c:v>
                </c:pt>
                <c:pt idx="90">
                  <c:v>1.622266142</c:v>
                </c:pt>
                <c:pt idx="91">
                  <c:v>1.5773128059999999</c:v>
                </c:pt>
                <c:pt idx="92">
                  <c:v>1.529588977</c:v>
                </c:pt>
                <c:pt idx="93">
                  <c:v>1.4850829590000001</c:v>
                </c:pt>
                <c:pt idx="94">
                  <c:v>1.44204657</c:v>
                </c:pt>
                <c:pt idx="95">
                  <c:v>1.4033984939999999</c:v>
                </c:pt>
                <c:pt idx="96">
                  <c:v>1.3695288919999999</c:v>
                </c:pt>
                <c:pt idx="97">
                  <c:v>1.3352661610000001</c:v>
                </c:pt>
                <c:pt idx="98">
                  <c:v>1.3005541650000001</c:v>
                </c:pt>
                <c:pt idx="99">
                  <c:v>1.268689312</c:v>
                </c:pt>
                <c:pt idx="100">
                  <c:v>1.2406303089999999</c:v>
                </c:pt>
                <c:pt idx="101">
                  <c:v>1.2130690820000001</c:v>
                </c:pt>
                <c:pt idx="102">
                  <c:v>1.1852143399999999</c:v>
                </c:pt>
                <c:pt idx="103">
                  <c:v>1.1608651139999999</c:v>
                </c:pt>
                <c:pt idx="104">
                  <c:v>1.135936821</c:v>
                </c:pt>
                <c:pt idx="105">
                  <c:v>1.1125824369999999</c:v>
                </c:pt>
                <c:pt idx="106">
                  <c:v>1.0876256609999999</c:v>
                </c:pt>
                <c:pt idx="107">
                  <c:v>1.06561533</c:v>
                </c:pt>
                <c:pt idx="108">
                  <c:v>1.044404691</c:v>
                </c:pt>
                <c:pt idx="109">
                  <c:v>1.0249631610000001</c:v>
                </c:pt>
                <c:pt idx="110">
                  <c:v>1.0071824089999999</c:v>
                </c:pt>
                <c:pt idx="111">
                  <c:v>0.98997191100000004</c:v>
                </c:pt>
                <c:pt idx="112">
                  <c:v>0.97327604499999998</c:v>
                </c:pt>
                <c:pt idx="113">
                  <c:v>0.957339724</c:v>
                </c:pt>
                <c:pt idx="114">
                  <c:v>0.94101693099999995</c:v>
                </c:pt>
                <c:pt idx="115">
                  <c:v>0.92529675199999994</c:v>
                </c:pt>
                <c:pt idx="116">
                  <c:v>0.91016008900000001</c:v>
                </c:pt>
                <c:pt idx="117">
                  <c:v>0.89571746900000004</c:v>
                </c:pt>
                <c:pt idx="118">
                  <c:v>0.88029289300000002</c:v>
                </c:pt>
                <c:pt idx="119">
                  <c:v>0.86724950199999995</c:v>
                </c:pt>
                <c:pt idx="120">
                  <c:v>0.852419492</c:v>
                </c:pt>
                <c:pt idx="121">
                  <c:v>0.84147386099999999</c:v>
                </c:pt>
                <c:pt idx="122">
                  <c:v>0.82781218199999995</c:v>
                </c:pt>
                <c:pt idx="123">
                  <c:v>0.81850787300000005</c:v>
                </c:pt>
                <c:pt idx="124">
                  <c:v>0.80724829899999995</c:v>
                </c:pt>
                <c:pt idx="125">
                  <c:v>0.79834584099999994</c:v>
                </c:pt>
                <c:pt idx="126">
                  <c:v>0.78997074899999997</c:v>
                </c:pt>
                <c:pt idx="127">
                  <c:v>0.78232548700000004</c:v>
                </c:pt>
                <c:pt idx="128">
                  <c:v>0.774368155</c:v>
                </c:pt>
                <c:pt idx="129">
                  <c:v>0.76714127300000001</c:v>
                </c:pt>
                <c:pt idx="130">
                  <c:v>0.76042525900000002</c:v>
                </c:pt>
                <c:pt idx="131">
                  <c:v>0.75541876799999996</c:v>
                </c:pt>
                <c:pt idx="132">
                  <c:v>0.74911125999999995</c:v>
                </c:pt>
                <c:pt idx="133">
                  <c:v>0.74509301900000002</c:v>
                </c:pt>
                <c:pt idx="134">
                  <c:v>0.74033712900000004</c:v>
                </c:pt>
                <c:pt idx="135">
                  <c:v>0.73821538900000006</c:v>
                </c:pt>
                <c:pt idx="136">
                  <c:v>0.73477340599999996</c:v>
                </c:pt>
                <c:pt idx="137">
                  <c:v>0.73373601300000002</c:v>
                </c:pt>
                <c:pt idx="138">
                  <c:v>0.73189925300000003</c:v>
                </c:pt>
                <c:pt idx="139">
                  <c:v>0.73127411200000003</c:v>
                </c:pt>
                <c:pt idx="140">
                  <c:v>0.73091463000000001</c:v>
                </c:pt>
                <c:pt idx="141">
                  <c:v>0.73075468200000004</c:v>
                </c:pt>
                <c:pt idx="142">
                  <c:v>0.73171202999999996</c:v>
                </c:pt>
                <c:pt idx="143">
                  <c:v>0.73298669800000005</c:v>
                </c:pt>
                <c:pt idx="144">
                  <c:v>0.73634829800000001</c:v>
                </c:pt>
                <c:pt idx="145">
                  <c:v>0.737426044</c:v>
                </c:pt>
                <c:pt idx="146">
                  <c:v>0.73856162000000003</c:v>
                </c:pt>
                <c:pt idx="147">
                  <c:v>0.73928426300000005</c:v>
                </c:pt>
                <c:pt idx="148">
                  <c:v>0.74191361499999997</c:v>
                </c:pt>
                <c:pt idx="149">
                  <c:v>0.74549152399999996</c:v>
                </c:pt>
                <c:pt idx="150">
                  <c:v>0.74630637600000005</c:v>
                </c:pt>
                <c:pt idx="151">
                  <c:v>0.74893189999999998</c:v>
                </c:pt>
                <c:pt idx="152">
                  <c:v>0.75129066499999997</c:v>
                </c:pt>
                <c:pt idx="153">
                  <c:v>0.75787327199999999</c:v>
                </c:pt>
                <c:pt idx="154">
                  <c:v>0.76260431200000001</c:v>
                </c:pt>
                <c:pt idx="155">
                  <c:v>0.76744022199999995</c:v>
                </c:pt>
                <c:pt idx="156">
                  <c:v>0.77168737300000001</c:v>
                </c:pt>
                <c:pt idx="157">
                  <c:v>0.77509461300000004</c:v>
                </c:pt>
                <c:pt idx="158">
                  <c:v>0.77813644199999998</c:v>
                </c:pt>
                <c:pt idx="159">
                  <c:v>0.77986950200000005</c:v>
                </c:pt>
                <c:pt idx="160">
                  <c:v>0.78483992899999999</c:v>
                </c:pt>
                <c:pt idx="161">
                  <c:v>0.789719748</c:v>
                </c:pt>
                <c:pt idx="162">
                  <c:v>0.79478514899999997</c:v>
                </c:pt>
                <c:pt idx="163">
                  <c:v>0.79770483700000006</c:v>
                </c:pt>
                <c:pt idx="164">
                  <c:v>0.80179102800000002</c:v>
                </c:pt>
                <c:pt idx="165">
                  <c:v>0.80784083500000003</c:v>
                </c:pt>
                <c:pt idx="166">
                  <c:v>0.81271673899999997</c:v>
                </c:pt>
                <c:pt idx="167">
                  <c:v>0.81619452000000003</c:v>
                </c:pt>
                <c:pt idx="168">
                  <c:v>0.81757644399999996</c:v>
                </c:pt>
                <c:pt idx="169">
                  <c:v>0.82337032300000002</c:v>
                </c:pt>
                <c:pt idx="170">
                  <c:v>0.82825576099999998</c:v>
                </c:pt>
                <c:pt idx="171">
                  <c:v>0.83455606599999999</c:v>
                </c:pt>
                <c:pt idx="172">
                  <c:v>0.83835322899999998</c:v>
                </c:pt>
                <c:pt idx="173">
                  <c:v>0.84369461800000001</c:v>
                </c:pt>
                <c:pt idx="174">
                  <c:v>0.84681922200000004</c:v>
                </c:pt>
                <c:pt idx="175">
                  <c:v>0.84912632399999999</c:v>
                </c:pt>
                <c:pt idx="176">
                  <c:v>0.85041721000000003</c:v>
                </c:pt>
                <c:pt idx="177">
                  <c:v>0.85441356199999996</c:v>
                </c:pt>
                <c:pt idx="178">
                  <c:v>0.85774946699999999</c:v>
                </c:pt>
                <c:pt idx="179">
                  <c:v>0.86158867699999997</c:v>
                </c:pt>
                <c:pt idx="180">
                  <c:v>0.86415578100000001</c:v>
                </c:pt>
                <c:pt idx="181">
                  <c:v>0.86736007699999995</c:v>
                </c:pt>
                <c:pt idx="182">
                  <c:v>0.86968164400000003</c:v>
                </c:pt>
                <c:pt idx="183">
                  <c:v>0.87248276300000005</c:v>
                </c:pt>
                <c:pt idx="184">
                  <c:v>0.87547481900000002</c:v>
                </c:pt>
                <c:pt idx="185">
                  <c:v>0.87882967999999995</c:v>
                </c:pt>
                <c:pt idx="186">
                  <c:v>0.88145571099999998</c:v>
                </c:pt>
                <c:pt idx="187">
                  <c:v>0.88428389299999999</c:v>
                </c:pt>
                <c:pt idx="188">
                  <c:v>0.88696607800000005</c:v>
                </c:pt>
                <c:pt idx="189">
                  <c:v>0.89107259900000002</c:v>
                </c:pt>
                <c:pt idx="190">
                  <c:v>0.89184523599999999</c:v>
                </c:pt>
                <c:pt idx="191">
                  <c:v>0.894054864</c:v>
                </c:pt>
                <c:pt idx="192">
                  <c:v>0.89395226699999997</c:v>
                </c:pt>
                <c:pt idx="193">
                  <c:v>0.89725246700000005</c:v>
                </c:pt>
                <c:pt idx="194">
                  <c:v>0.89960669000000004</c:v>
                </c:pt>
                <c:pt idx="195">
                  <c:v>0.90176374400000003</c:v>
                </c:pt>
                <c:pt idx="196">
                  <c:v>0.90498669899999995</c:v>
                </c:pt>
                <c:pt idx="197">
                  <c:v>0.90697076700000001</c:v>
                </c:pt>
                <c:pt idx="198">
                  <c:v>0.910135417</c:v>
                </c:pt>
                <c:pt idx="199">
                  <c:v>0.91167772999999996</c:v>
                </c:pt>
                <c:pt idx="200">
                  <c:v>0.91485778299999998</c:v>
                </c:pt>
                <c:pt idx="201">
                  <c:v>0.91887495600000002</c:v>
                </c:pt>
                <c:pt idx="202">
                  <c:v>0.92167966400000001</c:v>
                </c:pt>
                <c:pt idx="203">
                  <c:v>0.92454370799999996</c:v>
                </c:pt>
                <c:pt idx="204">
                  <c:v>0.92797533099999996</c:v>
                </c:pt>
                <c:pt idx="205">
                  <c:v>0.93335714599999997</c:v>
                </c:pt>
                <c:pt idx="206">
                  <c:v>0.94030456500000004</c:v>
                </c:pt>
                <c:pt idx="207">
                  <c:v>0.943695693</c:v>
                </c:pt>
                <c:pt idx="208">
                  <c:v>0.94724802200000002</c:v>
                </c:pt>
                <c:pt idx="209">
                  <c:v>0.94978506900000004</c:v>
                </c:pt>
                <c:pt idx="210">
                  <c:v>0.95614767300000003</c:v>
                </c:pt>
                <c:pt idx="211">
                  <c:v>0.96186404400000003</c:v>
                </c:pt>
                <c:pt idx="212">
                  <c:v>0.96461235000000001</c:v>
                </c:pt>
                <c:pt idx="213">
                  <c:v>0.96718367199999999</c:v>
                </c:pt>
                <c:pt idx="214">
                  <c:v>0.970479443</c:v>
                </c:pt>
                <c:pt idx="215">
                  <c:v>0.97613203000000004</c:v>
                </c:pt>
                <c:pt idx="216">
                  <c:v>0.98070122400000004</c:v>
                </c:pt>
                <c:pt idx="217">
                  <c:v>0.98421885499999995</c:v>
                </c:pt>
                <c:pt idx="218">
                  <c:v>0.98914780800000002</c:v>
                </c:pt>
                <c:pt idx="219">
                  <c:v>0.99309785800000006</c:v>
                </c:pt>
                <c:pt idx="220">
                  <c:v>0.99790799600000002</c:v>
                </c:pt>
                <c:pt idx="221">
                  <c:v>1.000843932</c:v>
                </c:pt>
                <c:pt idx="222">
                  <c:v>1.003165702</c:v>
                </c:pt>
                <c:pt idx="223">
                  <c:v>1.002060559</c:v>
                </c:pt>
                <c:pt idx="224">
                  <c:v>1.0023082000000001</c:v>
                </c:pt>
                <c:pt idx="225">
                  <c:v>1.0007608400000001</c:v>
                </c:pt>
                <c:pt idx="226">
                  <c:v>1.0031936509999999</c:v>
                </c:pt>
                <c:pt idx="227">
                  <c:v>1.0006544260000001</c:v>
                </c:pt>
                <c:pt idx="228">
                  <c:v>0.99997475499999999</c:v>
                </c:pt>
                <c:pt idx="229">
                  <c:v>0.99748337499999995</c:v>
                </c:pt>
                <c:pt idx="230">
                  <c:v>0.99430883800000003</c:v>
                </c:pt>
                <c:pt idx="231">
                  <c:v>0.99057378299999999</c:v>
                </c:pt>
                <c:pt idx="232">
                  <c:v>0.984702678</c:v>
                </c:pt>
                <c:pt idx="233">
                  <c:v>0.98250649700000003</c:v>
                </c:pt>
                <c:pt idx="234">
                  <c:v>0.97862289700000005</c:v>
                </c:pt>
                <c:pt idx="235">
                  <c:v>0.97409697699999997</c:v>
                </c:pt>
                <c:pt idx="236">
                  <c:v>0.96774832499999996</c:v>
                </c:pt>
                <c:pt idx="237">
                  <c:v>0.95991343500000004</c:v>
                </c:pt>
                <c:pt idx="238">
                  <c:v>0.95431175199999996</c:v>
                </c:pt>
                <c:pt idx="239">
                  <c:v>0.94672051300000004</c:v>
                </c:pt>
                <c:pt idx="240">
                  <c:v>0.94022846400000004</c:v>
                </c:pt>
                <c:pt idx="241">
                  <c:v>0.93163916300000005</c:v>
                </c:pt>
                <c:pt idx="242">
                  <c:v>0.92545000399999999</c:v>
                </c:pt>
                <c:pt idx="243">
                  <c:v>0.92006594100000005</c:v>
                </c:pt>
                <c:pt idx="244">
                  <c:v>0.91495262700000002</c:v>
                </c:pt>
                <c:pt idx="245">
                  <c:v>0.90981173400000004</c:v>
                </c:pt>
                <c:pt idx="246">
                  <c:v>0.90362368900000001</c:v>
                </c:pt>
                <c:pt idx="247">
                  <c:v>0.89866781200000001</c:v>
                </c:pt>
                <c:pt idx="248">
                  <c:v>0.89257516999999997</c:v>
                </c:pt>
                <c:pt idx="249">
                  <c:v>0.88715918400000005</c:v>
                </c:pt>
                <c:pt idx="250">
                  <c:v>0.88282793000000004</c:v>
                </c:pt>
                <c:pt idx="251">
                  <c:v>0.87977099599999997</c:v>
                </c:pt>
                <c:pt idx="252">
                  <c:v>0.87925921900000004</c:v>
                </c:pt>
                <c:pt idx="253">
                  <c:v>0.87736318700000004</c:v>
                </c:pt>
                <c:pt idx="254">
                  <c:v>0.87519818000000005</c:v>
                </c:pt>
                <c:pt idx="255">
                  <c:v>0.87207657900000002</c:v>
                </c:pt>
                <c:pt idx="256">
                  <c:v>0.87198105299999995</c:v>
                </c:pt>
                <c:pt idx="257">
                  <c:v>0.87129648900000001</c:v>
                </c:pt>
                <c:pt idx="258">
                  <c:v>0.87237533099999998</c:v>
                </c:pt>
                <c:pt idx="259">
                  <c:v>0.87208329299999998</c:v>
                </c:pt>
                <c:pt idx="260">
                  <c:v>0.87255917599999999</c:v>
                </c:pt>
                <c:pt idx="261">
                  <c:v>0.87223185800000003</c:v>
                </c:pt>
                <c:pt idx="262">
                  <c:v>0.87134229900000004</c:v>
                </c:pt>
                <c:pt idx="263">
                  <c:v>0.87221547399999999</c:v>
                </c:pt>
                <c:pt idx="264">
                  <c:v>0.87185777200000003</c:v>
                </c:pt>
                <c:pt idx="265">
                  <c:v>0.87130989299999995</c:v>
                </c:pt>
                <c:pt idx="266">
                  <c:v>0.87075863799999997</c:v>
                </c:pt>
                <c:pt idx="267">
                  <c:v>0.87060795999999996</c:v>
                </c:pt>
                <c:pt idx="268">
                  <c:v>0.87075261500000001</c:v>
                </c:pt>
                <c:pt idx="269">
                  <c:v>0.86968884199999996</c:v>
                </c:pt>
                <c:pt idx="270">
                  <c:v>0.86788961200000003</c:v>
                </c:pt>
                <c:pt idx="271">
                  <c:v>0.86578582100000001</c:v>
                </c:pt>
                <c:pt idx="272">
                  <c:v>0.86437788900000001</c:v>
                </c:pt>
                <c:pt idx="273">
                  <c:v>0.86067504100000003</c:v>
                </c:pt>
                <c:pt idx="274">
                  <c:v>0.85816542799999995</c:v>
                </c:pt>
                <c:pt idx="275">
                  <c:v>0.85264121599999998</c:v>
                </c:pt>
                <c:pt idx="276">
                  <c:v>0.84925477400000005</c:v>
                </c:pt>
                <c:pt idx="277">
                  <c:v>0.84486139400000004</c:v>
                </c:pt>
                <c:pt idx="278">
                  <c:v>0.84158177499999998</c:v>
                </c:pt>
                <c:pt idx="279">
                  <c:v>0.837465024</c:v>
                </c:pt>
                <c:pt idx="280">
                  <c:v>0.83251154000000005</c:v>
                </c:pt>
                <c:pt idx="281">
                  <c:v>0.82798259900000004</c:v>
                </c:pt>
                <c:pt idx="282">
                  <c:v>0.824319739</c:v>
                </c:pt>
                <c:pt idx="283">
                  <c:v>0.81956326599999996</c:v>
                </c:pt>
                <c:pt idx="284">
                  <c:v>0.81435342399999999</c:v>
                </c:pt>
                <c:pt idx="285">
                  <c:v>0.80718770900000003</c:v>
                </c:pt>
                <c:pt idx="286">
                  <c:v>0.79918546899999998</c:v>
                </c:pt>
                <c:pt idx="287">
                  <c:v>0.790634909</c:v>
                </c:pt>
                <c:pt idx="288">
                  <c:v>0.78287019700000005</c:v>
                </c:pt>
                <c:pt idx="289">
                  <c:v>0.77446033800000003</c:v>
                </c:pt>
                <c:pt idx="290">
                  <c:v>0.76482039700000004</c:v>
                </c:pt>
                <c:pt idx="291">
                  <c:v>0.75354019100000003</c:v>
                </c:pt>
                <c:pt idx="292">
                  <c:v>0.74010850399999994</c:v>
                </c:pt>
                <c:pt idx="293">
                  <c:v>0.72433457300000004</c:v>
                </c:pt>
                <c:pt idx="294">
                  <c:v>0.707217604</c:v>
                </c:pt>
                <c:pt idx="295">
                  <c:v>0.69002016899999996</c:v>
                </c:pt>
                <c:pt idx="296">
                  <c:v>0.67364028600000003</c:v>
                </c:pt>
                <c:pt idx="297">
                  <c:v>0.65525346399999995</c:v>
                </c:pt>
                <c:pt idx="298">
                  <c:v>0.63665982499999996</c:v>
                </c:pt>
                <c:pt idx="299">
                  <c:v>0.61663426600000004</c:v>
                </c:pt>
                <c:pt idx="300">
                  <c:v>0.59778017100000003</c:v>
                </c:pt>
                <c:pt idx="301">
                  <c:v>0.57988643699999998</c:v>
                </c:pt>
                <c:pt idx="302">
                  <c:v>0.56249222099999996</c:v>
                </c:pt>
                <c:pt idx="303">
                  <c:v>0.54666457199999996</c:v>
                </c:pt>
                <c:pt idx="304">
                  <c:v>0.52803519899999996</c:v>
                </c:pt>
                <c:pt idx="305">
                  <c:v>0.51053113699999997</c:v>
                </c:pt>
                <c:pt idx="306">
                  <c:v>0.49172889400000003</c:v>
                </c:pt>
                <c:pt idx="307">
                  <c:v>0.474531496</c:v>
                </c:pt>
                <c:pt idx="308">
                  <c:v>0.45791704500000002</c:v>
                </c:pt>
                <c:pt idx="309">
                  <c:v>0.44119657000000001</c:v>
                </c:pt>
                <c:pt idx="310">
                  <c:v>0.42548528800000002</c:v>
                </c:pt>
                <c:pt idx="311">
                  <c:v>0.40853761500000002</c:v>
                </c:pt>
                <c:pt idx="312">
                  <c:v>0.39312956799999998</c:v>
                </c:pt>
                <c:pt idx="313">
                  <c:v>0.37864640599999999</c:v>
                </c:pt>
                <c:pt idx="314">
                  <c:v>0.36489558799999999</c:v>
                </c:pt>
                <c:pt idx="315">
                  <c:v>0.35237152399999999</c:v>
                </c:pt>
                <c:pt idx="316">
                  <c:v>0.33967750000000002</c:v>
                </c:pt>
                <c:pt idx="317">
                  <c:v>0.328833186</c:v>
                </c:pt>
                <c:pt idx="318">
                  <c:v>0.31741047300000003</c:v>
                </c:pt>
                <c:pt idx="319">
                  <c:v>0.30605244199999998</c:v>
                </c:pt>
                <c:pt idx="320">
                  <c:v>0.29532103100000001</c:v>
                </c:pt>
                <c:pt idx="321">
                  <c:v>0.28567582499999999</c:v>
                </c:pt>
                <c:pt idx="322">
                  <c:v>0.27682672699999999</c:v>
                </c:pt>
                <c:pt idx="323">
                  <c:v>0.26790513399999999</c:v>
                </c:pt>
                <c:pt idx="324">
                  <c:v>0.25924956399999999</c:v>
                </c:pt>
                <c:pt idx="325">
                  <c:v>0.25085389899999999</c:v>
                </c:pt>
                <c:pt idx="326">
                  <c:v>0.24251906400000001</c:v>
                </c:pt>
                <c:pt idx="327">
                  <c:v>0.23532244299999999</c:v>
                </c:pt>
                <c:pt idx="328">
                  <c:v>0.22797392599999999</c:v>
                </c:pt>
                <c:pt idx="329">
                  <c:v>0.22196242999999999</c:v>
                </c:pt>
                <c:pt idx="330">
                  <c:v>0.214731686</c:v>
                </c:pt>
                <c:pt idx="331">
                  <c:v>0.209639558</c:v>
                </c:pt>
                <c:pt idx="332">
                  <c:v>0.20342307700000001</c:v>
                </c:pt>
                <c:pt idx="333">
                  <c:v>0.199489532</c:v>
                </c:pt>
                <c:pt idx="334">
                  <c:v>0.19362784</c:v>
                </c:pt>
                <c:pt idx="335">
                  <c:v>0.18897324500000001</c:v>
                </c:pt>
                <c:pt idx="336">
                  <c:v>0.18357710399999999</c:v>
                </c:pt>
                <c:pt idx="337">
                  <c:v>0.17984551200000001</c:v>
                </c:pt>
                <c:pt idx="338">
                  <c:v>0.17652773299999999</c:v>
                </c:pt>
                <c:pt idx="339">
                  <c:v>0.17254706</c:v>
                </c:pt>
                <c:pt idx="340">
                  <c:v>0.16996804500000001</c:v>
                </c:pt>
                <c:pt idx="341">
                  <c:v>0.166329538</c:v>
                </c:pt>
                <c:pt idx="342">
                  <c:v>0.16377821200000001</c:v>
                </c:pt>
                <c:pt idx="343">
                  <c:v>0.16038859</c:v>
                </c:pt>
                <c:pt idx="344">
                  <c:v>0.15682661000000001</c:v>
                </c:pt>
                <c:pt idx="345">
                  <c:v>0.15416985699999999</c:v>
                </c:pt>
                <c:pt idx="346">
                  <c:v>0.150155024</c:v>
                </c:pt>
                <c:pt idx="347">
                  <c:v>0.148194827</c:v>
                </c:pt>
                <c:pt idx="348">
                  <c:v>0.14473082100000001</c:v>
                </c:pt>
                <c:pt idx="349">
                  <c:v>0.143212005</c:v>
                </c:pt>
                <c:pt idx="350">
                  <c:v>0.140685378</c:v>
                </c:pt>
                <c:pt idx="351">
                  <c:v>0.139123577</c:v>
                </c:pt>
                <c:pt idx="352">
                  <c:v>0.136566997</c:v>
                </c:pt>
                <c:pt idx="353">
                  <c:v>0.134365974</c:v>
                </c:pt>
                <c:pt idx="354">
                  <c:v>0.13208958000000001</c:v>
                </c:pt>
                <c:pt idx="355">
                  <c:v>0.130068356</c:v>
                </c:pt>
                <c:pt idx="356">
                  <c:v>0.12786012999999999</c:v>
                </c:pt>
                <c:pt idx="357">
                  <c:v>0.12604332600000001</c:v>
                </c:pt>
                <c:pt idx="358">
                  <c:v>0.12458430199999999</c:v>
                </c:pt>
                <c:pt idx="359">
                  <c:v>0.123552408</c:v>
                </c:pt>
                <c:pt idx="360">
                  <c:v>0.122282577</c:v>
                </c:pt>
                <c:pt idx="361">
                  <c:v>0.120754976</c:v>
                </c:pt>
                <c:pt idx="362">
                  <c:v>0.11984028300000001</c:v>
                </c:pt>
                <c:pt idx="363">
                  <c:v>0.11806438499999999</c:v>
                </c:pt>
                <c:pt idx="364">
                  <c:v>0.116595726</c:v>
                </c:pt>
                <c:pt idx="365">
                  <c:v>0.114866235</c:v>
                </c:pt>
                <c:pt idx="366">
                  <c:v>0.11395889100000001</c:v>
                </c:pt>
                <c:pt idx="367">
                  <c:v>0.11363814799999999</c:v>
                </c:pt>
                <c:pt idx="368">
                  <c:v>0.112365667</c:v>
                </c:pt>
                <c:pt idx="369">
                  <c:v>0.111913348</c:v>
                </c:pt>
                <c:pt idx="370">
                  <c:v>0.109892595</c:v>
                </c:pt>
                <c:pt idx="371">
                  <c:v>0.10954987099999999</c:v>
                </c:pt>
                <c:pt idx="372">
                  <c:v>0.107624925</c:v>
                </c:pt>
                <c:pt idx="373">
                  <c:v>0.10694424499999999</c:v>
                </c:pt>
                <c:pt idx="374">
                  <c:v>0.105351809</c:v>
                </c:pt>
                <c:pt idx="375">
                  <c:v>0.104728803</c:v>
                </c:pt>
                <c:pt idx="376">
                  <c:v>0.103865569</c:v>
                </c:pt>
                <c:pt idx="377">
                  <c:v>0.102297938</c:v>
                </c:pt>
                <c:pt idx="378">
                  <c:v>0.101035755</c:v>
                </c:pt>
                <c:pt idx="379">
                  <c:v>9.9066486999999995E-2</c:v>
                </c:pt>
                <c:pt idx="380">
                  <c:v>9.7997926999999999E-2</c:v>
                </c:pt>
                <c:pt idx="381">
                  <c:v>9.6241695000000002E-2</c:v>
                </c:pt>
                <c:pt idx="382">
                  <c:v>9.5611853999999996E-2</c:v>
                </c:pt>
                <c:pt idx="383">
                  <c:v>9.4000079E-2</c:v>
                </c:pt>
                <c:pt idx="384">
                  <c:v>9.3376597000000006E-2</c:v>
                </c:pt>
                <c:pt idx="385">
                  <c:v>9.1611547000000002E-2</c:v>
                </c:pt>
                <c:pt idx="386">
                  <c:v>9.1297795000000001E-2</c:v>
                </c:pt>
                <c:pt idx="387">
                  <c:v>9.0356892999999994E-2</c:v>
                </c:pt>
                <c:pt idx="388">
                  <c:v>8.9036577000000006E-2</c:v>
                </c:pt>
                <c:pt idx="389">
                  <c:v>8.8579108000000004E-2</c:v>
                </c:pt>
                <c:pt idx="390">
                  <c:v>8.6245585999999999E-2</c:v>
                </c:pt>
                <c:pt idx="391">
                  <c:v>8.7345186000000005E-2</c:v>
                </c:pt>
                <c:pt idx="392">
                  <c:v>8.5406133999999995E-2</c:v>
                </c:pt>
                <c:pt idx="393">
                  <c:v>8.6059123000000001E-2</c:v>
                </c:pt>
                <c:pt idx="394">
                  <c:v>8.4174139999999995E-2</c:v>
                </c:pt>
                <c:pt idx="395">
                  <c:v>8.3474556000000005E-2</c:v>
                </c:pt>
                <c:pt idx="396">
                  <c:v>8.2971017999999994E-2</c:v>
                </c:pt>
                <c:pt idx="397">
                  <c:v>8.1389154000000005E-2</c:v>
                </c:pt>
                <c:pt idx="398">
                  <c:v>8.1375218999999999E-2</c:v>
                </c:pt>
                <c:pt idx="399">
                  <c:v>7.9608499999999999E-2</c:v>
                </c:pt>
                <c:pt idx="400">
                  <c:v>8.0244099999999999E-2</c:v>
                </c:pt>
                <c:pt idx="401">
                  <c:v>7.9230929000000005E-2</c:v>
                </c:pt>
                <c:pt idx="402">
                  <c:v>7.9007043999999998E-2</c:v>
                </c:pt>
                <c:pt idx="403">
                  <c:v>7.8702628999999996E-2</c:v>
                </c:pt>
                <c:pt idx="404">
                  <c:v>7.7242427000000002E-2</c:v>
                </c:pt>
                <c:pt idx="405">
                  <c:v>7.8002949000000002E-2</c:v>
                </c:pt>
                <c:pt idx="406">
                  <c:v>7.5379089999999996E-2</c:v>
                </c:pt>
                <c:pt idx="407">
                  <c:v>7.6199217999999999E-2</c:v>
                </c:pt>
                <c:pt idx="408">
                  <c:v>7.4561403999999998E-2</c:v>
                </c:pt>
                <c:pt idx="409">
                  <c:v>7.5077194E-2</c:v>
                </c:pt>
                <c:pt idx="410">
                  <c:v>7.4663244000000004E-2</c:v>
                </c:pt>
                <c:pt idx="411">
                  <c:v>7.2906069000000004E-2</c:v>
                </c:pt>
                <c:pt idx="412">
                  <c:v>7.2889488000000002E-2</c:v>
                </c:pt>
                <c:pt idx="413">
                  <c:v>7.1642042000000003E-2</c:v>
                </c:pt>
                <c:pt idx="414">
                  <c:v>7.2156415000000002E-2</c:v>
                </c:pt>
                <c:pt idx="415">
                  <c:v>7.1298298999999996E-2</c:v>
                </c:pt>
                <c:pt idx="416">
                  <c:v>7.0491181999999999E-2</c:v>
                </c:pt>
                <c:pt idx="417">
                  <c:v>7.0717199999999994E-2</c:v>
                </c:pt>
                <c:pt idx="418">
                  <c:v>6.9208496999999994E-2</c:v>
                </c:pt>
                <c:pt idx="419">
                  <c:v>6.9301271999999997E-2</c:v>
                </c:pt>
                <c:pt idx="420">
                  <c:v>6.7672099999999999E-2</c:v>
                </c:pt>
                <c:pt idx="421">
                  <c:v>6.7525327999999996E-2</c:v>
                </c:pt>
                <c:pt idx="422">
                  <c:v>6.7729030999999995E-2</c:v>
                </c:pt>
                <c:pt idx="423">
                  <c:v>6.6718352999999994E-2</c:v>
                </c:pt>
                <c:pt idx="424">
                  <c:v>6.8305147999999996E-2</c:v>
                </c:pt>
                <c:pt idx="425">
                  <c:v>6.5975994999999996E-2</c:v>
                </c:pt>
                <c:pt idx="426">
                  <c:v>6.6773213999999997E-2</c:v>
                </c:pt>
                <c:pt idx="427">
                  <c:v>6.5325645000000002E-2</c:v>
                </c:pt>
                <c:pt idx="428">
                  <c:v>6.4905208000000006E-2</c:v>
                </c:pt>
                <c:pt idx="429">
                  <c:v>6.5385001999999998E-2</c:v>
                </c:pt>
                <c:pt idx="430">
                  <c:v>6.3776061999999994E-2</c:v>
                </c:pt>
                <c:pt idx="431">
                  <c:v>6.4892933999999999E-2</c:v>
                </c:pt>
                <c:pt idx="432">
                  <c:v>6.3740056000000003E-2</c:v>
                </c:pt>
                <c:pt idx="433">
                  <c:v>6.4166461999999994E-2</c:v>
                </c:pt>
                <c:pt idx="434">
                  <c:v>6.5176399999999995E-2</c:v>
                </c:pt>
                <c:pt idx="435">
                  <c:v>6.3944208000000002E-2</c:v>
                </c:pt>
                <c:pt idx="436">
                  <c:v>6.4589175999999998E-2</c:v>
                </c:pt>
                <c:pt idx="437">
                  <c:v>6.3217442999999998E-2</c:v>
                </c:pt>
                <c:pt idx="438">
                  <c:v>6.3018810999999994E-2</c:v>
                </c:pt>
                <c:pt idx="439">
                  <c:v>6.3837752999999997E-2</c:v>
                </c:pt>
                <c:pt idx="440">
                  <c:v>6.1717525000000002E-2</c:v>
                </c:pt>
                <c:pt idx="441">
                  <c:v>6.3479843999999994E-2</c:v>
                </c:pt>
                <c:pt idx="442">
                  <c:v>6.230691E-2</c:v>
                </c:pt>
                <c:pt idx="443">
                  <c:v>6.2994865999999997E-2</c:v>
                </c:pt>
                <c:pt idx="444">
                  <c:v>6.3254958999999999E-2</c:v>
                </c:pt>
                <c:pt idx="445">
                  <c:v>6.1963429E-2</c:v>
                </c:pt>
                <c:pt idx="446">
                  <c:v>6.2915837000000002E-2</c:v>
                </c:pt>
                <c:pt idx="447">
                  <c:v>6.2208306999999997E-2</c:v>
                </c:pt>
                <c:pt idx="448">
                  <c:v>6.2859079999999998E-2</c:v>
                </c:pt>
                <c:pt idx="449">
                  <c:v>6.3660364999999997E-2</c:v>
                </c:pt>
                <c:pt idx="450">
                  <c:v>6.2749190999999996E-2</c:v>
                </c:pt>
                <c:pt idx="451">
                  <c:v>6.3260161999999995E-2</c:v>
                </c:pt>
                <c:pt idx="452">
                  <c:v>6.2711367000000004E-2</c:v>
                </c:pt>
                <c:pt idx="453">
                  <c:v>6.2673205999999995E-2</c:v>
                </c:pt>
                <c:pt idx="454">
                  <c:v>6.2974954999999999E-2</c:v>
                </c:pt>
                <c:pt idx="455">
                  <c:v>6.1405712000000001E-2</c:v>
                </c:pt>
                <c:pt idx="456">
                  <c:v>6.1717261000000002E-2</c:v>
                </c:pt>
                <c:pt idx="457">
                  <c:v>6.1268715000000001E-2</c:v>
                </c:pt>
                <c:pt idx="458">
                  <c:v>6.1097081999999997E-2</c:v>
                </c:pt>
                <c:pt idx="459">
                  <c:v>6.2123958E-2</c:v>
                </c:pt>
                <c:pt idx="460">
                  <c:v>6.1787908000000002E-2</c:v>
                </c:pt>
                <c:pt idx="461">
                  <c:v>6.1886828999999997E-2</c:v>
                </c:pt>
                <c:pt idx="462">
                  <c:v>6.2516031E-2</c:v>
                </c:pt>
                <c:pt idx="463">
                  <c:v>6.0631459999999998E-2</c:v>
                </c:pt>
                <c:pt idx="464">
                  <c:v>6.2672035000000001E-2</c:v>
                </c:pt>
                <c:pt idx="465">
                  <c:v>6.1311114999999999E-2</c:v>
                </c:pt>
                <c:pt idx="466">
                  <c:v>6.2712572999999994E-2</c:v>
                </c:pt>
                <c:pt idx="467">
                  <c:v>6.2055979999999997E-2</c:v>
                </c:pt>
                <c:pt idx="468">
                  <c:v>6.1815755E-2</c:v>
                </c:pt>
                <c:pt idx="469">
                  <c:v>6.1907959999999998E-2</c:v>
                </c:pt>
                <c:pt idx="470">
                  <c:v>6.2561164000000002E-2</c:v>
                </c:pt>
                <c:pt idx="471">
                  <c:v>6.2174858999999999E-2</c:v>
                </c:pt>
                <c:pt idx="472">
                  <c:v>6.3561219000000002E-2</c:v>
                </c:pt>
                <c:pt idx="473">
                  <c:v>6.2721481999999995E-2</c:v>
                </c:pt>
                <c:pt idx="474">
                  <c:v>6.2642139999999999E-2</c:v>
                </c:pt>
                <c:pt idx="475">
                  <c:v>6.2985895E-2</c:v>
                </c:pt>
                <c:pt idx="476">
                  <c:v>6.2985865000000002E-2</c:v>
                </c:pt>
                <c:pt idx="477">
                  <c:v>6.2944271999999996E-2</c:v>
                </c:pt>
                <c:pt idx="478">
                  <c:v>6.3526746999999995E-2</c:v>
                </c:pt>
                <c:pt idx="479">
                  <c:v>6.3089798000000002E-2</c:v>
                </c:pt>
                <c:pt idx="480">
                  <c:v>6.4454500999999997E-2</c:v>
                </c:pt>
                <c:pt idx="481">
                  <c:v>6.3541062999999995E-2</c:v>
                </c:pt>
                <c:pt idx="482">
                  <c:v>6.4374835000000005E-2</c:v>
                </c:pt>
                <c:pt idx="483">
                  <c:v>6.3963358999999997E-2</c:v>
                </c:pt>
                <c:pt idx="484">
                  <c:v>6.3528623000000006E-2</c:v>
                </c:pt>
                <c:pt idx="485">
                  <c:v>6.3024602999999998E-2</c:v>
                </c:pt>
                <c:pt idx="486">
                  <c:v>6.3518059000000002E-2</c:v>
                </c:pt>
                <c:pt idx="487">
                  <c:v>6.2777468000000003E-2</c:v>
                </c:pt>
                <c:pt idx="488">
                  <c:v>6.3410429000000004E-2</c:v>
                </c:pt>
                <c:pt idx="489">
                  <c:v>6.2908462999999998E-2</c:v>
                </c:pt>
                <c:pt idx="490">
                  <c:v>6.3445752999999994E-2</c:v>
                </c:pt>
                <c:pt idx="491">
                  <c:v>6.3210846000000001E-2</c:v>
                </c:pt>
                <c:pt idx="492">
                  <c:v>6.2183771999999998E-2</c:v>
                </c:pt>
                <c:pt idx="493">
                  <c:v>6.1059372000000001E-2</c:v>
                </c:pt>
                <c:pt idx="494">
                  <c:v>6.1149934000000003E-2</c:v>
                </c:pt>
                <c:pt idx="495">
                  <c:v>6.0412571999999998E-2</c:v>
                </c:pt>
                <c:pt idx="496">
                  <c:v>6.1065334999999998E-2</c:v>
                </c:pt>
                <c:pt idx="497">
                  <c:v>6.0840435999999998E-2</c:v>
                </c:pt>
                <c:pt idx="498">
                  <c:v>6.1493767999999997E-2</c:v>
                </c:pt>
                <c:pt idx="499">
                  <c:v>5.9853458999999998E-2</c:v>
                </c:pt>
                <c:pt idx="500">
                  <c:v>5.9186614999999998E-2</c:v>
                </c:pt>
                <c:pt idx="501">
                  <c:v>5.7457058999999998E-2</c:v>
                </c:pt>
                <c:pt idx="502">
                  <c:v>5.8569288999999997E-2</c:v>
                </c:pt>
                <c:pt idx="503">
                  <c:v>5.7948027999999999E-2</c:v>
                </c:pt>
                <c:pt idx="504">
                  <c:v>5.8896593999999997E-2</c:v>
                </c:pt>
                <c:pt idx="505">
                  <c:v>5.7888167999999997E-2</c:v>
                </c:pt>
                <c:pt idx="506">
                  <c:v>5.7983978999999998E-2</c:v>
                </c:pt>
                <c:pt idx="507">
                  <c:v>5.7337513E-2</c:v>
                </c:pt>
                <c:pt idx="508">
                  <c:v>5.6954787E-2</c:v>
                </c:pt>
                <c:pt idx="509">
                  <c:v>5.5583665999999997E-2</c:v>
                </c:pt>
                <c:pt idx="510">
                  <c:v>5.5794862000000001E-2</c:v>
                </c:pt>
                <c:pt idx="511">
                  <c:v>5.5216648E-2</c:v>
                </c:pt>
                <c:pt idx="512">
                  <c:v>5.5287701000000002E-2</c:v>
                </c:pt>
                <c:pt idx="513">
                  <c:v>5.4911902999999998E-2</c:v>
                </c:pt>
                <c:pt idx="514">
                  <c:v>5.5016566000000003E-2</c:v>
                </c:pt>
                <c:pt idx="515">
                  <c:v>5.4556174999999998E-2</c:v>
                </c:pt>
                <c:pt idx="516">
                  <c:v>5.4357217999999999E-2</c:v>
                </c:pt>
                <c:pt idx="517">
                  <c:v>5.3600617000000003E-2</c:v>
                </c:pt>
                <c:pt idx="518">
                  <c:v>5.3554090999999998E-2</c:v>
                </c:pt>
                <c:pt idx="519">
                  <c:v>5.3418736000000001E-2</c:v>
                </c:pt>
                <c:pt idx="520">
                  <c:v>5.3904214999999998E-2</c:v>
                </c:pt>
                <c:pt idx="521">
                  <c:v>5.3917226999999998E-2</c:v>
                </c:pt>
                <c:pt idx="522">
                  <c:v>5.2735203000000001E-2</c:v>
                </c:pt>
                <c:pt idx="523">
                  <c:v>5.1879129000000003E-2</c:v>
                </c:pt>
                <c:pt idx="524">
                  <c:v>5.0923562999999998E-2</c:v>
                </c:pt>
                <c:pt idx="525">
                  <c:v>5.0936559999999999E-2</c:v>
                </c:pt>
                <c:pt idx="526">
                  <c:v>5.0206015E-2</c:v>
                </c:pt>
                <c:pt idx="527">
                  <c:v>5.0538715999999997E-2</c:v>
                </c:pt>
                <c:pt idx="528">
                  <c:v>5.0333702000000001E-2</c:v>
                </c:pt>
                <c:pt idx="529">
                  <c:v>5.0495532000000003E-2</c:v>
                </c:pt>
                <c:pt idx="530">
                  <c:v>4.9320593000000003E-2</c:v>
                </c:pt>
                <c:pt idx="531">
                  <c:v>4.9524638000000003E-2</c:v>
                </c:pt>
                <c:pt idx="532">
                  <c:v>4.8544229000000001E-2</c:v>
                </c:pt>
                <c:pt idx="533">
                  <c:v>4.9129085000000003E-2</c:v>
                </c:pt>
                <c:pt idx="534">
                  <c:v>4.7254704000000002E-2</c:v>
                </c:pt>
                <c:pt idx="535">
                  <c:v>4.8238930999999999E-2</c:v>
                </c:pt>
                <c:pt idx="536">
                  <c:v>4.6694836000000003E-2</c:v>
                </c:pt>
                <c:pt idx="537">
                  <c:v>4.7316069000000002E-2</c:v>
                </c:pt>
                <c:pt idx="538">
                  <c:v>4.5640512000000001E-2</c:v>
                </c:pt>
                <c:pt idx="539">
                  <c:v>4.5966799000000003E-2</c:v>
                </c:pt>
                <c:pt idx="540">
                  <c:v>4.4594268999999999E-2</c:v>
                </c:pt>
                <c:pt idx="541">
                  <c:v>4.4946075000000002E-2</c:v>
                </c:pt>
                <c:pt idx="542">
                  <c:v>4.5083413000000003E-2</c:v>
                </c:pt>
                <c:pt idx="543">
                  <c:v>4.4481344999999999E-2</c:v>
                </c:pt>
                <c:pt idx="544">
                  <c:v>4.3740495999999997E-2</c:v>
                </c:pt>
                <c:pt idx="545">
                  <c:v>4.2900160999999999E-2</c:v>
                </c:pt>
                <c:pt idx="546">
                  <c:v>4.2888792000000002E-2</c:v>
                </c:pt>
                <c:pt idx="547">
                  <c:v>4.1930262000000003E-2</c:v>
                </c:pt>
                <c:pt idx="548">
                  <c:v>4.2380438999999999E-2</c:v>
                </c:pt>
                <c:pt idx="549">
                  <c:v>4.2426947E-2</c:v>
                </c:pt>
                <c:pt idx="550">
                  <c:v>4.3565607999999999E-2</c:v>
                </c:pt>
                <c:pt idx="551">
                  <c:v>4.2136833999999998E-2</c:v>
                </c:pt>
                <c:pt idx="552">
                  <c:v>4.2608962E-2</c:v>
                </c:pt>
                <c:pt idx="553">
                  <c:v>4.1124425999999999E-2</c:v>
                </c:pt>
                <c:pt idx="554">
                  <c:v>4.2093364000000001E-2</c:v>
                </c:pt>
                <c:pt idx="555">
                  <c:v>4.1148417999999999E-2</c:v>
                </c:pt>
                <c:pt idx="556">
                  <c:v>4.2001599000000001E-2</c:v>
                </c:pt>
                <c:pt idx="557">
                  <c:v>4.1418839999999998E-2</c:v>
                </c:pt>
                <c:pt idx="558">
                  <c:v>4.1664371999999998E-2</c:v>
                </c:pt>
                <c:pt idx="559">
                  <c:v>4.1030945999999999E-2</c:v>
                </c:pt>
                <c:pt idx="560">
                  <c:v>4.0468518000000002E-2</c:v>
                </c:pt>
                <c:pt idx="561">
                  <c:v>4.0685521000000002E-2</c:v>
                </c:pt>
                <c:pt idx="562">
                  <c:v>3.9956455000000002E-2</c:v>
                </c:pt>
                <c:pt idx="563">
                  <c:v>4.1421857999999999E-2</c:v>
                </c:pt>
                <c:pt idx="564">
                  <c:v>4.0748627000000003E-2</c:v>
                </c:pt>
                <c:pt idx="565">
                  <c:v>4.1477976E-2</c:v>
                </c:pt>
                <c:pt idx="566">
                  <c:v>3.9177380999999997E-2</c:v>
                </c:pt>
                <c:pt idx="567">
                  <c:v>3.9556282999999998E-2</c:v>
                </c:pt>
                <c:pt idx="568">
                  <c:v>3.8074217E-2</c:v>
                </c:pt>
                <c:pt idx="569">
                  <c:v>3.9165889000000002E-2</c:v>
                </c:pt>
                <c:pt idx="570">
                  <c:v>3.8307834999999998E-2</c:v>
                </c:pt>
                <c:pt idx="571">
                  <c:v>3.8790933999999999E-2</c:v>
                </c:pt>
                <c:pt idx="572">
                  <c:v>3.8607928999999999E-2</c:v>
                </c:pt>
                <c:pt idx="573">
                  <c:v>3.8894717000000002E-2</c:v>
                </c:pt>
                <c:pt idx="574">
                  <c:v>3.8519020000000001E-2</c:v>
                </c:pt>
                <c:pt idx="575">
                  <c:v>3.6758625000000003E-2</c:v>
                </c:pt>
                <c:pt idx="576">
                  <c:v>3.7223350000000002E-2</c:v>
                </c:pt>
                <c:pt idx="577">
                  <c:v>3.6942253000000001E-2</c:v>
                </c:pt>
                <c:pt idx="578">
                  <c:v>3.8184063999999997E-2</c:v>
                </c:pt>
                <c:pt idx="579">
                  <c:v>3.7075327999999998E-2</c:v>
                </c:pt>
                <c:pt idx="580">
                  <c:v>3.8095289999999997E-2</c:v>
                </c:pt>
                <c:pt idx="581">
                  <c:v>3.5724219000000002E-2</c:v>
                </c:pt>
                <c:pt idx="582">
                  <c:v>3.6501353E-2</c:v>
                </c:pt>
                <c:pt idx="583">
                  <c:v>3.5878554999999999E-2</c:v>
                </c:pt>
                <c:pt idx="584">
                  <c:v>3.6251105999999998E-2</c:v>
                </c:pt>
                <c:pt idx="585">
                  <c:v>3.6064194000000001E-2</c:v>
                </c:pt>
                <c:pt idx="586">
                  <c:v>3.5393349999999997E-2</c:v>
                </c:pt>
                <c:pt idx="587">
                  <c:v>3.5492605000000003E-2</c:v>
                </c:pt>
                <c:pt idx="588">
                  <c:v>3.3312869000000002E-2</c:v>
                </c:pt>
                <c:pt idx="589">
                  <c:v>3.4152159000000001E-2</c:v>
                </c:pt>
                <c:pt idx="590">
                  <c:v>3.2794601999999999E-2</c:v>
                </c:pt>
                <c:pt idx="591">
                  <c:v>3.4404894999999998E-2</c:v>
                </c:pt>
                <c:pt idx="592">
                  <c:v>3.2658695000000001E-2</c:v>
                </c:pt>
                <c:pt idx="593">
                  <c:v>3.3809440000000003E-2</c:v>
                </c:pt>
                <c:pt idx="594">
                  <c:v>3.2145888999999997E-2</c:v>
                </c:pt>
                <c:pt idx="595">
                  <c:v>3.3826201E-2</c:v>
                </c:pt>
                <c:pt idx="596">
                  <c:v>3.2968201000000003E-2</c:v>
                </c:pt>
                <c:pt idx="597">
                  <c:v>3.3183743000000002E-2</c:v>
                </c:pt>
                <c:pt idx="598">
                  <c:v>3.3137372999999998E-2</c:v>
                </c:pt>
                <c:pt idx="599">
                  <c:v>3.3830381E-2</c:v>
                </c:pt>
                <c:pt idx="600">
                  <c:v>3.3912225999999997E-2</c:v>
                </c:pt>
                <c:pt idx="601">
                  <c:v>3.2651825000000002E-2</c:v>
                </c:pt>
                <c:pt idx="602">
                  <c:v>3.4101157E-2</c:v>
                </c:pt>
                <c:pt idx="603">
                  <c:v>3.3060711E-2</c:v>
                </c:pt>
                <c:pt idx="604">
                  <c:v>3.3858891000000002E-2</c:v>
                </c:pt>
                <c:pt idx="605">
                  <c:v>3.2680922000000001E-2</c:v>
                </c:pt>
                <c:pt idx="606">
                  <c:v>3.3723488000000003E-2</c:v>
                </c:pt>
                <c:pt idx="607">
                  <c:v>3.2990509000000001E-2</c:v>
                </c:pt>
                <c:pt idx="608">
                  <c:v>3.2995223999999997E-2</c:v>
                </c:pt>
                <c:pt idx="609">
                  <c:v>3.3579730000000002E-2</c:v>
                </c:pt>
                <c:pt idx="610">
                  <c:v>3.2833848999999998E-2</c:v>
                </c:pt>
                <c:pt idx="611">
                  <c:v>3.4149963999999998E-2</c:v>
                </c:pt>
                <c:pt idx="612">
                  <c:v>3.3222254999999999E-2</c:v>
                </c:pt>
                <c:pt idx="613">
                  <c:v>3.4471762000000003E-2</c:v>
                </c:pt>
                <c:pt idx="614">
                  <c:v>3.2016412000000001E-2</c:v>
                </c:pt>
                <c:pt idx="615">
                  <c:v>3.3524025999999998E-2</c:v>
                </c:pt>
                <c:pt idx="616">
                  <c:v>3.2412089999999998E-2</c:v>
                </c:pt>
                <c:pt idx="617">
                  <c:v>3.3924897000000002E-2</c:v>
                </c:pt>
                <c:pt idx="618">
                  <c:v>3.3476444000000001E-2</c:v>
                </c:pt>
                <c:pt idx="619">
                  <c:v>3.3911836000000001E-2</c:v>
                </c:pt>
                <c:pt idx="620">
                  <c:v>3.2471288000000001E-2</c:v>
                </c:pt>
                <c:pt idx="621">
                  <c:v>3.2278869000000002E-2</c:v>
                </c:pt>
                <c:pt idx="622">
                  <c:v>3.3722797999999998E-2</c:v>
                </c:pt>
                <c:pt idx="623">
                  <c:v>3.4009787999999999E-2</c:v>
                </c:pt>
                <c:pt idx="624">
                  <c:v>3.4059522000000002E-2</c:v>
                </c:pt>
                <c:pt idx="625">
                  <c:v>3.2145588000000003E-2</c:v>
                </c:pt>
                <c:pt idx="626">
                  <c:v>3.2468553999999997E-2</c:v>
                </c:pt>
                <c:pt idx="627">
                  <c:v>3.1527656000000001E-2</c:v>
                </c:pt>
                <c:pt idx="628">
                  <c:v>3.2563460000000002E-2</c:v>
                </c:pt>
                <c:pt idx="629">
                  <c:v>3.3344712999999998E-2</c:v>
                </c:pt>
                <c:pt idx="630">
                  <c:v>3.3227209000000001E-2</c:v>
                </c:pt>
                <c:pt idx="631">
                  <c:v>3.3793692E-2</c:v>
                </c:pt>
                <c:pt idx="632">
                  <c:v>3.3397296999999999E-2</c:v>
                </c:pt>
                <c:pt idx="633">
                  <c:v>3.4242481999999998E-2</c:v>
                </c:pt>
                <c:pt idx="634">
                  <c:v>3.2133353000000003E-2</c:v>
                </c:pt>
                <c:pt idx="635">
                  <c:v>3.3521962000000002E-2</c:v>
                </c:pt>
                <c:pt idx="636">
                  <c:v>3.2968016000000003E-2</c:v>
                </c:pt>
                <c:pt idx="637">
                  <c:v>3.4202835000000001E-2</c:v>
                </c:pt>
                <c:pt idx="638">
                  <c:v>3.2270462999999999E-2</c:v>
                </c:pt>
                <c:pt idx="639">
                  <c:v>3.2914329999999999E-2</c:v>
                </c:pt>
                <c:pt idx="640">
                  <c:v>3.2315796000000001E-2</c:v>
                </c:pt>
                <c:pt idx="641">
                  <c:v>3.1656565999999997E-2</c:v>
                </c:pt>
                <c:pt idx="642">
                  <c:v>3.2895899999999999E-2</c:v>
                </c:pt>
                <c:pt idx="643">
                  <c:v>3.3472140999999997E-2</c:v>
                </c:pt>
                <c:pt idx="644">
                  <c:v>3.4459268000000001E-2</c:v>
                </c:pt>
                <c:pt idx="645">
                  <c:v>3.2525476999999997E-2</c:v>
                </c:pt>
                <c:pt idx="646">
                  <c:v>3.3623790000000001E-2</c:v>
                </c:pt>
                <c:pt idx="647">
                  <c:v>3.3189691E-2</c:v>
                </c:pt>
                <c:pt idx="648">
                  <c:v>3.3521164999999999E-2</c:v>
                </c:pt>
                <c:pt idx="649">
                  <c:v>3.3575415999999997E-2</c:v>
                </c:pt>
                <c:pt idx="650">
                  <c:v>3.3396512000000003E-2</c:v>
                </c:pt>
                <c:pt idx="651">
                  <c:v>3.4083532999999999E-2</c:v>
                </c:pt>
                <c:pt idx="652">
                  <c:v>3.2747019000000002E-2</c:v>
                </c:pt>
                <c:pt idx="653">
                  <c:v>3.4515404E-2</c:v>
                </c:pt>
                <c:pt idx="654">
                  <c:v>3.2233003000000003E-2</c:v>
                </c:pt>
                <c:pt idx="655">
                  <c:v>3.2116922999999999E-2</c:v>
                </c:pt>
                <c:pt idx="656">
                  <c:v>3.1575023000000001E-2</c:v>
                </c:pt>
                <c:pt idx="657">
                  <c:v>3.4089616000000003E-2</c:v>
                </c:pt>
                <c:pt idx="658">
                  <c:v>3.4179018999999998E-2</c:v>
                </c:pt>
                <c:pt idx="659">
                  <c:v>3.3779439000000001E-2</c:v>
                </c:pt>
                <c:pt idx="660">
                  <c:v>3.4219640000000003E-2</c:v>
                </c:pt>
                <c:pt idx="661">
                  <c:v>3.5111594000000003E-2</c:v>
                </c:pt>
                <c:pt idx="662">
                  <c:v>3.6036391000000001E-2</c:v>
                </c:pt>
                <c:pt idx="663">
                  <c:v>3.5123148E-2</c:v>
                </c:pt>
                <c:pt idx="664">
                  <c:v>3.5683013999999999E-2</c:v>
                </c:pt>
                <c:pt idx="665">
                  <c:v>3.5102275000000002E-2</c:v>
                </c:pt>
                <c:pt idx="666">
                  <c:v>3.5222547999999999E-2</c:v>
                </c:pt>
                <c:pt idx="667">
                  <c:v>3.6716696E-2</c:v>
                </c:pt>
                <c:pt idx="668">
                  <c:v>3.7793498000000002E-2</c:v>
                </c:pt>
                <c:pt idx="669">
                  <c:v>3.8612647E-2</c:v>
                </c:pt>
                <c:pt idx="670">
                  <c:v>3.6755030000000001E-2</c:v>
                </c:pt>
                <c:pt idx="671">
                  <c:v>3.7460102000000002E-2</c:v>
                </c:pt>
                <c:pt idx="672">
                  <c:v>3.8109034E-2</c:v>
                </c:pt>
                <c:pt idx="673">
                  <c:v>3.9486728999999998E-2</c:v>
                </c:pt>
                <c:pt idx="674">
                  <c:v>3.9210913999999999E-2</c:v>
                </c:pt>
                <c:pt idx="675">
                  <c:v>3.9960731999999999E-2</c:v>
                </c:pt>
                <c:pt idx="676">
                  <c:v>4.0276251999999998E-2</c:v>
                </c:pt>
                <c:pt idx="677">
                  <c:v>4.0221236E-2</c:v>
                </c:pt>
                <c:pt idx="678">
                  <c:v>4.1157295000000003E-2</c:v>
                </c:pt>
                <c:pt idx="679">
                  <c:v>4.1151071999999997E-2</c:v>
                </c:pt>
                <c:pt idx="680">
                  <c:v>4.1945815999999997E-2</c:v>
                </c:pt>
                <c:pt idx="681">
                  <c:v>4.1564106000000003E-2</c:v>
                </c:pt>
                <c:pt idx="682">
                  <c:v>4.2293249999999998E-2</c:v>
                </c:pt>
                <c:pt idx="683">
                  <c:v>4.2302528999999998E-2</c:v>
                </c:pt>
                <c:pt idx="684">
                  <c:v>4.2441445000000001E-2</c:v>
                </c:pt>
                <c:pt idx="685">
                  <c:v>4.3167745E-2</c:v>
                </c:pt>
                <c:pt idx="686">
                  <c:v>4.4041114999999999E-2</c:v>
                </c:pt>
                <c:pt idx="687">
                  <c:v>4.4943104999999997E-2</c:v>
                </c:pt>
                <c:pt idx="688">
                  <c:v>4.4590495000000001E-2</c:v>
                </c:pt>
                <c:pt idx="689">
                  <c:v>4.5629766000000002E-2</c:v>
                </c:pt>
                <c:pt idx="690">
                  <c:v>4.5838363E-2</c:v>
                </c:pt>
                <c:pt idx="691">
                  <c:v>4.7202728999999999E-2</c:v>
                </c:pt>
                <c:pt idx="692">
                  <c:v>4.7969816999999998E-2</c:v>
                </c:pt>
                <c:pt idx="693">
                  <c:v>4.8514994999999998E-2</c:v>
                </c:pt>
                <c:pt idx="694">
                  <c:v>4.9023664000000002E-2</c:v>
                </c:pt>
                <c:pt idx="695">
                  <c:v>4.8882077000000003E-2</c:v>
                </c:pt>
                <c:pt idx="696">
                  <c:v>4.9505676999999998E-2</c:v>
                </c:pt>
                <c:pt idx="697">
                  <c:v>5.0129232000000003E-2</c:v>
                </c:pt>
                <c:pt idx="698">
                  <c:v>5.0497713999999999E-2</c:v>
                </c:pt>
                <c:pt idx="699">
                  <c:v>5.0719095999999998E-2</c:v>
                </c:pt>
                <c:pt idx="700">
                  <c:v>5.1219960000000002E-2</c:v>
                </c:pt>
                <c:pt idx="701">
                  <c:v>5.1384375000000003E-2</c:v>
                </c:pt>
                <c:pt idx="702">
                  <c:v>5.2242807000000002E-2</c:v>
                </c:pt>
                <c:pt idx="703">
                  <c:v>5.1831393000000003E-2</c:v>
                </c:pt>
                <c:pt idx="704">
                  <c:v>5.274028E-2</c:v>
                </c:pt>
                <c:pt idx="705">
                  <c:v>5.3075101999999999E-2</c:v>
                </c:pt>
                <c:pt idx="706">
                  <c:v>5.3610765999999997E-2</c:v>
                </c:pt>
                <c:pt idx="707">
                  <c:v>5.3943895999999998E-2</c:v>
                </c:pt>
                <c:pt idx="708">
                  <c:v>5.4264464999999998E-2</c:v>
                </c:pt>
                <c:pt idx="709">
                  <c:v>5.5022828000000003E-2</c:v>
                </c:pt>
                <c:pt idx="710">
                  <c:v>5.5347932000000002E-2</c:v>
                </c:pt>
                <c:pt idx="711">
                  <c:v>5.5597285000000003E-2</c:v>
                </c:pt>
                <c:pt idx="712">
                  <c:v>5.6283420000000001E-2</c:v>
                </c:pt>
                <c:pt idx="713">
                  <c:v>5.6386435999999998E-2</c:v>
                </c:pt>
                <c:pt idx="714">
                  <c:v>5.6325561000000003E-2</c:v>
                </c:pt>
                <c:pt idx="715">
                  <c:v>5.5937874999999998E-2</c:v>
                </c:pt>
                <c:pt idx="716">
                  <c:v>5.5128152E-2</c:v>
                </c:pt>
                <c:pt idx="717">
                  <c:v>5.5500869000000001E-2</c:v>
                </c:pt>
                <c:pt idx="718">
                  <c:v>5.5485683000000001E-2</c:v>
                </c:pt>
                <c:pt idx="719">
                  <c:v>5.6454595000000003E-2</c:v>
                </c:pt>
                <c:pt idx="720">
                  <c:v>5.6511513999999999E-2</c:v>
                </c:pt>
                <c:pt idx="721">
                  <c:v>5.6478958000000003E-2</c:v>
                </c:pt>
                <c:pt idx="722">
                  <c:v>5.6204824E-2</c:v>
                </c:pt>
                <c:pt idx="723">
                  <c:v>5.5900142E-2</c:v>
                </c:pt>
                <c:pt idx="724">
                  <c:v>5.5801243E-2</c:v>
                </c:pt>
                <c:pt idx="725">
                  <c:v>5.6519052E-2</c:v>
                </c:pt>
                <c:pt idx="726">
                  <c:v>5.6622040999999998E-2</c:v>
                </c:pt>
                <c:pt idx="727">
                  <c:v>5.6324833999999997E-2</c:v>
                </c:pt>
                <c:pt idx="728">
                  <c:v>5.6022348999999999E-2</c:v>
                </c:pt>
                <c:pt idx="729">
                  <c:v>5.6199091999999999E-2</c:v>
                </c:pt>
                <c:pt idx="730">
                  <c:v>5.6765255000000001E-2</c:v>
                </c:pt>
                <c:pt idx="731">
                  <c:v>5.6705275999999999E-2</c:v>
                </c:pt>
                <c:pt idx="732">
                  <c:v>5.6894355000000001E-2</c:v>
                </c:pt>
                <c:pt idx="733">
                  <c:v>5.7248570999999998E-2</c:v>
                </c:pt>
                <c:pt idx="734">
                  <c:v>5.7456206000000003E-2</c:v>
                </c:pt>
                <c:pt idx="735">
                  <c:v>5.7815009000000001E-2</c:v>
                </c:pt>
                <c:pt idx="736">
                  <c:v>5.8728468999999998E-2</c:v>
                </c:pt>
                <c:pt idx="737">
                  <c:v>5.9812679000000001E-2</c:v>
                </c:pt>
                <c:pt idx="738">
                  <c:v>5.9971326999999998E-2</c:v>
                </c:pt>
                <c:pt idx="739">
                  <c:v>6.0259818999999999E-2</c:v>
                </c:pt>
                <c:pt idx="740">
                  <c:v>6.0781021999999997E-2</c:v>
                </c:pt>
                <c:pt idx="741">
                  <c:v>6.1939870000000001E-2</c:v>
                </c:pt>
                <c:pt idx="742">
                  <c:v>6.1900185000000003E-2</c:v>
                </c:pt>
                <c:pt idx="743">
                  <c:v>6.2034660999999998E-2</c:v>
                </c:pt>
                <c:pt idx="744">
                  <c:v>6.2460295999999998E-2</c:v>
                </c:pt>
                <c:pt idx="745">
                  <c:v>6.2836058E-2</c:v>
                </c:pt>
                <c:pt idx="746">
                  <c:v>6.2754472000000006E-2</c:v>
                </c:pt>
                <c:pt idx="747">
                  <c:v>6.2016638999999998E-2</c:v>
                </c:pt>
                <c:pt idx="748">
                  <c:v>6.2925035000000004E-2</c:v>
                </c:pt>
                <c:pt idx="749">
                  <c:v>6.3868828000000002E-2</c:v>
                </c:pt>
                <c:pt idx="750">
                  <c:v>6.4787384000000003E-2</c:v>
                </c:pt>
                <c:pt idx="751">
                  <c:v>6.3966735999999996E-2</c:v>
                </c:pt>
                <c:pt idx="752">
                  <c:v>6.3211263000000004E-2</c:v>
                </c:pt>
                <c:pt idx="753">
                  <c:v>6.2236411999999998E-2</c:v>
                </c:pt>
                <c:pt idx="754">
                  <c:v>6.1952470000000003E-2</c:v>
                </c:pt>
                <c:pt idx="755">
                  <c:v>6.0705710000000003E-2</c:v>
                </c:pt>
                <c:pt idx="756">
                  <c:v>6.0430854999999999E-2</c:v>
                </c:pt>
                <c:pt idx="757">
                  <c:v>5.9726441999999998E-2</c:v>
                </c:pt>
                <c:pt idx="758">
                  <c:v>5.9786359999999997E-2</c:v>
                </c:pt>
                <c:pt idx="759">
                  <c:v>5.8789431000000003E-2</c:v>
                </c:pt>
                <c:pt idx="760">
                  <c:v>5.7366193000000003E-2</c:v>
                </c:pt>
                <c:pt idx="761">
                  <c:v>5.6726285000000001E-2</c:v>
                </c:pt>
                <c:pt idx="762">
                  <c:v>5.5740124000000002E-2</c:v>
                </c:pt>
                <c:pt idx="763">
                  <c:v>5.4604276E-2</c:v>
                </c:pt>
                <c:pt idx="764">
                  <c:v>5.2624790999999997E-2</c:v>
                </c:pt>
                <c:pt idx="765">
                  <c:v>5.0626996E-2</c:v>
                </c:pt>
                <c:pt idx="766">
                  <c:v>4.9604431999999997E-2</c:v>
                </c:pt>
                <c:pt idx="767">
                  <c:v>4.7464840000000001E-2</c:v>
                </c:pt>
                <c:pt idx="768">
                  <c:v>4.6318552999999998E-2</c:v>
                </c:pt>
                <c:pt idx="769">
                  <c:v>4.4297077999999997E-2</c:v>
                </c:pt>
                <c:pt idx="770">
                  <c:v>4.3189402000000002E-2</c:v>
                </c:pt>
                <c:pt idx="771">
                  <c:v>4.0609918000000002E-2</c:v>
                </c:pt>
                <c:pt idx="772">
                  <c:v>3.8545894999999997E-2</c:v>
                </c:pt>
                <c:pt idx="773">
                  <c:v>3.6909543000000003E-2</c:v>
                </c:pt>
                <c:pt idx="774">
                  <c:v>3.5306842999999997E-2</c:v>
                </c:pt>
                <c:pt idx="775">
                  <c:v>3.3936056999999999E-2</c:v>
                </c:pt>
                <c:pt idx="776">
                  <c:v>3.0992958000000001E-2</c:v>
                </c:pt>
                <c:pt idx="777">
                  <c:v>2.8883111999999999E-2</c:v>
                </c:pt>
                <c:pt idx="778">
                  <c:v>2.6574112E-2</c:v>
                </c:pt>
                <c:pt idx="779">
                  <c:v>2.5363374000000001E-2</c:v>
                </c:pt>
                <c:pt idx="780">
                  <c:v>2.4137262999999999E-2</c:v>
                </c:pt>
                <c:pt idx="781">
                  <c:v>2.2212553999999999E-2</c:v>
                </c:pt>
                <c:pt idx="782">
                  <c:v>2.1309663999999999E-2</c:v>
                </c:pt>
                <c:pt idx="783">
                  <c:v>1.9264989E-2</c:v>
                </c:pt>
                <c:pt idx="784">
                  <c:v>1.7778606999999998E-2</c:v>
                </c:pt>
                <c:pt idx="785">
                  <c:v>1.3939376999999999E-2</c:v>
                </c:pt>
                <c:pt idx="786">
                  <c:v>1.2139865E-2</c:v>
                </c:pt>
                <c:pt idx="787">
                  <c:v>1.0317300999999999E-2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EB-4549-B3F5-CDB87EB20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608656"/>
        <c:axId val="835609136"/>
      </c:scatterChart>
      <c:valAx>
        <c:axId val="835608656"/>
        <c:scaling>
          <c:orientation val="minMax"/>
          <c:max val="700"/>
          <c:min val="4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5609136"/>
        <c:crosses val="autoZero"/>
        <c:crossBetween val="midCat"/>
      </c:valAx>
      <c:valAx>
        <c:axId val="835609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5608656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fits'!$JX$12:$JX$18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fits'!$JY$12:$JY$18</c:f>
              <c:numCache>
                <c:formatCode>0.00E+00</c:formatCode>
                <c:ptCount val="7"/>
                <c:pt idx="0">
                  <c:v>7.7112555577445003E-7</c:v>
                </c:pt>
                <c:pt idx="1">
                  <c:v>6.6208800907637347E-7</c:v>
                </c:pt>
                <c:pt idx="2">
                  <c:v>5.0741178995406487E-7</c:v>
                </c:pt>
                <c:pt idx="3">
                  <c:v>3.3099352994108232E-7</c:v>
                </c:pt>
                <c:pt idx="4">
                  <c:v>1.8939180463696894E-7</c:v>
                </c:pt>
                <c:pt idx="5">
                  <c:v>9.7339767971857677E-8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2C-4799-8848-FA924EA56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520184"/>
        <c:axId val="247503128"/>
      </c:scatterChart>
      <c:valAx>
        <c:axId val="247520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503128"/>
        <c:crosses val="autoZero"/>
        <c:crossBetween val="midCat"/>
      </c:valAx>
      <c:valAx>
        <c:axId val="247503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520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65048118985126"/>
          <c:y val="0.19486111111111112"/>
          <c:w val="0.81808573928258965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fits'!$KO$12:$KO$18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fits'!$KP$12:$KP$18</c:f>
              <c:numCache>
                <c:formatCode>0.00E+00</c:formatCode>
                <c:ptCount val="7"/>
                <c:pt idx="0">
                  <c:v>6.9247194845563663E-7</c:v>
                </c:pt>
                <c:pt idx="1">
                  <c:v>6.2401063841938467E-7</c:v>
                </c:pt>
                <c:pt idx="2">
                  <c:v>4.7084545411185169E-7</c:v>
                </c:pt>
                <c:pt idx="3">
                  <c:v>2.8679267603955925E-7</c:v>
                </c:pt>
                <c:pt idx="4">
                  <c:v>1.8715066379632336E-7</c:v>
                </c:pt>
                <c:pt idx="5">
                  <c:v>1.0421046211988785E-7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EF-4264-A01F-10AE3871D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326184"/>
        <c:axId val="255317656"/>
      </c:scatterChart>
      <c:valAx>
        <c:axId val="255326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317656"/>
        <c:crosses val="autoZero"/>
        <c:crossBetween val="midCat"/>
      </c:valAx>
      <c:valAx>
        <c:axId val="255317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326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fits'!$LF$12:$LF$18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fits'!$LG$12:$LG$18</c:f>
              <c:numCache>
                <c:formatCode>0.00E+00</c:formatCode>
                <c:ptCount val="7"/>
                <c:pt idx="0">
                  <c:v>8.3341881892683373E-7</c:v>
                </c:pt>
                <c:pt idx="1">
                  <c:v>6.5283938386137666E-7</c:v>
                </c:pt>
                <c:pt idx="2">
                  <c:v>4.7188332737173847E-7</c:v>
                </c:pt>
                <c:pt idx="3">
                  <c:v>2.9541105597064977E-7</c:v>
                </c:pt>
                <c:pt idx="4">
                  <c:v>1.75706268278019E-7</c:v>
                </c:pt>
                <c:pt idx="5">
                  <c:v>6.7262147075834159E-8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82-44A6-AC8B-F989DC630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330448"/>
        <c:axId val="255329464"/>
      </c:scatterChart>
      <c:valAx>
        <c:axId val="255330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329464"/>
        <c:crosses val="autoZero"/>
        <c:crossBetween val="midCat"/>
      </c:valAx>
      <c:valAx>
        <c:axId val="25532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330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fits'!$LW$12:$LW$18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fits'!$LX$12:$LX$18</c:f>
              <c:numCache>
                <c:formatCode>0.00E+00</c:formatCode>
                <c:ptCount val="7"/>
                <c:pt idx="0">
                  <c:v>8.8052449947965825E-7</c:v>
                </c:pt>
                <c:pt idx="1">
                  <c:v>8.1808573579187636E-7</c:v>
                </c:pt>
                <c:pt idx="2">
                  <c:v>6.49602163986545E-7</c:v>
                </c:pt>
                <c:pt idx="3">
                  <c:v>3.9475187570456665E-7</c:v>
                </c:pt>
                <c:pt idx="4">
                  <c:v>2.2064496740915015E-7</c:v>
                </c:pt>
                <c:pt idx="5">
                  <c:v>1.2714792067373564E-7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54-48C4-BC33-3F845173E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4737448"/>
        <c:axId val="344736792"/>
      </c:scatterChart>
      <c:valAx>
        <c:axId val="344737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736792"/>
        <c:crosses val="autoZero"/>
        <c:crossBetween val="midCat"/>
      </c:valAx>
      <c:valAx>
        <c:axId val="344736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737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fits'!$AT$11:$AT$17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fits'!$AU$11:$AU$17</c:f>
              <c:numCache>
                <c:formatCode>0.00E+00</c:formatCode>
                <c:ptCount val="7"/>
                <c:pt idx="0">
                  <c:v>3.3944771064074362E-7</c:v>
                </c:pt>
                <c:pt idx="1">
                  <c:v>3.0403446542896046E-7</c:v>
                </c:pt>
                <c:pt idx="2">
                  <c:v>2.090020111050757E-7</c:v>
                </c:pt>
                <c:pt idx="3">
                  <c:v>1.3130256921561157E-7</c:v>
                </c:pt>
                <c:pt idx="4">
                  <c:v>9.7549837104288564E-8</c:v>
                </c:pt>
                <c:pt idx="5">
                  <c:v>6.057881546237495E-8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44-4E59-82AF-2F7E0C944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6657672"/>
        <c:axId val="346664888"/>
      </c:scatterChart>
      <c:valAx>
        <c:axId val="346657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6664888"/>
        <c:crosses val="autoZero"/>
        <c:crossBetween val="midCat"/>
      </c:valAx>
      <c:valAx>
        <c:axId val="34666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6657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fits'!$MN$12:$MN$18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fits'!$MO$12:$MO$18</c:f>
              <c:numCache>
                <c:formatCode>0.00E+00</c:formatCode>
                <c:ptCount val="7"/>
                <c:pt idx="0">
                  <c:v>9.8621289703360165E-7</c:v>
                </c:pt>
                <c:pt idx="1">
                  <c:v>7.8196505050952488E-7</c:v>
                </c:pt>
                <c:pt idx="2">
                  <c:v>5.1142239696866372E-7</c:v>
                </c:pt>
                <c:pt idx="3">
                  <c:v>3.221978160268424E-7</c:v>
                </c:pt>
                <c:pt idx="4">
                  <c:v>1.8505512096016073E-7</c:v>
                </c:pt>
                <c:pt idx="5">
                  <c:v>9.1678790959774914E-8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8C-4B93-8600-B64FD3BD6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962808"/>
        <c:axId val="250951656"/>
      </c:scatterChart>
      <c:valAx>
        <c:axId val="250962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951656"/>
        <c:crosses val="autoZero"/>
        <c:crossBetween val="midCat"/>
      </c:valAx>
      <c:valAx>
        <c:axId val="250951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962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fits'!$NE$12:$NE$18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fits'!$NF$12:$NF$18</c:f>
              <c:numCache>
                <c:formatCode>0.00E+00</c:formatCode>
                <c:ptCount val="7"/>
                <c:pt idx="0">
                  <c:v>9.9495366098135611E-7</c:v>
                </c:pt>
                <c:pt idx="1">
                  <c:v>7.4572752416436601E-7</c:v>
                </c:pt>
                <c:pt idx="2">
                  <c:v>5.8191545498862026E-7</c:v>
                </c:pt>
                <c:pt idx="3">
                  <c:v>3.5448128368589751E-7</c:v>
                </c:pt>
                <c:pt idx="4">
                  <c:v>1.7397066699197722E-7</c:v>
                </c:pt>
                <c:pt idx="5">
                  <c:v>1.1812298630995747E-7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34-409C-931B-B211A25B0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574880"/>
        <c:axId val="350588000"/>
      </c:scatterChart>
      <c:valAx>
        <c:axId val="350574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588000"/>
        <c:crosses val="autoZero"/>
        <c:crossBetween val="midCat"/>
      </c:valAx>
      <c:valAx>
        <c:axId val="35058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574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fits'!$NV$12:$NV$18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fits'!$NW$12:$NW$18</c:f>
              <c:numCache>
                <c:formatCode>0.00E+00</c:formatCode>
                <c:ptCount val="7"/>
                <c:pt idx="0">
                  <c:v>1.0530424699348011E-6</c:v>
                </c:pt>
                <c:pt idx="1">
                  <c:v>8.6513196393747149E-7</c:v>
                </c:pt>
                <c:pt idx="2">
                  <c:v>6.312749745033623E-7</c:v>
                </c:pt>
                <c:pt idx="3">
                  <c:v>3.6224391002708958E-7</c:v>
                </c:pt>
                <c:pt idx="4">
                  <c:v>2.4754762924714949E-7</c:v>
                </c:pt>
                <c:pt idx="5">
                  <c:v>1.2966955214692778E-7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CC-4073-9D82-3F83CDA88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253000"/>
        <c:axId val="252249720"/>
      </c:scatterChart>
      <c:valAx>
        <c:axId val="252253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249720"/>
        <c:crosses val="autoZero"/>
        <c:crossBetween val="midCat"/>
      </c:valAx>
      <c:valAx>
        <c:axId val="252249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253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fits'!$OM$12:$OM$18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fits'!$ON$12:$ON$18</c:f>
              <c:numCache>
                <c:formatCode>0.00E+00</c:formatCode>
                <c:ptCount val="7"/>
                <c:pt idx="0">
                  <c:v>1.010237313968853E-6</c:v>
                </c:pt>
                <c:pt idx="1">
                  <c:v>9.0670145578699263E-7</c:v>
                </c:pt>
                <c:pt idx="2">
                  <c:v>6.1261583290682681E-7</c:v>
                </c:pt>
                <c:pt idx="3">
                  <c:v>4.4799094513644564E-7</c:v>
                </c:pt>
                <c:pt idx="4">
                  <c:v>2.6476805906301423E-7</c:v>
                </c:pt>
                <c:pt idx="5">
                  <c:v>1.2076109613565943E-7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87-4280-8C7F-A2761197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4729904"/>
        <c:axId val="344739744"/>
      </c:scatterChart>
      <c:valAx>
        <c:axId val="344729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739744"/>
        <c:crosses val="autoZero"/>
        <c:crossBetween val="midCat"/>
      </c:valAx>
      <c:valAx>
        <c:axId val="34473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729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942825896762904"/>
          <c:y val="0.19486111111111112"/>
          <c:w val="0.81808573928258965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fits'!$PD$12:$PD$18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fits'!$PE$12:$PE$18</c:f>
              <c:numCache>
                <c:formatCode>0.00E+00</c:formatCode>
                <c:ptCount val="7"/>
                <c:pt idx="0">
                  <c:v>1.0168290656442764E-6</c:v>
                </c:pt>
                <c:pt idx="1">
                  <c:v>9.2122656372459388E-7</c:v>
                </c:pt>
                <c:pt idx="2">
                  <c:v>7.0016352225995654E-7</c:v>
                </c:pt>
                <c:pt idx="3">
                  <c:v>4.5642372515429438E-7</c:v>
                </c:pt>
                <c:pt idx="4">
                  <c:v>2.4700636850322703E-7</c:v>
                </c:pt>
                <c:pt idx="5">
                  <c:v>1.3429543512698285E-7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4D-49B0-82C2-0C4D20B0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607776"/>
        <c:axId val="339606136"/>
      </c:scatterChart>
      <c:valAx>
        <c:axId val="339607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9606136"/>
        <c:crosses val="autoZero"/>
        <c:crossBetween val="midCat"/>
      </c:valAx>
      <c:valAx>
        <c:axId val="339606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96077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fits'!$QM$12:$QM$18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fits'!$QN$12:$QN$18</c:f>
              <c:numCache>
                <c:formatCode>0.00E+00</c:formatCode>
                <c:ptCount val="7"/>
                <c:pt idx="0">
                  <c:v>7.9214522554672848E-7</c:v>
                </c:pt>
                <c:pt idx="1">
                  <c:v>7.5429994323304717E-7</c:v>
                </c:pt>
                <c:pt idx="2">
                  <c:v>5.3099612850124965E-7</c:v>
                </c:pt>
                <c:pt idx="3">
                  <c:v>3.5110440029721321E-7</c:v>
                </c:pt>
                <c:pt idx="4">
                  <c:v>2.4340195895013081E-7</c:v>
                </c:pt>
                <c:pt idx="5">
                  <c:v>1.4958044386813684E-7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12-488C-B9CE-3CDE21E5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084072"/>
        <c:axId val="359086696"/>
      </c:scatterChart>
      <c:valAx>
        <c:axId val="359084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086696"/>
        <c:crosses val="autoZero"/>
        <c:crossBetween val="midCat"/>
      </c:valAx>
      <c:valAx>
        <c:axId val="359086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084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fits'!$RD$12:$RD$18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fits'!$RE$12:$RE$18</c:f>
              <c:numCache>
                <c:formatCode>0.00E+00</c:formatCode>
                <c:ptCount val="7"/>
                <c:pt idx="0">
                  <c:v>1.0868650890313584E-6</c:v>
                </c:pt>
                <c:pt idx="1">
                  <c:v>9.4769315389188608E-7</c:v>
                </c:pt>
                <c:pt idx="2">
                  <c:v>7.6013800621653619E-7</c:v>
                </c:pt>
                <c:pt idx="3">
                  <c:v>3.9383117856390362E-7</c:v>
                </c:pt>
                <c:pt idx="4">
                  <c:v>2.3040435820951241E-7</c:v>
                </c:pt>
                <c:pt idx="5">
                  <c:v>1.1942817403082297E-7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96-4C5F-B1EC-5DB3FD5E1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8292200"/>
        <c:axId val="378288264"/>
      </c:scatterChart>
      <c:valAx>
        <c:axId val="378292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288264"/>
        <c:crosses val="autoZero"/>
        <c:crossBetween val="midCat"/>
      </c:valAx>
      <c:valAx>
        <c:axId val="378288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292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fits'!$SL$12:$SL$18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fits'!$SM$12:$SM$18</c:f>
              <c:numCache>
                <c:formatCode>0.00E+00</c:formatCode>
                <c:ptCount val="7"/>
                <c:pt idx="0">
                  <c:v>9.7546701152760104E-7</c:v>
                </c:pt>
                <c:pt idx="1">
                  <c:v>9.2867764494196893E-7</c:v>
                </c:pt>
                <c:pt idx="2">
                  <c:v>6.126009603032909E-7</c:v>
                </c:pt>
                <c:pt idx="3">
                  <c:v>4.2794661821246003E-7</c:v>
                </c:pt>
                <c:pt idx="4">
                  <c:v>2.6271200900762773E-7</c:v>
                </c:pt>
                <c:pt idx="5">
                  <c:v>1.6343951376967993E-7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4B-471C-A638-7E0B2B3EF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1753904"/>
        <c:axId val="271753576"/>
      </c:scatterChart>
      <c:valAx>
        <c:axId val="271753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753576"/>
        <c:crosses val="autoZero"/>
        <c:crossBetween val="midCat"/>
      </c:valAx>
      <c:valAx>
        <c:axId val="271753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753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87270341207348"/>
          <c:y val="0.19486111111111112"/>
          <c:w val="0.81808573928258965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fits'!$TC$12:$TC$18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fits'!$TD$12:$TD$18</c:f>
              <c:numCache>
                <c:formatCode>0.00E+00</c:formatCode>
                <c:ptCount val="7"/>
                <c:pt idx="0">
                  <c:v>8.0775081838942913E-7</c:v>
                </c:pt>
                <c:pt idx="1">
                  <c:v>7.967347429887394E-7</c:v>
                </c:pt>
                <c:pt idx="2">
                  <c:v>6.9036925219196259E-7</c:v>
                </c:pt>
                <c:pt idx="3">
                  <c:v>4.3453657816024677E-7</c:v>
                </c:pt>
                <c:pt idx="4">
                  <c:v>2.9666818410133187E-7</c:v>
                </c:pt>
                <c:pt idx="5">
                  <c:v>2.0336125721583895E-7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6B-4AE7-AD85-6FAD61B8F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640320"/>
        <c:axId val="255632776"/>
      </c:scatterChart>
      <c:valAx>
        <c:axId val="255640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632776"/>
        <c:crosses val="autoZero"/>
        <c:crossBetween val="midCat"/>
      </c:valAx>
      <c:valAx>
        <c:axId val="255632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640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31714785651794"/>
          <c:y val="0.19486111111111112"/>
          <c:w val="0.81808573928258965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fits'!$RU$12:$RU$18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fits'!$RV$12:$RV$18</c:f>
              <c:numCache>
                <c:formatCode>0.00E+00</c:formatCode>
                <c:ptCount val="7"/>
                <c:pt idx="0">
                  <c:v>7.2758098942577688E-7</c:v>
                </c:pt>
                <c:pt idx="1">
                  <c:v>7.5742259405293358E-7</c:v>
                </c:pt>
                <c:pt idx="2">
                  <c:v>6.4546468723280184E-7</c:v>
                </c:pt>
                <c:pt idx="3">
                  <c:v>4.518760416071577E-7</c:v>
                </c:pt>
                <c:pt idx="4">
                  <c:v>2.5603496905205798E-7</c:v>
                </c:pt>
                <c:pt idx="5">
                  <c:v>1.8363046671779471E-7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59-4025-B61C-7405977FC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731488"/>
        <c:axId val="252758712"/>
      </c:scatterChart>
      <c:valAx>
        <c:axId val="252731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758712"/>
        <c:crosses val="autoZero"/>
        <c:crossBetween val="midCat"/>
      </c:valAx>
      <c:valAx>
        <c:axId val="252758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731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fits'!$BK$12:$BK$18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fits'!$BL$12:$BL$18</c:f>
              <c:numCache>
                <c:formatCode>0.00E+00</c:formatCode>
                <c:ptCount val="7"/>
                <c:pt idx="0">
                  <c:v>3.0028113231355441E-7</c:v>
                </c:pt>
                <c:pt idx="1">
                  <c:v>2.3554387532032767E-7</c:v>
                </c:pt>
                <c:pt idx="2">
                  <c:v>1.8082581623588605E-7</c:v>
                </c:pt>
                <c:pt idx="3">
                  <c:v>1.0715454578501751E-7</c:v>
                </c:pt>
                <c:pt idx="4">
                  <c:v>5.8193903699490889E-8</c:v>
                </c:pt>
                <c:pt idx="5">
                  <c:v>2.7055540681376702E-8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32-47C6-AEDC-1F4FC0EEF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5536800"/>
        <c:axId val="245539096"/>
      </c:scatterChart>
      <c:valAx>
        <c:axId val="245536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539096"/>
        <c:crosses val="autoZero"/>
        <c:crossBetween val="midCat"/>
      </c:valAx>
      <c:valAx>
        <c:axId val="24553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536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fits'!$TT$12:$TT$18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fits'!$TU$12:$TU$18</c:f>
              <c:numCache>
                <c:formatCode>0.00E+00</c:formatCode>
                <c:ptCount val="7"/>
                <c:pt idx="0">
                  <c:v>8.0472382792480924E-7</c:v>
                </c:pt>
                <c:pt idx="1">
                  <c:v>8.2229586084058868E-7</c:v>
                </c:pt>
                <c:pt idx="2">
                  <c:v>7.9861526075986664E-7</c:v>
                </c:pt>
                <c:pt idx="3">
                  <c:v>5.1498314215573504E-7</c:v>
                </c:pt>
                <c:pt idx="4">
                  <c:v>3.1206410207791195E-7</c:v>
                </c:pt>
                <c:pt idx="5">
                  <c:v>2.3443103714506346E-7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7E-4312-B8EF-939F5CF67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377632"/>
        <c:axId val="251396000"/>
      </c:scatterChart>
      <c:valAx>
        <c:axId val="251377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396000"/>
        <c:crosses val="autoZero"/>
        <c:crossBetween val="midCat"/>
      </c:valAx>
      <c:valAx>
        <c:axId val="25139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377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53937007874017"/>
          <c:y val="0.17171296296296298"/>
          <c:w val="0.81808573928258965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fits'!$UJ$12:$UJ$18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fits'!$UK$12:$UK$18</c:f>
              <c:numCache>
                <c:formatCode>0.00E+00</c:formatCode>
                <c:ptCount val="7"/>
                <c:pt idx="0">
                  <c:v>9.7050090477402375E-7</c:v>
                </c:pt>
                <c:pt idx="1">
                  <c:v>1.0050411935679319E-6</c:v>
                </c:pt>
                <c:pt idx="2">
                  <c:v>8.8307100197503594E-7</c:v>
                </c:pt>
                <c:pt idx="3">
                  <c:v>5.9562759909559902E-7</c:v>
                </c:pt>
                <c:pt idx="4">
                  <c:v>3.4911217794502104E-7</c:v>
                </c:pt>
                <c:pt idx="5">
                  <c:v>2.3741373296817771E-7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38-4C36-82DF-6DE8A1027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8744456"/>
        <c:axId val="248737568"/>
      </c:scatterChart>
      <c:valAx>
        <c:axId val="248744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8737568"/>
        <c:crosses val="autoZero"/>
        <c:crossBetween val="midCat"/>
      </c:valAx>
      <c:valAx>
        <c:axId val="24873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8744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fits'!$UZ$12:$UZ$18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fits'!$VA$12:$VA$18</c:f>
              <c:numCache>
                <c:formatCode>0.00E+00</c:formatCode>
                <c:ptCount val="7"/>
                <c:pt idx="0">
                  <c:v>1.3180782915935059E-6</c:v>
                </c:pt>
                <c:pt idx="1">
                  <c:v>1.0657735901943972E-6</c:v>
                </c:pt>
                <c:pt idx="2">
                  <c:v>8.6061975720327685E-7</c:v>
                </c:pt>
                <c:pt idx="3">
                  <c:v>6.4688307386460444E-7</c:v>
                </c:pt>
                <c:pt idx="4">
                  <c:v>3.6201438809491336E-7</c:v>
                </c:pt>
                <c:pt idx="5">
                  <c:v>2.3927453747511004E-7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67-4ADD-ADCF-6517D15A4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432680"/>
        <c:axId val="254411360"/>
      </c:scatterChart>
      <c:valAx>
        <c:axId val="254432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4411360"/>
        <c:crosses val="autoZero"/>
        <c:crossBetween val="midCat"/>
      </c:valAx>
      <c:valAx>
        <c:axId val="25441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4432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fits'!$VP$12:$VP$18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fits'!$VQ$12:$VQ$18</c:f>
              <c:numCache>
                <c:formatCode>0.00E+00</c:formatCode>
                <c:ptCount val="7"/>
                <c:pt idx="0">
                  <c:v>1.1536082561566295E-6</c:v>
                </c:pt>
                <c:pt idx="1">
                  <c:v>1.1811130622295632E-6</c:v>
                </c:pt>
                <c:pt idx="2">
                  <c:v>8.9860670552590903E-7</c:v>
                </c:pt>
                <c:pt idx="3">
                  <c:v>6.4766499337040499E-7</c:v>
                </c:pt>
                <c:pt idx="4">
                  <c:v>3.8488392829301675E-7</c:v>
                </c:pt>
                <c:pt idx="5">
                  <c:v>2.1609385455945206E-7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FF-4B7B-A64C-D860B066F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778776"/>
        <c:axId val="250779104"/>
      </c:scatterChart>
      <c:valAx>
        <c:axId val="250778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779104"/>
        <c:crosses val="autoZero"/>
        <c:crossBetween val="midCat"/>
      </c:valAx>
      <c:valAx>
        <c:axId val="25077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7787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fits'!$WF$12:$WF$18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fits'!$WG$12:$WG$18</c:f>
              <c:numCache>
                <c:formatCode>0.00E+00</c:formatCode>
                <c:ptCount val="7"/>
                <c:pt idx="0">
                  <c:v>7.4891160858126102E-7</c:v>
                </c:pt>
                <c:pt idx="1">
                  <c:v>7.6112921595552018E-7</c:v>
                </c:pt>
                <c:pt idx="2">
                  <c:v>5.6730063449481264E-7</c:v>
                </c:pt>
                <c:pt idx="3">
                  <c:v>3.7081648822222629E-7</c:v>
                </c:pt>
                <c:pt idx="4">
                  <c:v>2.1584288769075378E-7</c:v>
                </c:pt>
                <c:pt idx="5">
                  <c:v>1.2068232906531227E-7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E-46CB-B6E3-487EA8B33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974944"/>
        <c:axId val="366975272"/>
      </c:scatterChart>
      <c:valAx>
        <c:axId val="366974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975272"/>
        <c:crosses val="autoZero"/>
        <c:crossBetween val="midCat"/>
      </c:valAx>
      <c:valAx>
        <c:axId val="366975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974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fits'!$WV$12:$WV$18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fits'!$WW$12:$WW$18</c:f>
              <c:numCache>
                <c:formatCode>0.00E+00</c:formatCode>
                <c:ptCount val="7"/>
                <c:pt idx="0">
                  <c:v>7.8588961235929483E-7</c:v>
                </c:pt>
                <c:pt idx="1">
                  <c:v>7.3596040049586712E-7</c:v>
                </c:pt>
                <c:pt idx="2">
                  <c:v>5.4234720154243259E-7</c:v>
                </c:pt>
                <c:pt idx="3">
                  <c:v>3.0612980523362226E-7</c:v>
                </c:pt>
                <c:pt idx="4">
                  <c:v>1.8649015992362727E-7</c:v>
                </c:pt>
                <c:pt idx="5">
                  <c:v>1.0222345619690201E-7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31-438D-87DE-13E1BEBC3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476808"/>
        <c:axId val="371477464"/>
      </c:scatterChart>
      <c:valAx>
        <c:axId val="371476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1477464"/>
        <c:crosses val="autoZero"/>
        <c:crossBetween val="midCat"/>
      </c:valAx>
      <c:valAx>
        <c:axId val="371477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1476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fits'!$XL$12:$XL$18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fits'!$XM$12:$XM$18</c:f>
              <c:numCache>
                <c:formatCode>0.00E+00</c:formatCode>
                <c:ptCount val="7"/>
                <c:pt idx="0">
                  <c:v>9.5185474196280084E-7</c:v>
                </c:pt>
                <c:pt idx="1">
                  <c:v>9.0565182193656888E-7</c:v>
                </c:pt>
                <c:pt idx="2">
                  <c:v>5.7182943947532009E-7</c:v>
                </c:pt>
                <c:pt idx="3">
                  <c:v>4.2233664912452388E-7</c:v>
                </c:pt>
                <c:pt idx="4">
                  <c:v>2.2440261236237747E-7</c:v>
                </c:pt>
                <c:pt idx="5">
                  <c:v>1.4658214356631074E-7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84-4412-A6BD-DB56DC683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07528"/>
        <c:axId val="342509168"/>
      </c:scatterChart>
      <c:valAx>
        <c:axId val="342507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9168"/>
        <c:crosses val="autoZero"/>
        <c:crossBetween val="midCat"/>
      </c:valAx>
      <c:valAx>
        <c:axId val="34250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7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fits'!$YB$12:$YB$18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fits'!$YC$12:$YC$18</c:f>
              <c:numCache>
                <c:formatCode>0.00E+00</c:formatCode>
                <c:ptCount val="7"/>
                <c:pt idx="0">
                  <c:v>7.4739426455301604E-7</c:v>
                </c:pt>
                <c:pt idx="1">
                  <c:v>8.2164279224598187E-7</c:v>
                </c:pt>
                <c:pt idx="2">
                  <c:v>7.0534865486344192E-7</c:v>
                </c:pt>
                <c:pt idx="3">
                  <c:v>3.9317382777320395E-7</c:v>
                </c:pt>
                <c:pt idx="4">
                  <c:v>2.582958531355443E-7</c:v>
                </c:pt>
                <c:pt idx="5">
                  <c:v>1.4798052295028358E-7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88-440F-8FF1-324111732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10480"/>
        <c:axId val="342525568"/>
      </c:scatterChart>
      <c:valAx>
        <c:axId val="34251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25568"/>
        <c:crosses val="autoZero"/>
        <c:crossBetween val="midCat"/>
      </c:valAx>
      <c:valAx>
        <c:axId val="34252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10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fits'!$ZH$12:$ZH$18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fits'!$ZI$12:$ZI$18</c:f>
              <c:numCache>
                <c:formatCode>0.00E+00</c:formatCode>
                <c:ptCount val="7"/>
                <c:pt idx="0">
                  <c:v>8.940289686465541E-7</c:v>
                </c:pt>
                <c:pt idx="1">
                  <c:v>8.2603169838846404E-7</c:v>
                </c:pt>
                <c:pt idx="2">
                  <c:v>7.0260678075931981E-7</c:v>
                </c:pt>
                <c:pt idx="3">
                  <c:v>4.3937659221853242E-7</c:v>
                </c:pt>
                <c:pt idx="4">
                  <c:v>2.8339851113292971E-7</c:v>
                </c:pt>
                <c:pt idx="5">
                  <c:v>1.4673990244410784E-7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0F-44E3-9A83-83163FE80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0222264"/>
        <c:axId val="260223576"/>
      </c:scatterChart>
      <c:valAx>
        <c:axId val="260222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223576"/>
        <c:crosses val="autoZero"/>
        <c:crossBetween val="midCat"/>
      </c:valAx>
      <c:valAx>
        <c:axId val="260223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222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fits'!$ZX$12:$ZX$18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fits'!$ZY$12:$ZY$18</c:f>
              <c:numCache>
                <c:formatCode>0.00E+00</c:formatCode>
                <c:ptCount val="7"/>
                <c:pt idx="0">
                  <c:v>1.1335601240550627E-6</c:v>
                </c:pt>
                <c:pt idx="1">
                  <c:v>7.9266456968141721E-7</c:v>
                </c:pt>
                <c:pt idx="2">
                  <c:v>3.7376882437241229E-7</c:v>
                </c:pt>
                <c:pt idx="3">
                  <c:v>2.9251446314653718E-7</c:v>
                </c:pt>
                <c:pt idx="4">
                  <c:v>1.9885712380743425E-7</c:v>
                </c:pt>
                <c:pt idx="5">
                  <c:v>1.3827306470915084E-7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AF-438D-A437-C953BEDFF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863056"/>
        <c:axId val="265873880"/>
      </c:scatterChart>
      <c:valAx>
        <c:axId val="26586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5873880"/>
        <c:crosses val="autoZero"/>
        <c:crossBetween val="midCat"/>
      </c:valAx>
      <c:valAx>
        <c:axId val="265873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5863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fits'!$CB$12:$CB$18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fits'!$CC$12:$CC$18</c:f>
              <c:numCache>
                <c:formatCode>0.00E+00</c:formatCode>
                <c:ptCount val="7"/>
                <c:pt idx="0">
                  <c:v>4.3268784507615431E-7</c:v>
                </c:pt>
                <c:pt idx="1">
                  <c:v>3.9891927214136528E-7</c:v>
                </c:pt>
                <c:pt idx="2">
                  <c:v>2.6958408592650418E-7</c:v>
                </c:pt>
                <c:pt idx="3">
                  <c:v>1.6822358095370176E-7</c:v>
                </c:pt>
                <c:pt idx="4">
                  <c:v>9.3659396274051818E-8</c:v>
                </c:pt>
                <c:pt idx="5">
                  <c:v>4.7991156608457442E-8</c:v>
                </c:pt>
                <c:pt idx="6" formatCode="General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60-4A34-842F-5E1904D49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549536"/>
        <c:axId val="255549864"/>
      </c:scatterChart>
      <c:valAx>
        <c:axId val="255549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549864"/>
        <c:crosses val="autoZero"/>
        <c:crossBetween val="midCat"/>
      </c:valAx>
      <c:valAx>
        <c:axId val="255549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549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fits'!$AAN$12:$AAN$18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fits'!$AAO$12:$AAO$18</c:f>
              <c:numCache>
                <c:formatCode>0.00E+00</c:formatCode>
                <c:ptCount val="7"/>
                <c:pt idx="0">
                  <c:v>2.3914263651508366E-6</c:v>
                </c:pt>
                <c:pt idx="1">
                  <c:v>1.6379707534421168E-6</c:v>
                </c:pt>
                <c:pt idx="2">
                  <c:v>1.0717477823029358E-6</c:v>
                </c:pt>
                <c:pt idx="3">
                  <c:v>7.0095519070028747E-7</c:v>
                </c:pt>
                <c:pt idx="4">
                  <c:v>4.5049642152765145E-7</c:v>
                </c:pt>
                <c:pt idx="5">
                  <c:v>3.0242937673200942E-7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14-4D4B-AAD5-94E800F56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1627864"/>
        <c:axId val="261626224"/>
      </c:scatterChart>
      <c:valAx>
        <c:axId val="261627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626224"/>
        <c:crosses val="autoZero"/>
        <c:crossBetween val="midCat"/>
      </c:valAx>
      <c:valAx>
        <c:axId val="26162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627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5734197470429427E-2"/>
                  <c:y val="-0.2237634878973461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'CuSO4 data for MM fits'!$G$3:$G$55</c:f>
              <c:numCache>
                <c:formatCode>General</c:formatCode>
                <c:ptCount val="53"/>
                <c:pt idx="0">
                  <c:v>62</c:v>
                </c:pt>
                <c:pt idx="1">
                  <c:v>60</c:v>
                </c:pt>
                <c:pt idx="2">
                  <c:v>54</c:v>
                </c:pt>
                <c:pt idx="3">
                  <c:v>58</c:v>
                </c:pt>
                <c:pt idx="4">
                  <c:v>60</c:v>
                </c:pt>
                <c:pt idx="5">
                  <c:v>64</c:v>
                </c:pt>
                <c:pt idx="6">
                  <c:v>54</c:v>
                </c:pt>
                <c:pt idx="7">
                  <c:v>54</c:v>
                </c:pt>
                <c:pt idx="8">
                  <c:v>64</c:v>
                </c:pt>
                <c:pt idx="9">
                  <c:v>62</c:v>
                </c:pt>
                <c:pt idx="10">
                  <c:v>60</c:v>
                </c:pt>
                <c:pt idx="11">
                  <c:v>60</c:v>
                </c:pt>
                <c:pt idx="12">
                  <c:v>58</c:v>
                </c:pt>
                <c:pt idx="13">
                  <c:v>56</c:v>
                </c:pt>
                <c:pt idx="14">
                  <c:v>54</c:v>
                </c:pt>
                <c:pt idx="15">
                  <c:v>52</c:v>
                </c:pt>
                <c:pt idx="16">
                  <c:v>50</c:v>
                </c:pt>
                <c:pt idx="17">
                  <c:v>50</c:v>
                </c:pt>
                <c:pt idx="18">
                  <c:v>48</c:v>
                </c:pt>
                <c:pt idx="19">
                  <c:v>48</c:v>
                </c:pt>
                <c:pt idx="20">
                  <c:v>46</c:v>
                </c:pt>
                <c:pt idx="21">
                  <c:v>46</c:v>
                </c:pt>
                <c:pt idx="22">
                  <c:v>46</c:v>
                </c:pt>
                <c:pt idx="23">
                  <c:v>44</c:v>
                </c:pt>
                <c:pt idx="24">
                  <c:v>44</c:v>
                </c:pt>
                <c:pt idx="25">
                  <c:v>44</c:v>
                </c:pt>
                <c:pt idx="26">
                  <c:v>44</c:v>
                </c:pt>
                <c:pt idx="27">
                  <c:v>44</c:v>
                </c:pt>
                <c:pt idx="28">
                  <c:v>42</c:v>
                </c:pt>
                <c:pt idx="29">
                  <c:v>42</c:v>
                </c:pt>
                <c:pt idx="30">
                  <c:v>40</c:v>
                </c:pt>
                <c:pt idx="31">
                  <c:v>38</c:v>
                </c:pt>
                <c:pt idx="32">
                  <c:v>36</c:v>
                </c:pt>
                <c:pt idx="33">
                  <c:v>34</c:v>
                </c:pt>
                <c:pt idx="34">
                  <c:v>32</c:v>
                </c:pt>
                <c:pt idx="35">
                  <c:v>30</c:v>
                </c:pt>
                <c:pt idx="36">
                  <c:v>30</c:v>
                </c:pt>
                <c:pt idx="37">
                  <c:v>28</c:v>
                </c:pt>
                <c:pt idx="38">
                  <c:v>26</c:v>
                </c:pt>
                <c:pt idx="39">
                  <c:v>25</c:v>
                </c:pt>
                <c:pt idx="40">
                  <c:v>25</c:v>
                </c:pt>
                <c:pt idx="41">
                  <c:v>22</c:v>
                </c:pt>
                <c:pt idx="42">
                  <c:v>20</c:v>
                </c:pt>
                <c:pt idx="43" formatCode="0.00E+00">
                  <c:v>52</c:v>
                </c:pt>
                <c:pt idx="44" formatCode="0.00E+00">
                  <c:v>52</c:v>
                </c:pt>
                <c:pt idx="45" formatCode="0.00E+00">
                  <c:v>56</c:v>
                </c:pt>
                <c:pt idx="46" formatCode="0.00E+00">
                  <c:v>40</c:v>
                </c:pt>
                <c:pt idx="47" formatCode="0.00E+00">
                  <c:v>40</c:v>
                </c:pt>
                <c:pt idx="48" formatCode="0.00E+00">
                  <c:v>58</c:v>
                </c:pt>
                <c:pt idx="49" formatCode="0.00E+00">
                  <c:v>60</c:v>
                </c:pt>
                <c:pt idx="50" formatCode="0.00E+00">
                  <c:v>62</c:v>
                </c:pt>
                <c:pt idx="51" formatCode="0.00E+00">
                  <c:v>64</c:v>
                </c:pt>
                <c:pt idx="52" formatCode="0.00E+00">
                  <c:v>62</c:v>
                </c:pt>
              </c:numCache>
            </c:numRef>
          </c:xVal>
          <c:yVal>
            <c:numRef>
              <c:f>'CuSO4 data for MM fits'!$H$3:$H$55</c:f>
              <c:numCache>
                <c:formatCode>0.00E+00</c:formatCode>
                <c:ptCount val="53"/>
                <c:pt idx="0">
                  <c:v>-9.1471890908066769</c:v>
                </c:pt>
                <c:pt idx="1">
                  <c:v>-9.3617754441602496</c:v>
                </c:pt>
                <c:pt idx="2">
                  <c:v>-9.280166028370699</c:v>
                </c:pt>
                <c:pt idx="3">
                  <c:v>-9.4218042763875651</c:v>
                </c:pt>
                <c:pt idx="4">
                  <c:v>-8.726986406744011</c:v>
                </c:pt>
                <c:pt idx="5">
                  <c:v>-9.1044236200689816</c:v>
                </c:pt>
                <c:pt idx="6">
                  <c:v>-9.3126978823742395</c:v>
                </c:pt>
                <c:pt idx="7">
                  <c:v>-9.280166028370699</c:v>
                </c:pt>
                <c:pt idx="8">
                  <c:v>-9.1546993995952128</c:v>
                </c:pt>
                <c:pt idx="9">
                  <c:v>-9.0688147031092612</c:v>
                </c:pt>
                <c:pt idx="10">
                  <c:v>-9.5391786635502598</c:v>
                </c:pt>
                <c:pt idx="11">
                  <c:v>-9.3352729650677482</c:v>
                </c:pt>
                <c:pt idx="12">
                  <c:v>-9.5174377783108675</c:v>
                </c:pt>
                <c:pt idx="13">
                  <c:v>-9.2773481045221935</c:v>
                </c:pt>
                <c:pt idx="14">
                  <c:v>-9.6273264798826546</c:v>
                </c:pt>
                <c:pt idx="15">
                  <c:v>-9.5144065605949972</c:v>
                </c:pt>
                <c:pt idx="16">
                  <c:v>-9.2425839780878984</c:v>
                </c:pt>
                <c:pt idx="17">
                  <c:v>-9.3418544666656942</c:v>
                </c:pt>
                <c:pt idx="18">
                  <c:v>-9.2450719283682901</c:v>
                </c:pt>
                <c:pt idx="19">
                  <c:v>-9.391069212853381</c:v>
                </c:pt>
                <c:pt idx="20">
                  <c:v>-9.3754278339520241</c:v>
                </c:pt>
                <c:pt idx="21">
                  <c:v>-9.168087822240782</c:v>
                </c:pt>
                <c:pt idx="22">
                  <c:v>-9.3754278339520241</c:v>
                </c:pt>
                <c:pt idx="23">
                  <c:v>-9.4639237526200937</c:v>
                </c:pt>
                <c:pt idx="24">
                  <c:v>-9.5497432144202907</c:v>
                </c:pt>
                <c:pt idx="25">
                  <c:v>-9.2105659613293227</c:v>
                </c:pt>
                <c:pt idx="26">
                  <c:v>-9.1486725085900922</c:v>
                </c:pt>
                <c:pt idx="27">
                  <c:v>-9.6339885924354256</c:v>
                </c:pt>
                <c:pt idx="28">
                  <c:v>-9.5285178254734202</c:v>
                </c:pt>
                <c:pt idx="29">
                  <c:v>-9.4595731874363764</c:v>
                </c:pt>
                <c:pt idx="30">
                  <c:v>-9.4035784405114882</c:v>
                </c:pt>
                <c:pt idx="31">
                  <c:v>-9.7906289024904218</c:v>
                </c:pt>
                <c:pt idx="32">
                  <c:v>-9.9505255684037852</c:v>
                </c:pt>
                <c:pt idx="33">
                  <c:v>-10.081176248598839</c:v>
                </c:pt>
                <c:pt idx="34">
                  <c:v>-10.037250980671718</c:v>
                </c:pt>
                <c:pt idx="35">
                  <c:v>-10.236827856676809</c:v>
                </c:pt>
                <c:pt idx="36">
                  <c:v>-10.341934231173008</c:v>
                </c:pt>
                <c:pt idx="37">
                  <c:v>-10.336099786849525</c:v>
                </c:pt>
                <c:pt idx="38">
                  <c:v>-10.357463916343887</c:v>
                </c:pt>
                <c:pt idx="39">
                  <c:v>-10.348459730583238</c:v>
                </c:pt>
                <c:pt idx="40">
                  <c:v>-10.577805600279182</c:v>
                </c:pt>
                <c:pt idx="41">
                  <c:v>-10.408067059805166</c:v>
                </c:pt>
                <c:pt idx="42">
                  <c:v>-10.818651100372096</c:v>
                </c:pt>
                <c:pt idx="43">
                  <c:v>-9.2882612721258582</c:v>
                </c:pt>
                <c:pt idx="44">
                  <c:v>-9.0962064255868782</c:v>
                </c:pt>
                <c:pt idx="45">
                  <c:v>-9.0632824556042522</c:v>
                </c:pt>
                <c:pt idx="46">
                  <c:v>-9.4245018269745646</c:v>
                </c:pt>
                <c:pt idx="47">
                  <c:v>-9.480236690678689</c:v>
                </c:pt>
                <c:pt idx="48">
                  <c:v>-9.182681321876947</c:v>
                </c:pt>
                <c:pt idx="49">
                  <c:v>-9.0597836830834328</c:v>
                </c:pt>
                <c:pt idx="50">
                  <c:v>-9.0927912818115662</c:v>
                </c:pt>
                <c:pt idx="51">
                  <c:v>-9.2844483441299044</c:v>
                </c:pt>
                <c:pt idx="52">
                  <c:v>-9.3192996696073589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6F2-46AE-94E1-779CBAF4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0589352"/>
        <c:axId val="260585744"/>
      </c:scatterChart>
      <c:valAx>
        <c:axId val="260589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585744"/>
        <c:crosses val="autoZero"/>
        <c:crossBetween val="midCat"/>
      </c:valAx>
      <c:valAx>
        <c:axId val="260585744"/>
        <c:scaling>
          <c:orientation val="minMax"/>
          <c:max val="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589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fits'!$ABD$12:$ABD$18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fits'!$ABE$12:$ABE$18</c:f>
              <c:numCache>
                <c:formatCode>0.00E+00</c:formatCode>
                <c:ptCount val="7"/>
                <c:pt idx="0">
                  <c:v>9.1202518805681443E-7</c:v>
                </c:pt>
                <c:pt idx="1">
                  <c:v>9.4571774330750863E-7</c:v>
                </c:pt>
                <c:pt idx="2">
                  <c:v>6.6318438878256217E-7</c:v>
                </c:pt>
                <c:pt idx="3">
                  <c:v>4.0607294498969412E-7</c:v>
                </c:pt>
                <c:pt idx="4">
                  <c:v>2.2915063590175383E-7</c:v>
                </c:pt>
                <c:pt idx="5">
                  <c:v>1.403985472162232E-7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D2-4DF8-8A1A-510790092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4069352"/>
        <c:axId val="304049344"/>
      </c:scatterChart>
      <c:valAx>
        <c:axId val="304069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049344"/>
        <c:crosses val="autoZero"/>
        <c:crossBetween val="midCat"/>
      </c:valAx>
      <c:valAx>
        <c:axId val="30404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069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fits'!$ABT$12:$ABT$18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fits'!$ABU$12:$ABU$18</c:f>
              <c:numCache>
                <c:formatCode>0.00E+00</c:formatCode>
                <c:ptCount val="7"/>
                <c:pt idx="0">
                  <c:v>9.5078316588929893E-7</c:v>
                </c:pt>
                <c:pt idx="1">
                  <c:v>7.776468767378094E-7</c:v>
                </c:pt>
                <c:pt idx="2">
                  <c:v>5.5359035032215725E-7</c:v>
                </c:pt>
                <c:pt idx="3">
                  <c:v>4.3313097821501928E-7</c:v>
                </c:pt>
                <c:pt idx="4">
                  <c:v>2.5786471179147018E-7</c:v>
                </c:pt>
                <c:pt idx="5">
                  <c:v>1.6307609916554463E-7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05-4AF9-86DF-49F837338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4059184"/>
        <c:axId val="304058200"/>
      </c:scatterChart>
      <c:valAx>
        <c:axId val="304059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058200"/>
        <c:crosses val="autoZero"/>
        <c:crossBetween val="midCat"/>
      </c:valAx>
      <c:valAx>
        <c:axId val="304058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059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fits'!$ACZ$12:$ACZ$18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fits'!$ADA$12:$ADA$18</c:f>
              <c:numCache>
                <c:formatCode>0.00E+00</c:formatCode>
                <c:ptCount val="7"/>
                <c:pt idx="0">
                  <c:v>9.230179587283826E-7</c:v>
                </c:pt>
                <c:pt idx="1">
                  <c:v>9.0896960658670253E-7</c:v>
                </c:pt>
                <c:pt idx="2">
                  <c:v>5.519885818068974E-7</c:v>
                </c:pt>
                <c:pt idx="3">
                  <c:v>3.9847365235407836E-7</c:v>
                </c:pt>
                <c:pt idx="4">
                  <c:v>2.2521917900251303E-7</c:v>
                </c:pt>
                <c:pt idx="5">
                  <c:v>1.1757769316167851E-7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8B-4383-9915-5DF55E63D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0667552"/>
        <c:axId val="260667880"/>
      </c:scatterChart>
      <c:valAx>
        <c:axId val="26066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667880"/>
        <c:crosses val="autoZero"/>
        <c:crossBetween val="midCat"/>
      </c:valAx>
      <c:valAx>
        <c:axId val="260667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667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fits'!$ADP$12:$ADP$18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fits'!$ADQ$12:$ADQ$18</c:f>
              <c:numCache>
                <c:formatCode>0.00E+00</c:formatCode>
                <c:ptCount val="7"/>
                <c:pt idx="0">
                  <c:v>1.1081678158469938E-6</c:v>
                </c:pt>
                <c:pt idx="1">
                  <c:v>9.8073951735658316E-7</c:v>
                </c:pt>
                <c:pt idx="2">
                  <c:v>6.4817662151944666E-7</c:v>
                </c:pt>
                <c:pt idx="3">
                  <c:v>4.5274167419470461E-7</c:v>
                </c:pt>
                <c:pt idx="4">
                  <c:v>2.4522821591602364E-7</c:v>
                </c:pt>
                <c:pt idx="5">
                  <c:v>7.214435130017191E-8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16-49E1-A0CD-111DB41C9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6297176"/>
        <c:axId val="256299800"/>
      </c:scatterChart>
      <c:valAx>
        <c:axId val="25629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6299800"/>
        <c:crosses val="autoZero"/>
        <c:crossBetween val="midCat"/>
      </c:valAx>
      <c:valAx>
        <c:axId val="25629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6297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fits'!$AEF$12:$AEF$18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fits'!$AEG$12:$AEG$18</c:f>
              <c:numCache>
                <c:formatCode>0.00E+00</c:formatCode>
                <c:ptCount val="7"/>
                <c:pt idx="0">
                  <c:v>1.0832795796156358E-6</c:v>
                </c:pt>
                <c:pt idx="1">
                  <c:v>8.3154380992207773E-7</c:v>
                </c:pt>
                <c:pt idx="2">
                  <c:v>6.057651179836876E-7</c:v>
                </c:pt>
                <c:pt idx="3">
                  <c:v>3.1804602588731789E-7</c:v>
                </c:pt>
                <c:pt idx="4">
                  <c:v>2.2475522079061405E-7</c:v>
                </c:pt>
                <c:pt idx="5">
                  <c:v>6.2832033968652006E-8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DC-4432-8358-558A5767B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6188464"/>
        <c:axId val="256201584"/>
      </c:scatterChart>
      <c:valAx>
        <c:axId val="2561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6201584"/>
        <c:crosses val="autoZero"/>
        <c:crossBetween val="midCat"/>
      </c:valAx>
      <c:valAx>
        <c:axId val="25620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6188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fits'!$AEV$12:$AEV$18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fits'!$AEW$12:$AEW$18</c:f>
              <c:numCache>
                <c:formatCode>0.00E+00</c:formatCode>
                <c:ptCount val="7"/>
                <c:pt idx="0">
                  <c:v>7.8140980611229268E-7</c:v>
                </c:pt>
                <c:pt idx="1">
                  <c:v>6.6614546363479214E-7</c:v>
                </c:pt>
                <c:pt idx="2">
                  <c:v>4.9408803525908797E-7</c:v>
                </c:pt>
                <c:pt idx="3">
                  <c:v>2.585988482805748E-7</c:v>
                </c:pt>
                <c:pt idx="4">
                  <c:v>1.5886641276866898E-7</c:v>
                </c:pt>
                <c:pt idx="5">
                  <c:v>5.1590783344984617E-8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B6-489B-ABC0-012FD8591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707144"/>
        <c:axId val="318694680"/>
      </c:scatterChart>
      <c:valAx>
        <c:axId val="318707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694680"/>
        <c:crosses val="autoZero"/>
        <c:crossBetween val="midCat"/>
      </c:valAx>
      <c:valAx>
        <c:axId val="318694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707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fits'!$AFL$12:$AFL$18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fits'!$AFM$12:$AFM$18</c:f>
              <c:numCache>
                <c:formatCode>0.00E+00</c:formatCode>
                <c:ptCount val="7"/>
                <c:pt idx="0">
                  <c:v>7.4371917165565544E-7</c:v>
                </c:pt>
                <c:pt idx="1">
                  <c:v>7.391442849218363E-7</c:v>
                </c:pt>
                <c:pt idx="2">
                  <c:v>4.5402083524049944E-7</c:v>
                </c:pt>
                <c:pt idx="3">
                  <c:v>3.0666747273850602E-7</c:v>
                </c:pt>
                <c:pt idx="4">
                  <c:v>1.8625290158494219E-7</c:v>
                </c:pt>
                <c:pt idx="5">
                  <c:v>4.8389771979216934E-8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40-4FC8-B642-562465090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9633808"/>
        <c:axId val="309626592"/>
      </c:scatterChart>
      <c:valAx>
        <c:axId val="30963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26592"/>
        <c:crosses val="autoZero"/>
        <c:crossBetween val="midCat"/>
      </c:valAx>
      <c:valAx>
        <c:axId val="309626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33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fits'!$AGB$12:$AGB$18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fits'!$AGC$12:$AGC$18</c:f>
              <c:numCache>
                <c:formatCode>0.00E+00</c:formatCode>
                <c:ptCount val="7"/>
                <c:pt idx="0">
                  <c:v>9.9367589894275904E-7</c:v>
                </c:pt>
                <c:pt idx="1">
                  <c:v>6.5844866441397364E-7</c:v>
                </c:pt>
                <c:pt idx="2">
                  <c:v>4.7893335232910316E-7</c:v>
                </c:pt>
                <c:pt idx="3">
                  <c:v>3.6405685848121422E-7</c:v>
                </c:pt>
                <c:pt idx="4">
                  <c:v>1.9767695962972663E-7</c:v>
                </c:pt>
                <c:pt idx="5">
                  <c:v>1.0596594142096172E-7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25-449A-9AA8-026D10AF6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438472"/>
        <c:axId val="246440112"/>
      </c:scatterChart>
      <c:valAx>
        <c:axId val="246438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440112"/>
        <c:crosses val="autoZero"/>
        <c:crossBetween val="midCat"/>
      </c:valAx>
      <c:valAx>
        <c:axId val="24644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438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fits'!$CS$12:$CS$18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fits'!$CT$12:$CT$18</c:f>
              <c:numCache>
                <c:formatCode>0.00E+00</c:formatCode>
                <c:ptCount val="7"/>
                <c:pt idx="0">
                  <c:v>1.9698103862819504E-7</c:v>
                </c:pt>
                <c:pt idx="1">
                  <c:v>2.1046471292555016E-7</c:v>
                </c:pt>
                <c:pt idx="2">
                  <c:v>1.42581924868327E-7</c:v>
                </c:pt>
                <c:pt idx="3">
                  <c:v>8.4628624814035239E-8</c:v>
                </c:pt>
                <c:pt idx="4">
                  <c:v>4.8838982259379791E-8</c:v>
                </c:pt>
                <c:pt idx="5">
                  <c:v>2.2996146915291183E-8</c:v>
                </c:pt>
                <c:pt idx="6" formatCode="General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871-4402-A661-28A338674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547896"/>
        <c:axId val="255554128"/>
      </c:scatterChart>
      <c:valAx>
        <c:axId val="255547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554128"/>
        <c:crosses val="autoZero"/>
        <c:crossBetween val="midCat"/>
      </c:valAx>
      <c:valAx>
        <c:axId val="25555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547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fits'!$AGR$12:$AGR$18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fits'!$AGS$12:$AGS$18</c:f>
              <c:numCache>
                <c:formatCode>0.00E+00</c:formatCode>
                <c:ptCount val="7"/>
                <c:pt idx="0">
                  <c:v>1.0921090037421364E-6</c:v>
                </c:pt>
                <c:pt idx="1">
                  <c:v>8.0636180529739736E-7</c:v>
                </c:pt>
                <c:pt idx="2">
                  <c:v>4.2807886162859962E-7</c:v>
                </c:pt>
                <c:pt idx="3">
                  <c:v>5.2465639459344191E-7</c:v>
                </c:pt>
                <c:pt idx="4">
                  <c:v>2.0243463426414185E-7</c:v>
                </c:pt>
                <c:pt idx="5">
                  <c:v>1.018914920590383E-7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63-4661-B075-732BB6BFA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735008"/>
        <c:axId val="312736648"/>
      </c:scatterChart>
      <c:valAx>
        <c:axId val="312735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736648"/>
        <c:crosses val="autoZero"/>
        <c:crossBetween val="midCat"/>
      </c:valAx>
      <c:valAx>
        <c:axId val="312736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735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fits'!$AHH$12:$AHH$18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fits'!$AHI$12:$AHI$18</c:f>
              <c:numCache>
                <c:formatCode>0.00E+00</c:formatCode>
                <c:ptCount val="7"/>
                <c:pt idx="0">
                  <c:v>1.2418314242813401E-6</c:v>
                </c:pt>
                <c:pt idx="1">
                  <c:v>1.0539374696376147E-6</c:v>
                </c:pt>
                <c:pt idx="2">
                  <c:v>8.660501012992993E-7</c:v>
                </c:pt>
                <c:pt idx="3">
                  <c:v>4.8964223385032572E-7</c:v>
                </c:pt>
                <c:pt idx="4">
                  <c:v>2.9840683846385044E-7</c:v>
                </c:pt>
                <c:pt idx="5">
                  <c:v>2.0525608838381111E-7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99-4A18-B2FF-AFE257DC8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9633152"/>
        <c:axId val="309632496"/>
      </c:scatterChart>
      <c:valAx>
        <c:axId val="309633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32496"/>
        <c:crosses val="autoZero"/>
        <c:crossBetween val="midCat"/>
      </c:valAx>
      <c:valAx>
        <c:axId val="30963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33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fits'!$AHX$12:$AHX$18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fits'!$AHY$12:$AHY$18</c:f>
              <c:numCache>
                <c:formatCode>0.00E+00</c:formatCode>
                <c:ptCount val="7"/>
                <c:pt idx="0">
                  <c:v>1.2444466139445018E-6</c:v>
                </c:pt>
                <c:pt idx="1">
                  <c:v>1.0062648701155279E-6</c:v>
                </c:pt>
                <c:pt idx="2">
                  <c:v>8.670315731518479E-7</c:v>
                </c:pt>
                <c:pt idx="3">
                  <c:v>6.1346313407136107E-7</c:v>
                </c:pt>
                <c:pt idx="4">
                  <c:v>3.826594631474953E-7</c:v>
                </c:pt>
                <c:pt idx="5">
                  <c:v>2.1917968353751077E-7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D3-4814-88E9-72697EDB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150168"/>
        <c:axId val="313131800"/>
      </c:scatterChart>
      <c:valAx>
        <c:axId val="313150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131800"/>
        <c:crosses val="autoZero"/>
        <c:crossBetween val="midCat"/>
      </c:valAx>
      <c:valAx>
        <c:axId val="313131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150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fits'!$AIN$12:$AIN$18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fits'!$AIO$12:$AIO$18</c:f>
              <c:numCache>
                <c:formatCode>0.00E+00</c:formatCode>
                <c:ptCount val="7"/>
                <c:pt idx="0">
                  <c:v>9.2390885493414932E-7</c:v>
                </c:pt>
                <c:pt idx="1">
                  <c:v>8.8569499732007978E-7</c:v>
                </c:pt>
                <c:pt idx="2">
                  <c:v>6.4008039336329163E-7</c:v>
                </c:pt>
                <c:pt idx="3">
                  <c:v>4.6369000729063793E-7</c:v>
                </c:pt>
                <c:pt idx="4">
                  <c:v>3.1045605427559278E-7</c:v>
                </c:pt>
                <c:pt idx="5">
                  <c:v>1.8431066296098067E-7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5A-46AD-8632-463B289B1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123600"/>
        <c:axId val="313165584"/>
      </c:scatterChart>
      <c:valAx>
        <c:axId val="313123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165584"/>
        <c:crosses val="autoZero"/>
        <c:crossBetween val="midCat"/>
      </c:valAx>
      <c:valAx>
        <c:axId val="31316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123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fits'!$AJD$12:$AJD$18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fits'!$AJE$12:$AJE$18</c:f>
              <c:numCache>
                <c:formatCode>0.00E+00</c:formatCode>
                <c:ptCount val="7"/>
                <c:pt idx="0">
                  <c:v>9.5223673005912174E-7</c:v>
                </c:pt>
                <c:pt idx="1">
                  <c:v>9.1502573843129743E-7</c:v>
                </c:pt>
                <c:pt idx="2">
                  <c:v>7.1488658224331832E-7</c:v>
                </c:pt>
                <c:pt idx="3">
                  <c:v>5.3795513932099169E-7</c:v>
                </c:pt>
                <c:pt idx="4">
                  <c:v>3.3543733764173992E-7</c:v>
                </c:pt>
                <c:pt idx="5">
                  <c:v>2.3624103741019006E-7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B0-48DB-BA9B-D4B8FECE7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115728"/>
        <c:axId val="313133440"/>
      </c:scatterChart>
      <c:valAx>
        <c:axId val="313115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133440"/>
        <c:crosses val="autoZero"/>
        <c:crossBetween val="midCat"/>
      </c:valAx>
      <c:valAx>
        <c:axId val="31313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115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fits'!$AJT$12:$AJT$18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fits'!$AJU$12:$AJU$18</c:f>
              <c:numCache>
                <c:formatCode>0.00E+00</c:formatCode>
                <c:ptCount val="7"/>
                <c:pt idx="0">
                  <c:v>1.1809724438028857E-6</c:v>
                </c:pt>
                <c:pt idx="1">
                  <c:v>1.0207069022635374E-6</c:v>
                </c:pt>
                <c:pt idx="2">
                  <c:v>7.6103270637644532E-7</c:v>
                </c:pt>
                <c:pt idx="3">
                  <c:v>5.0533781223130977E-7</c:v>
                </c:pt>
                <c:pt idx="4">
                  <c:v>2.546139537336196E-7</c:v>
                </c:pt>
                <c:pt idx="5">
                  <c:v>1.8039171562453162E-7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58-439B-9B93-A7CCF53BC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753880"/>
        <c:axId val="257754208"/>
      </c:scatterChart>
      <c:valAx>
        <c:axId val="257753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754208"/>
        <c:crosses val="autoZero"/>
        <c:crossBetween val="midCat"/>
      </c:valAx>
      <c:valAx>
        <c:axId val="25775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753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fits'!$AKJ$12:$AKJ$18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fits'!$AKK$12:$AKK$18</c:f>
              <c:numCache>
                <c:formatCode>0.00E+00</c:formatCode>
                <c:ptCount val="7"/>
                <c:pt idx="0">
                  <c:v>1.0772684503372766E-6</c:v>
                </c:pt>
                <c:pt idx="1">
                  <c:v>9.6565993892132331E-7</c:v>
                </c:pt>
                <c:pt idx="2">
                  <c:v>6.4672352863122801E-7</c:v>
                </c:pt>
                <c:pt idx="3">
                  <c:v>6.4508066554345595E-7</c:v>
                </c:pt>
                <c:pt idx="4">
                  <c:v>3.1710928607632441E-7</c:v>
                </c:pt>
                <c:pt idx="5">
                  <c:v>2.2544804943624464E-7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EB-48CB-8196-BB6EDDA94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371536"/>
        <c:axId val="262373504"/>
      </c:scatterChart>
      <c:valAx>
        <c:axId val="262371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373504"/>
        <c:crosses val="autoZero"/>
        <c:crossBetween val="midCat"/>
      </c:valAx>
      <c:valAx>
        <c:axId val="26237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371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fits'!$AKZ$12:$AKZ$18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fits'!$ALA$12:$ALA$18</c:f>
              <c:numCache>
                <c:formatCode>0.00E+00</c:formatCode>
                <c:ptCount val="7"/>
                <c:pt idx="0">
                  <c:v>1.2146661426231952E-6</c:v>
                </c:pt>
                <c:pt idx="1">
                  <c:v>9.0651691002995528E-7</c:v>
                </c:pt>
                <c:pt idx="2">
                  <c:v>6.5436236248651167E-7</c:v>
                </c:pt>
                <c:pt idx="3">
                  <c:v>4.594417645001506E-7</c:v>
                </c:pt>
                <c:pt idx="4">
                  <c:v>3.3842214497515703E-7</c:v>
                </c:pt>
                <c:pt idx="5">
                  <c:v>2.3637853253439038E-7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2B-49F8-9793-94D1C1519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124904"/>
        <c:axId val="317130808"/>
      </c:scatterChart>
      <c:valAx>
        <c:axId val="317124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130808"/>
        <c:crosses val="autoZero"/>
        <c:crossBetween val="midCat"/>
      </c:valAx>
      <c:valAx>
        <c:axId val="31713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124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fits'!$K$11:$K$17</c:f>
              <c:numCache>
                <c:formatCode>General</c:formatCode>
                <c:ptCount val="7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3.208333E-2</c:v>
                </c:pt>
                <c:pt idx="6">
                  <c:v>0</c:v>
                </c:pt>
              </c:numCache>
            </c:numRef>
          </c:xVal>
          <c:yVal>
            <c:numRef>
              <c:f>'MYO pH 5 data for MM fits'!$L$11:$L$17</c:f>
              <c:numCache>
                <c:formatCode>0.00E+00</c:formatCode>
                <c:ptCount val="7"/>
                <c:pt idx="0">
                  <c:v>3.1219879305911893E-8</c:v>
                </c:pt>
                <c:pt idx="1">
                  <c:v>2.2496451873276556E-8</c:v>
                </c:pt>
                <c:pt idx="2">
                  <c:v>1.3055545811621977E-8</c:v>
                </c:pt>
                <c:pt idx="3">
                  <c:v>2.3150988165729842E-9</c:v>
                </c:pt>
                <c:pt idx="4">
                  <c:v>2.6591008721429503E-9</c:v>
                </c:pt>
                <c:pt idx="5">
                  <c:v>-1.495794708896039E-8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C9-4721-8D44-22602EA0D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173800"/>
        <c:axId val="310187904"/>
      </c:scatterChart>
      <c:valAx>
        <c:axId val="310173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187904"/>
        <c:crosses val="autoZero"/>
        <c:crossBetween val="midCat"/>
      </c:valAx>
      <c:valAx>
        <c:axId val="31018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173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fits'!$AB$11:$AB$17</c:f>
              <c:numCache>
                <c:formatCode>General</c:formatCode>
                <c:ptCount val="7"/>
                <c:pt idx="0">
                  <c:v>10.2666667</c:v>
                </c:pt>
                <c:pt idx="1">
                  <c:v>5.13333335</c:v>
                </c:pt>
                <c:pt idx="2">
                  <c:v>2.566666675</c:v>
                </c:pt>
                <c:pt idx="3">
                  <c:v>1.2833333375</c:v>
                </c:pt>
                <c:pt idx="4">
                  <c:v>0.64166666875</c:v>
                </c:pt>
                <c:pt idx="5">
                  <c:v>0.320833334375</c:v>
                </c:pt>
                <c:pt idx="6">
                  <c:v>0</c:v>
                </c:pt>
              </c:numCache>
            </c:numRef>
          </c:xVal>
          <c:yVal>
            <c:numRef>
              <c:f>'MYO pH 5 data for MM fits'!$AC$11:$AC$17</c:f>
              <c:numCache>
                <c:formatCode>0.00E+00</c:formatCode>
                <c:ptCount val="7"/>
                <c:pt idx="0">
                  <c:v>3.2956546060030723E-7</c:v>
                </c:pt>
                <c:pt idx="1">
                  <c:v>2.0745789577066959E-7</c:v>
                </c:pt>
                <c:pt idx="2">
                  <c:v>1.0393848334594799E-7</c:v>
                </c:pt>
                <c:pt idx="3">
                  <c:v>5.7427477020639617E-8</c:v>
                </c:pt>
                <c:pt idx="4">
                  <c:v>2.8499675491672602E-8</c:v>
                </c:pt>
                <c:pt idx="5">
                  <c:v>1.6557127174807041E-8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2F-48D6-BCBD-219FB02C1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017792"/>
        <c:axId val="426019760"/>
      </c:scatterChart>
      <c:valAx>
        <c:axId val="426017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019760"/>
        <c:crosses val="autoZero"/>
        <c:crossBetween val="midCat"/>
      </c:valAx>
      <c:valAx>
        <c:axId val="42601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fits'!$DJ$12:$DJ$17</c:f>
              <c:numCache>
                <c:formatCode>General</c:formatCode>
                <c:ptCount val="6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</c:numCache>
            </c:numRef>
          </c:xVal>
          <c:yVal>
            <c:numRef>
              <c:f>'CuSO4 data for MM fits'!$DK$12:$DK$17</c:f>
              <c:numCache>
                <c:formatCode>0.00E+00</c:formatCode>
                <c:ptCount val="6"/>
                <c:pt idx="0">
                  <c:v>2.9691715703775215E-7</c:v>
                </c:pt>
                <c:pt idx="1">
                  <c:v>3.8557681914293145E-7</c:v>
                </c:pt>
                <c:pt idx="2">
                  <c:v>2.318544809232562E-7</c:v>
                </c:pt>
                <c:pt idx="3">
                  <c:v>1.3823165161466761E-7</c:v>
                </c:pt>
                <c:pt idx="4">
                  <c:v>9.08347487418673E-8</c:v>
                </c:pt>
                <c:pt idx="5">
                  <c:v>4.2744023031741117E-8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8B-475E-947A-D8CFDC9FD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584024"/>
        <c:axId val="330585664"/>
      </c:scatterChart>
      <c:valAx>
        <c:axId val="330584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0585664"/>
        <c:crosses val="autoZero"/>
        <c:crossBetween val="midCat"/>
      </c:valAx>
      <c:valAx>
        <c:axId val="33058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0584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fits'!$AS$11:$AS$17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fits'!$AT$11:$AT$17</c:f>
              <c:numCache>
                <c:formatCode>0.00E+00</c:formatCode>
                <c:ptCount val="7"/>
                <c:pt idx="0">
                  <c:v>2.4119180107230189E-6</c:v>
                </c:pt>
                <c:pt idx="1">
                  <c:v>1.4305202206616136E-6</c:v>
                </c:pt>
                <c:pt idx="2">
                  <c:v>1.1804733659941111E-6</c:v>
                </c:pt>
                <c:pt idx="3">
                  <c:v>5.7031816033046756E-7</c:v>
                </c:pt>
                <c:pt idx="4">
                  <c:v>4.763531693279736E-7</c:v>
                </c:pt>
                <c:pt idx="5">
                  <c:v>2.0397242223821027E-7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48-4C3D-83C5-2BA0F675D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196160"/>
        <c:axId val="302191240"/>
      </c:scatterChart>
      <c:valAx>
        <c:axId val="302196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191240"/>
        <c:crosses val="autoZero"/>
        <c:crossBetween val="midCat"/>
      </c:valAx>
      <c:valAx>
        <c:axId val="302191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1961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fits'!$BJ$11:$BJ$17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fits'!$BK$11:$BK$17</c:f>
              <c:numCache>
                <c:formatCode>0.00E+00</c:formatCode>
                <c:ptCount val="7"/>
                <c:pt idx="0">
                  <c:v>1.0185363545504431E-6</c:v>
                </c:pt>
                <c:pt idx="1">
                  <c:v>8.1057114970458029E-7</c:v>
                </c:pt>
                <c:pt idx="2">
                  <c:v>4.8715726845011454E-7</c:v>
                </c:pt>
                <c:pt idx="3">
                  <c:v>2.9579262871355356E-7</c:v>
                </c:pt>
                <c:pt idx="4">
                  <c:v>1.6355539832964688E-7</c:v>
                </c:pt>
                <c:pt idx="5">
                  <c:v>7.7655203142455627E-8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27-4424-955A-0614FC1FA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765864"/>
        <c:axId val="275756024"/>
      </c:scatterChart>
      <c:valAx>
        <c:axId val="275765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756024"/>
        <c:crosses val="autoZero"/>
        <c:crossBetween val="midCat"/>
      </c:valAx>
      <c:valAx>
        <c:axId val="27575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765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fits'!$CA$11:$CA$17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fits'!$CB$11:$CB$17</c:f>
              <c:numCache>
                <c:formatCode>0.00E+00</c:formatCode>
                <c:ptCount val="7"/>
                <c:pt idx="0">
                  <c:v>5.2272383026322717E-7</c:v>
                </c:pt>
                <c:pt idx="1">
                  <c:v>3.9011278112232672E-7</c:v>
                </c:pt>
                <c:pt idx="2">
                  <c:v>2.4035215465289886E-7</c:v>
                </c:pt>
                <c:pt idx="3">
                  <c:v>1.4535481131832641E-7</c:v>
                </c:pt>
                <c:pt idx="4">
                  <c:v>7.3804195399891173E-8</c:v>
                </c:pt>
                <c:pt idx="5">
                  <c:v>3.6332810679181938E-8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E6-43FF-A6FE-E0ECB923B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547064"/>
        <c:axId val="305545752"/>
      </c:scatterChart>
      <c:valAx>
        <c:axId val="305547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545752"/>
        <c:crosses val="autoZero"/>
        <c:crossBetween val="midCat"/>
      </c:valAx>
      <c:valAx>
        <c:axId val="305545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547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fits'!$CR$11:$CR$17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fits'!$CS$11:$CS$17</c:f>
              <c:numCache>
                <c:formatCode>0.00E+00</c:formatCode>
                <c:ptCount val="7"/>
                <c:pt idx="0">
                  <c:v>8.5514646308584018E-7</c:v>
                </c:pt>
                <c:pt idx="1">
                  <c:v>6.3122468821180924E-7</c:v>
                </c:pt>
                <c:pt idx="2">
                  <c:v>4.4969763000487546E-7</c:v>
                </c:pt>
                <c:pt idx="3">
                  <c:v>3.0844282211483061E-7</c:v>
                </c:pt>
                <c:pt idx="4">
                  <c:v>1.4076524906421916E-7</c:v>
                </c:pt>
                <c:pt idx="5">
                  <c:v>7.5601105838558489E-8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B3-4C6B-9953-1CB79F383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738968"/>
        <c:axId val="275751760"/>
      </c:scatterChart>
      <c:valAx>
        <c:axId val="275738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751760"/>
        <c:crosses val="autoZero"/>
        <c:crossBetween val="midCat"/>
      </c:valAx>
      <c:valAx>
        <c:axId val="27575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738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fits'!$DI$11:$DI$17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fits'!$DJ$11:$DJ$17</c:f>
              <c:numCache>
                <c:formatCode>0.00E+00</c:formatCode>
                <c:ptCount val="7"/>
                <c:pt idx="0">
                  <c:v>9.3071192735283221E-7</c:v>
                </c:pt>
                <c:pt idx="1">
                  <c:v>6.4945340870472205E-7</c:v>
                </c:pt>
                <c:pt idx="2">
                  <c:v>3.7753765336018444E-7</c:v>
                </c:pt>
                <c:pt idx="3">
                  <c:v>2.4581394727620376E-7</c:v>
                </c:pt>
                <c:pt idx="4">
                  <c:v>1.1555344235883784E-7</c:v>
                </c:pt>
                <c:pt idx="5">
                  <c:v>7.2624959293638331E-8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90-4D31-B395-51406FDD7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738968"/>
        <c:axId val="275751760"/>
      </c:scatterChart>
      <c:valAx>
        <c:axId val="275738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751760"/>
        <c:crosses val="autoZero"/>
        <c:crossBetween val="midCat"/>
      </c:valAx>
      <c:valAx>
        <c:axId val="27575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738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fits'!$DZ$11:$DZ$17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fits'!$EA$11:$EA$17</c:f>
              <c:numCache>
                <c:formatCode>0.00E+00</c:formatCode>
                <c:ptCount val="7"/>
                <c:pt idx="0">
                  <c:v>6.0900421814029985E-7</c:v>
                </c:pt>
                <c:pt idx="1">
                  <c:v>4.5290213104981055E-7</c:v>
                </c:pt>
                <c:pt idx="2">
                  <c:v>3.1920357111966837E-7</c:v>
                </c:pt>
                <c:pt idx="3">
                  <c:v>1.6272210252493492E-7</c:v>
                </c:pt>
                <c:pt idx="4">
                  <c:v>9.7204000061104561E-8</c:v>
                </c:pt>
                <c:pt idx="5">
                  <c:v>4.8385716464192037E-8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6F-4F4C-ACC5-16A90CD40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738968"/>
        <c:axId val="275751760"/>
      </c:scatterChart>
      <c:valAx>
        <c:axId val="275738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751760"/>
        <c:crosses val="autoZero"/>
        <c:crossBetween val="midCat"/>
      </c:valAx>
      <c:valAx>
        <c:axId val="27575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738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fits'!$EQ$11:$EQ$17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fits'!$ER$11:$ER$17</c:f>
              <c:numCache>
                <c:formatCode>0.00E+00</c:formatCode>
                <c:ptCount val="7"/>
                <c:pt idx="0">
                  <c:v>4.7411704013030762E-7</c:v>
                </c:pt>
                <c:pt idx="1">
                  <c:v>2.3586850937724894E-7</c:v>
                </c:pt>
                <c:pt idx="2">
                  <c:v>2.4348043397638048E-7</c:v>
                </c:pt>
                <c:pt idx="3">
                  <c:v>1.6684794117685104E-7</c:v>
                </c:pt>
                <c:pt idx="4">
                  <c:v>1.125816408997E-7</c:v>
                </c:pt>
                <c:pt idx="5">
                  <c:v>5.1545524753131369E-8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3F-4C18-9C98-AF2312FAB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738968"/>
        <c:axId val="275751760"/>
      </c:scatterChart>
      <c:valAx>
        <c:axId val="275738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751760"/>
        <c:crosses val="autoZero"/>
        <c:crossBetween val="midCat"/>
      </c:valAx>
      <c:valAx>
        <c:axId val="27575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738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fits'!$FH$11:$FH$17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fits'!$FI$11:$FI$17</c:f>
              <c:numCache>
                <c:formatCode>0.00E+00</c:formatCode>
                <c:ptCount val="7"/>
                <c:pt idx="0">
                  <c:v>6.2667150959491333E-7</c:v>
                </c:pt>
                <c:pt idx="1">
                  <c:v>6.1438171629672364E-7</c:v>
                </c:pt>
                <c:pt idx="2">
                  <c:v>3.2787998249438855E-7</c:v>
                </c:pt>
                <c:pt idx="3">
                  <c:v>2.8500039089860212E-7</c:v>
                </c:pt>
                <c:pt idx="4">
                  <c:v>1.2078964013174526E-7</c:v>
                </c:pt>
                <c:pt idx="5">
                  <c:v>6.9325650471281346E-8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12-4E91-87A0-67E0E1910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738968"/>
        <c:axId val="275751760"/>
      </c:scatterChart>
      <c:valAx>
        <c:axId val="275738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751760"/>
        <c:crosses val="autoZero"/>
        <c:crossBetween val="midCat"/>
      </c:valAx>
      <c:valAx>
        <c:axId val="27575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738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fits'!$FY$11:$FY$17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fits'!$FZ$11:$FZ$17</c:f>
              <c:numCache>
                <c:formatCode>0.00E+00</c:formatCode>
                <c:ptCount val="7"/>
                <c:pt idx="0">
                  <c:v>8.6256463727588758E-7</c:v>
                </c:pt>
                <c:pt idx="1">
                  <c:v>5.9565203901377482E-7</c:v>
                </c:pt>
                <c:pt idx="2">
                  <c:v>4.5032103649105171E-7</c:v>
                </c:pt>
                <c:pt idx="3">
                  <c:v>2.7468688146840027E-7</c:v>
                </c:pt>
                <c:pt idx="4">
                  <c:v>1.3678176342289253E-7</c:v>
                </c:pt>
                <c:pt idx="5">
                  <c:v>6.9175842741198159E-8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34D-4FAA-8306-91D6E7936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738968"/>
        <c:axId val="275751760"/>
      </c:scatterChart>
      <c:valAx>
        <c:axId val="275738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751760"/>
        <c:crosses val="autoZero"/>
        <c:crossBetween val="midCat"/>
      </c:valAx>
      <c:valAx>
        <c:axId val="27575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738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fits'!$HG$11:$HG$17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fits'!$HH$11:$HH$17</c:f>
              <c:numCache>
                <c:formatCode>0.00E+00</c:formatCode>
                <c:ptCount val="7"/>
                <c:pt idx="0">
                  <c:v>6.7037315951508721E-7</c:v>
                </c:pt>
                <c:pt idx="1">
                  <c:v>4.5622143947173321E-7</c:v>
                </c:pt>
                <c:pt idx="2">
                  <c:v>3.5155042977627517E-7</c:v>
                </c:pt>
                <c:pt idx="3">
                  <c:v>1.9974257348766946E-7</c:v>
                </c:pt>
                <c:pt idx="4">
                  <c:v>1.1048485341611077E-7</c:v>
                </c:pt>
                <c:pt idx="5">
                  <c:v>6.3590098814843618E-8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41-4B85-A3DC-3E30B42B5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738968"/>
        <c:axId val="275751760"/>
      </c:scatterChart>
      <c:valAx>
        <c:axId val="275738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751760"/>
        <c:crosses val="autoZero"/>
        <c:crossBetween val="midCat"/>
      </c:valAx>
      <c:valAx>
        <c:axId val="27575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738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fits'!$EA$12:$EA$18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fits'!$EB$12:$EB$18</c:f>
              <c:numCache>
                <c:formatCode>0.00E+00</c:formatCode>
                <c:ptCount val="7"/>
                <c:pt idx="0">
                  <c:v>3.5334930057404992E-7</c:v>
                </c:pt>
                <c:pt idx="1">
                  <c:v>3.4886138860554959E-7</c:v>
                </c:pt>
                <c:pt idx="2">
                  <c:v>2.5482804994007028E-7</c:v>
                </c:pt>
                <c:pt idx="3">
                  <c:v>2.0232169494669421E-7</c:v>
                </c:pt>
                <c:pt idx="4">
                  <c:v>9.8865102263130446E-8</c:v>
                </c:pt>
                <c:pt idx="5">
                  <c:v>6.218093591138991E-8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75-40EB-848A-0845D049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583200"/>
        <c:axId val="253560568"/>
      </c:scatterChart>
      <c:valAx>
        <c:axId val="253583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560568"/>
        <c:crosses val="autoZero"/>
        <c:crossBetween val="midCat"/>
      </c:valAx>
      <c:valAx>
        <c:axId val="253560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583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fits'!$GP$11:$GP$17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fits'!$GQ$11:$GQ$17</c:f>
              <c:numCache>
                <c:formatCode>0.00E+00</c:formatCode>
                <c:ptCount val="7"/>
                <c:pt idx="0">
                  <c:v>6.9310361451601656E-7</c:v>
                </c:pt>
                <c:pt idx="1">
                  <c:v>4.9618412909227686E-7</c:v>
                </c:pt>
                <c:pt idx="2">
                  <c:v>4.2513784067067667E-7</c:v>
                </c:pt>
                <c:pt idx="3">
                  <c:v>2.2763046487359359E-7</c:v>
                </c:pt>
                <c:pt idx="4">
                  <c:v>1.2482305979406211E-7</c:v>
                </c:pt>
                <c:pt idx="5">
                  <c:v>4.3692880833101672E-8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E4-4AF6-87EE-FA8405939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738968"/>
        <c:axId val="275751760"/>
      </c:scatterChart>
      <c:valAx>
        <c:axId val="275738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751760"/>
        <c:crosses val="autoZero"/>
        <c:crossBetween val="midCat"/>
      </c:valAx>
      <c:valAx>
        <c:axId val="27575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738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fits'!$HX$11:$HX$17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fits'!$HY$11:$HY$17</c:f>
              <c:numCache>
                <c:formatCode>0.00E+00</c:formatCode>
                <c:ptCount val="7"/>
                <c:pt idx="0">
                  <c:v>3.7774785493239926E-7</c:v>
                </c:pt>
                <c:pt idx="1">
                  <c:v>1.3360611957734345E-7</c:v>
                </c:pt>
                <c:pt idx="2">
                  <c:v>1.8935473337390446E-7</c:v>
                </c:pt>
                <c:pt idx="3">
                  <c:v>1.3855707639447145E-7</c:v>
                </c:pt>
                <c:pt idx="4">
                  <c:v>1.4144161318229621E-7</c:v>
                </c:pt>
                <c:pt idx="5">
                  <c:v>4.8691890489375113E-8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BD-4522-A281-9C824C10D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738968"/>
        <c:axId val="275751760"/>
      </c:scatterChart>
      <c:valAx>
        <c:axId val="275738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751760"/>
        <c:crosses val="autoZero"/>
        <c:crossBetween val="midCat"/>
      </c:valAx>
      <c:valAx>
        <c:axId val="27575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738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fits'!$IO$11:$IO$17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fits'!$IP$11:$IP$17</c:f>
              <c:numCache>
                <c:formatCode>0.00E+00</c:formatCode>
                <c:ptCount val="7"/>
                <c:pt idx="0">
                  <c:v>2.2273684221270408E-7</c:v>
                </c:pt>
                <c:pt idx="1">
                  <c:v>2.3182904436399389E-7</c:v>
                </c:pt>
                <c:pt idx="2">
                  <c:v>1.795066000302351E-7</c:v>
                </c:pt>
                <c:pt idx="3">
                  <c:v>1.5831494040126401E-7</c:v>
                </c:pt>
                <c:pt idx="4">
                  <c:v>8.9421724872553795E-8</c:v>
                </c:pt>
                <c:pt idx="5">
                  <c:v>4.5082648453239073E-8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08-44C0-948C-564E2B2EC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738968"/>
        <c:axId val="275751760"/>
      </c:scatterChart>
      <c:valAx>
        <c:axId val="275738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751760"/>
        <c:crosses val="autoZero"/>
        <c:crossBetween val="midCat"/>
      </c:valAx>
      <c:valAx>
        <c:axId val="27575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738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fits'!$D$2:$D$25</c:f>
              <c:numCache>
                <c:formatCode>General</c:formatCode>
                <c:ptCount val="24"/>
                <c:pt idx="0">
                  <c:v>23</c:v>
                </c:pt>
                <c:pt idx="1">
                  <c:v>26</c:v>
                </c:pt>
                <c:pt idx="2">
                  <c:v>28</c:v>
                </c:pt>
                <c:pt idx="3">
                  <c:v>30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34</c:v>
                </c:pt>
                <c:pt idx="9">
                  <c:v>36</c:v>
                </c:pt>
                <c:pt idx="10">
                  <c:v>36</c:v>
                </c:pt>
                <c:pt idx="11">
                  <c:v>20</c:v>
                </c:pt>
                <c:pt idx="12">
                  <c:v>18</c:v>
                </c:pt>
                <c:pt idx="13">
                  <c:v>16</c:v>
                </c:pt>
                <c:pt idx="14">
                  <c:v>20</c:v>
                </c:pt>
                <c:pt idx="15">
                  <c:v>18</c:v>
                </c:pt>
                <c:pt idx="16">
                  <c:v>35</c:v>
                </c:pt>
                <c:pt idx="17">
                  <c:v>20</c:v>
                </c:pt>
                <c:pt idx="18">
                  <c:v>20</c:v>
                </c:pt>
                <c:pt idx="19">
                  <c:v>15</c:v>
                </c:pt>
                <c:pt idx="20">
                  <c:v>10</c:v>
                </c:pt>
                <c:pt idx="21">
                  <c:v>5</c:v>
                </c:pt>
                <c:pt idx="22">
                  <c:v>3</c:v>
                </c:pt>
                <c:pt idx="23">
                  <c:v>3</c:v>
                </c:pt>
              </c:numCache>
            </c:numRef>
          </c:xVal>
          <c:yVal>
            <c:numRef>
              <c:f>'MYO pH 5 data for MM fits'!$E$2:$E$25</c:f>
              <c:numCache>
                <c:formatCode>0.00E+00</c:formatCode>
                <c:ptCount val="24"/>
                <c:pt idx="0">
                  <c:v>5.2476541919040827</c:v>
                </c:pt>
                <c:pt idx="1">
                  <c:v>4.9632214279031004</c:v>
                </c:pt>
                <c:pt idx="2">
                  <c:v>5.3051799923175604</c:v>
                </c:pt>
                <c:pt idx="3">
                  <c:v>4.7120301756750118</c:v>
                </c:pt>
                <c:pt idx="4">
                  <c:v>4.288160023201681</c:v>
                </c:pt>
                <c:pt idx="5">
                  <c:v>4.6385470491406169</c:v>
                </c:pt>
                <c:pt idx="6">
                  <c:v>5.0135850311575165</c:v>
                </c:pt>
                <c:pt idx="7">
                  <c:v>4.7208805495274406</c:v>
                </c:pt>
                <c:pt idx="8">
                  <c:v>4.7657909078435043</c:v>
                </c:pt>
                <c:pt idx="9">
                  <c:v>3.8245194006185779</c:v>
                </c:pt>
                <c:pt idx="10">
                  <c:v>3.4484846586742393</c:v>
                </c:pt>
                <c:pt idx="11">
                  <c:v>5.4579278790817769</c:v>
                </c:pt>
                <c:pt idx="12">
                  <c:v>5.1695309008139168</c:v>
                </c:pt>
                <c:pt idx="13">
                  <c:v>5.6008143046369945</c:v>
                </c:pt>
                <c:pt idx="14">
                  <c:v>5.2087070791140837</c:v>
                </c:pt>
                <c:pt idx="15">
                  <c:v>5.3763313018547487</c:v>
                </c:pt>
                <c:pt idx="16">
                  <c:v>3.2328708492395051</c:v>
                </c:pt>
                <c:pt idx="17">
                  <c:v>5.2046513433591937</c:v>
                </c:pt>
                <c:pt idx="18">
                  <c:v>5.1802348848645616</c:v>
                </c:pt>
                <c:pt idx="19">
                  <c:v>4.9726701596395095</c:v>
                </c:pt>
                <c:pt idx="20">
                  <c:v>4.7239906075253231</c:v>
                </c:pt>
                <c:pt idx="21">
                  <c:v>4.1209340164113399</c:v>
                </c:pt>
                <c:pt idx="22">
                  <c:v>4.3962070527386707</c:v>
                </c:pt>
                <c:pt idx="23">
                  <c:v>4.0282985847509964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18-48EC-8CDD-7B73931BC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466816"/>
        <c:axId val="355468456"/>
      </c:scatterChart>
      <c:valAx>
        <c:axId val="355466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468456"/>
        <c:crosses val="autoZero"/>
        <c:crossBetween val="midCat"/>
      </c:valAx>
      <c:valAx>
        <c:axId val="355468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466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fits'!$JF$11:$JF$17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fits'!$JG$11:$JG$17</c:f>
              <c:numCache>
                <c:formatCode>0.00E+00</c:formatCode>
                <c:ptCount val="7"/>
                <c:pt idx="0">
                  <c:v>1.2318246580007195E-7</c:v>
                </c:pt>
                <c:pt idx="1">
                  <c:v>2.2797560756022383E-8</c:v>
                </c:pt>
                <c:pt idx="2">
                  <c:v>6.626240303842616E-8</c:v>
                </c:pt>
                <c:pt idx="3">
                  <c:v>5.073204268360837E-8</c:v>
                </c:pt>
                <c:pt idx="4">
                  <c:v>4.1859931557047644E-8</c:v>
                </c:pt>
                <c:pt idx="5">
                  <c:v>2.6920797900124339E-8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54-4E54-BADA-EA7D58C72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4973904"/>
        <c:axId val="314982432"/>
      </c:scatterChart>
      <c:valAx>
        <c:axId val="314973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982432"/>
        <c:crosses val="autoZero"/>
        <c:crossBetween val="midCat"/>
      </c:valAx>
      <c:valAx>
        <c:axId val="31498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973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fits'!$JW$11:$JW$17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fits'!$JX$11:$JX$17</c:f>
              <c:numCache>
                <c:formatCode>0.00E+00</c:formatCode>
                <c:ptCount val="7"/>
                <c:pt idx="0">
                  <c:v>2.5906968510478615E-8</c:v>
                </c:pt>
                <c:pt idx="1">
                  <c:v>1.0017338207980243E-7</c:v>
                </c:pt>
                <c:pt idx="2">
                  <c:v>8.1297142769351571E-8</c:v>
                </c:pt>
                <c:pt idx="3">
                  <c:v>7.3790504726766209E-8</c:v>
                </c:pt>
                <c:pt idx="4">
                  <c:v>3.9992073660384802E-8</c:v>
                </c:pt>
                <c:pt idx="5">
                  <c:v>2.0623803283822629E-8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19-462E-ABBE-16083A6C5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4977840"/>
        <c:axId val="314981448"/>
      </c:scatterChart>
      <c:valAx>
        <c:axId val="314977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981448"/>
        <c:crosses val="autoZero"/>
        <c:crossBetween val="midCat"/>
      </c:valAx>
      <c:valAx>
        <c:axId val="31498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977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fits'!$KN$11:$KN$17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fits'!$KO$11:$KO$17</c:f>
              <c:numCache>
                <c:formatCode>0.00E+00</c:formatCode>
                <c:ptCount val="7"/>
                <c:pt idx="0">
                  <c:v>8.8767868509931182E-7</c:v>
                </c:pt>
                <c:pt idx="1">
                  <c:v>5.8514530349622359E-7</c:v>
                </c:pt>
                <c:pt idx="2">
                  <c:v>3.0782121573115246E-7</c:v>
                </c:pt>
                <c:pt idx="3">
                  <c:v>2.1160352280906468E-7</c:v>
                </c:pt>
                <c:pt idx="4">
                  <c:v>9.7969898957019696E-8</c:v>
                </c:pt>
                <c:pt idx="5">
                  <c:v>4.7848856963858723E-8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16-45CC-88B5-9D3C1579D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311056"/>
        <c:axId val="348310072"/>
      </c:scatterChart>
      <c:valAx>
        <c:axId val="348311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10072"/>
        <c:crosses val="autoZero"/>
        <c:crossBetween val="midCat"/>
      </c:valAx>
      <c:valAx>
        <c:axId val="348310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11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fits'!$LE$11:$LE$17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fits'!$LF$11:$LF$17</c:f>
              <c:numCache>
                <c:formatCode>0.00E+00</c:formatCode>
                <c:ptCount val="7"/>
                <c:pt idx="0">
                  <c:v>7.1994165415670479E-7</c:v>
                </c:pt>
                <c:pt idx="1">
                  <c:v>4.9612055211079722E-7</c:v>
                </c:pt>
                <c:pt idx="2">
                  <c:v>2.74249380962973E-7</c:v>
                </c:pt>
                <c:pt idx="3">
                  <c:v>1.4262858017565905E-7</c:v>
                </c:pt>
                <c:pt idx="4">
                  <c:v>9.7537812121594573E-8</c:v>
                </c:pt>
                <c:pt idx="5">
                  <c:v>6.4084084577556225E-8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91-4620-B730-41E01FFBD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6462368"/>
        <c:axId val="306475160"/>
      </c:scatterChart>
      <c:valAx>
        <c:axId val="306462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475160"/>
        <c:crosses val="autoZero"/>
        <c:crossBetween val="midCat"/>
      </c:valAx>
      <c:valAx>
        <c:axId val="306475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462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fits'!$LV$11:$LV$17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fits'!$LW$11:$LW$17</c:f>
              <c:numCache>
                <c:formatCode>0.00E+00</c:formatCode>
                <c:ptCount val="7"/>
                <c:pt idx="0">
                  <c:v>7.8497811078431154E-7</c:v>
                </c:pt>
                <c:pt idx="1">
                  <c:v>4.8853757142397756E-7</c:v>
                </c:pt>
                <c:pt idx="2">
                  <c:v>2.0803366636527274E-7</c:v>
                </c:pt>
                <c:pt idx="3">
                  <c:v>1.8512712061581045E-7</c:v>
                </c:pt>
                <c:pt idx="4">
                  <c:v>1.0547449832686108E-7</c:v>
                </c:pt>
                <c:pt idx="5">
                  <c:v>4.5157298940505185E-8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11-4099-8099-FFC07411E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821024"/>
        <c:axId val="272822008"/>
      </c:scatterChart>
      <c:valAx>
        <c:axId val="272821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22008"/>
        <c:crosses val="autoZero"/>
        <c:crossBetween val="midCat"/>
      </c:valAx>
      <c:valAx>
        <c:axId val="272822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21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fits'!$MM$11:$MM$17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fits'!$MN$11:$MN$17</c:f>
              <c:numCache>
                <c:formatCode>0.00E+00</c:formatCode>
                <c:ptCount val="7"/>
                <c:pt idx="0">
                  <c:v>3.9554435443982596E-7</c:v>
                </c:pt>
                <c:pt idx="1">
                  <c:v>2.7641589977153408E-7</c:v>
                </c:pt>
                <c:pt idx="2">
                  <c:v>1.540970786126918E-7</c:v>
                </c:pt>
                <c:pt idx="3">
                  <c:v>9.6032910236579506E-8</c:v>
                </c:pt>
                <c:pt idx="4">
                  <c:v>4.4928183309219819E-8</c:v>
                </c:pt>
                <c:pt idx="5">
                  <c:v>3.0176226920529378E-8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66-49FF-A541-4706F932E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878720"/>
        <c:axId val="384877408"/>
      </c:scatterChart>
      <c:valAx>
        <c:axId val="384878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877408"/>
        <c:crosses val="autoZero"/>
        <c:crossBetween val="midCat"/>
      </c:valAx>
      <c:valAx>
        <c:axId val="384877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878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[3]CuSO4!$AC$12:$AC$18</c:f>
            </c:numRef>
          </c:xVal>
          <c:yVal>
            <c:numRef>
              <c:f>[3]CuSO4!$AD$12:$AD$18</c:f>
            </c:numRef>
          </c:yVal>
          <c:smooth val="0"/>
          <c:extLst>
            <c:ext xmlns:c16="http://schemas.microsoft.com/office/drawing/2014/chart" uri="{C3380CC4-5D6E-409C-BE32-E72D297353CC}">
              <c16:uniqueId val="{00000000-E9EC-499E-9C98-2B66A2494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583368"/>
        <c:axId val="330604032"/>
      </c:scatterChart>
      <c:valAx>
        <c:axId val="330583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0604032"/>
        <c:crosses val="autoZero"/>
        <c:crossBetween val="midCat"/>
      </c:valAx>
      <c:valAx>
        <c:axId val="33060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0583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fits'!$ND$11:$ND$17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fits'!$NE$11:$NE$17</c:f>
              <c:numCache>
                <c:formatCode>0.00E+00</c:formatCode>
                <c:ptCount val="7"/>
                <c:pt idx="0">
                  <c:v>3.8716786865883794E-7</c:v>
                </c:pt>
                <c:pt idx="1">
                  <c:v>2.4112921380939905E-7</c:v>
                </c:pt>
                <c:pt idx="2">
                  <c:v>1.3961836241107381E-7</c:v>
                </c:pt>
                <c:pt idx="3">
                  <c:v>9.3711861362644104E-8</c:v>
                </c:pt>
                <c:pt idx="4">
                  <c:v>3.5309707478259531E-8</c:v>
                </c:pt>
                <c:pt idx="5">
                  <c:v>4.3988481056123086E-9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CF-4699-BF4A-438B5F2BC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6473192"/>
        <c:axId val="306461712"/>
      </c:scatterChart>
      <c:valAx>
        <c:axId val="306473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461712"/>
        <c:crosses val="autoZero"/>
        <c:crossBetween val="midCat"/>
      </c:valAx>
      <c:valAx>
        <c:axId val="306461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473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fits'!$NU$11:$NU$17</c:f>
              <c:numCache>
                <c:formatCode>General</c:formatCode>
                <c:ptCount val="7"/>
                <c:pt idx="0">
                  <c:v>117.33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fits'!$NV$11:$NV$17</c:f>
              <c:numCache>
                <c:formatCode>0.00E+00</c:formatCode>
                <c:ptCount val="7"/>
                <c:pt idx="0">
                  <c:v>4.4474094601460039E-8</c:v>
                </c:pt>
                <c:pt idx="2">
                  <c:v>4.0486763259386149E-8</c:v>
                </c:pt>
                <c:pt idx="3">
                  <c:v>2.1763567422226462E-8</c:v>
                </c:pt>
                <c:pt idx="4">
                  <c:v>1.9069844422130104E-8</c:v>
                </c:pt>
                <c:pt idx="5">
                  <c:v>5.8568076523677572E-9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41-4E2F-991F-EC064CE7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782768"/>
        <c:axId val="377783424"/>
      </c:scatterChart>
      <c:valAx>
        <c:axId val="377782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783424"/>
        <c:crosses val="autoZero"/>
        <c:crossBetween val="midCat"/>
      </c:valAx>
      <c:valAx>
        <c:axId val="37778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782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fits'!$OL$11:$OL$17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fits'!$OM$11:$OM$17</c:f>
              <c:numCache>
                <c:formatCode>0.00E+00</c:formatCode>
                <c:ptCount val="7"/>
                <c:pt idx="0">
                  <c:v>2.0768089587572508E-7</c:v>
                </c:pt>
                <c:pt idx="1">
                  <c:v>1.7108113739184728E-7</c:v>
                </c:pt>
                <c:pt idx="2">
                  <c:v>9.0379455903959875E-8</c:v>
                </c:pt>
                <c:pt idx="3">
                  <c:v>4.3957941329008951E-8</c:v>
                </c:pt>
                <c:pt idx="4">
                  <c:v>2.5810688552491724E-8</c:v>
                </c:pt>
                <c:pt idx="5">
                  <c:v>-9.8723457371165991E-10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B3-4F2B-B406-FB47C0AF2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363920"/>
        <c:axId val="381365232"/>
      </c:scatterChart>
      <c:valAx>
        <c:axId val="381363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1365232"/>
        <c:crosses val="autoZero"/>
        <c:crossBetween val="midCat"/>
      </c:valAx>
      <c:valAx>
        <c:axId val="38136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1363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fits'!$PC$11:$PC$17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fits'!$PD$11:$PD$17</c:f>
              <c:numCache>
                <c:formatCode>0.00E+00</c:formatCode>
                <c:ptCount val="7"/>
                <c:pt idx="0">
                  <c:v>1.7396485014148711E-7</c:v>
                </c:pt>
                <c:pt idx="1">
                  <c:v>1.2060096444717051E-7</c:v>
                </c:pt>
                <c:pt idx="2">
                  <c:v>5.8053710491049317E-8</c:v>
                </c:pt>
                <c:pt idx="3">
                  <c:v>3.6245167382736696E-8</c:v>
                </c:pt>
                <c:pt idx="4">
                  <c:v>3.1112617530618478E-8</c:v>
                </c:pt>
                <c:pt idx="5">
                  <c:v>9.460400299454157E-9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C8-4A91-8D22-BF7BFFC09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363920"/>
        <c:axId val="381365232"/>
      </c:scatterChart>
      <c:valAx>
        <c:axId val="381363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1365232"/>
        <c:crosses val="autoZero"/>
        <c:crossBetween val="midCat"/>
      </c:valAx>
      <c:valAx>
        <c:axId val="38136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1363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fits'!$PT$11:$PT$17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fits'!$PU$11:$PU$17</c:f>
              <c:numCache>
                <c:formatCode>0.00E+00</c:formatCode>
                <c:ptCount val="7"/>
                <c:pt idx="0">
                  <c:v>1.5350243094647535E-7</c:v>
                </c:pt>
                <c:pt idx="1">
                  <c:v>9.8500574429102834E-8</c:v>
                </c:pt>
                <c:pt idx="2">
                  <c:v>6.1892715695621158E-8</c:v>
                </c:pt>
                <c:pt idx="3">
                  <c:v>3.4018860463286666E-8</c:v>
                </c:pt>
                <c:pt idx="4">
                  <c:v>2.5648840685906527E-8</c:v>
                </c:pt>
                <c:pt idx="5">
                  <c:v>8.4751582837156566E-9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74-46DF-992B-E4DBDDB4D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363920"/>
        <c:axId val="381365232"/>
      </c:scatterChart>
      <c:valAx>
        <c:axId val="381363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1365232"/>
        <c:crosses val="autoZero"/>
        <c:crossBetween val="midCat"/>
      </c:valAx>
      <c:valAx>
        <c:axId val="38136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1363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fits'!$QK$11:$QK$17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fits'!$QL$11:$QL$17</c:f>
              <c:numCache>
                <c:formatCode>0.00E+00</c:formatCode>
                <c:ptCount val="7"/>
                <c:pt idx="0">
                  <c:v>7.2465599055186138E-8</c:v>
                </c:pt>
                <c:pt idx="1">
                  <c:v>6.9705908670352052E-8</c:v>
                </c:pt>
                <c:pt idx="2">
                  <c:v>3.3314882668604418E-8</c:v>
                </c:pt>
                <c:pt idx="3">
                  <c:v>-2.3164909932968053E-8</c:v>
                </c:pt>
                <c:pt idx="4">
                  <c:v>-5.9503678538776745E-8</c:v>
                </c:pt>
                <c:pt idx="5">
                  <c:v>-2.8516882061769175E-8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66-434E-AA62-14B819494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9081184"/>
        <c:axId val="329080200"/>
      </c:scatterChart>
      <c:valAx>
        <c:axId val="329081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080200"/>
        <c:crosses val="autoZero"/>
        <c:crossBetween val="midCat"/>
      </c:valAx>
      <c:valAx>
        <c:axId val="32908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081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fits'!$RB$11:$RB$17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fits'!$RC$11:$RC$17</c:f>
              <c:numCache>
                <c:formatCode>0.00E+00</c:formatCode>
                <c:ptCount val="7"/>
                <c:pt idx="0">
                  <c:v>1.1609092918943201E-7</c:v>
                </c:pt>
                <c:pt idx="1">
                  <c:v>5.7394978095625756E-8</c:v>
                </c:pt>
                <c:pt idx="2">
                  <c:v>3.4670152195536359E-8</c:v>
                </c:pt>
                <c:pt idx="3">
                  <c:v>8.2801219551009353E-9</c:v>
                </c:pt>
                <c:pt idx="4">
                  <c:v>-2.6095834705792881E-8</c:v>
                </c:pt>
                <c:pt idx="5">
                  <c:v>3.0071424484150872E-9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84-43BF-8C80-DB749F693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9081184"/>
        <c:axId val="329080200"/>
      </c:scatterChart>
      <c:valAx>
        <c:axId val="329081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080200"/>
        <c:crosses val="autoZero"/>
        <c:crossBetween val="midCat"/>
      </c:valAx>
      <c:valAx>
        <c:axId val="32908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081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fits'!$RS$11:$RS$17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fits'!$RT$11:$RT$17</c:f>
              <c:numCache>
                <c:formatCode>0.00E+00</c:formatCode>
                <c:ptCount val="7"/>
                <c:pt idx="0">
                  <c:v>8.2651722732501786E-8</c:v>
                </c:pt>
                <c:pt idx="1">
                  <c:v>4.2052894713851865E-8</c:v>
                </c:pt>
                <c:pt idx="2">
                  <c:v>1.7760480621547118E-8</c:v>
                </c:pt>
                <c:pt idx="3">
                  <c:v>1.8901574427239173E-8</c:v>
                </c:pt>
                <c:pt idx="4">
                  <c:v>1.5726903435129909E-8</c:v>
                </c:pt>
                <c:pt idx="5">
                  <c:v>-1.2076253221346451E-7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D3-40CB-B5EF-2C9282552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9081184"/>
        <c:axId val="329080200"/>
      </c:scatterChart>
      <c:valAx>
        <c:axId val="329081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080200"/>
        <c:crosses val="autoZero"/>
        <c:crossBetween val="midCat"/>
      </c:valAx>
      <c:valAx>
        <c:axId val="32908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081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fits'!$TR$11:$TR$17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fits'!$TS$11:$TS$17</c:f>
              <c:numCache>
                <c:formatCode>0.00E+00</c:formatCode>
                <c:ptCount val="7"/>
                <c:pt idx="0">
                  <c:v>2.7738675834599138E-7</c:v>
                </c:pt>
                <c:pt idx="1">
                  <c:v>1.6846234995169248E-7</c:v>
                </c:pt>
                <c:pt idx="2">
                  <c:v>1.2043959878285952E-7</c:v>
                </c:pt>
                <c:pt idx="3">
                  <c:v>7.457592963094751E-8</c:v>
                </c:pt>
                <c:pt idx="4">
                  <c:v>3.1478081848890949E-8</c:v>
                </c:pt>
                <c:pt idx="5">
                  <c:v>1.4467309073253524E-8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75-4C9A-93A7-7498FC00F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9081184"/>
        <c:axId val="329080200"/>
      </c:scatterChart>
      <c:valAx>
        <c:axId val="329081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080200"/>
        <c:crosses val="autoZero"/>
        <c:crossBetween val="midCat"/>
      </c:valAx>
      <c:valAx>
        <c:axId val="32908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081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fits'!$UI$11:$UI$17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fits'!$UJ$11:$UJ$17</c:f>
              <c:numCache>
                <c:formatCode>0.00E+00</c:formatCode>
                <c:ptCount val="7"/>
                <c:pt idx="0">
                  <c:v>3.2058487317269723E-7</c:v>
                </c:pt>
                <c:pt idx="1">
                  <c:v>2.0233514956537321E-7</c:v>
                </c:pt>
                <c:pt idx="2">
                  <c:v>1.2261349227974388E-7</c:v>
                </c:pt>
                <c:pt idx="3">
                  <c:v>8.1860471386719252E-8</c:v>
                </c:pt>
                <c:pt idx="4">
                  <c:v>2.8515644766403614E-8</c:v>
                </c:pt>
                <c:pt idx="5">
                  <c:v>1.5091264010249821E-8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40-4E26-8DF1-6A9D07F4F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9081184"/>
        <c:axId val="329080200"/>
      </c:scatterChart>
      <c:valAx>
        <c:axId val="329081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080200"/>
        <c:crosses val="autoZero"/>
        <c:crossBetween val="midCat"/>
      </c:valAx>
      <c:valAx>
        <c:axId val="32908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081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'CuSO4 data for MM fits'!$ER$12:$ER$18</c:f>
              <c:numCache>
                <c:formatCode>General</c:formatCode>
                <c:ptCount val="7"/>
                <c:pt idx="0">
                  <c:v>1.03</c:v>
                </c:pt>
                <c:pt idx="1">
                  <c:v>0.51500000000000001</c:v>
                </c:pt>
                <c:pt idx="2">
                  <c:v>0.25750000000000001</c:v>
                </c:pt>
                <c:pt idx="3">
                  <c:v>0.12875</c:v>
                </c:pt>
                <c:pt idx="4">
                  <c:v>6.4375000000000002E-2</c:v>
                </c:pt>
                <c:pt idx="5">
                  <c:v>3.2187500000000001E-2</c:v>
                </c:pt>
                <c:pt idx="6">
                  <c:v>0</c:v>
                </c:pt>
              </c:numCache>
            </c:numRef>
          </c:xVal>
          <c:yVal>
            <c:numRef>
              <c:f>'CuSO4 data for MM fits'!$ES$12:$ES$18</c:f>
              <c:numCache>
                <c:formatCode>0.00E+00</c:formatCode>
                <c:ptCount val="7"/>
                <c:pt idx="0">
                  <c:v>4.3277102758633669E-7</c:v>
                </c:pt>
                <c:pt idx="1">
                  <c:v>4.2166240727273484E-7</c:v>
                </c:pt>
                <c:pt idx="2">
                  <c:v>3.1147628285066454E-7</c:v>
                </c:pt>
                <c:pt idx="3">
                  <c:v>1.975614799753465E-7</c:v>
                </c:pt>
                <c:pt idx="4">
                  <c:v>1.0937682902384383E-7</c:v>
                </c:pt>
                <c:pt idx="5">
                  <c:v>5.7574242649758955E-8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06-4B9E-9D0D-8CCA097A1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938536"/>
        <c:axId val="250945752"/>
      </c:scatterChart>
      <c:valAx>
        <c:axId val="250938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945752"/>
        <c:crosses val="autoZero"/>
        <c:crossBetween val="midCat"/>
      </c:valAx>
      <c:valAx>
        <c:axId val="250945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938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fits'!$UZ$11:$UZ$17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fits'!$VA$11:$VA$17</c:f>
              <c:numCache>
                <c:formatCode>0.00E+00</c:formatCode>
                <c:ptCount val="7"/>
                <c:pt idx="0">
                  <c:v>5.8260983955876365E-7</c:v>
                </c:pt>
                <c:pt idx="1">
                  <c:v>4.0225194961278569E-7</c:v>
                </c:pt>
                <c:pt idx="2">
                  <c:v>2.8150898845479689E-7</c:v>
                </c:pt>
                <c:pt idx="3">
                  <c:v>1.5961981762044268E-7</c:v>
                </c:pt>
                <c:pt idx="4">
                  <c:v>7.8132604017743125E-8</c:v>
                </c:pt>
                <c:pt idx="5">
                  <c:v>4.5594236905415157E-8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DB-4A70-9277-1BBBDD339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9081184"/>
        <c:axId val="329080200"/>
      </c:scatterChart>
      <c:valAx>
        <c:axId val="329081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080200"/>
        <c:crosses val="autoZero"/>
        <c:crossBetween val="midCat"/>
      </c:valAx>
      <c:valAx>
        <c:axId val="32908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081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fits'!$RS$11:$RS$17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fits'!$RT$11:$RT$17</c:f>
              <c:numCache>
                <c:formatCode>0.00E+00</c:formatCode>
                <c:ptCount val="7"/>
                <c:pt idx="0">
                  <c:v>8.2651722732501786E-8</c:v>
                </c:pt>
                <c:pt idx="1">
                  <c:v>4.2052894713851865E-8</c:v>
                </c:pt>
                <c:pt idx="2">
                  <c:v>1.7760480621547118E-8</c:v>
                </c:pt>
                <c:pt idx="3">
                  <c:v>1.8901574427239173E-8</c:v>
                </c:pt>
                <c:pt idx="4">
                  <c:v>1.5726903435129909E-8</c:v>
                </c:pt>
                <c:pt idx="5">
                  <c:v>-1.2076253221346451E-7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B9-4239-9168-D5D695703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9081184"/>
        <c:axId val="329080200"/>
      </c:scatterChart>
      <c:valAx>
        <c:axId val="329081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080200"/>
        <c:crosses val="autoZero"/>
        <c:crossBetween val="midCat"/>
      </c:valAx>
      <c:valAx>
        <c:axId val="32908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081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'MYO pH 5 data for MM fits'!$TA$11:$TA$17</c:f>
              <c:numCache>
                <c:formatCode>General</c:formatCode>
                <c:ptCount val="7"/>
                <c:pt idx="0">
                  <c:v>117.33</c:v>
                </c:pt>
                <c:pt idx="1">
                  <c:v>58.664999999999999</c:v>
                </c:pt>
                <c:pt idx="2">
                  <c:v>29.3325</c:v>
                </c:pt>
                <c:pt idx="3">
                  <c:v>14.66625</c:v>
                </c:pt>
                <c:pt idx="4">
                  <c:v>7.3331249999999999</c:v>
                </c:pt>
                <c:pt idx="5">
                  <c:v>3.6665624999999999</c:v>
                </c:pt>
                <c:pt idx="6">
                  <c:v>0</c:v>
                </c:pt>
              </c:numCache>
            </c:numRef>
          </c:xVal>
          <c:yVal>
            <c:numRef>
              <c:f>'MYO pH 5 data for MM fits'!$TB$11:$TB$17</c:f>
              <c:numCache>
                <c:formatCode>0.00E+00</c:formatCode>
                <c:ptCount val="7"/>
                <c:pt idx="0">
                  <c:v>1.2262062177161774E-6</c:v>
                </c:pt>
                <c:pt idx="1">
                  <c:v>7.3587410078462291E-7</c:v>
                </c:pt>
                <c:pt idx="2">
                  <c:v>6.0547555881438271E-7</c:v>
                </c:pt>
                <c:pt idx="3">
                  <c:v>3.5656601327308899E-7</c:v>
                </c:pt>
                <c:pt idx="4">
                  <c:v>2.1859992798046624E-7</c:v>
                </c:pt>
                <c:pt idx="5">
                  <c:v>1.0565844902456769E-7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3A-4C58-843B-C7B9A5912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9081184"/>
        <c:axId val="329080200"/>
      </c:scatterChart>
      <c:valAx>
        <c:axId val="329081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080200"/>
        <c:crosses val="autoZero"/>
        <c:crossBetween val="midCat"/>
      </c:valAx>
      <c:valAx>
        <c:axId val="32908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081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fits'!$M$11:$M$17</c:f>
              <c:numCache>
                <c:formatCode>General</c:formatCode>
                <c:ptCount val="7"/>
                <c:pt idx="0">
                  <c:v>0.102666667</c:v>
                </c:pt>
                <c:pt idx="1">
                  <c:v>5.1333333000000002E-2</c:v>
                </c:pt>
                <c:pt idx="2">
                  <c:v>2.5666667000000001E-2</c:v>
                </c:pt>
                <c:pt idx="3">
                  <c:v>1.2833333000000001E-2</c:v>
                </c:pt>
                <c:pt idx="4">
                  <c:v>6.416667E-3</c:v>
                </c:pt>
                <c:pt idx="5">
                  <c:v>3.2083329999999998E-3</c:v>
                </c:pt>
                <c:pt idx="6">
                  <c:v>0</c:v>
                </c:pt>
              </c:numCache>
            </c:numRef>
          </c:xVal>
          <c:yVal>
            <c:numRef>
              <c:f>'LPO pH 5 data for MM fits'!$N$11:$N$17</c:f>
              <c:numCache>
                <c:formatCode>0.00E+00</c:formatCode>
                <c:ptCount val="7"/>
                <c:pt idx="0">
                  <c:v>8.3903261121033317E-7</c:v>
                </c:pt>
                <c:pt idx="1">
                  <c:v>4.6984823709155351E-7</c:v>
                </c:pt>
                <c:pt idx="2">
                  <c:v>2.6280494382340256E-7</c:v>
                </c:pt>
                <c:pt idx="3">
                  <c:v>1.3494277897055124E-7</c:v>
                </c:pt>
                <c:pt idx="4">
                  <c:v>7.2483385668530873E-8</c:v>
                </c:pt>
                <c:pt idx="5">
                  <c:v>2.8047622074783043E-8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5F-4F7E-B965-AB307B32B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8735928"/>
        <c:axId val="378737568"/>
      </c:scatterChart>
      <c:valAx>
        <c:axId val="378735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737568"/>
        <c:crosses val="autoZero"/>
        <c:crossBetween val="midCat"/>
      </c:valAx>
      <c:valAx>
        <c:axId val="37873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735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fits'!$AD$11:$AD$17</c:f>
              <c:numCache>
                <c:formatCode>General</c:formatCode>
                <c:ptCount val="7"/>
                <c:pt idx="0">
                  <c:v>0.102666667</c:v>
                </c:pt>
                <c:pt idx="1">
                  <c:v>5.1333333000000002E-2</c:v>
                </c:pt>
                <c:pt idx="2">
                  <c:v>2.5666667000000001E-2</c:v>
                </c:pt>
                <c:pt idx="3">
                  <c:v>1.2833333000000001E-2</c:v>
                </c:pt>
                <c:pt idx="4">
                  <c:v>6.416667E-3</c:v>
                </c:pt>
                <c:pt idx="5">
                  <c:v>3.2083329999999998E-3</c:v>
                </c:pt>
                <c:pt idx="6">
                  <c:v>0</c:v>
                </c:pt>
              </c:numCache>
            </c:numRef>
          </c:xVal>
          <c:yVal>
            <c:numRef>
              <c:f>'LPO pH 5 data for MM fits'!$AE$11:$AE$17</c:f>
              <c:numCache>
                <c:formatCode>0.00E+00</c:formatCode>
                <c:ptCount val="7"/>
                <c:pt idx="0">
                  <c:v>1.5803460681904685E-6</c:v>
                </c:pt>
                <c:pt idx="1">
                  <c:v>1.152012284702336E-6</c:v>
                </c:pt>
                <c:pt idx="2">
                  <c:v>4.8896605770566686E-7</c:v>
                </c:pt>
                <c:pt idx="3">
                  <c:v>3.2618560792196284E-7</c:v>
                </c:pt>
                <c:pt idx="4">
                  <c:v>2.5242497839142344E-7</c:v>
                </c:pt>
                <c:pt idx="5">
                  <c:v>5.0726593080522003E-8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86-481C-9BDB-B4D196508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709800"/>
        <c:axId val="380712096"/>
      </c:scatterChart>
      <c:valAx>
        <c:axId val="380709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0712096"/>
        <c:crosses val="autoZero"/>
        <c:crossBetween val="midCat"/>
      </c:valAx>
      <c:valAx>
        <c:axId val="38071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0709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fits'!$AU$11:$AU$17</c:f>
              <c:numCache>
                <c:formatCode>General</c:formatCode>
                <c:ptCount val="7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3.208333E-2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fits'!$AV$11:$AV$17</c:f>
              <c:numCache>
                <c:formatCode>0.00E+00</c:formatCode>
                <c:ptCount val="7"/>
                <c:pt idx="0">
                  <c:v>4.0587803015796887E-7</c:v>
                </c:pt>
                <c:pt idx="1">
                  <c:v>2.41559983190648E-7</c:v>
                </c:pt>
                <c:pt idx="2">
                  <c:v>1.2424719943308124E-7</c:v>
                </c:pt>
                <c:pt idx="3">
                  <c:v>7.0703181882734105E-8</c:v>
                </c:pt>
                <c:pt idx="4">
                  <c:v>3.8892314683243519E-8</c:v>
                </c:pt>
                <c:pt idx="5">
                  <c:v>5.6381766385497687E-9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9C-4E9E-8DC0-14A7C02AE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8747408"/>
        <c:axId val="378749048"/>
      </c:scatterChart>
      <c:valAx>
        <c:axId val="378747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749048"/>
        <c:crosses val="autoZero"/>
        <c:crossBetween val="midCat"/>
      </c:valAx>
      <c:valAx>
        <c:axId val="378749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747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fits'!$BL$11:$BL$17</c:f>
              <c:numCache>
                <c:formatCode>General</c:formatCode>
                <c:ptCount val="7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3.208333E-2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fits'!$BM$11:$BM$17</c:f>
              <c:numCache>
                <c:formatCode>0.00E+00</c:formatCode>
                <c:ptCount val="7"/>
                <c:pt idx="0">
                  <c:v>4.4006458721871962E-6</c:v>
                </c:pt>
                <c:pt idx="1">
                  <c:v>4.3372389250040482E-6</c:v>
                </c:pt>
                <c:pt idx="2">
                  <c:v>2.8478694944846646E-6</c:v>
                </c:pt>
                <c:pt idx="3">
                  <c:v>1.9176118111991894E-6</c:v>
                </c:pt>
                <c:pt idx="4">
                  <c:v>1.024616622619207E-6</c:v>
                </c:pt>
                <c:pt idx="5">
                  <c:v>3.8313241262443913E-7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93-422F-BB49-0334A0E81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2911288"/>
        <c:axId val="402910632"/>
      </c:scatterChart>
      <c:valAx>
        <c:axId val="402911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910632"/>
        <c:crosses val="autoZero"/>
        <c:crossBetween val="midCat"/>
      </c:valAx>
      <c:valAx>
        <c:axId val="402910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911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fits'!$CC$11:$CC$17</c:f>
              <c:numCache>
                <c:formatCode>General</c:formatCode>
                <c:ptCount val="7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3.208333E-2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fits'!$CD$11:$CD$17</c:f>
              <c:numCache>
                <c:formatCode>0.00E+00</c:formatCode>
                <c:ptCount val="7"/>
                <c:pt idx="0">
                  <c:v>3.3058310877881197E-6</c:v>
                </c:pt>
                <c:pt idx="1">
                  <c:v>2.8391852400635428E-6</c:v>
                </c:pt>
                <c:pt idx="2">
                  <c:v>2.2056097322080544E-6</c:v>
                </c:pt>
                <c:pt idx="3">
                  <c:v>1.3773078400629292E-6</c:v>
                </c:pt>
                <c:pt idx="4">
                  <c:v>7.7998473995601767E-7</c:v>
                </c:pt>
                <c:pt idx="5">
                  <c:v>3.7946322750965437E-7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92-490C-B228-CE32B60E8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340344"/>
        <c:axId val="404344280"/>
      </c:scatterChart>
      <c:valAx>
        <c:axId val="404340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344280"/>
        <c:crosses val="autoZero"/>
        <c:crossBetween val="midCat"/>
      </c:valAx>
      <c:valAx>
        <c:axId val="404344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340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fits'!$CT$11:$CT$17</c:f>
              <c:numCache>
                <c:formatCode>General</c:formatCode>
                <c:ptCount val="7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3.208333E-2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fits'!$CU$11:$CU$17</c:f>
              <c:numCache>
                <c:formatCode>0.00E+00</c:formatCode>
                <c:ptCount val="7"/>
                <c:pt idx="0">
                  <c:v>3.3975727372988556E-6</c:v>
                </c:pt>
                <c:pt idx="1">
                  <c:v>3.03808721062691E-6</c:v>
                </c:pt>
                <c:pt idx="2">
                  <c:v>2.899236264419471E-6</c:v>
                </c:pt>
                <c:pt idx="3">
                  <c:v>2.2912823863871612E-6</c:v>
                </c:pt>
                <c:pt idx="4">
                  <c:v>2.0139084881495904E-6</c:v>
                </c:pt>
                <c:pt idx="5">
                  <c:v>5.6194602007710778E-7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14-4A2A-9C3F-08CCB950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964224"/>
        <c:axId val="410982592"/>
      </c:scatterChart>
      <c:valAx>
        <c:axId val="410964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982592"/>
        <c:crosses val="autoZero"/>
        <c:crossBetween val="midCat"/>
      </c:valAx>
      <c:valAx>
        <c:axId val="41098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964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'LPO pH 5 data for MM fits'!$DK$11:$DK$17</c:f>
              <c:numCache>
                <c:formatCode>General</c:formatCode>
                <c:ptCount val="7"/>
                <c:pt idx="0">
                  <c:v>1.02666667</c:v>
                </c:pt>
                <c:pt idx="1">
                  <c:v>0.51333333000000003</c:v>
                </c:pt>
                <c:pt idx="2">
                  <c:v>0.25666666999999999</c:v>
                </c:pt>
                <c:pt idx="3">
                  <c:v>0.12833333</c:v>
                </c:pt>
                <c:pt idx="4">
                  <c:v>6.4166669999999995E-2</c:v>
                </c:pt>
                <c:pt idx="5">
                  <c:v>3.208333E-2</c:v>
                </c:pt>
                <c:pt idx="6">
                  <c:v>0</c:v>
                </c:pt>
              </c:numCache>
            </c:numRef>
          </c:xVal>
          <c:yVal>
            <c:numRef>
              <c:f>'LPO pH 5 data for MM fits'!$DL$11:$DL$17</c:f>
              <c:numCache>
                <c:formatCode>0.00E+00</c:formatCode>
                <c:ptCount val="7"/>
                <c:pt idx="0">
                  <c:v>1.8668228367542101E-6</c:v>
                </c:pt>
                <c:pt idx="1">
                  <c:v>1.7545503625239323E-6</c:v>
                </c:pt>
                <c:pt idx="2">
                  <c:v>1.3444164501679374E-6</c:v>
                </c:pt>
                <c:pt idx="3">
                  <c:v>8.5879995956329787E-7</c:v>
                </c:pt>
                <c:pt idx="4">
                  <c:v>4.1480345461595158E-7</c:v>
                </c:pt>
                <c:pt idx="5">
                  <c:v>2.5047635200407937E-7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FB-4BA0-ACC3-B5C354269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978656"/>
        <c:axId val="410967832"/>
      </c:scatterChart>
      <c:valAx>
        <c:axId val="410978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967832"/>
        <c:crosses val="autoZero"/>
        <c:crossBetween val="midCat"/>
      </c:valAx>
      <c:valAx>
        <c:axId val="410967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978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image" Target="../media/image1.emf"/><Relationship Id="rId39" Type="http://schemas.openxmlformats.org/officeDocument/2006/relationships/chart" Target="../charts/chart38.xml"/><Relationship Id="rId21" Type="http://schemas.openxmlformats.org/officeDocument/2006/relationships/chart" Target="../charts/chart21.xml"/><Relationship Id="rId34" Type="http://schemas.openxmlformats.org/officeDocument/2006/relationships/chart" Target="../charts/chart33.xml"/><Relationship Id="rId42" Type="http://schemas.openxmlformats.org/officeDocument/2006/relationships/chart" Target="../charts/chart41.xml"/><Relationship Id="rId47" Type="http://schemas.openxmlformats.org/officeDocument/2006/relationships/chart" Target="../charts/chart46.xml"/><Relationship Id="rId50" Type="http://schemas.openxmlformats.org/officeDocument/2006/relationships/chart" Target="../charts/chart49.xml"/><Relationship Id="rId55" Type="http://schemas.openxmlformats.org/officeDocument/2006/relationships/chart" Target="../charts/chart54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8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1.xml"/><Relationship Id="rId37" Type="http://schemas.openxmlformats.org/officeDocument/2006/relationships/chart" Target="../charts/chart36.xml"/><Relationship Id="rId40" Type="http://schemas.openxmlformats.org/officeDocument/2006/relationships/chart" Target="../charts/chart39.xml"/><Relationship Id="rId45" Type="http://schemas.openxmlformats.org/officeDocument/2006/relationships/chart" Target="../charts/chart44.xml"/><Relationship Id="rId53" Type="http://schemas.openxmlformats.org/officeDocument/2006/relationships/chart" Target="../charts/chart52.xml"/><Relationship Id="rId58" Type="http://schemas.openxmlformats.org/officeDocument/2006/relationships/chart" Target="../charts/chart57.xml"/><Relationship Id="rId5" Type="http://schemas.openxmlformats.org/officeDocument/2006/relationships/chart" Target="../charts/chart5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6.xml"/><Relationship Id="rId30" Type="http://schemas.openxmlformats.org/officeDocument/2006/relationships/chart" Target="../charts/chart29.xml"/><Relationship Id="rId35" Type="http://schemas.openxmlformats.org/officeDocument/2006/relationships/chart" Target="../charts/chart34.xml"/><Relationship Id="rId43" Type="http://schemas.openxmlformats.org/officeDocument/2006/relationships/chart" Target="../charts/chart42.xml"/><Relationship Id="rId48" Type="http://schemas.openxmlformats.org/officeDocument/2006/relationships/chart" Target="../charts/chart47.xml"/><Relationship Id="rId56" Type="http://schemas.openxmlformats.org/officeDocument/2006/relationships/chart" Target="../charts/chart55.xml"/><Relationship Id="rId8" Type="http://schemas.openxmlformats.org/officeDocument/2006/relationships/chart" Target="../charts/chart8.xml"/><Relationship Id="rId51" Type="http://schemas.openxmlformats.org/officeDocument/2006/relationships/chart" Target="../charts/chart50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2.xml"/><Relationship Id="rId38" Type="http://schemas.openxmlformats.org/officeDocument/2006/relationships/chart" Target="../charts/chart37.xml"/><Relationship Id="rId46" Type="http://schemas.openxmlformats.org/officeDocument/2006/relationships/chart" Target="../charts/chart45.xml"/><Relationship Id="rId20" Type="http://schemas.openxmlformats.org/officeDocument/2006/relationships/chart" Target="../charts/chart20.xml"/><Relationship Id="rId41" Type="http://schemas.openxmlformats.org/officeDocument/2006/relationships/chart" Target="../charts/chart40.xml"/><Relationship Id="rId54" Type="http://schemas.openxmlformats.org/officeDocument/2006/relationships/chart" Target="../charts/chart53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7.xml"/><Relationship Id="rId36" Type="http://schemas.openxmlformats.org/officeDocument/2006/relationships/chart" Target="../charts/chart35.xml"/><Relationship Id="rId49" Type="http://schemas.openxmlformats.org/officeDocument/2006/relationships/chart" Target="../charts/chart48.xml"/><Relationship Id="rId57" Type="http://schemas.openxmlformats.org/officeDocument/2006/relationships/chart" Target="../charts/chart56.xml"/><Relationship Id="rId10" Type="http://schemas.openxmlformats.org/officeDocument/2006/relationships/chart" Target="../charts/chart10.xml"/><Relationship Id="rId31" Type="http://schemas.openxmlformats.org/officeDocument/2006/relationships/chart" Target="../charts/chart30.xml"/><Relationship Id="rId44" Type="http://schemas.openxmlformats.org/officeDocument/2006/relationships/chart" Target="../charts/chart43.xml"/><Relationship Id="rId52" Type="http://schemas.openxmlformats.org/officeDocument/2006/relationships/chart" Target="../charts/chart51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0.xml"/><Relationship Id="rId18" Type="http://schemas.openxmlformats.org/officeDocument/2006/relationships/chart" Target="../charts/chart75.xml"/><Relationship Id="rId26" Type="http://schemas.openxmlformats.org/officeDocument/2006/relationships/chart" Target="../charts/chart83.xml"/><Relationship Id="rId3" Type="http://schemas.openxmlformats.org/officeDocument/2006/relationships/chart" Target="../charts/chart60.xml"/><Relationship Id="rId21" Type="http://schemas.openxmlformats.org/officeDocument/2006/relationships/chart" Target="../charts/chart78.xml"/><Relationship Id="rId34" Type="http://schemas.openxmlformats.org/officeDocument/2006/relationships/chart" Target="../charts/chart91.xml"/><Relationship Id="rId7" Type="http://schemas.openxmlformats.org/officeDocument/2006/relationships/chart" Target="../charts/chart64.xml"/><Relationship Id="rId12" Type="http://schemas.openxmlformats.org/officeDocument/2006/relationships/chart" Target="../charts/chart69.xml"/><Relationship Id="rId17" Type="http://schemas.openxmlformats.org/officeDocument/2006/relationships/chart" Target="../charts/chart74.xml"/><Relationship Id="rId25" Type="http://schemas.openxmlformats.org/officeDocument/2006/relationships/chart" Target="../charts/chart82.xml"/><Relationship Id="rId33" Type="http://schemas.openxmlformats.org/officeDocument/2006/relationships/chart" Target="../charts/chart90.xml"/><Relationship Id="rId2" Type="http://schemas.openxmlformats.org/officeDocument/2006/relationships/chart" Target="../charts/chart59.xml"/><Relationship Id="rId16" Type="http://schemas.openxmlformats.org/officeDocument/2006/relationships/chart" Target="../charts/chart73.xml"/><Relationship Id="rId20" Type="http://schemas.openxmlformats.org/officeDocument/2006/relationships/chart" Target="../charts/chart77.xml"/><Relationship Id="rId29" Type="http://schemas.openxmlformats.org/officeDocument/2006/relationships/chart" Target="../charts/chart86.xml"/><Relationship Id="rId1" Type="http://schemas.openxmlformats.org/officeDocument/2006/relationships/chart" Target="../charts/chart58.xml"/><Relationship Id="rId6" Type="http://schemas.openxmlformats.org/officeDocument/2006/relationships/chart" Target="../charts/chart63.xml"/><Relationship Id="rId11" Type="http://schemas.openxmlformats.org/officeDocument/2006/relationships/chart" Target="../charts/chart68.xml"/><Relationship Id="rId24" Type="http://schemas.openxmlformats.org/officeDocument/2006/relationships/chart" Target="../charts/chart81.xml"/><Relationship Id="rId32" Type="http://schemas.openxmlformats.org/officeDocument/2006/relationships/chart" Target="../charts/chart89.xml"/><Relationship Id="rId5" Type="http://schemas.openxmlformats.org/officeDocument/2006/relationships/chart" Target="../charts/chart62.xml"/><Relationship Id="rId15" Type="http://schemas.openxmlformats.org/officeDocument/2006/relationships/chart" Target="../charts/chart72.xml"/><Relationship Id="rId23" Type="http://schemas.openxmlformats.org/officeDocument/2006/relationships/chart" Target="../charts/chart80.xml"/><Relationship Id="rId28" Type="http://schemas.openxmlformats.org/officeDocument/2006/relationships/chart" Target="../charts/chart85.xml"/><Relationship Id="rId10" Type="http://schemas.openxmlformats.org/officeDocument/2006/relationships/chart" Target="../charts/chart67.xml"/><Relationship Id="rId19" Type="http://schemas.openxmlformats.org/officeDocument/2006/relationships/chart" Target="../charts/chart76.xml"/><Relationship Id="rId31" Type="http://schemas.openxmlformats.org/officeDocument/2006/relationships/chart" Target="../charts/chart88.xml"/><Relationship Id="rId4" Type="http://schemas.openxmlformats.org/officeDocument/2006/relationships/chart" Target="../charts/chart61.xml"/><Relationship Id="rId9" Type="http://schemas.openxmlformats.org/officeDocument/2006/relationships/chart" Target="../charts/chart66.xml"/><Relationship Id="rId14" Type="http://schemas.openxmlformats.org/officeDocument/2006/relationships/chart" Target="../charts/chart71.xml"/><Relationship Id="rId22" Type="http://schemas.openxmlformats.org/officeDocument/2006/relationships/chart" Target="../charts/chart79.xml"/><Relationship Id="rId27" Type="http://schemas.openxmlformats.org/officeDocument/2006/relationships/chart" Target="../charts/chart84.xml"/><Relationship Id="rId30" Type="http://schemas.openxmlformats.org/officeDocument/2006/relationships/chart" Target="../charts/chart87.xml"/><Relationship Id="rId35" Type="http://schemas.openxmlformats.org/officeDocument/2006/relationships/chart" Target="../charts/chart92.xml"/><Relationship Id="rId8" Type="http://schemas.openxmlformats.org/officeDocument/2006/relationships/chart" Target="../charts/chart65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5.xml"/><Relationship Id="rId18" Type="http://schemas.openxmlformats.org/officeDocument/2006/relationships/chart" Target="../charts/chart110.xml"/><Relationship Id="rId26" Type="http://schemas.openxmlformats.org/officeDocument/2006/relationships/chart" Target="../charts/chart118.xml"/><Relationship Id="rId21" Type="http://schemas.openxmlformats.org/officeDocument/2006/relationships/chart" Target="../charts/chart113.xml"/><Relationship Id="rId34" Type="http://schemas.openxmlformats.org/officeDocument/2006/relationships/chart" Target="../charts/chart126.xml"/><Relationship Id="rId7" Type="http://schemas.openxmlformats.org/officeDocument/2006/relationships/chart" Target="../charts/chart99.xml"/><Relationship Id="rId12" Type="http://schemas.openxmlformats.org/officeDocument/2006/relationships/chart" Target="../charts/chart104.xml"/><Relationship Id="rId17" Type="http://schemas.openxmlformats.org/officeDocument/2006/relationships/chart" Target="../charts/chart109.xml"/><Relationship Id="rId25" Type="http://schemas.openxmlformats.org/officeDocument/2006/relationships/chart" Target="../charts/chart117.xml"/><Relationship Id="rId33" Type="http://schemas.openxmlformats.org/officeDocument/2006/relationships/chart" Target="../charts/chart125.xml"/><Relationship Id="rId38" Type="http://schemas.openxmlformats.org/officeDocument/2006/relationships/chart" Target="../charts/chart130.xml"/><Relationship Id="rId2" Type="http://schemas.openxmlformats.org/officeDocument/2006/relationships/chart" Target="../charts/chart94.xml"/><Relationship Id="rId16" Type="http://schemas.openxmlformats.org/officeDocument/2006/relationships/chart" Target="../charts/chart108.xml"/><Relationship Id="rId20" Type="http://schemas.openxmlformats.org/officeDocument/2006/relationships/chart" Target="../charts/chart112.xml"/><Relationship Id="rId29" Type="http://schemas.openxmlformats.org/officeDocument/2006/relationships/chart" Target="../charts/chart121.xml"/><Relationship Id="rId1" Type="http://schemas.openxmlformats.org/officeDocument/2006/relationships/chart" Target="../charts/chart93.xml"/><Relationship Id="rId6" Type="http://schemas.openxmlformats.org/officeDocument/2006/relationships/chart" Target="../charts/chart98.xml"/><Relationship Id="rId11" Type="http://schemas.openxmlformats.org/officeDocument/2006/relationships/chart" Target="../charts/chart103.xml"/><Relationship Id="rId24" Type="http://schemas.openxmlformats.org/officeDocument/2006/relationships/chart" Target="../charts/chart116.xml"/><Relationship Id="rId32" Type="http://schemas.openxmlformats.org/officeDocument/2006/relationships/chart" Target="../charts/chart124.xml"/><Relationship Id="rId37" Type="http://schemas.openxmlformats.org/officeDocument/2006/relationships/chart" Target="../charts/chart129.xml"/><Relationship Id="rId5" Type="http://schemas.openxmlformats.org/officeDocument/2006/relationships/chart" Target="../charts/chart97.xml"/><Relationship Id="rId15" Type="http://schemas.openxmlformats.org/officeDocument/2006/relationships/chart" Target="../charts/chart107.xml"/><Relationship Id="rId23" Type="http://schemas.openxmlformats.org/officeDocument/2006/relationships/chart" Target="../charts/chart115.xml"/><Relationship Id="rId28" Type="http://schemas.openxmlformats.org/officeDocument/2006/relationships/chart" Target="../charts/chart120.xml"/><Relationship Id="rId36" Type="http://schemas.openxmlformats.org/officeDocument/2006/relationships/chart" Target="../charts/chart128.xml"/><Relationship Id="rId10" Type="http://schemas.openxmlformats.org/officeDocument/2006/relationships/chart" Target="../charts/chart102.xml"/><Relationship Id="rId19" Type="http://schemas.openxmlformats.org/officeDocument/2006/relationships/chart" Target="../charts/chart111.xml"/><Relationship Id="rId31" Type="http://schemas.openxmlformats.org/officeDocument/2006/relationships/chart" Target="../charts/chart123.xml"/><Relationship Id="rId4" Type="http://schemas.openxmlformats.org/officeDocument/2006/relationships/chart" Target="../charts/chart96.xml"/><Relationship Id="rId9" Type="http://schemas.openxmlformats.org/officeDocument/2006/relationships/chart" Target="../charts/chart101.xml"/><Relationship Id="rId14" Type="http://schemas.openxmlformats.org/officeDocument/2006/relationships/chart" Target="../charts/chart106.xml"/><Relationship Id="rId22" Type="http://schemas.openxmlformats.org/officeDocument/2006/relationships/chart" Target="../charts/chart114.xml"/><Relationship Id="rId27" Type="http://schemas.openxmlformats.org/officeDocument/2006/relationships/chart" Target="../charts/chart119.xml"/><Relationship Id="rId30" Type="http://schemas.openxmlformats.org/officeDocument/2006/relationships/chart" Target="../charts/chart122.xml"/><Relationship Id="rId35" Type="http://schemas.openxmlformats.org/officeDocument/2006/relationships/chart" Target="../charts/chart127.xml"/><Relationship Id="rId8" Type="http://schemas.openxmlformats.org/officeDocument/2006/relationships/chart" Target="../charts/chart100.xml"/><Relationship Id="rId3" Type="http://schemas.openxmlformats.org/officeDocument/2006/relationships/chart" Target="../charts/chart9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13" Type="http://schemas.openxmlformats.org/officeDocument/2006/relationships/chart" Target="../charts/chart143.xml"/><Relationship Id="rId3" Type="http://schemas.openxmlformats.org/officeDocument/2006/relationships/chart" Target="../charts/chart133.xml"/><Relationship Id="rId7" Type="http://schemas.openxmlformats.org/officeDocument/2006/relationships/chart" Target="../charts/chart137.xml"/><Relationship Id="rId12" Type="http://schemas.openxmlformats.org/officeDocument/2006/relationships/chart" Target="../charts/chart142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11" Type="http://schemas.openxmlformats.org/officeDocument/2006/relationships/chart" Target="../charts/chart141.xml"/><Relationship Id="rId5" Type="http://schemas.openxmlformats.org/officeDocument/2006/relationships/chart" Target="../charts/chart135.xml"/><Relationship Id="rId15" Type="http://schemas.openxmlformats.org/officeDocument/2006/relationships/image" Target="../media/image2.png"/><Relationship Id="rId10" Type="http://schemas.openxmlformats.org/officeDocument/2006/relationships/chart" Target="../charts/chart140.xml"/><Relationship Id="rId4" Type="http://schemas.openxmlformats.org/officeDocument/2006/relationships/chart" Target="../charts/chart134.xml"/><Relationship Id="rId9" Type="http://schemas.openxmlformats.org/officeDocument/2006/relationships/chart" Target="../charts/chart139.xml"/><Relationship Id="rId14" Type="http://schemas.openxmlformats.org/officeDocument/2006/relationships/chart" Target="../charts/chart14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19</xdr:row>
      <xdr:rowOff>173831</xdr:rowOff>
    </xdr:from>
    <xdr:to>
      <xdr:col>17</xdr:col>
      <xdr:colOff>416719</xdr:colOff>
      <xdr:row>34</xdr:row>
      <xdr:rowOff>59531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54C6D0-9672-4257-A1F4-E85D3608D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104775</xdr:colOff>
      <xdr:row>17</xdr:row>
      <xdr:rowOff>133350</xdr:rowOff>
    </xdr:from>
    <xdr:to>
      <xdr:col>51</xdr:col>
      <xdr:colOff>409575</xdr:colOff>
      <xdr:row>32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734A9A1-73E5-42E5-A7C1-120991FC6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62</xdr:col>
      <xdr:colOff>269081</xdr:colOff>
      <xdr:row>25</xdr:row>
      <xdr:rowOff>42863</xdr:rowOff>
    </xdr:from>
    <xdr:to>
      <xdr:col>69</xdr:col>
      <xdr:colOff>573881</xdr:colOff>
      <xdr:row>39</xdr:row>
      <xdr:rowOff>119063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81A5027-0799-456E-8F10-A30640724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79</xdr:col>
      <xdr:colOff>247650</xdr:colOff>
      <xdr:row>21</xdr:row>
      <xdr:rowOff>171450</xdr:rowOff>
    </xdr:from>
    <xdr:to>
      <xdr:col>86</xdr:col>
      <xdr:colOff>552450</xdr:colOff>
      <xdr:row>36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202182-F202-4E2C-88CC-80B88670D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95</xdr:col>
      <xdr:colOff>657225</xdr:colOff>
      <xdr:row>20</xdr:row>
      <xdr:rowOff>180975</xdr:rowOff>
    </xdr:from>
    <xdr:to>
      <xdr:col>103</xdr:col>
      <xdr:colOff>238125</xdr:colOff>
      <xdr:row>35</xdr:row>
      <xdr:rowOff>66675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4C355B7-C06C-41A8-88DD-DCB5150BF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112</xdr:col>
      <xdr:colOff>476251</xdr:colOff>
      <xdr:row>19</xdr:row>
      <xdr:rowOff>80963</xdr:rowOff>
    </xdr:from>
    <xdr:to>
      <xdr:col>120</xdr:col>
      <xdr:colOff>71438</xdr:colOff>
      <xdr:row>33</xdr:row>
      <xdr:rowOff>157163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383C506-158C-492F-AF95-7EFA8A3E4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129</xdr:col>
      <xdr:colOff>625076</xdr:colOff>
      <xdr:row>21</xdr:row>
      <xdr:rowOff>152400</xdr:rowOff>
    </xdr:from>
    <xdr:to>
      <xdr:col>137</xdr:col>
      <xdr:colOff>220264</xdr:colOff>
      <xdr:row>36</xdr:row>
      <xdr:rowOff>38100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C7CBD77-54A9-4469-B024-7B4398E2E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339327</xdr:colOff>
      <xdr:row>18</xdr:row>
      <xdr:rowOff>92869</xdr:rowOff>
    </xdr:from>
    <xdr:to>
      <xdr:col>39</xdr:col>
      <xdr:colOff>53577</xdr:colOff>
      <xdr:row>32</xdr:row>
      <xdr:rowOff>169069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32D01D4-610F-4601-B0FC-2416A5257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149</xdr:col>
      <xdr:colOff>148827</xdr:colOff>
      <xdr:row>18</xdr:row>
      <xdr:rowOff>92869</xdr:rowOff>
    </xdr:from>
    <xdr:to>
      <xdr:col>156</xdr:col>
      <xdr:colOff>470296</xdr:colOff>
      <xdr:row>32</xdr:row>
      <xdr:rowOff>169069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E255594-9CC9-4864-ACB2-4637272D7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163</xdr:col>
      <xdr:colOff>17860</xdr:colOff>
      <xdr:row>18</xdr:row>
      <xdr:rowOff>188119</xdr:rowOff>
    </xdr:from>
    <xdr:to>
      <xdr:col>170</xdr:col>
      <xdr:colOff>184547</xdr:colOff>
      <xdr:row>33</xdr:row>
      <xdr:rowOff>73819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E1F0548-1151-478C-B947-C2F53E894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180</xdr:col>
      <xdr:colOff>5951</xdr:colOff>
      <xdr:row>20</xdr:row>
      <xdr:rowOff>92868</xdr:rowOff>
    </xdr:from>
    <xdr:to>
      <xdr:col>187</xdr:col>
      <xdr:colOff>220263</xdr:colOff>
      <xdr:row>34</xdr:row>
      <xdr:rowOff>169068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49094B1-4C9F-4A60-BCFA-A76494A13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199</xdr:col>
      <xdr:colOff>267891</xdr:colOff>
      <xdr:row>22</xdr:row>
      <xdr:rowOff>92869</xdr:rowOff>
    </xdr:from>
    <xdr:to>
      <xdr:col>206</xdr:col>
      <xdr:colOff>589360</xdr:colOff>
      <xdr:row>36</xdr:row>
      <xdr:rowOff>169069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B64A3A4-59D5-4F75-B12E-95B8F52D6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216</xdr:col>
      <xdr:colOff>303609</xdr:colOff>
      <xdr:row>18</xdr:row>
      <xdr:rowOff>92869</xdr:rowOff>
    </xdr:from>
    <xdr:to>
      <xdr:col>224</xdr:col>
      <xdr:colOff>17859</xdr:colOff>
      <xdr:row>32</xdr:row>
      <xdr:rowOff>169069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B808D81D-BD19-4E36-9BE7-660D3A9A3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231</xdr:col>
      <xdr:colOff>648890</xdr:colOff>
      <xdr:row>25</xdr:row>
      <xdr:rowOff>80963</xdr:rowOff>
    </xdr:from>
    <xdr:to>
      <xdr:col>239</xdr:col>
      <xdr:colOff>208359</xdr:colOff>
      <xdr:row>39</xdr:row>
      <xdr:rowOff>157163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B94D111D-2119-48A4-8FBD-7C99B4E42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249</xdr:col>
      <xdr:colOff>35718</xdr:colOff>
      <xdr:row>22</xdr:row>
      <xdr:rowOff>9525</xdr:rowOff>
    </xdr:from>
    <xdr:to>
      <xdr:col>256</xdr:col>
      <xdr:colOff>357187</xdr:colOff>
      <xdr:row>36</xdr:row>
      <xdr:rowOff>85725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985F645-4EE1-4061-8576-4EC09EF7D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282</xdr:col>
      <xdr:colOff>494108</xdr:colOff>
      <xdr:row>19</xdr:row>
      <xdr:rowOff>188119</xdr:rowOff>
    </xdr:from>
    <xdr:to>
      <xdr:col>290</xdr:col>
      <xdr:colOff>53577</xdr:colOff>
      <xdr:row>34</xdr:row>
      <xdr:rowOff>73819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69571255-6F42-45F3-B95A-3338C4F81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302</xdr:col>
      <xdr:colOff>303609</xdr:colOff>
      <xdr:row>18</xdr:row>
      <xdr:rowOff>92869</xdr:rowOff>
    </xdr:from>
    <xdr:to>
      <xdr:col>310</xdr:col>
      <xdr:colOff>17859</xdr:colOff>
      <xdr:row>32</xdr:row>
      <xdr:rowOff>169069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5F2DD49-D3D0-43E3-9A87-B4B727ABD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318</xdr:col>
      <xdr:colOff>565546</xdr:colOff>
      <xdr:row>20</xdr:row>
      <xdr:rowOff>80963</xdr:rowOff>
    </xdr:from>
    <xdr:to>
      <xdr:col>326</xdr:col>
      <xdr:colOff>279796</xdr:colOff>
      <xdr:row>34</xdr:row>
      <xdr:rowOff>157163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F1ECDB6C-B660-4677-8650-482EC367F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333</xdr:col>
      <xdr:colOff>269875</xdr:colOff>
      <xdr:row>21</xdr:row>
      <xdr:rowOff>120650</xdr:rowOff>
    </xdr:from>
    <xdr:to>
      <xdr:col>340</xdr:col>
      <xdr:colOff>396875</xdr:colOff>
      <xdr:row>36</xdr:row>
      <xdr:rowOff>6350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FFCF7A4D-0A02-4933-8E09-90FE27727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351</xdr:col>
      <xdr:colOff>5292</xdr:colOff>
      <xdr:row>21</xdr:row>
      <xdr:rowOff>173567</xdr:rowOff>
    </xdr:from>
    <xdr:to>
      <xdr:col>358</xdr:col>
      <xdr:colOff>280458</xdr:colOff>
      <xdr:row>36</xdr:row>
      <xdr:rowOff>59267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5F2216AC-44E9-4CC6-B5E9-935AD6498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367</xdr:col>
      <xdr:colOff>47624</xdr:colOff>
      <xdr:row>19</xdr:row>
      <xdr:rowOff>14816</xdr:rowOff>
    </xdr:from>
    <xdr:to>
      <xdr:col>374</xdr:col>
      <xdr:colOff>174624</xdr:colOff>
      <xdr:row>33</xdr:row>
      <xdr:rowOff>91016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38A113E9-F2E7-439A-95ED-E231D6C36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384</xdr:col>
      <xdr:colOff>587374</xdr:colOff>
      <xdr:row>20</xdr:row>
      <xdr:rowOff>152400</xdr:rowOff>
    </xdr:from>
    <xdr:to>
      <xdr:col>392</xdr:col>
      <xdr:colOff>100541</xdr:colOff>
      <xdr:row>35</xdr:row>
      <xdr:rowOff>38100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85685C6A-2FAD-48F7-92AD-BEEB2EAA7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401</xdr:col>
      <xdr:colOff>513292</xdr:colOff>
      <xdr:row>21</xdr:row>
      <xdr:rowOff>67733</xdr:rowOff>
    </xdr:from>
    <xdr:to>
      <xdr:col>409</xdr:col>
      <xdr:colOff>26458</xdr:colOff>
      <xdr:row>35</xdr:row>
      <xdr:rowOff>143933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8E42FC56-361A-4BF0-A4D4-F0912C0C4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420</xdr:col>
      <xdr:colOff>238124</xdr:colOff>
      <xdr:row>19</xdr:row>
      <xdr:rowOff>67734</xdr:rowOff>
    </xdr:from>
    <xdr:to>
      <xdr:col>427</xdr:col>
      <xdr:colOff>513291</xdr:colOff>
      <xdr:row>33</xdr:row>
      <xdr:rowOff>143934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F35DA2F-2747-42FB-AAD3-0B118D164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454</xdr:col>
      <xdr:colOff>550333</xdr:colOff>
      <xdr:row>20</xdr:row>
      <xdr:rowOff>162984</xdr:rowOff>
    </xdr:from>
    <xdr:to>
      <xdr:col>462</xdr:col>
      <xdr:colOff>211666</xdr:colOff>
      <xdr:row>35</xdr:row>
      <xdr:rowOff>48684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7C0AAF5F-10CE-4EFF-AE3E-C38F0B6D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456</xdr:col>
      <xdr:colOff>0</xdr:colOff>
      <xdr:row>38</xdr:row>
      <xdr:rowOff>0</xdr:rowOff>
    </xdr:from>
    <xdr:to>
      <xdr:col>460</xdr:col>
      <xdr:colOff>466725</xdr:colOff>
      <xdr:row>46</xdr:row>
      <xdr:rowOff>28575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34F9611-169C-4D1B-987D-57DF0AF88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824325" y="7239000"/>
          <a:ext cx="2905125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470</xdr:col>
      <xdr:colOff>656165</xdr:colOff>
      <xdr:row>21</xdr:row>
      <xdr:rowOff>14817</xdr:rowOff>
    </xdr:from>
    <xdr:to>
      <xdr:col>478</xdr:col>
      <xdr:colOff>243415</xdr:colOff>
      <xdr:row>35</xdr:row>
      <xdr:rowOff>91017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F60D58C5-9D2E-4BCD-B3F6-712537163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507</xdr:col>
      <xdr:colOff>455083</xdr:colOff>
      <xdr:row>15</xdr:row>
      <xdr:rowOff>120650</xdr:rowOff>
    </xdr:from>
    <xdr:to>
      <xdr:col>515</xdr:col>
      <xdr:colOff>116416</xdr:colOff>
      <xdr:row>30</xdr:row>
      <xdr:rowOff>6350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0333F105-EE98-4312-AC2B-9487186E7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524</xdr:col>
      <xdr:colOff>449791</xdr:colOff>
      <xdr:row>21</xdr:row>
      <xdr:rowOff>162983</xdr:rowOff>
    </xdr:from>
    <xdr:to>
      <xdr:col>532</xdr:col>
      <xdr:colOff>111124</xdr:colOff>
      <xdr:row>36</xdr:row>
      <xdr:rowOff>48683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F1CFEB1C-1F9B-442C-A889-34F6E6478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490</xdr:col>
      <xdr:colOff>407458</xdr:colOff>
      <xdr:row>22</xdr:row>
      <xdr:rowOff>88900</xdr:rowOff>
    </xdr:from>
    <xdr:to>
      <xdr:col>498</xdr:col>
      <xdr:colOff>68791</xdr:colOff>
      <xdr:row>36</xdr:row>
      <xdr:rowOff>165100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0EAB08E-C978-4C47-B2A5-5086BFD65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539</xdr:col>
      <xdr:colOff>121708</xdr:colOff>
      <xdr:row>22</xdr:row>
      <xdr:rowOff>57150</xdr:rowOff>
    </xdr:from>
    <xdr:to>
      <xdr:col>546</xdr:col>
      <xdr:colOff>396875</xdr:colOff>
      <xdr:row>36</xdr:row>
      <xdr:rowOff>133350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CBAE249E-C32C-427B-9466-DF2CBACB5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555</xdr:col>
      <xdr:colOff>47625</xdr:colOff>
      <xdr:row>20</xdr:row>
      <xdr:rowOff>67733</xdr:rowOff>
    </xdr:from>
    <xdr:to>
      <xdr:col>562</xdr:col>
      <xdr:colOff>322791</xdr:colOff>
      <xdr:row>34</xdr:row>
      <xdr:rowOff>143933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8F77BF8C-EF5C-439D-AF84-8085F4A97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570</xdr:col>
      <xdr:colOff>306160</xdr:colOff>
      <xdr:row>20</xdr:row>
      <xdr:rowOff>111579</xdr:rowOff>
    </xdr:from>
    <xdr:to>
      <xdr:col>577</xdr:col>
      <xdr:colOff>415017</xdr:colOff>
      <xdr:row>34</xdr:row>
      <xdr:rowOff>187779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65A8ADA4-1816-4368-A18F-C721EA539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586</xdr:col>
      <xdr:colOff>727982</xdr:colOff>
      <xdr:row>20</xdr:row>
      <xdr:rowOff>29936</xdr:rowOff>
    </xdr:from>
    <xdr:to>
      <xdr:col>594</xdr:col>
      <xdr:colOff>47625</xdr:colOff>
      <xdr:row>34</xdr:row>
      <xdr:rowOff>106136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343B6393-7363-4111-A699-2A6C9C86A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602</xdr:col>
      <xdr:colOff>632732</xdr:colOff>
      <xdr:row>21</xdr:row>
      <xdr:rowOff>152400</xdr:rowOff>
    </xdr:from>
    <xdr:to>
      <xdr:col>610</xdr:col>
      <xdr:colOff>102053</xdr:colOff>
      <xdr:row>36</xdr:row>
      <xdr:rowOff>38100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88424D45-A6D4-42F1-99D3-8BFB52DEA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620</xdr:col>
      <xdr:colOff>149678</xdr:colOff>
      <xdr:row>22</xdr:row>
      <xdr:rowOff>29936</xdr:rowOff>
    </xdr:from>
    <xdr:to>
      <xdr:col>627</xdr:col>
      <xdr:colOff>231321</xdr:colOff>
      <xdr:row>36</xdr:row>
      <xdr:rowOff>106136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DC2D92B5-6913-424A-BA8C-A54DEF296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636</xdr:col>
      <xdr:colOff>285749</xdr:colOff>
      <xdr:row>22</xdr:row>
      <xdr:rowOff>125186</xdr:rowOff>
    </xdr:from>
    <xdr:to>
      <xdr:col>643</xdr:col>
      <xdr:colOff>367392</xdr:colOff>
      <xdr:row>37</xdr:row>
      <xdr:rowOff>10886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C026EC6D-2F6A-4039-AFBE-04928C5A6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654</xdr:col>
      <xdr:colOff>312964</xdr:colOff>
      <xdr:row>22</xdr:row>
      <xdr:rowOff>29936</xdr:rowOff>
    </xdr:from>
    <xdr:to>
      <xdr:col>661</xdr:col>
      <xdr:colOff>598714</xdr:colOff>
      <xdr:row>36</xdr:row>
      <xdr:rowOff>106136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9A98F4E6-AB77-491A-8FD7-39C64743D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683</xdr:col>
      <xdr:colOff>489857</xdr:colOff>
      <xdr:row>22</xdr:row>
      <xdr:rowOff>29936</xdr:rowOff>
    </xdr:from>
    <xdr:to>
      <xdr:col>690</xdr:col>
      <xdr:colOff>571500</xdr:colOff>
      <xdr:row>36</xdr:row>
      <xdr:rowOff>106136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3D2B3094-34F0-41F7-A4D9-D3E6974DC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700</xdr:col>
      <xdr:colOff>489857</xdr:colOff>
      <xdr:row>22</xdr:row>
      <xdr:rowOff>29936</xdr:rowOff>
    </xdr:from>
    <xdr:to>
      <xdr:col>707</xdr:col>
      <xdr:colOff>571500</xdr:colOff>
      <xdr:row>36</xdr:row>
      <xdr:rowOff>106136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2C3C3350-C9DE-4865-9DD7-129143CF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717</xdr:col>
      <xdr:colOff>408215</xdr:colOff>
      <xdr:row>22</xdr:row>
      <xdr:rowOff>29936</xdr:rowOff>
    </xdr:from>
    <xdr:to>
      <xdr:col>724</xdr:col>
      <xdr:colOff>598715</xdr:colOff>
      <xdr:row>36</xdr:row>
      <xdr:rowOff>106136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CE897E08-2294-4CC0-A61C-223D3C032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368163</xdr:colOff>
      <xdr:row>39</xdr:row>
      <xdr:rowOff>164103</xdr:rowOff>
    </xdr:from>
    <xdr:to>
      <xdr:col>7</xdr:col>
      <xdr:colOff>136638</xdr:colOff>
      <xdr:row>54</xdr:row>
      <xdr:rowOff>49802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418DE68A-69D5-4471-8240-C7C17639B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730</xdr:col>
      <xdr:colOff>428625</xdr:colOff>
      <xdr:row>19</xdr:row>
      <xdr:rowOff>43543</xdr:rowOff>
    </xdr:from>
    <xdr:to>
      <xdr:col>737</xdr:col>
      <xdr:colOff>306160</xdr:colOff>
      <xdr:row>33</xdr:row>
      <xdr:rowOff>119743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EF1D0B2F-67F4-4B07-8E49-218AB8ADE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750</xdr:col>
      <xdr:colOff>278946</xdr:colOff>
      <xdr:row>22</xdr:row>
      <xdr:rowOff>29936</xdr:rowOff>
    </xdr:from>
    <xdr:to>
      <xdr:col>757</xdr:col>
      <xdr:colOff>564696</xdr:colOff>
      <xdr:row>36</xdr:row>
      <xdr:rowOff>106136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E33998F3-763A-4EC3-A98B-A64B34AB9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778</xdr:col>
      <xdr:colOff>659945</xdr:colOff>
      <xdr:row>20</xdr:row>
      <xdr:rowOff>97972</xdr:rowOff>
    </xdr:from>
    <xdr:to>
      <xdr:col>785</xdr:col>
      <xdr:colOff>455838</xdr:colOff>
      <xdr:row>34</xdr:row>
      <xdr:rowOff>174172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0D60E9B7-2CB5-4661-BD33-BFEAAB1A3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794</xdr:col>
      <xdr:colOff>631032</xdr:colOff>
      <xdr:row>19</xdr:row>
      <xdr:rowOff>92869</xdr:rowOff>
    </xdr:from>
    <xdr:to>
      <xdr:col>801</xdr:col>
      <xdr:colOff>583407</xdr:colOff>
      <xdr:row>33</xdr:row>
      <xdr:rowOff>169069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693B195D-0B93-4A76-9B3C-068AB210A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810</xdr:col>
      <xdr:colOff>500063</xdr:colOff>
      <xdr:row>19</xdr:row>
      <xdr:rowOff>140494</xdr:rowOff>
    </xdr:from>
    <xdr:to>
      <xdr:col>818</xdr:col>
      <xdr:colOff>59532</xdr:colOff>
      <xdr:row>34</xdr:row>
      <xdr:rowOff>26194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4378741C-79E0-40ED-87DE-8EE731051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826</xdr:col>
      <xdr:colOff>523875</xdr:colOff>
      <xdr:row>19</xdr:row>
      <xdr:rowOff>164307</xdr:rowOff>
    </xdr:from>
    <xdr:to>
      <xdr:col>834</xdr:col>
      <xdr:colOff>119063</xdr:colOff>
      <xdr:row>34</xdr:row>
      <xdr:rowOff>50007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D0C9DE1E-DA0E-4DBD-A42D-9D564954E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843</xdr:col>
      <xdr:colOff>0</xdr:colOff>
      <xdr:row>21</xdr:row>
      <xdr:rowOff>140494</xdr:rowOff>
    </xdr:from>
    <xdr:to>
      <xdr:col>850</xdr:col>
      <xdr:colOff>321469</xdr:colOff>
      <xdr:row>36</xdr:row>
      <xdr:rowOff>26194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ED9B43C1-5F00-4EEF-8597-6F682E813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858</xdr:col>
      <xdr:colOff>559594</xdr:colOff>
      <xdr:row>19</xdr:row>
      <xdr:rowOff>128588</xdr:rowOff>
    </xdr:from>
    <xdr:to>
      <xdr:col>866</xdr:col>
      <xdr:colOff>273844</xdr:colOff>
      <xdr:row>34</xdr:row>
      <xdr:rowOff>14288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0CAA3FD8-F18A-431E-AA4E-E385A91B6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874</xdr:col>
      <xdr:colOff>428624</xdr:colOff>
      <xdr:row>19</xdr:row>
      <xdr:rowOff>152400</xdr:rowOff>
    </xdr:from>
    <xdr:to>
      <xdr:col>882</xdr:col>
      <xdr:colOff>142874</xdr:colOff>
      <xdr:row>34</xdr:row>
      <xdr:rowOff>38100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5AD21C24-E6C1-48D0-9F48-11D91FB96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890</xdr:col>
      <xdr:colOff>654843</xdr:colOff>
      <xdr:row>20</xdr:row>
      <xdr:rowOff>45244</xdr:rowOff>
    </xdr:from>
    <xdr:to>
      <xdr:col>898</xdr:col>
      <xdr:colOff>238125</xdr:colOff>
      <xdr:row>34</xdr:row>
      <xdr:rowOff>121444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E5943E1E-4A4B-4352-9E8F-2ACBB75E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906</xdr:col>
      <xdr:colOff>571500</xdr:colOff>
      <xdr:row>19</xdr:row>
      <xdr:rowOff>188119</xdr:rowOff>
    </xdr:from>
    <xdr:to>
      <xdr:col>914</xdr:col>
      <xdr:colOff>285750</xdr:colOff>
      <xdr:row>34</xdr:row>
      <xdr:rowOff>73819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69B2BDC1-E6A0-41A8-AF95-F7EBB01C6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925</xdr:col>
      <xdr:colOff>154781</xdr:colOff>
      <xdr:row>24</xdr:row>
      <xdr:rowOff>92869</xdr:rowOff>
    </xdr:from>
    <xdr:to>
      <xdr:col>932</xdr:col>
      <xdr:colOff>476250</xdr:colOff>
      <xdr:row>38</xdr:row>
      <xdr:rowOff>169069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148C2B44-EDDE-4E61-921D-378C819DC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941</xdr:col>
      <xdr:colOff>154781</xdr:colOff>
      <xdr:row>18</xdr:row>
      <xdr:rowOff>92869</xdr:rowOff>
    </xdr:from>
    <xdr:to>
      <xdr:col>948</xdr:col>
      <xdr:colOff>476250</xdr:colOff>
      <xdr:row>32</xdr:row>
      <xdr:rowOff>169069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B047AEEE-788A-4DE9-9D89-AD2495B3B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954</xdr:col>
      <xdr:colOff>607218</xdr:colOff>
      <xdr:row>19</xdr:row>
      <xdr:rowOff>164307</xdr:rowOff>
    </xdr:from>
    <xdr:to>
      <xdr:col>962</xdr:col>
      <xdr:colOff>190500</xdr:colOff>
      <xdr:row>34</xdr:row>
      <xdr:rowOff>50007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3E7E11BC-B9B9-4364-8EC5-857C574AD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970</xdr:col>
      <xdr:colOff>357188</xdr:colOff>
      <xdr:row>19</xdr:row>
      <xdr:rowOff>116681</xdr:rowOff>
    </xdr:from>
    <xdr:to>
      <xdr:col>978</xdr:col>
      <xdr:colOff>71438</xdr:colOff>
      <xdr:row>34</xdr:row>
      <xdr:rowOff>2381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8C567C7C-35DD-463C-8641-D3AB6C2D7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986</xdr:col>
      <xdr:colOff>428625</xdr:colOff>
      <xdr:row>20</xdr:row>
      <xdr:rowOff>80962</xdr:rowOff>
    </xdr:from>
    <xdr:to>
      <xdr:col>994</xdr:col>
      <xdr:colOff>47625</xdr:colOff>
      <xdr:row>34</xdr:row>
      <xdr:rowOff>157162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A87DB482-1775-4476-A56E-F905FE28F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583405</xdr:colOff>
      <xdr:row>19</xdr:row>
      <xdr:rowOff>142875</xdr:rowOff>
    </xdr:from>
    <xdr:to>
      <xdr:col>17</xdr:col>
      <xdr:colOff>238125</xdr:colOff>
      <xdr:row>34</xdr:row>
      <xdr:rowOff>50006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EF1AB2-F372-4F89-8498-B40677D97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595312</xdr:colOff>
      <xdr:row>18</xdr:row>
      <xdr:rowOff>57150</xdr:rowOff>
    </xdr:from>
    <xdr:to>
      <xdr:col>34</xdr:col>
      <xdr:colOff>250031</xdr:colOff>
      <xdr:row>32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55A6B2A-6CBF-4736-9B8D-C569A9B74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345281</xdr:colOff>
      <xdr:row>18</xdr:row>
      <xdr:rowOff>92869</xdr:rowOff>
    </xdr:from>
    <xdr:to>
      <xdr:col>51</xdr:col>
      <xdr:colOff>59531</xdr:colOff>
      <xdr:row>32</xdr:row>
      <xdr:rowOff>169069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666EDF3-BE7B-49B8-B3B1-C0CBA5811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345281</xdr:colOff>
      <xdr:row>18</xdr:row>
      <xdr:rowOff>92869</xdr:rowOff>
    </xdr:from>
    <xdr:to>
      <xdr:col>69</xdr:col>
      <xdr:colOff>59531</xdr:colOff>
      <xdr:row>32</xdr:row>
      <xdr:rowOff>169069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016B15-2804-4B80-B3C7-021E4F7AA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77</xdr:col>
      <xdr:colOff>464343</xdr:colOff>
      <xdr:row>20</xdr:row>
      <xdr:rowOff>92869</xdr:rowOff>
    </xdr:from>
    <xdr:to>
      <xdr:col>85</xdr:col>
      <xdr:colOff>178593</xdr:colOff>
      <xdr:row>34</xdr:row>
      <xdr:rowOff>169069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BB32AE9-EFEA-4EF8-B0B0-AE1303C79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94</xdr:col>
      <xdr:colOff>381000</xdr:colOff>
      <xdr:row>19</xdr:row>
      <xdr:rowOff>33337</xdr:rowOff>
    </xdr:from>
    <xdr:to>
      <xdr:col>102</xdr:col>
      <xdr:colOff>95250</xdr:colOff>
      <xdr:row>33</xdr:row>
      <xdr:rowOff>109537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D55F5EB-3CB1-4295-8680-D109FA65F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111</xdr:col>
      <xdr:colOff>381000</xdr:colOff>
      <xdr:row>19</xdr:row>
      <xdr:rowOff>33337</xdr:rowOff>
    </xdr:from>
    <xdr:to>
      <xdr:col>119</xdr:col>
      <xdr:colOff>95250</xdr:colOff>
      <xdr:row>33</xdr:row>
      <xdr:rowOff>109537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C5223D1-B189-4418-A84E-BDBD11CE4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128</xdr:col>
      <xdr:colOff>381000</xdr:colOff>
      <xdr:row>19</xdr:row>
      <xdr:rowOff>33337</xdr:rowOff>
    </xdr:from>
    <xdr:to>
      <xdr:col>136</xdr:col>
      <xdr:colOff>95250</xdr:colOff>
      <xdr:row>33</xdr:row>
      <xdr:rowOff>109537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39C6307-32CC-429D-9320-D2A2D58F8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145</xdr:col>
      <xdr:colOff>381000</xdr:colOff>
      <xdr:row>19</xdr:row>
      <xdr:rowOff>33337</xdr:rowOff>
    </xdr:from>
    <xdr:to>
      <xdr:col>153</xdr:col>
      <xdr:colOff>95250</xdr:colOff>
      <xdr:row>33</xdr:row>
      <xdr:rowOff>109537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6A96478-0FDC-4B6C-A9FC-3E879E555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162</xdr:col>
      <xdr:colOff>381000</xdr:colOff>
      <xdr:row>19</xdr:row>
      <xdr:rowOff>33337</xdr:rowOff>
    </xdr:from>
    <xdr:to>
      <xdr:col>170</xdr:col>
      <xdr:colOff>95250</xdr:colOff>
      <xdr:row>33</xdr:row>
      <xdr:rowOff>109537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B81FE61-D7BA-4506-8C62-357F0C66F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179</xdr:col>
      <xdr:colOff>381000</xdr:colOff>
      <xdr:row>19</xdr:row>
      <xdr:rowOff>33337</xdr:rowOff>
    </xdr:from>
    <xdr:to>
      <xdr:col>187</xdr:col>
      <xdr:colOff>95250</xdr:colOff>
      <xdr:row>33</xdr:row>
      <xdr:rowOff>109537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49002EB-3988-4A63-88FA-F8BADD242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213</xdr:col>
      <xdr:colOff>381000</xdr:colOff>
      <xdr:row>19</xdr:row>
      <xdr:rowOff>33337</xdr:rowOff>
    </xdr:from>
    <xdr:to>
      <xdr:col>221</xdr:col>
      <xdr:colOff>95250</xdr:colOff>
      <xdr:row>33</xdr:row>
      <xdr:rowOff>109537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2913CB66-C922-4EDD-A511-B1293D98A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196</xdr:col>
      <xdr:colOff>381000</xdr:colOff>
      <xdr:row>19</xdr:row>
      <xdr:rowOff>33337</xdr:rowOff>
    </xdr:from>
    <xdr:to>
      <xdr:col>204</xdr:col>
      <xdr:colOff>95250</xdr:colOff>
      <xdr:row>33</xdr:row>
      <xdr:rowOff>109537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95C1BF6-4588-4709-9B66-45175D229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230</xdr:col>
      <xdr:colOff>381000</xdr:colOff>
      <xdr:row>19</xdr:row>
      <xdr:rowOff>33337</xdr:rowOff>
    </xdr:from>
    <xdr:to>
      <xdr:col>238</xdr:col>
      <xdr:colOff>95250</xdr:colOff>
      <xdr:row>33</xdr:row>
      <xdr:rowOff>109537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F6EDC913-2C5F-47C6-B76B-8A07369F3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247</xdr:col>
      <xdr:colOff>381000</xdr:colOff>
      <xdr:row>19</xdr:row>
      <xdr:rowOff>33337</xdr:rowOff>
    </xdr:from>
    <xdr:to>
      <xdr:col>255</xdr:col>
      <xdr:colOff>95250</xdr:colOff>
      <xdr:row>33</xdr:row>
      <xdr:rowOff>109537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EE0EC98-C677-49B3-B773-EF815553B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250030</xdr:colOff>
      <xdr:row>27</xdr:row>
      <xdr:rowOff>154782</xdr:rowOff>
    </xdr:from>
    <xdr:to>
      <xdr:col>7</xdr:col>
      <xdr:colOff>523874</xdr:colOff>
      <xdr:row>42</xdr:row>
      <xdr:rowOff>169069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5C14F00B-08BE-4DBC-B94B-81AFB0389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264</xdr:col>
      <xdr:colOff>464344</xdr:colOff>
      <xdr:row>21</xdr:row>
      <xdr:rowOff>69056</xdr:rowOff>
    </xdr:from>
    <xdr:to>
      <xdr:col>272</xdr:col>
      <xdr:colOff>178594</xdr:colOff>
      <xdr:row>35</xdr:row>
      <xdr:rowOff>145256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4931F558-D29F-471F-BA98-2F21DAC51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281</xdr:col>
      <xdr:colOff>440531</xdr:colOff>
      <xdr:row>21</xdr:row>
      <xdr:rowOff>116682</xdr:rowOff>
    </xdr:from>
    <xdr:to>
      <xdr:col>289</xdr:col>
      <xdr:colOff>154781</xdr:colOff>
      <xdr:row>36</xdr:row>
      <xdr:rowOff>2382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54C880CD-B1F5-42FF-82EB-952E2C118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299</xdr:col>
      <xdr:colOff>226219</xdr:colOff>
      <xdr:row>26</xdr:row>
      <xdr:rowOff>188119</xdr:rowOff>
    </xdr:from>
    <xdr:to>
      <xdr:col>306</xdr:col>
      <xdr:colOff>547687</xdr:colOff>
      <xdr:row>41</xdr:row>
      <xdr:rowOff>73819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FE21559-8747-4A26-90A8-236D11C57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317</xdr:col>
      <xdr:colOff>297657</xdr:colOff>
      <xdr:row>25</xdr:row>
      <xdr:rowOff>33337</xdr:rowOff>
    </xdr:from>
    <xdr:to>
      <xdr:col>325</xdr:col>
      <xdr:colOff>11907</xdr:colOff>
      <xdr:row>39</xdr:row>
      <xdr:rowOff>109537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E3D0B38A-A667-4790-B61C-9E43EC3F5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334</xdr:col>
      <xdr:colOff>559594</xdr:colOff>
      <xdr:row>22</xdr:row>
      <xdr:rowOff>92869</xdr:rowOff>
    </xdr:from>
    <xdr:to>
      <xdr:col>342</xdr:col>
      <xdr:colOff>273844</xdr:colOff>
      <xdr:row>36</xdr:row>
      <xdr:rowOff>169069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24D66285-E0ED-4B4E-AFA9-2FF78CA0B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351</xdr:col>
      <xdr:colOff>476251</xdr:colOff>
      <xdr:row>27</xdr:row>
      <xdr:rowOff>57150</xdr:rowOff>
    </xdr:from>
    <xdr:to>
      <xdr:col>359</xdr:col>
      <xdr:colOff>190501</xdr:colOff>
      <xdr:row>41</xdr:row>
      <xdr:rowOff>133350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509C5462-33DB-482B-85AA-CDAA0ACCC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368</xdr:col>
      <xdr:colOff>178595</xdr:colOff>
      <xdr:row>24</xdr:row>
      <xdr:rowOff>176213</xdr:rowOff>
    </xdr:from>
    <xdr:to>
      <xdr:col>375</xdr:col>
      <xdr:colOff>500064</xdr:colOff>
      <xdr:row>39</xdr:row>
      <xdr:rowOff>61913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409E53BB-9EB4-47BF-8176-7A87A7031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384</xdr:col>
      <xdr:colOff>83344</xdr:colOff>
      <xdr:row>21</xdr:row>
      <xdr:rowOff>116681</xdr:rowOff>
    </xdr:from>
    <xdr:to>
      <xdr:col>391</xdr:col>
      <xdr:colOff>404813</xdr:colOff>
      <xdr:row>36</xdr:row>
      <xdr:rowOff>2381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FE3821E8-A8F8-4531-896E-2C5EB048C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400</xdr:col>
      <xdr:colOff>381001</xdr:colOff>
      <xdr:row>20</xdr:row>
      <xdr:rowOff>128588</xdr:rowOff>
    </xdr:from>
    <xdr:to>
      <xdr:col>408</xdr:col>
      <xdr:colOff>11907</xdr:colOff>
      <xdr:row>35</xdr:row>
      <xdr:rowOff>14288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582C3B9-E75E-4B18-B796-7D2D27E0A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417</xdr:col>
      <xdr:colOff>381001</xdr:colOff>
      <xdr:row>20</xdr:row>
      <xdr:rowOff>128588</xdr:rowOff>
    </xdr:from>
    <xdr:to>
      <xdr:col>425</xdr:col>
      <xdr:colOff>11907</xdr:colOff>
      <xdr:row>35</xdr:row>
      <xdr:rowOff>14288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D33308C4-5197-430B-880E-640A28EDF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434</xdr:col>
      <xdr:colOff>381001</xdr:colOff>
      <xdr:row>20</xdr:row>
      <xdr:rowOff>128588</xdr:rowOff>
    </xdr:from>
    <xdr:to>
      <xdr:col>442</xdr:col>
      <xdr:colOff>11907</xdr:colOff>
      <xdr:row>35</xdr:row>
      <xdr:rowOff>14288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90FA02F3-88C0-41D5-A9A7-BB8EA1E92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452</xdr:col>
      <xdr:colOff>184546</xdr:colOff>
      <xdr:row>20</xdr:row>
      <xdr:rowOff>188119</xdr:rowOff>
    </xdr:from>
    <xdr:to>
      <xdr:col>459</xdr:col>
      <xdr:colOff>470296</xdr:colOff>
      <xdr:row>35</xdr:row>
      <xdr:rowOff>73819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4D58F5ED-98BF-4A0C-8E4C-5895F3B04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469</xdr:col>
      <xdr:colOff>184546</xdr:colOff>
      <xdr:row>20</xdr:row>
      <xdr:rowOff>188119</xdr:rowOff>
    </xdr:from>
    <xdr:to>
      <xdr:col>476</xdr:col>
      <xdr:colOff>470296</xdr:colOff>
      <xdr:row>35</xdr:row>
      <xdr:rowOff>73819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3A2E4620-31DA-4CCC-A65E-FDDE65F83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486</xdr:col>
      <xdr:colOff>184546</xdr:colOff>
      <xdr:row>20</xdr:row>
      <xdr:rowOff>188119</xdr:rowOff>
    </xdr:from>
    <xdr:to>
      <xdr:col>493</xdr:col>
      <xdr:colOff>470296</xdr:colOff>
      <xdr:row>35</xdr:row>
      <xdr:rowOff>73819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945A6ECC-E6BE-4008-A27F-B7D188F54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537</xdr:col>
      <xdr:colOff>184546</xdr:colOff>
      <xdr:row>20</xdr:row>
      <xdr:rowOff>188119</xdr:rowOff>
    </xdr:from>
    <xdr:to>
      <xdr:col>544</xdr:col>
      <xdr:colOff>470296</xdr:colOff>
      <xdr:row>35</xdr:row>
      <xdr:rowOff>73819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445AFBCC-9CF9-40C8-8F06-20BB7B478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554</xdr:col>
      <xdr:colOff>184546</xdr:colOff>
      <xdr:row>20</xdr:row>
      <xdr:rowOff>188119</xdr:rowOff>
    </xdr:from>
    <xdr:to>
      <xdr:col>561</xdr:col>
      <xdr:colOff>470296</xdr:colOff>
      <xdr:row>35</xdr:row>
      <xdr:rowOff>73819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18D5778B-2E42-4FFE-93A7-BC98D7C7A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571</xdr:col>
      <xdr:colOff>184546</xdr:colOff>
      <xdr:row>20</xdr:row>
      <xdr:rowOff>188119</xdr:rowOff>
    </xdr:from>
    <xdr:to>
      <xdr:col>578</xdr:col>
      <xdr:colOff>470296</xdr:colOff>
      <xdr:row>35</xdr:row>
      <xdr:rowOff>73819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DC1B8BB5-F628-4302-9513-58B73BBB0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503</xdr:col>
      <xdr:colOff>184546</xdr:colOff>
      <xdr:row>20</xdr:row>
      <xdr:rowOff>188119</xdr:rowOff>
    </xdr:from>
    <xdr:to>
      <xdr:col>510</xdr:col>
      <xdr:colOff>470296</xdr:colOff>
      <xdr:row>35</xdr:row>
      <xdr:rowOff>73819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671C5E20-352A-423E-9730-30BFFC92E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520</xdr:col>
      <xdr:colOff>184546</xdr:colOff>
      <xdr:row>20</xdr:row>
      <xdr:rowOff>188119</xdr:rowOff>
    </xdr:from>
    <xdr:to>
      <xdr:col>527</xdr:col>
      <xdr:colOff>470296</xdr:colOff>
      <xdr:row>35</xdr:row>
      <xdr:rowOff>73819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B8E4B5D1-FB7F-4683-8FE4-5D73A6F68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638175</xdr:colOff>
      <xdr:row>21</xdr:row>
      <xdr:rowOff>104775</xdr:rowOff>
    </xdr:from>
    <xdr:to>
      <xdr:col>21</xdr:col>
      <xdr:colOff>228600</xdr:colOff>
      <xdr:row>35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48695A-0BB6-46F9-8F27-854758AA6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438150</xdr:colOff>
      <xdr:row>19</xdr:row>
      <xdr:rowOff>114300</xdr:rowOff>
    </xdr:from>
    <xdr:to>
      <xdr:col>38</xdr:col>
      <xdr:colOff>28575</xdr:colOff>
      <xdr:row>34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3E9887-24D3-40FA-8C0D-427D1C214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47</xdr:col>
      <xdr:colOff>142875</xdr:colOff>
      <xdr:row>22</xdr:row>
      <xdr:rowOff>164306</xdr:rowOff>
    </xdr:from>
    <xdr:to>
      <xdr:col>54</xdr:col>
      <xdr:colOff>464344</xdr:colOff>
      <xdr:row>37</xdr:row>
      <xdr:rowOff>50006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75BB984-A777-4E84-B1BF-6F03D2686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64</xdr:col>
      <xdr:colOff>47625</xdr:colOff>
      <xdr:row>28</xdr:row>
      <xdr:rowOff>164306</xdr:rowOff>
    </xdr:from>
    <xdr:to>
      <xdr:col>71</xdr:col>
      <xdr:colOff>369093</xdr:colOff>
      <xdr:row>43</xdr:row>
      <xdr:rowOff>50006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BADF9F8-025E-4C7D-91CF-A137228F5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81</xdr:col>
      <xdr:colOff>226219</xdr:colOff>
      <xdr:row>29</xdr:row>
      <xdr:rowOff>21431</xdr:rowOff>
    </xdr:from>
    <xdr:to>
      <xdr:col>88</xdr:col>
      <xdr:colOff>547688</xdr:colOff>
      <xdr:row>43</xdr:row>
      <xdr:rowOff>97631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BF403CD-8995-415C-802C-D020DFFBD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97</xdr:col>
      <xdr:colOff>559594</xdr:colOff>
      <xdr:row>20</xdr:row>
      <xdr:rowOff>140494</xdr:rowOff>
    </xdr:from>
    <xdr:to>
      <xdr:col>105</xdr:col>
      <xdr:colOff>95250</xdr:colOff>
      <xdr:row>35</xdr:row>
      <xdr:rowOff>26194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9479451-7E3A-4C95-87AA-DA7328AB1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115</xdr:col>
      <xdr:colOff>0</xdr:colOff>
      <xdr:row>28</xdr:row>
      <xdr:rowOff>45244</xdr:rowOff>
    </xdr:from>
    <xdr:to>
      <xdr:col>122</xdr:col>
      <xdr:colOff>321468</xdr:colOff>
      <xdr:row>42</xdr:row>
      <xdr:rowOff>121444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43A055B-3B66-4F42-9E9D-5EDC1EF7D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131</xdr:col>
      <xdr:colOff>464344</xdr:colOff>
      <xdr:row>31</xdr:row>
      <xdr:rowOff>21431</xdr:rowOff>
    </xdr:from>
    <xdr:to>
      <xdr:col>139</xdr:col>
      <xdr:colOff>178594</xdr:colOff>
      <xdr:row>45</xdr:row>
      <xdr:rowOff>97631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00475FE-4C24-4EAC-BABE-2FEDE3B06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148</xdr:col>
      <xdr:colOff>583406</xdr:colOff>
      <xdr:row>26</xdr:row>
      <xdr:rowOff>69057</xdr:rowOff>
    </xdr:from>
    <xdr:to>
      <xdr:col>156</xdr:col>
      <xdr:colOff>297656</xdr:colOff>
      <xdr:row>40</xdr:row>
      <xdr:rowOff>145257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83F618F-BBF9-4399-991A-25CAD0286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392905</xdr:colOff>
      <xdr:row>39</xdr:row>
      <xdr:rowOff>92868</xdr:rowOff>
    </xdr:from>
    <xdr:to>
      <xdr:col>8</xdr:col>
      <xdr:colOff>571499</xdr:colOff>
      <xdr:row>53</xdr:row>
      <xdr:rowOff>169068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00FEF18-CB98-423C-891C-8B618E891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165</xdr:col>
      <xdr:colOff>523876</xdr:colOff>
      <xdr:row>29</xdr:row>
      <xdr:rowOff>21432</xdr:rowOff>
    </xdr:from>
    <xdr:to>
      <xdr:col>173</xdr:col>
      <xdr:colOff>238126</xdr:colOff>
      <xdr:row>43</xdr:row>
      <xdr:rowOff>97632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23C26B8-3DCC-4149-8E5C-C3D8898AB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182</xdr:col>
      <xdr:colOff>404812</xdr:colOff>
      <xdr:row>26</xdr:row>
      <xdr:rowOff>188119</xdr:rowOff>
    </xdr:from>
    <xdr:to>
      <xdr:col>190</xdr:col>
      <xdr:colOff>119062</xdr:colOff>
      <xdr:row>41</xdr:row>
      <xdr:rowOff>73819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2653CAF4-F09C-4B88-BD1C-FBB58FBC0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199</xdr:col>
      <xdr:colOff>357188</xdr:colOff>
      <xdr:row>20</xdr:row>
      <xdr:rowOff>57150</xdr:rowOff>
    </xdr:from>
    <xdr:to>
      <xdr:col>207</xdr:col>
      <xdr:colOff>71438</xdr:colOff>
      <xdr:row>34</xdr:row>
      <xdr:rowOff>133350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785B6FA-1510-4A0C-A314-442F4C836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216</xdr:col>
      <xdr:colOff>0</xdr:colOff>
      <xdr:row>19</xdr:row>
      <xdr:rowOff>164307</xdr:rowOff>
    </xdr:from>
    <xdr:to>
      <xdr:col>223</xdr:col>
      <xdr:colOff>321469</xdr:colOff>
      <xdr:row>34</xdr:row>
      <xdr:rowOff>50007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4C8A410-EFAC-43C9-A6C6-E7DA3522E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235</xdr:col>
      <xdr:colOff>345281</xdr:colOff>
      <xdr:row>18</xdr:row>
      <xdr:rowOff>92869</xdr:rowOff>
    </xdr:from>
    <xdr:to>
      <xdr:col>243</xdr:col>
      <xdr:colOff>59531</xdr:colOff>
      <xdr:row>32</xdr:row>
      <xdr:rowOff>169069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68793DA-DFD4-4D94-9F53-C481DC9D6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251</xdr:col>
      <xdr:colOff>345281</xdr:colOff>
      <xdr:row>18</xdr:row>
      <xdr:rowOff>92869</xdr:rowOff>
    </xdr:from>
    <xdr:to>
      <xdr:col>259</xdr:col>
      <xdr:colOff>59531</xdr:colOff>
      <xdr:row>32</xdr:row>
      <xdr:rowOff>169069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AA5F5663-E9BE-4683-A7E6-F4D609CCF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251</xdr:col>
      <xdr:colOff>345281</xdr:colOff>
      <xdr:row>18</xdr:row>
      <xdr:rowOff>92869</xdr:rowOff>
    </xdr:from>
    <xdr:to>
      <xdr:col>259</xdr:col>
      <xdr:colOff>59531</xdr:colOff>
      <xdr:row>32</xdr:row>
      <xdr:rowOff>169069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C7B39B4C-DE52-4FD1-9E27-7FE07B9D3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267</xdr:col>
      <xdr:colOff>95250</xdr:colOff>
      <xdr:row>20</xdr:row>
      <xdr:rowOff>176213</xdr:rowOff>
    </xdr:from>
    <xdr:to>
      <xdr:col>274</xdr:col>
      <xdr:colOff>416719</xdr:colOff>
      <xdr:row>35</xdr:row>
      <xdr:rowOff>61913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E9441584-61C8-41E1-AB64-83C09048F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285</xdr:col>
      <xdr:colOff>47625</xdr:colOff>
      <xdr:row>27</xdr:row>
      <xdr:rowOff>69057</xdr:rowOff>
    </xdr:from>
    <xdr:to>
      <xdr:col>292</xdr:col>
      <xdr:colOff>369093</xdr:colOff>
      <xdr:row>41</xdr:row>
      <xdr:rowOff>145257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38BC1C00-4A5B-4891-945D-5A82FF20D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302</xdr:col>
      <xdr:colOff>0</xdr:colOff>
      <xdr:row>25</xdr:row>
      <xdr:rowOff>176213</xdr:rowOff>
    </xdr:from>
    <xdr:to>
      <xdr:col>309</xdr:col>
      <xdr:colOff>321469</xdr:colOff>
      <xdr:row>40</xdr:row>
      <xdr:rowOff>61913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C0B02381-4F66-4C73-B7F8-57604AE18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319</xdr:col>
      <xdr:colOff>214313</xdr:colOff>
      <xdr:row>31</xdr:row>
      <xdr:rowOff>33337</xdr:rowOff>
    </xdr:from>
    <xdr:to>
      <xdr:col>326</xdr:col>
      <xdr:colOff>535782</xdr:colOff>
      <xdr:row>45</xdr:row>
      <xdr:rowOff>109537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4AD5E231-0838-4163-8980-D981305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369</xdr:col>
      <xdr:colOff>345282</xdr:colOff>
      <xdr:row>18</xdr:row>
      <xdr:rowOff>92869</xdr:rowOff>
    </xdr:from>
    <xdr:to>
      <xdr:col>377</xdr:col>
      <xdr:colOff>59532</xdr:colOff>
      <xdr:row>32</xdr:row>
      <xdr:rowOff>169069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BFD4A2D5-E256-4088-8443-041B6B7D9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335</xdr:col>
      <xdr:colOff>595312</xdr:colOff>
      <xdr:row>20</xdr:row>
      <xdr:rowOff>104776</xdr:rowOff>
    </xdr:from>
    <xdr:to>
      <xdr:col>343</xdr:col>
      <xdr:colOff>309562</xdr:colOff>
      <xdr:row>34</xdr:row>
      <xdr:rowOff>180976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2CA88BE2-69EE-48F7-B1F1-83C8D8FE2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351</xdr:col>
      <xdr:colOff>345281</xdr:colOff>
      <xdr:row>18</xdr:row>
      <xdr:rowOff>92869</xdr:rowOff>
    </xdr:from>
    <xdr:to>
      <xdr:col>359</xdr:col>
      <xdr:colOff>59531</xdr:colOff>
      <xdr:row>32</xdr:row>
      <xdr:rowOff>169069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BBEB056E-47BF-4345-B575-25945CBAC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386</xdr:col>
      <xdr:colOff>166688</xdr:colOff>
      <xdr:row>20</xdr:row>
      <xdr:rowOff>69057</xdr:rowOff>
    </xdr:from>
    <xdr:to>
      <xdr:col>393</xdr:col>
      <xdr:colOff>488157</xdr:colOff>
      <xdr:row>34</xdr:row>
      <xdr:rowOff>145257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B98BB3B-A708-4F80-BCD0-C49169F27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402</xdr:col>
      <xdr:colOff>464344</xdr:colOff>
      <xdr:row>19</xdr:row>
      <xdr:rowOff>176213</xdr:rowOff>
    </xdr:from>
    <xdr:to>
      <xdr:col>410</xdr:col>
      <xdr:colOff>178594</xdr:colOff>
      <xdr:row>34</xdr:row>
      <xdr:rowOff>61913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76B4DB12-A486-4305-932B-AEE989B8D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421</xdr:col>
      <xdr:colOff>35720</xdr:colOff>
      <xdr:row>26</xdr:row>
      <xdr:rowOff>80963</xdr:rowOff>
    </xdr:from>
    <xdr:to>
      <xdr:col>428</xdr:col>
      <xdr:colOff>357188</xdr:colOff>
      <xdr:row>40</xdr:row>
      <xdr:rowOff>157163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E3BA563-5A41-4E43-8F84-A5DEC4AF4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437</xdr:col>
      <xdr:colOff>488157</xdr:colOff>
      <xdr:row>29</xdr:row>
      <xdr:rowOff>57150</xdr:rowOff>
    </xdr:from>
    <xdr:to>
      <xdr:col>445</xdr:col>
      <xdr:colOff>202407</xdr:colOff>
      <xdr:row>43</xdr:row>
      <xdr:rowOff>133350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95AE6982-04E1-47FC-B87B-54A59AE19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455</xdr:col>
      <xdr:colOff>214312</xdr:colOff>
      <xdr:row>25</xdr:row>
      <xdr:rowOff>116682</xdr:rowOff>
    </xdr:from>
    <xdr:to>
      <xdr:col>462</xdr:col>
      <xdr:colOff>535781</xdr:colOff>
      <xdr:row>40</xdr:row>
      <xdr:rowOff>2382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98D57FB5-A21B-4648-B5D7-9E4A77E0E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470</xdr:col>
      <xdr:colOff>440531</xdr:colOff>
      <xdr:row>18</xdr:row>
      <xdr:rowOff>176213</xdr:rowOff>
    </xdr:from>
    <xdr:to>
      <xdr:col>478</xdr:col>
      <xdr:colOff>154781</xdr:colOff>
      <xdr:row>33</xdr:row>
      <xdr:rowOff>61913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EE565DB2-2342-419C-B332-1A2FB6317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488</xdr:col>
      <xdr:colOff>202406</xdr:colOff>
      <xdr:row>21</xdr:row>
      <xdr:rowOff>176213</xdr:rowOff>
    </xdr:from>
    <xdr:to>
      <xdr:col>495</xdr:col>
      <xdr:colOff>523875</xdr:colOff>
      <xdr:row>36</xdr:row>
      <xdr:rowOff>61913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466983D-9CCD-4EC7-9A71-A2C4043FF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505</xdr:col>
      <xdr:colOff>190500</xdr:colOff>
      <xdr:row>21</xdr:row>
      <xdr:rowOff>33338</xdr:rowOff>
    </xdr:from>
    <xdr:to>
      <xdr:col>512</xdr:col>
      <xdr:colOff>511968</xdr:colOff>
      <xdr:row>35</xdr:row>
      <xdr:rowOff>109538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8E5EA28C-267F-42A0-A31E-E2AAE4534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522</xdr:col>
      <xdr:colOff>345281</xdr:colOff>
      <xdr:row>18</xdr:row>
      <xdr:rowOff>92869</xdr:rowOff>
    </xdr:from>
    <xdr:to>
      <xdr:col>530</xdr:col>
      <xdr:colOff>59531</xdr:colOff>
      <xdr:row>32</xdr:row>
      <xdr:rowOff>169069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2F2F751B-456E-42FA-9456-DD48F51DB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538</xdr:col>
      <xdr:colOff>535781</xdr:colOff>
      <xdr:row>19</xdr:row>
      <xdr:rowOff>140494</xdr:rowOff>
    </xdr:from>
    <xdr:to>
      <xdr:col>546</xdr:col>
      <xdr:colOff>250031</xdr:colOff>
      <xdr:row>34</xdr:row>
      <xdr:rowOff>26194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D0EFDF65-6342-4648-BB08-5208604F7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556</xdr:col>
      <xdr:colOff>345281</xdr:colOff>
      <xdr:row>18</xdr:row>
      <xdr:rowOff>92869</xdr:rowOff>
    </xdr:from>
    <xdr:to>
      <xdr:col>564</xdr:col>
      <xdr:colOff>59531</xdr:colOff>
      <xdr:row>32</xdr:row>
      <xdr:rowOff>169069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16DAD411-4BE4-4F8E-8D4D-E32200AC6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573</xdr:col>
      <xdr:colOff>345282</xdr:colOff>
      <xdr:row>18</xdr:row>
      <xdr:rowOff>92869</xdr:rowOff>
    </xdr:from>
    <xdr:to>
      <xdr:col>581</xdr:col>
      <xdr:colOff>59532</xdr:colOff>
      <xdr:row>32</xdr:row>
      <xdr:rowOff>169069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EE98200-FFB4-4B64-8AA0-94DF2BFCB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589</xdr:col>
      <xdr:colOff>535782</xdr:colOff>
      <xdr:row>19</xdr:row>
      <xdr:rowOff>69056</xdr:rowOff>
    </xdr:from>
    <xdr:to>
      <xdr:col>597</xdr:col>
      <xdr:colOff>250032</xdr:colOff>
      <xdr:row>33</xdr:row>
      <xdr:rowOff>145256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704CC288-B743-4258-9B0B-490D0CF44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9</xdr:col>
      <xdr:colOff>178594</xdr:colOff>
      <xdr:row>78</xdr:row>
      <xdr:rowOff>76200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BC8E3C1C-14CA-4BAC-881E-979C4E48E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22412</xdr:colOff>
      <xdr:row>19</xdr:row>
      <xdr:rowOff>174812</xdr:rowOff>
    </xdr:from>
    <xdr:to>
      <xdr:col>18</xdr:col>
      <xdr:colOff>224118</xdr:colOff>
      <xdr:row>33</xdr:row>
      <xdr:rowOff>94130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88F6C4-C830-45CF-BFDE-DAD71DC53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377190</xdr:colOff>
      <xdr:row>19</xdr:row>
      <xdr:rowOff>58943</xdr:rowOff>
    </xdr:from>
    <xdr:to>
      <xdr:col>34</xdr:col>
      <xdr:colOff>580801</xdr:colOff>
      <xdr:row>32</xdr:row>
      <xdr:rowOff>187587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AB87437-325D-462D-81B9-0D82A9E57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653144</xdr:colOff>
      <xdr:row>18</xdr:row>
      <xdr:rowOff>65315</xdr:rowOff>
    </xdr:from>
    <xdr:to>
      <xdr:col>53</xdr:col>
      <xdr:colOff>174173</xdr:colOff>
      <xdr:row>32</xdr:row>
      <xdr:rowOff>65315</xdr:rowOff>
    </xdr:to>
    <xdr:graphicFrame macro="">
      <xdr:nvGraphicFramePr>
        <xdr:cNvPr id="4" name="Chart 47">
          <a:extLst>
            <a:ext uri="{FF2B5EF4-FFF2-40B4-BE49-F238E27FC236}">
              <a16:creationId xmlns:a16="http://schemas.microsoft.com/office/drawing/2014/main" id="{158DFB51-F7AB-42C6-959A-C6FF96288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63</xdr:col>
      <xdr:colOff>653144</xdr:colOff>
      <xdr:row>18</xdr:row>
      <xdr:rowOff>65315</xdr:rowOff>
    </xdr:from>
    <xdr:to>
      <xdr:col>70</xdr:col>
      <xdr:colOff>174173</xdr:colOff>
      <xdr:row>32</xdr:row>
      <xdr:rowOff>65315</xdr:rowOff>
    </xdr:to>
    <xdr:graphicFrame macro="">
      <xdr:nvGraphicFramePr>
        <xdr:cNvPr id="5" name="Chart 47">
          <a:extLst>
            <a:ext uri="{FF2B5EF4-FFF2-40B4-BE49-F238E27FC236}">
              <a16:creationId xmlns:a16="http://schemas.microsoft.com/office/drawing/2014/main" id="{E7BF5F73-C527-4FFA-9390-37EEFC4D1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80</xdr:col>
      <xdr:colOff>653144</xdr:colOff>
      <xdr:row>18</xdr:row>
      <xdr:rowOff>65315</xdr:rowOff>
    </xdr:from>
    <xdr:to>
      <xdr:col>87</xdr:col>
      <xdr:colOff>174173</xdr:colOff>
      <xdr:row>32</xdr:row>
      <xdr:rowOff>65315</xdr:rowOff>
    </xdr:to>
    <xdr:graphicFrame macro="">
      <xdr:nvGraphicFramePr>
        <xdr:cNvPr id="6" name="Chart 47">
          <a:extLst>
            <a:ext uri="{FF2B5EF4-FFF2-40B4-BE49-F238E27FC236}">
              <a16:creationId xmlns:a16="http://schemas.microsoft.com/office/drawing/2014/main" id="{4AE2A3DF-BBCB-4ECA-BFB5-97F2FFD79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97</xdr:col>
      <xdr:colOff>653144</xdr:colOff>
      <xdr:row>18</xdr:row>
      <xdr:rowOff>65315</xdr:rowOff>
    </xdr:from>
    <xdr:to>
      <xdr:col>104</xdr:col>
      <xdr:colOff>174173</xdr:colOff>
      <xdr:row>32</xdr:row>
      <xdr:rowOff>65315</xdr:rowOff>
    </xdr:to>
    <xdr:graphicFrame macro="">
      <xdr:nvGraphicFramePr>
        <xdr:cNvPr id="7" name="Chart 47">
          <a:extLst>
            <a:ext uri="{FF2B5EF4-FFF2-40B4-BE49-F238E27FC236}">
              <a16:creationId xmlns:a16="http://schemas.microsoft.com/office/drawing/2014/main" id="{6190D60F-4104-43FD-9680-B2BAA11DE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114</xdr:col>
      <xdr:colOff>653144</xdr:colOff>
      <xdr:row>18</xdr:row>
      <xdr:rowOff>65315</xdr:rowOff>
    </xdr:from>
    <xdr:to>
      <xdr:col>121</xdr:col>
      <xdr:colOff>174173</xdr:colOff>
      <xdr:row>32</xdr:row>
      <xdr:rowOff>65315</xdr:rowOff>
    </xdr:to>
    <xdr:graphicFrame macro="">
      <xdr:nvGraphicFramePr>
        <xdr:cNvPr id="8" name="Chart 47">
          <a:extLst>
            <a:ext uri="{FF2B5EF4-FFF2-40B4-BE49-F238E27FC236}">
              <a16:creationId xmlns:a16="http://schemas.microsoft.com/office/drawing/2014/main" id="{1772E5C8-B948-47A0-AA89-29500B33F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131</xdr:col>
      <xdr:colOff>653144</xdr:colOff>
      <xdr:row>18</xdr:row>
      <xdr:rowOff>65315</xdr:rowOff>
    </xdr:from>
    <xdr:to>
      <xdr:col>138</xdr:col>
      <xdr:colOff>174173</xdr:colOff>
      <xdr:row>32</xdr:row>
      <xdr:rowOff>65315</xdr:rowOff>
    </xdr:to>
    <xdr:graphicFrame macro="">
      <xdr:nvGraphicFramePr>
        <xdr:cNvPr id="9" name="Chart 47">
          <a:extLst>
            <a:ext uri="{FF2B5EF4-FFF2-40B4-BE49-F238E27FC236}">
              <a16:creationId xmlns:a16="http://schemas.microsoft.com/office/drawing/2014/main" id="{C6AA249C-0B03-4DB2-B11B-6533188E4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1601016</xdr:colOff>
      <xdr:row>15</xdr:row>
      <xdr:rowOff>20511</xdr:rowOff>
    </xdr:from>
    <xdr:to>
      <xdr:col>2</xdr:col>
      <xdr:colOff>4958298</xdr:colOff>
      <xdr:row>27</xdr:row>
      <xdr:rowOff>190839</xdr:rowOff>
    </xdr:to>
    <xdr:graphicFrame macro="">
      <xdr:nvGraphicFramePr>
        <xdr:cNvPr id="10" name="Chart 57">
          <a:extLst>
            <a:ext uri="{FF2B5EF4-FFF2-40B4-BE49-F238E27FC236}">
              <a16:creationId xmlns:a16="http://schemas.microsoft.com/office/drawing/2014/main" id="{65AD273B-6D90-42ED-AC57-8EE084A64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148</xdr:col>
      <xdr:colOff>653144</xdr:colOff>
      <xdr:row>18</xdr:row>
      <xdr:rowOff>65315</xdr:rowOff>
    </xdr:from>
    <xdr:to>
      <xdr:col>155</xdr:col>
      <xdr:colOff>174173</xdr:colOff>
      <xdr:row>32</xdr:row>
      <xdr:rowOff>65315</xdr:rowOff>
    </xdr:to>
    <xdr:graphicFrame macro="">
      <xdr:nvGraphicFramePr>
        <xdr:cNvPr id="11" name="Chart 47">
          <a:extLst>
            <a:ext uri="{FF2B5EF4-FFF2-40B4-BE49-F238E27FC236}">
              <a16:creationId xmlns:a16="http://schemas.microsoft.com/office/drawing/2014/main" id="{F49794F7-867A-4D03-B6C2-7E1A6D8D4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165</xdr:col>
      <xdr:colOff>653144</xdr:colOff>
      <xdr:row>18</xdr:row>
      <xdr:rowOff>65315</xdr:rowOff>
    </xdr:from>
    <xdr:to>
      <xdr:col>172</xdr:col>
      <xdr:colOff>174173</xdr:colOff>
      <xdr:row>32</xdr:row>
      <xdr:rowOff>65315</xdr:rowOff>
    </xdr:to>
    <xdr:graphicFrame macro="">
      <xdr:nvGraphicFramePr>
        <xdr:cNvPr id="12" name="Chart 47">
          <a:extLst>
            <a:ext uri="{FF2B5EF4-FFF2-40B4-BE49-F238E27FC236}">
              <a16:creationId xmlns:a16="http://schemas.microsoft.com/office/drawing/2014/main" id="{047FD669-36A8-4668-973C-281976667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182</xdr:col>
      <xdr:colOff>653144</xdr:colOff>
      <xdr:row>18</xdr:row>
      <xdr:rowOff>65315</xdr:rowOff>
    </xdr:from>
    <xdr:to>
      <xdr:col>189</xdr:col>
      <xdr:colOff>174173</xdr:colOff>
      <xdr:row>32</xdr:row>
      <xdr:rowOff>65315</xdr:rowOff>
    </xdr:to>
    <xdr:graphicFrame macro="">
      <xdr:nvGraphicFramePr>
        <xdr:cNvPr id="13" name="Chart 47">
          <a:extLst>
            <a:ext uri="{FF2B5EF4-FFF2-40B4-BE49-F238E27FC236}">
              <a16:creationId xmlns:a16="http://schemas.microsoft.com/office/drawing/2014/main" id="{0BE46430-C9C5-40E5-BAD1-7E214037F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199</xdr:col>
      <xdr:colOff>653144</xdr:colOff>
      <xdr:row>18</xdr:row>
      <xdr:rowOff>65315</xdr:rowOff>
    </xdr:from>
    <xdr:to>
      <xdr:col>206</xdr:col>
      <xdr:colOff>174173</xdr:colOff>
      <xdr:row>32</xdr:row>
      <xdr:rowOff>65315</xdr:rowOff>
    </xdr:to>
    <xdr:graphicFrame macro="">
      <xdr:nvGraphicFramePr>
        <xdr:cNvPr id="14" name="Chart 47">
          <a:extLst>
            <a:ext uri="{FF2B5EF4-FFF2-40B4-BE49-F238E27FC236}">
              <a16:creationId xmlns:a16="http://schemas.microsoft.com/office/drawing/2014/main" id="{7AD2C86D-71B2-4E75-8D94-B24BB3888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216</xdr:col>
      <xdr:colOff>653144</xdr:colOff>
      <xdr:row>18</xdr:row>
      <xdr:rowOff>65315</xdr:rowOff>
    </xdr:from>
    <xdr:to>
      <xdr:col>223</xdr:col>
      <xdr:colOff>174173</xdr:colOff>
      <xdr:row>32</xdr:row>
      <xdr:rowOff>65315</xdr:rowOff>
    </xdr:to>
    <xdr:graphicFrame macro="">
      <xdr:nvGraphicFramePr>
        <xdr:cNvPr id="15" name="Chart 47">
          <a:extLst>
            <a:ext uri="{FF2B5EF4-FFF2-40B4-BE49-F238E27FC236}">
              <a16:creationId xmlns:a16="http://schemas.microsoft.com/office/drawing/2014/main" id="{DDEF26DB-5853-4203-BF58-EE112623E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</xdr:col>
      <xdr:colOff>672353</xdr:colOff>
      <xdr:row>13</xdr:row>
      <xdr:rowOff>56030</xdr:rowOff>
    </xdr:from>
    <xdr:to>
      <xdr:col>2</xdr:col>
      <xdr:colOff>1661027</xdr:colOff>
      <xdr:row>16</xdr:row>
      <xdr:rowOff>68068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253E64E-1D1C-4621-8E51-0A9F278E2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58153" y="2656355"/>
          <a:ext cx="4036674" cy="6121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59</xdr:row>
      <xdr:rowOff>0</xdr:rowOff>
    </xdr:from>
    <xdr:to>
      <xdr:col>8</xdr:col>
      <xdr:colOff>22860</xdr:colOff>
      <xdr:row>74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0AD6E7-D1D6-4178-9517-67C45B64D7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571500</xdr:colOff>
      <xdr:row>66</xdr:row>
      <xdr:rowOff>78105</xdr:rowOff>
    </xdr:from>
    <xdr:to>
      <xdr:col>18</xdr:col>
      <xdr:colOff>579120</xdr:colOff>
      <xdr:row>81</xdr:row>
      <xdr:rowOff>78105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BDD58A6-035F-4B8B-AFF6-987AF476EC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396240</xdr:colOff>
      <xdr:row>56</xdr:row>
      <xdr:rowOff>121920</xdr:rowOff>
    </xdr:from>
    <xdr:to>
      <xdr:col>30</xdr:col>
      <xdr:colOff>7620</xdr:colOff>
      <xdr:row>71</xdr:row>
      <xdr:rowOff>121920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6C931B-50BA-4498-AA2B-FC437F23E1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471487</xdr:colOff>
      <xdr:row>10</xdr:row>
      <xdr:rowOff>138111</xdr:rowOff>
    </xdr:from>
    <xdr:to>
      <xdr:col>5</xdr:col>
      <xdr:colOff>514350</xdr:colOff>
      <xdr:row>26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EFFC57-9926-4A50-B9F8-E73C1D0D2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15</xdr:row>
      <xdr:rowOff>0</xdr:rowOff>
    </xdr:from>
    <xdr:to>
      <xdr:col>20</xdr:col>
      <xdr:colOff>285750</xdr:colOff>
      <xdr:row>32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61556B-DF4E-4CAC-A119-F2B8D6F29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19050</xdr:colOff>
      <xdr:row>10</xdr:row>
      <xdr:rowOff>200024</xdr:rowOff>
    </xdr:from>
    <xdr:to>
      <xdr:col>10</xdr:col>
      <xdr:colOff>276225</xdr:colOff>
      <xdr:row>27</xdr:row>
      <xdr:rowOff>9524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B8B8800-61A0-4D79-BB20-601181ABE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vu365-my.sharepoint.com/personal/11006847_uvu_edu/Documents/%7bMy%20Files%7d/Research/Myoglobin%20Kinetics/Myo%20and%20Hemo%20spectra.xlsx" TargetMode="External"/><Relationship Id="rId1" Type="http://schemas.openxmlformats.org/officeDocument/2006/relationships/externalLinkPath" Target="Myo%20and%20Hemo%20spectra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vu365-my.sharepoint.com/personal/11006847_uvu_edu/Documents/%7bMy%20Files%7d/Research/Myoglobin%20Kinetics/heme%20ph%207%20Enz%20Kin%209_5_23.xlsx" TargetMode="External"/><Relationship Id="rId1" Type="http://schemas.openxmlformats.org/officeDocument/2006/relationships/externalLinkPath" Target="heme%20ph%207%20Enz%20Kin%209_5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vu365-my.sharepoint.com/personal/11006847_uvu_edu/Documents/%7bMy%20Files%7d/Research/Myoglobin%20Kinetics/5.6.22%20ENZ%20KIN.xlsx" TargetMode="External"/><Relationship Id="rId1" Type="http://schemas.openxmlformats.org/officeDocument/2006/relationships/externalLinkPath" Target="5.6.22%20ENZ%20KI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1">
          <cell r="B1">
            <v>380.2</v>
          </cell>
          <cell r="C1">
            <v>0.623497105</v>
          </cell>
          <cell r="F1">
            <v>380.2</v>
          </cell>
          <cell r="G1">
            <v>0.63643411500000002</v>
          </cell>
          <cell r="K1">
            <v>380.2</v>
          </cell>
          <cell r="L1">
            <v>0.58680762900000005</v>
          </cell>
          <cell r="P1">
            <v>380.2</v>
          </cell>
          <cell r="Q1">
            <v>0.62255864000000005</v>
          </cell>
        </row>
        <row r="2">
          <cell r="B2">
            <v>381</v>
          </cell>
          <cell r="C2">
            <v>0.63626714600000001</v>
          </cell>
          <cell r="F2">
            <v>381</v>
          </cell>
          <cell r="G2">
            <v>0.64515292700000004</v>
          </cell>
          <cell r="K2">
            <v>381</v>
          </cell>
          <cell r="L2">
            <v>0.60451706599999999</v>
          </cell>
          <cell r="P2">
            <v>381</v>
          </cell>
          <cell r="Q2">
            <v>0.63328346000000002</v>
          </cell>
        </row>
        <row r="3">
          <cell r="B3">
            <v>381.7</v>
          </cell>
          <cell r="C3">
            <v>0.67245999700000003</v>
          </cell>
          <cell r="F3">
            <v>381.7</v>
          </cell>
          <cell r="G3">
            <v>0.67914313599999998</v>
          </cell>
          <cell r="K3">
            <v>381.7</v>
          </cell>
          <cell r="L3">
            <v>0.62926697399999998</v>
          </cell>
          <cell r="P3">
            <v>381.7</v>
          </cell>
          <cell r="Q3">
            <v>0.66071680300000002</v>
          </cell>
        </row>
        <row r="4">
          <cell r="B4">
            <v>382.5</v>
          </cell>
          <cell r="C4">
            <v>0.70574093800000004</v>
          </cell>
          <cell r="F4">
            <v>382.5</v>
          </cell>
          <cell r="G4">
            <v>0.72035227899999998</v>
          </cell>
          <cell r="K4">
            <v>382.5</v>
          </cell>
          <cell r="L4">
            <v>0.66553065300000003</v>
          </cell>
          <cell r="P4">
            <v>382.5</v>
          </cell>
          <cell r="Q4">
            <v>0.68259079499999997</v>
          </cell>
        </row>
        <row r="5">
          <cell r="B5">
            <v>383.2</v>
          </cell>
          <cell r="C5">
            <v>0.73950738800000004</v>
          </cell>
          <cell r="F5">
            <v>383.2</v>
          </cell>
          <cell r="G5">
            <v>0.75293677800000003</v>
          </cell>
          <cell r="K5">
            <v>383.2</v>
          </cell>
          <cell r="L5">
            <v>0.7033353</v>
          </cell>
          <cell r="P5">
            <v>383.2</v>
          </cell>
          <cell r="Q5">
            <v>0.72123327800000003</v>
          </cell>
        </row>
        <row r="6">
          <cell r="B6">
            <v>384</v>
          </cell>
          <cell r="C6">
            <v>0.76178436599999999</v>
          </cell>
          <cell r="F6">
            <v>384</v>
          </cell>
          <cell r="G6">
            <v>0.77771537599999996</v>
          </cell>
          <cell r="K6">
            <v>384</v>
          </cell>
          <cell r="L6">
            <v>0.74425987400000004</v>
          </cell>
          <cell r="P6">
            <v>384</v>
          </cell>
          <cell r="Q6">
            <v>0.75421935900000003</v>
          </cell>
        </row>
        <row r="7">
          <cell r="B7">
            <v>384.7</v>
          </cell>
          <cell r="C7">
            <v>0.79767089599999996</v>
          </cell>
          <cell r="F7">
            <v>384.7</v>
          </cell>
          <cell r="G7">
            <v>0.81841952900000003</v>
          </cell>
          <cell r="K7">
            <v>384.7</v>
          </cell>
          <cell r="L7">
            <v>0.77421962600000005</v>
          </cell>
          <cell r="P7">
            <v>384.7</v>
          </cell>
          <cell r="Q7">
            <v>0.78795797999999995</v>
          </cell>
        </row>
        <row r="8">
          <cell r="B8">
            <v>385.5</v>
          </cell>
          <cell r="C8">
            <v>0.83338256099999997</v>
          </cell>
          <cell r="F8">
            <v>385.5</v>
          </cell>
          <cell r="G8">
            <v>0.86022647799999996</v>
          </cell>
          <cell r="K8">
            <v>385.5</v>
          </cell>
          <cell r="L8">
            <v>0.81055258699999999</v>
          </cell>
          <cell r="P8">
            <v>385.5</v>
          </cell>
          <cell r="Q8">
            <v>0.827609555</v>
          </cell>
        </row>
        <row r="9">
          <cell r="B9">
            <v>386.2</v>
          </cell>
          <cell r="C9">
            <v>0.864257316</v>
          </cell>
          <cell r="F9">
            <v>386.2</v>
          </cell>
          <cell r="G9">
            <v>0.89012172300000003</v>
          </cell>
          <cell r="K9">
            <v>386.2</v>
          </cell>
          <cell r="L9">
            <v>0.85272879800000001</v>
          </cell>
          <cell r="P9">
            <v>386.2</v>
          </cell>
          <cell r="Q9">
            <v>0.86879968100000005</v>
          </cell>
        </row>
        <row r="10">
          <cell r="B10">
            <v>386.9</v>
          </cell>
          <cell r="C10">
            <v>0.89815698300000002</v>
          </cell>
          <cell r="F10">
            <v>386.9</v>
          </cell>
          <cell r="G10">
            <v>0.92470948500000005</v>
          </cell>
          <cell r="K10">
            <v>386.9</v>
          </cell>
          <cell r="L10">
            <v>0.90223634100000005</v>
          </cell>
          <cell r="P10">
            <v>386.9</v>
          </cell>
          <cell r="Q10">
            <v>0.91911898000000003</v>
          </cell>
        </row>
        <row r="11">
          <cell r="B11">
            <v>387.7</v>
          </cell>
          <cell r="C11">
            <v>0.93437304700000001</v>
          </cell>
          <cell r="F11">
            <v>387.7</v>
          </cell>
          <cell r="G11">
            <v>0.97058651399999996</v>
          </cell>
          <cell r="K11">
            <v>387.7</v>
          </cell>
          <cell r="L11">
            <v>0.94848918900000001</v>
          </cell>
          <cell r="P11">
            <v>387.7</v>
          </cell>
          <cell r="Q11">
            <v>0.96289366899999995</v>
          </cell>
        </row>
        <row r="12">
          <cell r="B12">
            <v>388.4</v>
          </cell>
          <cell r="C12">
            <v>1.00202755</v>
          </cell>
          <cell r="F12">
            <v>388.4</v>
          </cell>
          <cell r="G12">
            <v>1.0305225790000001</v>
          </cell>
          <cell r="K12">
            <v>388.4</v>
          </cell>
          <cell r="L12">
            <v>0.99034233999999999</v>
          </cell>
          <cell r="P12">
            <v>388.4</v>
          </cell>
          <cell r="Q12">
            <v>1.018140813</v>
          </cell>
        </row>
        <row r="13">
          <cell r="B13">
            <v>389.2</v>
          </cell>
          <cell r="C13">
            <v>1.0572599229999999</v>
          </cell>
          <cell r="F13">
            <v>389.2</v>
          </cell>
          <cell r="G13">
            <v>1.084768422</v>
          </cell>
          <cell r="K13">
            <v>389.2</v>
          </cell>
          <cell r="L13">
            <v>1.0436242680000001</v>
          </cell>
          <cell r="P13">
            <v>389.2</v>
          </cell>
          <cell r="Q13">
            <v>1.078249002</v>
          </cell>
        </row>
        <row r="14">
          <cell r="B14">
            <v>389.9</v>
          </cell>
          <cell r="C14">
            <v>1.1242709849999999</v>
          </cell>
          <cell r="F14">
            <v>389.9</v>
          </cell>
          <cell r="G14">
            <v>1.1503536299999999</v>
          </cell>
          <cell r="K14">
            <v>389.9</v>
          </cell>
          <cell r="L14">
            <v>1.083509834</v>
          </cell>
          <cell r="P14">
            <v>389.9</v>
          </cell>
          <cell r="Q14">
            <v>1.129184647</v>
          </cell>
        </row>
        <row r="15">
          <cell r="B15">
            <v>390.7</v>
          </cell>
          <cell r="C15">
            <v>1.182262127</v>
          </cell>
          <cell r="F15">
            <v>390.7</v>
          </cell>
          <cell r="G15">
            <v>1.209432611</v>
          </cell>
          <cell r="K15">
            <v>390.7</v>
          </cell>
          <cell r="L15">
            <v>1.1555943099999999</v>
          </cell>
          <cell r="P15">
            <v>390.7</v>
          </cell>
          <cell r="Q15">
            <v>1.191235982</v>
          </cell>
        </row>
        <row r="16">
          <cell r="B16">
            <v>391.4</v>
          </cell>
          <cell r="C16">
            <v>1.2573415539999999</v>
          </cell>
          <cell r="F16">
            <v>391.4</v>
          </cell>
          <cell r="G16">
            <v>1.2838061199999999</v>
          </cell>
          <cell r="K16">
            <v>391.4</v>
          </cell>
          <cell r="L16">
            <v>1.221767308</v>
          </cell>
          <cell r="P16">
            <v>391.4</v>
          </cell>
          <cell r="Q16">
            <v>1.2587626270000001</v>
          </cell>
        </row>
        <row r="17">
          <cell r="B17">
            <v>392.2</v>
          </cell>
          <cell r="C17">
            <v>1.3326886979999999</v>
          </cell>
          <cell r="F17">
            <v>392.2</v>
          </cell>
          <cell r="G17">
            <v>1.3502656289999999</v>
          </cell>
          <cell r="K17">
            <v>392.2</v>
          </cell>
          <cell r="L17">
            <v>1.3065677389999999</v>
          </cell>
          <cell r="P17">
            <v>392.2</v>
          </cell>
          <cell r="Q17">
            <v>1.3369021480000001</v>
          </cell>
        </row>
        <row r="18">
          <cell r="B18">
            <v>392.9</v>
          </cell>
          <cell r="C18">
            <v>1.3877747030000001</v>
          </cell>
          <cell r="F18">
            <v>392.9</v>
          </cell>
          <cell r="G18">
            <v>1.4286874510000001</v>
          </cell>
          <cell r="K18">
            <v>392.9</v>
          </cell>
          <cell r="L18">
            <v>1.365710695</v>
          </cell>
          <cell r="P18">
            <v>392.9</v>
          </cell>
          <cell r="Q18">
            <v>1.3918644250000001</v>
          </cell>
        </row>
        <row r="19">
          <cell r="B19">
            <v>393.7</v>
          </cell>
          <cell r="C19">
            <v>1.4412143049999999</v>
          </cell>
          <cell r="F19">
            <v>393.7</v>
          </cell>
          <cell r="G19">
            <v>1.487593392</v>
          </cell>
          <cell r="K19">
            <v>393.7</v>
          </cell>
          <cell r="L19">
            <v>1.4337009300000001</v>
          </cell>
          <cell r="P19">
            <v>393.7</v>
          </cell>
          <cell r="Q19">
            <v>1.4486790810000001</v>
          </cell>
        </row>
        <row r="20">
          <cell r="B20">
            <v>394.4</v>
          </cell>
          <cell r="C20">
            <v>1.488278746</v>
          </cell>
          <cell r="F20">
            <v>394.4</v>
          </cell>
          <cell r="G20">
            <v>1.5418817170000001</v>
          </cell>
          <cell r="K20">
            <v>394.4</v>
          </cell>
          <cell r="L20">
            <v>1.48147659</v>
          </cell>
          <cell r="P20">
            <v>394.4</v>
          </cell>
          <cell r="Q20">
            <v>1.4977240789999999</v>
          </cell>
        </row>
        <row r="21">
          <cell r="B21">
            <v>395.2</v>
          </cell>
          <cell r="C21">
            <v>1.535831298</v>
          </cell>
          <cell r="F21">
            <v>395.2</v>
          </cell>
          <cell r="G21">
            <v>1.5855411230000001</v>
          </cell>
          <cell r="K21">
            <v>395.2</v>
          </cell>
          <cell r="L21">
            <v>1.513297519</v>
          </cell>
          <cell r="P21">
            <v>395.2</v>
          </cell>
          <cell r="Q21">
            <v>1.5478040369999999</v>
          </cell>
        </row>
        <row r="22">
          <cell r="B22">
            <v>395.9</v>
          </cell>
          <cell r="C22">
            <v>1.564093575</v>
          </cell>
          <cell r="F22">
            <v>395.9</v>
          </cell>
          <cell r="G22">
            <v>1.6136439330000001</v>
          </cell>
          <cell r="K22">
            <v>395.9</v>
          </cell>
          <cell r="L22">
            <v>1.5397658970000001</v>
          </cell>
          <cell r="P22">
            <v>395.9</v>
          </cell>
          <cell r="Q22">
            <v>1.5826625249999999</v>
          </cell>
        </row>
        <row r="23">
          <cell r="B23">
            <v>396.7</v>
          </cell>
          <cell r="C23">
            <v>1.5927121719999999</v>
          </cell>
          <cell r="F23">
            <v>396.7</v>
          </cell>
          <cell r="G23">
            <v>1.6527129540000001</v>
          </cell>
          <cell r="K23">
            <v>396.7</v>
          </cell>
          <cell r="L23">
            <v>1.576003636</v>
          </cell>
          <cell r="P23">
            <v>396.7</v>
          </cell>
          <cell r="Q23">
            <v>1.6123312240000001</v>
          </cell>
        </row>
        <row r="24">
          <cell r="B24">
            <v>397.4</v>
          </cell>
          <cell r="C24">
            <v>1.6212092</v>
          </cell>
          <cell r="F24">
            <v>397.4</v>
          </cell>
          <cell r="G24">
            <v>1.6716147830000001</v>
          </cell>
          <cell r="K24">
            <v>397.4</v>
          </cell>
          <cell r="L24">
            <v>1.613640035</v>
          </cell>
          <cell r="P24">
            <v>397.4</v>
          </cell>
          <cell r="Q24">
            <v>1.644366276</v>
          </cell>
        </row>
        <row r="25">
          <cell r="B25">
            <v>398.2</v>
          </cell>
          <cell r="C25">
            <v>1.6562902230000001</v>
          </cell>
          <cell r="F25">
            <v>398.2</v>
          </cell>
          <cell r="G25">
            <v>1.6939770220000001</v>
          </cell>
          <cell r="K25">
            <v>398.2</v>
          </cell>
          <cell r="L25">
            <v>1.6362099059999999</v>
          </cell>
          <cell r="P25">
            <v>398.2</v>
          </cell>
          <cell r="Q25">
            <v>1.6572405610000001</v>
          </cell>
        </row>
        <row r="26">
          <cell r="B26">
            <v>398.9</v>
          </cell>
          <cell r="C26">
            <v>1.6755564439999999</v>
          </cell>
          <cell r="F26">
            <v>398.9</v>
          </cell>
          <cell r="G26">
            <v>1.704233546</v>
          </cell>
          <cell r="K26">
            <v>398.9</v>
          </cell>
          <cell r="L26">
            <v>1.6437460850000001</v>
          </cell>
          <cell r="P26">
            <v>398.9</v>
          </cell>
          <cell r="Q26">
            <v>1.6743347790000001</v>
          </cell>
        </row>
        <row r="27">
          <cell r="B27">
            <v>399.7</v>
          </cell>
          <cell r="C27">
            <v>1.6952658629999999</v>
          </cell>
          <cell r="F27">
            <v>399.7</v>
          </cell>
          <cell r="G27">
            <v>1.719706347</v>
          </cell>
          <cell r="K27">
            <v>399.7</v>
          </cell>
          <cell r="L27">
            <v>1.677657929</v>
          </cell>
          <cell r="P27">
            <v>399.7</v>
          </cell>
          <cell r="Q27">
            <v>1.6936260750000001</v>
          </cell>
        </row>
        <row r="28">
          <cell r="B28">
            <v>400.4</v>
          </cell>
          <cell r="C28">
            <v>1.701634753</v>
          </cell>
          <cell r="F28">
            <v>400.4</v>
          </cell>
          <cell r="G28">
            <v>1.741860175</v>
          </cell>
          <cell r="K28">
            <v>400.4</v>
          </cell>
          <cell r="L28">
            <v>1.695749138</v>
          </cell>
          <cell r="P28">
            <v>400.4</v>
          </cell>
          <cell r="Q28">
            <v>1.7196404439999999</v>
          </cell>
        </row>
        <row r="29">
          <cell r="B29">
            <v>401.1</v>
          </cell>
          <cell r="C29">
            <v>1.7162633300000001</v>
          </cell>
          <cell r="F29">
            <v>401.1</v>
          </cell>
          <cell r="G29">
            <v>1.759723323</v>
          </cell>
          <cell r="K29">
            <v>401.1</v>
          </cell>
          <cell r="L29">
            <v>1.719371151</v>
          </cell>
          <cell r="P29">
            <v>401.1</v>
          </cell>
          <cell r="Q29">
            <v>1.742093388</v>
          </cell>
        </row>
        <row r="30">
          <cell r="B30">
            <v>401.9</v>
          </cell>
          <cell r="C30">
            <v>1.736964942</v>
          </cell>
          <cell r="F30">
            <v>401.9</v>
          </cell>
          <cell r="G30">
            <v>1.794092786</v>
          </cell>
          <cell r="K30">
            <v>401.9</v>
          </cell>
          <cell r="L30">
            <v>1.727859314</v>
          </cell>
          <cell r="P30">
            <v>401.9</v>
          </cell>
          <cell r="Q30">
            <v>1.7576569339999999</v>
          </cell>
        </row>
        <row r="31">
          <cell r="B31">
            <v>402.6</v>
          </cell>
          <cell r="C31">
            <v>1.7616511340000001</v>
          </cell>
          <cell r="F31">
            <v>402.6</v>
          </cell>
          <cell r="G31">
            <v>1.807797707</v>
          </cell>
          <cell r="K31">
            <v>402.6</v>
          </cell>
          <cell r="L31">
            <v>1.756430011</v>
          </cell>
          <cell r="P31">
            <v>402.6</v>
          </cell>
          <cell r="Q31">
            <v>1.780747613</v>
          </cell>
        </row>
        <row r="32">
          <cell r="B32">
            <v>403.4</v>
          </cell>
          <cell r="C32">
            <v>1.7814616889999999</v>
          </cell>
          <cell r="F32">
            <v>403.4</v>
          </cell>
          <cell r="G32">
            <v>1.8330036240000001</v>
          </cell>
          <cell r="K32">
            <v>403.4</v>
          </cell>
          <cell r="L32">
            <v>1.7808275650000001</v>
          </cell>
          <cell r="P32">
            <v>403.4</v>
          </cell>
          <cell r="Q32">
            <v>1.796892768</v>
          </cell>
        </row>
        <row r="33">
          <cell r="B33">
            <v>404.1</v>
          </cell>
          <cell r="C33">
            <v>1.8039010499999999</v>
          </cell>
          <cell r="F33">
            <v>404.1</v>
          </cell>
          <cell r="G33">
            <v>1.8532674339999999</v>
          </cell>
          <cell r="K33">
            <v>404.1</v>
          </cell>
          <cell r="L33">
            <v>1.8083608819999999</v>
          </cell>
          <cell r="P33">
            <v>404.1</v>
          </cell>
          <cell r="Q33">
            <v>1.8225041959999999</v>
          </cell>
        </row>
        <row r="34">
          <cell r="B34">
            <v>404.9</v>
          </cell>
          <cell r="C34">
            <v>1.8209232790000001</v>
          </cell>
          <cell r="F34">
            <v>404.9</v>
          </cell>
          <cell r="G34">
            <v>1.8709455129999999</v>
          </cell>
          <cell r="K34">
            <v>404.9</v>
          </cell>
          <cell r="L34">
            <v>1.8297300030000001</v>
          </cell>
          <cell r="P34">
            <v>404.9</v>
          </cell>
          <cell r="Q34">
            <v>1.8422664870000001</v>
          </cell>
        </row>
        <row r="35">
          <cell r="B35">
            <v>405.6</v>
          </cell>
          <cell r="C35">
            <v>1.84240527</v>
          </cell>
          <cell r="F35">
            <v>405.6</v>
          </cell>
          <cell r="G35">
            <v>1.89087563</v>
          </cell>
          <cell r="K35">
            <v>405.6</v>
          </cell>
          <cell r="L35">
            <v>1.8508719039999999</v>
          </cell>
          <cell r="P35">
            <v>405.6</v>
          </cell>
          <cell r="Q35">
            <v>1.8659952040000001</v>
          </cell>
        </row>
        <row r="36">
          <cell r="B36">
            <v>406.4</v>
          </cell>
          <cell r="C36">
            <v>1.8489233389999999</v>
          </cell>
          <cell r="F36">
            <v>406.4</v>
          </cell>
          <cell r="G36">
            <v>1.9063028740000001</v>
          </cell>
          <cell r="K36">
            <v>406.4</v>
          </cell>
          <cell r="L36">
            <v>1.866439213</v>
          </cell>
          <cell r="P36">
            <v>406.4</v>
          </cell>
          <cell r="Q36">
            <v>1.8756496789999999</v>
          </cell>
        </row>
        <row r="37">
          <cell r="B37">
            <v>407.1</v>
          </cell>
          <cell r="C37">
            <v>1.8556593589999999</v>
          </cell>
          <cell r="F37">
            <v>407.1</v>
          </cell>
          <cell r="G37">
            <v>1.924533305</v>
          </cell>
          <cell r="K37">
            <v>407.1</v>
          </cell>
          <cell r="L37">
            <v>1.868863111</v>
          </cell>
          <cell r="P37">
            <v>407.1</v>
          </cell>
          <cell r="Q37">
            <v>1.8852328709999999</v>
          </cell>
        </row>
        <row r="38">
          <cell r="B38">
            <v>407.9</v>
          </cell>
          <cell r="C38">
            <v>1.875419245</v>
          </cell>
          <cell r="F38">
            <v>407.9</v>
          </cell>
          <cell r="G38">
            <v>1.9370785049999999</v>
          </cell>
          <cell r="K38">
            <v>407.9</v>
          </cell>
          <cell r="L38">
            <v>1.8875648739999999</v>
          </cell>
          <cell r="P38">
            <v>407.9</v>
          </cell>
          <cell r="Q38">
            <v>1.897352382</v>
          </cell>
        </row>
        <row r="39">
          <cell r="B39">
            <v>408.6</v>
          </cell>
          <cell r="C39">
            <v>1.89381095</v>
          </cell>
          <cell r="F39">
            <v>408.6</v>
          </cell>
          <cell r="G39">
            <v>1.9428930259999999</v>
          </cell>
          <cell r="K39">
            <v>408.6</v>
          </cell>
          <cell r="L39">
            <v>1.892080668</v>
          </cell>
          <cell r="P39">
            <v>408.6</v>
          </cell>
          <cell r="Q39">
            <v>1.912942785</v>
          </cell>
        </row>
        <row r="40">
          <cell r="B40">
            <v>409.4</v>
          </cell>
          <cell r="C40">
            <v>1.914419689</v>
          </cell>
          <cell r="F40">
            <v>409.4</v>
          </cell>
          <cell r="G40">
            <v>1.9562459699999999</v>
          </cell>
          <cell r="K40">
            <v>409.4</v>
          </cell>
          <cell r="L40">
            <v>1.9187460119999999</v>
          </cell>
          <cell r="P40">
            <v>409.4</v>
          </cell>
          <cell r="Q40">
            <v>1.9303088209999999</v>
          </cell>
        </row>
        <row r="41">
          <cell r="B41">
            <v>410.1</v>
          </cell>
          <cell r="C41">
            <v>1.916368885</v>
          </cell>
          <cell r="F41">
            <v>410.1</v>
          </cell>
          <cell r="G41">
            <v>1.968553762</v>
          </cell>
          <cell r="K41">
            <v>410.1</v>
          </cell>
          <cell r="L41">
            <v>1.9296862779999999</v>
          </cell>
          <cell r="P41">
            <v>410.1</v>
          </cell>
          <cell r="Q41">
            <v>1.9452059939999999</v>
          </cell>
        </row>
        <row r="42">
          <cell r="B42">
            <v>410.9</v>
          </cell>
          <cell r="C42">
            <v>1.927628554</v>
          </cell>
          <cell r="F42">
            <v>410.9</v>
          </cell>
          <cell r="G42">
            <v>1.9804038399999999</v>
          </cell>
          <cell r="K42">
            <v>410.9</v>
          </cell>
          <cell r="L42">
            <v>1.939393766</v>
          </cell>
          <cell r="P42">
            <v>410.9</v>
          </cell>
          <cell r="Q42">
            <v>1.9582320769999999</v>
          </cell>
        </row>
        <row r="43">
          <cell r="B43">
            <v>411.6</v>
          </cell>
          <cell r="C43">
            <v>1.9383043769999999</v>
          </cell>
          <cell r="F43">
            <v>411.6</v>
          </cell>
          <cell r="G43">
            <v>1.9910951180000001</v>
          </cell>
          <cell r="K43">
            <v>411.6</v>
          </cell>
          <cell r="L43">
            <v>1.946114984</v>
          </cell>
          <cell r="P43">
            <v>411.6</v>
          </cell>
          <cell r="Q43">
            <v>1.96865413</v>
          </cell>
        </row>
        <row r="44">
          <cell r="B44">
            <v>412.4</v>
          </cell>
          <cell r="C44">
            <v>1.9460686730000001</v>
          </cell>
          <cell r="F44">
            <v>412.4</v>
          </cell>
          <cell r="G44">
            <v>1.993889566</v>
          </cell>
          <cell r="K44">
            <v>412.4</v>
          </cell>
          <cell r="L44">
            <v>1.9458952039999999</v>
          </cell>
          <cell r="P44">
            <v>412.4</v>
          </cell>
          <cell r="Q44">
            <v>1.975528368</v>
          </cell>
        </row>
        <row r="45">
          <cell r="B45">
            <v>413.1</v>
          </cell>
          <cell r="C45">
            <v>1.9389948429999999</v>
          </cell>
          <cell r="F45">
            <v>413.1</v>
          </cell>
          <cell r="G45">
            <v>1.986315268</v>
          </cell>
          <cell r="K45">
            <v>413.1</v>
          </cell>
          <cell r="L45">
            <v>1.9461291460000001</v>
          </cell>
          <cell r="P45">
            <v>413.1</v>
          </cell>
          <cell r="Q45">
            <v>1.974671971</v>
          </cell>
        </row>
        <row r="46">
          <cell r="B46">
            <v>413.8</v>
          </cell>
          <cell r="C46">
            <v>1.9348027109999999</v>
          </cell>
          <cell r="F46">
            <v>413.8</v>
          </cell>
          <cell r="G46">
            <v>1.990527347</v>
          </cell>
          <cell r="K46">
            <v>413.8</v>
          </cell>
          <cell r="L46">
            <v>1.9476570209999999</v>
          </cell>
          <cell r="P46">
            <v>413.8</v>
          </cell>
          <cell r="Q46">
            <v>1.977565309</v>
          </cell>
        </row>
        <row r="47">
          <cell r="B47">
            <v>414.6</v>
          </cell>
          <cell r="C47">
            <v>1.937447345</v>
          </cell>
          <cell r="F47">
            <v>414.6</v>
          </cell>
          <cell r="G47">
            <v>2.002777794</v>
          </cell>
          <cell r="K47">
            <v>414.6</v>
          </cell>
          <cell r="L47">
            <v>1.9547337069999999</v>
          </cell>
          <cell r="P47">
            <v>414.6</v>
          </cell>
          <cell r="Q47">
            <v>1.9924222490000001</v>
          </cell>
        </row>
        <row r="48">
          <cell r="B48">
            <v>415.3</v>
          </cell>
          <cell r="C48">
            <v>1.9428922289999999</v>
          </cell>
          <cell r="F48">
            <v>415.3</v>
          </cell>
          <cell r="G48">
            <v>2.0312080510000001</v>
          </cell>
          <cell r="K48">
            <v>415.3</v>
          </cell>
          <cell r="L48">
            <v>1.9744998730000001</v>
          </cell>
          <cell r="P48">
            <v>415.3</v>
          </cell>
          <cell r="Q48">
            <v>2.0116818969999999</v>
          </cell>
        </row>
        <row r="49">
          <cell r="B49">
            <v>416.1</v>
          </cell>
          <cell r="C49">
            <v>1.9492133810000001</v>
          </cell>
          <cell r="F49">
            <v>416.1</v>
          </cell>
          <cell r="G49">
            <v>2.0449572790000001</v>
          </cell>
          <cell r="K49">
            <v>416.1</v>
          </cell>
          <cell r="L49">
            <v>1.978420318</v>
          </cell>
          <cell r="P49">
            <v>416.1</v>
          </cell>
          <cell r="Q49">
            <v>2.0264410380000002</v>
          </cell>
        </row>
        <row r="50">
          <cell r="B50">
            <v>416.8</v>
          </cell>
          <cell r="C50">
            <v>1.9448091620000001</v>
          </cell>
          <cell r="F50">
            <v>416.8</v>
          </cell>
          <cell r="G50">
            <v>2.0471601719999999</v>
          </cell>
          <cell r="K50">
            <v>416.8</v>
          </cell>
          <cell r="L50">
            <v>1.986472778</v>
          </cell>
          <cell r="P50">
            <v>416.8</v>
          </cell>
          <cell r="Q50">
            <v>2.0254836680000001</v>
          </cell>
        </row>
        <row r="51">
          <cell r="B51">
            <v>417.6</v>
          </cell>
          <cell r="C51">
            <v>1.94347625</v>
          </cell>
          <cell r="F51">
            <v>417.6</v>
          </cell>
          <cell r="G51">
            <v>2.0416746579999998</v>
          </cell>
          <cell r="K51">
            <v>417.6</v>
          </cell>
          <cell r="L51">
            <v>1.9806537689999999</v>
          </cell>
          <cell r="P51">
            <v>417.6</v>
          </cell>
          <cell r="Q51">
            <v>2.0249848949999998</v>
          </cell>
        </row>
        <row r="52">
          <cell r="B52">
            <v>418.3</v>
          </cell>
          <cell r="C52">
            <v>1.932113467</v>
          </cell>
          <cell r="F52">
            <v>418.3</v>
          </cell>
          <cell r="G52">
            <v>2.0429228589999999</v>
          </cell>
          <cell r="K52">
            <v>418.3</v>
          </cell>
          <cell r="L52">
            <v>1.984767883</v>
          </cell>
          <cell r="P52">
            <v>418.3</v>
          </cell>
          <cell r="Q52">
            <v>2.032490589</v>
          </cell>
        </row>
        <row r="53">
          <cell r="B53">
            <v>419.1</v>
          </cell>
          <cell r="C53">
            <v>1.921126154</v>
          </cell>
          <cell r="F53">
            <v>419.1</v>
          </cell>
          <cell r="G53">
            <v>2.0466058930000002</v>
          </cell>
          <cell r="K53">
            <v>419.1</v>
          </cell>
          <cell r="L53">
            <v>1.9836526809999999</v>
          </cell>
          <cell r="P53">
            <v>419.1</v>
          </cell>
          <cell r="Q53">
            <v>2.036361565</v>
          </cell>
        </row>
        <row r="54">
          <cell r="B54">
            <v>419.8</v>
          </cell>
          <cell r="C54">
            <v>1.910026223</v>
          </cell>
          <cell r="F54">
            <v>419.8</v>
          </cell>
          <cell r="G54">
            <v>2.0562360229999999</v>
          </cell>
          <cell r="K54">
            <v>419.8</v>
          </cell>
          <cell r="L54">
            <v>1.9955404859999999</v>
          </cell>
          <cell r="P54">
            <v>419.8</v>
          </cell>
          <cell r="Q54">
            <v>2.0441535420000001</v>
          </cell>
        </row>
        <row r="55">
          <cell r="B55">
            <v>420.6</v>
          </cell>
          <cell r="C55">
            <v>1.8954886150000001</v>
          </cell>
          <cell r="F55">
            <v>420.6</v>
          </cell>
          <cell r="G55">
            <v>2.061465975</v>
          </cell>
          <cell r="K55">
            <v>420.6</v>
          </cell>
          <cell r="L55">
            <v>1.999363338</v>
          </cell>
          <cell r="P55">
            <v>420.6</v>
          </cell>
          <cell r="Q55">
            <v>2.0404196959999998</v>
          </cell>
        </row>
        <row r="56">
          <cell r="B56">
            <v>421.3</v>
          </cell>
          <cell r="C56">
            <v>1.870701948</v>
          </cell>
          <cell r="F56">
            <v>421.3</v>
          </cell>
          <cell r="G56">
            <v>2.0600365749999998</v>
          </cell>
          <cell r="K56">
            <v>421.3</v>
          </cell>
          <cell r="L56">
            <v>2.0041509870000001</v>
          </cell>
          <cell r="P56">
            <v>421.3</v>
          </cell>
          <cell r="Q56">
            <v>2.0473904709999999</v>
          </cell>
        </row>
        <row r="57">
          <cell r="B57">
            <v>422.1</v>
          </cell>
          <cell r="C57">
            <v>1.8383402419999999</v>
          </cell>
          <cell r="F57">
            <v>422.1</v>
          </cell>
          <cell r="G57">
            <v>2.0489713279999999</v>
          </cell>
          <cell r="K57">
            <v>422.1</v>
          </cell>
          <cell r="L57">
            <v>1.9984881029999999</v>
          </cell>
          <cell r="P57">
            <v>422.1</v>
          </cell>
          <cell r="Q57">
            <v>2.0438806380000001</v>
          </cell>
        </row>
        <row r="58">
          <cell r="B58">
            <v>422.8</v>
          </cell>
          <cell r="C58">
            <v>1.806661941</v>
          </cell>
          <cell r="F58">
            <v>422.8</v>
          </cell>
          <cell r="G58">
            <v>2.0466027769999999</v>
          </cell>
          <cell r="K58">
            <v>422.8</v>
          </cell>
          <cell r="L58">
            <v>1.9939748660000001</v>
          </cell>
          <cell r="P58">
            <v>422.8</v>
          </cell>
          <cell r="Q58">
            <v>2.0436166770000002</v>
          </cell>
        </row>
        <row r="59">
          <cell r="B59">
            <v>423.6</v>
          </cell>
          <cell r="C59">
            <v>1.77132197</v>
          </cell>
          <cell r="F59">
            <v>423.6</v>
          </cell>
          <cell r="G59">
            <v>2.0496067089999999</v>
          </cell>
          <cell r="K59">
            <v>423.6</v>
          </cell>
          <cell r="L59">
            <v>1.9915072199999999</v>
          </cell>
          <cell r="P59">
            <v>423.6</v>
          </cell>
          <cell r="Q59">
            <v>2.042001527</v>
          </cell>
        </row>
        <row r="60">
          <cell r="B60">
            <v>424.3</v>
          </cell>
          <cell r="C60">
            <v>1.7335493319999999</v>
          </cell>
          <cell r="F60">
            <v>424.3</v>
          </cell>
          <cell r="G60">
            <v>2.0469220720000001</v>
          </cell>
          <cell r="K60">
            <v>424.3</v>
          </cell>
          <cell r="L60">
            <v>1.9899651030000001</v>
          </cell>
          <cell r="P60">
            <v>424.3</v>
          </cell>
          <cell r="Q60">
            <v>2.04671994</v>
          </cell>
        </row>
        <row r="61">
          <cell r="B61">
            <v>425.1</v>
          </cell>
          <cell r="C61">
            <v>1.689595672</v>
          </cell>
          <cell r="F61">
            <v>425.1</v>
          </cell>
          <cell r="G61">
            <v>2.0492777919999998</v>
          </cell>
          <cell r="K61">
            <v>425.1</v>
          </cell>
          <cell r="L61">
            <v>1.9924833019999999</v>
          </cell>
          <cell r="P61">
            <v>425.1</v>
          </cell>
          <cell r="Q61">
            <v>2.0576171169999999</v>
          </cell>
        </row>
        <row r="62">
          <cell r="B62">
            <v>425.8</v>
          </cell>
          <cell r="C62">
            <v>1.6403054779999999</v>
          </cell>
          <cell r="F62">
            <v>425.8</v>
          </cell>
          <cell r="G62">
            <v>2.0415982609999999</v>
          </cell>
          <cell r="K62">
            <v>425.8</v>
          </cell>
          <cell r="L62">
            <v>1.9893128769999999</v>
          </cell>
          <cell r="P62">
            <v>425.8</v>
          </cell>
          <cell r="Q62">
            <v>2.051735898</v>
          </cell>
        </row>
        <row r="63">
          <cell r="B63">
            <v>426.6</v>
          </cell>
          <cell r="C63">
            <v>1.5834466819999999</v>
          </cell>
          <cell r="F63">
            <v>426.6</v>
          </cell>
          <cell r="G63">
            <v>2.0342488630000002</v>
          </cell>
          <cell r="K63">
            <v>426.6</v>
          </cell>
          <cell r="L63">
            <v>1.99012005</v>
          </cell>
          <cell r="P63">
            <v>426.6</v>
          </cell>
          <cell r="Q63">
            <v>2.0619537509999999</v>
          </cell>
        </row>
        <row r="64">
          <cell r="B64">
            <v>427.3</v>
          </cell>
          <cell r="C64">
            <v>1.5237016940000001</v>
          </cell>
          <cell r="F64">
            <v>427.3</v>
          </cell>
          <cell r="G64">
            <v>2.0163940770000002</v>
          </cell>
          <cell r="K64">
            <v>427.3</v>
          </cell>
          <cell r="L64">
            <v>1.9773991369999999</v>
          </cell>
          <cell r="P64">
            <v>427.3</v>
          </cell>
          <cell r="Q64">
            <v>2.0557286819999998</v>
          </cell>
        </row>
        <row r="65">
          <cell r="B65">
            <v>428</v>
          </cell>
          <cell r="C65">
            <v>1.4732649390000001</v>
          </cell>
          <cell r="F65">
            <v>428</v>
          </cell>
          <cell r="G65">
            <v>2.0130983640000002</v>
          </cell>
          <cell r="K65">
            <v>428</v>
          </cell>
          <cell r="L65">
            <v>1.969086216</v>
          </cell>
          <cell r="P65">
            <v>428</v>
          </cell>
          <cell r="Q65">
            <v>2.0636353569999999</v>
          </cell>
        </row>
        <row r="66">
          <cell r="B66">
            <v>428.8</v>
          </cell>
          <cell r="C66">
            <v>1.4241343609999999</v>
          </cell>
          <cell r="F66">
            <v>428.8</v>
          </cell>
          <cell r="G66">
            <v>1.998877158</v>
          </cell>
          <cell r="K66">
            <v>428.8</v>
          </cell>
          <cell r="L66">
            <v>1.9506800630000001</v>
          </cell>
          <cell r="P66">
            <v>428.8</v>
          </cell>
          <cell r="Q66">
            <v>2.0454649269999998</v>
          </cell>
        </row>
        <row r="67">
          <cell r="B67">
            <v>429.5</v>
          </cell>
          <cell r="C67">
            <v>1.3784563139999999</v>
          </cell>
          <cell r="F67">
            <v>429.5</v>
          </cell>
          <cell r="G67">
            <v>1.987937903</v>
          </cell>
          <cell r="K67">
            <v>429.5</v>
          </cell>
          <cell r="L67">
            <v>1.9495604049999999</v>
          </cell>
          <cell r="P67">
            <v>429.5</v>
          </cell>
          <cell r="Q67">
            <v>2.0497133590000001</v>
          </cell>
        </row>
        <row r="68">
          <cell r="B68">
            <v>430.3</v>
          </cell>
          <cell r="C68">
            <v>1.3283512470000001</v>
          </cell>
          <cell r="F68">
            <v>430.3</v>
          </cell>
          <cell r="G68">
            <v>1.9585560559999999</v>
          </cell>
          <cell r="K68">
            <v>430.3</v>
          </cell>
          <cell r="L68">
            <v>1.932970863</v>
          </cell>
          <cell r="P68">
            <v>430.3</v>
          </cell>
          <cell r="Q68">
            <v>2.05084964</v>
          </cell>
        </row>
        <row r="69">
          <cell r="B69">
            <v>431</v>
          </cell>
          <cell r="C69">
            <v>1.2805869969999999</v>
          </cell>
          <cell r="F69">
            <v>431</v>
          </cell>
          <cell r="G69">
            <v>1.9434493070000001</v>
          </cell>
          <cell r="K69">
            <v>431</v>
          </cell>
          <cell r="L69">
            <v>1.9213619159999999</v>
          </cell>
          <cell r="P69">
            <v>431</v>
          </cell>
          <cell r="Q69">
            <v>2.056335781</v>
          </cell>
        </row>
        <row r="70">
          <cell r="B70">
            <v>431.8</v>
          </cell>
          <cell r="C70">
            <v>1.233181072</v>
          </cell>
          <cell r="F70">
            <v>431.8</v>
          </cell>
          <cell r="G70">
            <v>1.908038744</v>
          </cell>
          <cell r="K70">
            <v>431.8</v>
          </cell>
          <cell r="L70">
            <v>1.8926161850000001</v>
          </cell>
          <cell r="P70">
            <v>431.8</v>
          </cell>
          <cell r="Q70">
            <v>2.049549705</v>
          </cell>
        </row>
        <row r="71">
          <cell r="B71">
            <v>432.5</v>
          </cell>
          <cell r="C71">
            <v>1.188680583</v>
          </cell>
          <cell r="F71">
            <v>432.5</v>
          </cell>
          <cell r="G71">
            <v>1.873558389</v>
          </cell>
          <cell r="K71">
            <v>432.5</v>
          </cell>
          <cell r="L71">
            <v>1.8617135680000001</v>
          </cell>
          <cell r="P71">
            <v>432.5</v>
          </cell>
          <cell r="Q71">
            <v>2.0363656300000001</v>
          </cell>
        </row>
        <row r="72">
          <cell r="B72">
            <v>433.3</v>
          </cell>
          <cell r="C72">
            <v>1.1467062189999999</v>
          </cell>
          <cell r="F72">
            <v>433.3</v>
          </cell>
          <cell r="G72">
            <v>1.83846456</v>
          </cell>
          <cell r="K72">
            <v>433.3</v>
          </cell>
          <cell r="L72">
            <v>1.8221571780000001</v>
          </cell>
          <cell r="P72">
            <v>433.3</v>
          </cell>
          <cell r="Q72">
            <v>2.0400255669999998</v>
          </cell>
        </row>
        <row r="73">
          <cell r="B73">
            <v>434</v>
          </cell>
          <cell r="C73">
            <v>1.105941117</v>
          </cell>
          <cell r="F73">
            <v>434</v>
          </cell>
          <cell r="G73">
            <v>1.800292808</v>
          </cell>
          <cell r="K73">
            <v>434</v>
          </cell>
          <cell r="L73">
            <v>1.7845506739999999</v>
          </cell>
          <cell r="P73">
            <v>434</v>
          </cell>
          <cell r="Q73">
            <v>2.03390023</v>
          </cell>
        </row>
        <row r="74">
          <cell r="B74">
            <v>434.8</v>
          </cell>
          <cell r="C74">
            <v>1.0687779850000001</v>
          </cell>
          <cell r="F74">
            <v>434.8</v>
          </cell>
          <cell r="G74">
            <v>1.760097392</v>
          </cell>
          <cell r="K74">
            <v>434.8</v>
          </cell>
          <cell r="L74">
            <v>1.743763873</v>
          </cell>
          <cell r="P74">
            <v>434.8</v>
          </cell>
          <cell r="Q74">
            <v>2.0336675780000002</v>
          </cell>
        </row>
        <row r="75">
          <cell r="B75">
            <v>435.5</v>
          </cell>
          <cell r="C75">
            <v>1.0327788819999999</v>
          </cell>
          <cell r="F75">
            <v>435.5</v>
          </cell>
          <cell r="G75">
            <v>1.7070729630000001</v>
          </cell>
          <cell r="K75">
            <v>435.5</v>
          </cell>
          <cell r="L75">
            <v>1.6980871340000001</v>
          </cell>
          <cell r="P75">
            <v>435.5</v>
          </cell>
          <cell r="Q75">
            <v>2.016739523</v>
          </cell>
        </row>
        <row r="76">
          <cell r="B76">
            <v>436.3</v>
          </cell>
          <cell r="C76">
            <v>1.0002735460000001</v>
          </cell>
          <cell r="F76">
            <v>436.3</v>
          </cell>
          <cell r="G76">
            <v>1.6575608399999999</v>
          </cell>
          <cell r="K76">
            <v>436.3</v>
          </cell>
          <cell r="L76">
            <v>1.6495541440000001</v>
          </cell>
          <cell r="P76">
            <v>436.3</v>
          </cell>
          <cell r="Q76">
            <v>2.0098047349999999</v>
          </cell>
        </row>
        <row r="77">
          <cell r="B77">
            <v>437</v>
          </cell>
          <cell r="C77">
            <v>0.97049437599999999</v>
          </cell>
          <cell r="F77">
            <v>437</v>
          </cell>
          <cell r="G77">
            <v>1.6048391369999999</v>
          </cell>
          <cell r="K77">
            <v>437</v>
          </cell>
          <cell r="L77">
            <v>1.5984921830000001</v>
          </cell>
          <cell r="P77">
            <v>437</v>
          </cell>
          <cell r="Q77">
            <v>2.009174969</v>
          </cell>
        </row>
        <row r="78">
          <cell r="B78">
            <v>437.8</v>
          </cell>
          <cell r="C78">
            <v>0.941892595</v>
          </cell>
          <cell r="F78">
            <v>437.8</v>
          </cell>
          <cell r="G78">
            <v>1.554959553</v>
          </cell>
          <cell r="K78">
            <v>437.8</v>
          </cell>
          <cell r="L78">
            <v>1.5467465730000001</v>
          </cell>
          <cell r="P78">
            <v>437.8</v>
          </cell>
          <cell r="Q78">
            <v>2.0013195750000001</v>
          </cell>
        </row>
        <row r="79">
          <cell r="B79">
            <v>438.5</v>
          </cell>
          <cell r="C79">
            <v>0.91636146100000004</v>
          </cell>
          <cell r="F79">
            <v>438.5</v>
          </cell>
          <cell r="G79">
            <v>1.5094674379999999</v>
          </cell>
          <cell r="K79">
            <v>438.5</v>
          </cell>
          <cell r="L79">
            <v>1.4949354699999999</v>
          </cell>
          <cell r="P79">
            <v>438.5</v>
          </cell>
          <cell r="Q79">
            <v>1.993095302</v>
          </cell>
        </row>
        <row r="80">
          <cell r="B80">
            <v>439.3</v>
          </cell>
          <cell r="C80">
            <v>0.890407116</v>
          </cell>
          <cell r="F80">
            <v>439.3</v>
          </cell>
          <cell r="G80">
            <v>1.465072331</v>
          </cell>
          <cell r="K80">
            <v>439.3</v>
          </cell>
          <cell r="L80">
            <v>1.44711963</v>
          </cell>
          <cell r="P80">
            <v>439.3</v>
          </cell>
          <cell r="Q80">
            <v>1.96867478</v>
          </cell>
        </row>
        <row r="81">
          <cell r="B81">
            <v>440</v>
          </cell>
          <cell r="C81">
            <v>0.86698693299999996</v>
          </cell>
          <cell r="F81">
            <v>440</v>
          </cell>
          <cell r="G81">
            <v>1.426466367</v>
          </cell>
          <cell r="K81">
            <v>440</v>
          </cell>
          <cell r="L81">
            <v>1.4040165609999999</v>
          </cell>
          <cell r="P81">
            <v>440</v>
          </cell>
          <cell r="Q81">
            <v>1.95996255</v>
          </cell>
        </row>
        <row r="82">
          <cell r="B82">
            <v>440.7</v>
          </cell>
          <cell r="C82">
            <v>0.84432716399999996</v>
          </cell>
          <cell r="F82">
            <v>440.7</v>
          </cell>
          <cell r="G82">
            <v>1.3886009459999999</v>
          </cell>
          <cell r="K82">
            <v>440.7</v>
          </cell>
          <cell r="L82">
            <v>1.358434447</v>
          </cell>
          <cell r="P82">
            <v>440.7</v>
          </cell>
          <cell r="Q82">
            <v>1.936650692</v>
          </cell>
        </row>
        <row r="83">
          <cell r="B83">
            <v>441.5</v>
          </cell>
          <cell r="C83">
            <v>0.82469020199999998</v>
          </cell>
          <cell r="F83">
            <v>441.5</v>
          </cell>
          <cell r="G83">
            <v>1.354643467</v>
          </cell>
          <cell r="K83">
            <v>441.5</v>
          </cell>
          <cell r="L83">
            <v>1.315969929</v>
          </cell>
          <cell r="P83">
            <v>441.5</v>
          </cell>
          <cell r="Q83">
            <v>1.9211319099999999</v>
          </cell>
        </row>
        <row r="84">
          <cell r="B84">
            <v>442.2</v>
          </cell>
          <cell r="C84">
            <v>0.80732777200000005</v>
          </cell>
          <cell r="F84">
            <v>442.2</v>
          </cell>
          <cell r="G84">
            <v>1.321673543</v>
          </cell>
          <cell r="K84">
            <v>442.2</v>
          </cell>
          <cell r="L84">
            <v>1.269389066</v>
          </cell>
          <cell r="P84">
            <v>442.2</v>
          </cell>
          <cell r="Q84">
            <v>1.8881941449999999</v>
          </cell>
        </row>
        <row r="85">
          <cell r="B85">
            <v>443</v>
          </cell>
          <cell r="C85">
            <v>0.79113107900000001</v>
          </cell>
          <cell r="F85">
            <v>443</v>
          </cell>
          <cell r="G85">
            <v>1.292550791</v>
          </cell>
          <cell r="K85">
            <v>443</v>
          </cell>
          <cell r="L85">
            <v>1.227709529</v>
          </cell>
          <cell r="P85">
            <v>443</v>
          </cell>
          <cell r="Q85">
            <v>1.8609227740000001</v>
          </cell>
        </row>
        <row r="86">
          <cell r="B86">
            <v>443.7</v>
          </cell>
          <cell r="C86">
            <v>0.77507174199999995</v>
          </cell>
          <cell r="F86">
            <v>443.7</v>
          </cell>
          <cell r="G86">
            <v>1.2647786350000001</v>
          </cell>
          <cell r="K86">
            <v>443.7</v>
          </cell>
          <cell r="L86">
            <v>1.1858138659999999</v>
          </cell>
          <cell r="P86">
            <v>443.7</v>
          </cell>
          <cell r="Q86">
            <v>1.824890796</v>
          </cell>
        </row>
        <row r="87">
          <cell r="B87">
            <v>444.5</v>
          </cell>
          <cell r="C87">
            <v>0.760654092</v>
          </cell>
          <cell r="F87">
            <v>444.5</v>
          </cell>
          <cell r="G87">
            <v>1.239764452</v>
          </cell>
          <cell r="K87">
            <v>444.5</v>
          </cell>
          <cell r="L87">
            <v>1.1501611060000001</v>
          </cell>
          <cell r="P87">
            <v>444.5</v>
          </cell>
          <cell r="Q87">
            <v>1.791475105</v>
          </cell>
        </row>
        <row r="88">
          <cell r="B88">
            <v>445.2</v>
          </cell>
          <cell r="C88">
            <v>0.74832643099999996</v>
          </cell>
          <cell r="F88">
            <v>445.2</v>
          </cell>
          <cell r="G88">
            <v>1.2139133339999999</v>
          </cell>
          <cell r="K88">
            <v>445.2</v>
          </cell>
          <cell r="L88">
            <v>1.1163171199999999</v>
          </cell>
          <cell r="P88">
            <v>445.2</v>
          </cell>
          <cell r="Q88">
            <v>1.7533373109999999</v>
          </cell>
        </row>
        <row r="89">
          <cell r="B89">
            <v>446</v>
          </cell>
          <cell r="C89">
            <v>0.73707894799999996</v>
          </cell>
          <cell r="F89">
            <v>446</v>
          </cell>
          <cell r="G89">
            <v>1.1903963900000001</v>
          </cell>
          <cell r="K89">
            <v>446</v>
          </cell>
          <cell r="L89">
            <v>1.0833279870000001</v>
          </cell>
          <cell r="P89">
            <v>446</v>
          </cell>
          <cell r="Q89">
            <v>1.711213952</v>
          </cell>
        </row>
        <row r="90">
          <cell r="B90">
            <v>446.7</v>
          </cell>
          <cell r="C90">
            <v>0.72619987900000005</v>
          </cell>
          <cell r="F90">
            <v>446.7</v>
          </cell>
          <cell r="G90">
            <v>1.1680236129999999</v>
          </cell>
          <cell r="K90">
            <v>446.7</v>
          </cell>
          <cell r="L90">
            <v>1.049744268</v>
          </cell>
          <cell r="P90">
            <v>446.7</v>
          </cell>
          <cell r="Q90">
            <v>1.6698769630000001</v>
          </cell>
        </row>
        <row r="91">
          <cell r="B91">
            <v>447.5</v>
          </cell>
          <cell r="C91">
            <v>0.71484820199999999</v>
          </cell>
          <cell r="F91">
            <v>447.5</v>
          </cell>
          <cell r="G91">
            <v>1.1469152899999999</v>
          </cell>
          <cell r="K91">
            <v>447.5</v>
          </cell>
          <cell r="L91">
            <v>1.0175278350000001</v>
          </cell>
          <cell r="P91">
            <v>447.5</v>
          </cell>
          <cell r="Q91">
            <v>1.622266142</v>
          </cell>
        </row>
        <row r="92">
          <cell r="B92">
            <v>448.2</v>
          </cell>
          <cell r="C92">
            <v>0.70573194800000005</v>
          </cell>
          <cell r="F92">
            <v>448.2</v>
          </cell>
          <cell r="G92">
            <v>1.1287535710000001</v>
          </cell>
          <cell r="K92">
            <v>448.2</v>
          </cell>
          <cell r="L92">
            <v>0.987929685</v>
          </cell>
          <cell r="P92">
            <v>448.2</v>
          </cell>
          <cell r="Q92">
            <v>1.5773128059999999</v>
          </cell>
        </row>
        <row r="93">
          <cell r="B93">
            <v>449</v>
          </cell>
          <cell r="C93">
            <v>0.69712368800000002</v>
          </cell>
          <cell r="F93">
            <v>449</v>
          </cell>
          <cell r="G93">
            <v>1.1104658080000001</v>
          </cell>
          <cell r="K93">
            <v>449</v>
          </cell>
          <cell r="L93">
            <v>0.961407393</v>
          </cell>
          <cell r="P93">
            <v>449</v>
          </cell>
          <cell r="Q93">
            <v>1.529588977</v>
          </cell>
        </row>
        <row r="94">
          <cell r="B94">
            <v>449.7</v>
          </cell>
          <cell r="C94">
            <v>0.68947543600000005</v>
          </cell>
          <cell r="F94">
            <v>449.7</v>
          </cell>
          <cell r="G94">
            <v>1.0948061849999999</v>
          </cell>
          <cell r="K94">
            <v>449.7</v>
          </cell>
          <cell r="L94">
            <v>0.93576329499999999</v>
          </cell>
          <cell r="P94">
            <v>449.7</v>
          </cell>
          <cell r="Q94">
            <v>1.4850829590000001</v>
          </cell>
        </row>
        <row r="95">
          <cell r="B95">
            <v>450.5</v>
          </cell>
          <cell r="C95">
            <v>0.68234420200000001</v>
          </cell>
          <cell r="F95">
            <v>450.5</v>
          </cell>
          <cell r="G95">
            <v>1.0789986970000001</v>
          </cell>
          <cell r="K95">
            <v>450.5</v>
          </cell>
          <cell r="L95">
            <v>0.91148059199999998</v>
          </cell>
          <cell r="P95">
            <v>450.5</v>
          </cell>
          <cell r="Q95">
            <v>1.44204657</v>
          </cell>
        </row>
        <row r="96">
          <cell r="B96">
            <v>451.2</v>
          </cell>
          <cell r="C96">
            <v>0.67688400999999998</v>
          </cell>
          <cell r="F96">
            <v>451.2</v>
          </cell>
          <cell r="G96">
            <v>1.0647697519999999</v>
          </cell>
          <cell r="K96">
            <v>451.2</v>
          </cell>
          <cell r="L96">
            <v>0.88920538500000001</v>
          </cell>
          <cell r="P96">
            <v>451.2</v>
          </cell>
          <cell r="Q96">
            <v>1.4033984939999999</v>
          </cell>
        </row>
        <row r="97">
          <cell r="B97">
            <v>452</v>
          </cell>
          <cell r="C97">
            <v>0.67123197000000001</v>
          </cell>
          <cell r="F97">
            <v>452</v>
          </cell>
          <cell r="G97">
            <v>1.0513604110000001</v>
          </cell>
          <cell r="K97">
            <v>452</v>
          </cell>
          <cell r="L97">
            <v>0.86848067799999995</v>
          </cell>
          <cell r="P97">
            <v>452</v>
          </cell>
          <cell r="Q97">
            <v>1.3695288919999999</v>
          </cell>
        </row>
        <row r="98">
          <cell r="B98">
            <v>452.7</v>
          </cell>
          <cell r="C98">
            <v>0.66560849200000005</v>
          </cell>
          <cell r="F98">
            <v>452.7</v>
          </cell>
          <cell r="G98">
            <v>1.0395808769999999</v>
          </cell>
          <cell r="K98">
            <v>452.7</v>
          </cell>
          <cell r="L98">
            <v>0.849356836</v>
          </cell>
          <cell r="P98">
            <v>452.7</v>
          </cell>
          <cell r="Q98">
            <v>1.3352661610000001</v>
          </cell>
        </row>
        <row r="99">
          <cell r="B99">
            <v>453.5</v>
          </cell>
          <cell r="C99">
            <v>0.659717267</v>
          </cell>
          <cell r="F99">
            <v>453.5</v>
          </cell>
          <cell r="G99">
            <v>1.029100916</v>
          </cell>
          <cell r="K99">
            <v>453.5</v>
          </cell>
          <cell r="L99">
            <v>0.83010727200000001</v>
          </cell>
          <cell r="P99">
            <v>453.5</v>
          </cell>
          <cell r="Q99">
            <v>1.3005541650000001</v>
          </cell>
        </row>
        <row r="100">
          <cell r="B100">
            <v>454.2</v>
          </cell>
          <cell r="C100">
            <v>0.65514959900000003</v>
          </cell>
          <cell r="F100">
            <v>454.2</v>
          </cell>
          <cell r="G100">
            <v>1.0190860020000001</v>
          </cell>
          <cell r="K100">
            <v>454.2</v>
          </cell>
          <cell r="L100">
            <v>0.81203243000000003</v>
          </cell>
          <cell r="P100">
            <v>454.2</v>
          </cell>
          <cell r="Q100">
            <v>1.268689312</v>
          </cell>
        </row>
        <row r="101">
          <cell r="B101">
            <v>454.9</v>
          </cell>
          <cell r="C101">
            <v>0.65123655899999999</v>
          </cell>
          <cell r="F101">
            <v>454.9</v>
          </cell>
          <cell r="G101">
            <v>1.0104007049999999</v>
          </cell>
          <cell r="K101">
            <v>454.9</v>
          </cell>
          <cell r="L101">
            <v>0.794640338</v>
          </cell>
          <cell r="P101">
            <v>454.9</v>
          </cell>
          <cell r="Q101">
            <v>1.2406303089999999</v>
          </cell>
        </row>
        <row r="102">
          <cell r="B102">
            <v>455.7</v>
          </cell>
          <cell r="C102">
            <v>0.64718197499999996</v>
          </cell>
          <cell r="F102">
            <v>455.7</v>
          </cell>
          <cell r="G102">
            <v>1.0017475069999999</v>
          </cell>
          <cell r="K102">
            <v>455.7</v>
          </cell>
          <cell r="L102">
            <v>0.77854591900000003</v>
          </cell>
          <cell r="P102">
            <v>455.7</v>
          </cell>
          <cell r="Q102">
            <v>1.2130690820000001</v>
          </cell>
        </row>
        <row r="103">
          <cell r="B103">
            <v>456.4</v>
          </cell>
          <cell r="C103">
            <v>0.64259032999999999</v>
          </cell>
          <cell r="F103">
            <v>456.4</v>
          </cell>
          <cell r="G103">
            <v>0.99449156900000002</v>
          </cell>
          <cell r="K103">
            <v>456.4</v>
          </cell>
          <cell r="L103">
            <v>0.76157013900000003</v>
          </cell>
          <cell r="P103">
            <v>456.4</v>
          </cell>
          <cell r="Q103">
            <v>1.1852143399999999</v>
          </cell>
        </row>
        <row r="104">
          <cell r="B104">
            <v>457.2</v>
          </cell>
          <cell r="C104">
            <v>0.63702573799999995</v>
          </cell>
          <cell r="F104">
            <v>457.2</v>
          </cell>
          <cell r="G104">
            <v>0.98687909100000004</v>
          </cell>
          <cell r="K104">
            <v>457.2</v>
          </cell>
          <cell r="L104">
            <v>0.74655468999999997</v>
          </cell>
          <cell r="P104">
            <v>457.2</v>
          </cell>
          <cell r="Q104">
            <v>1.1608651139999999</v>
          </cell>
        </row>
        <row r="105">
          <cell r="B105">
            <v>457.9</v>
          </cell>
          <cell r="C105">
            <v>0.63269307699999999</v>
          </cell>
          <cell r="F105">
            <v>457.9</v>
          </cell>
          <cell r="G105">
            <v>0.98102405500000001</v>
          </cell>
          <cell r="K105">
            <v>457.9</v>
          </cell>
          <cell r="L105">
            <v>0.73141526199999995</v>
          </cell>
          <cell r="P105">
            <v>457.9</v>
          </cell>
          <cell r="Q105">
            <v>1.135936821</v>
          </cell>
        </row>
        <row r="106">
          <cell r="B106">
            <v>458.7</v>
          </cell>
          <cell r="C106">
            <v>0.62998264100000001</v>
          </cell>
          <cell r="F106">
            <v>458.7</v>
          </cell>
          <cell r="G106">
            <v>0.97456597599999994</v>
          </cell>
          <cell r="K106">
            <v>458.7</v>
          </cell>
          <cell r="L106">
            <v>0.71835385600000001</v>
          </cell>
          <cell r="P106">
            <v>458.7</v>
          </cell>
          <cell r="Q106">
            <v>1.1125824369999999</v>
          </cell>
        </row>
        <row r="107">
          <cell r="B107">
            <v>459.4</v>
          </cell>
          <cell r="C107">
            <v>0.62779889600000005</v>
          </cell>
          <cell r="F107">
            <v>459.4</v>
          </cell>
          <cell r="G107">
            <v>0.96775677999999998</v>
          </cell>
          <cell r="K107">
            <v>459.4</v>
          </cell>
          <cell r="L107">
            <v>0.704332925</v>
          </cell>
          <cell r="P107">
            <v>459.4</v>
          </cell>
          <cell r="Q107">
            <v>1.0876256609999999</v>
          </cell>
        </row>
        <row r="108">
          <cell r="B108">
            <v>460.2</v>
          </cell>
          <cell r="C108">
            <v>0.62559110500000004</v>
          </cell>
          <cell r="F108">
            <v>460.2</v>
          </cell>
          <cell r="G108">
            <v>0.96049036600000004</v>
          </cell>
          <cell r="K108">
            <v>460.2</v>
          </cell>
          <cell r="L108">
            <v>0.69116249399999996</v>
          </cell>
          <cell r="P108">
            <v>460.2</v>
          </cell>
          <cell r="Q108">
            <v>1.06561533</v>
          </cell>
        </row>
        <row r="109">
          <cell r="B109">
            <v>460.9</v>
          </cell>
          <cell r="C109">
            <v>0.62186643900000005</v>
          </cell>
          <cell r="F109">
            <v>460.9</v>
          </cell>
          <cell r="G109">
            <v>0.95541203900000005</v>
          </cell>
          <cell r="K109">
            <v>460.9</v>
          </cell>
          <cell r="L109">
            <v>0.67864289</v>
          </cell>
          <cell r="P109">
            <v>460.9</v>
          </cell>
          <cell r="Q109">
            <v>1.044404691</v>
          </cell>
        </row>
        <row r="110">
          <cell r="B110">
            <v>461.7</v>
          </cell>
          <cell r="C110">
            <v>0.61879323600000002</v>
          </cell>
          <cell r="F110">
            <v>461.7</v>
          </cell>
          <cell r="G110">
            <v>0.95177416400000003</v>
          </cell>
          <cell r="K110">
            <v>461.7</v>
          </cell>
          <cell r="L110">
            <v>0.66620820700000005</v>
          </cell>
          <cell r="P110">
            <v>461.7</v>
          </cell>
          <cell r="Q110">
            <v>1.0249631610000001</v>
          </cell>
        </row>
        <row r="111">
          <cell r="B111">
            <v>462.4</v>
          </cell>
          <cell r="C111">
            <v>0.614194727</v>
          </cell>
          <cell r="F111">
            <v>462.4</v>
          </cell>
          <cell r="G111">
            <v>0.94774160299999999</v>
          </cell>
          <cell r="K111">
            <v>462.4</v>
          </cell>
          <cell r="L111">
            <v>0.65520241599999995</v>
          </cell>
          <cell r="P111">
            <v>462.4</v>
          </cell>
          <cell r="Q111">
            <v>1.0071824089999999</v>
          </cell>
        </row>
        <row r="112">
          <cell r="B112">
            <v>463.2</v>
          </cell>
          <cell r="C112">
            <v>0.61143571500000005</v>
          </cell>
          <cell r="F112">
            <v>463.2</v>
          </cell>
          <cell r="G112">
            <v>0.94177702699999999</v>
          </cell>
          <cell r="K112">
            <v>463.2</v>
          </cell>
          <cell r="L112">
            <v>0.64436876799999998</v>
          </cell>
          <cell r="P112">
            <v>463.2</v>
          </cell>
          <cell r="Q112">
            <v>0.98997191100000004</v>
          </cell>
        </row>
        <row r="113">
          <cell r="B113">
            <v>463.9</v>
          </cell>
          <cell r="C113">
            <v>0.60885027199999997</v>
          </cell>
          <cell r="F113">
            <v>463.9</v>
          </cell>
          <cell r="G113">
            <v>0.93706704600000001</v>
          </cell>
          <cell r="K113">
            <v>463.9</v>
          </cell>
          <cell r="L113">
            <v>0.63465115500000002</v>
          </cell>
          <cell r="P113">
            <v>463.9</v>
          </cell>
          <cell r="Q113">
            <v>0.97327604499999998</v>
          </cell>
        </row>
        <row r="114">
          <cell r="B114">
            <v>464.7</v>
          </cell>
          <cell r="C114">
            <v>0.60652963699999995</v>
          </cell>
          <cell r="F114">
            <v>464.7</v>
          </cell>
          <cell r="G114">
            <v>0.93414535200000004</v>
          </cell>
          <cell r="K114">
            <v>464.7</v>
          </cell>
          <cell r="L114">
            <v>0.62451980299999998</v>
          </cell>
          <cell r="P114">
            <v>464.7</v>
          </cell>
          <cell r="Q114">
            <v>0.957339724</v>
          </cell>
        </row>
        <row r="115">
          <cell r="B115">
            <v>465.4</v>
          </cell>
          <cell r="C115">
            <v>0.60454835799999995</v>
          </cell>
          <cell r="F115">
            <v>465.4</v>
          </cell>
          <cell r="G115">
            <v>0.93181360300000005</v>
          </cell>
          <cell r="K115">
            <v>465.4</v>
          </cell>
          <cell r="L115">
            <v>0.61443380700000005</v>
          </cell>
          <cell r="P115">
            <v>465.4</v>
          </cell>
          <cell r="Q115">
            <v>0.94101693099999995</v>
          </cell>
        </row>
        <row r="116">
          <cell r="B116">
            <v>466.2</v>
          </cell>
          <cell r="C116">
            <v>0.60238893299999996</v>
          </cell>
          <cell r="F116">
            <v>466.2</v>
          </cell>
          <cell r="G116">
            <v>0.92806259999999996</v>
          </cell>
          <cell r="K116">
            <v>466.2</v>
          </cell>
          <cell r="L116">
            <v>0.60475166000000002</v>
          </cell>
          <cell r="P116">
            <v>466.2</v>
          </cell>
          <cell r="Q116">
            <v>0.92529675199999994</v>
          </cell>
        </row>
        <row r="117">
          <cell r="B117">
            <v>466.9</v>
          </cell>
          <cell r="C117">
            <v>0.60073715500000002</v>
          </cell>
          <cell r="F117">
            <v>466.9</v>
          </cell>
          <cell r="G117">
            <v>0.92417184399999996</v>
          </cell>
          <cell r="K117">
            <v>466.9</v>
          </cell>
          <cell r="L117">
            <v>0.59503675199999995</v>
          </cell>
          <cell r="P117">
            <v>466.9</v>
          </cell>
          <cell r="Q117">
            <v>0.91016008900000001</v>
          </cell>
        </row>
        <row r="118">
          <cell r="B118">
            <v>467.6</v>
          </cell>
          <cell r="C118">
            <v>0.59898168500000004</v>
          </cell>
          <cell r="F118">
            <v>467.6</v>
          </cell>
          <cell r="G118">
            <v>0.92206520599999997</v>
          </cell>
          <cell r="K118">
            <v>467.6</v>
          </cell>
          <cell r="L118">
            <v>0.58683215099999997</v>
          </cell>
          <cell r="P118">
            <v>467.6</v>
          </cell>
          <cell r="Q118">
            <v>0.89571746900000004</v>
          </cell>
        </row>
        <row r="119">
          <cell r="B119">
            <v>468.4</v>
          </cell>
          <cell r="C119">
            <v>0.59705084900000005</v>
          </cell>
          <cell r="F119">
            <v>468.4</v>
          </cell>
          <cell r="G119">
            <v>0.91918960599999999</v>
          </cell>
          <cell r="K119">
            <v>468.4</v>
          </cell>
          <cell r="L119">
            <v>0.57827931399999999</v>
          </cell>
          <cell r="P119">
            <v>468.4</v>
          </cell>
          <cell r="Q119">
            <v>0.88029289300000002</v>
          </cell>
        </row>
        <row r="120">
          <cell r="B120">
            <v>469.1</v>
          </cell>
          <cell r="C120">
            <v>0.59617743199999995</v>
          </cell>
          <cell r="F120">
            <v>469.1</v>
          </cell>
          <cell r="G120">
            <v>0.91650832800000004</v>
          </cell>
          <cell r="K120">
            <v>469.1</v>
          </cell>
          <cell r="L120">
            <v>0.570644339</v>
          </cell>
          <cell r="P120">
            <v>469.1</v>
          </cell>
          <cell r="Q120">
            <v>0.86724950199999995</v>
          </cell>
        </row>
        <row r="121">
          <cell r="B121">
            <v>469.9</v>
          </cell>
          <cell r="C121">
            <v>0.59400514199999999</v>
          </cell>
          <cell r="F121">
            <v>469.9</v>
          </cell>
          <cell r="G121">
            <v>0.91269081100000005</v>
          </cell>
          <cell r="K121">
            <v>469.9</v>
          </cell>
          <cell r="L121">
            <v>0.561877352</v>
          </cell>
          <cell r="P121">
            <v>469.9</v>
          </cell>
          <cell r="Q121">
            <v>0.852419492</v>
          </cell>
        </row>
        <row r="122">
          <cell r="B122">
            <v>470.6</v>
          </cell>
          <cell r="C122">
            <v>0.59265390699999998</v>
          </cell>
          <cell r="F122">
            <v>470.6</v>
          </cell>
          <cell r="G122">
            <v>0.91198146800000002</v>
          </cell>
          <cell r="K122">
            <v>470.6</v>
          </cell>
          <cell r="L122">
            <v>0.55436155799999998</v>
          </cell>
          <cell r="P122">
            <v>470.6</v>
          </cell>
          <cell r="Q122">
            <v>0.84147386099999999</v>
          </cell>
        </row>
        <row r="123">
          <cell r="B123">
            <v>471.4</v>
          </cell>
          <cell r="C123">
            <v>0.59120531200000004</v>
          </cell>
          <cell r="F123">
            <v>471.4</v>
          </cell>
          <cell r="G123">
            <v>0.90989183500000004</v>
          </cell>
          <cell r="K123">
            <v>471.4</v>
          </cell>
          <cell r="L123">
            <v>0.54691632499999998</v>
          </cell>
          <cell r="P123">
            <v>471.4</v>
          </cell>
          <cell r="Q123">
            <v>0.82781218199999995</v>
          </cell>
        </row>
        <row r="124">
          <cell r="B124">
            <v>472.1</v>
          </cell>
          <cell r="C124">
            <v>0.59065664399999995</v>
          </cell>
          <cell r="F124">
            <v>472.1</v>
          </cell>
          <cell r="G124">
            <v>0.90977506900000005</v>
          </cell>
          <cell r="K124">
            <v>472.1</v>
          </cell>
          <cell r="L124">
            <v>0.54060008000000004</v>
          </cell>
          <cell r="P124">
            <v>472.1</v>
          </cell>
          <cell r="Q124">
            <v>0.81850787300000005</v>
          </cell>
        </row>
        <row r="125">
          <cell r="B125">
            <v>472.9</v>
          </cell>
          <cell r="C125">
            <v>0.58905867099999998</v>
          </cell>
          <cell r="F125">
            <v>472.9</v>
          </cell>
          <cell r="G125">
            <v>0.90847246400000004</v>
          </cell>
          <cell r="K125">
            <v>472.9</v>
          </cell>
          <cell r="L125">
            <v>0.53478481899999997</v>
          </cell>
          <cell r="P125">
            <v>472.9</v>
          </cell>
          <cell r="Q125">
            <v>0.80724829899999995</v>
          </cell>
        </row>
        <row r="126">
          <cell r="B126">
            <v>473.6</v>
          </cell>
          <cell r="C126">
            <v>0.58915705399999996</v>
          </cell>
          <cell r="F126">
            <v>473.6</v>
          </cell>
          <cell r="G126">
            <v>0.90912916700000002</v>
          </cell>
          <cell r="K126">
            <v>473.6</v>
          </cell>
          <cell r="L126">
            <v>0.52956460699999996</v>
          </cell>
          <cell r="P126">
            <v>473.6</v>
          </cell>
          <cell r="Q126">
            <v>0.79834584099999994</v>
          </cell>
        </row>
        <row r="127">
          <cell r="B127">
            <v>474.4</v>
          </cell>
          <cell r="C127">
            <v>0.58930188800000005</v>
          </cell>
          <cell r="F127">
            <v>474.4</v>
          </cell>
          <cell r="G127">
            <v>0.90844185899999996</v>
          </cell>
          <cell r="K127">
            <v>474.4</v>
          </cell>
          <cell r="L127">
            <v>0.524669316</v>
          </cell>
          <cell r="P127">
            <v>474.4</v>
          </cell>
          <cell r="Q127">
            <v>0.78997074899999997</v>
          </cell>
        </row>
        <row r="128">
          <cell r="B128">
            <v>475.1</v>
          </cell>
          <cell r="C128">
            <v>0.59094785999999999</v>
          </cell>
          <cell r="F128">
            <v>475.1</v>
          </cell>
          <cell r="G128">
            <v>0.90777165900000001</v>
          </cell>
          <cell r="K128">
            <v>475.1</v>
          </cell>
          <cell r="L128">
            <v>0.51954363100000001</v>
          </cell>
          <cell r="P128">
            <v>475.1</v>
          </cell>
          <cell r="Q128">
            <v>0.78232548700000004</v>
          </cell>
        </row>
        <row r="129">
          <cell r="B129">
            <v>475.9</v>
          </cell>
          <cell r="C129">
            <v>0.59043749300000004</v>
          </cell>
          <cell r="F129">
            <v>475.9</v>
          </cell>
          <cell r="G129">
            <v>0.90775882900000004</v>
          </cell>
          <cell r="K129">
            <v>475.9</v>
          </cell>
          <cell r="L129">
            <v>0.513817933</v>
          </cell>
          <cell r="P129">
            <v>475.9</v>
          </cell>
          <cell r="Q129">
            <v>0.774368155</v>
          </cell>
        </row>
        <row r="130">
          <cell r="B130">
            <v>476.6</v>
          </cell>
          <cell r="C130">
            <v>0.59115138899999997</v>
          </cell>
          <cell r="F130">
            <v>476.6</v>
          </cell>
          <cell r="G130">
            <v>0.90687673300000005</v>
          </cell>
          <cell r="K130">
            <v>476.6</v>
          </cell>
          <cell r="L130">
            <v>0.50902623700000005</v>
          </cell>
          <cell r="P130">
            <v>476.6</v>
          </cell>
          <cell r="Q130">
            <v>0.76714127300000001</v>
          </cell>
        </row>
        <row r="131">
          <cell r="B131">
            <v>477.4</v>
          </cell>
          <cell r="C131">
            <v>0.59177864999999996</v>
          </cell>
          <cell r="F131">
            <v>477.4</v>
          </cell>
          <cell r="G131">
            <v>0.90777473799999997</v>
          </cell>
          <cell r="K131">
            <v>477.4</v>
          </cell>
          <cell r="L131">
            <v>0.50517258799999998</v>
          </cell>
          <cell r="P131">
            <v>477.4</v>
          </cell>
          <cell r="Q131">
            <v>0.76042525900000002</v>
          </cell>
        </row>
        <row r="132">
          <cell r="B132">
            <v>478.1</v>
          </cell>
          <cell r="C132">
            <v>0.59344970699999999</v>
          </cell>
          <cell r="F132">
            <v>478.1</v>
          </cell>
          <cell r="G132">
            <v>0.907780637</v>
          </cell>
          <cell r="K132">
            <v>478.1</v>
          </cell>
          <cell r="L132">
            <v>0.50144006200000002</v>
          </cell>
          <cell r="P132">
            <v>478.1</v>
          </cell>
          <cell r="Q132">
            <v>0.75541876799999996</v>
          </cell>
        </row>
        <row r="133">
          <cell r="B133">
            <v>478.9</v>
          </cell>
          <cell r="C133">
            <v>0.59546604299999994</v>
          </cell>
          <cell r="F133">
            <v>478.9</v>
          </cell>
          <cell r="G133">
            <v>0.91090848000000002</v>
          </cell>
          <cell r="K133">
            <v>478.9</v>
          </cell>
          <cell r="L133">
            <v>0.49793647600000002</v>
          </cell>
          <cell r="P133">
            <v>478.9</v>
          </cell>
          <cell r="Q133">
            <v>0.74911125999999995</v>
          </cell>
        </row>
        <row r="134">
          <cell r="B134">
            <v>479.6</v>
          </cell>
          <cell r="C134">
            <v>0.59802560299999996</v>
          </cell>
          <cell r="F134">
            <v>479.6</v>
          </cell>
          <cell r="G134">
            <v>0.91215896500000004</v>
          </cell>
          <cell r="K134">
            <v>479.6</v>
          </cell>
          <cell r="L134">
            <v>0.49522087799999998</v>
          </cell>
          <cell r="P134">
            <v>479.6</v>
          </cell>
          <cell r="Q134">
            <v>0.74509301900000002</v>
          </cell>
        </row>
        <row r="135">
          <cell r="B135">
            <v>480.3</v>
          </cell>
          <cell r="C135">
            <v>0.60020272200000002</v>
          </cell>
          <cell r="F135">
            <v>480.3</v>
          </cell>
          <cell r="G135">
            <v>0.91443571400000001</v>
          </cell>
          <cell r="K135">
            <v>480.3</v>
          </cell>
          <cell r="L135">
            <v>0.492896693</v>
          </cell>
          <cell r="P135">
            <v>480.3</v>
          </cell>
          <cell r="Q135">
            <v>0.74033712900000004</v>
          </cell>
        </row>
        <row r="136">
          <cell r="B136">
            <v>481.1</v>
          </cell>
          <cell r="C136">
            <v>0.60211463700000001</v>
          </cell>
          <cell r="F136">
            <v>481.1</v>
          </cell>
          <cell r="G136">
            <v>0.91703992899999998</v>
          </cell>
          <cell r="K136">
            <v>481.1</v>
          </cell>
          <cell r="L136">
            <v>0.49074962799999999</v>
          </cell>
          <cell r="P136">
            <v>481.1</v>
          </cell>
          <cell r="Q136">
            <v>0.73821538900000006</v>
          </cell>
        </row>
        <row r="137">
          <cell r="B137">
            <v>481.8</v>
          </cell>
          <cell r="C137">
            <v>0.60408339200000005</v>
          </cell>
          <cell r="F137">
            <v>481.8</v>
          </cell>
          <cell r="G137">
            <v>0.91981407599999998</v>
          </cell>
          <cell r="K137">
            <v>481.8</v>
          </cell>
          <cell r="L137">
            <v>0.48811663500000002</v>
          </cell>
          <cell r="P137">
            <v>481.8</v>
          </cell>
          <cell r="Q137">
            <v>0.73477340599999996</v>
          </cell>
        </row>
        <row r="138">
          <cell r="B138">
            <v>482.6</v>
          </cell>
          <cell r="C138">
            <v>0.60771258500000003</v>
          </cell>
          <cell r="F138">
            <v>482.6</v>
          </cell>
          <cell r="G138">
            <v>0.92320186599999998</v>
          </cell>
          <cell r="K138">
            <v>482.6</v>
          </cell>
          <cell r="L138">
            <v>0.48764738899999999</v>
          </cell>
          <cell r="P138">
            <v>482.6</v>
          </cell>
          <cell r="Q138">
            <v>0.73373601300000002</v>
          </cell>
        </row>
        <row r="139">
          <cell r="B139">
            <v>483.3</v>
          </cell>
          <cell r="C139">
            <v>0.60937473099999995</v>
          </cell>
          <cell r="F139">
            <v>483.3</v>
          </cell>
          <cell r="G139">
            <v>0.92465953499999998</v>
          </cell>
          <cell r="K139">
            <v>483.3</v>
          </cell>
          <cell r="L139">
            <v>0.48615624000000002</v>
          </cell>
          <cell r="P139">
            <v>483.3</v>
          </cell>
          <cell r="Q139">
            <v>0.73189925300000003</v>
          </cell>
        </row>
        <row r="140">
          <cell r="B140">
            <v>484.1</v>
          </cell>
          <cell r="C140">
            <v>0.61111229499999997</v>
          </cell>
          <cell r="F140">
            <v>484.1</v>
          </cell>
          <cell r="G140">
            <v>0.92901644400000005</v>
          </cell>
          <cell r="K140">
            <v>484.1</v>
          </cell>
          <cell r="L140">
            <v>0.48440475</v>
          </cell>
          <cell r="P140">
            <v>484.1</v>
          </cell>
          <cell r="Q140">
            <v>0.73127411200000003</v>
          </cell>
        </row>
        <row r="141">
          <cell r="B141">
            <v>484.8</v>
          </cell>
          <cell r="C141">
            <v>0.61325107300000004</v>
          </cell>
          <cell r="F141">
            <v>484.8</v>
          </cell>
          <cell r="G141">
            <v>0.93141973499999997</v>
          </cell>
          <cell r="K141">
            <v>484.8</v>
          </cell>
          <cell r="L141">
            <v>0.48345901699999999</v>
          </cell>
          <cell r="P141">
            <v>484.8</v>
          </cell>
          <cell r="Q141">
            <v>0.73091463000000001</v>
          </cell>
        </row>
        <row r="142">
          <cell r="B142">
            <v>485.6</v>
          </cell>
          <cell r="C142">
            <v>0.61631469900000002</v>
          </cell>
          <cell r="F142">
            <v>485.6</v>
          </cell>
          <cell r="G142">
            <v>0.93435269099999996</v>
          </cell>
          <cell r="K142">
            <v>485.6</v>
          </cell>
          <cell r="L142">
            <v>0.48209028700000001</v>
          </cell>
          <cell r="P142">
            <v>485.6</v>
          </cell>
          <cell r="Q142">
            <v>0.73075468200000004</v>
          </cell>
        </row>
        <row r="143">
          <cell r="B143">
            <v>486.3</v>
          </cell>
          <cell r="C143">
            <v>0.62025347099999995</v>
          </cell>
          <cell r="F143">
            <v>486.3</v>
          </cell>
          <cell r="G143">
            <v>0.93786953100000003</v>
          </cell>
          <cell r="K143">
            <v>486.3</v>
          </cell>
          <cell r="L143">
            <v>0.48288118499999999</v>
          </cell>
          <cell r="P143">
            <v>486.3</v>
          </cell>
          <cell r="Q143">
            <v>0.73171202999999996</v>
          </cell>
        </row>
        <row r="144">
          <cell r="B144">
            <v>487.1</v>
          </cell>
          <cell r="C144">
            <v>0.62267326599999995</v>
          </cell>
          <cell r="F144">
            <v>487.1</v>
          </cell>
          <cell r="G144">
            <v>0.94214193099999999</v>
          </cell>
          <cell r="K144">
            <v>487.1</v>
          </cell>
          <cell r="L144">
            <v>0.481090876</v>
          </cell>
          <cell r="P144">
            <v>487.1</v>
          </cell>
          <cell r="Q144">
            <v>0.73298669800000005</v>
          </cell>
        </row>
        <row r="145">
          <cell r="B145">
            <v>487.8</v>
          </cell>
          <cell r="C145">
            <v>0.62663613699999998</v>
          </cell>
          <cell r="F145">
            <v>487.8</v>
          </cell>
          <cell r="G145">
            <v>0.94810877699999996</v>
          </cell>
          <cell r="K145">
            <v>487.8</v>
          </cell>
          <cell r="L145">
            <v>0.48130243700000003</v>
          </cell>
          <cell r="P145">
            <v>487.8</v>
          </cell>
          <cell r="Q145">
            <v>0.73634829800000001</v>
          </cell>
        </row>
        <row r="146">
          <cell r="B146">
            <v>488.6</v>
          </cell>
          <cell r="C146">
            <v>0.62872069200000003</v>
          </cell>
          <cell r="F146">
            <v>488.6</v>
          </cell>
          <cell r="G146">
            <v>0.95141233800000002</v>
          </cell>
          <cell r="K146">
            <v>488.6</v>
          </cell>
          <cell r="L146">
            <v>0.48035064500000002</v>
          </cell>
          <cell r="P146">
            <v>488.6</v>
          </cell>
          <cell r="Q146">
            <v>0.737426044</v>
          </cell>
        </row>
        <row r="147">
          <cell r="B147">
            <v>489.3</v>
          </cell>
          <cell r="C147">
            <v>0.632001331</v>
          </cell>
          <cell r="F147">
            <v>489.3</v>
          </cell>
          <cell r="G147">
            <v>0.95789956899999995</v>
          </cell>
          <cell r="K147">
            <v>489.3</v>
          </cell>
          <cell r="L147">
            <v>0.48056687399999998</v>
          </cell>
          <cell r="P147">
            <v>489.3</v>
          </cell>
          <cell r="Q147">
            <v>0.73856162000000003</v>
          </cell>
        </row>
        <row r="148">
          <cell r="B148">
            <v>490.1</v>
          </cell>
          <cell r="C148">
            <v>0.63410055499999995</v>
          </cell>
          <cell r="F148">
            <v>490.1</v>
          </cell>
          <cell r="G148">
            <v>0.96135203400000002</v>
          </cell>
          <cell r="K148">
            <v>490.1</v>
          </cell>
          <cell r="L148">
            <v>0.480480028</v>
          </cell>
          <cell r="P148">
            <v>490.1</v>
          </cell>
          <cell r="Q148">
            <v>0.73928426300000005</v>
          </cell>
        </row>
        <row r="149">
          <cell r="B149">
            <v>490.8</v>
          </cell>
          <cell r="C149">
            <v>0.637501243</v>
          </cell>
          <cell r="F149">
            <v>490.8</v>
          </cell>
          <cell r="G149">
            <v>0.96525419700000004</v>
          </cell>
          <cell r="K149">
            <v>490.8</v>
          </cell>
          <cell r="L149">
            <v>0.48138123700000002</v>
          </cell>
          <cell r="P149">
            <v>490.8</v>
          </cell>
          <cell r="Q149">
            <v>0.74191361499999997</v>
          </cell>
        </row>
        <row r="150">
          <cell r="B150">
            <v>491.6</v>
          </cell>
          <cell r="C150">
            <v>0.64011998000000003</v>
          </cell>
          <cell r="F150">
            <v>491.6</v>
          </cell>
          <cell r="G150">
            <v>0.96918369800000004</v>
          </cell>
          <cell r="K150">
            <v>491.6</v>
          </cell>
          <cell r="L150">
            <v>0.48195961799999998</v>
          </cell>
          <cell r="P150">
            <v>491.6</v>
          </cell>
          <cell r="Q150">
            <v>0.74549152399999996</v>
          </cell>
        </row>
        <row r="151">
          <cell r="B151">
            <v>492.3</v>
          </cell>
          <cell r="C151">
            <v>0.64252331799999995</v>
          </cell>
          <cell r="F151">
            <v>492.3</v>
          </cell>
          <cell r="G151">
            <v>0.97208660599999996</v>
          </cell>
          <cell r="K151">
            <v>492.3</v>
          </cell>
          <cell r="L151">
            <v>0.482253453</v>
          </cell>
          <cell r="P151">
            <v>492.3</v>
          </cell>
          <cell r="Q151">
            <v>0.74630637600000005</v>
          </cell>
        </row>
        <row r="152">
          <cell r="B152">
            <v>493.1</v>
          </cell>
          <cell r="C152">
            <v>0.64382467799999998</v>
          </cell>
          <cell r="F152">
            <v>493.1</v>
          </cell>
          <cell r="G152">
            <v>0.97474434499999996</v>
          </cell>
          <cell r="K152">
            <v>493.1</v>
          </cell>
          <cell r="L152">
            <v>0.48180642800000001</v>
          </cell>
          <cell r="P152">
            <v>493.1</v>
          </cell>
          <cell r="Q152">
            <v>0.74893189999999998</v>
          </cell>
        </row>
        <row r="153">
          <cell r="B153">
            <v>493.8</v>
          </cell>
          <cell r="C153">
            <v>0.64518609100000002</v>
          </cell>
          <cell r="F153">
            <v>493.8</v>
          </cell>
          <cell r="G153">
            <v>0.97639062200000004</v>
          </cell>
          <cell r="K153">
            <v>493.8</v>
          </cell>
          <cell r="L153">
            <v>0.48263961700000002</v>
          </cell>
          <cell r="P153">
            <v>493.8</v>
          </cell>
          <cell r="Q153">
            <v>0.75129066499999997</v>
          </cell>
        </row>
        <row r="154">
          <cell r="B154">
            <v>494.5</v>
          </cell>
          <cell r="C154">
            <v>0.64782022299999997</v>
          </cell>
          <cell r="F154">
            <v>494.5</v>
          </cell>
          <cell r="G154">
            <v>0.98223602600000004</v>
          </cell>
          <cell r="K154">
            <v>494.5</v>
          </cell>
          <cell r="L154">
            <v>0.48468599600000001</v>
          </cell>
          <cell r="P154">
            <v>494.5</v>
          </cell>
          <cell r="Q154">
            <v>0.75787327199999999</v>
          </cell>
        </row>
        <row r="155">
          <cell r="B155">
            <v>495.3</v>
          </cell>
          <cell r="C155">
            <v>0.64945991800000002</v>
          </cell>
          <cell r="F155">
            <v>495.3</v>
          </cell>
          <cell r="G155">
            <v>0.98770648400000005</v>
          </cell>
          <cell r="K155">
            <v>495.3</v>
          </cell>
          <cell r="L155">
            <v>0.4866279</v>
          </cell>
          <cell r="P155">
            <v>495.3</v>
          </cell>
          <cell r="Q155">
            <v>0.76260431200000001</v>
          </cell>
        </row>
        <row r="156">
          <cell r="B156">
            <v>496</v>
          </cell>
          <cell r="C156">
            <v>0.65099568100000005</v>
          </cell>
          <cell r="F156">
            <v>496</v>
          </cell>
          <cell r="G156">
            <v>0.99176365499999997</v>
          </cell>
          <cell r="K156">
            <v>496</v>
          </cell>
          <cell r="L156">
            <v>0.48712854300000002</v>
          </cell>
          <cell r="P156">
            <v>496</v>
          </cell>
          <cell r="Q156">
            <v>0.76744022199999995</v>
          </cell>
        </row>
        <row r="157">
          <cell r="B157">
            <v>496.8</v>
          </cell>
          <cell r="C157">
            <v>0.65148144500000005</v>
          </cell>
          <cell r="F157">
            <v>496.8</v>
          </cell>
          <cell r="G157">
            <v>0.99402484999999996</v>
          </cell>
          <cell r="K157">
            <v>496.8</v>
          </cell>
          <cell r="L157">
            <v>0.48709443600000002</v>
          </cell>
          <cell r="P157">
            <v>496.8</v>
          </cell>
          <cell r="Q157">
            <v>0.77168737300000001</v>
          </cell>
        </row>
        <row r="158">
          <cell r="B158">
            <v>497.5</v>
          </cell>
          <cell r="C158">
            <v>0.65197804400000003</v>
          </cell>
          <cell r="F158">
            <v>497.5</v>
          </cell>
          <cell r="G158">
            <v>0.99729980200000001</v>
          </cell>
          <cell r="K158">
            <v>497.5</v>
          </cell>
          <cell r="L158">
            <v>0.487068638</v>
          </cell>
          <cell r="P158">
            <v>497.5</v>
          </cell>
          <cell r="Q158">
            <v>0.77509461300000004</v>
          </cell>
        </row>
        <row r="159">
          <cell r="B159">
            <v>498.3</v>
          </cell>
          <cell r="C159">
            <v>0.651756526</v>
          </cell>
          <cell r="F159">
            <v>498.3</v>
          </cell>
          <cell r="G159">
            <v>0.99769118400000001</v>
          </cell>
          <cell r="K159">
            <v>498.3</v>
          </cell>
          <cell r="L159">
            <v>0.48768146200000001</v>
          </cell>
          <cell r="P159">
            <v>498.3</v>
          </cell>
          <cell r="Q159">
            <v>0.77813644199999998</v>
          </cell>
        </row>
        <row r="160">
          <cell r="B160">
            <v>499</v>
          </cell>
          <cell r="C160">
            <v>0.65061283299999995</v>
          </cell>
          <cell r="F160">
            <v>499</v>
          </cell>
          <cell r="G160">
            <v>0.99739517200000005</v>
          </cell>
          <cell r="K160">
            <v>499</v>
          </cell>
          <cell r="L160">
            <v>0.48870853199999997</v>
          </cell>
          <cell r="P160">
            <v>499</v>
          </cell>
          <cell r="Q160">
            <v>0.77986950200000005</v>
          </cell>
        </row>
        <row r="161">
          <cell r="B161">
            <v>499.8</v>
          </cell>
          <cell r="C161">
            <v>0.65070261900000004</v>
          </cell>
          <cell r="F161">
            <v>499.8</v>
          </cell>
          <cell r="G161">
            <v>0.99700052900000002</v>
          </cell>
          <cell r="K161">
            <v>499.8</v>
          </cell>
          <cell r="L161">
            <v>0.49064562699999997</v>
          </cell>
          <cell r="P161">
            <v>499.8</v>
          </cell>
          <cell r="Q161">
            <v>0.78483992899999999</v>
          </cell>
        </row>
        <row r="162">
          <cell r="B162">
            <v>500.5</v>
          </cell>
          <cell r="C162">
            <v>0.65029777200000005</v>
          </cell>
          <cell r="F162">
            <v>500.5</v>
          </cell>
          <cell r="G162">
            <v>0.99660715499999997</v>
          </cell>
          <cell r="K162">
            <v>500.5</v>
          </cell>
          <cell r="L162">
            <v>0.49261421100000002</v>
          </cell>
          <cell r="P162">
            <v>500.5</v>
          </cell>
          <cell r="Q162">
            <v>0.789719748</v>
          </cell>
        </row>
        <row r="163">
          <cell r="B163">
            <v>501.3</v>
          </cell>
          <cell r="C163">
            <v>0.64924673700000002</v>
          </cell>
          <cell r="F163">
            <v>501.3</v>
          </cell>
          <cell r="G163">
            <v>0.99632167500000002</v>
          </cell>
          <cell r="K163">
            <v>501.3</v>
          </cell>
          <cell r="L163">
            <v>0.49388199799999999</v>
          </cell>
          <cell r="P163">
            <v>501.3</v>
          </cell>
          <cell r="Q163">
            <v>0.79478514899999997</v>
          </cell>
        </row>
        <row r="164">
          <cell r="B164">
            <v>502</v>
          </cell>
          <cell r="C164">
            <v>0.64760504100000005</v>
          </cell>
          <cell r="F164">
            <v>502</v>
          </cell>
          <cell r="G164">
            <v>0.99608383899999997</v>
          </cell>
          <cell r="K164">
            <v>502</v>
          </cell>
          <cell r="L164">
            <v>0.49394266100000001</v>
          </cell>
          <cell r="P164">
            <v>502</v>
          </cell>
          <cell r="Q164">
            <v>0.79770483700000006</v>
          </cell>
        </row>
        <row r="165">
          <cell r="B165">
            <v>502.8</v>
          </cell>
          <cell r="C165">
            <v>0.64475937800000005</v>
          </cell>
          <cell r="F165">
            <v>502.8</v>
          </cell>
          <cell r="G165">
            <v>0.99593395100000004</v>
          </cell>
          <cell r="K165">
            <v>502.8</v>
          </cell>
          <cell r="L165">
            <v>0.49530939800000001</v>
          </cell>
          <cell r="P165">
            <v>502.8</v>
          </cell>
          <cell r="Q165">
            <v>0.80179102800000002</v>
          </cell>
        </row>
        <row r="166">
          <cell r="B166">
            <v>503.5</v>
          </cell>
          <cell r="C166">
            <v>0.64324446800000001</v>
          </cell>
          <cell r="F166">
            <v>503.5</v>
          </cell>
          <cell r="G166">
            <v>0.996701791</v>
          </cell>
          <cell r="K166">
            <v>503.5</v>
          </cell>
          <cell r="L166">
            <v>0.49707211099999998</v>
          </cell>
          <cell r="P166">
            <v>503.5</v>
          </cell>
          <cell r="Q166">
            <v>0.80784083500000003</v>
          </cell>
        </row>
        <row r="167">
          <cell r="B167">
            <v>504.3</v>
          </cell>
          <cell r="C167">
            <v>0.64024906400000003</v>
          </cell>
          <cell r="F167">
            <v>504.3</v>
          </cell>
          <cell r="G167">
            <v>0.994227207</v>
          </cell>
          <cell r="K167">
            <v>504.3</v>
          </cell>
          <cell r="L167">
            <v>0.49922751500000001</v>
          </cell>
          <cell r="P167">
            <v>504.3</v>
          </cell>
          <cell r="Q167">
            <v>0.81271673899999997</v>
          </cell>
        </row>
        <row r="168">
          <cell r="B168">
            <v>505</v>
          </cell>
          <cell r="C168">
            <v>0.63730730400000002</v>
          </cell>
          <cell r="F168">
            <v>505</v>
          </cell>
          <cell r="G168">
            <v>0.99296529899999997</v>
          </cell>
          <cell r="K168">
            <v>505</v>
          </cell>
          <cell r="L168">
            <v>0.49998774600000001</v>
          </cell>
          <cell r="P168">
            <v>505</v>
          </cell>
          <cell r="Q168">
            <v>0.81619452000000003</v>
          </cell>
        </row>
        <row r="169">
          <cell r="B169">
            <v>505.8</v>
          </cell>
          <cell r="C169">
            <v>0.63259403800000003</v>
          </cell>
          <cell r="F169">
            <v>505.8</v>
          </cell>
          <cell r="G169">
            <v>0.98889947199999995</v>
          </cell>
          <cell r="K169">
            <v>505.8</v>
          </cell>
          <cell r="L169">
            <v>0.50171864399999999</v>
          </cell>
          <cell r="P169">
            <v>505.8</v>
          </cell>
          <cell r="Q169">
            <v>0.81757644399999996</v>
          </cell>
        </row>
        <row r="170">
          <cell r="B170">
            <v>506.5</v>
          </cell>
          <cell r="C170">
            <v>0.63009522699999998</v>
          </cell>
          <cell r="F170">
            <v>506.5</v>
          </cell>
          <cell r="G170">
            <v>0.98739750299999995</v>
          </cell>
          <cell r="K170">
            <v>506.5</v>
          </cell>
          <cell r="L170">
            <v>0.50358671099999996</v>
          </cell>
          <cell r="P170">
            <v>506.5</v>
          </cell>
          <cell r="Q170">
            <v>0.82337032300000002</v>
          </cell>
        </row>
        <row r="171">
          <cell r="B171">
            <v>507.2</v>
          </cell>
          <cell r="C171">
            <v>0.62603203600000001</v>
          </cell>
          <cell r="F171">
            <v>507.2</v>
          </cell>
          <cell r="G171">
            <v>0.98143327700000005</v>
          </cell>
          <cell r="K171">
            <v>507.2</v>
          </cell>
          <cell r="L171">
            <v>0.50571245799999998</v>
          </cell>
          <cell r="P171">
            <v>507.2</v>
          </cell>
          <cell r="Q171">
            <v>0.82825576099999998</v>
          </cell>
        </row>
        <row r="172">
          <cell r="B172">
            <v>508</v>
          </cell>
          <cell r="C172">
            <v>0.62340715499999999</v>
          </cell>
          <cell r="F172">
            <v>508</v>
          </cell>
          <cell r="G172">
            <v>0.97748254199999995</v>
          </cell>
          <cell r="K172">
            <v>508</v>
          </cell>
          <cell r="L172">
            <v>0.50720267600000002</v>
          </cell>
          <cell r="P172">
            <v>508</v>
          </cell>
          <cell r="Q172">
            <v>0.83455606599999999</v>
          </cell>
        </row>
        <row r="173">
          <cell r="B173">
            <v>508.7</v>
          </cell>
          <cell r="C173">
            <v>0.61795768799999995</v>
          </cell>
          <cell r="F173">
            <v>508.7</v>
          </cell>
          <cell r="G173">
            <v>0.97010993400000001</v>
          </cell>
          <cell r="K173">
            <v>508.7</v>
          </cell>
          <cell r="L173">
            <v>0.50805356000000002</v>
          </cell>
          <cell r="P173">
            <v>508.7</v>
          </cell>
          <cell r="Q173">
            <v>0.83835322899999998</v>
          </cell>
        </row>
        <row r="174">
          <cell r="B174">
            <v>509.5</v>
          </cell>
          <cell r="C174">
            <v>0.61436663899999999</v>
          </cell>
          <cell r="F174">
            <v>509.5</v>
          </cell>
          <cell r="G174">
            <v>0.96600078</v>
          </cell>
          <cell r="K174">
            <v>509.5</v>
          </cell>
          <cell r="L174">
            <v>0.50855657200000004</v>
          </cell>
          <cell r="P174">
            <v>509.5</v>
          </cell>
          <cell r="Q174">
            <v>0.84369461800000001</v>
          </cell>
        </row>
        <row r="175">
          <cell r="B175">
            <v>510.2</v>
          </cell>
          <cell r="C175">
            <v>0.60981352700000002</v>
          </cell>
          <cell r="F175">
            <v>510.2</v>
          </cell>
          <cell r="G175">
            <v>0.95876128400000005</v>
          </cell>
          <cell r="K175">
            <v>510.2</v>
          </cell>
          <cell r="L175">
            <v>0.50924350500000004</v>
          </cell>
          <cell r="P175">
            <v>510.2</v>
          </cell>
          <cell r="Q175">
            <v>0.84681922200000004</v>
          </cell>
        </row>
        <row r="176">
          <cell r="B176">
            <v>511</v>
          </cell>
          <cell r="C176">
            <v>0.60583275800000003</v>
          </cell>
          <cell r="F176">
            <v>511</v>
          </cell>
          <cell r="G176">
            <v>0.95444568200000002</v>
          </cell>
          <cell r="K176">
            <v>511</v>
          </cell>
          <cell r="L176">
            <v>0.51043483700000003</v>
          </cell>
          <cell r="P176">
            <v>511</v>
          </cell>
          <cell r="Q176">
            <v>0.84912632399999999</v>
          </cell>
        </row>
        <row r="177">
          <cell r="B177">
            <v>511.8</v>
          </cell>
          <cell r="C177">
            <v>0.60178155099999997</v>
          </cell>
          <cell r="F177">
            <v>511.8</v>
          </cell>
          <cell r="G177">
            <v>0.94893764400000002</v>
          </cell>
          <cell r="K177">
            <v>511.8</v>
          </cell>
          <cell r="L177">
            <v>0.51260313599999996</v>
          </cell>
          <cell r="P177">
            <v>511.8</v>
          </cell>
          <cell r="Q177">
            <v>0.85041721000000003</v>
          </cell>
        </row>
        <row r="178">
          <cell r="B178">
            <v>512.5</v>
          </cell>
          <cell r="C178">
            <v>0.59759843800000001</v>
          </cell>
          <cell r="F178">
            <v>512.5</v>
          </cell>
          <cell r="G178">
            <v>0.94526947800000005</v>
          </cell>
          <cell r="K178">
            <v>512.5</v>
          </cell>
          <cell r="L178">
            <v>0.51420733699999999</v>
          </cell>
          <cell r="P178">
            <v>512.5</v>
          </cell>
          <cell r="Q178">
            <v>0.85441356199999996</v>
          </cell>
        </row>
        <row r="179">
          <cell r="B179">
            <v>513.20000000000005</v>
          </cell>
          <cell r="C179">
            <v>0.59428769400000003</v>
          </cell>
          <cell r="F179">
            <v>513.20000000000005</v>
          </cell>
          <cell r="G179">
            <v>0.93913603000000001</v>
          </cell>
          <cell r="K179">
            <v>513.20000000000005</v>
          </cell>
          <cell r="L179">
            <v>0.51568114899999995</v>
          </cell>
          <cell r="P179">
            <v>513.20000000000005</v>
          </cell>
          <cell r="Q179">
            <v>0.85774946699999999</v>
          </cell>
        </row>
        <row r="180">
          <cell r="B180">
            <v>513.9</v>
          </cell>
          <cell r="C180">
            <v>0.58960575599999998</v>
          </cell>
          <cell r="F180">
            <v>513.9</v>
          </cell>
          <cell r="G180">
            <v>0.93188032499999995</v>
          </cell>
          <cell r="K180">
            <v>513.9</v>
          </cell>
          <cell r="L180">
            <v>0.51693994899999995</v>
          </cell>
          <cell r="P180">
            <v>513.9</v>
          </cell>
          <cell r="Q180">
            <v>0.86158867699999997</v>
          </cell>
        </row>
        <row r="181">
          <cell r="B181">
            <v>514.70000000000005</v>
          </cell>
          <cell r="C181">
            <v>0.585790268</v>
          </cell>
          <cell r="F181">
            <v>514.70000000000005</v>
          </cell>
          <cell r="G181">
            <v>0.92418603600000004</v>
          </cell>
          <cell r="K181">
            <v>514.70000000000005</v>
          </cell>
          <cell r="L181">
            <v>0.51844752999999999</v>
          </cell>
          <cell r="P181">
            <v>514.70000000000005</v>
          </cell>
          <cell r="Q181">
            <v>0.86415578100000001</v>
          </cell>
        </row>
        <row r="182">
          <cell r="B182">
            <v>515.4</v>
          </cell>
          <cell r="C182">
            <v>0.58180708299999995</v>
          </cell>
          <cell r="F182">
            <v>515.4</v>
          </cell>
          <cell r="G182">
            <v>0.91673429699999998</v>
          </cell>
          <cell r="K182">
            <v>515.4</v>
          </cell>
          <cell r="L182">
            <v>0.51996074199999998</v>
          </cell>
          <cell r="P182">
            <v>515.4</v>
          </cell>
          <cell r="Q182">
            <v>0.86736007699999995</v>
          </cell>
        </row>
        <row r="183">
          <cell r="B183">
            <v>516.1</v>
          </cell>
          <cell r="C183">
            <v>0.577407055</v>
          </cell>
          <cell r="F183">
            <v>516.1</v>
          </cell>
          <cell r="G183">
            <v>0.90967915399999999</v>
          </cell>
          <cell r="K183">
            <v>516.1</v>
          </cell>
          <cell r="L183">
            <v>0.52147679000000002</v>
          </cell>
          <cell r="P183">
            <v>516.1</v>
          </cell>
          <cell r="Q183">
            <v>0.86968164400000003</v>
          </cell>
        </row>
        <row r="184">
          <cell r="B184">
            <v>516.79999999999995</v>
          </cell>
          <cell r="C184">
            <v>0.573224438</v>
          </cell>
          <cell r="F184">
            <v>516.79999999999995</v>
          </cell>
          <cell r="G184">
            <v>0.90272549300000005</v>
          </cell>
          <cell r="K184">
            <v>516.79999999999995</v>
          </cell>
          <cell r="L184">
            <v>0.52269220000000005</v>
          </cell>
          <cell r="P184">
            <v>516.79999999999995</v>
          </cell>
          <cell r="Q184">
            <v>0.87248276300000005</v>
          </cell>
        </row>
        <row r="185">
          <cell r="B185">
            <v>517.6</v>
          </cell>
          <cell r="C185">
            <v>0.56914664400000003</v>
          </cell>
          <cell r="F185">
            <v>517.6</v>
          </cell>
          <cell r="G185">
            <v>0.89469863699999996</v>
          </cell>
          <cell r="K185">
            <v>517.6</v>
          </cell>
          <cell r="L185">
            <v>0.52371621800000001</v>
          </cell>
          <cell r="P185">
            <v>517.6</v>
          </cell>
          <cell r="Q185">
            <v>0.87547481900000002</v>
          </cell>
        </row>
        <row r="186">
          <cell r="B186">
            <v>518.29999999999995</v>
          </cell>
          <cell r="C186">
            <v>0.56676346</v>
          </cell>
          <cell r="F186">
            <v>518.29999999999995</v>
          </cell>
          <cell r="G186">
            <v>0.88813026500000003</v>
          </cell>
          <cell r="K186">
            <v>518.29999999999995</v>
          </cell>
          <cell r="L186">
            <v>0.52612605899999998</v>
          </cell>
          <cell r="P186">
            <v>518.29999999999995</v>
          </cell>
          <cell r="Q186">
            <v>0.87882967999999995</v>
          </cell>
        </row>
        <row r="187">
          <cell r="B187">
            <v>519</v>
          </cell>
          <cell r="C187">
            <v>0.56305159199999999</v>
          </cell>
          <cell r="F187">
            <v>519</v>
          </cell>
          <cell r="G187">
            <v>0.88117199000000002</v>
          </cell>
          <cell r="K187">
            <v>519</v>
          </cell>
          <cell r="L187">
            <v>0.52850693000000004</v>
          </cell>
          <cell r="P187">
            <v>519</v>
          </cell>
          <cell r="Q187">
            <v>0.88145571099999998</v>
          </cell>
        </row>
        <row r="188">
          <cell r="B188">
            <v>519.70000000000005</v>
          </cell>
          <cell r="C188">
            <v>0.55860581499999995</v>
          </cell>
          <cell r="F188">
            <v>519.70000000000005</v>
          </cell>
          <cell r="G188">
            <v>0.87496366999999997</v>
          </cell>
          <cell r="K188">
            <v>519.70000000000005</v>
          </cell>
          <cell r="L188">
            <v>0.53079136000000005</v>
          </cell>
          <cell r="P188">
            <v>519.70000000000005</v>
          </cell>
          <cell r="Q188">
            <v>0.88428389299999999</v>
          </cell>
        </row>
        <row r="189">
          <cell r="B189">
            <v>520.5</v>
          </cell>
          <cell r="C189">
            <v>0.55383547099999997</v>
          </cell>
          <cell r="F189">
            <v>520.5</v>
          </cell>
          <cell r="G189">
            <v>0.86753877199999996</v>
          </cell>
          <cell r="K189">
            <v>520.5</v>
          </cell>
          <cell r="L189">
            <v>0.53245314799999999</v>
          </cell>
          <cell r="P189">
            <v>520.5</v>
          </cell>
          <cell r="Q189">
            <v>0.88696607800000005</v>
          </cell>
        </row>
        <row r="190">
          <cell r="B190">
            <v>521.20000000000005</v>
          </cell>
          <cell r="C190">
            <v>0.55081105100000005</v>
          </cell>
          <cell r="F190">
            <v>521.20000000000005</v>
          </cell>
          <cell r="G190">
            <v>0.85987077599999995</v>
          </cell>
          <cell r="K190">
            <v>521.20000000000005</v>
          </cell>
          <cell r="L190">
            <v>0.53433128100000005</v>
          </cell>
          <cell r="P190">
            <v>521.20000000000005</v>
          </cell>
          <cell r="Q190">
            <v>0.89107259900000002</v>
          </cell>
        </row>
        <row r="191">
          <cell r="B191">
            <v>521.9</v>
          </cell>
          <cell r="C191">
            <v>0.54677774000000001</v>
          </cell>
          <cell r="F191">
            <v>521.9</v>
          </cell>
          <cell r="G191">
            <v>0.85130658800000003</v>
          </cell>
          <cell r="K191">
            <v>521.9</v>
          </cell>
          <cell r="L191">
            <v>0.53616457200000001</v>
          </cell>
          <cell r="P191">
            <v>521.9</v>
          </cell>
          <cell r="Q191">
            <v>0.89184523599999999</v>
          </cell>
        </row>
        <row r="192">
          <cell r="B192">
            <v>522.70000000000005</v>
          </cell>
          <cell r="C192">
            <v>0.54377522499999997</v>
          </cell>
          <cell r="F192">
            <v>522.70000000000005</v>
          </cell>
          <cell r="G192">
            <v>0.84459656999999999</v>
          </cell>
          <cell r="K192">
            <v>522.70000000000005</v>
          </cell>
          <cell r="L192">
            <v>0.53786905100000004</v>
          </cell>
          <cell r="P192">
            <v>522.70000000000005</v>
          </cell>
          <cell r="Q192">
            <v>0.894054864</v>
          </cell>
        </row>
        <row r="193">
          <cell r="B193">
            <v>523.4</v>
          </cell>
          <cell r="C193">
            <v>0.53974963799999998</v>
          </cell>
          <cell r="F193">
            <v>523.4</v>
          </cell>
          <cell r="G193">
            <v>0.83897748299999997</v>
          </cell>
          <cell r="K193">
            <v>523.4</v>
          </cell>
          <cell r="L193">
            <v>0.53973373199999997</v>
          </cell>
          <cell r="P193">
            <v>523.4</v>
          </cell>
          <cell r="Q193">
            <v>0.89395226699999997</v>
          </cell>
        </row>
        <row r="194">
          <cell r="B194">
            <v>524.1</v>
          </cell>
          <cell r="C194">
            <v>0.53694278799999995</v>
          </cell>
          <cell r="F194">
            <v>524.1</v>
          </cell>
          <cell r="G194">
            <v>0.83267229399999998</v>
          </cell>
          <cell r="K194">
            <v>524.1</v>
          </cell>
          <cell r="L194">
            <v>0.54230973699999996</v>
          </cell>
          <cell r="P194">
            <v>524.1</v>
          </cell>
          <cell r="Q194">
            <v>0.89725246700000005</v>
          </cell>
        </row>
        <row r="195">
          <cell r="B195">
            <v>524.79999999999995</v>
          </cell>
          <cell r="C195">
            <v>0.53392923299999995</v>
          </cell>
          <cell r="F195">
            <v>524.79999999999995</v>
          </cell>
          <cell r="G195">
            <v>0.82583351999999999</v>
          </cell>
          <cell r="K195">
            <v>524.79999999999995</v>
          </cell>
          <cell r="L195">
            <v>0.54451290900000004</v>
          </cell>
          <cell r="P195">
            <v>524.79999999999995</v>
          </cell>
          <cell r="Q195">
            <v>0.89960669000000004</v>
          </cell>
        </row>
        <row r="196">
          <cell r="B196">
            <v>525.6</v>
          </cell>
          <cell r="C196">
            <v>0.53109804100000002</v>
          </cell>
          <cell r="F196">
            <v>525.6</v>
          </cell>
          <cell r="G196">
            <v>0.81723895099999999</v>
          </cell>
          <cell r="K196">
            <v>525.6</v>
          </cell>
          <cell r="L196">
            <v>0.54687983699999998</v>
          </cell>
          <cell r="P196">
            <v>525.6</v>
          </cell>
          <cell r="Q196">
            <v>0.90176374400000003</v>
          </cell>
        </row>
        <row r="197">
          <cell r="B197">
            <v>526.29999999999995</v>
          </cell>
          <cell r="C197">
            <v>0.52819333199999996</v>
          </cell>
          <cell r="F197">
            <v>526.29999999999995</v>
          </cell>
          <cell r="G197">
            <v>0.81235522599999999</v>
          </cell>
          <cell r="K197">
            <v>526.29999999999995</v>
          </cell>
          <cell r="L197">
            <v>0.54890202499999996</v>
          </cell>
          <cell r="P197">
            <v>526.29999999999995</v>
          </cell>
          <cell r="Q197">
            <v>0.90498669899999995</v>
          </cell>
        </row>
        <row r="198">
          <cell r="B198">
            <v>527</v>
          </cell>
          <cell r="C198">
            <v>0.52530480099999999</v>
          </cell>
          <cell r="F198">
            <v>527</v>
          </cell>
          <cell r="G198">
            <v>0.80672403100000001</v>
          </cell>
          <cell r="K198">
            <v>527</v>
          </cell>
          <cell r="L198">
            <v>0.55097381599999995</v>
          </cell>
          <cell r="P198">
            <v>527</v>
          </cell>
          <cell r="Q198">
            <v>0.90697076700000001</v>
          </cell>
        </row>
        <row r="199">
          <cell r="B199">
            <v>527.70000000000005</v>
          </cell>
          <cell r="C199">
            <v>0.52264708199999999</v>
          </cell>
          <cell r="F199">
            <v>527.70000000000005</v>
          </cell>
          <cell r="G199">
            <v>0.80245311500000005</v>
          </cell>
          <cell r="K199">
            <v>527.70000000000005</v>
          </cell>
          <cell r="L199">
            <v>0.55258452499999999</v>
          </cell>
          <cell r="P199">
            <v>527.70000000000005</v>
          </cell>
          <cell r="Q199">
            <v>0.910135417</v>
          </cell>
        </row>
        <row r="200">
          <cell r="B200">
            <v>528.5</v>
          </cell>
          <cell r="C200">
            <v>0.52133639799999998</v>
          </cell>
          <cell r="F200">
            <v>528.5</v>
          </cell>
          <cell r="G200">
            <v>0.79581020099999999</v>
          </cell>
          <cell r="K200">
            <v>528.5</v>
          </cell>
          <cell r="L200">
            <v>0.55489974600000003</v>
          </cell>
          <cell r="P200">
            <v>528.5</v>
          </cell>
          <cell r="Q200">
            <v>0.91167772999999996</v>
          </cell>
        </row>
        <row r="201">
          <cell r="B201">
            <v>529.20000000000005</v>
          </cell>
          <cell r="C201">
            <v>0.51906781400000002</v>
          </cell>
          <cell r="F201">
            <v>529.20000000000005</v>
          </cell>
          <cell r="G201">
            <v>0.79059546400000003</v>
          </cell>
          <cell r="K201">
            <v>529.20000000000005</v>
          </cell>
          <cell r="L201">
            <v>0.55644490000000002</v>
          </cell>
          <cell r="P201">
            <v>529.20000000000005</v>
          </cell>
          <cell r="Q201">
            <v>0.91485778299999998</v>
          </cell>
        </row>
        <row r="202">
          <cell r="B202">
            <v>529.9</v>
          </cell>
          <cell r="C202">
            <v>0.51666027699999995</v>
          </cell>
          <cell r="F202">
            <v>529.9</v>
          </cell>
          <cell r="G202">
            <v>0.785047783</v>
          </cell>
          <cell r="K202">
            <v>529.9</v>
          </cell>
          <cell r="L202">
            <v>0.55939441199999995</v>
          </cell>
          <cell r="P202">
            <v>529.9</v>
          </cell>
          <cell r="Q202">
            <v>0.91887495600000002</v>
          </cell>
        </row>
        <row r="203">
          <cell r="B203">
            <v>530.70000000000005</v>
          </cell>
          <cell r="C203">
            <v>0.51359991900000002</v>
          </cell>
          <cell r="F203">
            <v>530.70000000000005</v>
          </cell>
          <cell r="G203">
            <v>0.78021808599999998</v>
          </cell>
          <cell r="K203">
            <v>530.70000000000005</v>
          </cell>
          <cell r="L203">
            <v>0.56147382899999998</v>
          </cell>
          <cell r="P203">
            <v>530.70000000000005</v>
          </cell>
          <cell r="Q203">
            <v>0.92167966400000001</v>
          </cell>
        </row>
        <row r="204">
          <cell r="B204">
            <v>531.4</v>
          </cell>
          <cell r="C204">
            <v>0.51143186699999998</v>
          </cell>
          <cell r="F204">
            <v>531.4</v>
          </cell>
          <cell r="G204">
            <v>0.77554007000000003</v>
          </cell>
          <cell r="K204">
            <v>531.4</v>
          </cell>
          <cell r="L204">
            <v>0.56423596300000001</v>
          </cell>
          <cell r="P204">
            <v>531.4</v>
          </cell>
          <cell r="Q204">
            <v>0.92454370799999996</v>
          </cell>
        </row>
        <row r="205">
          <cell r="B205">
            <v>532.1</v>
          </cell>
          <cell r="C205">
            <v>0.50876432999999999</v>
          </cell>
          <cell r="F205">
            <v>532.1</v>
          </cell>
          <cell r="G205">
            <v>0.77129300899999997</v>
          </cell>
          <cell r="K205">
            <v>532.1</v>
          </cell>
          <cell r="L205">
            <v>0.56669903799999999</v>
          </cell>
          <cell r="P205">
            <v>532.1</v>
          </cell>
          <cell r="Q205">
            <v>0.92797533099999996</v>
          </cell>
        </row>
        <row r="206">
          <cell r="B206">
            <v>532.79999999999995</v>
          </cell>
          <cell r="C206">
            <v>0.50581253199999998</v>
          </cell>
          <cell r="F206">
            <v>532.79999999999995</v>
          </cell>
          <cell r="G206">
            <v>0.76706784100000003</v>
          </cell>
          <cell r="K206">
            <v>532.79999999999995</v>
          </cell>
          <cell r="L206">
            <v>0.56918113299999995</v>
          </cell>
          <cell r="P206">
            <v>532.79999999999995</v>
          </cell>
          <cell r="Q206">
            <v>0.93335714599999997</v>
          </cell>
        </row>
        <row r="207">
          <cell r="B207">
            <v>533.6</v>
          </cell>
          <cell r="C207">
            <v>0.50298955499999998</v>
          </cell>
          <cell r="F207">
            <v>533.6</v>
          </cell>
          <cell r="G207">
            <v>0.76262854800000002</v>
          </cell>
          <cell r="K207">
            <v>533.6</v>
          </cell>
          <cell r="L207">
            <v>0.57225531299999999</v>
          </cell>
          <cell r="P207">
            <v>533.6</v>
          </cell>
          <cell r="Q207">
            <v>0.94030456500000004</v>
          </cell>
        </row>
        <row r="208">
          <cell r="B208">
            <v>534.29999999999995</v>
          </cell>
          <cell r="C208">
            <v>0.50034411400000001</v>
          </cell>
          <cell r="F208">
            <v>534.29999999999995</v>
          </cell>
          <cell r="G208">
            <v>0.75821826299999995</v>
          </cell>
          <cell r="K208">
            <v>534.29999999999995</v>
          </cell>
          <cell r="L208">
            <v>0.57415045600000003</v>
          </cell>
          <cell r="P208">
            <v>534.29999999999995</v>
          </cell>
          <cell r="Q208">
            <v>0.943695693</v>
          </cell>
        </row>
        <row r="209">
          <cell r="B209">
            <v>535</v>
          </cell>
          <cell r="C209">
            <v>0.49736378399999998</v>
          </cell>
          <cell r="F209">
            <v>535</v>
          </cell>
          <cell r="G209">
            <v>0.75461193199999999</v>
          </cell>
          <cell r="K209">
            <v>535</v>
          </cell>
          <cell r="L209">
            <v>0.576887021</v>
          </cell>
          <cell r="P209">
            <v>535</v>
          </cell>
          <cell r="Q209">
            <v>0.94724802200000002</v>
          </cell>
        </row>
        <row r="210">
          <cell r="B210">
            <v>535.70000000000005</v>
          </cell>
          <cell r="C210">
            <v>0.49468010699999998</v>
          </cell>
          <cell r="F210">
            <v>535.70000000000005</v>
          </cell>
          <cell r="G210">
            <v>0.75031734900000002</v>
          </cell>
          <cell r="K210">
            <v>535.70000000000005</v>
          </cell>
          <cell r="L210">
            <v>0.57948919899999995</v>
          </cell>
          <cell r="P210">
            <v>535.70000000000005</v>
          </cell>
          <cell r="Q210">
            <v>0.94978506900000004</v>
          </cell>
        </row>
        <row r="211">
          <cell r="B211">
            <v>536.5</v>
          </cell>
          <cell r="C211">
            <v>0.49225223499999998</v>
          </cell>
          <cell r="F211">
            <v>536.5</v>
          </cell>
          <cell r="G211">
            <v>0.74746054200000001</v>
          </cell>
          <cell r="K211">
            <v>536.5</v>
          </cell>
          <cell r="L211">
            <v>0.58292343400000002</v>
          </cell>
          <cell r="P211">
            <v>536.5</v>
          </cell>
          <cell r="Q211">
            <v>0.95614767300000003</v>
          </cell>
        </row>
        <row r="212">
          <cell r="B212">
            <v>537.20000000000005</v>
          </cell>
          <cell r="C212">
            <v>0.48991717400000001</v>
          </cell>
          <cell r="F212">
            <v>537.20000000000005</v>
          </cell>
          <cell r="G212">
            <v>0.743841266</v>
          </cell>
          <cell r="K212">
            <v>537.20000000000005</v>
          </cell>
          <cell r="L212">
            <v>0.58659471500000004</v>
          </cell>
          <cell r="P212">
            <v>537.20000000000005</v>
          </cell>
          <cell r="Q212">
            <v>0.96186404400000003</v>
          </cell>
        </row>
        <row r="213">
          <cell r="B213">
            <v>537.9</v>
          </cell>
          <cell r="C213">
            <v>0.48714723999999998</v>
          </cell>
          <cell r="F213">
            <v>537.9</v>
          </cell>
          <cell r="G213">
            <v>0.73886424799999995</v>
          </cell>
          <cell r="K213">
            <v>537.9</v>
          </cell>
          <cell r="L213">
            <v>0.589001946</v>
          </cell>
          <cell r="P213">
            <v>537.9</v>
          </cell>
          <cell r="Q213">
            <v>0.96461235000000001</v>
          </cell>
        </row>
        <row r="214">
          <cell r="B214">
            <v>538.70000000000005</v>
          </cell>
          <cell r="C214">
            <v>0.48319236199999999</v>
          </cell>
          <cell r="F214">
            <v>538.70000000000005</v>
          </cell>
          <cell r="G214">
            <v>0.73389802400000004</v>
          </cell>
          <cell r="K214">
            <v>538.70000000000005</v>
          </cell>
          <cell r="L214">
            <v>0.59171441000000002</v>
          </cell>
          <cell r="P214">
            <v>538.70000000000005</v>
          </cell>
          <cell r="Q214">
            <v>0.96718367199999999</v>
          </cell>
        </row>
        <row r="215">
          <cell r="B215">
            <v>539.4</v>
          </cell>
          <cell r="C215">
            <v>0.47964946000000003</v>
          </cell>
          <cell r="F215">
            <v>539.4</v>
          </cell>
          <cell r="G215">
            <v>0.72743053099999999</v>
          </cell>
          <cell r="K215">
            <v>539.4</v>
          </cell>
          <cell r="L215">
            <v>0.594477001</v>
          </cell>
          <cell r="P215">
            <v>539.4</v>
          </cell>
          <cell r="Q215">
            <v>0.970479443</v>
          </cell>
        </row>
        <row r="216">
          <cell r="B216">
            <v>540.1</v>
          </cell>
          <cell r="C216">
            <v>0.47558487300000002</v>
          </cell>
          <cell r="F216">
            <v>540.1</v>
          </cell>
          <cell r="G216">
            <v>0.72326047699999996</v>
          </cell>
          <cell r="K216">
            <v>540.1</v>
          </cell>
          <cell r="L216">
            <v>0.59791667299999995</v>
          </cell>
          <cell r="P216">
            <v>540.1</v>
          </cell>
          <cell r="Q216">
            <v>0.97613203000000004</v>
          </cell>
        </row>
        <row r="217">
          <cell r="B217">
            <v>540.79999999999995</v>
          </cell>
          <cell r="C217">
            <v>0.47107038299999998</v>
          </cell>
          <cell r="F217">
            <v>540.79999999999995</v>
          </cell>
          <cell r="G217">
            <v>0.71733937400000003</v>
          </cell>
          <cell r="K217">
            <v>540.79999999999995</v>
          </cell>
          <cell r="L217">
            <v>0.60002188700000003</v>
          </cell>
          <cell r="P217">
            <v>540.79999999999995</v>
          </cell>
          <cell r="Q217">
            <v>0.98070122400000004</v>
          </cell>
        </row>
        <row r="218">
          <cell r="B218">
            <v>541.6</v>
          </cell>
          <cell r="C218">
            <v>0.46632003100000002</v>
          </cell>
          <cell r="F218">
            <v>541.6</v>
          </cell>
          <cell r="G218">
            <v>0.71135006700000003</v>
          </cell>
          <cell r="K218">
            <v>541.6</v>
          </cell>
          <cell r="L218">
            <v>0.60094272400000004</v>
          </cell>
          <cell r="P218">
            <v>541.6</v>
          </cell>
          <cell r="Q218">
            <v>0.98421885499999995</v>
          </cell>
        </row>
        <row r="219">
          <cell r="B219">
            <v>542.29999999999995</v>
          </cell>
          <cell r="C219">
            <v>0.46129357799999998</v>
          </cell>
          <cell r="F219">
            <v>542.29999999999995</v>
          </cell>
          <cell r="G219">
            <v>0.70489979700000005</v>
          </cell>
          <cell r="K219">
            <v>542.29999999999995</v>
          </cell>
          <cell r="L219">
            <v>0.60158315699999998</v>
          </cell>
          <cell r="P219">
            <v>542.29999999999995</v>
          </cell>
          <cell r="Q219">
            <v>0.98914780800000002</v>
          </cell>
        </row>
        <row r="220">
          <cell r="B220">
            <v>543</v>
          </cell>
          <cell r="C220">
            <v>0.45721395500000001</v>
          </cell>
          <cell r="F220">
            <v>543</v>
          </cell>
          <cell r="G220">
            <v>0.69825019799999999</v>
          </cell>
          <cell r="K220">
            <v>543</v>
          </cell>
          <cell r="L220">
            <v>0.60273297199999998</v>
          </cell>
          <cell r="P220">
            <v>543</v>
          </cell>
          <cell r="Q220">
            <v>0.99309785800000006</v>
          </cell>
        </row>
        <row r="221">
          <cell r="B221">
            <v>543.70000000000005</v>
          </cell>
          <cell r="C221">
            <v>0.45280730299999999</v>
          </cell>
          <cell r="F221">
            <v>543.70000000000005</v>
          </cell>
          <cell r="G221">
            <v>0.69264776500000003</v>
          </cell>
          <cell r="K221">
            <v>543.70000000000005</v>
          </cell>
          <cell r="L221">
            <v>0.60392863500000005</v>
          </cell>
          <cell r="P221">
            <v>543.70000000000005</v>
          </cell>
          <cell r="Q221">
            <v>0.99790799600000002</v>
          </cell>
        </row>
        <row r="222">
          <cell r="B222">
            <v>544.5</v>
          </cell>
          <cell r="C222">
            <v>0.44819032800000003</v>
          </cell>
          <cell r="F222">
            <v>544.5</v>
          </cell>
          <cell r="G222">
            <v>0.68587385199999995</v>
          </cell>
          <cell r="K222">
            <v>544.5</v>
          </cell>
          <cell r="L222">
            <v>0.60533008399999999</v>
          </cell>
          <cell r="P222">
            <v>544.5</v>
          </cell>
          <cell r="Q222">
            <v>1.000843932</v>
          </cell>
        </row>
        <row r="223">
          <cell r="B223">
            <v>545.20000000000005</v>
          </cell>
          <cell r="C223">
            <v>0.443674297</v>
          </cell>
          <cell r="F223">
            <v>545.20000000000005</v>
          </cell>
          <cell r="G223">
            <v>0.67892245699999998</v>
          </cell>
          <cell r="K223">
            <v>545.20000000000005</v>
          </cell>
          <cell r="L223">
            <v>0.605180579</v>
          </cell>
          <cell r="P223">
            <v>545.20000000000005</v>
          </cell>
          <cell r="Q223">
            <v>1.003165702</v>
          </cell>
        </row>
        <row r="224">
          <cell r="B224">
            <v>545.9</v>
          </cell>
          <cell r="C224">
            <v>0.43792819399999999</v>
          </cell>
          <cell r="F224">
            <v>545.9</v>
          </cell>
          <cell r="G224">
            <v>0.67115895299999995</v>
          </cell>
          <cell r="K224">
            <v>545.9</v>
          </cell>
          <cell r="L224">
            <v>0.60467908800000003</v>
          </cell>
          <cell r="P224">
            <v>545.9</v>
          </cell>
          <cell r="Q224">
            <v>1.002060559</v>
          </cell>
        </row>
        <row r="225">
          <cell r="B225">
            <v>546.70000000000005</v>
          </cell>
          <cell r="C225">
            <v>0.43231430999999998</v>
          </cell>
          <cell r="F225">
            <v>546.70000000000005</v>
          </cell>
          <cell r="G225">
            <v>0.66255877399999996</v>
          </cell>
          <cell r="K225">
            <v>546.70000000000005</v>
          </cell>
          <cell r="L225">
            <v>0.60312673699999997</v>
          </cell>
          <cell r="P225">
            <v>546.70000000000005</v>
          </cell>
          <cell r="Q225">
            <v>1.0023082000000001</v>
          </cell>
        </row>
        <row r="226">
          <cell r="B226">
            <v>547.4</v>
          </cell>
          <cell r="C226">
            <v>0.42635620600000002</v>
          </cell>
          <cell r="F226">
            <v>547.4</v>
          </cell>
          <cell r="G226">
            <v>0.65409455299999997</v>
          </cell>
          <cell r="K226">
            <v>547.4</v>
          </cell>
          <cell r="L226">
            <v>0.601268095</v>
          </cell>
          <cell r="P226">
            <v>547.4</v>
          </cell>
          <cell r="Q226">
            <v>1.0007608400000001</v>
          </cell>
        </row>
        <row r="227">
          <cell r="B227">
            <v>548.1</v>
          </cell>
          <cell r="C227">
            <v>0.42083541800000002</v>
          </cell>
          <cell r="F227">
            <v>548.1</v>
          </cell>
          <cell r="G227">
            <v>0.64572283500000005</v>
          </cell>
          <cell r="K227">
            <v>548.1</v>
          </cell>
          <cell r="L227">
            <v>0.59919711600000003</v>
          </cell>
          <cell r="P227">
            <v>548.1</v>
          </cell>
          <cell r="Q227">
            <v>1.0031936509999999</v>
          </cell>
        </row>
        <row r="228">
          <cell r="B228">
            <v>548.79999999999995</v>
          </cell>
          <cell r="C228">
            <v>0.41572126799999998</v>
          </cell>
          <cell r="F228">
            <v>548.79999999999995</v>
          </cell>
          <cell r="G228">
            <v>0.63793300200000003</v>
          </cell>
          <cell r="K228">
            <v>548.79999999999995</v>
          </cell>
          <cell r="L228">
            <v>0.59569094499999997</v>
          </cell>
          <cell r="P228">
            <v>548.79999999999995</v>
          </cell>
          <cell r="Q228">
            <v>1.0006544260000001</v>
          </cell>
        </row>
        <row r="229">
          <cell r="B229">
            <v>549.6</v>
          </cell>
          <cell r="C229">
            <v>0.41056103500000002</v>
          </cell>
          <cell r="F229">
            <v>549.6</v>
          </cell>
          <cell r="G229">
            <v>0.62878624999999999</v>
          </cell>
          <cell r="K229">
            <v>549.6</v>
          </cell>
          <cell r="L229">
            <v>0.59340069200000001</v>
          </cell>
          <cell r="P229">
            <v>549.6</v>
          </cell>
          <cell r="Q229">
            <v>0.99997475499999999</v>
          </cell>
        </row>
        <row r="230">
          <cell r="B230">
            <v>550.29999999999995</v>
          </cell>
          <cell r="C230">
            <v>0.40584553699999998</v>
          </cell>
          <cell r="F230">
            <v>550.29999999999995</v>
          </cell>
          <cell r="G230">
            <v>0.619477579</v>
          </cell>
          <cell r="K230">
            <v>550.29999999999995</v>
          </cell>
          <cell r="L230">
            <v>0.59078069600000005</v>
          </cell>
          <cell r="P230">
            <v>550.29999999999995</v>
          </cell>
          <cell r="Q230">
            <v>0.99748337499999995</v>
          </cell>
        </row>
        <row r="231">
          <cell r="B231">
            <v>551</v>
          </cell>
          <cell r="C231">
            <v>0.400494768</v>
          </cell>
          <cell r="F231">
            <v>551</v>
          </cell>
          <cell r="G231">
            <v>0.60968239099999999</v>
          </cell>
          <cell r="K231">
            <v>551</v>
          </cell>
          <cell r="L231">
            <v>0.58779774799999995</v>
          </cell>
          <cell r="P231">
            <v>551</v>
          </cell>
          <cell r="Q231">
            <v>0.99430883800000003</v>
          </cell>
        </row>
        <row r="232">
          <cell r="B232">
            <v>551.70000000000005</v>
          </cell>
          <cell r="C232">
            <v>0.395730319</v>
          </cell>
          <cell r="F232">
            <v>551.70000000000005</v>
          </cell>
          <cell r="G232">
            <v>0.60072043100000005</v>
          </cell>
          <cell r="K232">
            <v>551.70000000000005</v>
          </cell>
          <cell r="L232">
            <v>0.58515764699999995</v>
          </cell>
          <cell r="P232">
            <v>551.70000000000005</v>
          </cell>
          <cell r="Q232">
            <v>0.99057378299999999</v>
          </cell>
        </row>
        <row r="233">
          <cell r="B233">
            <v>552.5</v>
          </cell>
          <cell r="C233">
            <v>0.39126584399999997</v>
          </cell>
          <cell r="F233">
            <v>552.5</v>
          </cell>
          <cell r="G233">
            <v>0.59079562799999996</v>
          </cell>
          <cell r="K233">
            <v>552.5</v>
          </cell>
          <cell r="L233">
            <v>0.58165830500000004</v>
          </cell>
          <cell r="P233">
            <v>552.5</v>
          </cell>
          <cell r="Q233">
            <v>0.984702678</v>
          </cell>
        </row>
        <row r="234">
          <cell r="B234">
            <v>553.20000000000005</v>
          </cell>
          <cell r="C234">
            <v>0.38679334999999998</v>
          </cell>
          <cell r="F234">
            <v>553.20000000000005</v>
          </cell>
          <cell r="G234">
            <v>0.58114494900000002</v>
          </cell>
          <cell r="K234">
            <v>553.20000000000005</v>
          </cell>
          <cell r="L234">
            <v>0.57861195799999998</v>
          </cell>
          <cell r="P234">
            <v>553.20000000000005</v>
          </cell>
          <cell r="Q234">
            <v>0.98250649700000003</v>
          </cell>
        </row>
        <row r="235">
          <cell r="B235">
            <v>553.9</v>
          </cell>
          <cell r="C235">
            <v>0.38255581</v>
          </cell>
          <cell r="F235">
            <v>553.9</v>
          </cell>
          <cell r="G235">
            <v>0.57095659200000004</v>
          </cell>
          <cell r="K235">
            <v>553.9</v>
          </cell>
          <cell r="L235">
            <v>0.57411243199999995</v>
          </cell>
          <cell r="P235">
            <v>553.9</v>
          </cell>
          <cell r="Q235">
            <v>0.97862289700000005</v>
          </cell>
        </row>
        <row r="236">
          <cell r="B236">
            <v>554.70000000000005</v>
          </cell>
          <cell r="C236">
            <v>0.378415795</v>
          </cell>
          <cell r="F236">
            <v>554.70000000000005</v>
          </cell>
          <cell r="G236">
            <v>0.56198701900000003</v>
          </cell>
          <cell r="K236">
            <v>554.70000000000005</v>
          </cell>
          <cell r="L236">
            <v>0.56928013</v>
          </cell>
          <cell r="P236">
            <v>554.70000000000005</v>
          </cell>
          <cell r="Q236">
            <v>0.97409697699999997</v>
          </cell>
        </row>
        <row r="237">
          <cell r="B237">
            <v>555.4</v>
          </cell>
          <cell r="C237">
            <v>0.37511987899999999</v>
          </cell>
          <cell r="F237">
            <v>555.4</v>
          </cell>
          <cell r="G237">
            <v>0.55324791699999998</v>
          </cell>
          <cell r="K237">
            <v>555.4</v>
          </cell>
          <cell r="L237">
            <v>0.56556656999999999</v>
          </cell>
          <cell r="P237">
            <v>555.4</v>
          </cell>
          <cell r="Q237">
            <v>0.96774832499999996</v>
          </cell>
        </row>
        <row r="238">
          <cell r="B238">
            <v>556.1</v>
          </cell>
          <cell r="C238">
            <v>0.37103946700000001</v>
          </cell>
          <cell r="F238">
            <v>556.1</v>
          </cell>
          <cell r="G238">
            <v>0.54512135100000003</v>
          </cell>
          <cell r="K238">
            <v>556.1</v>
          </cell>
          <cell r="L238">
            <v>0.56090744800000003</v>
          </cell>
          <cell r="P238">
            <v>556.1</v>
          </cell>
          <cell r="Q238">
            <v>0.95991343500000004</v>
          </cell>
        </row>
        <row r="239">
          <cell r="B239">
            <v>556.79999999999995</v>
          </cell>
          <cell r="C239">
            <v>0.36862827500000001</v>
          </cell>
          <cell r="F239">
            <v>556.79999999999995</v>
          </cell>
          <cell r="G239">
            <v>0.53729816699999999</v>
          </cell>
          <cell r="K239">
            <v>556.79999999999995</v>
          </cell>
          <cell r="L239">
            <v>0.55724846100000003</v>
          </cell>
          <cell r="P239">
            <v>556.79999999999995</v>
          </cell>
          <cell r="Q239">
            <v>0.95431175199999996</v>
          </cell>
        </row>
        <row r="240">
          <cell r="B240">
            <v>557.6</v>
          </cell>
          <cell r="C240">
            <v>0.36563225100000002</v>
          </cell>
          <cell r="F240">
            <v>557.6</v>
          </cell>
          <cell r="G240">
            <v>0.52909181299999997</v>
          </cell>
          <cell r="K240">
            <v>557.6</v>
          </cell>
          <cell r="L240">
            <v>0.55244902600000001</v>
          </cell>
          <cell r="P240">
            <v>557.6</v>
          </cell>
          <cell r="Q240">
            <v>0.94672051300000004</v>
          </cell>
        </row>
        <row r="241">
          <cell r="B241">
            <v>558.29999999999995</v>
          </cell>
          <cell r="C241">
            <v>0.364207418</v>
          </cell>
          <cell r="F241">
            <v>558.29999999999995</v>
          </cell>
          <cell r="G241">
            <v>0.52146196600000005</v>
          </cell>
          <cell r="K241">
            <v>558.29999999999995</v>
          </cell>
          <cell r="L241">
            <v>0.54948737199999997</v>
          </cell>
          <cell r="P241">
            <v>558.29999999999995</v>
          </cell>
          <cell r="Q241">
            <v>0.94022846400000004</v>
          </cell>
        </row>
        <row r="242">
          <cell r="B242">
            <v>559</v>
          </cell>
          <cell r="C242">
            <v>0.36134168700000002</v>
          </cell>
          <cell r="F242">
            <v>559</v>
          </cell>
          <cell r="G242">
            <v>0.51490846300000004</v>
          </cell>
          <cell r="K242">
            <v>559</v>
          </cell>
          <cell r="L242">
            <v>0.54617727199999999</v>
          </cell>
          <cell r="P242">
            <v>559</v>
          </cell>
          <cell r="Q242">
            <v>0.93163916300000005</v>
          </cell>
        </row>
        <row r="243">
          <cell r="B243">
            <v>559.70000000000005</v>
          </cell>
          <cell r="C243">
            <v>0.36019182199999999</v>
          </cell>
          <cell r="F243">
            <v>559.70000000000005</v>
          </cell>
          <cell r="G243">
            <v>0.50927847199999998</v>
          </cell>
          <cell r="K243">
            <v>559.70000000000005</v>
          </cell>
          <cell r="L243">
            <v>0.54339805100000005</v>
          </cell>
          <cell r="P243">
            <v>559.70000000000005</v>
          </cell>
          <cell r="Q243">
            <v>0.92545000399999999</v>
          </cell>
        </row>
        <row r="244">
          <cell r="B244">
            <v>560.5</v>
          </cell>
          <cell r="C244">
            <v>0.35823866900000001</v>
          </cell>
          <cell r="F244">
            <v>560.5</v>
          </cell>
          <cell r="G244">
            <v>0.50328483000000002</v>
          </cell>
          <cell r="K244">
            <v>560.5</v>
          </cell>
          <cell r="L244">
            <v>0.53990579500000002</v>
          </cell>
          <cell r="P244">
            <v>560.5</v>
          </cell>
          <cell r="Q244">
            <v>0.92006594100000005</v>
          </cell>
        </row>
        <row r="245">
          <cell r="B245">
            <v>561.20000000000005</v>
          </cell>
          <cell r="C245">
            <v>0.35741918499999997</v>
          </cell>
          <cell r="F245">
            <v>561.20000000000005</v>
          </cell>
          <cell r="G245">
            <v>0.498353029</v>
          </cell>
          <cell r="K245">
            <v>561.20000000000005</v>
          </cell>
          <cell r="L245">
            <v>0.53663025499999994</v>
          </cell>
          <cell r="P245">
            <v>561.20000000000005</v>
          </cell>
          <cell r="Q245">
            <v>0.91495262700000002</v>
          </cell>
        </row>
        <row r="246">
          <cell r="B246">
            <v>561.9</v>
          </cell>
          <cell r="C246">
            <v>0.35584012399999998</v>
          </cell>
          <cell r="F246">
            <v>561.9</v>
          </cell>
          <cell r="G246">
            <v>0.49366788900000003</v>
          </cell>
          <cell r="K246">
            <v>561.9</v>
          </cell>
          <cell r="L246">
            <v>0.53427795899999997</v>
          </cell>
          <cell r="P246">
            <v>561.9</v>
          </cell>
          <cell r="Q246">
            <v>0.90981173400000004</v>
          </cell>
        </row>
        <row r="247">
          <cell r="B247">
            <v>562.70000000000005</v>
          </cell>
          <cell r="C247">
            <v>0.354906059</v>
          </cell>
          <cell r="F247">
            <v>562.70000000000005</v>
          </cell>
          <cell r="G247">
            <v>0.48984471400000001</v>
          </cell>
          <cell r="K247">
            <v>562.70000000000005</v>
          </cell>
          <cell r="L247">
            <v>0.53247378899999998</v>
          </cell>
          <cell r="P247">
            <v>562.70000000000005</v>
          </cell>
          <cell r="Q247">
            <v>0.90362368900000001</v>
          </cell>
        </row>
        <row r="248">
          <cell r="B248">
            <v>563.4</v>
          </cell>
          <cell r="C248">
            <v>0.353616765</v>
          </cell>
          <cell r="F248">
            <v>563.4</v>
          </cell>
          <cell r="G248">
            <v>0.48622020399999999</v>
          </cell>
          <cell r="K248">
            <v>563.4</v>
          </cell>
          <cell r="L248">
            <v>0.53092833299999997</v>
          </cell>
          <cell r="P248">
            <v>563.4</v>
          </cell>
          <cell r="Q248">
            <v>0.89866781200000001</v>
          </cell>
        </row>
        <row r="249">
          <cell r="B249">
            <v>564.1</v>
          </cell>
          <cell r="C249">
            <v>0.35228477200000002</v>
          </cell>
          <cell r="F249">
            <v>564.1</v>
          </cell>
          <cell r="G249">
            <v>0.48328906999999999</v>
          </cell>
          <cell r="K249">
            <v>564.1</v>
          </cell>
          <cell r="L249">
            <v>0.52862090699999997</v>
          </cell>
          <cell r="P249">
            <v>564.1</v>
          </cell>
          <cell r="Q249">
            <v>0.89257516999999997</v>
          </cell>
        </row>
        <row r="250">
          <cell r="B250">
            <v>564.79999999999995</v>
          </cell>
          <cell r="C250">
            <v>0.35126034299999997</v>
          </cell>
          <cell r="F250">
            <v>564.79999999999995</v>
          </cell>
          <cell r="G250">
            <v>0.48080123400000002</v>
          </cell>
          <cell r="K250">
            <v>564.79999999999995</v>
          </cell>
          <cell r="L250">
            <v>0.52665476499999997</v>
          </cell>
          <cell r="P250">
            <v>564.79999999999995</v>
          </cell>
          <cell r="Q250">
            <v>0.88715918400000005</v>
          </cell>
        </row>
        <row r="251">
          <cell r="B251">
            <v>565.6</v>
          </cell>
          <cell r="C251">
            <v>0.35002093299999998</v>
          </cell>
          <cell r="F251">
            <v>565.6</v>
          </cell>
          <cell r="G251">
            <v>0.47875358400000001</v>
          </cell>
          <cell r="K251">
            <v>565.6</v>
          </cell>
          <cell r="L251">
            <v>0.52495531100000004</v>
          </cell>
          <cell r="P251">
            <v>565.6</v>
          </cell>
          <cell r="Q251">
            <v>0.88282793000000004</v>
          </cell>
        </row>
        <row r="252">
          <cell r="B252">
            <v>566.29999999999995</v>
          </cell>
          <cell r="C252">
            <v>0.349229709</v>
          </cell>
          <cell r="F252">
            <v>566.29999999999995</v>
          </cell>
          <cell r="G252">
            <v>0.47760499000000001</v>
          </cell>
          <cell r="K252">
            <v>566.29999999999995</v>
          </cell>
          <cell r="L252">
            <v>0.52432389800000001</v>
          </cell>
          <cell r="P252">
            <v>566.29999999999995</v>
          </cell>
          <cell r="Q252">
            <v>0.87977099599999997</v>
          </cell>
        </row>
        <row r="253">
          <cell r="B253">
            <v>567</v>
          </cell>
          <cell r="C253">
            <v>0.34761228300000002</v>
          </cell>
          <cell r="F253">
            <v>567</v>
          </cell>
          <cell r="G253">
            <v>0.47634881200000001</v>
          </cell>
          <cell r="K253">
            <v>567</v>
          </cell>
          <cell r="L253">
            <v>0.52445354700000002</v>
          </cell>
          <cell r="P253">
            <v>567</v>
          </cell>
          <cell r="Q253">
            <v>0.87925921900000004</v>
          </cell>
        </row>
        <row r="254">
          <cell r="B254">
            <v>567.70000000000005</v>
          </cell>
          <cell r="C254">
            <v>0.34729631799999999</v>
          </cell>
          <cell r="F254">
            <v>567.70000000000005</v>
          </cell>
          <cell r="G254">
            <v>0.47481771499999997</v>
          </cell>
          <cell r="K254">
            <v>567.70000000000005</v>
          </cell>
          <cell r="L254">
            <v>0.52376500699999995</v>
          </cell>
          <cell r="P254">
            <v>567.70000000000005</v>
          </cell>
          <cell r="Q254">
            <v>0.87736318700000004</v>
          </cell>
        </row>
        <row r="255">
          <cell r="B255">
            <v>568.5</v>
          </cell>
          <cell r="C255">
            <v>0.346134106</v>
          </cell>
          <cell r="F255">
            <v>568.5</v>
          </cell>
          <cell r="G255">
            <v>0.473281799</v>
          </cell>
          <cell r="K255">
            <v>568.5</v>
          </cell>
          <cell r="L255">
            <v>0.52272535899999995</v>
          </cell>
          <cell r="P255">
            <v>568.5</v>
          </cell>
          <cell r="Q255">
            <v>0.87519818000000005</v>
          </cell>
        </row>
        <row r="256">
          <cell r="B256">
            <v>569.20000000000005</v>
          </cell>
          <cell r="C256">
            <v>0.34586784799999998</v>
          </cell>
          <cell r="F256">
            <v>569.20000000000005</v>
          </cell>
          <cell r="G256">
            <v>0.47337512999999998</v>
          </cell>
          <cell r="K256">
            <v>569.20000000000005</v>
          </cell>
          <cell r="L256">
            <v>0.52138154000000003</v>
          </cell>
          <cell r="P256">
            <v>569.20000000000005</v>
          </cell>
          <cell r="Q256">
            <v>0.87207657900000002</v>
          </cell>
        </row>
        <row r="257">
          <cell r="B257">
            <v>569.9</v>
          </cell>
          <cell r="C257">
            <v>0.34469202399999999</v>
          </cell>
          <cell r="F257">
            <v>569.9</v>
          </cell>
          <cell r="G257">
            <v>0.47314827700000001</v>
          </cell>
          <cell r="K257">
            <v>569.9</v>
          </cell>
          <cell r="L257">
            <v>0.52137347599999995</v>
          </cell>
          <cell r="P257">
            <v>569.9</v>
          </cell>
          <cell r="Q257">
            <v>0.87198105299999995</v>
          </cell>
        </row>
        <row r="258">
          <cell r="B258">
            <v>570.70000000000005</v>
          </cell>
          <cell r="C258">
            <v>0.34424160999999998</v>
          </cell>
          <cell r="F258">
            <v>570.70000000000005</v>
          </cell>
          <cell r="G258">
            <v>0.473520159</v>
          </cell>
          <cell r="K258">
            <v>570.70000000000005</v>
          </cell>
          <cell r="L258">
            <v>0.52059145200000001</v>
          </cell>
          <cell r="P258">
            <v>570.70000000000005</v>
          </cell>
          <cell r="Q258">
            <v>0.87129648900000001</v>
          </cell>
        </row>
        <row r="259">
          <cell r="B259">
            <v>571.4</v>
          </cell>
          <cell r="C259">
            <v>0.343926238</v>
          </cell>
          <cell r="F259">
            <v>571.4</v>
          </cell>
          <cell r="G259">
            <v>0.47374799400000001</v>
          </cell>
          <cell r="K259">
            <v>571.4</v>
          </cell>
          <cell r="L259">
            <v>0.51980646900000005</v>
          </cell>
          <cell r="P259">
            <v>571.4</v>
          </cell>
          <cell r="Q259">
            <v>0.87237533099999998</v>
          </cell>
        </row>
        <row r="260">
          <cell r="B260">
            <v>572.1</v>
          </cell>
          <cell r="C260">
            <v>0.34270215999999998</v>
          </cell>
          <cell r="F260">
            <v>572.1</v>
          </cell>
          <cell r="G260">
            <v>0.47490407499999998</v>
          </cell>
          <cell r="K260">
            <v>572.1</v>
          </cell>
          <cell r="L260">
            <v>0.518328707</v>
          </cell>
          <cell r="P260">
            <v>572.1</v>
          </cell>
          <cell r="Q260">
            <v>0.87208329299999998</v>
          </cell>
        </row>
        <row r="261">
          <cell r="B261">
            <v>572.79999999999995</v>
          </cell>
          <cell r="C261">
            <v>0.341540493</v>
          </cell>
          <cell r="F261">
            <v>572.79999999999995</v>
          </cell>
          <cell r="G261">
            <v>0.475916336</v>
          </cell>
          <cell r="K261">
            <v>572.79999999999995</v>
          </cell>
          <cell r="L261">
            <v>0.518087187</v>
          </cell>
          <cell r="P261">
            <v>572.79999999999995</v>
          </cell>
          <cell r="Q261">
            <v>0.87255917599999999</v>
          </cell>
        </row>
        <row r="262">
          <cell r="B262">
            <v>573.6</v>
          </cell>
          <cell r="C262">
            <v>0.34008977299999998</v>
          </cell>
          <cell r="F262">
            <v>573.6</v>
          </cell>
          <cell r="G262">
            <v>0.47593959000000002</v>
          </cell>
          <cell r="K262">
            <v>573.6</v>
          </cell>
          <cell r="L262">
            <v>0.51704551399999998</v>
          </cell>
          <cell r="P262">
            <v>573.6</v>
          </cell>
          <cell r="Q262">
            <v>0.87223185800000003</v>
          </cell>
        </row>
        <row r="263">
          <cell r="B263">
            <v>574.29999999999995</v>
          </cell>
          <cell r="C263">
            <v>0.33972050199999998</v>
          </cell>
          <cell r="F263">
            <v>574.29999999999995</v>
          </cell>
          <cell r="G263">
            <v>0.47587749000000001</v>
          </cell>
          <cell r="K263">
            <v>574.29999999999995</v>
          </cell>
          <cell r="L263">
            <v>0.51606046500000002</v>
          </cell>
          <cell r="P263">
            <v>574.29999999999995</v>
          </cell>
          <cell r="Q263">
            <v>0.87134229900000004</v>
          </cell>
        </row>
        <row r="264">
          <cell r="B264">
            <v>575</v>
          </cell>
          <cell r="C264">
            <v>0.33873363099999998</v>
          </cell>
          <cell r="F264">
            <v>575</v>
          </cell>
          <cell r="G264">
            <v>0.47651090499999998</v>
          </cell>
          <cell r="K264">
            <v>575</v>
          </cell>
          <cell r="L264">
            <v>0.515502452</v>
          </cell>
          <cell r="P264">
            <v>575</v>
          </cell>
          <cell r="Q264">
            <v>0.87221547399999999</v>
          </cell>
        </row>
        <row r="265">
          <cell r="B265">
            <v>575.70000000000005</v>
          </cell>
          <cell r="C265">
            <v>0.33777290100000001</v>
          </cell>
          <cell r="F265">
            <v>575.70000000000005</v>
          </cell>
          <cell r="G265">
            <v>0.47829338799999999</v>
          </cell>
          <cell r="K265">
            <v>575.70000000000005</v>
          </cell>
          <cell r="L265">
            <v>0.51396729699999999</v>
          </cell>
          <cell r="P265">
            <v>575.70000000000005</v>
          </cell>
          <cell r="Q265">
            <v>0.87185777200000003</v>
          </cell>
        </row>
        <row r="266">
          <cell r="B266">
            <v>576.5</v>
          </cell>
          <cell r="C266">
            <v>0.33706968399999998</v>
          </cell>
          <cell r="F266">
            <v>576.5</v>
          </cell>
          <cell r="G266">
            <v>0.47927288099999998</v>
          </cell>
          <cell r="K266">
            <v>576.5</v>
          </cell>
          <cell r="L266">
            <v>0.51314190900000001</v>
          </cell>
          <cell r="P266">
            <v>576.5</v>
          </cell>
          <cell r="Q266">
            <v>0.87130989299999995</v>
          </cell>
        </row>
        <row r="267">
          <cell r="B267">
            <v>577.20000000000005</v>
          </cell>
          <cell r="C267">
            <v>0.33637008400000001</v>
          </cell>
          <cell r="F267">
            <v>577.20000000000005</v>
          </cell>
          <cell r="G267">
            <v>0.47975942900000002</v>
          </cell>
          <cell r="K267">
            <v>577.20000000000005</v>
          </cell>
          <cell r="L267">
            <v>0.51139117700000003</v>
          </cell>
          <cell r="P267">
            <v>577.20000000000005</v>
          </cell>
          <cell r="Q267">
            <v>0.87075863799999997</v>
          </cell>
        </row>
        <row r="268">
          <cell r="B268">
            <v>577.9</v>
          </cell>
          <cell r="C268">
            <v>0.33568004400000001</v>
          </cell>
          <cell r="F268">
            <v>577.9</v>
          </cell>
          <cell r="G268">
            <v>0.48017684199999999</v>
          </cell>
          <cell r="K268">
            <v>577.9</v>
          </cell>
          <cell r="L268">
            <v>0.51027060999999996</v>
          </cell>
          <cell r="P268">
            <v>577.9</v>
          </cell>
          <cell r="Q268">
            <v>0.87060795999999996</v>
          </cell>
        </row>
        <row r="269">
          <cell r="B269">
            <v>578.70000000000005</v>
          </cell>
          <cell r="C269">
            <v>0.33388984999999999</v>
          </cell>
          <cell r="F269">
            <v>578.70000000000005</v>
          </cell>
          <cell r="G269">
            <v>0.48109744300000001</v>
          </cell>
          <cell r="K269">
            <v>578.70000000000005</v>
          </cell>
          <cell r="L269">
            <v>0.50816190800000005</v>
          </cell>
          <cell r="P269">
            <v>578.70000000000005</v>
          </cell>
          <cell r="Q269">
            <v>0.87075261500000001</v>
          </cell>
        </row>
        <row r="270">
          <cell r="B270">
            <v>579.4</v>
          </cell>
          <cell r="C270">
            <v>0.33230288699999999</v>
          </cell>
          <cell r="F270">
            <v>579.4</v>
          </cell>
          <cell r="G270">
            <v>0.48196825300000001</v>
          </cell>
          <cell r="K270">
            <v>579.4</v>
          </cell>
          <cell r="L270">
            <v>0.50623917399999996</v>
          </cell>
          <cell r="P270">
            <v>579.4</v>
          </cell>
          <cell r="Q270">
            <v>0.86968884199999996</v>
          </cell>
        </row>
        <row r="271">
          <cell r="B271">
            <v>580.1</v>
          </cell>
          <cell r="C271">
            <v>0.32992853599999999</v>
          </cell>
          <cell r="F271">
            <v>580.1</v>
          </cell>
          <cell r="G271">
            <v>0.48249507800000002</v>
          </cell>
          <cell r="K271">
            <v>580.1</v>
          </cell>
          <cell r="L271">
            <v>0.503883156</v>
          </cell>
          <cell r="P271">
            <v>580.1</v>
          </cell>
          <cell r="Q271">
            <v>0.86788961200000003</v>
          </cell>
        </row>
        <row r="272">
          <cell r="B272">
            <v>580.79999999999995</v>
          </cell>
          <cell r="C272">
            <v>0.32822632000000002</v>
          </cell>
          <cell r="F272">
            <v>580.79999999999995</v>
          </cell>
          <cell r="G272">
            <v>0.483155053</v>
          </cell>
          <cell r="K272">
            <v>580.79999999999995</v>
          </cell>
          <cell r="L272">
            <v>0.50252858499999997</v>
          </cell>
          <cell r="P272">
            <v>580.79999999999995</v>
          </cell>
          <cell r="Q272">
            <v>0.86578582100000001</v>
          </cell>
        </row>
        <row r="273">
          <cell r="B273">
            <v>581.6</v>
          </cell>
          <cell r="C273">
            <v>0.326682686</v>
          </cell>
          <cell r="F273">
            <v>581.6</v>
          </cell>
          <cell r="G273">
            <v>0.482805123</v>
          </cell>
          <cell r="K273">
            <v>581.6</v>
          </cell>
          <cell r="L273">
            <v>0.50015342600000001</v>
          </cell>
          <cell r="P273">
            <v>581.6</v>
          </cell>
          <cell r="Q273">
            <v>0.86437788900000001</v>
          </cell>
        </row>
        <row r="274">
          <cell r="B274">
            <v>582.29999999999995</v>
          </cell>
          <cell r="C274">
            <v>0.32474510899999998</v>
          </cell>
          <cell r="F274">
            <v>582.29999999999995</v>
          </cell>
          <cell r="G274">
            <v>0.48278779300000002</v>
          </cell>
          <cell r="K274">
            <v>582.29999999999995</v>
          </cell>
          <cell r="L274">
            <v>0.49775351800000001</v>
          </cell>
          <cell r="P274">
            <v>582.29999999999995</v>
          </cell>
          <cell r="Q274">
            <v>0.86067504100000003</v>
          </cell>
        </row>
        <row r="275">
          <cell r="B275">
            <v>583</v>
          </cell>
          <cell r="C275">
            <v>0.32308906999999998</v>
          </cell>
          <cell r="F275">
            <v>583</v>
          </cell>
          <cell r="G275">
            <v>0.48245861400000001</v>
          </cell>
          <cell r="K275">
            <v>583</v>
          </cell>
          <cell r="L275">
            <v>0.49451972399999999</v>
          </cell>
          <cell r="P275">
            <v>583</v>
          </cell>
          <cell r="Q275">
            <v>0.85816542799999995</v>
          </cell>
        </row>
        <row r="276">
          <cell r="B276">
            <v>583.70000000000005</v>
          </cell>
          <cell r="C276">
            <v>0.32139383199999999</v>
          </cell>
          <cell r="F276">
            <v>583.70000000000005</v>
          </cell>
          <cell r="G276">
            <v>0.48316305999999998</v>
          </cell>
          <cell r="K276">
            <v>583.70000000000005</v>
          </cell>
          <cell r="L276">
            <v>0.49174821400000002</v>
          </cell>
          <cell r="P276">
            <v>583.70000000000005</v>
          </cell>
          <cell r="Q276">
            <v>0.85264121599999998</v>
          </cell>
        </row>
        <row r="277">
          <cell r="B277">
            <v>584.5</v>
          </cell>
          <cell r="C277">
            <v>0.31987610100000002</v>
          </cell>
          <cell r="F277">
            <v>584.5</v>
          </cell>
          <cell r="G277">
            <v>0.48304356599999998</v>
          </cell>
          <cell r="K277">
            <v>584.5</v>
          </cell>
          <cell r="L277">
            <v>0.48914588199999998</v>
          </cell>
          <cell r="P277">
            <v>584.5</v>
          </cell>
          <cell r="Q277">
            <v>0.84925477400000005</v>
          </cell>
        </row>
        <row r="278">
          <cell r="B278">
            <v>585.20000000000005</v>
          </cell>
          <cell r="C278">
            <v>0.31824356999999998</v>
          </cell>
          <cell r="F278">
            <v>585.20000000000005</v>
          </cell>
          <cell r="G278">
            <v>0.48246788099999999</v>
          </cell>
          <cell r="K278">
            <v>585.20000000000005</v>
          </cell>
          <cell r="L278">
            <v>0.48641961700000003</v>
          </cell>
          <cell r="P278">
            <v>585.20000000000005</v>
          </cell>
          <cell r="Q278">
            <v>0.84486139400000004</v>
          </cell>
        </row>
        <row r="279">
          <cell r="B279">
            <v>585.9</v>
          </cell>
          <cell r="C279">
            <v>0.315189636</v>
          </cell>
          <cell r="F279">
            <v>585.9</v>
          </cell>
          <cell r="G279">
            <v>0.481561925</v>
          </cell>
          <cell r="K279">
            <v>585.9</v>
          </cell>
          <cell r="L279">
            <v>0.48269704299999999</v>
          </cell>
          <cell r="P279">
            <v>585.9</v>
          </cell>
          <cell r="Q279">
            <v>0.84158177499999998</v>
          </cell>
        </row>
        <row r="280">
          <cell r="B280">
            <v>586.70000000000005</v>
          </cell>
          <cell r="C280">
            <v>0.31347768399999998</v>
          </cell>
          <cell r="F280">
            <v>586.70000000000005</v>
          </cell>
          <cell r="G280">
            <v>0.48150457299999999</v>
          </cell>
          <cell r="K280">
            <v>586.70000000000005</v>
          </cell>
          <cell r="L280">
            <v>0.47889467600000002</v>
          </cell>
          <cell r="P280">
            <v>586.70000000000005</v>
          </cell>
          <cell r="Q280">
            <v>0.837465024</v>
          </cell>
        </row>
        <row r="281">
          <cell r="B281">
            <v>587.4</v>
          </cell>
          <cell r="C281">
            <v>0.31112189099999998</v>
          </cell>
          <cell r="F281">
            <v>587.4</v>
          </cell>
          <cell r="G281">
            <v>0.48103749200000001</v>
          </cell>
          <cell r="K281">
            <v>587.4</v>
          </cell>
          <cell r="L281">
            <v>0.47565522500000001</v>
          </cell>
          <cell r="P281">
            <v>587.4</v>
          </cell>
          <cell r="Q281">
            <v>0.83251154000000005</v>
          </cell>
        </row>
        <row r="282">
          <cell r="B282">
            <v>588.1</v>
          </cell>
          <cell r="C282">
            <v>0.309980372</v>
          </cell>
          <cell r="F282">
            <v>588.1</v>
          </cell>
          <cell r="G282">
            <v>0.480120932</v>
          </cell>
          <cell r="K282">
            <v>588.1</v>
          </cell>
          <cell r="L282">
            <v>0.472295996</v>
          </cell>
          <cell r="P282">
            <v>588.1</v>
          </cell>
          <cell r="Q282">
            <v>0.82798259900000004</v>
          </cell>
        </row>
        <row r="283">
          <cell r="B283">
            <v>588.79999999999995</v>
          </cell>
          <cell r="C283">
            <v>0.30857151199999999</v>
          </cell>
          <cell r="F283">
            <v>588.79999999999995</v>
          </cell>
          <cell r="G283">
            <v>0.479719862</v>
          </cell>
          <cell r="K283">
            <v>588.79999999999995</v>
          </cell>
          <cell r="L283">
            <v>0.469654248</v>
          </cell>
          <cell r="P283">
            <v>588.79999999999995</v>
          </cell>
          <cell r="Q283">
            <v>0.824319739</v>
          </cell>
        </row>
        <row r="284">
          <cell r="B284">
            <v>589.6</v>
          </cell>
          <cell r="C284">
            <v>0.30685391099999998</v>
          </cell>
          <cell r="F284">
            <v>589.6</v>
          </cell>
          <cell r="G284">
            <v>0.47932863100000001</v>
          </cell>
          <cell r="K284">
            <v>589.6</v>
          </cell>
          <cell r="L284">
            <v>0.46392180300000002</v>
          </cell>
          <cell r="P284">
            <v>589.6</v>
          </cell>
          <cell r="Q284">
            <v>0.81956326599999996</v>
          </cell>
        </row>
        <row r="285">
          <cell r="B285">
            <v>590.29999999999995</v>
          </cell>
          <cell r="C285">
            <v>0.30526951299999999</v>
          </cell>
          <cell r="F285">
            <v>590.29999999999995</v>
          </cell>
          <cell r="G285">
            <v>0.47956259000000001</v>
          </cell>
          <cell r="K285">
            <v>590.29999999999995</v>
          </cell>
          <cell r="L285">
            <v>0.45922610800000002</v>
          </cell>
          <cell r="P285">
            <v>590.29999999999995</v>
          </cell>
          <cell r="Q285">
            <v>0.81435342399999999</v>
          </cell>
        </row>
        <row r="286">
          <cell r="B286">
            <v>591</v>
          </cell>
          <cell r="C286">
            <v>0.30305206699999998</v>
          </cell>
          <cell r="F286">
            <v>591</v>
          </cell>
          <cell r="G286">
            <v>0.47844700899999998</v>
          </cell>
          <cell r="K286">
            <v>591</v>
          </cell>
          <cell r="L286">
            <v>0.45246604299999998</v>
          </cell>
          <cell r="P286">
            <v>591</v>
          </cell>
          <cell r="Q286">
            <v>0.80718770900000003</v>
          </cell>
        </row>
        <row r="287">
          <cell r="B287">
            <v>591.70000000000005</v>
          </cell>
          <cell r="C287">
            <v>0.30092139600000001</v>
          </cell>
          <cell r="F287">
            <v>591.70000000000005</v>
          </cell>
          <cell r="G287">
            <v>0.47820506499999998</v>
          </cell>
          <cell r="K287">
            <v>591.70000000000005</v>
          </cell>
          <cell r="L287">
            <v>0.447162275</v>
          </cell>
          <cell r="P287">
            <v>591.70000000000005</v>
          </cell>
          <cell r="Q287">
            <v>0.79918546899999998</v>
          </cell>
        </row>
        <row r="288">
          <cell r="B288">
            <v>592.5</v>
          </cell>
          <cell r="C288">
            <v>0.29880881399999998</v>
          </cell>
          <cell r="F288">
            <v>592.5</v>
          </cell>
          <cell r="G288">
            <v>0.47832272599999998</v>
          </cell>
          <cell r="K288">
            <v>592.5</v>
          </cell>
          <cell r="L288">
            <v>0.44017621899999998</v>
          </cell>
          <cell r="P288">
            <v>592.5</v>
          </cell>
          <cell r="Q288">
            <v>0.790634909</v>
          </cell>
        </row>
        <row r="289">
          <cell r="B289">
            <v>593.20000000000005</v>
          </cell>
          <cell r="C289">
            <v>0.297348326</v>
          </cell>
          <cell r="F289">
            <v>593.20000000000005</v>
          </cell>
          <cell r="G289">
            <v>0.47791214199999998</v>
          </cell>
          <cell r="K289">
            <v>593.20000000000005</v>
          </cell>
          <cell r="L289">
            <v>0.43385721900000002</v>
          </cell>
          <cell r="P289">
            <v>593.20000000000005</v>
          </cell>
          <cell r="Q289">
            <v>0.78287019700000005</v>
          </cell>
        </row>
        <row r="290">
          <cell r="B290">
            <v>593.9</v>
          </cell>
          <cell r="C290">
            <v>0.29623300899999999</v>
          </cell>
          <cell r="F290">
            <v>593.9</v>
          </cell>
          <cell r="G290">
            <v>0.47703709700000002</v>
          </cell>
          <cell r="K290">
            <v>593.9</v>
          </cell>
          <cell r="L290">
            <v>0.42646340700000002</v>
          </cell>
          <cell r="P290">
            <v>593.9</v>
          </cell>
          <cell r="Q290">
            <v>0.77446033800000003</v>
          </cell>
        </row>
        <row r="291">
          <cell r="B291">
            <v>594.6</v>
          </cell>
          <cell r="C291">
            <v>0.29550241700000002</v>
          </cell>
          <cell r="F291">
            <v>594.6</v>
          </cell>
          <cell r="G291">
            <v>0.47520739499999998</v>
          </cell>
          <cell r="K291">
            <v>594.6</v>
          </cell>
          <cell r="L291">
            <v>0.41950849299999998</v>
          </cell>
          <cell r="P291">
            <v>594.6</v>
          </cell>
          <cell r="Q291">
            <v>0.76482039700000004</v>
          </cell>
        </row>
        <row r="292">
          <cell r="B292">
            <v>595.29999999999995</v>
          </cell>
          <cell r="C292">
            <v>0.29392203300000003</v>
          </cell>
          <cell r="F292">
            <v>595.29999999999995</v>
          </cell>
          <cell r="G292">
            <v>0.47384358399999998</v>
          </cell>
          <cell r="K292">
            <v>595.29999999999995</v>
          </cell>
          <cell r="L292">
            <v>0.41197515600000001</v>
          </cell>
          <cell r="P292">
            <v>595.29999999999995</v>
          </cell>
          <cell r="Q292">
            <v>0.75354019100000003</v>
          </cell>
        </row>
        <row r="293">
          <cell r="B293">
            <v>596.1</v>
          </cell>
          <cell r="C293">
            <v>0.29268803500000001</v>
          </cell>
          <cell r="F293">
            <v>596.1</v>
          </cell>
          <cell r="G293">
            <v>0.47348542599999999</v>
          </cell>
          <cell r="K293">
            <v>596.1</v>
          </cell>
          <cell r="L293">
            <v>0.40460574500000002</v>
          </cell>
          <cell r="P293">
            <v>596.1</v>
          </cell>
          <cell r="Q293">
            <v>0.74010850399999994</v>
          </cell>
        </row>
        <row r="294">
          <cell r="B294">
            <v>596.79999999999995</v>
          </cell>
          <cell r="C294">
            <v>0.29202294400000001</v>
          </cell>
          <cell r="F294">
            <v>596.79999999999995</v>
          </cell>
          <cell r="G294">
            <v>0.472687417</v>
          </cell>
          <cell r="K294">
            <v>596.79999999999995</v>
          </cell>
          <cell r="L294">
            <v>0.39655589000000002</v>
          </cell>
          <cell r="P294">
            <v>596.79999999999995</v>
          </cell>
          <cell r="Q294">
            <v>0.72433457300000004</v>
          </cell>
        </row>
        <row r="295">
          <cell r="B295">
            <v>597.5</v>
          </cell>
          <cell r="C295">
            <v>0.29147489599999998</v>
          </cell>
          <cell r="F295">
            <v>597.5</v>
          </cell>
          <cell r="G295">
            <v>0.47158844799999999</v>
          </cell>
          <cell r="K295">
            <v>597.5</v>
          </cell>
          <cell r="L295">
            <v>0.38760429899999999</v>
          </cell>
          <cell r="P295">
            <v>597.5</v>
          </cell>
          <cell r="Q295">
            <v>0.707217604</v>
          </cell>
        </row>
        <row r="296">
          <cell r="B296">
            <v>598.20000000000005</v>
          </cell>
          <cell r="C296">
            <v>0.29111204000000002</v>
          </cell>
          <cell r="F296">
            <v>598.20000000000005</v>
          </cell>
          <cell r="G296">
            <v>0.46925699500000001</v>
          </cell>
          <cell r="K296">
            <v>598.20000000000005</v>
          </cell>
          <cell r="L296">
            <v>0.37912587800000003</v>
          </cell>
          <cell r="P296">
            <v>598.20000000000005</v>
          </cell>
          <cell r="Q296">
            <v>0.69002016899999996</v>
          </cell>
        </row>
        <row r="297">
          <cell r="B297">
            <v>599</v>
          </cell>
          <cell r="C297">
            <v>0.29044318099999999</v>
          </cell>
          <cell r="F297">
            <v>599</v>
          </cell>
          <cell r="G297">
            <v>0.46691133699999998</v>
          </cell>
          <cell r="K297">
            <v>599</v>
          </cell>
          <cell r="L297">
            <v>0.369804841</v>
          </cell>
          <cell r="P297">
            <v>599</v>
          </cell>
          <cell r="Q297">
            <v>0.67364028600000003</v>
          </cell>
        </row>
        <row r="298">
          <cell r="B298">
            <v>599.70000000000005</v>
          </cell>
          <cell r="C298">
            <v>0.28992782900000003</v>
          </cell>
          <cell r="F298">
            <v>599.70000000000005</v>
          </cell>
          <cell r="G298">
            <v>0.46485934000000001</v>
          </cell>
          <cell r="K298">
            <v>599.70000000000005</v>
          </cell>
          <cell r="L298">
            <v>0.36121985499999998</v>
          </cell>
          <cell r="P298">
            <v>599.70000000000005</v>
          </cell>
          <cell r="Q298">
            <v>0.65525346399999995</v>
          </cell>
        </row>
        <row r="299">
          <cell r="B299">
            <v>600.4</v>
          </cell>
          <cell r="C299">
            <v>0.289694852</v>
          </cell>
          <cell r="F299">
            <v>600.4</v>
          </cell>
          <cell r="G299">
            <v>0.46254804300000002</v>
          </cell>
          <cell r="K299">
            <v>600.4</v>
          </cell>
          <cell r="L299">
            <v>0.352600572</v>
          </cell>
          <cell r="P299">
            <v>600.4</v>
          </cell>
          <cell r="Q299">
            <v>0.63665982499999996</v>
          </cell>
        </row>
        <row r="300">
          <cell r="B300">
            <v>601.1</v>
          </cell>
          <cell r="C300">
            <v>0.28857146500000003</v>
          </cell>
          <cell r="F300">
            <v>601.1</v>
          </cell>
          <cell r="G300">
            <v>0.46001418100000002</v>
          </cell>
          <cell r="K300">
            <v>601.1</v>
          </cell>
          <cell r="L300">
            <v>0.343958877</v>
          </cell>
          <cell r="P300">
            <v>601.1</v>
          </cell>
          <cell r="Q300">
            <v>0.61663426600000004</v>
          </cell>
        </row>
        <row r="301">
          <cell r="B301">
            <v>601.9</v>
          </cell>
          <cell r="C301">
            <v>0.28754118000000001</v>
          </cell>
          <cell r="F301">
            <v>601.9</v>
          </cell>
          <cell r="G301">
            <v>0.457173304</v>
          </cell>
          <cell r="K301">
            <v>601.9</v>
          </cell>
          <cell r="L301">
            <v>0.33609565000000002</v>
          </cell>
          <cell r="P301">
            <v>601.9</v>
          </cell>
          <cell r="Q301">
            <v>0.59778017100000003</v>
          </cell>
        </row>
        <row r="302">
          <cell r="B302">
            <v>602.6</v>
          </cell>
          <cell r="C302">
            <v>0.28640881600000001</v>
          </cell>
          <cell r="F302">
            <v>602.6</v>
          </cell>
          <cell r="G302">
            <v>0.45519068000000001</v>
          </cell>
          <cell r="K302">
            <v>602.6</v>
          </cell>
          <cell r="L302">
            <v>0.32839263299999999</v>
          </cell>
          <cell r="P302">
            <v>602.6</v>
          </cell>
          <cell r="Q302">
            <v>0.57988643699999998</v>
          </cell>
        </row>
        <row r="303">
          <cell r="B303">
            <v>603.29999999999995</v>
          </cell>
          <cell r="C303">
            <v>0.28613798699999998</v>
          </cell>
          <cell r="F303">
            <v>603.29999999999995</v>
          </cell>
          <cell r="G303">
            <v>0.45290234099999999</v>
          </cell>
          <cell r="K303">
            <v>603.29999999999995</v>
          </cell>
          <cell r="L303">
            <v>0.321974447</v>
          </cell>
          <cell r="P303">
            <v>603.29999999999995</v>
          </cell>
          <cell r="Q303">
            <v>0.56249222099999996</v>
          </cell>
        </row>
        <row r="304">
          <cell r="B304">
            <v>604</v>
          </cell>
          <cell r="C304">
            <v>0.286690526</v>
          </cell>
          <cell r="F304">
            <v>604</v>
          </cell>
          <cell r="G304">
            <v>0.45100601400000001</v>
          </cell>
          <cell r="K304">
            <v>604</v>
          </cell>
          <cell r="L304">
            <v>0.31627216800000002</v>
          </cell>
          <cell r="P304">
            <v>604</v>
          </cell>
          <cell r="Q304">
            <v>0.54666457199999996</v>
          </cell>
        </row>
        <row r="305">
          <cell r="B305">
            <v>604.79999999999995</v>
          </cell>
          <cell r="C305">
            <v>0.28776184300000002</v>
          </cell>
          <cell r="F305">
            <v>604.79999999999995</v>
          </cell>
          <cell r="G305">
            <v>0.44881844100000001</v>
          </cell>
          <cell r="K305">
            <v>604.79999999999995</v>
          </cell>
          <cell r="L305">
            <v>0.30846655499999998</v>
          </cell>
          <cell r="P305">
            <v>604.79999999999995</v>
          </cell>
          <cell r="Q305">
            <v>0.52803519899999996</v>
          </cell>
        </row>
        <row r="306">
          <cell r="B306">
            <v>605.5</v>
          </cell>
          <cell r="C306">
            <v>0.28882450599999998</v>
          </cell>
          <cell r="F306">
            <v>605.5</v>
          </cell>
          <cell r="G306">
            <v>0.44715543099999999</v>
          </cell>
          <cell r="K306">
            <v>605.5</v>
          </cell>
          <cell r="L306">
            <v>0.30129705899999998</v>
          </cell>
          <cell r="P306">
            <v>605.5</v>
          </cell>
          <cell r="Q306">
            <v>0.51053113699999997</v>
          </cell>
        </row>
        <row r="307">
          <cell r="B307">
            <v>606.20000000000005</v>
          </cell>
          <cell r="C307">
            <v>0.29021846000000001</v>
          </cell>
          <cell r="F307">
            <v>606.20000000000005</v>
          </cell>
          <cell r="G307">
            <v>0.44562686200000001</v>
          </cell>
          <cell r="K307">
            <v>606.20000000000005</v>
          </cell>
          <cell r="L307">
            <v>0.29265079599999999</v>
          </cell>
          <cell r="P307">
            <v>606.20000000000005</v>
          </cell>
          <cell r="Q307">
            <v>0.49172889400000003</v>
          </cell>
        </row>
        <row r="308">
          <cell r="B308">
            <v>606.9</v>
          </cell>
          <cell r="C308">
            <v>0.28962267600000002</v>
          </cell>
          <cell r="F308">
            <v>606.9</v>
          </cell>
          <cell r="G308">
            <v>0.44361421299999998</v>
          </cell>
          <cell r="K308">
            <v>606.9</v>
          </cell>
          <cell r="L308">
            <v>0.28591750500000002</v>
          </cell>
          <cell r="P308">
            <v>606.9</v>
          </cell>
          <cell r="Q308">
            <v>0.474531496</v>
          </cell>
        </row>
        <row r="309">
          <cell r="B309">
            <v>607.70000000000005</v>
          </cell>
          <cell r="C309">
            <v>0.289258772</v>
          </cell>
          <cell r="F309">
            <v>607.70000000000005</v>
          </cell>
          <cell r="G309">
            <v>0.44105393700000001</v>
          </cell>
          <cell r="K309">
            <v>607.70000000000005</v>
          </cell>
          <cell r="L309">
            <v>0.27893288900000002</v>
          </cell>
          <cell r="P309">
            <v>607.70000000000005</v>
          </cell>
          <cell r="Q309">
            <v>0.45791704500000002</v>
          </cell>
        </row>
        <row r="310">
          <cell r="B310">
            <v>608.4</v>
          </cell>
          <cell r="C310">
            <v>0.28914545200000003</v>
          </cell>
          <cell r="F310">
            <v>608.4</v>
          </cell>
          <cell r="G310">
            <v>0.437373923</v>
          </cell>
          <cell r="K310">
            <v>608.4</v>
          </cell>
          <cell r="L310">
            <v>0.27220176499999998</v>
          </cell>
          <cell r="P310">
            <v>608.4</v>
          </cell>
          <cell r="Q310">
            <v>0.44119657000000001</v>
          </cell>
        </row>
        <row r="311">
          <cell r="B311">
            <v>609.1</v>
          </cell>
          <cell r="C311">
            <v>0.289870876</v>
          </cell>
          <cell r="F311">
            <v>609.1</v>
          </cell>
          <cell r="G311">
            <v>0.43387457499999998</v>
          </cell>
          <cell r="K311">
            <v>609.1</v>
          </cell>
          <cell r="L311">
            <v>0.26560688700000001</v>
          </cell>
          <cell r="P311">
            <v>609.1</v>
          </cell>
          <cell r="Q311">
            <v>0.42548528800000002</v>
          </cell>
        </row>
        <row r="312">
          <cell r="B312">
            <v>609.79999999999995</v>
          </cell>
          <cell r="C312">
            <v>0.29202906000000001</v>
          </cell>
          <cell r="F312">
            <v>609.79999999999995</v>
          </cell>
          <cell r="G312">
            <v>0.43139875300000002</v>
          </cell>
          <cell r="K312">
            <v>609.79999999999995</v>
          </cell>
          <cell r="L312">
            <v>0.25870730600000003</v>
          </cell>
          <cell r="P312">
            <v>609.79999999999995</v>
          </cell>
          <cell r="Q312">
            <v>0.40853761500000002</v>
          </cell>
        </row>
        <row r="313">
          <cell r="B313">
            <v>610.5</v>
          </cell>
          <cell r="C313">
            <v>0.29358703400000002</v>
          </cell>
          <cell r="F313">
            <v>610.5</v>
          </cell>
          <cell r="G313">
            <v>0.42964088</v>
          </cell>
          <cell r="K313">
            <v>610.5</v>
          </cell>
          <cell r="L313">
            <v>0.252133257</v>
          </cell>
          <cell r="P313">
            <v>610.5</v>
          </cell>
          <cell r="Q313">
            <v>0.39312956799999998</v>
          </cell>
        </row>
        <row r="314">
          <cell r="B314">
            <v>611.29999999999995</v>
          </cell>
          <cell r="C314">
            <v>0.29578946299999997</v>
          </cell>
          <cell r="F314">
            <v>611.29999999999995</v>
          </cell>
          <cell r="G314">
            <v>0.427963439</v>
          </cell>
          <cell r="K314">
            <v>611.29999999999995</v>
          </cell>
          <cell r="L314">
            <v>0.24630421499999999</v>
          </cell>
          <cell r="P314">
            <v>611.29999999999995</v>
          </cell>
          <cell r="Q314">
            <v>0.37864640599999999</v>
          </cell>
        </row>
        <row r="315">
          <cell r="B315">
            <v>612</v>
          </cell>
          <cell r="C315">
            <v>0.296242055</v>
          </cell>
          <cell r="F315">
            <v>612</v>
          </cell>
          <cell r="G315">
            <v>0.42546478500000001</v>
          </cell>
          <cell r="K315">
            <v>612</v>
          </cell>
          <cell r="L315">
            <v>0.24045264599999999</v>
          </cell>
          <cell r="P315">
            <v>612</v>
          </cell>
          <cell r="Q315">
            <v>0.36489558799999999</v>
          </cell>
        </row>
        <row r="316">
          <cell r="B316">
            <v>612.70000000000005</v>
          </cell>
          <cell r="C316">
            <v>0.29676406100000002</v>
          </cell>
          <cell r="F316">
            <v>612.70000000000005</v>
          </cell>
          <cell r="G316">
            <v>0.42223296300000002</v>
          </cell>
          <cell r="K316">
            <v>612.70000000000005</v>
          </cell>
          <cell r="L316">
            <v>0.23547147700000001</v>
          </cell>
          <cell r="P316">
            <v>612.70000000000005</v>
          </cell>
          <cell r="Q316">
            <v>0.35237152399999999</v>
          </cell>
        </row>
        <row r="317">
          <cell r="B317">
            <v>613.4</v>
          </cell>
          <cell r="C317">
            <v>0.29787883100000001</v>
          </cell>
          <cell r="F317">
            <v>613.4</v>
          </cell>
          <cell r="G317">
            <v>0.41931818900000001</v>
          </cell>
          <cell r="K317">
            <v>613.4</v>
          </cell>
          <cell r="L317">
            <v>0.23048538900000001</v>
          </cell>
          <cell r="P317">
            <v>613.4</v>
          </cell>
          <cell r="Q317">
            <v>0.33967750000000002</v>
          </cell>
        </row>
        <row r="318">
          <cell r="B318">
            <v>614.20000000000005</v>
          </cell>
          <cell r="C318">
            <v>0.29930884600000002</v>
          </cell>
          <cell r="F318">
            <v>614.20000000000005</v>
          </cell>
          <cell r="G318">
            <v>0.417912846</v>
          </cell>
          <cell r="K318">
            <v>614.20000000000005</v>
          </cell>
          <cell r="L318">
            <v>0.226277906</v>
          </cell>
          <cell r="P318">
            <v>614.20000000000005</v>
          </cell>
          <cell r="Q318">
            <v>0.328833186</v>
          </cell>
        </row>
        <row r="319">
          <cell r="B319">
            <v>614.9</v>
          </cell>
          <cell r="C319">
            <v>0.30132650300000002</v>
          </cell>
          <cell r="F319">
            <v>614.9</v>
          </cell>
          <cell r="G319">
            <v>0.41711934699999997</v>
          </cell>
          <cell r="K319">
            <v>614.9</v>
          </cell>
          <cell r="L319">
            <v>0.22226301900000001</v>
          </cell>
          <cell r="P319">
            <v>614.9</v>
          </cell>
          <cell r="Q319">
            <v>0.31741047300000003</v>
          </cell>
        </row>
        <row r="320">
          <cell r="B320">
            <v>615.6</v>
          </cell>
          <cell r="C320">
            <v>0.30295998800000001</v>
          </cell>
          <cell r="F320">
            <v>615.6</v>
          </cell>
          <cell r="G320">
            <v>0.41602921999999998</v>
          </cell>
          <cell r="K320">
            <v>615.6</v>
          </cell>
          <cell r="L320">
            <v>0.217109263</v>
          </cell>
          <cell r="P320">
            <v>615.6</v>
          </cell>
          <cell r="Q320">
            <v>0.30605244199999998</v>
          </cell>
        </row>
        <row r="321">
          <cell r="B321">
            <v>616.29999999999995</v>
          </cell>
          <cell r="C321">
            <v>0.30534335099999999</v>
          </cell>
          <cell r="F321">
            <v>616.29999999999995</v>
          </cell>
          <cell r="G321">
            <v>0.41492890700000001</v>
          </cell>
          <cell r="K321">
            <v>616.29999999999995</v>
          </cell>
          <cell r="L321">
            <v>0.21228484</v>
          </cell>
          <cell r="P321">
            <v>616.29999999999995</v>
          </cell>
          <cell r="Q321">
            <v>0.29532103100000001</v>
          </cell>
        </row>
        <row r="322">
          <cell r="B322">
            <v>617.1</v>
          </cell>
          <cell r="C322">
            <v>0.30783614999999998</v>
          </cell>
          <cell r="F322">
            <v>617.1</v>
          </cell>
          <cell r="G322">
            <v>0.41341344299999999</v>
          </cell>
          <cell r="K322">
            <v>617.1</v>
          </cell>
          <cell r="L322">
            <v>0.20733231299999999</v>
          </cell>
          <cell r="P322">
            <v>617.1</v>
          </cell>
          <cell r="Q322">
            <v>0.28567582499999999</v>
          </cell>
        </row>
        <row r="323">
          <cell r="B323">
            <v>617.79999999999995</v>
          </cell>
          <cell r="C323">
            <v>0.31030800400000003</v>
          </cell>
          <cell r="F323">
            <v>617.79999999999995</v>
          </cell>
          <cell r="G323">
            <v>0.412588868</v>
          </cell>
          <cell r="K323">
            <v>617.79999999999995</v>
          </cell>
          <cell r="L323">
            <v>0.20334064399999999</v>
          </cell>
          <cell r="P323">
            <v>617.79999999999995</v>
          </cell>
          <cell r="Q323">
            <v>0.27682672699999999</v>
          </cell>
        </row>
        <row r="324">
          <cell r="B324">
            <v>618.5</v>
          </cell>
          <cell r="C324">
            <v>0.31231911899999998</v>
          </cell>
          <cell r="F324">
            <v>618.5</v>
          </cell>
          <cell r="G324">
            <v>0.41119052900000003</v>
          </cell>
          <cell r="K324">
            <v>618.5</v>
          </cell>
          <cell r="L324">
            <v>0.19945489499999999</v>
          </cell>
          <cell r="P324">
            <v>618.5</v>
          </cell>
          <cell r="Q324">
            <v>0.26790513399999999</v>
          </cell>
        </row>
        <row r="325">
          <cell r="B325">
            <v>619.20000000000005</v>
          </cell>
          <cell r="C325">
            <v>0.31367809200000002</v>
          </cell>
          <cell r="F325">
            <v>619.20000000000005</v>
          </cell>
          <cell r="G325">
            <v>0.41131181700000002</v>
          </cell>
          <cell r="K325">
            <v>619.20000000000005</v>
          </cell>
          <cell r="L325">
            <v>0.19527417499999999</v>
          </cell>
          <cell r="P325">
            <v>619.20000000000005</v>
          </cell>
          <cell r="Q325">
            <v>0.25924956399999999</v>
          </cell>
        </row>
        <row r="326">
          <cell r="B326">
            <v>620</v>
          </cell>
          <cell r="C326">
            <v>0.31561235100000001</v>
          </cell>
          <cell r="F326">
            <v>620</v>
          </cell>
          <cell r="G326">
            <v>0.41010929499999998</v>
          </cell>
          <cell r="K326">
            <v>620</v>
          </cell>
          <cell r="L326">
            <v>0.19134621800000001</v>
          </cell>
          <cell r="P326">
            <v>620</v>
          </cell>
          <cell r="Q326">
            <v>0.25085389899999999</v>
          </cell>
        </row>
        <row r="327">
          <cell r="B327">
            <v>620.70000000000005</v>
          </cell>
          <cell r="C327">
            <v>0.31679392699999998</v>
          </cell>
          <cell r="F327">
            <v>620.70000000000005</v>
          </cell>
          <cell r="G327">
            <v>0.40983926700000001</v>
          </cell>
          <cell r="K327">
            <v>620.70000000000005</v>
          </cell>
          <cell r="L327">
            <v>0.187188457</v>
          </cell>
          <cell r="P327">
            <v>620.70000000000005</v>
          </cell>
          <cell r="Q327">
            <v>0.24251906400000001</v>
          </cell>
        </row>
        <row r="328">
          <cell r="B328">
            <v>621.4</v>
          </cell>
          <cell r="C328">
            <v>0.318443054</v>
          </cell>
          <cell r="F328">
            <v>621.4</v>
          </cell>
          <cell r="G328">
            <v>0.40908837300000001</v>
          </cell>
          <cell r="K328">
            <v>621.4</v>
          </cell>
          <cell r="L328">
            <v>0.183575919</v>
          </cell>
          <cell r="P328">
            <v>621.4</v>
          </cell>
          <cell r="Q328">
            <v>0.23532244299999999</v>
          </cell>
        </row>
        <row r="329">
          <cell r="B329">
            <v>622.1</v>
          </cell>
          <cell r="C329">
            <v>0.319588488</v>
          </cell>
          <cell r="F329">
            <v>622.1</v>
          </cell>
          <cell r="G329">
            <v>0.40890844300000001</v>
          </cell>
          <cell r="K329">
            <v>622.1</v>
          </cell>
          <cell r="L329">
            <v>0.17981506999999999</v>
          </cell>
          <cell r="P329">
            <v>622.1</v>
          </cell>
          <cell r="Q329">
            <v>0.22797392599999999</v>
          </cell>
        </row>
        <row r="330">
          <cell r="B330">
            <v>622.9</v>
          </cell>
          <cell r="C330">
            <v>0.32170084999999998</v>
          </cell>
          <cell r="F330">
            <v>622.9</v>
          </cell>
          <cell r="G330">
            <v>0.408396906</v>
          </cell>
          <cell r="K330">
            <v>622.9</v>
          </cell>
          <cell r="L330">
            <v>0.1769754</v>
          </cell>
          <cell r="P330">
            <v>622.9</v>
          </cell>
          <cell r="Q330">
            <v>0.22196242999999999</v>
          </cell>
        </row>
        <row r="331">
          <cell r="B331">
            <v>623.6</v>
          </cell>
          <cell r="C331">
            <v>0.32353175499999998</v>
          </cell>
          <cell r="F331">
            <v>623.6</v>
          </cell>
          <cell r="G331">
            <v>0.40798631899999999</v>
          </cell>
          <cell r="K331">
            <v>623.6</v>
          </cell>
          <cell r="L331">
            <v>0.17391689900000001</v>
          </cell>
          <cell r="P331">
            <v>623.6</v>
          </cell>
          <cell r="Q331">
            <v>0.214731686</v>
          </cell>
        </row>
        <row r="332">
          <cell r="B332">
            <v>624.29999999999995</v>
          </cell>
          <cell r="C332">
            <v>0.32522707499999998</v>
          </cell>
          <cell r="F332">
            <v>624.29999999999995</v>
          </cell>
          <cell r="G332">
            <v>0.40930011799999999</v>
          </cell>
          <cell r="K332">
            <v>624.29999999999995</v>
          </cell>
          <cell r="L332">
            <v>0.17205661799999999</v>
          </cell>
          <cell r="P332">
            <v>624.29999999999995</v>
          </cell>
          <cell r="Q332">
            <v>0.209639558</v>
          </cell>
        </row>
        <row r="333">
          <cell r="B333">
            <v>625</v>
          </cell>
          <cell r="C333">
            <v>0.32680251399999999</v>
          </cell>
          <cell r="F333">
            <v>625</v>
          </cell>
          <cell r="G333">
            <v>0.40924481800000001</v>
          </cell>
          <cell r="K333">
            <v>625</v>
          </cell>
          <cell r="L333">
            <v>0.168664972</v>
          </cell>
          <cell r="P333">
            <v>625</v>
          </cell>
          <cell r="Q333">
            <v>0.20342307700000001</v>
          </cell>
        </row>
        <row r="334">
          <cell r="B334">
            <v>625.70000000000005</v>
          </cell>
          <cell r="C334">
            <v>0.327912704</v>
          </cell>
          <cell r="F334">
            <v>625.70000000000005</v>
          </cell>
          <cell r="G334">
            <v>0.40937042499999998</v>
          </cell>
          <cell r="K334">
            <v>625.70000000000005</v>
          </cell>
          <cell r="L334">
            <v>0.166404309</v>
          </cell>
          <cell r="P334">
            <v>625.70000000000005</v>
          </cell>
          <cell r="Q334">
            <v>0.199489532</v>
          </cell>
        </row>
        <row r="335">
          <cell r="B335">
            <v>626.5</v>
          </cell>
          <cell r="C335">
            <v>0.32794878100000002</v>
          </cell>
          <cell r="F335">
            <v>626.5</v>
          </cell>
          <cell r="G335">
            <v>0.40677077499999997</v>
          </cell>
          <cell r="K335">
            <v>626.5</v>
          </cell>
          <cell r="L335">
            <v>0.162917372</v>
          </cell>
          <cell r="P335">
            <v>626.5</v>
          </cell>
          <cell r="Q335">
            <v>0.19362784</v>
          </cell>
        </row>
        <row r="336">
          <cell r="B336">
            <v>627.20000000000005</v>
          </cell>
          <cell r="C336">
            <v>0.327523169</v>
          </cell>
          <cell r="F336">
            <v>627.20000000000005</v>
          </cell>
          <cell r="G336">
            <v>0.40510106400000001</v>
          </cell>
          <cell r="K336">
            <v>627.20000000000005</v>
          </cell>
          <cell r="L336">
            <v>0.160897017</v>
          </cell>
          <cell r="P336">
            <v>627.20000000000005</v>
          </cell>
          <cell r="Q336">
            <v>0.18897324500000001</v>
          </cell>
        </row>
        <row r="337">
          <cell r="B337">
            <v>627.9</v>
          </cell>
          <cell r="C337">
            <v>0.32719838600000001</v>
          </cell>
          <cell r="F337">
            <v>627.9</v>
          </cell>
          <cell r="G337">
            <v>0.40367841799999998</v>
          </cell>
          <cell r="K337">
            <v>627.9</v>
          </cell>
          <cell r="L337">
            <v>0.15875351600000001</v>
          </cell>
          <cell r="P337">
            <v>627.9</v>
          </cell>
          <cell r="Q337">
            <v>0.18357710399999999</v>
          </cell>
        </row>
        <row r="338">
          <cell r="B338">
            <v>628.6</v>
          </cell>
          <cell r="C338">
            <v>0.32812813699999999</v>
          </cell>
          <cell r="F338">
            <v>628.6</v>
          </cell>
          <cell r="G338">
            <v>0.40274710699999999</v>
          </cell>
          <cell r="K338">
            <v>628.6</v>
          </cell>
          <cell r="L338">
            <v>0.157559168</v>
          </cell>
          <cell r="P338">
            <v>628.6</v>
          </cell>
          <cell r="Q338">
            <v>0.17984551200000001</v>
          </cell>
        </row>
        <row r="339">
          <cell r="B339">
            <v>629.4</v>
          </cell>
          <cell r="C339">
            <v>0.32833433200000001</v>
          </cell>
          <cell r="F339">
            <v>629.4</v>
          </cell>
          <cell r="G339">
            <v>0.40189565199999999</v>
          </cell>
          <cell r="K339">
            <v>629.4</v>
          </cell>
          <cell r="L339">
            <v>0.155915359</v>
          </cell>
          <cell r="P339">
            <v>629.4</v>
          </cell>
          <cell r="Q339">
            <v>0.17652773299999999</v>
          </cell>
        </row>
        <row r="340">
          <cell r="B340">
            <v>630.1</v>
          </cell>
          <cell r="C340">
            <v>0.327834982</v>
          </cell>
          <cell r="F340">
            <v>630.1</v>
          </cell>
          <cell r="G340">
            <v>0.39959965200000003</v>
          </cell>
          <cell r="K340">
            <v>630.1</v>
          </cell>
          <cell r="L340">
            <v>0.15410421099999999</v>
          </cell>
          <cell r="P340">
            <v>630.1</v>
          </cell>
          <cell r="Q340">
            <v>0.17254706</v>
          </cell>
        </row>
        <row r="341">
          <cell r="B341">
            <v>630.79999999999995</v>
          </cell>
          <cell r="C341">
            <v>0.327120511</v>
          </cell>
          <cell r="F341">
            <v>630.79999999999995</v>
          </cell>
          <cell r="G341">
            <v>0.39793340199999999</v>
          </cell>
          <cell r="K341">
            <v>630.79999999999995</v>
          </cell>
          <cell r="L341">
            <v>0.15245920900000001</v>
          </cell>
          <cell r="P341">
            <v>630.79999999999995</v>
          </cell>
          <cell r="Q341">
            <v>0.16996804500000001</v>
          </cell>
        </row>
        <row r="342">
          <cell r="B342">
            <v>631.5</v>
          </cell>
          <cell r="C342">
            <v>0.325564774</v>
          </cell>
          <cell r="F342">
            <v>631.5</v>
          </cell>
          <cell r="G342">
            <v>0.395505677</v>
          </cell>
          <cell r="K342">
            <v>631.5</v>
          </cell>
          <cell r="L342">
            <v>0.15074683</v>
          </cell>
          <cell r="P342">
            <v>631.5</v>
          </cell>
          <cell r="Q342">
            <v>0.166329538</v>
          </cell>
        </row>
        <row r="343">
          <cell r="B343">
            <v>632.29999999999995</v>
          </cell>
          <cell r="C343">
            <v>0.32440661999999998</v>
          </cell>
          <cell r="F343">
            <v>632.29999999999995</v>
          </cell>
          <cell r="G343">
            <v>0.39350462200000003</v>
          </cell>
          <cell r="K343">
            <v>632.29999999999995</v>
          </cell>
          <cell r="L343">
            <v>0.14882331700000001</v>
          </cell>
          <cell r="P343">
            <v>632.29999999999995</v>
          </cell>
          <cell r="Q343">
            <v>0.16377821200000001</v>
          </cell>
        </row>
        <row r="344">
          <cell r="B344">
            <v>633</v>
          </cell>
          <cell r="C344">
            <v>0.32254570100000002</v>
          </cell>
          <cell r="F344">
            <v>633</v>
          </cell>
          <cell r="G344">
            <v>0.39096779399999998</v>
          </cell>
          <cell r="K344">
            <v>633</v>
          </cell>
          <cell r="L344">
            <v>0.14688538600000001</v>
          </cell>
          <cell r="P344">
            <v>633</v>
          </cell>
          <cell r="Q344">
            <v>0.16038859</v>
          </cell>
        </row>
        <row r="345">
          <cell r="B345">
            <v>633.70000000000005</v>
          </cell>
          <cell r="C345">
            <v>0.32026761300000001</v>
          </cell>
          <cell r="F345">
            <v>633.70000000000005</v>
          </cell>
          <cell r="G345">
            <v>0.38786891200000001</v>
          </cell>
          <cell r="K345">
            <v>633.70000000000005</v>
          </cell>
          <cell r="L345">
            <v>0.144934323</v>
          </cell>
          <cell r="P345">
            <v>633.70000000000005</v>
          </cell>
          <cell r="Q345">
            <v>0.15682661000000001</v>
          </cell>
        </row>
        <row r="346">
          <cell r="B346">
            <v>634.4</v>
          </cell>
          <cell r="C346">
            <v>0.31771039499999998</v>
          </cell>
          <cell r="F346">
            <v>634.4</v>
          </cell>
          <cell r="G346">
            <v>0.38497715900000001</v>
          </cell>
          <cell r="K346">
            <v>634.4</v>
          </cell>
          <cell r="L346">
            <v>0.14399921900000001</v>
          </cell>
          <cell r="P346">
            <v>634.4</v>
          </cell>
          <cell r="Q346">
            <v>0.15416985699999999</v>
          </cell>
        </row>
        <row r="347">
          <cell r="B347">
            <v>635.20000000000005</v>
          </cell>
          <cell r="C347">
            <v>0.314217258</v>
          </cell>
          <cell r="F347">
            <v>635.20000000000005</v>
          </cell>
          <cell r="G347">
            <v>0.38123442200000002</v>
          </cell>
          <cell r="K347">
            <v>635.20000000000005</v>
          </cell>
          <cell r="L347">
            <v>0.14173565799999999</v>
          </cell>
          <cell r="P347">
            <v>635.20000000000005</v>
          </cell>
          <cell r="Q347">
            <v>0.150155024</v>
          </cell>
        </row>
        <row r="348">
          <cell r="B348">
            <v>635.9</v>
          </cell>
          <cell r="C348">
            <v>0.31057666299999998</v>
          </cell>
          <cell r="F348">
            <v>635.9</v>
          </cell>
          <cell r="G348">
            <v>0.377417848</v>
          </cell>
          <cell r="K348">
            <v>635.9</v>
          </cell>
          <cell r="L348">
            <v>0.14025227200000001</v>
          </cell>
          <cell r="P348">
            <v>635.9</v>
          </cell>
          <cell r="Q348">
            <v>0.148194827</v>
          </cell>
        </row>
        <row r="349">
          <cell r="B349">
            <v>636.6</v>
          </cell>
          <cell r="C349">
            <v>0.30614671100000002</v>
          </cell>
          <cell r="F349">
            <v>636.6</v>
          </cell>
          <cell r="G349">
            <v>0.37268107499999997</v>
          </cell>
          <cell r="K349">
            <v>636.6</v>
          </cell>
          <cell r="L349">
            <v>0.137785665</v>
          </cell>
          <cell r="P349">
            <v>636.6</v>
          </cell>
          <cell r="Q349">
            <v>0.14473082100000001</v>
          </cell>
        </row>
        <row r="350">
          <cell r="B350">
            <v>637.29999999999995</v>
          </cell>
          <cell r="C350">
            <v>0.30162876700000002</v>
          </cell>
          <cell r="F350">
            <v>637.29999999999995</v>
          </cell>
          <cell r="G350">
            <v>0.36873798400000002</v>
          </cell>
          <cell r="K350">
            <v>637.29999999999995</v>
          </cell>
          <cell r="L350">
            <v>0.136844887</v>
          </cell>
          <cell r="P350">
            <v>637.29999999999995</v>
          </cell>
          <cell r="Q350">
            <v>0.143212005</v>
          </cell>
        </row>
        <row r="351">
          <cell r="B351">
            <v>638.1</v>
          </cell>
          <cell r="C351">
            <v>0.29771297600000002</v>
          </cell>
          <cell r="F351">
            <v>638.1</v>
          </cell>
          <cell r="G351">
            <v>0.36442190600000002</v>
          </cell>
          <cell r="K351">
            <v>638.1</v>
          </cell>
          <cell r="L351">
            <v>0.13555088500000001</v>
          </cell>
          <cell r="P351">
            <v>638.1</v>
          </cell>
          <cell r="Q351">
            <v>0.140685378</v>
          </cell>
        </row>
        <row r="352">
          <cell r="B352">
            <v>638.79999999999995</v>
          </cell>
          <cell r="C352">
            <v>0.29244679400000001</v>
          </cell>
          <cell r="F352">
            <v>638.79999999999995</v>
          </cell>
          <cell r="G352">
            <v>0.35922712400000001</v>
          </cell>
          <cell r="K352">
            <v>638.79999999999995</v>
          </cell>
          <cell r="L352">
            <v>0.134626789</v>
          </cell>
          <cell r="P352">
            <v>638.79999999999995</v>
          </cell>
          <cell r="Q352">
            <v>0.139123577</v>
          </cell>
        </row>
        <row r="353">
          <cell r="B353">
            <v>639.5</v>
          </cell>
          <cell r="C353">
            <v>0.287108219</v>
          </cell>
          <cell r="F353">
            <v>639.5</v>
          </cell>
          <cell r="G353">
            <v>0.35361336999999998</v>
          </cell>
          <cell r="K353">
            <v>639.5</v>
          </cell>
          <cell r="L353">
            <v>0.13313556700000001</v>
          </cell>
          <cell r="P353">
            <v>639.5</v>
          </cell>
          <cell r="Q353">
            <v>0.136566997</v>
          </cell>
        </row>
        <row r="354">
          <cell r="B354">
            <v>640.20000000000005</v>
          </cell>
          <cell r="C354">
            <v>0.28104938299999999</v>
          </cell>
          <cell r="F354">
            <v>640.20000000000005</v>
          </cell>
          <cell r="G354">
            <v>0.34745352499999999</v>
          </cell>
          <cell r="K354">
            <v>640.20000000000005</v>
          </cell>
          <cell r="L354">
            <v>0.131372198</v>
          </cell>
          <cell r="P354">
            <v>640.20000000000005</v>
          </cell>
          <cell r="Q354">
            <v>0.134365974</v>
          </cell>
        </row>
        <row r="355">
          <cell r="B355">
            <v>640.9</v>
          </cell>
          <cell r="C355">
            <v>0.27543800099999999</v>
          </cell>
          <cell r="F355">
            <v>640.9</v>
          </cell>
          <cell r="G355">
            <v>0.34194174500000002</v>
          </cell>
          <cell r="K355">
            <v>640.9</v>
          </cell>
          <cell r="L355">
            <v>0.12986341400000001</v>
          </cell>
          <cell r="P355">
            <v>640.9</v>
          </cell>
          <cell r="Q355">
            <v>0.13208958000000001</v>
          </cell>
        </row>
        <row r="356">
          <cell r="B356">
            <v>641.70000000000005</v>
          </cell>
          <cell r="C356">
            <v>0.26924746100000002</v>
          </cell>
          <cell r="F356">
            <v>641.70000000000005</v>
          </cell>
          <cell r="G356">
            <v>0.33617224299999998</v>
          </cell>
          <cell r="K356">
            <v>641.70000000000005</v>
          </cell>
          <cell r="L356">
            <v>0.12870388099999999</v>
          </cell>
          <cell r="P356">
            <v>641.70000000000005</v>
          </cell>
          <cell r="Q356">
            <v>0.130068356</v>
          </cell>
        </row>
        <row r="357">
          <cell r="B357">
            <v>642.4</v>
          </cell>
          <cell r="C357">
            <v>0.26195243899999998</v>
          </cell>
          <cell r="F357">
            <v>642.4</v>
          </cell>
          <cell r="G357">
            <v>0.33064490499999999</v>
          </cell>
          <cell r="K357">
            <v>642.4</v>
          </cell>
          <cell r="L357">
            <v>0.126993722</v>
          </cell>
          <cell r="P357">
            <v>642.4</v>
          </cell>
          <cell r="Q357">
            <v>0.12786012999999999</v>
          </cell>
        </row>
        <row r="358">
          <cell r="B358">
            <v>643.1</v>
          </cell>
          <cell r="C358">
            <v>0.25466115099999997</v>
          </cell>
          <cell r="F358">
            <v>643.1</v>
          </cell>
          <cell r="G358">
            <v>0.32525155</v>
          </cell>
          <cell r="K358">
            <v>643.1</v>
          </cell>
          <cell r="L358">
            <v>0.12544593700000001</v>
          </cell>
          <cell r="P358">
            <v>643.1</v>
          </cell>
          <cell r="Q358">
            <v>0.12604332600000001</v>
          </cell>
        </row>
        <row r="359">
          <cell r="B359">
            <v>643.79999999999995</v>
          </cell>
          <cell r="C359">
            <v>0.24695156500000001</v>
          </cell>
          <cell r="F359">
            <v>643.79999999999995</v>
          </cell>
          <cell r="G359">
            <v>0.31968692300000001</v>
          </cell>
          <cell r="K359">
            <v>643.79999999999995</v>
          </cell>
          <cell r="L359">
            <v>0.12389122700000001</v>
          </cell>
          <cell r="P359">
            <v>643.79999999999995</v>
          </cell>
          <cell r="Q359">
            <v>0.12458430199999999</v>
          </cell>
        </row>
        <row r="360">
          <cell r="B360">
            <v>644.6</v>
          </cell>
          <cell r="C360">
            <v>0.240060942</v>
          </cell>
          <cell r="F360">
            <v>644.6</v>
          </cell>
          <cell r="G360">
            <v>0.31406943300000001</v>
          </cell>
          <cell r="K360">
            <v>644.6</v>
          </cell>
          <cell r="L360">
            <v>0.12354817</v>
          </cell>
          <cell r="P360">
            <v>644.6</v>
          </cell>
          <cell r="Q360">
            <v>0.123552408</v>
          </cell>
        </row>
        <row r="361">
          <cell r="B361">
            <v>645.29999999999995</v>
          </cell>
          <cell r="C361">
            <v>0.23327504600000001</v>
          </cell>
          <cell r="F361">
            <v>645.29999999999995</v>
          </cell>
          <cell r="G361">
            <v>0.30793457299999999</v>
          </cell>
          <cell r="K361">
            <v>645.29999999999995</v>
          </cell>
          <cell r="L361">
            <v>0.121994595</v>
          </cell>
          <cell r="P361">
            <v>645.29999999999995</v>
          </cell>
          <cell r="Q361">
            <v>0.122282577</v>
          </cell>
        </row>
        <row r="362">
          <cell r="B362">
            <v>646</v>
          </cell>
          <cell r="C362">
            <v>0.226698817</v>
          </cell>
          <cell r="F362">
            <v>646</v>
          </cell>
          <cell r="G362">
            <v>0.30169362999999999</v>
          </cell>
          <cell r="K362">
            <v>646</v>
          </cell>
          <cell r="L362">
            <v>0.12025451299999999</v>
          </cell>
          <cell r="P362">
            <v>646</v>
          </cell>
          <cell r="Q362">
            <v>0.120754976</v>
          </cell>
        </row>
        <row r="363">
          <cell r="B363">
            <v>646.70000000000005</v>
          </cell>
          <cell r="C363">
            <v>0.22049830100000001</v>
          </cell>
          <cell r="F363">
            <v>646.70000000000005</v>
          </cell>
          <cell r="G363">
            <v>0.296111389</v>
          </cell>
          <cell r="K363">
            <v>646.70000000000005</v>
          </cell>
          <cell r="L363">
            <v>0.119142492</v>
          </cell>
          <cell r="P363">
            <v>646.70000000000005</v>
          </cell>
          <cell r="Q363">
            <v>0.11984028300000001</v>
          </cell>
        </row>
        <row r="364">
          <cell r="B364">
            <v>647.5</v>
          </cell>
          <cell r="C364">
            <v>0.21414271500000001</v>
          </cell>
          <cell r="F364">
            <v>647.5</v>
          </cell>
          <cell r="G364">
            <v>0.28991248800000002</v>
          </cell>
          <cell r="K364">
            <v>647.5</v>
          </cell>
          <cell r="L364">
            <v>0.118653858</v>
          </cell>
          <cell r="P364">
            <v>647.5</v>
          </cell>
          <cell r="Q364">
            <v>0.11806438499999999</v>
          </cell>
        </row>
        <row r="365">
          <cell r="B365">
            <v>648.20000000000005</v>
          </cell>
          <cell r="C365">
            <v>0.20759355199999999</v>
          </cell>
          <cell r="F365">
            <v>648.20000000000005</v>
          </cell>
          <cell r="G365">
            <v>0.28399771800000001</v>
          </cell>
          <cell r="K365">
            <v>648.20000000000005</v>
          </cell>
          <cell r="L365">
            <v>0.11765215900000001</v>
          </cell>
          <cell r="P365">
            <v>648.20000000000005</v>
          </cell>
          <cell r="Q365">
            <v>0.116595726</v>
          </cell>
        </row>
        <row r="366">
          <cell r="B366">
            <v>648.9</v>
          </cell>
          <cell r="C366">
            <v>0.20114620899999999</v>
          </cell>
          <cell r="F366">
            <v>648.9</v>
          </cell>
          <cell r="G366">
            <v>0.27745587100000002</v>
          </cell>
          <cell r="K366">
            <v>648.9</v>
          </cell>
          <cell r="L366">
            <v>0.11647827199999999</v>
          </cell>
          <cell r="P366">
            <v>648.9</v>
          </cell>
          <cell r="Q366">
            <v>0.114866235</v>
          </cell>
        </row>
        <row r="367">
          <cell r="B367">
            <v>649.6</v>
          </cell>
          <cell r="C367">
            <v>0.195101525</v>
          </cell>
          <cell r="F367">
            <v>649.6</v>
          </cell>
          <cell r="G367">
            <v>0.27087879300000001</v>
          </cell>
          <cell r="K367">
            <v>649.6</v>
          </cell>
          <cell r="L367">
            <v>0.114607898</v>
          </cell>
          <cell r="P367">
            <v>649.6</v>
          </cell>
          <cell r="Q367">
            <v>0.11395889100000001</v>
          </cell>
        </row>
        <row r="368">
          <cell r="B368">
            <v>650.4</v>
          </cell>
          <cell r="C368">
            <v>0.18975156900000001</v>
          </cell>
          <cell r="F368">
            <v>650.4</v>
          </cell>
          <cell r="G368">
            <v>0.26359336300000002</v>
          </cell>
          <cell r="K368">
            <v>650.4</v>
          </cell>
          <cell r="L368">
            <v>0.114366229</v>
          </cell>
          <cell r="P368">
            <v>650.4</v>
          </cell>
          <cell r="Q368">
            <v>0.11363814799999999</v>
          </cell>
        </row>
        <row r="369">
          <cell r="B369">
            <v>651.1</v>
          </cell>
          <cell r="C369">
            <v>0.18393464500000001</v>
          </cell>
          <cell r="F369">
            <v>651.1</v>
          </cell>
          <cell r="G369">
            <v>0.25619982400000002</v>
          </cell>
          <cell r="K369">
            <v>651.1</v>
          </cell>
          <cell r="L369">
            <v>0.11308431200000001</v>
          </cell>
          <cell r="P369">
            <v>651.1</v>
          </cell>
          <cell r="Q369">
            <v>0.112365667</v>
          </cell>
        </row>
        <row r="370">
          <cell r="B370">
            <v>651.79999999999995</v>
          </cell>
          <cell r="C370">
            <v>0.17835585700000001</v>
          </cell>
          <cell r="F370">
            <v>651.79999999999995</v>
          </cell>
          <cell r="G370">
            <v>0.24899148099999999</v>
          </cell>
          <cell r="K370">
            <v>651.79999999999995</v>
          </cell>
          <cell r="L370">
            <v>0.113276391</v>
          </cell>
          <cell r="P370">
            <v>651.79999999999995</v>
          </cell>
          <cell r="Q370">
            <v>0.111913348</v>
          </cell>
        </row>
        <row r="371">
          <cell r="B371">
            <v>652.5</v>
          </cell>
          <cell r="C371">
            <v>0.17283526399999999</v>
          </cell>
          <cell r="F371">
            <v>652.5</v>
          </cell>
          <cell r="G371">
            <v>0.24171645</v>
          </cell>
          <cell r="K371">
            <v>652.5</v>
          </cell>
          <cell r="L371">
            <v>0.112183794</v>
          </cell>
          <cell r="P371">
            <v>652.5</v>
          </cell>
          <cell r="Q371">
            <v>0.109892595</v>
          </cell>
        </row>
        <row r="372">
          <cell r="B372">
            <v>653.29999999999995</v>
          </cell>
          <cell r="C372">
            <v>0.168088029</v>
          </cell>
          <cell r="F372">
            <v>653.29999999999995</v>
          </cell>
          <cell r="G372">
            <v>0.23423237199999999</v>
          </cell>
          <cell r="K372">
            <v>653.29999999999995</v>
          </cell>
          <cell r="L372">
            <v>0.112035156</v>
          </cell>
          <cell r="P372">
            <v>653.29999999999995</v>
          </cell>
          <cell r="Q372">
            <v>0.10954987099999999</v>
          </cell>
        </row>
        <row r="373">
          <cell r="B373">
            <v>654</v>
          </cell>
          <cell r="C373">
            <v>0.16353167900000001</v>
          </cell>
          <cell r="F373">
            <v>654</v>
          </cell>
          <cell r="G373">
            <v>0.22663703800000001</v>
          </cell>
          <cell r="K373">
            <v>654</v>
          </cell>
          <cell r="L373">
            <v>0.11079629100000001</v>
          </cell>
          <cell r="P373">
            <v>654</v>
          </cell>
          <cell r="Q373">
            <v>0.107624925</v>
          </cell>
        </row>
        <row r="374">
          <cell r="B374">
            <v>654.70000000000005</v>
          </cell>
          <cell r="C374">
            <v>0.15929473999999999</v>
          </cell>
          <cell r="F374">
            <v>654.70000000000005</v>
          </cell>
          <cell r="G374">
            <v>0.21888839099999999</v>
          </cell>
          <cell r="K374">
            <v>654.70000000000005</v>
          </cell>
          <cell r="L374">
            <v>0.11011259900000001</v>
          </cell>
          <cell r="P374">
            <v>654.70000000000005</v>
          </cell>
          <cell r="Q374">
            <v>0.10694424499999999</v>
          </cell>
        </row>
        <row r="375">
          <cell r="B375">
            <v>655.4</v>
          </cell>
          <cell r="C375">
            <v>0.15524210599999999</v>
          </cell>
          <cell r="F375">
            <v>655.4</v>
          </cell>
          <cell r="G375">
            <v>0.21150165100000001</v>
          </cell>
          <cell r="K375">
            <v>655.4</v>
          </cell>
          <cell r="L375">
            <v>0.109526899</v>
          </cell>
          <cell r="P375">
            <v>655.4</v>
          </cell>
          <cell r="Q375">
            <v>0.105351809</v>
          </cell>
        </row>
        <row r="376">
          <cell r="B376">
            <v>656.1</v>
          </cell>
          <cell r="C376">
            <v>0.151195204</v>
          </cell>
          <cell r="F376">
            <v>656.1</v>
          </cell>
          <cell r="G376">
            <v>0.203677678</v>
          </cell>
          <cell r="K376">
            <v>656.1</v>
          </cell>
          <cell r="L376">
            <v>0.108104969</v>
          </cell>
          <cell r="P376">
            <v>656.1</v>
          </cell>
          <cell r="Q376">
            <v>0.104728803</v>
          </cell>
        </row>
        <row r="377">
          <cell r="B377">
            <v>656.9</v>
          </cell>
          <cell r="C377">
            <v>0.14769458699999999</v>
          </cell>
          <cell r="F377">
            <v>656.9</v>
          </cell>
          <cell r="G377">
            <v>0.196187949</v>
          </cell>
          <cell r="K377">
            <v>656.9</v>
          </cell>
          <cell r="L377">
            <v>0.107142722</v>
          </cell>
          <cell r="P377">
            <v>656.9</v>
          </cell>
          <cell r="Q377">
            <v>0.103865569</v>
          </cell>
        </row>
        <row r="378">
          <cell r="B378">
            <v>657.6</v>
          </cell>
          <cell r="C378">
            <v>0.14413989099999999</v>
          </cell>
          <cell r="F378">
            <v>657.6</v>
          </cell>
          <cell r="G378">
            <v>0.188265551</v>
          </cell>
          <cell r="K378">
            <v>657.6</v>
          </cell>
          <cell r="L378">
            <v>0.10542413</v>
          </cell>
          <cell r="P378">
            <v>657.6</v>
          </cell>
          <cell r="Q378">
            <v>0.102297938</v>
          </cell>
        </row>
        <row r="379">
          <cell r="B379">
            <v>658.3</v>
          </cell>
          <cell r="C379">
            <v>0.14054718399999999</v>
          </cell>
          <cell r="F379">
            <v>658.3</v>
          </cell>
          <cell r="G379">
            <v>0.181152495</v>
          </cell>
          <cell r="K379">
            <v>658.3</v>
          </cell>
          <cell r="L379">
            <v>0.10547074400000001</v>
          </cell>
          <cell r="P379">
            <v>658.3</v>
          </cell>
          <cell r="Q379">
            <v>0.101035755</v>
          </cell>
        </row>
        <row r="380">
          <cell r="B380">
            <v>659</v>
          </cell>
          <cell r="C380">
            <v>0.13670559900000001</v>
          </cell>
          <cell r="F380">
            <v>659</v>
          </cell>
          <cell r="G380">
            <v>0.17402706800000001</v>
          </cell>
          <cell r="K380">
            <v>659</v>
          </cell>
          <cell r="L380">
            <v>0.10408542899999999</v>
          </cell>
          <cell r="P380">
            <v>659</v>
          </cell>
          <cell r="Q380">
            <v>9.9066486999999995E-2</v>
          </cell>
        </row>
        <row r="381">
          <cell r="B381">
            <v>659.8</v>
          </cell>
          <cell r="C381">
            <v>0.13325624699999999</v>
          </cell>
          <cell r="F381">
            <v>659.8</v>
          </cell>
          <cell r="G381">
            <v>0.16770307300000001</v>
          </cell>
          <cell r="K381">
            <v>659.8</v>
          </cell>
          <cell r="L381">
            <v>0.102809093</v>
          </cell>
          <cell r="P381">
            <v>659.8</v>
          </cell>
          <cell r="Q381">
            <v>9.7997926999999999E-2</v>
          </cell>
        </row>
        <row r="382">
          <cell r="B382">
            <v>660.5</v>
          </cell>
          <cell r="C382">
            <v>0.13046097400000001</v>
          </cell>
          <cell r="F382">
            <v>660.5</v>
          </cell>
          <cell r="G382">
            <v>0.16162611399999999</v>
          </cell>
          <cell r="K382">
            <v>660.5</v>
          </cell>
          <cell r="L382">
            <v>0.10126916699999999</v>
          </cell>
          <cell r="P382">
            <v>660.5</v>
          </cell>
          <cell r="Q382">
            <v>9.6241695000000002E-2</v>
          </cell>
        </row>
        <row r="383">
          <cell r="B383">
            <v>661.2</v>
          </cell>
          <cell r="C383">
            <v>0.127683292</v>
          </cell>
          <cell r="F383">
            <v>661.2</v>
          </cell>
          <cell r="G383">
            <v>0.15595373100000001</v>
          </cell>
          <cell r="K383">
            <v>661.2</v>
          </cell>
          <cell r="L383">
            <v>0.100417882</v>
          </cell>
          <cell r="P383">
            <v>661.2</v>
          </cell>
          <cell r="Q383">
            <v>9.5611853999999996E-2</v>
          </cell>
        </row>
        <row r="384">
          <cell r="B384">
            <v>661.9</v>
          </cell>
          <cell r="C384">
            <v>0.124868813</v>
          </cell>
          <cell r="F384">
            <v>661.9</v>
          </cell>
          <cell r="G384">
            <v>0.150325653</v>
          </cell>
          <cell r="K384">
            <v>661.9</v>
          </cell>
          <cell r="L384">
            <v>9.9664163E-2</v>
          </cell>
          <cell r="P384">
            <v>661.9</v>
          </cell>
          <cell r="Q384">
            <v>9.4000079E-2</v>
          </cell>
        </row>
        <row r="385">
          <cell r="B385">
            <v>662.7</v>
          </cell>
          <cell r="C385">
            <v>0.122072505</v>
          </cell>
          <cell r="F385">
            <v>662.7</v>
          </cell>
          <cell r="G385">
            <v>0.14510508799999999</v>
          </cell>
          <cell r="K385">
            <v>662.7</v>
          </cell>
          <cell r="L385">
            <v>9.8892060000000004E-2</v>
          </cell>
          <cell r="P385">
            <v>662.7</v>
          </cell>
          <cell r="Q385">
            <v>9.3376597000000006E-2</v>
          </cell>
        </row>
        <row r="386">
          <cell r="B386">
            <v>663.4</v>
          </cell>
          <cell r="C386">
            <v>0.119960821</v>
          </cell>
          <cell r="F386">
            <v>663.4</v>
          </cell>
          <cell r="G386">
            <v>0.14005886300000001</v>
          </cell>
          <cell r="K386">
            <v>663.4</v>
          </cell>
          <cell r="L386">
            <v>9.7938934000000005E-2</v>
          </cell>
          <cell r="P386">
            <v>663.4</v>
          </cell>
          <cell r="Q386">
            <v>9.1611547000000002E-2</v>
          </cell>
        </row>
        <row r="387">
          <cell r="B387">
            <v>664.1</v>
          </cell>
          <cell r="C387">
            <v>0.118267023</v>
          </cell>
          <cell r="F387">
            <v>664.1</v>
          </cell>
          <cell r="G387">
            <v>0.13548685499999999</v>
          </cell>
          <cell r="K387">
            <v>664.1</v>
          </cell>
          <cell r="L387">
            <v>9.6804178000000005E-2</v>
          </cell>
          <cell r="P387">
            <v>664.1</v>
          </cell>
          <cell r="Q387">
            <v>9.1297795000000001E-2</v>
          </cell>
        </row>
        <row r="388">
          <cell r="B388">
            <v>664.8</v>
          </cell>
          <cell r="C388">
            <v>0.11656367400000001</v>
          </cell>
          <cell r="F388">
            <v>664.8</v>
          </cell>
          <cell r="G388">
            <v>0.13105833</v>
          </cell>
          <cell r="K388">
            <v>664.8</v>
          </cell>
          <cell r="L388">
            <v>9.5824337999999995E-2</v>
          </cell>
          <cell r="P388">
            <v>664.8</v>
          </cell>
          <cell r="Q388">
            <v>9.0356892999999994E-2</v>
          </cell>
        </row>
        <row r="389">
          <cell r="B389">
            <v>665.6</v>
          </cell>
          <cell r="C389">
            <v>0.11450141699999999</v>
          </cell>
          <cell r="F389">
            <v>665.6</v>
          </cell>
          <cell r="G389">
            <v>0.12639544599999999</v>
          </cell>
          <cell r="K389">
            <v>665.6</v>
          </cell>
          <cell r="L389">
            <v>9.4102066999999998E-2</v>
          </cell>
          <cell r="P389">
            <v>665.6</v>
          </cell>
          <cell r="Q389">
            <v>8.9036577000000006E-2</v>
          </cell>
        </row>
        <row r="390">
          <cell r="B390">
            <v>666.3</v>
          </cell>
          <cell r="C390">
            <v>0.112527196</v>
          </cell>
          <cell r="F390">
            <v>666.3</v>
          </cell>
          <cell r="G390">
            <v>0.122842557</v>
          </cell>
          <cell r="K390">
            <v>666.3</v>
          </cell>
          <cell r="L390">
            <v>9.4123108999999996E-2</v>
          </cell>
          <cell r="P390">
            <v>666.3</v>
          </cell>
          <cell r="Q390">
            <v>8.8579108000000004E-2</v>
          </cell>
        </row>
        <row r="391">
          <cell r="B391">
            <v>667</v>
          </cell>
          <cell r="C391">
            <v>0.11060436799999999</v>
          </cell>
          <cell r="F391">
            <v>667</v>
          </cell>
          <cell r="G391">
            <v>0.118411028</v>
          </cell>
          <cell r="K391">
            <v>667</v>
          </cell>
          <cell r="L391">
            <v>9.2117533000000001E-2</v>
          </cell>
          <cell r="P391">
            <v>667</v>
          </cell>
          <cell r="Q391">
            <v>8.6245585999999999E-2</v>
          </cell>
        </row>
        <row r="392">
          <cell r="B392">
            <v>667.8</v>
          </cell>
          <cell r="C392">
            <v>0.10950562899999999</v>
          </cell>
          <cell r="F392">
            <v>667.8</v>
          </cell>
          <cell r="G392">
            <v>0.11638906</v>
          </cell>
          <cell r="K392">
            <v>667.8</v>
          </cell>
          <cell r="L392">
            <v>9.3186378E-2</v>
          </cell>
          <cell r="P392">
            <v>667.8</v>
          </cell>
          <cell r="Q392">
            <v>8.7345186000000005E-2</v>
          </cell>
        </row>
        <row r="393">
          <cell r="B393">
            <v>668.5</v>
          </cell>
          <cell r="C393">
            <v>0.10759893299999999</v>
          </cell>
          <cell r="F393">
            <v>668.5</v>
          </cell>
          <cell r="G393">
            <v>0.112434785</v>
          </cell>
          <cell r="K393">
            <v>668.5</v>
          </cell>
          <cell r="L393">
            <v>9.1020217E-2</v>
          </cell>
          <cell r="P393">
            <v>668.5</v>
          </cell>
          <cell r="Q393">
            <v>8.5406133999999995E-2</v>
          </cell>
        </row>
        <row r="394">
          <cell r="B394">
            <v>669.2</v>
          </cell>
          <cell r="C394">
            <v>0.106393035</v>
          </cell>
          <cell r="F394">
            <v>669.2</v>
          </cell>
          <cell r="G394">
            <v>0.109913882</v>
          </cell>
          <cell r="K394">
            <v>669.2</v>
          </cell>
          <cell r="L394">
            <v>9.0942718000000006E-2</v>
          </cell>
          <cell r="P394">
            <v>669.2</v>
          </cell>
          <cell r="Q394">
            <v>8.6059123000000001E-2</v>
          </cell>
        </row>
        <row r="395">
          <cell r="B395">
            <v>669.9</v>
          </cell>
          <cell r="C395">
            <v>0.104825338</v>
          </cell>
          <cell r="F395">
            <v>669.9</v>
          </cell>
          <cell r="G395">
            <v>0.105939745</v>
          </cell>
          <cell r="K395">
            <v>669.9</v>
          </cell>
          <cell r="L395">
            <v>8.9220468999999997E-2</v>
          </cell>
          <cell r="P395">
            <v>669.9</v>
          </cell>
          <cell r="Q395">
            <v>8.4174139999999995E-2</v>
          </cell>
        </row>
        <row r="396">
          <cell r="B396">
            <v>670.7</v>
          </cell>
          <cell r="C396">
            <v>0.104160589</v>
          </cell>
          <cell r="F396">
            <v>670.7</v>
          </cell>
          <cell r="G396">
            <v>0.103145522</v>
          </cell>
          <cell r="K396">
            <v>670.7</v>
          </cell>
          <cell r="L396">
            <v>8.8723472999999997E-2</v>
          </cell>
          <cell r="P396">
            <v>670.7</v>
          </cell>
          <cell r="Q396">
            <v>8.3474556000000005E-2</v>
          </cell>
        </row>
        <row r="397">
          <cell r="B397">
            <v>671.4</v>
          </cell>
          <cell r="C397">
            <v>0.102895107</v>
          </cell>
          <cell r="F397">
            <v>671.4</v>
          </cell>
          <cell r="G397">
            <v>0.10036548300000001</v>
          </cell>
          <cell r="K397">
            <v>671.4</v>
          </cell>
          <cell r="L397">
            <v>8.8435982999999996E-2</v>
          </cell>
          <cell r="P397">
            <v>671.4</v>
          </cell>
          <cell r="Q397">
            <v>8.2971017999999994E-2</v>
          </cell>
        </row>
        <row r="398">
          <cell r="B398">
            <v>672.1</v>
          </cell>
          <cell r="C398">
            <v>0.101457082</v>
          </cell>
          <cell r="F398">
            <v>672.1</v>
          </cell>
          <cell r="G398">
            <v>9.7162188999999996E-2</v>
          </cell>
          <cell r="K398">
            <v>672.1</v>
          </cell>
          <cell r="L398">
            <v>8.6660733000000004E-2</v>
          </cell>
          <cell r="P398">
            <v>672.1</v>
          </cell>
          <cell r="Q398">
            <v>8.1389154000000005E-2</v>
          </cell>
        </row>
        <row r="399">
          <cell r="B399">
            <v>672.9</v>
          </cell>
          <cell r="C399">
            <v>0.10014081499999999</v>
          </cell>
          <cell r="F399">
            <v>672.9</v>
          </cell>
          <cell r="G399">
            <v>9.5076618000000002E-2</v>
          </cell>
          <cell r="K399">
            <v>672.9</v>
          </cell>
          <cell r="L399">
            <v>8.6455418000000006E-2</v>
          </cell>
          <cell r="P399">
            <v>672.9</v>
          </cell>
          <cell r="Q399">
            <v>8.1375218999999999E-2</v>
          </cell>
        </row>
        <row r="400">
          <cell r="B400">
            <v>673.6</v>
          </cell>
          <cell r="C400">
            <v>9.8952129999999999E-2</v>
          </cell>
          <cell r="F400">
            <v>673.6</v>
          </cell>
          <cell r="G400">
            <v>9.2660100999999995E-2</v>
          </cell>
          <cell r="K400">
            <v>673.6</v>
          </cell>
          <cell r="L400">
            <v>8.5299527E-2</v>
          </cell>
          <cell r="P400">
            <v>673.6</v>
          </cell>
          <cell r="Q400">
            <v>7.9608499999999999E-2</v>
          </cell>
        </row>
        <row r="401">
          <cell r="B401">
            <v>674.3</v>
          </cell>
          <cell r="C401">
            <v>9.8625807999999995E-2</v>
          </cell>
          <cell r="F401">
            <v>674.3</v>
          </cell>
          <cell r="G401">
            <v>9.1584023000000001E-2</v>
          </cell>
          <cell r="K401">
            <v>674.3</v>
          </cell>
          <cell r="L401">
            <v>8.5702325999999995E-2</v>
          </cell>
          <cell r="P401">
            <v>674.3</v>
          </cell>
          <cell r="Q401">
            <v>8.0244099999999999E-2</v>
          </cell>
        </row>
        <row r="402">
          <cell r="B402">
            <v>675</v>
          </cell>
          <cell r="C402">
            <v>9.7972315000000004E-2</v>
          </cell>
          <cell r="F402">
            <v>675</v>
          </cell>
          <cell r="G402">
            <v>8.9347846999999994E-2</v>
          </cell>
          <cell r="K402">
            <v>675</v>
          </cell>
          <cell r="L402">
            <v>8.5099955000000005E-2</v>
          </cell>
          <cell r="P402">
            <v>675</v>
          </cell>
          <cell r="Q402">
            <v>7.9230929000000005E-2</v>
          </cell>
        </row>
        <row r="403">
          <cell r="B403">
            <v>675.8</v>
          </cell>
          <cell r="C403">
            <v>9.7338540000000001E-2</v>
          </cell>
          <cell r="F403">
            <v>675.8</v>
          </cell>
          <cell r="G403">
            <v>8.7488650000000001E-2</v>
          </cell>
          <cell r="K403">
            <v>675.8</v>
          </cell>
          <cell r="L403">
            <v>8.4308691000000005E-2</v>
          </cell>
          <cell r="P403">
            <v>675.8</v>
          </cell>
          <cell r="Q403">
            <v>7.9007043999999998E-2</v>
          </cell>
        </row>
        <row r="404">
          <cell r="B404">
            <v>676.5</v>
          </cell>
          <cell r="C404">
            <v>9.5909389999999997E-2</v>
          </cell>
          <cell r="F404">
            <v>676.5</v>
          </cell>
          <cell r="G404">
            <v>8.5760434999999996E-2</v>
          </cell>
          <cell r="K404">
            <v>676.5</v>
          </cell>
          <cell r="L404">
            <v>8.4019728000000002E-2</v>
          </cell>
          <cell r="P404">
            <v>676.5</v>
          </cell>
          <cell r="Q404">
            <v>7.8702628999999996E-2</v>
          </cell>
        </row>
        <row r="405">
          <cell r="B405">
            <v>677.2</v>
          </cell>
          <cell r="C405">
            <v>9.4626666999999998E-2</v>
          </cell>
          <cell r="F405">
            <v>677.2</v>
          </cell>
          <cell r="G405">
            <v>8.3240724000000002E-2</v>
          </cell>
          <cell r="K405">
            <v>677.2</v>
          </cell>
          <cell r="L405">
            <v>8.1992941E-2</v>
          </cell>
          <cell r="P405">
            <v>677.2</v>
          </cell>
          <cell r="Q405">
            <v>7.7242427000000002E-2</v>
          </cell>
        </row>
        <row r="406">
          <cell r="B406">
            <v>678</v>
          </cell>
          <cell r="C406">
            <v>9.3735615999999994E-2</v>
          </cell>
          <cell r="F406">
            <v>678</v>
          </cell>
          <cell r="G406">
            <v>8.2408967999999999E-2</v>
          </cell>
          <cell r="K406">
            <v>678</v>
          </cell>
          <cell r="L406">
            <v>8.2641397000000005E-2</v>
          </cell>
          <cell r="P406">
            <v>678</v>
          </cell>
          <cell r="Q406">
            <v>7.8002949000000002E-2</v>
          </cell>
        </row>
        <row r="407">
          <cell r="B407">
            <v>678.7</v>
          </cell>
          <cell r="C407">
            <v>9.2947413000000006E-2</v>
          </cell>
          <cell r="F407">
            <v>678.7</v>
          </cell>
          <cell r="G407">
            <v>8.0102480000000004E-2</v>
          </cell>
          <cell r="K407">
            <v>678.7</v>
          </cell>
          <cell r="L407">
            <v>8.0356970999999999E-2</v>
          </cell>
          <cell r="P407">
            <v>678.7</v>
          </cell>
          <cell r="Q407">
            <v>7.5379089999999996E-2</v>
          </cell>
        </row>
        <row r="408">
          <cell r="B408">
            <v>679.4</v>
          </cell>
          <cell r="C408">
            <v>9.2781710000000003E-2</v>
          </cell>
          <cell r="F408">
            <v>679.4</v>
          </cell>
          <cell r="G408">
            <v>8.0201304000000001E-2</v>
          </cell>
          <cell r="K408">
            <v>679.4</v>
          </cell>
          <cell r="L408">
            <v>8.1159430000000005E-2</v>
          </cell>
          <cell r="P408">
            <v>679.4</v>
          </cell>
          <cell r="Q408">
            <v>7.6199217999999999E-2</v>
          </cell>
        </row>
        <row r="409">
          <cell r="B409">
            <v>680.1</v>
          </cell>
          <cell r="C409">
            <v>9.1989868000000002E-2</v>
          </cell>
          <cell r="F409">
            <v>680.1</v>
          </cell>
          <cell r="G409">
            <v>7.8735264999999999E-2</v>
          </cell>
          <cell r="K409">
            <v>680.1</v>
          </cell>
          <cell r="L409">
            <v>7.9384342999999996E-2</v>
          </cell>
          <cell r="P409">
            <v>680.1</v>
          </cell>
          <cell r="Q409">
            <v>7.4561403999999998E-2</v>
          </cell>
        </row>
        <row r="410">
          <cell r="B410">
            <v>680.9</v>
          </cell>
          <cell r="C410">
            <v>9.1600895000000002E-2</v>
          </cell>
          <cell r="F410">
            <v>680.9</v>
          </cell>
          <cell r="G410">
            <v>7.8167175000000005E-2</v>
          </cell>
          <cell r="K410">
            <v>680.9</v>
          </cell>
          <cell r="L410">
            <v>7.9011387000000002E-2</v>
          </cell>
          <cell r="P410">
            <v>680.9</v>
          </cell>
          <cell r="Q410">
            <v>7.5077194E-2</v>
          </cell>
        </row>
        <row r="411">
          <cell r="B411">
            <v>681.6</v>
          </cell>
          <cell r="C411">
            <v>9.0778278000000004E-2</v>
          </cell>
          <cell r="F411">
            <v>681.6</v>
          </cell>
          <cell r="G411">
            <v>7.6923513999999998E-2</v>
          </cell>
          <cell r="K411">
            <v>681.6</v>
          </cell>
          <cell r="L411">
            <v>7.9009316999999996E-2</v>
          </cell>
          <cell r="P411">
            <v>681.6</v>
          </cell>
          <cell r="Q411">
            <v>7.4663244000000004E-2</v>
          </cell>
        </row>
        <row r="412">
          <cell r="B412">
            <v>682.3</v>
          </cell>
          <cell r="C412">
            <v>9.0137902000000006E-2</v>
          </cell>
          <cell r="F412">
            <v>682.3</v>
          </cell>
          <cell r="G412">
            <v>7.4894507999999999E-2</v>
          </cell>
          <cell r="K412">
            <v>682.3</v>
          </cell>
          <cell r="L412">
            <v>7.7949035E-2</v>
          </cell>
          <cell r="P412">
            <v>682.3</v>
          </cell>
          <cell r="Q412">
            <v>7.2906069000000004E-2</v>
          </cell>
        </row>
        <row r="413">
          <cell r="B413">
            <v>683.1</v>
          </cell>
          <cell r="C413">
            <v>8.9803767000000007E-2</v>
          </cell>
          <cell r="F413">
            <v>683.1</v>
          </cell>
          <cell r="G413">
            <v>7.4397611000000002E-2</v>
          </cell>
          <cell r="K413">
            <v>683.1</v>
          </cell>
          <cell r="L413">
            <v>7.8698639000000001E-2</v>
          </cell>
          <cell r="P413">
            <v>683.1</v>
          </cell>
          <cell r="Q413">
            <v>7.2889488000000002E-2</v>
          </cell>
        </row>
        <row r="414">
          <cell r="B414">
            <v>683.8</v>
          </cell>
          <cell r="C414">
            <v>8.9354714000000002E-2</v>
          </cell>
          <cell r="F414">
            <v>683.8</v>
          </cell>
          <cell r="G414">
            <v>7.2980796000000001E-2</v>
          </cell>
          <cell r="K414">
            <v>683.8</v>
          </cell>
          <cell r="L414">
            <v>7.7137108999999995E-2</v>
          </cell>
          <cell r="P414">
            <v>683.8</v>
          </cell>
          <cell r="Q414">
            <v>7.1642042000000003E-2</v>
          </cell>
        </row>
        <row r="415">
          <cell r="B415">
            <v>684.5</v>
          </cell>
          <cell r="C415">
            <v>8.9242923000000002E-2</v>
          </cell>
          <cell r="F415">
            <v>684.5</v>
          </cell>
          <cell r="G415">
            <v>7.3097673000000002E-2</v>
          </cell>
          <cell r="K415">
            <v>684.5</v>
          </cell>
          <cell r="L415">
            <v>7.6989313000000004E-2</v>
          </cell>
          <cell r="P415">
            <v>684.5</v>
          </cell>
          <cell r="Q415">
            <v>7.2156415000000002E-2</v>
          </cell>
        </row>
        <row r="416">
          <cell r="B416">
            <v>685.2</v>
          </cell>
          <cell r="C416">
            <v>8.8513405000000003E-2</v>
          </cell>
          <cell r="F416">
            <v>685.2</v>
          </cell>
          <cell r="G416">
            <v>7.1695600999999998E-2</v>
          </cell>
          <cell r="K416">
            <v>685.2</v>
          </cell>
          <cell r="L416">
            <v>7.63794E-2</v>
          </cell>
          <cell r="P416">
            <v>685.2</v>
          </cell>
          <cell r="Q416">
            <v>7.1298298999999996E-2</v>
          </cell>
        </row>
        <row r="417">
          <cell r="B417">
            <v>686</v>
          </cell>
          <cell r="C417">
            <v>8.7837220999999993E-2</v>
          </cell>
          <cell r="F417">
            <v>686</v>
          </cell>
          <cell r="G417">
            <v>7.0715323999999996E-2</v>
          </cell>
          <cell r="K417">
            <v>686</v>
          </cell>
          <cell r="L417">
            <v>7.5108991999999999E-2</v>
          </cell>
          <cell r="P417">
            <v>686</v>
          </cell>
          <cell r="Q417">
            <v>7.0491181999999999E-2</v>
          </cell>
        </row>
        <row r="418">
          <cell r="B418">
            <v>686.7</v>
          </cell>
          <cell r="C418">
            <v>8.7068561000000003E-2</v>
          </cell>
          <cell r="F418">
            <v>686.7</v>
          </cell>
          <cell r="G418">
            <v>7.0167469999999996E-2</v>
          </cell>
          <cell r="K418">
            <v>686.7</v>
          </cell>
          <cell r="L418">
            <v>7.5447836000000004E-2</v>
          </cell>
          <cell r="P418">
            <v>686.7</v>
          </cell>
          <cell r="Q418">
            <v>7.0717199999999994E-2</v>
          </cell>
        </row>
        <row r="419">
          <cell r="B419">
            <v>687.4</v>
          </cell>
          <cell r="C419">
            <v>8.6931331000000001E-2</v>
          </cell>
          <cell r="F419">
            <v>687.4</v>
          </cell>
          <cell r="G419">
            <v>6.9097911999999997E-2</v>
          </cell>
          <cell r="K419">
            <v>687.4</v>
          </cell>
          <cell r="L419">
            <v>7.4093869000000007E-2</v>
          </cell>
          <cell r="P419">
            <v>687.4</v>
          </cell>
          <cell r="Q419">
            <v>6.9208496999999994E-2</v>
          </cell>
        </row>
        <row r="420">
          <cell r="B420">
            <v>688.2</v>
          </cell>
          <cell r="C420">
            <v>8.6653804000000001E-2</v>
          </cell>
          <cell r="F420">
            <v>688.2</v>
          </cell>
          <cell r="G420">
            <v>6.9115179999999998E-2</v>
          </cell>
          <cell r="K420">
            <v>688.2</v>
          </cell>
          <cell r="L420">
            <v>7.4841519999999995E-2</v>
          </cell>
          <cell r="P420">
            <v>688.2</v>
          </cell>
          <cell r="Q420">
            <v>6.9301271999999997E-2</v>
          </cell>
        </row>
        <row r="421">
          <cell r="B421">
            <v>688.9</v>
          </cell>
          <cell r="C421">
            <v>8.6624990999999998E-2</v>
          </cell>
          <cell r="F421">
            <v>688.9</v>
          </cell>
          <cell r="G421">
            <v>6.8159750000000005E-2</v>
          </cell>
          <cell r="K421">
            <v>688.9</v>
          </cell>
          <cell r="L421">
            <v>7.3501331000000003E-2</v>
          </cell>
          <cell r="P421">
            <v>688.9</v>
          </cell>
          <cell r="Q421">
            <v>6.7672099999999999E-2</v>
          </cell>
        </row>
        <row r="422">
          <cell r="B422">
            <v>689.6</v>
          </cell>
          <cell r="C422">
            <v>8.5747713000000003E-2</v>
          </cell>
          <cell r="F422">
            <v>689.6</v>
          </cell>
          <cell r="G422">
            <v>6.7980231000000002E-2</v>
          </cell>
          <cell r="K422">
            <v>689.6</v>
          </cell>
          <cell r="L422">
            <v>7.2204621999999996E-2</v>
          </cell>
          <cell r="P422">
            <v>689.6</v>
          </cell>
          <cell r="Q422">
            <v>6.7525327999999996E-2</v>
          </cell>
        </row>
        <row r="423">
          <cell r="B423">
            <v>690.3</v>
          </cell>
          <cell r="C423">
            <v>8.5085916999999997E-2</v>
          </cell>
          <cell r="F423">
            <v>690.3</v>
          </cell>
          <cell r="G423">
            <v>6.8028041999999997E-2</v>
          </cell>
          <cell r="K423">
            <v>690.3</v>
          </cell>
          <cell r="L423">
            <v>7.1682917999999998E-2</v>
          </cell>
          <cell r="P423">
            <v>690.3</v>
          </cell>
          <cell r="Q423">
            <v>6.7729030999999995E-2</v>
          </cell>
        </row>
        <row r="424">
          <cell r="B424">
            <v>691.1</v>
          </cell>
          <cell r="C424">
            <v>8.5009771999999997E-2</v>
          </cell>
          <cell r="F424">
            <v>691.1</v>
          </cell>
          <cell r="G424">
            <v>6.7709529000000004E-2</v>
          </cell>
          <cell r="K424">
            <v>691.1</v>
          </cell>
          <cell r="L424">
            <v>7.0028563000000002E-2</v>
          </cell>
          <cell r="P424">
            <v>691.1</v>
          </cell>
          <cell r="Q424">
            <v>6.6718352999999994E-2</v>
          </cell>
        </row>
        <row r="425">
          <cell r="B425">
            <v>691.8</v>
          </cell>
          <cell r="C425">
            <v>8.4995745999999997E-2</v>
          </cell>
          <cell r="F425">
            <v>691.8</v>
          </cell>
          <cell r="G425">
            <v>6.8474720000000003E-2</v>
          </cell>
          <cell r="K425">
            <v>691.8</v>
          </cell>
          <cell r="L425">
            <v>7.1718016999999995E-2</v>
          </cell>
          <cell r="P425">
            <v>691.8</v>
          </cell>
          <cell r="Q425">
            <v>6.8305147999999996E-2</v>
          </cell>
        </row>
        <row r="426">
          <cell r="B426">
            <v>692.5</v>
          </cell>
          <cell r="C426">
            <v>8.4784521000000002E-2</v>
          </cell>
          <cell r="F426">
            <v>692.5</v>
          </cell>
          <cell r="G426">
            <v>6.6935485000000003E-2</v>
          </cell>
          <cell r="K426">
            <v>692.5</v>
          </cell>
          <cell r="L426">
            <v>6.9639329999999999E-2</v>
          </cell>
          <cell r="P426">
            <v>692.5</v>
          </cell>
          <cell r="Q426">
            <v>6.5975994999999996E-2</v>
          </cell>
        </row>
        <row r="427">
          <cell r="B427">
            <v>693.3</v>
          </cell>
          <cell r="C427">
            <v>8.4302628000000004E-2</v>
          </cell>
          <cell r="F427">
            <v>693.3</v>
          </cell>
          <cell r="G427">
            <v>6.6858318999999999E-2</v>
          </cell>
          <cell r="K427">
            <v>693.3</v>
          </cell>
          <cell r="L427">
            <v>7.0124277999999998E-2</v>
          </cell>
          <cell r="P427">
            <v>693.3</v>
          </cell>
          <cell r="Q427">
            <v>6.6773213999999997E-2</v>
          </cell>
        </row>
        <row r="428">
          <cell r="B428">
            <v>694</v>
          </cell>
          <cell r="C428">
            <v>8.3976284999999998E-2</v>
          </cell>
          <cell r="F428">
            <v>694</v>
          </cell>
          <cell r="G428">
            <v>6.565791E-2</v>
          </cell>
          <cell r="K428">
            <v>694</v>
          </cell>
          <cell r="L428">
            <v>6.8692278999999995E-2</v>
          </cell>
          <cell r="P428">
            <v>694</v>
          </cell>
          <cell r="Q428">
            <v>6.5325645000000002E-2</v>
          </cell>
        </row>
        <row r="429">
          <cell r="B429">
            <v>694.7</v>
          </cell>
          <cell r="C429">
            <v>8.3946884999999999E-2</v>
          </cell>
          <cell r="F429">
            <v>694.7</v>
          </cell>
          <cell r="G429">
            <v>6.5486665999999999E-2</v>
          </cell>
          <cell r="K429">
            <v>694.7</v>
          </cell>
          <cell r="L429">
            <v>6.7998065999999996E-2</v>
          </cell>
          <cell r="P429">
            <v>694.7</v>
          </cell>
          <cell r="Q429">
            <v>6.4905208000000006E-2</v>
          </cell>
        </row>
        <row r="430">
          <cell r="B430">
            <v>695.4</v>
          </cell>
          <cell r="C430">
            <v>8.3396707E-2</v>
          </cell>
          <cell r="F430">
            <v>695.4</v>
          </cell>
          <cell r="G430">
            <v>6.5798367999999996E-2</v>
          </cell>
          <cell r="K430">
            <v>695.4</v>
          </cell>
          <cell r="L430">
            <v>6.8426409999999993E-2</v>
          </cell>
          <cell r="P430">
            <v>695.4</v>
          </cell>
          <cell r="Q430">
            <v>6.5385001999999998E-2</v>
          </cell>
        </row>
        <row r="431">
          <cell r="B431">
            <v>696.2</v>
          </cell>
          <cell r="C431">
            <v>8.3234475000000002E-2</v>
          </cell>
          <cell r="F431">
            <v>696.2</v>
          </cell>
          <cell r="G431">
            <v>6.5199669000000002E-2</v>
          </cell>
          <cell r="K431">
            <v>696.2</v>
          </cell>
          <cell r="L431">
            <v>6.6801224000000006E-2</v>
          </cell>
          <cell r="P431">
            <v>696.2</v>
          </cell>
          <cell r="Q431">
            <v>6.3776061999999994E-2</v>
          </cell>
        </row>
        <row r="432">
          <cell r="B432">
            <v>696.9</v>
          </cell>
          <cell r="C432">
            <v>8.2857484999999995E-2</v>
          </cell>
          <cell r="F432">
            <v>696.9</v>
          </cell>
          <cell r="G432">
            <v>6.5961881999999999E-2</v>
          </cell>
          <cell r="K432">
            <v>696.9</v>
          </cell>
          <cell r="L432">
            <v>6.7493247000000006E-2</v>
          </cell>
          <cell r="P432">
            <v>696.9</v>
          </cell>
          <cell r="Q432">
            <v>6.4892933999999999E-2</v>
          </cell>
        </row>
        <row r="433">
          <cell r="B433">
            <v>697.6</v>
          </cell>
          <cell r="C433">
            <v>8.2797596000000001E-2</v>
          </cell>
          <cell r="F433">
            <v>697.6</v>
          </cell>
          <cell r="G433">
            <v>6.5544961999999998E-2</v>
          </cell>
          <cell r="K433">
            <v>697.6</v>
          </cell>
          <cell r="L433">
            <v>6.6906565000000001E-2</v>
          </cell>
          <cell r="P433">
            <v>697.6</v>
          </cell>
          <cell r="Q433">
            <v>6.3740056000000003E-2</v>
          </cell>
        </row>
        <row r="434">
          <cell r="B434">
            <v>698.4</v>
          </cell>
          <cell r="C434">
            <v>8.2484400999999999E-2</v>
          </cell>
          <cell r="F434">
            <v>698.4</v>
          </cell>
          <cell r="G434">
            <v>6.5916754999999994E-2</v>
          </cell>
          <cell r="K434">
            <v>698.4</v>
          </cell>
          <cell r="L434">
            <v>6.6839104999999996E-2</v>
          </cell>
          <cell r="P434">
            <v>698.4</v>
          </cell>
          <cell r="Q434">
            <v>6.4166461999999994E-2</v>
          </cell>
        </row>
        <row r="435">
          <cell r="B435">
            <v>699.1</v>
          </cell>
          <cell r="C435">
            <v>8.2515672999999998E-2</v>
          </cell>
          <cell r="F435">
            <v>699.1</v>
          </cell>
          <cell r="G435">
            <v>6.6510256000000004E-2</v>
          </cell>
          <cell r="K435">
            <v>699.1</v>
          </cell>
          <cell r="L435">
            <v>6.7774822999999998E-2</v>
          </cell>
          <cell r="P435">
            <v>699.1</v>
          </cell>
          <cell r="Q435">
            <v>6.5176399999999995E-2</v>
          </cell>
        </row>
        <row r="436">
          <cell r="B436">
            <v>699.8</v>
          </cell>
          <cell r="C436">
            <v>8.2181910999999996E-2</v>
          </cell>
          <cell r="F436">
            <v>699.8</v>
          </cell>
          <cell r="G436">
            <v>6.5550927999999994E-2</v>
          </cell>
          <cell r="K436">
            <v>699.8</v>
          </cell>
          <cell r="L436">
            <v>6.6472339000000005E-2</v>
          </cell>
          <cell r="P436">
            <v>699.8</v>
          </cell>
          <cell r="Q436">
            <v>6.3944208000000002E-2</v>
          </cell>
        </row>
        <row r="437">
          <cell r="B437">
            <v>700.5</v>
          </cell>
          <cell r="C437">
            <v>8.2086234999999994E-2</v>
          </cell>
          <cell r="F437">
            <v>700.5</v>
          </cell>
          <cell r="G437">
            <v>6.6360612999999999E-2</v>
          </cell>
          <cell r="K437">
            <v>700.5</v>
          </cell>
          <cell r="L437">
            <v>6.7285185999999997E-2</v>
          </cell>
          <cell r="P437">
            <v>700.5</v>
          </cell>
          <cell r="Q437">
            <v>6.4589175999999998E-2</v>
          </cell>
        </row>
        <row r="438">
          <cell r="B438">
            <v>701.3</v>
          </cell>
          <cell r="C438">
            <v>8.1380533000000005E-2</v>
          </cell>
          <cell r="F438">
            <v>701.3</v>
          </cell>
          <cell r="G438">
            <v>6.5661843999999997E-2</v>
          </cell>
          <cell r="K438">
            <v>701.3</v>
          </cell>
          <cell r="L438">
            <v>6.6347263000000004E-2</v>
          </cell>
          <cell r="P438">
            <v>701.3</v>
          </cell>
          <cell r="Q438">
            <v>6.3217442999999998E-2</v>
          </cell>
        </row>
        <row r="439">
          <cell r="B439">
            <v>702</v>
          </cell>
          <cell r="C439">
            <v>8.1011716999999997E-2</v>
          </cell>
          <cell r="F439">
            <v>702</v>
          </cell>
          <cell r="G439">
            <v>6.5644053999999993E-2</v>
          </cell>
          <cell r="K439">
            <v>702</v>
          </cell>
          <cell r="L439">
            <v>6.5489994999999995E-2</v>
          </cell>
          <cell r="P439">
            <v>702</v>
          </cell>
          <cell r="Q439">
            <v>6.3018810999999994E-2</v>
          </cell>
        </row>
        <row r="440">
          <cell r="B440">
            <v>702.7</v>
          </cell>
          <cell r="C440">
            <v>8.0634370999999996E-2</v>
          </cell>
          <cell r="F440">
            <v>702.7</v>
          </cell>
          <cell r="G440">
            <v>6.5643788999999994E-2</v>
          </cell>
          <cell r="K440">
            <v>702.7</v>
          </cell>
          <cell r="L440">
            <v>6.5934047999999995E-2</v>
          </cell>
          <cell r="P440">
            <v>702.7</v>
          </cell>
          <cell r="Q440">
            <v>6.3837752999999997E-2</v>
          </cell>
        </row>
        <row r="441">
          <cell r="B441">
            <v>703.5</v>
          </cell>
          <cell r="C441">
            <v>8.0561237999999993E-2</v>
          </cell>
          <cell r="F441">
            <v>703.5</v>
          </cell>
          <cell r="G441">
            <v>6.4345457999999994E-2</v>
          </cell>
          <cell r="K441">
            <v>703.5</v>
          </cell>
          <cell r="L441">
            <v>6.4210875000000001E-2</v>
          </cell>
          <cell r="P441">
            <v>703.5</v>
          </cell>
          <cell r="Q441">
            <v>6.1717525000000002E-2</v>
          </cell>
        </row>
        <row r="442">
          <cell r="B442">
            <v>704.2</v>
          </cell>
          <cell r="C442">
            <v>8.0792436999999995E-2</v>
          </cell>
          <cell r="F442">
            <v>704.2</v>
          </cell>
          <cell r="G442">
            <v>6.5414545000000004E-2</v>
          </cell>
          <cell r="K442">
            <v>704.2</v>
          </cell>
          <cell r="L442">
            <v>6.5607736999999999E-2</v>
          </cell>
          <cell r="P442">
            <v>704.2</v>
          </cell>
          <cell r="Q442">
            <v>6.3479843999999994E-2</v>
          </cell>
        </row>
        <row r="443">
          <cell r="B443">
            <v>704.9</v>
          </cell>
          <cell r="C443">
            <v>8.0422062000000002E-2</v>
          </cell>
          <cell r="F443">
            <v>704.9</v>
          </cell>
          <cell r="G443">
            <v>6.4635996000000001E-2</v>
          </cell>
          <cell r="K443">
            <v>704.9</v>
          </cell>
          <cell r="L443">
            <v>6.4470222999999993E-2</v>
          </cell>
          <cell r="P443">
            <v>704.9</v>
          </cell>
          <cell r="Q443">
            <v>6.230691E-2</v>
          </cell>
        </row>
        <row r="444">
          <cell r="B444">
            <v>705.6</v>
          </cell>
          <cell r="C444">
            <v>8.0129855E-2</v>
          </cell>
          <cell r="F444">
            <v>705.6</v>
          </cell>
          <cell r="G444">
            <v>6.4619015000000002E-2</v>
          </cell>
          <cell r="K444">
            <v>705.6</v>
          </cell>
          <cell r="L444">
            <v>6.4199899000000005E-2</v>
          </cell>
          <cell r="P444">
            <v>705.6</v>
          </cell>
          <cell r="Q444">
            <v>6.2994865999999997E-2</v>
          </cell>
        </row>
        <row r="445">
          <cell r="B445">
            <v>706.4</v>
          </cell>
          <cell r="C445">
            <v>7.9593531999999995E-2</v>
          </cell>
          <cell r="F445">
            <v>706.4</v>
          </cell>
          <cell r="G445">
            <v>6.4474372000000002E-2</v>
          </cell>
          <cell r="K445">
            <v>706.4</v>
          </cell>
          <cell r="L445">
            <v>6.4192351999999994E-2</v>
          </cell>
          <cell r="P445">
            <v>706.4</v>
          </cell>
          <cell r="Q445">
            <v>6.3254958999999999E-2</v>
          </cell>
        </row>
        <row r="446">
          <cell r="B446">
            <v>707.1</v>
          </cell>
          <cell r="C446">
            <v>7.9684656000000006E-2</v>
          </cell>
          <cell r="F446">
            <v>707.1</v>
          </cell>
          <cell r="G446">
            <v>6.4050081999999994E-2</v>
          </cell>
          <cell r="K446">
            <v>707.1</v>
          </cell>
          <cell r="L446">
            <v>6.3535306E-2</v>
          </cell>
          <cell r="P446">
            <v>707.1</v>
          </cell>
          <cell r="Q446">
            <v>6.1963429E-2</v>
          </cell>
        </row>
        <row r="447">
          <cell r="B447">
            <v>707.8</v>
          </cell>
          <cell r="C447">
            <v>7.9681798999999998E-2</v>
          </cell>
          <cell r="F447">
            <v>707.8</v>
          </cell>
          <cell r="G447">
            <v>6.4694998000000004E-2</v>
          </cell>
          <cell r="K447">
            <v>707.8</v>
          </cell>
          <cell r="L447">
            <v>6.4341885000000001E-2</v>
          </cell>
          <cell r="P447">
            <v>707.8</v>
          </cell>
          <cell r="Q447">
            <v>6.2915837000000002E-2</v>
          </cell>
        </row>
        <row r="448">
          <cell r="B448">
            <v>708.6</v>
          </cell>
          <cell r="C448">
            <v>7.9632428000000005E-2</v>
          </cell>
          <cell r="F448">
            <v>708.6</v>
          </cell>
          <cell r="G448">
            <v>6.4814887000000002E-2</v>
          </cell>
          <cell r="K448">
            <v>708.6</v>
          </cell>
          <cell r="L448">
            <v>6.4097044000000006E-2</v>
          </cell>
          <cell r="P448">
            <v>708.6</v>
          </cell>
          <cell r="Q448">
            <v>6.2208306999999997E-2</v>
          </cell>
        </row>
        <row r="449">
          <cell r="B449">
            <v>709.3</v>
          </cell>
          <cell r="C449">
            <v>7.9497277000000005E-2</v>
          </cell>
          <cell r="F449">
            <v>709.3</v>
          </cell>
          <cell r="G449">
            <v>6.4453937000000003E-2</v>
          </cell>
          <cell r="K449">
            <v>709.3</v>
          </cell>
          <cell r="L449">
            <v>6.3325067999999998E-2</v>
          </cell>
          <cell r="P449">
            <v>709.3</v>
          </cell>
          <cell r="Q449">
            <v>6.2859079999999998E-2</v>
          </cell>
        </row>
        <row r="450">
          <cell r="B450">
            <v>710</v>
          </cell>
          <cell r="C450">
            <v>7.9472750999999994E-2</v>
          </cell>
          <cell r="F450">
            <v>710</v>
          </cell>
          <cell r="G450">
            <v>6.5223602000000006E-2</v>
          </cell>
          <cell r="K450">
            <v>710</v>
          </cell>
          <cell r="L450">
            <v>6.4171991999999997E-2</v>
          </cell>
          <cell r="P450">
            <v>710</v>
          </cell>
          <cell r="Q450">
            <v>6.3660364999999997E-2</v>
          </cell>
        </row>
        <row r="451">
          <cell r="B451">
            <v>710.7</v>
          </cell>
          <cell r="C451">
            <v>7.9173064000000001E-2</v>
          </cell>
          <cell r="F451">
            <v>710.7</v>
          </cell>
          <cell r="G451">
            <v>6.4020155999999995E-2</v>
          </cell>
          <cell r="K451">
            <v>710.7</v>
          </cell>
          <cell r="L451">
            <v>6.2379111000000001E-2</v>
          </cell>
          <cell r="P451">
            <v>710.7</v>
          </cell>
          <cell r="Q451">
            <v>6.2749190999999996E-2</v>
          </cell>
        </row>
        <row r="452">
          <cell r="B452">
            <v>711.4</v>
          </cell>
          <cell r="C452">
            <v>7.9080776000000005E-2</v>
          </cell>
          <cell r="F452">
            <v>711.4</v>
          </cell>
          <cell r="G452">
            <v>6.4592472999999997E-2</v>
          </cell>
          <cell r="K452">
            <v>711.4</v>
          </cell>
          <cell r="L452">
            <v>6.3397489000000001E-2</v>
          </cell>
          <cell r="P452">
            <v>711.4</v>
          </cell>
          <cell r="Q452">
            <v>6.3260161999999995E-2</v>
          </cell>
        </row>
        <row r="453">
          <cell r="B453">
            <v>712.2</v>
          </cell>
          <cell r="C453">
            <v>7.9013247999999994E-2</v>
          </cell>
          <cell r="F453">
            <v>712.2</v>
          </cell>
          <cell r="G453">
            <v>6.4340283999999998E-2</v>
          </cell>
          <cell r="K453">
            <v>712.2</v>
          </cell>
          <cell r="L453">
            <v>6.2519806999999997E-2</v>
          </cell>
          <cell r="P453">
            <v>712.2</v>
          </cell>
          <cell r="Q453">
            <v>6.2711367000000004E-2</v>
          </cell>
        </row>
        <row r="454">
          <cell r="B454">
            <v>712.9</v>
          </cell>
          <cell r="C454">
            <v>7.9221360000000005E-2</v>
          </cell>
          <cell r="F454">
            <v>712.9</v>
          </cell>
          <cell r="G454">
            <v>6.4392026000000005E-2</v>
          </cell>
          <cell r="K454">
            <v>712.9</v>
          </cell>
          <cell r="L454">
            <v>6.2464178000000002E-2</v>
          </cell>
          <cell r="P454">
            <v>712.9</v>
          </cell>
          <cell r="Q454">
            <v>6.2673205999999995E-2</v>
          </cell>
        </row>
        <row r="455">
          <cell r="B455">
            <v>713.6</v>
          </cell>
          <cell r="C455">
            <v>7.8957589999999994E-2</v>
          </cell>
          <cell r="F455">
            <v>713.6</v>
          </cell>
          <cell r="G455">
            <v>6.4990530000000005E-2</v>
          </cell>
          <cell r="K455">
            <v>713.6</v>
          </cell>
          <cell r="L455">
            <v>6.2435352E-2</v>
          </cell>
          <cell r="P455">
            <v>713.6</v>
          </cell>
          <cell r="Q455">
            <v>6.2974954999999999E-2</v>
          </cell>
        </row>
        <row r="456">
          <cell r="B456">
            <v>714.3</v>
          </cell>
          <cell r="C456">
            <v>7.9026697000000007E-2</v>
          </cell>
          <cell r="F456">
            <v>714.3</v>
          </cell>
          <cell r="G456">
            <v>6.3434361999999994E-2</v>
          </cell>
          <cell r="K456">
            <v>714.3</v>
          </cell>
          <cell r="L456">
            <v>6.0560719999999998E-2</v>
          </cell>
          <cell r="P456">
            <v>714.3</v>
          </cell>
          <cell r="Q456">
            <v>6.1405712000000001E-2</v>
          </cell>
        </row>
        <row r="457">
          <cell r="B457">
            <v>715.1</v>
          </cell>
          <cell r="C457">
            <v>7.8450839999999994E-2</v>
          </cell>
          <cell r="F457">
            <v>715.1</v>
          </cell>
          <cell r="G457">
            <v>6.3996605999999998E-2</v>
          </cell>
          <cell r="K457">
            <v>715.1</v>
          </cell>
          <cell r="L457">
            <v>6.1492409999999997E-2</v>
          </cell>
          <cell r="P457">
            <v>715.1</v>
          </cell>
          <cell r="Q457">
            <v>6.1717261000000002E-2</v>
          </cell>
        </row>
        <row r="458">
          <cell r="B458">
            <v>715.8</v>
          </cell>
          <cell r="C458">
            <v>7.8638527999999999E-2</v>
          </cell>
          <cell r="F458">
            <v>715.8</v>
          </cell>
          <cell r="G458">
            <v>6.3401680000000002E-2</v>
          </cell>
          <cell r="K458">
            <v>715.8</v>
          </cell>
          <cell r="L458">
            <v>6.1057405000000002E-2</v>
          </cell>
          <cell r="P458">
            <v>715.8</v>
          </cell>
          <cell r="Q458">
            <v>6.1268715000000001E-2</v>
          </cell>
        </row>
        <row r="459">
          <cell r="B459">
            <v>716.5</v>
          </cell>
          <cell r="C459">
            <v>7.8666254000000005E-2</v>
          </cell>
          <cell r="F459">
            <v>716.5</v>
          </cell>
          <cell r="G459">
            <v>6.3846470000000002E-2</v>
          </cell>
          <cell r="K459">
            <v>716.5</v>
          </cell>
          <cell r="L459">
            <v>6.0907366999999997E-2</v>
          </cell>
          <cell r="P459">
            <v>716.5</v>
          </cell>
          <cell r="Q459">
            <v>6.1097081999999997E-2</v>
          </cell>
        </row>
        <row r="460">
          <cell r="B460">
            <v>717.2</v>
          </cell>
          <cell r="C460">
            <v>7.9037075999999998E-2</v>
          </cell>
          <cell r="F460">
            <v>717.2</v>
          </cell>
          <cell r="G460">
            <v>6.4328715999999994E-2</v>
          </cell>
          <cell r="K460">
            <v>717.2</v>
          </cell>
          <cell r="L460">
            <v>6.1102373000000001E-2</v>
          </cell>
          <cell r="P460">
            <v>717.2</v>
          </cell>
          <cell r="Q460">
            <v>6.2123958E-2</v>
          </cell>
        </row>
        <row r="461">
          <cell r="B461">
            <v>717.9</v>
          </cell>
          <cell r="C461">
            <v>7.8419253999999994E-2</v>
          </cell>
          <cell r="F461">
            <v>717.9</v>
          </cell>
          <cell r="G461">
            <v>6.4035122E-2</v>
          </cell>
          <cell r="K461">
            <v>717.9</v>
          </cell>
          <cell r="L461">
            <v>6.075469E-2</v>
          </cell>
          <cell r="P461">
            <v>717.9</v>
          </cell>
          <cell r="Q461">
            <v>6.1787908000000002E-2</v>
          </cell>
        </row>
        <row r="462">
          <cell r="B462">
            <v>718.7</v>
          </cell>
          <cell r="C462">
            <v>7.7537907000000003E-2</v>
          </cell>
          <cell r="F462">
            <v>718.7</v>
          </cell>
          <cell r="G462">
            <v>6.3273050999999997E-2</v>
          </cell>
          <cell r="K462">
            <v>718.7</v>
          </cell>
          <cell r="L462">
            <v>6.0317241000000001E-2</v>
          </cell>
          <cell r="P462">
            <v>718.7</v>
          </cell>
          <cell r="Q462">
            <v>6.1886828999999997E-2</v>
          </cell>
        </row>
        <row r="463">
          <cell r="B463">
            <v>719.4</v>
          </cell>
          <cell r="C463">
            <v>7.7074222999999997E-2</v>
          </cell>
          <cell r="F463">
            <v>719.4</v>
          </cell>
          <cell r="G463">
            <v>6.3425120000000001E-2</v>
          </cell>
          <cell r="K463">
            <v>719.4</v>
          </cell>
          <cell r="L463">
            <v>6.0550001999999999E-2</v>
          </cell>
          <cell r="P463">
            <v>719.4</v>
          </cell>
          <cell r="Q463">
            <v>6.2516031E-2</v>
          </cell>
        </row>
        <row r="464">
          <cell r="B464">
            <v>720.1</v>
          </cell>
          <cell r="C464">
            <v>7.6856041E-2</v>
          </cell>
          <cell r="F464">
            <v>720.1</v>
          </cell>
          <cell r="G464">
            <v>6.2357971999999998E-2</v>
          </cell>
          <cell r="K464">
            <v>720.1</v>
          </cell>
          <cell r="L464">
            <v>5.8961742999999997E-2</v>
          </cell>
          <cell r="P464">
            <v>720.1</v>
          </cell>
          <cell r="Q464">
            <v>6.0631459999999998E-2</v>
          </cell>
        </row>
        <row r="465">
          <cell r="B465">
            <v>720.8</v>
          </cell>
          <cell r="C465">
            <v>7.7290178000000001E-2</v>
          </cell>
          <cell r="F465">
            <v>720.8</v>
          </cell>
          <cell r="G465">
            <v>6.4118903000000005E-2</v>
          </cell>
          <cell r="K465">
            <v>720.8</v>
          </cell>
          <cell r="L465">
            <v>6.0481593E-2</v>
          </cell>
          <cell r="P465">
            <v>720.8</v>
          </cell>
          <cell r="Q465">
            <v>6.2672035000000001E-2</v>
          </cell>
        </row>
        <row r="466">
          <cell r="B466">
            <v>721.6</v>
          </cell>
          <cell r="C466">
            <v>7.7475786000000005E-2</v>
          </cell>
          <cell r="F466">
            <v>721.6</v>
          </cell>
          <cell r="G466">
            <v>6.3355520999999998E-2</v>
          </cell>
          <cell r="K466">
            <v>721.6</v>
          </cell>
          <cell r="L466">
            <v>5.9625408999999997E-2</v>
          </cell>
          <cell r="P466">
            <v>721.6</v>
          </cell>
          <cell r="Q466">
            <v>6.1311114999999999E-2</v>
          </cell>
        </row>
        <row r="467">
          <cell r="B467">
            <v>722.3</v>
          </cell>
          <cell r="C467">
            <v>7.7297669999999999E-2</v>
          </cell>
          <cell r="F467">
            <v>722.3</v>
          </cell>
          <cell r="G467">
            <v>6.3863930999999999E-2</v>
          </cell>
          <cell r="K467">
            <v>722.3</v>
          </cell>
          <cell r="L467">
            <v>5.9956410000000002E-2</v>
          </cell>
          <cell r="P467">
            <v>722.3</v>
          </cell>
          <cell r="Q467">
            <v>6.2712572999999994E-2</v>
          </cell>
        </row>
        <row r="468">
          <cell r="B468">
            <v>723</v>
          </cell>
          <cell r="C468">
            <v>7.6686693E-2</v>
          </cell>
          <cell r="F468">
            <v>723</v>
          </cell>
          <cell r="G468">
            <v>6.3490304999999997E-2</v>
          </cell>
          <cell r="K468">
            <v>723</v>
          </cell>
          <cell r="L468">
            <v>5.9483367000000002E-2</v>
          </cell>
          <cell r="P468">
            <v>723</v>
          </cell>
          <cell r="Q468">
            <v>6.2055979999999997E-2</v>
          </cell>
        </row>
        <row r="469">
          <cell r="B469">
            <v>723.7</v>
          </cell>
          <cell r="C469">
            <v>7.6218400000000006E-2</v>
          </cell>
          <cell r="F469">
            <v>723.7</v>
          </cell>
          <cell r="G469">
            <v>6.3442731000000002E-2</v>
          </cell>
          <cell r="K469">
            <v>723.7</v>
          </cell>
          <cell r="L469">
            <v>5.8690871999999998E-2</v>
          </cell>
          <cell r="P469">
            <v>723.7</v>
          </cell>
          <cell r="Q469">
            <v>6.1815755E-2</v>
          </cell>
        </row>
        <row r="470">
          <cell r="B470">
            <v>724.4</v>
          </cell>
          <cell r="C470">
            <v>7.5812105000000005E-2</v>
          </cell>
          <cell r="F470">
            <v>724.4</v>
          </cell>
          <cell r="G470">
            <v>6.3825977000000006E-2</v>
          </cell>
          <cell r="K470">
            <v>724.4</v>
          </cell>
          <cell r="L470">
            <v>5.8617392999999997E-2</v>
          </cell>
          <cell r="P470">
            <v>724.4</v>
          </cell>
          <cell r="Q470">
            <v>6.1907959999999998E-2</v>
          </cell>
        </row>
        <row r="471">
          <cell r="B471">
            <v>725.2</v>
          </cell>
          <cell r="C471">
            <v>7.5475189999999998E-2</v>
          </cell>
          <cell r="F471">
            <v>725.2</v>
          </cell>
          <cell r="G471">
            <v>6.3745395999999996E-2</v>
          </cell>
          <cell r="K471">
            <v>725.2</v>
          </cell>
          <cell r="L471">
            <v>5.8714671000000003E-2</v>
          </cell>
          <cell r="P471">
            <v>725.2</v>
          </cell>
          <cell r="Q471">
            <v>6.2561164000000002E-2</v>
          </cell>
        </row>
        <row r="472">
          <cell r="B472">
            <v>725.9</v>
          </cell>
          <cell r="C472">
            <v>7.5295175000000006E-2</v>
          </cell>
          <cell r="F472">
            <v>725.9</v>
          </cell>
          <cell r="G472">
            <v>6.2800817999999994E-2</v>
          </cell>
          <cell r="K472">
            <v>725.9</v>
          </cell>
          <cell r="L472">
            <v>5.8184662999999998E-2</v>
          </cell>
          <cell r="P472">
            <v>725.9</v>
          </cell>
          <cell r="Q472">
            <v>6.2174858999999999E-2</v>
          </cell>
        </row>
        <row r="473">
          <cell r="B473">
            <v>726.6</v>
          </cell>
          <cell r="C473">
            <v>7.6010677999999998E-2</v>
          </cell>
          <cell r="F473">
            <v>726.6</v>
          </cell>
          <cell r="G473">
            <v>6.3865278999999997E-2</v>
          </cell>
          <cell r="K473">
            <v>726.6</v>
          </cell>
          <cell r="L473">
            <v>5.9141671999999999E-2</v>
          </cell>
          <cell r="P473">
            <v>726.6</v>
          </cell>
          <cell r="Q473">
            <v>6.3561219000000002E-2</v>
          </cell>
        </row>
        <row r="474">
          <cell r="B474">
            <v>727.3</v>
          </cell>
          <cell r="C474">
            <v>7.5614439000000006E-2</v>
          </cell>
          <cell r="F474">
            <v>727.3</v>
          </cell>
          <cell r="G474">
            <v>6.3803446E-2</v>
          </cell>
          <cell r="K474">
            <v>727.3</v>
          </cell>
          <cell r="L474">
            <v>5.8656817E-2</v>
          </cell>
          <cell r="P474">
            <v>727.3</v>
          </cell>
          <cell r="Q474">
            <v>6.2721481999999995E-2</v>
          </cell>
        </row>
        <row r="475">
          <cell r="B475">
            <v>728.1</v>
          </cell>
          <cell r="C475">
            <v>7.5245753999999998E-2</v>
          </cell>
          <cell r="F475">
            <v>728.1</v>
          </cell>
          <cell r="G475">
            <v>6.4211554000000004E-2</v>
          </cell>
          <cell r="K475">
            <v>728.1</v>
          </cell>
          <cell r="L475">
            <v>5.8447170999999999E-2</v>
          </cell>
          <cell r="P475">
            <v>728.1</v>
          </cell>
          <cell r="Q475">
            <v>6.2642139999999999E-2</v>
          </cell>
        </row>
        <row r="476">
          <cell r="B476">
            <v>728.8</v>
          </cell>
          <cell r="C476">
            <v>7.4577324E-2</v>
          </cell>
          <cell r="F476">
            <v>728.8</v>
          </cell>
          <cell r="G476">
            <v>6.3714620999999999E-2</v>
          </cell>
          <cell r="K476">
            <v>728.8</v>
          </cell>
          <cell r="L476">
            <v>5.8753055999999998E-2</v>
          </cell>
          <cell r="P476">
            <v>728.8</v>
          </cell>
          <cell r="Q476">
            <v>6.2985895E-2</v>
          </cell>
        </row>
        <row r="477">
          <cell r="B477">
            <v>729.5</v>
          </cell>
          <cell r="C477">
            <v>7.5046414000000006E-2</v>
          </cell>
          <cell r="F477">
            <v>729.5</v>
          </cell>
          <cell r="G477">
            <v>6.3936359999999998E-2</v>
          </cell>
          <cell r="K477">
            <v>729.5</v>
          </cell>
          <cell r="L477">
            <v>5.8875897000000003E-2</v>
          </cell>
          <cell r="P477">
            <v>729.5</v>
          </cell>
          <cell r="Q477">
            <v>6.2985865000000002E-2</v>
          </cell>
        </row>
        <row r="478">
          <cell r="B478">
            <v>730.2</v>
          </cell>
          <cell r="C478">
            <v>7.5286193000000001E-2</v>
          </cell>
          <cell r="F478">
            <v>730.2</v>
          </cell>
          <cell r="G478">
            <v>6.3916084999999997E-2</v>
          </cell>
          <cell r="K478">
            <v>730.2</v>
          </cell>
          <cell r="L478">
            <v>5.8254263000000001E-2</v>
          </cell>
          <cell r="P478">
            <v>730.2</v>
          </cell>
          <cell r="Q478">
            <v>6.2944271999999996E-2</v>
          </cell>
        </row>
        <row r="479">
          <cell r="B479">
            <v>731</v>
          </cell>
          <cell r="C479">
            <v>7.5126221000000007E-2</v>
          </cell>
          <cell r="F479">
            <v>731</v>
          </cell>
          <cell r="G479">
            <v>6.4460792000000003E-2</v>
          </cell>
          <cell r="K479">
            <v>731</v>
          </cell>
          <cell r="L479">
            <v>5.7931766000000003E-2</v>
          </cell>
          <cell r="P479">
            <v>731</v>
          </cell>
          <cell r="Q479">
            <v>6.3526746999999995E-2</v>
          </cell>
        </row>
        <row r="480">
          <cell r="B480">
            <v>731.7</v>
          </cell>
          <cell r="C480">
            <v>7.5093244000000003E-2</v>
          </cell>
          <cell r="F480">
            <v>731.7</v>
          </cell>
          <cell r="G480">
            <v>6.3633957000000005E-2</v>
          </cell>
          <cell r="K480">
            <v>731.7</v>
          </cell>
          <cell r="L480">
            <v>5.7241693000000003E-2</v>
          </cell>
          <cell r="P480">
            <v>731.7</v>
          </cell>
          <cell r="Q480">
            <v>6.3089798000000002E-2</v>
          </cell>
        </row>
        <row r="481">
          <cell r="B481">
            <v>732.4</v>
          </cell>
          <cell r="C481">
            <v>7.4963128000000004E-2</v>
          </cell>
          <cell r="F481">
            <v>732.4</v>
          </cell>
          <cell r="G481">
            <v>6.4661475999999996E-2</v>
          </cell>
          <cell r="K481">
            <v>732.4</v>
          </cell>
          <cell r="L481">
            <v>5.8884298000000002E-2</v>
          </cell>
          <cell r="P481">
            <v>732.4</v>
          </cell>
          <cell r="Q481">
            <v>6.4454500999999997E-2</v>
          </cell>
        </row>
        <row r="482">
          <cell r="B482">
            <v>733.1</v>
          </cell>
          <cell r="C482">
            <v>7.4632331999999996E-2</v>
          </cell>
          <cell r="F482">
            <v>733.1</v>
          </cell>
          <cell r="G482">
            <v>6.4189115000000005E-2</v>
          </cell>
          <cell r="K482">
            <v>733.1</v>
          </cell>
          <cell r="L482">
            <v>5.8053661999999999E-2</v>
          </cell>
          <cell r="P482">
            <v>733.1</v>
          </cell>
          <cell r="Q482">
            <v>6.3541062999999995E-2</v>
          </cell>
        </row>
        <row r="483">
          <cell r="B483">
            <v>733.8</v>
          </cell>
          <cell r="C483">
            <v>7.4838032999999998E-2</v>
          </cell>
          <cell r="F483">
            <v>733.8</v>
          </cell>
          <cell r="G483">
            <v>6.5186906000000003E-2</v>
          </cell>
          <cell r="K483">
            <v>733.8</v>
          </cell>
          <cell r="L483">
            <v>5.8361793000000002E-2</v>
          </cell>
          <cell r="P483">
            <v>733.8</v>
          </cell>
          <cell r="Q483">
            <v>6.4374835000000005E-2</v>
          </cell>
        </row>
        <row r="484">
          <cell r="B484">
            <v>734.6</v>
          </cell>
          <cell r="C484">
            <v>7.4566379000000002E-2</v>
          </cell>
          <cell r="F484">
            <v>734.6</v>
          </cell>
          <cell r="G484">
            <v>6.4874300999999995E-2</v>
          </cell>
          <cell r="K484">
            <v>734.6</v>
          </cell>
          <cell r="L484">
            <v>5.7588380000000002E-2</v>
          </cell>
          <cell r="P484">
            <v>734.6</v>
          </cell>
          <cell r="Q484">
            <v>6.3963358999999997E-2</v>
          </cell>
        </row>
        <row r="485">
          <cell r="B485">
            <v>735.3</v>
          </cell>
          <cell r="C485">
            <v>7.4524621999999999E-2</v>
          </cell>
          <cell r="F485">
            <v>735.3</v>
          </cell>
          <cell r="G485">
            <v>6.5332466000000006E-2</v>
          </cell>
          <cell r="K485">
            <v>735.3</v>
          </cell>
          <cell r="L485">
            <v>5.7487833000000002E-2</v>
          </cell>
          <cell r="P485">
            <v>735.3</v>
          </cell>
          <cell r="Q485">
            <v>6.3528623000000006E-2</v>
          </cell>
        </row>
        <row r="486">
          <cell r="B486">
            <v>736</v>
          </cell>
          <cell r="C486">
            <v>7.3910068999999995E-2</v>
          </cell>
          <cell r="F486">
            <v>736</v>
          </cell>
          <cell r="G486">
            <v>6.5387633000000001E-2</v>
          </cell>
          <cell r="K486">
            <v>736</v>
          </cell>
          <cell r="L486">
            <v>5.7377246999999999E-2</v>
          </cell>
          <cell r="P486">
            <v>736</v>
          </cell>
          <cell r="Q486">
            <v>6.3024602999999998E-2</v>
          </cell>
        </row>
        <row r="487">
          <cell r="B487">
            <v>736.7</v>
          </cell>
          <cell r="C487">
            <v>7.3982714000000005E-2</v>
          </cell>
          <cell r="F487">
            <v>736.7</v>
          </cell>
          <cell r="G487">
            <v>6.6110593999999995E-2</v>
          </cell>
          <cell r="K487">
            <v>736.7</v>
          </cell>
          <cell r="L487">
            <v>5.7494185000000003E-2</v>
          </cell>
          <cell r="P487">
            <v>736.7</v>
          </cell>
          <cell r="Q487">
            <v>6.3518059000000002E-2</v>
          </cell>
        </row>
        <row r="488">
          <cell r="B488">
            <v>737.5</v>
          </cell>
          <cell r="C488">
            <v>7.4385143000000001E-2</v>
          </cell>
          <cell r="F488">
            <v>737.5</v>
          </cell>
          <cell r="G488">
            <v>6.5520439999999999E-2</v>
          </cell>
          <cell r="K488">
            <v>737.5</v>
          </cell>
          <cell r="L488">
            <v>5.6848029000000001E-2</v>
          </cell>
          <cell r="P488">
            <v>737.5</v>
          </cell>
          <cell r="Q488">
            <v>6.2777468000000003E-2</v>
          </cell>
        </row>
        <row r="489">
          <cell r="B489">
            <v>738.2</v>
          </cell>
          <cell r="C489">
            <v>7.4722724000000004E-2</v>
          </cell>
          <cell r="F489">
            <v>738.2</v>
          </cell>
          <cell r="G489">
            <v>6.5763398000000001E-2</v>
          </cell>
          <cell r="K489">
            <v>738.2</v>
          </cell>
          <cell r="L489">
            <v>5.7295773000000001E-2</v>
          </cell>
          <cell r="P489">
            <v>738.2</v>
          </cell>
          <cell r="Q489">
            <v>6.3410429000000004E-2</v>
          </cell>
        </row>
        <row r="490">
          <cell r="B490">
            <v>738.9</v>
          </cell>
          <cell r="C490">
            <v>7.4382192999999999E-2</v>
          </cell>
          <cell r="F490">
            <v>738.9</v>
          </cell>
          <cell r="G490">
            <v>6.5278437999999994E-2</v>
          </cell>
          <cell r="K490">
            <v>738.9</v>
          </cell>
          <cell r="L490">
            <v>5.6405668999999999E-2</v>
          </cell>
          <cell r="P490">
            <v>738.9</v>
          </cell>
          <cell r="Q490">
            <v>6.2908462999999998E-2</v>
          </cell>
        </row>
        <row r="491">
          <cell r="B491">
            <v>739.6</v>
          </cell>
          <cell r="C491">
            <v>7.4353763000000003E-2</v>
          </cell>
          <cell r="F491">
            <v>739.6</v>
          </cell>
          <cell r="G491">
            <v>6.5661579999999997E-2</v>
          </cell>
          <cell r="K491">
            <v>739.6</v>
          </cell>
          <cell r="L491">
            <v>5.6152220000000003E-2</v>
          </cell>
          <cell r="P491">
            <v>739.6</v>
          </cell>
          <cell r="Q491">
            <v>6.3445752999999994E-2</v>
          </cell>
        </row>
        <row r="492">
          <cell r="B492">
            <v>740.3</v>
          </cell>
          <cell r="C492">
            <v>7.4487322999999994E-2</v>
          </cell>
          <cell r="F492">
            <v>740.3</v>
          </cell>
          <cell r="G492">
            <v>6.6006990000000001E-2</v>
          </cell>
          <cell r="K492">
            <v>740.3</v>
          </cell>
          <cell r="L492">
            <v>5.5635992000000002E-2</v>
          </cell>
          <cell r="P492">
            <v>740.3</v>
          </cell>
          <cell r="Q492">
            <v>6.3210846000000001E-2</v>
          </cell>
        </row>
        <row r="493">
          <cell r="B493">
            <v>741.1</v>
          </cell>
          <cell r="C493">
            <v>7.4613955999999995E-2</v>
          </cell>
          <cell r="F493">
            <v>741.1</v>
          </cell>
          <cell r="G493">
            <v>6.5585484999999999E-2</v>
          </cell>
          <cell r="K493">
            <v>741.1</v>
          </cell>
          <cell r="L493">
            <v>5.5546776999999999E-2</v>
          </cell>
          <cell r="P493">
            <v>741.1</v>
          </cell>
          <cell r="Q493">
            <v>6.2183771999999998E-2</v>
          </cell>
        </row>
        <row r="494">
          <cell r="B494">
            <v>741.8</v>
          </cell>
          <cell r="C494">
            <v>7.4390889000000002E-2</v>
          </cell>
          <cell r="F494">
            <v>741.8</v>
          </cell>
          <cell r="G494">
            <v>6.4899452999999996E-2</v>
          </cell>
          <cell r="K494">
            <v>741.8</v>
          </cell>
          <cell r="L494">
            <v>5.4587907999999997E-2</v>
          </cell>
          <cell r="P494">
            <v>741.8</v>
          </cell>
          <cell r="Q494">
            <v>6.1059372000000001E-2</v>
          </cell>
        </row>
        <row r="495">
          <cell r="B495">
            <v>742.5</v>
          </cell>
          <cell r="C495">
            <v>7.3911001000000004E-2</v>
          </cell>
          <cell r="F495">
            <v>742.5</v>
          </cell>
          <cell r="G495">
            <v>6.5105916999999999E-2</v>
          </cell>
          <cell r="K495">
            <v>742.5</v>
          </cell>
          <cell r="L495">
            <v>5.4610731000000003E-2</v>
          </cell>
          <cell r="P495">
            <v>742.5</v>
          </cell>
          <cell r="Q495">
            <v>6.1149934000000003E-2</v>
          </cell>
        </row>
        <row r="496">
          <cell r="B496">
            <v>743.2</v>
          </cell>
          <cell r="C496">
            <v>7.4123445999999996E-2</v>
          </cell>
          <cell r="F496">
            <v>743.2</v>
          </cell>
          <cell r="G496">
            <v>6.4780468999999993E-2</v>
          </cell>
          <cell r="K496">
            <v>743.2</v>
          </cell>
          <cell r="L496">
            <v>5.3365282999999999E-2</v>
          </cell>
          <cell r="P496">
            <v>743.2</v>
          </cell>
          <cell r="Q496">
            <v>6.0412571999999998E-2</v>
          </cell>
        </row>
        <row r="497">
          <cell r="B497">
            <v>744</v>
          </cell>
          <cell r="C497">
            <v>7.4192978000000007E-2</v>
          </cell>
          <cell r="F497">
            <v>744</v>
          </cell>
          <cell r="G497">
            <v>6.5416564999999996E-2</v>
          </cell>
          <cell r="K497">
            <v>744</v>
          </cell>
          <cell r="L497">
            <v>5.4424295999999997E-2</v>
          </cell>
          <cell r="P497">
            <v>744</v>
          </cell>
          <cell r="Q497">
            <v>6.1065334999999998E-2</v>
          </cell>
        </row>
        <row r="498">
          <cell r="B498">
            <v>744.7</v>
          </cell>
          <cell r="C498">
            <v>7.4376592000000005E-2</v>
          </cell>
          <cell r="F498">
            <v>744.7</v>
          </cell>
          <cell r="G498">
            <v>6.4852993999999997E-2</v>
          </cell>
          <cell r="K498">
            <v>744.7</v>
          </cell>
          <cell r="L498">
            <v>5.3178366999999997E-2</v>
          </cell>
          <cell r="P498">
            <v>744.7</v>
          </cell>
          <cell r="Q498">
            <v>6.0840435999999998E-2</v>
          </cell>
        </row>
        <row r="499">
          <cell r="B499">
            <v>745.4</v>
          </cell>
          <cell r="C499">
            <v>7.4001605999999998E-2</v>
          </cell>
          <cell r="F499">
            <v>745.4</v>
          </cell>
          <cell r="G499">
            <v>6.5552221999999993E-2</v>
          </cell>
          <cell r="K499">
            <v>745.4</v>
          </cell>
          <cell r="L499">
            <v>5.3979480000000003E-2</v>
          </cell>
          <cell r="P499">
            <v>745.4</v>
          </cell>
          <cell r="Q499">
            <v>6.1493767999999997E-2</v>
          </cell>
        </row>
        <row r="500">
          <cell r="B500">
            <v>746.1</v>
          </cell>
          <cell r="C500">
            <v>7.4637223000000003E-2</v>
          </cell>
          <cell r="F500">
            <v>746.1</v>
          </cell>
          <cell r="G500">
            <v>6.4374026000000001E-2</v>
          </cell>
          <cell r="K500">
            <v>746.1</v>
          </cell>
          <cell r="L500">
            <v>5.1931404E-2</v>
          </cell>
          <cell r="P500">
            <v>746.1</v>
          </cell>
          <cell r="Q500">
            <v>5.9853458999999998E-2</v>
          </cell>
        </row>
        <row r="501">
          <cell r="B501">
            <v>746.8</v>
          </cell>
          <cell r="C501">
            <v>7.466014E-2</v>
          </cell>
          <cell r="F501">
            <v>746.8</v>
          </cell>
          <cell r="G501">
            <v>6.4415913000000005E-2</v>
          </cell>
          <cell r="K501">
            <v>746.8</v>
          </cell>
          <cell r="L501">
            <v>5.2230828E-2</v>
          </cell>
          <cell r="P501">
            <v>746.8</v>
          </cell>
          <cell r="Q501">
            <v>5.9186614999999998E-2</v>
          </cell>
        </row>
        <row r="502">
          <cell r="B502">
            <v>747.6</v>
          </cell>
          <cell r="C502">
            <v>7.4547407999999996E-2</v>
          </cell>
          <cell r="F502">
            <v>747.6</v>
          </cell>
          <cell r="G502">
            <v>6.4091377000000005E-2</v>
          </cell>
          <cell r="K502">
            <v>747.6</v>
          </cell>
          <cell r="L502">
            <v>5.0584464000000003E-2</v>
          </cell>
          <cell r="P502">
            <v>747.6</v>
          </cell>
          <cell r="Q502">
            <v>5.7457058999999998E-2</v>
          </cell>
        </row>
        <row r="503">
          <cell r="B503">
            <v>748.3</v>
          </cell>
          <cell r="C503">
            <v>7.4475514000000007E-2</v>
          </cell>
          <cell r="F503">
            <v>748.3</v>
          </cell>
          <cell r="G503">
            <v>6.5451604999999996E-2</v>
          </cell>
          <cell r="K503">
            <v>748.3</v>
          </cell>
          <cell r="L503">
            <v>5.1678478999999999E-2</v>
          </cell>
          <cell r="P503">
            <v>748.3</v>
          </cell>
          <cell r="Q503">
            <v>5.8569288999999997E-2</v>
          </cell>
        </row>
        <row r="504">
          <cell r="B504">
            <v>749</v>
          </cell>
          <cell r="C504">
            <v>7.4352344000000001E-2</v>
          </cell>
          <cell r="F504">
            <v>749</v>
          </cell>
          <cell r="G504">
            <v>6.5378539999999999E-2</v>
          </cell>
          <cell r="K504">
            <v>749</v>
          </cell>
          <cell r="L504">
            <v>5.0744209999999998E-2</v>
          </cell>
          <cell r="P504">
            <v>749</v>
          </cell>
          <cell r="Q504">
            <v>5.7948027999999999E-2</v>
          </cell>
        </row>
        <row r="505">
          <cell r="B505">
            <v>749.7</v>
          </cell>
          <cell r="C505">
            <v>7.4761647000000001E-2</v>
          </cell>
          <cell r="F505">
            <v>749.7</v>
          </cell>
          <cell r="G505">
            <v>6.5848224999999996E-2</v>
          </cell>
          <cell r="K505">
            <v>749.7</v>
          </cell>
          <cell r="L505">
            <v>5.1606008000000002E-2</v>
          </cell>
          <cell r="P505">
            <v>749.7</v>
          </cell>
          <cell r="Q505">
            <v>5.8896593999999997E-2</v>
          </cell>
        </row>
        <row r="506">
          <cell r="B506">
            <v>750.5</v>
          </cell>
          <cell r="C506">
            <v>7.4057535999999993E-2</v>
          </cell>
          <cell r="F506">
            <v>750.5</v>
          </cell>
          <cell r="G506">
            <v>6.5154292000000003E-2</v>
          </cell>
          <cell r="K506">
            <v>750.5</v>
          </cell>
          <cell r="L506">
            <v>5.0947082999999997E-2</v>
          </cell>
          <cell r="P506">
            <v>750.5</v>
          </cell>
          <cell r="Q506">
            <v>5.7888167999999997E-2</v>
          </cell>
        </row>
        <row r="507">
          <cell r="B507">
            <v>751.2</v>
          </cell>
          <cell r="C507">
            <v>7.3983351000000003E-2</v>
          </cell>
          <cell r="F507">
            <v>751.2</v>
          </cell>
          <cell r="G507">
            <v>6.5541214E-2</v>
          </cell>
          <cell r="K507">
            <v>751.2</v>
          </cell>
          <cell r="L507">
            <v>5.1007749999999998E-2</v>
          </cell>
          <cell r="P507">
            <v>751.2</v>
          </cell>
          <cell r="Q507">
            <v>5.7983978999999998E-2</v>
          </cell>
        </row>
        <row r="508">
          <cell r="B508">
            <v>751.9</v>
          </cell>
          <cell r="C508">
            <v>7.4040744000000006E-2</v>
          </cell>
          <cell r="F508">
            <v>751.9</v>
          </cell>
          <cell r="G508">
            <v>6.5526524000000003E-2</v>
          </cell>
          <cell r="K508">
            <v>751.9</v>
          </cell>
          <cell r="L508">
            <v>5.0523786000000001E-2</v>
          </cell>
          <cell r="P508">
            <v>751.9</v>
          </cell>
          <cell r="Q508">
            <v>5.7337513E-2</v>
          </cell>
        </row>
        <row r="509">
          <cell r="B509">
            <v>752.6</v>
          </cell>
          <cell r="C509">
            <v>7.4508535000000001E-2</v>
          </cell>
          <cell r="F509">
            <v>752.6</v>
          </cell>
          <cell r="G509">
            <v>6.6546065000000001E-2</v>
          </cell>
          <cell r="K509">
            <v>752.6</v>
          </cell>
          <cell r="L509">
            <v>5.0430504000000001E-2</v>
          </cell>
          <cell r="P509">
            <v>752.6</v>
          </cell>
          <cell r="Q509">
            <v>5.6954787E-2</v>
          </cell>
        </row>
        <row r="510">
          <cell r="B510">
            <v>753.3</v>
          </cell>
          <cell r="C510">
            <v>7.4360530999999994E-2</v>
          </cell>
          <cell r="F510">
            <v>753.3</v>
          </cell>
          <cell r="G510">
            <v>6.6133945E-2</v>
          </cell>
          <cell r="K510">
            <v>753.3</v>
          </cell>
          <cell r="L510">
            <v>4.9587080999999998E-2</v>
          </cell>
          <cell r="P510">
            <v>753.3</v>
          </cell>
          <cell r="Q510">
            <v>5.5583665999999997E-2</v>
          </cell>
        </row>
        <row r="511">
          <cell r="B511">
            <v>754.1</v>
          </cell>
          <cell r="C511">
            <v>7.4156339000000002E-2</v>
          </cell>
          <cell r="F511">
            <v>754.1</v>
          </cell>
          <cell r="G511">
            <v>6.6649274999999994E-2</v>
          </cell>
          <cell r="K511">
            <v>754.1</v>
          </cell>
          <cell r="L511">
            <v>4.9296337000000003E-2</v>
          </cell>
          <cell r="P511">
            <v>754.1</v>
          </cell>
          <cell r="Q511">
            <v>5.5794862000000001E-2</v>
          </cell>
        </row>
        <row r="512">
          <cell r="B512">
            <v>754.8</v>
          </cell>
          <cell r="C512">
            <v>7.4434045000000004E-2</v>
          </cell>
          <cell r="F512">
            <v>754.8</v>
          </cell>
          <cell r="G512">
            <v>6.6850725E-2</v>
          </cell>
          <cell r="K512">
            <v>754.8</v>
          </cell>
          <cell r="L512">
            <v>4.8771546999999998E-2</v>
          </cell>
          <cell r="P512">
            <v>754.8</v>
          </cell>
          <cell r="Q512">
            <v>5.5216648E-2</v>
          </cell>
        </row>
        <row r="513">
          <cell r="B513">
            <v>755.5</v>
          </cell>
          <cell r="C513">
            <v>7.4165796000000006E-2</v>
          </cell>
          <cell r="F513">
            <v>755.5</v>
          </cell>
          <cell r="G513">
            <v>6.7202471E-2</v>
          </cell>
          <cell r="K513">
            <v>755.5</v>
          </cell>
          <cell r="L513">
            <v>4.8615210999999998E-2</v>
          </cell>
          <cell r="P513">
            <v>755.5</v>
          </cell>
          <cell r="Q513">
            <v>5.5287701000000002E-2</v>
          </cell>
        </row>
        <row r="514">
          <cell r="B514">
            <v>756.2</v>
          </cell>
          <cell r="C514">
            <v>7.4033096000000007E-2</v>
          </cell>
          <cell r="F514">
            <v>756.2</v>
          </cell>
          <cell r="G514">
            <v>6.7399104000000001E-2</v>
          </cell>
          <cell r="K514">
            <v>756.2</v>
          </cell>
          <cell r="L514">
            <v>4.8618603000000003E-2</v>
          </cell>
          <cell r="P514">
            <v>756.2</v>
          </cell>
          <cell r="Q514">
            <v>5.4911902999999998E-2</v>
          </cell>
        </row>
        <row r="515">
          <cell r="B515">
            <v>757</v>
          </cell>
          <cell r="C515">
            <v>7.3429036000000003E-2</v>
          </cell>
          <cell r="F515">
            <v>757</v>
          </cell>
          <cell r="G515">
            <v>6.7669410999999999E-2</v>
          </cell>
          <cell r="K515">
            <v>757</v>
          </cell>
          <cell r="L515">
            <v>4.9085579999999997E-2</v>
          </cell>
          <cell r="P515">
            <v>757</v>
          </cell>
          <cell r="Q515">
            <v>5.5016566000000003E-2</v>
          </cell>
        </row>
        <row r="516">
          <cell r="B516">
            <v>757.7</v>
          </cell>
          <cell r="C516">
            <v>7.3786424000000003E-2</v>
          </cell>
          <cell r="F516">
            <v>757.7</v>
          </cell>
          <cell r="G516">
            <v>6.8204367000000002E-2</v>
          </cell>
          <cell r="K516">
            <v>757.7</v>
          </cell>
          <cell r="L516">
            <v>4.8834966E-2</v>
          </cell>
          <cell r="P516">
            <v>757.7</v>
          </cell>
          <cell r="Q516">
            <v>5.4556174999999998E-2</v>
          </cell>
        </row>
        <row r="517">
          <cell r="B517">
            <v>758.4</v>
          </cell>
          <cell r="C517">
            <v>7.3834183999999997E-2</v>
          </cell>
          <cell r="F517">
            <v>758.4</v>
          </cell>
          <cell r="G517">
            <v>6.8583628999999993E-2</v>
          </cell>
          <cell r="K517">
            <v>758.4</v>
          </cell>
          <cell r="L517">
            <v>4.8980305000000002E-2</v>
          </cell>
          <cell r="P517">
            <v>758.4</v>
          </cell>
          <cell r="Q517">
            <v>5.4357217999999999E-2</v>
          </cell>
        </row>
        <row r="518">
          <cell r="B518">
            <v>759.1</v>
          </cell>
          <cell r="C518">
            <v>7.3591604000000005E-2</v>
          </cell>
          <cell r="F518">
            <v>759.1</v>
          </cell>
          <cell r="G518">
            <v>6.8355597000000004E-2</v>
          </cell>
          <cell r="K518">
            <v>759.1</v>
          </cell>
          <cell r="L518">
            <v>4.7930366000000002E-2</v>
          </cell>
          <cell r="P518">
            <v>759.1</v>
          </cell>
          <cell r="Q518">
            <v>5.3600617000000003E-2</v>
          </cell>
        </row>
        <row r="519">
          <cell r="B519">
            <v>759.8</v>
          </cell>
          <cell r="C519">
            <v>7.3401090000000002E-2</v>
          </cell>
          <cell r="F519">
            <v>759.8</v>
          </cell>
          <cell r="G519">
            <v>6.8704397E-2</v>
          </cell>
          <cell r="K519">
            <v>759.8</v>
          </cell>
          <cell r="L519">
            <v>4.8312552000000002E-2</v>
          </cell>
          <cell r="P519">
            <v>759.8</v>
          </cell>
          <cell r="Q519">
            <v>5.3554090999999998E-2</v>
          </cell>
        </row>
        <row r="520">
          <cell r="B520">
            <v>760.6</v>
          </cell>
          <cell r="C520">
            <v>7.3813932999999998E-2</v>
          </cell>
          <cell r="F520">
            <v>760.6</v>
          </cell>
          <cell r="G520">
            <v>6.9309918999999998E-2</v>
          </cell>
          <cell r="K520">
            <v>760.6</v>
          </cell>
          <cell r="L520">
            <v>4.8426590999999998E-2</v>
          </cell>
          <cell r="P520">
            <v>760.6</v>
          </cell>
          <cell r="Q520">
            <v>5.3418736000000001E-2</v>
          </cell>
        </row>
        <row r="521">
          <cell r="B521">
            <v>761.3</v>
          </cell>
          <cell r="C521">
            <v>7.4540960000000003E-2</v>
          </cell>
          <cell r="F521">
            <v>761.3</v>
          </cell>
          <cell r="G521">
            <v>6.9622324999999999E-2</v>
          </cell>
          <cell r="K521">
            <v>761.3</v>
          </cell>
          <cell r="L521">
            <v>4.868128E-2</v>
          </cell>
          <cell r="P521">
            <v>761.3</v>
          </cell>
          <cell r="Q521">
            <v>5.3904214999999998E-2</v>
          </cell>
        </row>
        <row r="522">
          <cell r="B522">
            <v>762</v>
          </cell>
          <cell r="C522">
            <v>7.5185827999999996E-2</v>
          </cell>
          <cell r="F522">
            <v>762</v>
          </cell>
          <cell r="G522">
            <v>7.0092654000000004E-2</v>
          </cell>
          <cell r="K522">
            <v>762</v>
          </cell>
          <cell r="L522">
            <v>4.851316E-2</v>
          </cell>
          <cell r="P522">
            <v>762</v>
          </cell>
          <cell r="Q522">
            <v>5.3917226999999998E-2</v>
          </cell>
        </row>
        <row r="523">
          <cell r="B523">
            <v>762.7</v>
          </cell>
          <cell r="C523">
            <v>7.4598267999999995E-2</v>
          </cell>
          <cell r="F523">
            <v>762.7</v>
          </cell>
          <cell r="G523">
            <v>7.0058315999999995E-2</v>
          </cell>
          <cell r="K523">
            <v>762.7</v>
          </cell>
          <cell r="L523">
            <v>4.7702835999999998E-2</v>
          </cell>
          <cell r="P523">
            <v>762.7</v>
          </cell>
          <cell r="Q523">
            <v>5.2735203000000001E-2</v>
          </cell>
        </row>
        <row r="524">
          <cell r="B524">
            <v>763.5</v>
          </cell>
          <cell r="C524">
            <v>7.4479011999999997E-2</v>
          </cell>
          <cell r="F524">
            <v>763.5</v>
          </cell>
          <cell r="G524">
            <v>7.0302370000000003E-2</v>
          </cell>
          <cell r="K524">
            <v>763.5</v>
          </cell>
          <cell r="L524">
            <v>4.7566821000000002E-2</v>
          </cell>
          <cell r="P524">
            <v>763.5</v>
          </cell>
          <cell r="Q524">
            <v>5.1879129000000003E-2</v>
          </cell>
        </row>
        <row r="525">
          <cell r="B525">
            <v>764.2</v>
          </cell>
          <cell r="C525">
            <v>7.4231443999999994E-2</v>
          </cell>
          <cell r="F525">
            <v>764.2</v>
          </cell>
          <cell r="G525">
            <v>6.9547508999999993E-2</v>
          </cell>
          <cell r="K525">
            <v>764.2</v>
          </cell>
          <cell r="L525">
            <v>4.6947390999999998E-2</v>
          </cell>
          <cell r="P525">
            <v>764.2</v>
          </cell>
          <cell r="Q525">
            <v>5.0923562999999998E-2</v>
          </cell>
        </row>
        <row r="526">
          <cell r="B526">
            <v>764.9</v>
          </cell>
          <cell r="C526">
            <v>7.4711048000000002E-2</v>
          </cell>
          <cell r="F526">
            <v>764.9</v>
          </cell>
          <cell r="G526">
            <v>6.9279990999999999E-2</v>
          </cell>
          <cell r="K526">
            <v>764.9</v>
          </cell>
          <cell r="L526">
            <v>4.7381043999999997E-2</v>
          </cell>
          <cell r="P526">
            <v>764.9</v>
          </cell>
          <cell r="Q526">
            <v>5.0936559999999999E-2</v>
          </cell>
        </row>
        <row r="527">
          <cell r="B527">
            <v>765.6</v>
          </cell>
          <cell r="C527">
            <v>7.4258061E-2</v>
          </cell>
          <cell r="F527">
            <v>765.6</v>
          </cell>
          <cell r="G527">
            <v>6.8797426999999994E-2</v>
          </cell>
          <cell r="K527">
            <v>765.6</v>
          </cell>
          <cell r="L527">
            <v>4.7082196999999999E-2</v>
          </cell>
          <cell r="P527">
            <v>765.6</v>
          </cell>
          <cell r="Q527">
            <v>5.0206015E-2</v>
          </cell>
        </row>
        <row r="528">
          <cell r="B528">
            <v>766.3</v>
          </cell>
          <cell r="C528">
            <v>7.4905316999999999E-2</v>
          </cell>
          <cell r="F528">
            <v>766.3</v>
          </cell>
          <cell r="G528">
            <v>6.9680362999999995E-2</v>
          </cell>
          <cell r="K528">
            <v>766.3</v>
          </cell>
          <cell r="L528">
            <v>4.8033654000000002E-2</v>
          </cell>
          <cell r="P528">
            <v>766.3</v>
          </cell>
          <cell r="Q528">
            <v>5.0538715999999997E-2</v>
          </cell>
        </row>
        <row r="529">
          <cell r="B529">
            <v>767.1</v>
          </cell>
          <cell r="C529">
            <v>7.4953937999999998E-2</v>
          </cell>
          <cell r="F529">
            <v>767.1</v>
          </cell>
          <cell r="G529">
            <v>6.9683755E-2</v>
          </cell>
          <cell r="K529">
            <v>767.1</v>
          </cell>
          <cell r="L529">
            <v>4.7261548E-2</v>
          </cell>
          <cell r="P529">
            <v>767.1</v>
          </cell>
          <cell r="Q529">
            <v>5.0333702000000001E-2</v>
          </cell>
        </row>
        <row r="530">
          <cell r="B530">
            <v>767.8</v>
          </cell>
          <cell r="C530">
            <v>7.5393122000000007E-2</v>
          </cell>
          <cell r="F530">
            <v>767.8</v>
          </cell>
          <cell r="G530">
            <v>7.0819074999999995E-2</v>
          </cell>
          <cell r="K530">
            <v>767.8</v>
          </cell>
          <cell r="L530">
            <v>4.7263436999999998E-2</v>
          </cell>
          <cell r="P530">
            <v>767.8</v>
          </cell>
          <cell r="Q530">
            <v>5.0495532000000003E-2</v>
          </cell>
        </row>
        <row r="531">
          <cell r="B531">
            <v>768.5</v>
          </cell>
          <cell r="C531">
            <v>7.4931580999999997E-2</v>
          </cell>
          <cell r="F531">
            <v>768.5</v>
          </cell>
          <cell r="G531">
            <v>7.100998E-2</v>
          </cell>
          <cell r="K531">
            <v>768.5</v>
          </cell>
          <cell r="L531">
            <v>4.5895101000000001E-2</v>
          </cell>
          <cell r="P531">
            <v>768.5</v>
          </cell>
          <cell r="Q531">
            <v>4.9320593000000003E-2</v>
          </cell>
        </row>
        <row r="532">
          <cell r="B532">
            <v>769.2</v>
          </cell>
          <cell r="C532">
            <v>7.4813207000000007E-2</v>
          </cell>
          <cell r="F532">
            <v>769.2</v>
          </cell>
          <cell r="G532">
            <v>7.1663459999999998E-2</v>
          </cell>
          <cell r="K532">
            <v>769.2</v>
          </cell>
          <cell r="L532">
            <v>4.6290190000000002E-2</v>
          </cell>
          <cell r="P532">
            <v>769.2</v>
          </cell>
          <cell r="Q532">
            <v>4.9524638000000003E-2</v>
          </cell>
        </row>
        <row r="533">
          <cell r="B533">
            <v>770</v>
          </cell>
          <cell r="C533">
            <v>7.4691144000000001E-2</v>
          </cell>
          <cell r="F533">
            <v>770</v>
          </cell>
          <cell r="G533">
            <v>7.1096001000000006E-2</v>
          </cell>
          <cell r="K533">
            <v>770</v>
          </cell>
          <cell r="L533">
            <v>4.530613E-2</v>
          </cell>
          <cell r="P533">
            <v>770</v>
          </cell>
          <cell r="Q533">
            <v>4.8544229000000001E-2</v>
          </cell>
        </row>
        <row r="534">
          <cell r="B534">
            <v>770.7</v>
          </cell>
          <cell r="C534">
            <v>7.4549956000000001E-2</v>
          </cell>
          <cell r="F534">
            <v>770.7</v>
          </cell>
          <cell r="G534">
            <v>7.1751200000000001E-2</v>
          </cell>
          <cell r="K534">
            <v>770.7</v>
          </cell>
          <cell r="L534">
            <v>4.6070329E-2</v>
          </cell>
          <cell r="P534">
            <v>770.7</v>
          </cell>
          <cell r="Q534">
            <v>4.9129085000000003E-2</v>
          </cell>
        </row>
        <row r="535">
          <cell r="B535">
            <v>771.4</v>
          </cell>
          <cell r="C535">
            <v>7.5206726000000002E-2</v>
          </cell>
          <cell r="F535">
            <v>771.4</v>
          </cell>
          <cell r="G535">
            <v>7.1179381E-2</v>
          </cell>
          <cell r="K535">
            <v>771.4</v>
          </cell>
          <cell r="L535">
            <v>4.4699287999999997E-2</v>
          </cell>
          <cell r="P535">
            <v>771.4</v>
          </cell>
          <cell r="Q535">
            <v>4.7254704000000002E-2</v>
          </cell>
        </row>
        <row r="536">
          <cell r="B536">
            <v>772.1</v>
          </cell>
          <cell r="C536">
            <v>7.5328115000000001E-2</v>
          </cell>
          <cell r="F536">
            <v>772.1</v>
          </cell>
          <cell r="G536">
            <v>7.2531294999999996E-2</v>
          </cell>
          <cell r="K536">
            <v>772.1</v>
          </cell>
          <cell r="L536">
            <v>4.568229E-2</v>
          </cell>
          <cell r="P536">
            <v>772.1</v>
          </cell>
          <cell r="Q536">
            <v>4.8238930999999999E-2</v>
          </cell>
        </row>
        <row r="537">
          <cell r="B537">
            <v>772.8</v>
          </cell>
          <cell r="C537">
            <v>7.5468895999999994E-2</v>
          </cell>
          <cell r="F537">
            <v>772.8</v>
          </cell>
          <cell r="G537">
            <v>7.1846811999999996E-2</v>
          </cell>
          <cell r="K537">
            <v>772.8</v>
          </cell>
          <cell r="L537">
            <v>4.4223586000000002E-2</v>
          </cell>
          <cell r="P537">
            <v>772.8</v>
          </cell>
          <cell r="Q537">
            <v>4.6694836000000003E-2</v>
          </cell>
        </row>
        <row r="538">
          <cell r="B538">
            <v>773.6</v>
          </cell>
          <cell r="C538">
            <v>7.5399711999999994E-2</v>
          </cell>
          <cell r="F538">
            <v>773.6</v>
          </cell>
          <cell r="G538">
            <v>7.2284109999999999E-2</v>
          </cell>
          <cell r="K538">
            <v>773.6</v>
          </cell>
          <cell r="L538">
            <v>4.4545711000000002E-2</v>
          </cell>
          <cell r="P538">
            <v>773.6</v>
          </cell>
          <cell r="Q538">
            <v>4.7316069000000002E-2</v>
          </cell>
        </row>
        <row r="539">
          <cell r="B539">
            <v>774.3</v>
          </cell>
          <cell r="C539">
            <v>7.5253819999999999E-2</v>
          </cell>
          <cell r="F539">
            <v>774.3</v>
          </cell>
          <cell r="G539">
            <v>7.1662314000000005E-2</v>
          </cell>
          <cell r="K539">
            <v>774.3</v>
          </cell>
          <cell r="L539">
            <v>4.3388123000000001E-2</v>
          </cell>
          <cell r="P539">
            <v>774.3</v>
          </cell>
          <cell r="Q539">
            <v>4.5640512000000001E-2</v>
          </cell>
        </row>
        <row r="540">
          <cell r="B540">
            <v>775</v>
          </cell>
          <cell r="C540">
            <v>7.6280030999999998E-2</v>
          </cell>
          <cell r="F540">
            <v>775</v>
          </cell>
          <cell r="G540">
            <v>7.2329485999999998E-2</v>
          </cell>
          <cell r="K540">
            <v>775</v>
          </cell>
          <cell r="L540">
            <v>4.3481466000000003E-2</v>
          </cell>
          <cell r="P540">
            <v>775</v>
          </cell>
          <cell r="Q540">
            <v>4.5966799000000003E-2</v>
          </cell>
        </row>
        <row r="541">
          <cell r="B541">
            <v>775.7</v>
          </cell>
          <cell r="C541">
            <v>7.6472478999999996E-2</v>
          </cell>
          <cell r="F541">
            <v>775.7</v>
          </cell>
          <cell r="G541">
            <v>7.1990824999999994E-2</v>
          </cell>
          <cell r="K541">
            <v>775.7</v>
          </cell>
          <cell r="L541">
            <v>4.2703248999999999E-2</v>
          </cell>
          <cell r="P541">
            <v>775.7</v>
          </cell>
          <cell r="Q541">
            <v>4.4594268999999999E-2</v>
          </cell>
        </row>
        <row r="542">
          <cell r="B542">
            <v>776.5</v>
          </cell>
          <cell r="C542">
            <v>7.7569769999999996E-2</v>
          </cell>
          <cell r="F542">
            <v>776.5</v>
          </cell>
          <cell r="G542">
            <v>7.2625685999999995E-2</v>
          </cell>
          <cell r="K542">
            <v>776.5</v>
          </cell>
          <cell r="L542">
            <v>4.2462931000000002E-2</v>
          </cell>
          <cell r="P542">
            <v>776.5</v>
          </cell>
          <cell r="Q542">
            <v>4.4946075000000002E-2</v>
          </cell>
        </row>
        <row r="543">
          <cell r="B543">
            <v>777.2</v>
          </cell>
          <cell r="C543">
            <v>7.6751211E-2</v>
          </cell>
          <cell r="F543">
            <v>777.2</v>
          </cell>
          <cell r="G543">
            <v>7.2974089000000006E-2</v>
          </cell>
          <cell r="K543">
            <v>777.2</v>
          </cell>
          <cell r="L543">
            <v>4.2736959999999997E-2</v>
          </cell>
          <cell r="P543">
            <v>777.2</v>
          </cell>
          <cell r="Q543">
            <v>4.5083413000000003E-2</v>
          </cell>
        </row>
        <row r="544">
          <cell r="B544">
            <v>777.9</v>
          </cell>
          <cell r="C544">
            <v>7.6806184999999999E-2</v>
          </cell>
          <cell r="F544">
            <v>777.9</v>
          </cell>
          <cell r="G544">
            <v>7.3133231000000007E-2</v>
          </cell>
          <cell r="K544">
            <v>777.9</v>
          </cell>
          <cell r="L544">
            <v>4.2144529E-2</v>
          </cell>
          <cell r="P544">
            <v>777.9</v>
          </cell>
          <cell r="Q544">
            <v>4.4481344999999999E-2</v>
          </cell>
        </row>
        <row r="545">
          <cell r="B545">
            <v>778.6</v>
          </cell>
          <cell r="C545">
            <v>7.6227596999999994E-2</v>
          </cell>
          <cell r="F545">
            <v>778.6</v>
          </cell>
          <cell r="G545">
            <v>7.2891117000000005E-2</v>
          </cell>
          <cell r="K545">
            <v>778.6</v>
          </cell>
          <cell r="L545">
            <v>4.2652219999999998E-2</v>
          </cell>
          <cell r="P545">
            <v>778.6</v>
          </cell>
          <cell r="Q545">
            <v>4.3740495999999997E-2</v>
          </cell>
        </row>
        <row r="546">
          <cell r="B546">
            <v>779.4</v>
          </cell>
          <cell r="C546">
            <v>7.6485111999999994E-2</v>
          </cell>
          <cell r="F546">
            <v>779.4</v>
          </cell>
          <cell r="G546">
            <v>7.3221453000000006E-2</v>
          </cell>
          <cell r="K546">
            <v>779.4</v>
          </cell>
          <cell r="L546">
            <v>4.2323913999999997E-2</v>
          </cell>
          <cell r="P546">
            <v>779.4</v>
          </cell>
          <cell r="Q546">
            <v>4.2900160999999999E-2</v>
          </cell>
        </row>
        <row r="547">
          <cell r="B547">
            <v>780.1</v>
          </cell>
          <cell r="C547">
            <v>7.6097445999999999E-2</v>
          </cell>
          <cell r="F547">
            <v>780.1</v>
          </cell>
          <cell r="G547">
            <v>7.3855956E-2</v>
          </cell>
          <cell r="K547">
            <v>780.1</v>
          </cell>
          <cell r="L547">
            <v>4.2431447999999997E-2</v>
          </cell>
          <cell r="P547">
            <v>780.1</v>
          </cell>
          <cell r="Q547">
            <v>4.2888792000000002E-2</v>
          </cell>
        </row>
        <row r="548">
          <cell r="B548">
            <v>780.8</v>
          </cell>
          <cell r="C548">
            <v>7.6306148000000004E-2</v>
          </cell>
          <cell r="F548">
            <v>780.8</v>
          </cell>
          <cell r="G548">
            <v>7.3624466999999999E-2</v>
          </cell>
          <cell r="K548">
            <v>780.8</v>
          </cell>
          <cell r="L548">
            <v>4.079443E-2</v>
          </cell>
          <cell r="P548">
            <v>780.8</v>
          </cell>
          <cell r="Q548">
            <v>4.1930262000000003E-2</v>
          </cell>
        </row>
        <row r="549">
          <cell r="B549">
            <v>781.5</v>
          </cell>
          <cell r="C549">
            <v>7.6574331999999995E-2</v>
          </cell>
          <cell r="F549">
            <v>781.5</v>
          </cell>
          <cell r="G549">
            <v>7.4027073999999998E-2</v>
          </cell>
          <cell r="K549">
            <v>781.5</v>
          </cell>
          <cell r="L549">
            <v>4.1210010999999998E-2</v>
          </cell>
          <cell r="P549">
            <v>781.5</v>
          </cell>
          <cell r="Q549">
            <v>4.2380438999999999E-2</v>
          </cell>
        </row>
        <row r="550">
          <cell r="B550">
            <v>782.2</v>
          </cell>
          <cell r="C550">
            <v>7.6774863999999998E-2</v>
          </cell>
          <cell r="F550">
            <v>782.2</v>
          </cell>
          <cell r="G550">
            <v>7.4111161999999994E-2</v>
          </cell>
          <cell r="K550">
            <v>782.2</v>
          </cell>
          <cell r="L550">
            <v>4.1503707000000001E-2</v>
          </cell>
          <cell r="P550">
            <v>782.2</v>
          </cell>
          <cell r="Q550">
            <v>4.2426947E-2</v>
          </cell>
        </row>
        <row r="551">
          <cell r="B551">
            <v>783</v>
          </cell>
          <cell r="C551">
            <v>7.6785534000000003E-2</v>
          </cell>
          <cell r="F551">
            <v>783</v>
          </cell>
          <cell r="G551">
            <v>7.4983328000000002E-2</v>
          </cell>
          <cell r="K551">
            <v>783</v>
          </cell>
          <cell r="L551">
            <v>4.2417053000000003E-2</v>
          </cell>
          <cell r="P551">
            <v>783</v>
          </cell>
          <cell r="Q551">
            <v>4.3565607999999999E-2</v>
          </cell>
        </row>
        <row r="552">
          <cell r="B552">
            <v>783.7</v>
          </cell>
          <cell r="C552">
            <v>7.6684862000000006E-2</v>
          </cell>
          <cell r="F552">
            <v>783.7</v>
          </cell>
          <cell r="G552">
            <v>7.4163189000000004E-2</v>
          </cell>
          <cell r="K552">
            <v>783.7</v>
          </cell>
          <cell r="L552">
            <v>4.0691929000000002E-2</v>
          </cell>
          <cell r="P552">
            <v>783.7</v>
          </cell>
          <cell r="Q552">
            <v>4.2136833999999998E-2</v>
          </cell>
        </row>
        <row r="553">
          <cell r="B553">
            <v>784.4</v>
          </cell>
          <cell r="C553">
            <v>7.6641988999999994E-2</v>
          </cell>
          <cell r="F553">
            <v>784.4</v>
          </cell>
          <cell r="G553">
            <v>7.5431583999999996E-2</v>
          </cell>
          <cell r="K553">
            <v>784.4</v>
          </cell>
          <cell r="L553">
            <v>4.0809336000000002E-2</v>
          </cell>
          <cell r="P553">
            <v>784.4</v>
          </cell>
          <cell r="Q553">
            <v>4.2608962E-2</v>
          </cell>
        </row>
        <row r="554">
          <cell r="B554">
            <v>785.1</v>
          </cell>
          <cell r="C554">
            <v>7.7068651000000002E-2</v>
          </cell>
          <cell r="F554">
            <v>785.1</v>
          </cell>
          <cell r="G554">
            <v>7.5337811000000005E-2</v>
          </cell>
          <cell r="K554">
            <v>785.1</v>
          </cell>
          <cell r="L554">
            <v>4.0111105000000001E-2</v>
          </cell>
          <cell r="P554">
            <v>785.1</v>
          </cell>
          <cell r="Q554">
            <v>4.1124425999999999E-2</v>
          </cell>
        </row>
        <row r="555">
          <cell r="B555">
            <v>785.9</v>
          </cell>
          <cell r="C555">
            <v>7.7412355000000002E-2</v>
          </cell>
          <cell r="F555">
            <v>785.9</v>
          </cell>
          <cell r="G555">
            <v>7.6774524999999996E-2</v>
          </cell>
          <cell r="K555">
            <v>785.9</v>
          </cell>
          <cell r="L555">
            <v>4.0925767000000002E-2</v>
          </cell>
          <cell r="P555">
            <v>785.9</v>
          </cell>
          <cell r="Q555">
            <v>4.2093364000000001E-2</v>
          </cell>
        </row>
        <row r="556">
          <cell r="B556">
            <v>786.6</v>
          </cell>
          <cell r="C556">
            <v>7.7323135000000001E-2</v>
          </cell>
          <cell r="F556">
            <v>786.6</v>
          </cell>
          <cell r="G556">
            <v>7.6578971999999995E-2</v>
          </cell>
          <cell r="K556">
            <v>786.6</v>
          </cell>
          <cell r="L556">
            <v>3.9777946000000002E-2</v>
          </cell>
          <cell r="P556">
            <v>786.6</v>
          </cell>
          <cell r="Q556">
            <v>4.1148417999999999E-2</v>
          </cell>
        </row>
        <row r="557">
          <cell r="B557">
            <v>787.3</v>
          </cell>
          <cell r="C557">
            <v>7.7370546999999998E-2</v>
          </cell>
          <cell r="F557">
            <v>787.3</v>
          </cell>
          <cell r="G557">
            <v>7.7706761999999999E-2</v>
          </cell>
          <cell r="K557">
            <v>787.3</v>
          </cell>
          <cell r="L557">
            <v>4.0189968E-2</v>
          </cell>
          <cell r="P557">
            <v>787.3</v>
          </cell>
          <cell r="Q557">
            <v>4.2001599000000001E-2</v>
          </cell>
        </row>
        <row r="558">
          <cell r="B558">
            <v>788</v>
          </cell>
          <cell r="C558">
            <v>7.6978191000000001E-2</v>
          </cell>
          <cell r="F558">
            <v>788</v>
          </cell>
          <cell r="G558">
            <v>7.7597882000000007E-2</v>
          </cell>
          <cell r="K558">
            <v>788</v>
          </cell>
          <cell r="L558">
            <v>4.0048581E-2</v>
          </cell>
          <cell r="P558">
            <v>788</v>
          </cell>
          <cell r="Q558">
            <v>4.1418839999999998E-2</v>
          </cell>
        </row>
        <row r="559">
          <cell r="B559">
            <v>788.7</v>
          </cell>
          <cell r="C559">
            <v>7.7475349999999998E-2</v>
          </cell>
          <cell r="F559">
            <v>788.7</v>
          </cell>
          <cell r="G559">
            <v>7.7997987000000005E-2</v>
          </cell>
          <cell r="K559">
            <v>788.7</v>
          </cell>
          <cell r="L559">
            <v>4.0727856E-2</v>
          </cell>
          <cell r="P559">
            <v>788.7</v>
          </cell>
          <cell r="Q559">
            <v>4.1664371999999998E-2</v>
          </cell>
        </row>
        <row r="560">
          <cell r="B560">
            <v>789.5</v>
          </cell>
          <cell r="C560">
            <v>7.7011179999999999E-2</v>
          </cell>
          <cell r="F560">
            <v>789.5</v>
          </cell>
          <cell r="G560">
            <v>7.8126441000000005E-2</v>
          </cell>
          <cell r="K560">
            <v>789.5</v>
          </cell>
          <cell r="L560">
            <v>4.0450684000000001E-2</v>
          </cell>
          <cell r="P560">
            <v>789.5</v>
          </cell>
          <cell r="Q560">
            <v>4.1030945999999999E-2</v>
          </cell>
        </row>
        <row r="561">
          <cell r="B561">
            <v>790.2</v>
          </cell>
          <cell r="C561">
            <v>7.7816469999999999E-2</v>
          </cell>
          <cell r="F561">
            <v>790.2</v>
          </cell>
          <cell r="G561">
            <v>7.8656543999999995E-2</v>
          </cell>
          <cell r="K561">
            <v>790.2</v>
          </cell>
          <cell r="L561">
            <v>3.9846474E-2</v>
          </cell>
          <cell r="P561">
            <v>790.2</v>
          </cell>
          <cell r="Q561">
            <v>4.0468518000000002E-2</v>
          </cell>
        </row>
        <row r="562">
          <cell r="B562">
            <v>790.9</v>
          </cell>
          <cell r="C562">
            <v>7.7552573999999999E-2</v>
          </cell>
          <cell r="F562">
            <v>790.9</v>
          </cell>
          <cell r="G562">
            <v>7.9217899999999994E-2</v>
          </cell>
          <cell r="K562">
            <v>790.9</v>
          </cell>
          <cell r="L562">
            <v>3.9871732E-2</v>
          </cell>
          <cell r="P562">
            <v>790.9</v>
          </cell>
          <cell r="Q562">
            <v>4.0685521000000002E-2</v>
          </cell>
        </row>
        <row r="563">
          <cell r="B563">
            <v>791.6</v>
          </cell>
          <cell r="C563">
            <v>7.8104162000000005E-2</v>
          </cell>
          <cell r="F563">
            <v>791.6</v>
          </cell>
          <cell r="G563">
            <v>7.9222483999999996E-2</v>
          </cell>
          <cell r="K563">
            <v>791.6</v>
          </cell>
          <cell r="L563">
            <v>3.8905227000000001E-2</v>
          </cell>
          <cell r="P563">
            <v>791.6</v>
          </cell>
          <cell r="Q563">
            <v>3.9956455000000002E-2</v>
          </cell>
        </row>
        <row r="564">
          <cell r="B564">
            <v>792.4</v>
          </cell>
          <cell r="C564">
            <v>7.7637788999999999E-2</v>
          </cell>
          <cell r="F564">
            <v>792.4</v>
          </cell>
          <cell r="G564">
            <v>8.0122191999999995E-2</v>
          </cell>
          <cell r="K564">
            <v>792.4</v>
          </cell>
          <cell r="L564">
            <v>4.0190135000000002E-2</v>
          </cell>
          <cell r="P564">
            <v>792.4</v>
          </cell>
          <cell r="Q564">
            <v>4.1421857999999999E-2</v>
          </cell>
        </row>
        <row r="565">
          <cell r="B565">
            <v>793.1</v>
          </cell>
          <cell r="C565">
            <v>7.8236715999999998E-2</v>
          </cell>
          <cell r="F565">
            <v>793.1</v>
          </cell>
          <cell r="G565">
            <v>8.0309019999999995E-2</v>
          </cell>
          <cell r="K565">
            <v>793.1</v>
          </cell>
          <cell r="L565">
            <v>3.9855965E-2</v>
          </cell>
          <cell r="P565">
            <v>793.1</v>
          </cell>
          <cell r="Q565">
            <v>4.0748627000000003E-2</v>
          </cell>
        </row>
        <row r="566">
          <cell r="B566">
            <v>793.8</v>
          </cell>
          <cell r="C566">
            <v>7.7952037000000002E-2</v>
          </cell>
          <cell r="F566">
            <v>793.8</v>
          </cell>
          <cell r="G566">
            <v>8.1148157999999998E-2</v>
          </cell>
          <cell r="K566">
            <v>793.8</v>
          </cell>
          <cell r="L566">
            <v>4.0559146999999997E-2</v>
          </cell>
          <cell r="P566">
            <v>793.8</v>
          </cell>
          <cell r="Q566">
            <v>4.1477976E-2</v>
          </cell>
        </row>
        <row r="567">
          <cell r="B567">
            <v>794.5</v>
          </cell>
          <cell r="C567">
            <v>7.8204649000000001E-2</v>
          </cell>
          <cell r="F567">
            <v>794.5</v>
          </cell>
          <cell r="G567">
            <v>8.0590548999999997E-2</v>
          </cell>
          <cell r="K567">
            <v>794.5</v>
          </cell>
          <cell r="L567">
            <v>3.8818237999999998E-2</v>
          </cell>
          <cell r="P567">
            <v>794.5</v>
          </cell>
          <cell r="Q567">
            <v>3.9177380999999997E-2</v>
          </cell>
        </row>
        <row r="568">
          <cell r="B568">
            <v>795.2</v>
          </cell>
          <cell r="C568">
            <v>7.7889202000000005E-2</v>
          </cell>
          <cell r="F568">
            <v>795.2</v>
          </cell>
          <cell r="G568">
            <v>8.1093961000000006E-2</v>
          </cell>
          <cell r="K568">
            <v>795.2</v>
          </cell>
          <cell r="L568">
            <v>3.9190773999999998E-2</v>
          </cell>
          <cell r="P568">
            <v>795.2</v>
          </cell>
          <cell r="Q568">
            <v>3.9556282999999998E-2</v>
          </cell>
        </row>
        <row r="569">
          <cell r="B569">
            <v>796</v>
          </cell>
          <cell r="C569">
            <v>7.8105376000000004E-2</v>
          </cell>
          <cell r="F569">
            <v>796</v>
          </cell>
          <cell r="G569">
            <v>8.0277691999999998E-2</v>
          </cell>
          <cell r="K569">
            <v>796</v>
          </cell>
          <cell r="L569">
            <v>3.8594652E-2</v>
          </cell>
          <cell r="P569">
            <v>796</v>
          </cell>
          <cell r="Q569">
            <v>3.8074217E-2</v>
          </cell>
        </row>
        <row r="570">
          <cell r="B570">
            <v>796.7</v>
          </cell>
          <cell r="C570">
            <v>7.7664777000000004E-2</v>
          </cell>
          <cell r="F570">
            <v>796.7</v>
          </cell>
          <cell r="G570">
            <v>8.1254269000000004E-2</v>
          </cell>
          <cell r="K570">
            <v>796.7</v>
          </cell>
          <cell r="L570">
            <v>3.8955483999999999E-2</v>
          </cell>
          <cell r="P570">
            <v>796.7</v>
          </cell>
          <cell r="Q570">
            <v>3.9165889000000002E-2</v>
          </cell>
        </row>
        <row r="571">
          <cell r="B571">
            <v>797.4</v>
          </cell>
          <cell r="C571">
            <v>7.7630928000000002E-2</v>
          </cell>
          <cell r="F571">
            <v>797.4</v>
          </cell>
          <cell r="G571">
            <v>8.1351409E-2</v>
          </cell>
          <cell r="K571">
            <v>797.4</v>
          </cell>
          <cell r="L571">
            <v>3.8476806000000002E-2</v>
          </cell>
          <cell r="P571">
            <v>797.4</v>
          </cell>
          <cell r="Q571">
            <v>3.8307834999999998E-2</v>
          </cell>
        </row>
        <row r="572">
          <cell r="B572">
            <v>798.1</v>
          </cell>
          <cell r="C572">
            <v>7.7419345000000001E-2</v>
          </cell>
          <cell r="F572">
            <v>798.1</v>
          </cell>
          <cell r="G572">
            <v>8.2307130000000006E-2</v>
          </cell>
          <cell r="K572">
            <v>798.1</v>
          </cell>
          <cell r="L572">
            <v>3.8572913E-2</v>
          </cell>
          <cell r="P572">
            <v>798.1</v>
          </cell>
          <cell r="Q572">
            <v>3.8790933999999999E-2</v>
          </cell>
        </row>
        <row r="573">
          <cell r="B573">
            <v>798.9</v>
          </cell>
          <cell r="C573">
            <v>7.7990875000000001E-2</v>
          </cell>
          <cell r="F573">
            <v>798.9</v>
          </cell>
          <cell r="G573">
            <v>8.2761309000000005E-2</v>
          </cell>
          <cell r="K573">
            <v>798.9</v>
          </cell>
          <cell r="L573">
            <v>3.8678153999999999E-2</v>
          </cell>
          <cell r="P573">
            <v>798.9</v>
          </cell>
          <cell r="Q573">
            <v>3.8607928999999999E-2</v>
          </cell>
        </row>
        <row r="574">
          <cell r="B574">
            <v>799.6</v>
          </cell>
          <cell r="C574">
            <v>7.7770351000000001E-2</v>
          </cell>
          <cell r="F574">
            <v>799.6</v>
          </cell>
          <cell r="G574">
            <v>8.3405314999999994E-2</v>
          </cell>
          <cell r="K574">
            <v>799.6</v>
          </cell>
          <cell r="L574">
            <v>3.8190346E-2</v>
          </cell>
          <cell r="P574">
            <v>799.6</v>
          </cell>
          <cell r="Q574">
            <v>3.8894717000000002E-2</v>
          </cell>
        </row>
        <row r="575">
          <cell r="B575">
            <v>800.3</v>
          </cell>
          <cell r="C575">
            <v>7.7870517E-2</v>
          </cell>
          <cell r="F575">
            <v>800.3</v>
          </cell>
          <cell r="G575">
            <v>8.3888434999999997E-2</v>
          </cell>
          <cell r="K575">
            <v>800.3</v>
          </cell>
          <cell r="L575">
            <v>3.8086876999999998E-2</v>
          </cell>
          <cell r="P575">
            <v>800.3</v>
          </cell>
          <cell r="Q575">
            <v>3.8519020000000001E-2</v>
          </cell>
        </row>
        <row r="576">
          <cell r="B576">
            <v>801</v>
          </cell>
          <cell r="C576">
            <v>7.7172129000000006E-2</v>
          </cell>
          <cell r="F576">
            <v>801</v>
          </cell>
          <cell r="G576">
            <v>8.3327155999999999E-2</v>
          </cell>
          <cell r="K576">
            <v>801</v>
          </cell>
          <cell r="L576">
            <v>3.6404171999999999E-2</v>
          </cell>
          <cell r="P576">
            <v>801</v>
          </cell>
          <cell r="Q576">
            <v>3.6758625000000003E-2</v>
          </cell>
        </row>
        <row r="577">
          <cell r="B577">
            <v>801.7</v>
          </cell>
          <cell r="C577">
            <v>7.7236020000000002E-2</v>
          </cell>
          <cell r="F577">
            <v>801.7</v>
          </cell>
          <cell r="G577">
            <v>8.3950422999999996E-2</v>
          </cell>
          <cell r="K577">
            <v>801.7</v>
          </cell>
          <cell r="L577">
            <v>3.7241353999999997E-2</v>
          </cell>
          <cell r="P577">
            <v>801.7</v>
          </cell>
          <cell r="Q577">
            <v>3.7223350000000002E-2</v>
          </cell>
        </row>
        <row r="578">
          <cell r="B578">
            <v>802.5</v>
          </cell>
          <cell r="C578">
            <v>7.7421990999999996E-2</v>
          </cell>
          <cell r="F578">
            <v>802.5</v>
          </cell>
          <cell r="G578">
            <v>8.4067544999999994E-2</v>
          </cell>
          <cell r="K578">
            <v>802.5</v>
          </cell>
          <cell r="L578">
            <v>3.6078345999999997E-2</v>
          </cell>
          <cell r="P578">
            <v>802.5</v>
          </cell>
          <cell r="Q578">
            <v>3.6942253000000001E-2</v>
          </cell>
        </row>
        <row r="579">
          <cell r="B579">
            <v>803.2</v>
          </cell>
          <cell r="C579">
            <v>7.8643431999999999E-2</v>
          </cell>
          <cell r="F579">
            <v>803.2</v>
          </cell>
          <cell r="G579">
            <v>8.5260664E-2</v>
          </cell>
          <cell r="K579">
            <v>803.2</v>
          </cell>
          <cell r="L579">
            <v>3.7072874999999998E-2</v>
          </cell>
          <cell r="P579">
            <v>803.2</v>
          </cell>
          <cell r="Q579">
            <v>3.8184063999999997E-2</v>
          </cell>
        </row>
        <row r="580">
          <cell r="B580">
            <v>803.9</v>
          </cell>
          <cell r="C580">
            <v>7.9172086000000003E-2</v>
          </cell>
          <cell r="F580">
            <v>803.9</v>
          </cell>
          <cell r="G580">
            <v>8.5227576999999999E-2</v>
          </cell>
          <cell r="K580">
            <v>803.9</v>
          </cell>
          <cell r="L580">
            <v>3.6592309000000003E-2</v>
          </cell>
          <cell r="P580">
            <v>803.9</v>
          </cell>
          <cell r="Q580">
            <v>3.7075327999999998E-2</v>
          </cell>
        </row>
        <row r="581">
          <cell r="B581">
            <v>804.6</v>
          </cell>
          <cell r="C581">
            <v>7.9463025000000007E-2</v>
          </cell>
          <cell r="F581">
            <v>804.6</v>
          </cell>
          <cell r="G581">
            <v>8.5946204999999998E-2</v>
          </cell>
          <cell r="K581">
            <v>804.6</v>
          </cell>
          <cell r="L581">
            <v>3.8304322000000002E-2</v>
          </cell>
          <cell r="P581">
            <v>804.6</v>
          </cell>
          <cell r="Q581">
            <v>3.8095289999999997E-2</v>
          </cell>
        </row>
        <row r="582">
          <cell r="B582">
            <v>805.4</v>
          </cell>
          <cell r="C582">
            <v>7.9204620000000003E-2</v>
          </cell>
          <cell r="F582">
            <v>805.4</v>
          </cell>
          <cell r="G582">
            <v>8.4209970999999995E-2</v>
          </cell>
          <cell r="K582">
            <v>805.4</v>
          </cell>
          <cell r="L582">
            <v>3.6671206999999997E-2</v>
          </cell>
          <cell r="P582">
            <v>805.4</v>
          </cell>
          <cell r="Q582">
            <v>3.5724219000000002E-2</v>
          </cell>
        </row>
        <row r="583">
          <cell r="B583">
            <v>806.1</v>
          </cell>
          <cell r="C583">
            <v>7.9955209999999999E-2</v>
          </cell>
          <cell r="F583">
            <v>806.1</v>
          </cell>
          <cell r="G583">
            <v>8.5050154000000003E-2</v>
          </cell>
          <cell r="K583">
            <v>806.1</v>
          </cell>
          <cell r="L583">
            <v>3.6158937000000002E-2</v>
          </cell>
          <cell r="P583">
            <v>806.1</v>
          </cell>
          <cell r="Q583">
            <v>3.6501353E-2</v>
          </cell>
        </row>
        <row r="584">
          <cell r="B584">
            <v>806.8</v>
          </cell>
          <cell r="C584">
            <v>7.9506983000000003E-2</v>
          </cell>
          <cell r="F584">
            <v>806.8</v>
          </cell>
          <cell r="G584">
            <v>8.5044382000000002E-2</v>
          </cell>
          <cell r="K584">
            <v>806.8</v>
          </cell>
          <cell r="L584">
            <v>3.5989247000000002E-2</v>
          </cell>
          <cell r="P584">
            <v>806.8</v>
          </cell>
          <cell r="Q584">
            <v>3.5878554999999999E-2</v>
          </cell>
        </row>
        <row r="585">
          <cell r="B585">
            <v>807.5</v>
          </cell>
          <cell r="C585">
            <v>7.9894730999999997E-2</v>
          </cell>
          <cell r="F585">
            <v>807.5</v>
          </cell>
          <cell r="G585">
            <v>8.6333033000000003E-2</v>
          </cell>
          <cell r="K585">
            <v>807.5</v>
          </cell>
          <cell r="L585">
            <v>3.6702802999999999E-2</v>
          </cell>
          <cell r="P585">
            <v>807.5</v>
          </cell>
          <cell r="Q585">
            <v>3.6251105999999998E-2</v>
          </cell>
        </row>
        <row r="586">
          <cell r="B586">
            <v>808.2</v>
          </cell>
          <cell r="C586">
            <v>7.9489576000000006E-2</v>
          </cell>
          <cell r="F586">
            <v>808.2</v>
          </cell>
          <cell r="G586">
            <v>8.6585806000000001E-2</v>
          </cell>
          <cell r="K586">
            <v>808.2</v>
          </cell>
          <cell r="L586">
            <v>3.6666206E-2</v>
          </cell>
          <cell r="P586">
            <v>808.2</v>
          </cell>
          <cell r="Q586">
            <v>3.6064194000000001E-2</v>
          </cell>
        </row>
        <row r="587">
          <cell r="B587">
            <v>809</v>
          </cell>
          <cell r="C587">
            <v>7.9810386999999997E-2</v>
          </cell>
          <cell r="F587">
            <v>809</v>
          </cell>
          <cell r="G587">
            <v>8.6908259000000002E-2</v>
          </cell>
          <cell r="K587">
            <v>809</v>
          </cell>
          <cell r="L587">
            <v>3.5201493E-2</v>
          </cell>
          <cell r="P587">
            <v>809</v>
          </cell>
          <cell r="Q587">
            <v>3.5393349999999997E-2</v>
          </cell>
        </row>
        <row r="588">
          <cell r="B588">
            <v>809.7</v>
          </cell>
          <cell r="C588">
            <v>7.9491428000000003E-2</v>
          </cell>
          <cell r="F588">
            <v>809.7</v>
          </cell>
          <cell r="G588">
            <v>8.6972720000000003E-2</v>
          </cell>
          <cell r="K588">
            <v>809.7</v>
          </cell>
          <cell r="L588">
            <v>3.4891625000000002E-2</v>
          </cell>
          <cell r="P588">
            <v>809.7</v>
          </cell>
          <cell r="Q588">
            <v>3.5492605000000003E-2</v>
          </cell>
        </row>
        <row r="589">
          <cell r="B589">
            <v>810.4</v>
          </cell>
          <cell r="C589">
            <v>8.0056988999999995E-2</v>
          </cell>
          <cell r="F589">
            <v>810.4</v>
          </cell>
          <cell r="G589">
            <v>8.6116251000000005E-2</v>
          </cell>
          <cell r="K589">
            <v>810.4</v>
          </cell>
          <cell r="L589">
            <v>3.3319936000000001E-2</v>
          </cell>
          <cell r="P589">
            <v>810.4</v>
          </cell>
          <cell r="Q589">
            <v>3.3312869000000002E-2</v>
          </cell>
        </row>
        <row r="590">
          <cell r="B590">
            <v>811.1</v>
          </cell>
          <cell r="C590">
            <v>8.0103209999999994E-2</v>
          </cell>
          <cell r="F590">
            <v>811.1</v>
          </cell>
          <cell r="G590">
            <v>8.6878602999999999E-2</v>
          </cell>
          <cell r="K590">
            <v>811.1</v>
          </cell>
          <cell r="L590">
            <v>3.3947803999999998E-2</v>
          </cell>
          <cell r="P590">
            <v>811.1</v>
          </cell>
          <cell r="Q590">
            <v>3.4152159000000001E-2</v>
          </cell>
        </row>
        <row r="591">
          <cell r="B591">
            <v>811.9</v>
          </cell>
          <cell r="C591">
            <v>8.0154796E-2</v>
          </cell>
          <cell r="F591">
            <v>811.9</v>
          </cell>
          <cell r="G591">
            <v>8.5916940999999997E-2</v>
          </cell>
          <cell r="K591">
            <v>811.9</v>
          </cell>
          <cell r="L591">
            <v>3.2409345999999999E-2</v>
          </cell>
          <cell r="P591">
            <v>811.9</v>
          </cell>
          <cell r="Q591">
            <v>3.2794601999999999E-2</v>
          </cell>
        </row>
        <row r="592">
          <cell r="B592">
            <v>812.6</v>
          </cell>
          <cell r="C592">
            <v>7.9845398999999997E-2</v>
          </cell>
          <cell r="F592">
            <v>812.6</v>
          </cell>
          <cell r="G592">
            <v>8.7582288999999994E-2</v>
          </cell>
          <cell r="K592">
            <v>812.6</v>
          </cell>
          <cell r="L592">
            <v>3.3419851E-2</v>
          </cell>
          <cell r="P592">
            <v>812.6</v>
          </cell>
          <cell r="Q592">
            <v>3.4404894999999998E-2</v>
          </cell>
        </row>
        <row r="593">
          <cell r="B593">
            <v>813.3</v>
          </cell>
          <cell r="C593">
            <v>7.9380243000000003E-2</v>
          </cell>
          <cell r="F593">
            <v>813.3</v>
          </cell>
          <cell r="G593">
            <v>8.6920663999999995E-2</v>
          </cell>
          <cell r="K593">
            <v>813.3</v>
          </cell>
          <cell r="L593">
            <v>3.2261396999999997E-2</v>
          </cell>
          <cell r="P593">
            <v>813.3</v>
          </cell>
          <cell r="Q593">
            <v>3.2658695000000001E-2</v>
          </cell>
        </row>
        <row r="594">
          <cell r="B594">
            <v>814</v>
          </cell>
          <cell r="C594">
            <v>7.9464133000000006E-2</v>
          </cell>
          <cell r="F594">
            <v>814</v>
          </cell>
          <cell r="G594">
            <v>8.8591928E-2</v>
          </cell>
          <cell r="K594">
            <v>814</v>
          </cell>
          <cell r="L594">
            <v>3.3833496999999997E-2</v>
          </cell>
          <cell r="P594">
            <v>814</v>
          </cell>
          <cell r="Q594">
            <v>3.3809440000000003E-2</v>
          </cell>
        </row>
        <row r="595">
          <cell r="B595">
            <v>814.7</v>
          </cell>
          <cell r="C595">
            <v>8.0096439000000005E-2</v>
          </cell>
          <cell r="F595">
            <v>814.7</v>
          </cell>
          <cell r="G595">
            <v>8.7595724999999999E-2</v>
          </cell>
          <cell r="K595">
            <v>814.7</v>
          </cell>
          <cell r="L595">
            <v>3.2964379000000002E-2</v>
          </cell>
          <cell r="P595">
            <v>814.7</v>
          </cell>
          <cell r="Q595">
            <v>3.2145888999999997E-2</v>
          </cell>
        </row>
        <row r="596">
          <cell r="B596">
            <v>815.5</v>
          </cell>
          <cell r="C596">
            <v>8.1113187000000003E-2</v>
          </cell>
          <cell r="F596">
            <v>815.5</v>
          </cell>
          <cell r="G596">
            <v>8.8975525999999999E-2</v>
          </cell>
          <cell r="K596">
            <v>815.5</v>
          </cell>
          <cell r="L596">
            <v>3.4327692999999999E-2</v>
          </cell>
          <cell r="P596">
            <v>815.5</v>
          </cell>
          <cell r="Q596">
            <v>3.3826201E-2</v>
          </cell>
        </row>
        <row r="597">
          <cell r="B597">
            <v>816.2</v>
          </cell>
          <cell r="C597">
            <v>8.1000249999999996E-2</v>
          </cell>
          <cell r="F597">
            <v>816.2</v>
          </cell>
          <cell r="G597">
            <v>8.8373746000000003E-2</v>
          </cell>
          <cell r="K597">
            <v>816.2</v>
          </cell>
          <cell r="L597">
            <v>3.3437753000000001E-2</v>
          </cell>
          <cell r="P597">
            <v>816.2</v>
          </cell>
          <cell r="Q597">
            <v>3.2968201000000003E-2</v>
          </cell>
        </row>
        <row r="598">
          <cell r="B598">
            <v>816.9</v>
          </cell>
          <cell r="C598">
            <v>8.1323512000000001E-2</v>
          </cell>
          <cell r="F598">
            <v>816.9</v>
          </cell>
          <cell r="G598">
            <v>8.9276264999999994E-2</v>
          </cell>
          <cell r="K598">
            <v>816.9</v>
          </cell>
          <cell r="L598">
            <v>3.3171605E-2</v>
          </cell>
          <cell r="P598">
            <v>816.9</v>
          </cell>
          <cell r="Q598">
            <v>3.3183743000000002E-2</v>
          </cell>
        </row>
        <row r="599">
          <cell r="B599">
            <v>817.6</v>
          </cell>
          <cell r="C599">
            <v>8.1406598999999996E-2</v>
          </cell>
          <cell r="F599">
            <v>817.6</v>
          </cell>
          <cell r="G599">
            <v>8.9839948000000003E-2</v>
          </cell>
          <cell r="K599">
            <v>817.6</v>
          </cell>
          <cell r="L599">
            <v>3.2973699000000002E-2</v>
          </cell>
          <cell r="P599">
            <v>817.6</v>
          </cell>
          <cell r="Q599">
            <v>3.3137372999999998E-2</v>
          </cell>
        </row>
        <row r="600">
          <cell r="B600">
            <v>818.4</v>
          </cell>
          <cell r="C600">
            <v>8.1473366000000005E-2</v>
          </cell>
          <cell r="F600">
            <v>818.4</v>
          </cell>
          <cell r="G600">
            <v>9.0865584999999999E-2</v>
          </cell>
          <cell r="K600">
            <v>818.4</v>
          </cell>
          <cell r="L600">
            <v>3.3587381999999999E-2</v>
          </cell>
          <cell r="P600">
            <v>818.4</v>
          </cell>
          <cell r="Q600">
            <v>3.3830381E-2</v>
          </cell>
        </row>
        <row r="601">
          <cell r="B601">
            <v>819.1</v>
          </cell>
          <cell r="C601">
            <v>8.0683115999999999E-2</v>
          </cell>
          <cell r="F601">
            <v>819.1</v>
          </cell>
          <cell r="G601">
            <v>9.0740480999999998E-2</v>
          </cell>
          <cell r="K601">
            <v>819.1</v>
          </cell>
          <cell r="L601">
            <v>3.3844190000000003E-2</v>
          </cell>
          <cell r="P601">
            <v>819.1</v>
          </cell>
          <cell r="Q601">
            <v>3.3912225999999997E-2</v>
          </cell>
        </row>
        <row r="602">
          <cell r="B602">
            <v>819.8</v>
          </cell>
          <cell r="C602">
            <v>8.1396820999999994E-2</v>
          </cell>
          <cell r="F602">
            <v>819.8</v>
          </cell>
          <cell r="G602">
            <v>9.0460884000000005E-2</v>
          </cell>
          <cell r="K602">
            <v>819.8</v>
          </cell>
          <cell r="L602">
            <v>3.2267723999999998E-2</v>
          </cell>
          <cell r="P602">
            <v>819.8</v>
          </cell>
          <cell r="Q602">
            <v>3.2651825000000002E-2</v>
          </cell>
        </row>
        <row r="603">
          <cell r="B603">
            <v>820.5</v>
          </cell>
          <cell r="C603">
            <v>8.1891532000000003E-2</v>
          </cell>
          <cell r="F603">
            <v>820.5</v>
          </cell>
          <cell r="G603">
            <v>9.1557922E-2</v>
          </cell>
          <cell r="K603">
            <v>820.5</v>
          </cell>
          <cell r="L603">
            <v>3.3392106999999997E-2</v>
          </cell>
          <cell r="P603">
            <v>820.5</v>
          </cell>
          <cell r="Q603">
            <v>3.4101157E-2</v>
          </cell>
        </row>
        <row r="604">
          <cell r="B604">
            <v>821.3</v>
          </cell>
          <cell r="C604">
            <v>8.1900677000000005E-2</v>
          </cell>
          <cell r="F604">
            <v>821.3</v>
          </cell>
          <cell r="G604">
            <v>9.1021988999999998E-2</v>
          </cell>
          <cell r="K604">
            <v>821.3</v>
          </cell>
          <cell r="L604">
            <v>3.2749736000000002E-2</v>
          </cell>
          <cell r="P604">
            <v>821.3</v>
          </cell>
          <cell r="Q604">
            <v>3.3060711E-2</v>
          </cell>
        </row>
        <row r="605">
          <cell r="B605">
            <v>822</v>
          </cell>
          <cell r="C605">
            <v>8.1633207999999999E-2</v>
          </cell>
          <cell r="F605">
            <v>822</v>
          </cell>
          <cell r="G605">
            <v>9.2106299000000003E-2</v>
          </cell>
          <cell r="K605">
            <v>822</v>
          </cell>
          <cell r="L605">
            <v>3.3949539000000001E-2</v>
          </cell>
          <cell r="P605">
            <v>822</v>
          </cell>
          <cell r="Q605">
            <v>3.3858891000000002E-2</v>
          </cell>
        </row>
        <row r="606">
          <cell r="B606">
            <v>822.7</v>
          </cell>
          <cell r="C606">
            <v>8.1281477000000005E-2</v>
          </cell>
          <cell r="F606">
            <v>822.7</v>
          </cell>
          <cell r="G606">
            <v>9.2136642000000005E-2</v>
          </cell>
          <cell r="K606">
            <v>822.7</v>
          </cell>
          <cell r="L606">
            <v>3.3048738000000001E-2</v>
          </cell>
          <cell r="P606">
            <v>822.7</v>
          </cell>
          <cell r="Q606">
            <v>3.2680922000000001E-2</v>
          </cell>
        </row>
        <row r="607">
          <cell r="B607">
            <v>823.4</v>
          </cell>
          <cell r="C607">
            <v>8.1322997999999994E-2</v>
          </cell>
          <cell r="F607">
            <v>823.4</v>
          </cell>
          <cell r="G607">
            <v>9.2805344999999997E-2</v>
          </cell>
          <cell r="K607">
            <v>823.4</v>
          </cell>
          <cell r="L607">
            <v>3.3910410000000002E-2</v>
          </cell>
          <cell r="P607">
            <v>823.4</v>
          </cell>
          <cell r="Q607">
            <v>3.3723488000000003E-2</v>
          </cell>
        </row>
        <row r="608">
          <cell r="B608">
            <v>824.1</v>
          </cell>
          <cell r="C608">
            <v>8.1481343999999997E-2</v>
          </cell>
          <cell r="F608">
            <v>824.1</v>
          </cell>
          <cell r="G608">
            <v>9.2531545000000007E-2</v>
          </cell>
          <cell r="K608">
            <v>824.1</v>
          </cell>
          <cell r="L608">
            <v>3.3101943000000002E-2</v>
          </cell>
          <cell r="P608">
            <v>824.1</v>
          </cell>
          <cell r="Q608">
            <v>3.2990509000000001E-2</v>
          </cell>
        </row>
        <row r="609">
          <cell r="B609">
            <v>824.9</v>
          </cell>
          <cell r="C609">
            <v>8.2085877000000002E-2</v>
          </cell>
          <cell r="F609">
            <v>824.9</v>
          </cell>
          <cell r="G609">
            <v>9.3360841999999999E-2</v>
          </cell>
          <cell r="K609">
            <v>824.9</v>
          </cell>
          <cell r="L609">
            <v>3.3250010000000003E-2</v>
          </cell>
          <cell r="P609">
            <v>824.9</v>
          </cell>
          <cell r="Q609">
            <v>3.2995223999999997E-2</v>
          </cell>
        </row>
        <row r="610">
          <cell r="B610">
            <v>825.6</v>
          </cell>
          <cell r="C610">
            <v>8.2313409000000004E-2</v>
          </cell>
          <cell r="F610">
            <v>825.6</v>
          </cell>
          <cell r="G610">
            <v>9.4305060999999996E-2</v>
          </cell>
          <cell r="K610">
            <v>825.6</v>
          </cell>
          <cell r="L610">
            <v>3.3896948000000003E-2</v>
          </cell>
          <cell r="P610">
            <v>825.6</v>
          </cell>
          <cell r="Q610">
            <v>3.3579730000000002E-2</v>
          </cell>
        </row>
        <row r="611">
          <cell r="B611">
            <v>826.3</v>
          </cell>
          <cell r="C611">
            <v>8.1402882999999995E-2</v>
          </cell>
          <cell r="F611">
            <v>826.3</v>
          </cell>
          <cell r="G611">
            <v>9.3758712999999994E-2</v>
          </cell>
          <cell r="K611">
            <v>826.3</v>
          </cell>
          <cell r="L611">
            <v>3.3546385999999997E-2</v>
          </cell>
          <cell r="P611">
            <v>826.3</v>
          </cell>
          <cell r="Q611">
            <v>3.2833848999999998E-2</v>
          </cell>
        </row>
        <row r="612">
          <cell r="B612">
            <v>827</v>
          </cell>
          <cell r="C612">
            <v>8.1765399000000002E-2</v>
          </cell>
          <cell r="F612">
            <v>827</v>
          </cell>
          <cell r="G612">
            <v>9.4912723000000004E-2</v>
          </cell>
          <cell r="K612">
            <v>827</v>
          </cell>
          <cell r="L612">
            <v>3.4358175999999997E-2</v>
          </cell>
          <cell r="P612">
            <v>827</v>
          </cell>
          <cell r="Q612">
            <v>3.4149963999999998E-2</v>
          </cell>
        </row>
        <row r="613">
          <cell r="B613">
            <v>827.8</v>
          </cell>
          <cell r="C613">
            <v>8.1654607000000004E-2</v>
          </cell>
          <cell r="F613">
            <v>827.8</v>
          </cell>
          <cell r="G613">
            <v>9.5487513999999996E-2</v>
          </cell>
          <cell r="K613">
            <v>827.8</v>
          </cell>
          <cell r="L613">
            <v>3.3206291999999998E-2</v>
          </cell>
          <cell r="P613">
            <v>827.8</v>
          </cell>
          <cell r="Q613">
            <v>3.3222254999999999E-2</v>
          </cell>
        </row>
        <row r="614">
          <cell r="B614">
            <v>828.5</v>
          </cell>
          <cell r="C614">
            <v>8.2354574E-2</v>
          </cell>
          <cell r="F614">
            <v>828.5</v>
          </cell>
          <cell r="G614">
            <v>9.6810716000000005E-2</v>
          </cell>
          <cell r="K614">
            <v>828.5</v>
          </cell>
          <cell r="L614">
            <v>3.4345757999999997E-2</v>
          </cell>
          <cell r="P614">
            <v>828.5</v>
          </cell>
          <cell r="Q614">
            <v>3.4471762000000003E-2</v>
          </cell>
        </row>
        <row r="615">
          <cell r="B615">
            <v>829.2</v>
          </cell>
          <cell r="C615">
            <v>8.2547748000000004E-2</v>
          </cell>
          <cell r="F615">
            <v>829.2</v>
          </cell>
          <cell r="G615">
            <v>9.4717688999999994E-2</v>
          </cell>
          <cell r="K615">
            <v>829.2</v>
          </cell>
          <cell r="L615">
            <v>3.2128688000000002E-2</v>
          </cell>
          <cell r="P615">
            <v>829.2</v>
          </cell>
          <cell r="Q615">
            <v>3.2016412000000001E-2</v>
          </cell>
        </row>
        <row r="616">
          <cell r="B616">
            <v>829.9</v>
          </cell>
          <cell r="C616">
            <v>8.3154770000000003E-2</v>
          </cell>
          <cell r="F616">
            <v>829.9</v>
          </cell>
          <cell r="G616">
            <v>9.6256629999999996E-2</v>
          </cell>
          <cell r="K616">
            <v>829.9</v>
          </cell>
          <cell r="L616">
            <v>3.3752245E-2</v>
          </cell>
          <cell r="P616">
            <v>829.9</v>
          </cell>
          <cell r="Q616">
            <v>3.3524025999999998E-2</v>
          </cell>
        </row>
        <row r="617">
          <cell r="B617">
            <v>830.6</v>
          </cell>
          <cell r="C617">
            <v>8.3032300000000003E-2</v>
          </cell>
          <cell r="F617">
            <v>830.6</v>
          </cell>
          <cell r="G617">
            <v>9.5451005000000005E-2</v>
          </cell>
          <cell r="K617">
            <v>830.6</v>
          </cell>
          <cell r="L617">
            <v>3.2938698000000002E-2</v>
          </cell>
          <cell r="P617">
            <v>830.6</v>
          </cell>
          <cell r="Q617">
            <v>3.2412089999999998E-2</v>
          </cell>
        </row>
        <row r="618">
          <cell r="B618">
            <v>831.4</v>
          </cell>
          <cell r="C618">
            <v>8.3335041999999998E-2</v>
          </cell>
          <cell r="F618">
            <v>831.4</v>
          </cell>
          <cell r="G618">
            <v>9.7178580000000001E-2</v>
          </cell>
          <cell r="K618">
            <v>831.4</v>
          </cell>
          <cell r="L618">
            <v>3.4385842999999999E-2</v>
          </cell>
          <cell r="P618">
            <v>831.4</v>
          </cell>
          <cell r="Q618">
            <v>3.3924897000000002E-2</v>
          </cell>
        </row>
        <row r="619">
          <cell r="B619">
            <v>832.1</v>
          </cell>
          <cell r="C619">
            <v>8.3224926000000005E-2</v>
          </cell>
          <cell r="F619">
            <v>832.1</v>
          </cell>
          <cell r="G619">
            <v>9.6784301000000003E-2</v>
          </cell>
          <cell r="K619">
            <v>832.1</v>
          </cell>
          <cell r="L619">
            <v>3.3560602000000002E-2</v>
          </cell>
          <cell r="P619">
            <v>832.1</v>
          </cell>
          <cell r="Q619">
            <v>3.3476444000000001E-2</v>
          </cell>
        </row>
        <row r="620">
          <cell r="B620">
            <v>832.8</v>
          </cell>
          <cell r="C620">
            <v>8.3655022999999995E-2</v>
          </cell>
          <cell r="F620">
            <v>832.8</v>
          </cell>
          <cell r="G620">
            <v>9.8054605000000003E-2</v>
          </cell>
          <cell r="K620">
            <v>832.8</v>
          </cell>
          <cell r="L620">
            <v>3.4351718000000003E-2</v>
          </cell>
          <cell r="P620">
            <v>832.8</v>
          </cell>
          <cell r="Q620">
            <v>3.3911836000000001E-2</v>
          </cell>
        </row>
        <row r="621">
          <cell r="B621">
            <v>833.5</v>
          </cell>
          <cell r="C621">
            <v>8.3464623000000002E-2</v>
          </cell>
          <cell r="F621">
            <v>833.5</v>
          </cell>
          <cell r="G621">
            <v>9.7204629000000001E-2</v>
          </cell>
          <cell r="K621">
            <v>833.5</v>
          </cell>
          <cell r="L621">
            <v>3.3336802999999998E-2</v>
          </cell>
          <cell r="P621">
            <v>833.5</v>
          </cell>
          <cell r="Q621">
            <v>3.2471288000000001E-2</v>
          </cell>
        </row>
        <row r="622">
          <cell r="B622">
            <v>834.2</v>
          </cell>
          <cell r="C622">
            <v>8.4444810999999995E-2</v>
          </cell>
          <cell r="F622">
            <v>834.2</v>
          </cell>
          <cell r="G622">
            <v>9.7838874000000006E-2</v>
          </cell>
          <cell r="K622">
            <v>834.2</v>
          </cell>
          <cell r="L622">
            <v>3.3303766999999998E-2</v>
          </cell>
          <cell r="P622">
            <v>834.2</v>
          </cell>
          <cell r="Q622">
            <v>3.2278869000000002E-2</v>
          </cell>
        </row>
        <row r="623">
          <cell r="B623">
            <v>834.9</v>
          </cell>
          <cell r="C623">
            <v>8.4684296000000006E-2</v>
          </cell>
          <cell r="F623">
            <v>834.9</v>
          </cell>
          <cell r="G623">
            <v>9.8875097999999995E-2</v>
          </cell>
          <cell r="K623">
            <v>834.9</v>
          </cell>
          <cell r="L623">
            <v>3.4095029999999998E-2</v>
          </cell>
          <cell r="P623">
            <v>834.9</v>
          </cell>
          <cell r="Q623">
            <v>3.3722797999999998E-2</v>
          </cell>
        </row>
        <row r="624">
          <cell r="B624">
            <v>835.6</v>
          </cell>
          <cell r="C624">
            <v>8.5129854000000005E-2</v>
          </cell>
          <cell r="F624">
            <v>835.6</v>
          </cell>
          <cell r="G624">
            <v>9.8883636999999996E-2</v>
          </cell>
          <cell r="K624">
            <v>835.6</v>
          </cell>
          <cell r="L624">
            <v>3.4232949999999998E-2</v>
          </cell>
          <cell r="P624">
            <v>835.6</v>
          </cell>
          <cell r="Q624">
            <v>3.4009787999999999E-2</v>
          </cell>
        </row>
        <row r="625">
          <cell r="B625">
            <v>836.3</v>
          </cell>
          <cell r="C625">
            <v>8.5039002000000002E-2</v>
          </cell>
          <cell r="F625">
            <v>836.3</v>
          </cell>
          <cell r="G625">
            <v>9.8855741999999996E-2</v>
          </cell>
          <cell r="K625">
            <v>836.3</v>
          </cell>
          <cell r="L625">
            <v>3.4550326999999999E-2</v>
          </cell>
          <cell r="P625">
            <v>836.3</v>
          </cell>
          <cell r="Q625">
            <v>3.4059522000000002E-2</v>
          </cell>
        </row>
        <row r="626">
          <cell r="B626">
            <v>837</v>
          </cell>
          <cell r="C626">
            <v>8.5130664999999994E-2</v>
          </cell>
          <cell r="F626">
            <v>837</v>
          </cell>
          <cell r="G626">
            <v>9.8545148999999999E-2</v>
          </cell>
          <cell r="K626">
            <v>837</v>
          </cell>
          <cell r="L626">
            <v>3.3738730000000001E-2</v>
          </cell>
          <cell r="P626">
            <v>837</v>
          </cell>
          <cell r="Q626">
            <v>3.2145588000000003E-2</v>
          </cell>
        </row>
        <row r="627">
          <cell r="B627">
            <v>837.7</v>
          </cell>
          <cell r="C627">
            <v>8.4724599999999997E-2</v>
          </cell>
          <cell r="F627">
            <v>837.7</v>
          </cell>
          <cell r="G627">
            <v>9.9710720000000003E-2</v>
          </cell>
          <cell r="K627">
            <v>837.7</v>
          </cell>
          <cell r="L627">
            <v>3.4697876000000002E-2</v>
          </cell>
          <cell r="P627">
            <v>837.7</v>
          </cell>
          <cell r="Q627">
            <v>3.2468553999999997E-2</v>
          </cell>
        </row>
        <row r="628">
          <cell r="B628">
            <v>838.3</v>
          </cell>
          <cell r="C628">
            <v>8.4993368E-2</v>
          </cell>
          <cell r="F628">
            <v>838.3</v>
          </cell>
          <cell r="G628">
            <v>9.8227800000000004E-2</v>
          </cell>
          <cell r="K628">
            <v>838.3</v>
          </cell>
          <cell r="L628">
            <v>3.3543731E-2</v>
          </cell>
          <cell r="P628">
            <v>838.3</v>
          </cell>
          <cell r="Q628">
            <v>3.1527656000000001E-2</v>
          </cell>
        </row>
        <row r="629">
          <cell r="B629">
            <v>839</v>
          </cell>
          <cell r="C629">
            <v>8.5903246000000003E-2</v>
          </cell>
          <cell r="F629">
            <v>839</v>
          </cell>
          <cell r="G629">
            <v>9.9412933999999994E-2</v>
          </cell>
          <cell r="K629">
            <v>839</v>
          </cell>
          <cell r="L629">
            <v>3.3688217999999999E-2</v>
          </cell>
          <cell r="P629">
            <v>839</v>
          </cell>
          <cell r="Q629">
            <v>3.2563460000000002E-2</v>
          </cell>
        </row>
        <row r="630">
          <cell r="B630">
            <v>839.7</v>
          </cell>
          <cell r="C630">
            <v>8.6537101000000005E-2</v>
          </cell>
          <cell r="F630">
            <v>839.7</v>
          </cell>
          <cell r="G630">
            <v>9.9897152000000003E-2</v>
          </cell>
          <cell r="K630">
            <v>839.7</v>
          </cell>
          <cell r="L630">
            <v>3.3723708999999998E-2</v>
          </cell>
          <cell r="P630">
            <v>839.7</v>
          </cell>
          <cell r="Q630">
            <v>3.3344712999999998E-2</v>
          </cell>
        </row>
        <row r="631">
          <cell r="B631">
            <v>840.4</v>
          </cell>
          <cell r="C631">
            <v>8.6915813999999994E-2</v>
          </cell>
          <cell r="F631">
            <v>840.4</v>
          </cell>
          <cell r="G631">
            <v>0.10002944</v>
          </cell>
          <cell r="K631">
            <v>840.4</v>
          </cell>
          <cell r="L631">
            <v>3.3682911000000003E-2</v>
          </cell>
          <cell r="P631">
            <v>840.4</v>
          </cell>
          <cell r="Q631">
            <v>3.3227209000000001E-2</v>
          </cell>
        </row>
        <row r="632">
          <cell r="B632">
            <v>841.1</v>
          </cell>
          <cell r="C632">
            <v>8.6857193999999999E-2</v>
          </cell>
          <cell r="F632">
            <v>841.1</v>
          </cell>
          <cell r="G632">
            <v>0.100093379</v>
          </cell>
          <cell r="K632">
            <v>841.1</v>
          </cell>
          <cell r="L632">
            <v>3.3803558999999997E-2</v>
          </cell>
          <cell r="P632">
            <v>841.1</v>
          </cell>
          <cell r="Q632">
            <v>3.3793692E-2</v>
          </cell>
        </row>
        <row r="633">
          <cell r="B633">
            <v>841.8</v>
          </cell>
          <cell r="C633">
            <v>8.6334119000000001E-2</v>
          </cell>
          <cell r="F633">
            <v>841.8</v>
          </cell>
          <cell r="G633">
            <v>0.10043489</v>
          </cell>
          <cell r="K633">
            <v>841.8</v>
          </cell>
          <cell r="L633">
            <v>3.3266807000000002E-2</v>
          </cell>
          <cell r="P633">
            <v>841.8</v>
          </cell>
          <cell r="Q633">
            <v>3.3397296999999999E-2</v>
          </cell>
        </row>
        <row r="634">
          <cell r="B634">
            <v>842.5</v>
          </cell>
          <cell r="C634">
            <v>8.6232747999999998E-2</v>
          </cell>
          <cell r="F634">
            <v>842.5</v>
          </cell>
          <cell r="G634">
            <v>0.101586702</v>
          </cell>
          <cell r="K634">
            <v>842.5</v>
          </cell>
          <cell r="L634">
            <v>3.4027342000000002E-2</v>
          </cell>
          <cell r="P634">
            <v>842.5</v>
          </cell>
          <cell r="Q634">
            <v>3.4242481999999998E-2</v>
          </cell>
        </row>
        <row r="635">
          <cell r="B635">
            <v>843.2</v>
          </cell>
          <cell r="C635">
            <v>8.6838030999999996E-2</v>
          </cell>
          <cell r="F635">
            <v>843.2</v>
          </cell>
          <cell r="G635">
            <v>0.100102967</v>
          </cell>
          <cell r="K635">
            <v>843.2</v>
          </cell>
          <cell r="L635">
            <v>3.2562240999999999E-2</v>
          </cell>
          <cell r="P635">
            <v>843.2</v>
          </cell>
          <cell r="Q635">
            <v>3.2133353000000003E-2</v>
          </cell>
        </row>
        <row r="636">
          <cell r="B636">
            <v>843.9</v>
          </cell>
          <cell r="C636">
            <v>8.8432624000000001E-2</v>
          </cell>
          <cell r="F636">
            <v>843.9</v>
          </cell>
          <cell r="G636">
            <v>0.10172730000000001</v>
          </cell>
          <cell r="K636">
            <v>843.9</v>
          </cell>
          <cell r="L636">
            <v>3.3299178999999998E-2</v>
          </cell>
          <cell r="P636">
            <v>843.9</v>
          </cell>
          <cell r="Q636">
            <v>3.3521962000000002E-2</v>
          </cell>
        </row>
        <row r="637">
          <cell r="B637">
            <v>844.6</v>
          </cell>
          <cell r="C637">
            <v>8.8068673E-2</v>
          </cell>
          <cell r="F637">
            <v>844.6</v>
          </cell>
          <cell r="G637">
            <v>0.101616268</v>
          </cell>
          <cell r="K637">
            <v>844.6</v>
          </cell>
          <cell r="L637">
            <v>3.2995388E-2</v>
          </cell>
          <cell r="P637">
            <v>844.6</v>
          </cell>
          <cell r="Q637">
            <v>3.2968016000000003E-2</v>
          </cell>
        </row>
        <row r="638">
          <cell r="B638">
            <v>845.3</v>
          </cell>
          <cell r="C638">
            <v>8.7532219999999994E-2</v>
          </cell>
          <cell r="F638">
            <v>845.3</v>
          </cell>
          <cell r="G638">
            <v>0.102238778</v>
          </cell>
          <cell r="K638">
            <v>845.3</v>
          </cell>
          <cell r="L638">
            <v>3.3778903999999998E-2</v>
          </cell>
          <cell r="P638">
            <v>845.3</v>
          </cell>
          <cell r="Q638">
            <v>3.4202835000000001E-2</v>
          </cell>
        </row>
        <row r="639">
          <cell r="B639">
            <v>846</v>
          </cell>
          <cell r="C639">
            <v>8.6640913E-2</v>
          </cell>
          <cell r="F639">
            <v>846</v>
          </cell>
          <cell r="G639">
            <v>0.10025677500000001</v>
          </cell>
          <cell r="K639">
            <v>846</v>
          </cell>
          <cell r="L639">
            <v>3.2496190000000001E-2</v>
          </cell>
          <cell r="P639">
            <v>846</v>
          </cell>
          <cell r="Q639">
            <v>3.2270462999999999E-2</v>
          </cell>
        </row>
        <row r="640">
          <cell r="B640">
            <v>846.7</v>
          </cell>
          <cell r="C640">
            <v>8.7429095999999998E-2</v>
          </cell>
          <cell r="F640">
            <v>846.7</v>
          </cell>
          <cell r="G640">
            <v>0.101979967</v>
          </cell>
          <cell r="K640">
            <v>846.7</v>
          </cell>
          <cell r="L640">
            <v>3.3654162000000001E-2</v>
          </cell>
          <cell r="P640">
            <v>846.7</v>
          </cell>
          <cell r="Q640">
            <v>3.2914329999999999E-2</v>
          </cell>
        </row>
        <row r="641">
          <cell r="B641">
            <v>847.4</v>
          </cell>
          <cell r="C641">
            <v>8.7638280999999998E-2</v>
          </cell>
          <cell r="F641">
            <v>847.4</v>
          </cell>
          <cell r="G641">
            <v>0.101721434</v>
          </cell>
          <cell r="K641">
            <v>847.4</v>
          </cell>
          <cell r="L641">
            <v>3.3543455E-2</v>
          </cell>
          <cell r="P641">
            <v>847.4</v>
          </cell>
          <cell r="Q641">
            <v>3.2315796000000001E-2</v>
          </cell>
        </row>
        <row r="642">
          <cell r="B642">
            <v>848.1</v>
          </cell>
          <cell r="C642">
            <v>8.8760172999999998E-2</v>
          </cell>
          <cell r="F642">
            <v>848.1</v>
          </cell>
          <cell r="G642">
            <v>0.101648381</v>
          </cell>
          <cell r="K642">
            <v>848.1</v>
          </cell>
          <cell r="L642">
            <v>3.3153235000000003E-2</v>
          </cell>
          <cell r="P642">
            <v>848.1</v>
          </cell>
          <cell r="Q642">
            <v>3.1656565999999997E-2</v>
          </cell>
        </row>
        <row r="643">
          <cell r="B643">
            <v>848.8</v>
          </cell>
          <cell r="C643">
            <v>8.9728484999999997E-2</v>
          </cell>
          <cell r="F643">
            <v>848.8</v>
          </cell>
          <cell r="G643">
            <v>0.102261176</v>
          </cell>
          <cell r="K643">
            <v>848.8</v>
          </cell>
          <cell r="L643">
            <v>3.3470487E-2</v>
          </cell>
          <cell r="P643">
            <v>848.8</v>
          </cell>
          <cell r="Q643">
            <v>3.2895899999999999E-2</v>
          </cell>
        </row>
        <row r="644">
          <cell r="B644">
            <v>849.5</v>
          </cell>
          <cell r="C644">
            <v>9.0553427000000006E-2</v>
          </cell>
          <cell r="F644">
            <v>849.5</v>
          </cell>
          <cell r="G644">
            <v>0.102795978</v>
          </cell>
          <cell r="K644">
            <v>849.5</v>
          </cell>
          <cell r="L644">
            <v>3.3816156999999999E-2</v>
          </cell>
          <cell r="P644">
            <v>849.5</v>
          </cell>
          <cell r="Q644">
            <v>3.3472140999999997E-2</v>
          </cell>
        </row>
        <row r="645">
          <cell r="B645">
            <v>850.2</v>
          </cell>
          <cell r="C645">
            <v>9.0257259000000006E-2</v>
          </cell>
          <cell r="F645">
            <v>850.2</v>
          </cell>
          <cell r="G645">
            <v>0.10377700500000001</v>
          </cell>
          <cell r="K645">
            <v>850.2</v>
          </cell>
          <cell r="L645">
            <v>3.4782049000000002E-2</v>
          </cell>
          <cell r="P645">
            <v>850.2</v>
          </cell>
          <cell r="Q645">
            <v>3.4459268000000001E-2</v>
          </cell>
        </row>
        <row r="646">
          <cell r="B646">
            <v>850.8</v>
          </cell>
          <cell r="C646">
            <v>9.0713951000000001E-2</v>
          </cell>
          <cell r="F646">
            <v>850.8</v>
          </cell>
          <cell r="G646">
            <v>0.102342929</v>
          </cell>
          <cell r="K646">
            <v>850.8</v>
          </cell>
          <cell r="L646">
            <v>3.3335173000000003E-2</v>
          </cell>
          <cell r="P646">
            <v>850.8</v>
          </cell>
          <cell r="Q646">
            <v>3.2525476999999997E-2</v>
          </cell>
        </row>
        <row r="647">
          <cell r="B647">
            <v>851.5</v>
          </cell>
          <cell r="C647">
            <v>9.0903435000000005E-2</v>
          </cell>
          <cell r="F647">
            <v>851.5</v>
          </cell>
          <cell r="G647">
            <v>0.103610625</v>
          </cell>
          <cell r="K647">
            <v>851.5</v>
          </cell>
          <cell r="L647">
            <v>3.3633617999999997E-2</v>
          </cell>
          <cell r="P647">
            <v>851.5</v>
          </cell>
          <cell r="Q647">
            <v>3.3623790000000001E-2</v>
          </cell>
        </row>
        <row r="648">
          <cell r="B648">
            <v>852.2</v>
          </cell>
          <cell r="C648">
            <v>9.1122519999999999E-2</v>
          </cell>
          <cell r="F648">
            <v>852.2</v>
          </cell>
          <cell r="G648">
            <v>0.103202422</v>
          </cell>
          <cell r="K648">
            <v>852.2</v>
          </cell>
          <cell r="L648">
            <v>3.3974368999999997E-2</v>
          </cell>
          <cell r="P648">
            <v>852.2</v>
          </cell>
          <cell r="Q648">
            <v>3.3189691E-2</v>
          </cell>
        </row>
        <row r="649">
          <cell r="B649">
            <v>852.9</v>
          </cell>
          <cell r="C649">
            <v>9.0853218999999999E-2</v>
          </cell>
          <cell r="F649">
            <v>852.9</v>
          </cell>
          <cell r="G649">
            <v>0.103197468</v>
          </cell>
          <cell r="K649">
            <v>852.9</v>
          </cell>
          <cell r="L649">
            <v>3.4238195999999999E-2</v>
          </cell>
          <cell r="P649">
            <v>852.9</v>
          </cell>
          <cell r="Q649">
            <v>3.3521164999999999E-2</v>
          </cell>
        </row>
        <row r="650">
          <cell r="B650">
            <v>853.6</v>
          </cell>
          <cell r="C650">
            <v>9.1254135E-2</v>
          </cell>
          <cell r="F650">
            <v>853.6</v>
          </cell>
          <cell r="G650">
            <v>0.10367673099999999</v>
          </cell>
          <cell r="K650">
            <v>853.6</v>
          </cell>
          <cell r="L650">
            <v>3.4752078999999998E-2</v>
          </cell>
          <cell r="P650">
            <v>853.6</v>
          </cell>
          <cell r="Q650">
            <v>3.3575415999999997E-2</v>
          </cell>
        </row>
        <row r="651">
          <cell r="B651">
            <v>854.3</v>
          </cell>
          <cell r="C651">
            <v>9.0694677000000001E-2</v>
          </cell>
          <cell r="F651">
            <v>854.3</v>
          </cell>
          <cell r="G651">
            <v>0.103523725</v>
          </cell>
          <cell r="K651">
            <v>854.3</v>
          </cell>
          <cell r="L651">
            <v>3.3975635999999997E-2</v>
          </cell>
          <cell r="P651">
            <v>854.3</v>
          </cell>
          <cell r="Q651">
            <v>3.3396512000000003E-2</v>
          </cell>
        </row>
        <row r="652">
          <cell r="B652">
            <v>855</v>
          </cell>
          <cell r="C652">
            <v>9.1275635999999993E-2</v>
          </cell>
          <cell r="F652">
            <v>855</v>
          </cell>
          <cell r="G652">
            <v>0.10417969000000001</v>
          </cell>
          <cell r="K652">
            <v>855</v>
          </cell>
          <cell r="L652">
            <v>3.4572193000000001E-2</v>
          </cell>
          <cell r="P652">
            <v>855</v>
          </cell>
          <cell r="Q652">
            <v>3.4083532999999999E-2</v>
          </cell>
        </row>
        <row r="653">
          <cell r="B653">
            <v>855.7</v>
          </cell>
          <cell r="C653">
            <v>9.1597613999999994E-2</v>
          </cell>
          <cell r="F653">
            <v>855.7</v>
          </cell>
          <cell r="G653">
            <v>0.103245348</v>
          </cell>
          <cell r="K653">
            <v>855.7</v>
          </cell>
          <cell r="L653">
            <v>3.3909597E-2</v>
          </cell>
          <cell r="P653">
            <v>855.7</v>
          </cell>
          <cell r="Q653">
            <v>3.2747019000000002E-2</v>
          </cell>
        </row>
        <row r="654">
          <cell r="B654">
            <v>856.4</v>
          </cell>
          <cell r="C654">
            <v>9.3907277999999997E-2</v>
          </cell>
          <cell r="F654">
            <v>856.4</v>
          </cell>
          <cell r="G654">
            <v>0.105366821</v>
          </cell>
          <cell r="K654">
            <v>856.4</v>
          </cell>
          <cell r="L654">
            <v>3.5330027999999999E-2</v>
          </cell>
          <cell r="P654">
            <v>856.4</v>
          </cell>
          <cell r="Q654">
            <v>3.4515404E-2</v>
          </cell>
        </row>
        <row r="655">
          <cell r="B655">
            <v>857.1</v>
          </cell>
          <cell r="C655">
            <v>9.3452605999999994E-2</v>
          </cell>
          <cell r="F655">
            <v>857.1</v>
          </cell>
          <cell r="G655">
            <v>0.103969619</v>
          </cell>
          <cell r="K655">
            <v>857.1</v>
          </cell>
          <cell r="L655">
            <v>3.4043379999999998E-2</v>
          </cell>
          <cell r="P655">
            <v>857.1</v>
          </cell>
          <cell r="Q655">
            <v>3.2233003000000003E-2</v>
          </cell>
        </row>
        <row r="656">
          <cell r="B656">
            <v>857.8</v>
          </cell>
          <cell r="C656">
            <v>9.3672783999999995E-2</v>
          </cell>
          <cell r="F656">
            <v>857.8</v>
          </cell>
          <cell r="G656">
            <v>0.104847678</v>
          </cell>
          <cell r="K656">
            <v>857.8</v>
          </cell>
          <cell r="L656">
            <v>3.3798067000000001E-2</v>
          </cell>
          <cell r="P656">
            <v>857.8</v>
          </cell>
          <cell r="Q656">
            <v>3.2116922999999999E-2</v>
          </cell>
        </row>
        <row r="657">
          <cell r="B657">
            <v>858.5</v>
          </cell>
          <cell r="C657">
            <v>9.2573432999999997E-2</v>
          </cell>
          <cell r="F657">
            <v>858.5</v>
          </cell>
          <cell r="G657">
            <v>0.104814562</v>
          </cell>
          <cell r="K657">
            <v>858.5</v>
          </cell>
          <cell r="L657">
            <v>3.3255989999999999E-2</v>
          </cell>
          <cell r="P657">
            <v>858.5</v>
          </cell>
          <cell r="Q657">
            <v>3.1575023000000001E-2</v>
          </cell>
        </row>
        <row r="658">
          <cell r="B658">
            <v>859.2</v>
          </cell>
          <cell r="C658">
            <v>9.3038694000000005E-2</v>
          </cell>
          <cell r="F658">
            <v>859.2</v>
          </cell>
          <cell r="G658">
            <v>0.10669712200000001</v>
          </cell>
          <cell r="K658">
            <v>859.2</v>
          </cell>
          <cell r="L658">
            <v>3.4782964999999999E-2</v>
          </cell>
          <cell r="P658">
            <v>859.2</v>
          </cell>
          <cell r="Q658">
            <v>3.4089616000000003E-2</v>
          </cell>
        </row>
        <row r="659">
          <cell r="B659">
            <v>859.9</v>
          </cell>
          <cell r="C659">
            <v>9.3092612000000005E-2</v>
          </cell>
          <cell r="F659">
            <v>859.9</v>
          </cell>
          <cell r="G659">
            <v>0.105278128</v>
          </cell>
          <cell r="K659">
            <v>859.9</v>
          </cell>
          <cell r="L659">
            <v>3.5841489999999997E-2</v>
          </cell>
          <cell r="P659">
            <v>859.9</v>
          </cell>
          <cell r="Q659">
            <v>3.4179018999999998E-2</v>
          </cell>
        </row>
        <row r="660">
          <cell r="B660">
            <v>860.6</v>
          </cell>
          <cell r="C660">
            <v>9.3976165E-2</v>
          </cell>
          <cell r="F660">
            <v>860.6</v>
          </cell>
          <cell r="G660">
            <v>0.10433098</v>
          </cell>
          <cell r="K660">
            <v>860.6</v>
          </cell>
          <cell r="L660">
            <v>3.5563612000000001E-2</v>
          </cell>
          <cell r="P660">
            <v>860.6</v>
          </cell>
          <cell r="Q660">
            <v>3.3779439000000001E-2</v>
          </cell>
        </row>
        <row r="661">
          <cell r="B661">
            <v>861.3</v>
          </cell>
          <cell r="C661">
            <v>9.4964937999999999E-2</v>
          </cell>
          <cell r="F661">
            <v>861.3</v>
          </cell>
          <cell r="G661">
            <v>0.104907367</v>
          </cell>
          <cell r="K661">
            <v>861.3</v>
          </cell>
          <cell r="L661">
            <v>3.6827648999999997E-2</v>
          </cell>
          <cell r="P661">
            <v>861.3</v>
          </cell>
          <cell r="Q661">
            <v>3.4219640000000003E-2</v>
          </cell>
        </row>
        <row r="662">
          <cell r="B662">
            <v>862</v>
          </cell>
          <cell r="C662">
            <v>9.5537115000000006E-2</v>
          </cell>
          <cell r="F662">
            <v>862</v>
          </cell>
          <cell r="G662">
            <v>0.105778682</v>
          </cell>
          <cell r="K662">
            <v>862</v>
          </cell>
          <cell r="L662">
            <v>3.7201245000000001E-2</v>
          </cell>
          <cell r="P662">
            <v>862</v>
          </cell>
          <cell r="Q662">
            <v>3.5111594000000003E-2</v>
          </cell>
        </row>
        <row r="663">
          <cell r="B663">
            <v>862.7</v>
          </cell>
          <cell r="C663">
            <v>9.6392421000000006E-2</v>
          </cell>
          <cell r="F663">
            <v>862.7</v>
          </cell>
          <cell r="G663">
            <v>0.10663416000000001</v>
          </cell>
          <cell r="K663">
            <v>862.7</v>
          </cell>
          <cell r="L663">
            <v>3.8204654999999997E-2</v>
          </cell>
          <cell r="P663">
            <v>862.7</v>
          </cell>
          <cell r="Q663">
            <v>3.6036391000000001E-2</v>
          </cell>
        </row>
        <row r="664">
          <cell r="B664">
            <v>863.3</v>
          </cell>
          <cell r="C664">
            <v>9.6436375000000005E-2</v>
          </cell>
          <cell r="F664">
            <v>863.3</v>
          </cell>
          <cell r="G664">
            <v>0.106761943</v>
          </cell>
          <cell r="K664">
            <v>863.3</v>
          </cell>
          <cell r="L664">
            <v>3.7176413999999998E-2</v>
          </cell>
          <cell r="P664">
            <v>863.3</v>
          </cell>
          <cell r="Q664">
            <v>3.5123148E-2</v>
          </cell>
        </row>
        <row r="665">
          <cell r="B665">
            <v>864</v>
          </cell>
          <cell r="C665">
            <v>9.6238010999999998E-2</v>
          </cell>
          <cell r="F665">
            <v>864</v>
          </cell>
          <cell r="G665">
            <v>0.10777713799999999</v>
          </cell>
          <cell r="K665">
            <v>864</v>
          </cell>
          <cell r="L665">
            <v>3.7225484000000003E-2</v>
          </cell>
          <cell r="P665">
            <v>864</v>
          </cell>
          <cell r="Q665">
            <v>3.5683013999999999E-2</v>
          </cell>
        </row>
        <row r="666">
          <cell r="B666">
            <v>864.7</v>
          </cell>
          <cell r="C666">
            <v>9.6207428999999997E-2</v>
          </cell>
          <cell r="F666">
            <v>864.7</v>
          </cell>
          <cell r="G666">
            <v>0.106847632</v>
          </cell>
          <cell r="K666">
            <v>864.7</v>
          </cell>
          <cell r="L666">
            <v>3.7514475999999998E-2</v>
          </cell>
          <cell r="P666">
            <v>864.7</v>
          </cell>
          <cell r="Q666">
            <v>3.5102275000000002E-2</v>
          </cell>
        </row>
        <row r="667">
          <cell r="B667">
            <v>865.4</v>
          </cell>
          <cell r="C667">
            <v>9.6507045999999999E-2</v>
          </cell>
          <cell r="F667">
            <v>865.4</v>
          </cell>
          <cell r="G667">
            <v>0.106379033</v>
          </cell>
          <cell r="K667">
            <v>865.4</v>
          </cell>
          <cell r="L667">
            <v>3.6806133999999997E-2</v>
          </cell>
          <cell r="P667">
            <v>865.4</v>
          </cell>
          <cell r="Q667">
            <v>3.5222547999999999E-2</v>
          </cell>
        </row>
        <row r="668">
          <cell r="B668">
            <v>866.1</v>
          </cell>
          <cell r="C668">
            <v>9.7384445E-2</v>
          </cell>
          <cell r="F668">
            <v>866.1</v>
          </cell>
          <cell r="G668">
            <v>0.107484195</v>
          </cell>
          <cell r="K668">
            <v>866.1</v>
          </cell>
          <cell r="L668">
            <v>3.7700431999999999E-2</v>
          </cell>
          <cell r="P668">
            <v>866.1</v>
          </cell>
          <cell r="Q668">
            <v>3.6716696E-2</v>
          </cell>
        </row>
        <row r="669">
          <cell r="B669">
            <v>866.8</v>
          </cell>
          <cell r="C669">
            <v>9.7505559000000006E-2</v>
          </cell>
          <cell r="F669">
            <v>866.8</v>
          </cell>
          <cell r="G669">
            <v>0.10865975899999999</v>
          </cell>
          <cell r="K669">
            <v>866.8</v>
          </cell>
          <cell r="L669">
            <v>3.8274655999999997E-2</v>
          </cell>
          <cell r="P669">
            <v>866.8</v>
          </cell>
          <cell r="Q669">
            <v>3.7793498000000002E-2</v>
          </cell>
        </row>
        <row r="670">
          <cell r="B670">
            <v>867.5</v>
          </cell>
          <cell r="C670">
            <v>9.8023631E-2</v>
          </cell>
          <cell r="F670">
            <v>867.5</v>
          </cell>
          <cell r="G670">
            <v>0.10894161600000001</v>
          </cell>
          <cell r="K670">
            <v>867.5</v>
          </cell>
          <cell r="L670">
            <v>3.9837578999999998E-2</v>
          </cell>
          <cell r="P670">
            <v>867.5</v>
          </cell>
          <cell r="Q670">
            <v>3.8612647E-2</v>
          </cell>
        </row>
        <row r="671">
          <cell r="B671">
            <v>868.2</v>
          </cell>
          <cell r="C671">
            <v>9.8933973999999994E-2</v>
          </cell>
          <cell r="F671">
            <v>868.2</v>
          </cell>
          <cell r="G671">
            <v>0.10826034499999999</v>
          </cell>
          <cell r="K671">
            <v>868.2</v>
          </cell>
          <cell r="L671">
            <v>3.9071059999999998E-2</v>
          </cell>
          <cell r="P671">
            <v>868.2</v>
          </cell>
          <cell r="Q671">
            <v>3.6755030000000001E-2</v>
          </cell>
        </row>
        <row r="672">
          <cell r="B672">
            <v>868.9</v>
          </cell>
          <cell r="C672">
            <v>9.9622654000000005E-2</v>
          </cell>
          <cell r="F672">
            <v>868.9</v>
          </cell>
          <cell r="G672">
            <v>0.10936283099999999</v>
          </cell>
          <cell r="K672">
            <v>868.9</v>
          </cell>
          <cell r="L672">
            <v>3.9640276000000002E-2</v>
          </cell>
          <cell r="P672">
            <v>868.9</v>
          </cell>
          <cell r="Q672">
            <v>3.7460102000000002E-2</v>
          </cell>
        </row>
        <row r="673">
          <cell r="B673">
            <v>869.6</v>
          </cell>
          <cell r="C673">
            <v>9.9806146999999998E-2</v>
          </cell>
          <cell r="F673">
            <v>869.6</v>
          </cell>
          <cell r="G673">
            <v>0.109377322</v>
          </cell>
          <cell r="K673">
            <v>869.6</v>
          </cell>
          <cell r="L673">
            <v>3.9637311000000001E-2</v>
          </cell>
          <cell r="P673">
            <v>869.6</v>
          </cell>
          <cell r="Q673">
            <v>3.8109034E-2</v>
          </cell>
        </row>
        <row r="674">
          <cell r="B674">
            <v>870.3</v>
          </cell>
          <cell r="C674">
            <v>9.9817796E-2</v>
          </cell>
          <cell r="F674">
            <v>870.3</v>
          </cell>
          <cell r="G674">
            <v>0.10918886999999999</v>
          </cell>
          <cell r="K674">
            <v>870.3</v>
          </cell>
          <cell r="L674">
            <v>4.0427520000000002E-2</v>
          </cell>
          <cell r="P674">
            <v>870.3</v>
          </cell>
          <cell r="Q674">
            <v>3.9486728999999998E-2</v>
          </cell>
        </row>
        <row r="675">
          <cell r="B675">
            <v>871</v>
          </cell>
          <cell r="C675">
            <v>0.100559568</v>
          </cell>
          <cell r="F675">
            <v>871</v>
          </cell>
          <cell r="G675">
            <v>0.10920210900000001</v>
          </cell>
          <cell r="K675">
            <v>871</v>
          </cell>
          <cell r="L675">
            <v>4.0608597000000003E-2</v>
          </cell>
          <cell r="P675">
            <v>871</v>
          </cell>
          <cell r="Q675">
            <v>3.9210913999999999E-2</v>
          </cell>
        </row>
        <row r="676">
          <cell r="B676">
            <v>871.7</v>
          </cell>
          <cell r="C676">
            <v>0.101871001</v>
          </cell>
          <cell r="F676">
            <v>871.7</v>
          </cell>
          <cell r="G676">
            <v>0.11051235600000001</v>
          </cell>
          <cell r="K676">
            <v>871.7</v>
          </cell>
          <cell r="L676">
            <v>4.1261697E-2</v>
          </cell>
          <cell r="P676">
            <v>871.7</v>
          </cell>
          <cell r="Q676">
            <v>3.9960731999999999E-2</v>
          </cell>
        </row>
        <row r="677">
          <cell r="B677">
            <v>872.4</v>
          </cell>
          <cell r="C677">
            <v>0.102575454</v>
          </cell>
          <cell r="F677">
            <v>872.4</v>
          </cell>
          <cell r="G677">
            <v>0.110814382</v>
          </cell>
          <cell r="K677">
            <v>872.4</v>
          </cell>
          <cell r="L677">
            <v>4.1472334E-2</v>
          </cell>
          <cell r="P677">
            <v>872.4</v>
          </cell>
          <cell r="Q677">
            <v>4.0276251999999998E-2</v>
          </cell>
        </row>
        <row r="678">
          <cell r="B678">
            <v>873.1</v>
          </cell>
          <cell r="C678">
            <v>0.102761908</v>
          </cell>
          <cell r="F678">
            <v>873.1</v>
          </cell>
          <cell r="G678">
            <v>0.110232116</v>
          </cell>
          <cell r="K678">
            <v>873.1</v>
          </cell>
          <cell r="L678">
            <v>4.1138438999999999E-2</v>
          </cell>
          <cell r="P678">
            <v>873.1</v>
          </cell>
          <cell r="Q678">
            <v>4.0221236E-2</v>
          </cell>
        </row>
        <row r="679">
          <cell r="B679">
            <v>873.8</v>
          </cell>
          <cell r="C679">
            <v>0.102833982</v>
          </cell>
          <cell r="F679">
            <v>873.8</v>
          </cell>
          <cell r="G679">
            <v>0.11112269800000001</v>
          </cell>
          <cell r="K679">
            <v>873.8</v>
          </cell>
          <cell r="L679">
            <v>4.1995327999999998E-2</v>
          </cell>
          <cell r="P679">
            <v>873.8</v>
          </cell>
          <cell r="Q679">
            <v>4.1157295000000003E-2</v>
          </cell>
        </row>
        <row r="680">
          <cell r="B680">
            <v>874.5</v>
          </cell>
          <cell r="C680">
            <v>0.103189669</v>
          </cell>
          <cell r="F680">
            <v>874.5</v>
          </cell>
          <cell r="G680">
            <v>0.111394673</v>
          </cell>
          <cell r="K680">
            <v>874.5</v>
          </cell>
          <cell r="L680">
            <v>4.2637778000000001E-2</v>
          </cell>
          <cell r="P680">
            <v>874.5</v>
          </cell>
          <cell r="Q680">
            <v>4.1151071999999997E-2</v>
          </cell>
        </row>
        <row r="681">
          <cell r="B681">
            <v>875.2</v>
          </cell>
          <cell r="C681">
            <v>0.10343168</v>
          </cell>
          <cell r="F681">
            <v>875.2</v>
          </cell>
          <cell r="G681">
            <v>0.11167640400000001</v>
          </cell>
          <cell r="K681">
            <v>875.2</v>
          </cell>
          <cell r="L681">
            <v>4.3410860000000003E-2</v>
          </cell>
          <cell r="P681">
            <v>875.2</v>
          </cell>
          <cell r="Q681">
            <v>4.1945815999999997E-2</v>
          </cell>
        </row>
        <row r="682">
          <cell r="B682">
            <v>875.8</v>
          </cell>
          <cell r="C682">
            <v>0.103843754</v>
          </cell>
          <cell r="F682">
            <v>875.8</v>
          </cell>
          <cell r="G682">
            <v>0.111418159</v>
          </cell>
          <cell r="K682">
            <v>875.8</v>
          </cell>
          <cell r="L682">
            <v>4.3169787000000001E-2</v>
          </cell>
          <cell r="P682">
            <v>875.8</v>
          </cell>
          <cell r="Q682">
            <v>4.1564106000000003E-2</v>
          </cell>
        </row>
        <row r="683">
          <cell r="B683">
            <v>876.5</v>
          </cell>
          <cell r="C683">
            <v>0.10459843000000001</v>
          </cell>
          <cell r="F683">
            <v>876.5</v>
          </cell>
          <cell r="G683">
            <v>0.112510656</v>
          </cell>
          <cell r="K683">
            <v>876.5</v>
          </cell>
          <cell r="L683">
            <v>4.4033876999999999E-2</v>
          </cell>
          <cell r="P683">
            <v>876.5</v>
          </cell>
          <cell r="Q683">
            <v>4.2293249999999998E-2</v>
          </cell>
        </row>
        <row r="684">
          <cell r="B684">
            <v>877.2</v>
          </cell>
          <cell r="C684">
            <v>0.105707211</v>
          </cell>
          <cell r="F684">
            <v>877.2</v>
          </cell>
          <cell r="G684">
            <v>0.112439463</v>
          </cell>
          <cell r="K684">
            <v>877.2</v>
          </cell>
          <cell r="L684">
            <v>4.4343685000000001E-2</v>
          </cell>
          <cell r="P684">
            <v>877.2</v>
          </cell>
          <cell r="Q684">
            <v>4.2302528999999998E-2</v>
          </cell>
        </row>
        <row r="685">
          <cell r="B685">
            <v>877.9</v>
          </cell>
          <cell r="C685">
            <v>0.106045903</v>
          </cell>
          <cell r="F685">
            <v>877.9</v>
          </cell>
          <cell r="G685">
            <v>0.111776852</v>
          </cell>
          <cell r="K685">
            <v>877.9</v>
          </cell>
          <cell r="L685">
            <v>4.435981E-2</v>
          </cell>
          <cell r="P685">
            <v>877.9</v>
          </cell>
          <cell r="Q685">
            <v>4.2441445000000001E-2</v>
          </cell>
        </row>
        <row r="686">
          <cell r="B686">
            <v>878.6</v>
          </cell>
          <cell r="C686">
            <v>0.107558868</v>
          </cell>
          <cell r="F686">
            <v>878.6</v>
          </cell>
          <cell r="G686">
            <v>0.112284074</v>
          </cell>
          <cell r="K686">
            <v>878.6</v>
          </cell>
          <cell r="L686">
            <v>4.4704566000000001E-2</v>
          </cell>
          <cell r="P686">
            <v>878.6</v>
          </cell>
          <cell r="Q686">
            <v>4.3167745E-2</v>
          </cell>
        </row>
        <row r="687">
          <cell r="B687">
            <v>879.3</v>
          </cell>
          <cell r="C687">
            <v>0.108073661</v>
          </cell>
          <cell r="F687">
            <v>879.3</v>
          </cell>
          <cell r="G687">
            <v>0.113117463</v>
          </cell>
          <cell r="K687">
            <v>879.3</v>
          </cell>
          <cell r="L687">
            <v>4.5227234999999998E-2</v>
          </cell>
          <cell r="P687">
            <v>879.3</v>
          </cell>
          <cell r="Q687">
            <v>4.4041114999999999E-2</v>
          </cell>
        </row>
        <row r="688">
          <cell r="B688">
            <v>880</v>
          </cell>
          <cell r="C688">
            <v>0.109543143</v>
          </cell>
          <cell r="F688">
            <v>880</v>
          </cell>
          <cell r="G688">
            <v>0.113966252</v>
          </cell>
          <cell r="K688">
            <v>880</v>
          </cell>
          <cell r="L688">
            <v>4.6572784999999998E-2</v>
          </cell>
          <cell r="P688">
            <v>880</v>
          </cell>
          <cell r="Q688">
            <v>4.4943104999999997E-2</v>
          </cell>
        </row>
        <row r="689">
          <cell r="B689">
            <v>880.7</v>
          </cell>
          <cell r="C689">
            <v>0.109192686</v>
          </cell>
          <cell r="F689">
            <v>880.7</v>
          </cell>
          <cell r="G689">
            <v>0.11298846</v>
          </cell>
          <cell r="K689">
            <v>880.7</v>
          </cell>
          <cell r="L689">
            <v>4.5539127999999998E-2</v>
          </cell>
          <cell r="P689">
            <v>880.7</v>
          </cell>
          <cell r="Q689">
            <v>4.4590495000000001E-2</v>
          </cell>
        </row>
        <row r="690">
          <cell r="B690">
            <v>881.4</v>
          </cell>
          <cell r="C690">
            <v>0.10982610800000001</v>
          </cell>
          <cell r="F690">
            <v>881.4</v>
          </cell>
          <cell r="G690">
            <v>0.114094116</v>
          </cell>
          <cell r="K690">
            <v>881.4</v>
          </cell>
          <cell r="L690">
            <v>4.6106583E-2</v>
          </cell>
          <cell r="P690">
            <v>881.4</v>
          </cell>
          <cell r="Q690">
            <v>4.5629766000000002E-2</v>
          </cell>
        </row>
        <row r="691">
          <cell r="B691">
            <v>882.1</v>
          </cell>
          <cell r="C691">
            <v>0.109535323</v>
          </cell>
          <cell r="F691">
            <v>882.1</v>
          </cell>
          <cell r="G691">
            <v>0.11377377</v>
          </cell>
          <cell r="K691">
            <v>882.1</v>
          </cell>
          <cell r="L691">
            <v>4.6451539E-2</v>
          </cell>
          <cell r="P691">
            <v>882.1</v>
          </cell>
          <cell r="Q691">
            <v>4.5838363E-2</v>
          </cell>
        </row>
        <row r="692">
          <cell r="B692">
            <v>882.8</v>
          </cell>
          <cell r="C692">
            <v>0.109852835</v>
          </cell>
          <cell r="F692">
            <v>882.8</v>
          </cell>
          <cell r="G692">
            <v>0.113755657</v>
          </cell>
          <cell r="K692">
            <v>882.8</v>
          </cell>
          <cell r="L692">
            <v>4.7946210000000003E-2</v>
          </cell>
          <cell r="P692">
            <v>882.8</v>
          </cell>
          <cell r="Q692">
            <v>4.7202728999999999E-2</v>
          </cell>
        </row>
        <row r="693">
          <cell r="B693">
            <v>883.5</v>
          </cell>
          <cell r="C693">
            <v>0.110620122</v>
          </cell>
          <cell r="F693">
            <v>883.5</v>
          </cell>
          <cell r="G693">
            <v>0.113586786</v>
          </cell>
          <cell r="K693">
            <v>883.5</v>
          </cell>
          <cell r="L693">
            <v>4.7975402E-2</v>
          </cell>
          <cell r="P693">
            <v>883.5</v>
          </cell>
          <cell r="Q693">
            <v>4.7969816999999998E-2</v>
          </cell>
        </row>
        <row r="694">
          <cell r="B694">
            <v>884.2</v>
          </cell>
          <cell r="C694">
            <v>0.110867296</v>
          </cell>
          <cell r="F694">
            <v>884.2</v>
          </cell>
          <cell r="G694">
            <v>0.11485355799999999</v>
          </cell>
          <cell r="K694">
            <v>884.2</v>
          </cell>
          <cell r="L694">
            <v>4.8611390999999997E-2</v>
          </cell>
          <cell r="P694">
            <v>884.2</v>
          </cell>
          <cell r="Q694">
            <v>4.8514994999999998E-2</v>
          </cell>
        </row>
        <row r="695">
          <cell r="B695">
            <v>884.9</v>
          </cell>
          <cell r="C695">
            <v>0.112112163</v>
          </cell>
          <cell r="F695">
            <v>884.9</v>
          </cell>
          <cell r="G695">
            <v>0.115807231</v>
          </cell>
          <cell r="K695">
            <v>884.9</v>
          </cell>
          <cell r="L695">
            <v>4.9745729000000002E-2</v>
          </cell>
          <cell r="P695">
            <v>884.9</v>
          </cell>
          <cell r="Q695">
            <v>4.9023664000000002E-2</v>
          </cell>
        </row>
        <row r="696">
          <cell r="B696">
            <v>885.6</v>
          </cell>
          <cell r="C696">
            <v>0.11299416900000001</v>
          </cell>
          <cell r="F696">
            <v>885.6</v>
          </cell>
          <cell r="G696">
            <v>0.115291249</v>
          </cell>
          <cell r="K696">
            <v>885.6</v>
          </cell>
          <cell r="L696">
            <v>5.0365076000000002E-2</v>
          </cell>
          <cell r="P696">
            <v>885.6</v>
          </cell>
          <cell r="Q696">
            <v>4.8882077000000003E-2</v>
          </cell>
        </row>
        <row r="697">
          <cell r="B697">
            <v>886.3</v>
          </cell>
          <cell r="C697">
            <v>0.11396416500000001</v>
          </cell>
          <cell r="F697">
            <v>886.3</v>
          </cell>
          <cell r="G697">
            <v>0.11605531199999999</v>
          </cell>
          <cell r="K697">
            <v>886.3</v>
          </cell>
          <cell r="L697">
            <v>5.0546473000000001E-2</v>
          </cell>
          <cell r="P697">
            <v>886.3</v>
          </cell>
          <cell r="Q697">
            <v>4.9505676999999998E-2</v>
          </cell>
        </row>
        <row r="698">
          <cell r="B698">
            <v>887</v>
          </cell>
          <cell r="C698">
            <v>0.11399639</v>
          </cell>
          <cell r="F698">
            <v>887</v>
          </cell>
          <cell r="G698">
            <v>0.116299947</v>
          </cell>
          <cell r="K698">
            <v>887</v>
          </cell>
          <cell r="L698">
            <v>5.0813293000000002E-2</v>
          </cell>
          <cell r="P698">
            <v>887</v>
          </cell>
          <cell r="Q698">
            <v>5.0129232000000003E-2</v>
          </cell>
        </row>
        <row r="699">
          <cell r="B699">
            <v>887.6</v>
          </cell>
          <cell r="C699">
            <v>0.113849728</v>
          </cell>
          <cell r="F699">
            <v>887.6</v>
          </cell>
          <cell r="G699">
            <v>0.117475126</v>
          </cell>
          <cell r="K699">
            <v>887.6</v>
          </cell>
          <cell r="L699">
            <v>5.1677577000000002E-2</v>
          </cell>
          <cell r="P699">
            <v>887.6</v>
          </cell>
          <cell r="Q699">
            <v>5.0497713999999999E-2</v>
          </cell>
        </row>
        <row r="700">
          <cell r="B700">
            <v>888.3</v>
          </cell>
          <cell r="C700">
            <v>0.114898614</v>
          </cell>
          <cell r="F700">
            <v>888.3</v>
          </cell>
          <cell r="G700">
            <v>0.116699332</v>
          </cell>
          <cell r="K700">
            <v>888.3</v>
          </cell>
          <cell r="L700">
            <v>5.2279721000000001E-2</v>
          </cell>
          <cell r="P700">
            <v>888.3</v>
          </cell>
          <cell r="Q700">
            <v>5.0719095999999998E-2</v>
          </cell>
        </row>
        <row r="701">
          <cell r="B701">
            <v>889</v>
          </cell>
          <cell r="C701">
            <v>0.115816023</v>
          </cell>
          <cell r="F701">
            <v>889</v>
          </cell>
          <cell r="G701">
            <v>0.117596905</v>
          </cell>
          <cell r="K701">
            <v>889</v>
          </cell>
          <cell r="L701">
            <v>5.2014589999999999E-2</v>
          </cell>
          <cell r="P701">
            <v>889</v>
          </cell>
          <cell r="Q701">
            <v>5.1219960000000002E-2</v>
          </cell>
        </row>
        <row r="702">
          <cell r="B702">
            <v>889.7</v>
          </cell>
          <cell r="C702">
            <v>0.116419599</v>
          </cell>
          <cell r="F702">
            <v>889.7</v>
          </cell>
          <cell r="G702">
            <v>0.117843054</v>
          </cell>
          <cell r="K702">
            <v>889.7</v>
          </cell>
          <cell r="L702">
            <v>5.2518164999999999E-2</v>
          </cell>
          <cell r="P702">
            <v>889.7</v>
          </cell>
          <cell r="Q702">
            <v>5.1384375000000003E-2</v>
          </cell>
        </row>
        <row r="703">
          <cell r="B703">
            <v>890.4</v>
          </cell>
          <cell r="C703">
            <v>0.117118126</v>
          </cell>
          <cell r="F703">
            <v>890.4</v>
          </cell>
          <cell r="G703">
            <v>0.118636848</v>
          </cell>
          <cell r="K703">
            <v>890.4</v>
          </cell>
          <cell r="L703">
            <v>5.3503923000000002E-2</v>
          </cell>
          <cell r="P703">
            <v>890.4</v>
          </cell>
          <cell r="Q703">
            <v>5.2242807000000002E-2</v>
          </cell>
        </row>
        <row r="704">
          <cell r="B704">
            <v>891.1</v>
          </cell>
          <cell r="C704">
            <v>0.117453381</v>
          </cell>
          <cell r="F704">
            <v>891.1</v>
          </cell>
          <cell r="G704">
            <v>0.118412638</v>
          </cell>
          <cell r="K704">
            <v>891.1</v>
          </cell>
          <cell r="L704">
            <v>5.4561088000000001E-2</v>
          </cell>
          <cell r="P704">
            <v>891.1</v>
          </cell>
          <cell r="Q704">
            <v>5.1831393000000003E-2</v>
          </cell>
        </row>
        <row r="705">
          <cell r="B705">
            <v>891.8</v>
          </cell>
          <cell r="C705">
            <v>0.118144027</v>
          </cell>
          <cell r="F705">
            <v>891.8</v>
          </cell>
          <cell r="G705">
            <v>0.118961263</v>
          </cell>
          <cell r="K705">
            <v>891.8</v>
          </cell>
          <cell r="L705">
            <v>5.4806832E-2</v>
          </cell>
          <cell r="P705">
            <v>891.8</v>
          </cell>
          <cell r="Q705">
            <v>5.274028E-2</v>
          </cell>
        </row>
        <row r="706">
          <cell r="B706">
            <v>892.5</v>
          </cell>
          <cell r="C706">
            <v>0.11871930999999999</v>
          </cell>
          <cell r="F706">
            <v>892.5</v>
          </cell>
          <cell r="G706">
            <v>0.11956206699999999</v>
          </cell>
          <cell r="K706">
            <v>892.5</v>
          </cell>
          <cell r="L706">
            <v>5.5121920999999997E-2</v>
          </cell>
          <cell r="P706">
            <v>892.5</v>
          </cell>
          <cell r="Q706">
            <v>5.3075101999999999E-2</v>
          </cell>
        </row>
        <row r="707">
          <cell r="B707">
            <v>893.2</v>
          </cell>
          <cell r="C707">
            <v>0.11889186</v>
          </cell>
          <cell r="F707">
            <v>893.2</v>
          </cell>
          <cell r="G707">
            <v>0.11963744599999999</v>
          </cell>
          <cell r="K707">
            <v>893.2</v>
          </cell>
          <cell r="L707">
            <v>5.53272E-2</v>
          </cell>
          <cell r="P707">
            <v>893.2</v>
          </cell>
          <cell r="Q707">
            <v>5.3610765999999997E-2</v>
          </cell>
        </row>
        <row r="708">
          <cell r="B708">
            <v>893.9</v>
          </cell>
          <cell r="C708">
            <v>0.119180138</v>
          </cell>
          <cell r="F708">
            <v>893.9</v>
          </cell>
          <cell r="G708">
            <v>0.119518555</v>
          </cell>
          <cell r="K708">
            <v>893.9</v>
          </cell>
          <cell r="L708">
            <v>5.5550911000000001E-2</v>
          </cell>
          <cell r="P708">
            <v>893.9</v>
          </cell>
          <cell r="Q708">
            <v>5.3943895999999998E-2</v>
          </cell>
        </row>
        <row r="709">
          <cell r="B709">
            <v>894.6</v>
          </cell>
          <cell r="C709">
            <v>0.119214009</v>
          </cell>
          <cell r="F709">
            <v>894.6</v>
          </cell>
          <cell r="G709">
            <v>0.119004361</v>
          </cell>
          <cell r="K709">
            <v>894.6</v>
          </cell>
          <cell r="L709">
            <v>5.5346376000000003E-2</v>
          </cell>
          <cell r="P709">
            <v>894.6</v>
          </cell>
          <cell r="Q709">
            <v>5.4264464999999998E-2</v>
          </cell>
        </row>
        <row r="710">
          <cell r="B710">
            <v>895.3</v>
          </cell>
          <cell r="C710">
            <v>0.11998718899999999</v>
          </cell>
          <cell r="F710">
            <v>895.3</v>
          </cell>
          <cell r="G710">
            <v>0.119330772</v>
          </cell>
          <cell r="K710">
            <v>895.3</v>
          </cell>
          <cell r="L710">
            <v>5.5999750000000001E-2</v>
          </cell>
          <cell r="P710">
            <v>895.3</v>
          </cell>
          <cell r="Q710">
            <v>5.5022828000000003E-2</v>
          </cell>
        </row>
        <row r="711">
          <cell r="B711">
            <v>896</v>
          </cell>
          <cell r="C711">
            <v>0.120544286</v>
          </cell>
          <cell r="F711">
            <v>896</v>
          </cell>
          <cell r="G711">
            <v>0.11919505800000001</v>
          </cell>
          <cell r="K711">
            <v>896</v>
          </cell>
          <cell r="L711">
            <v>5.6923897000000001E-2</v>
          </cell>
          <cell r="P711">
            <v>896</v>
          </cell>
          <cell r="Q711">
            <v>5.5347932000000002E-2</v>
          </cell>
        </row>
        <row r="712">
          <cell r="B712">
            <v>896.7</v>
          </cell>
          <cell r="C712">
            <v>0.121153174</v>
          </cell>
          <cell r="F712">
            <v>896.7</v>
          </cell>
          <cell r="G712">
            <v>0.120056492</v>
          </cell>
          <cell r="K712">
            <v>896.7</v>
          </cell>
          <cell r="L712">
            <v>5.7487361000000001E-2</v>
          </cell>
          <cell r="P712">
            <v>896.7</v>
          </cell>
          <cell r="Q712">
            <v>5.5597285000000003E-2</v>
          </cell>
        </row>
        <row r="713">
          <cell r="B713">
            <v>897.4</v>
          </cell>
          <cell r="C713">
            <v>0.121657105</v>
          </cell>
          <cell r="F713">
            <v>897.4</v>
          </cell>
          <cell r="G713">
            <v>0.1209438</v>
          </cell>
          <cell r="K713">
            <v>897.4</v>
          </cell>
          <cell r="L713">
            <v>5.7968884999999998E-2</v>
          </cell>
          <cell r="P713">
            <v>897.4</v>
          </cell>
          <cell r="Q713">
            <v>5.6283420000000001E-2</v>
          </cell>
        </row>
        <row r="714">
          <cell r="B714">
            <v>898.1</v>
          </cell>
          <cell r="C714">
            <v>0.12122399</v>
          </cell>
          <cell r="F714">
            <v>898.1</v>
          </cell>
          <cell r="G714">
            <v>0.12096994699999999</v>
          </cell>
          <cell r="K714">
            <v>898.1</v>
          </cell>
          <cell r="L714">
            <v>5.7781949999999999E-2</v>
          </cell>
          <cell r="P714">
            <v>898.1</v>
          </cell>
          <cell r="Q714">
            <v>5.6386435999999998E-2</v>
          </cell>
        </row>
        <row r="715">
          <cell r="B715">
            <v>898.8</v>
          </cell>
          <cell r="C715">
            <v>0.12146968800000001</v>
          </cell>
          <cell r="F715">
            <v>898.8</v>
          </cell>
          <cell r="G715">
            <v>0.12097433</v>
          </cell>
          <cell r="K715">
            <v>898.8</v>
          </cell>
          <cell r="L715">
            <v>5.8144548999999997E-2</v>
          </cell>
          <cell r="P715">
            <v>898.8</v>
          </cell>
          <cell r="Q715">
            <v>5.6325561000000003E-2</v>
          </cell>
        </row>
        <row r="716">
          <cell r="B716">
            <v>899.5</v>
          </cell>
          <cell r="C716">
            <v>0.121256869</v>
          </cell>
          <cell r="F716">
            <v>899.5</v>
          </cell>
          <cell r="G716">
            <v>0.121201923</v>
          </cell>
          <cell r="K716">
            <v>899.5</v>
          </cell>
          <cell r="L716">
            <v>5.7174742000000001E-2</v>
          </cell>
          <cell r="P716">
            <v>899.5</v>
          </cell>
          <cell r="Q716">
            <v>5.5937874999999998E-2</v>
          </cell>
        </row>
        <row r="717">
          <cell r="B717">
            <v>900.1</v>
          </cell>
          <cell r="C717">
            <v>0.122006727</v>
          </cell>
          <cell r="F717">
            <v>900.1</v>
          </cell>
          <cell r="G717">
            <v>0.121606741</v>
          </cell>
          <cell r="K717">
            <v>900.1</v>
          </cell>
          <cell r="L717">
            <v>5.7129471000000001E-2</v>
          </cell>
          <cell r="P717">
            <v>900.1</v>
          </cell>
          <cell r="Q717">
            <v>5.5128152E-2</v>
          </cell>
        </row>
        <row r="718">
          <cell r="B718">
            <v>900.8</v>
          </cell>
          <cell r="C718">
            <v>0.122967574</v>
          </cell>
          <cell r="F718">
            <v>900.8</v>
          </cell>
          <cell r="G718">
            <v>0.121882883</v>
          </cell>
          <cell r="K718">
            <v>900.8</v>
          </cell>
          <cell r="L718">
            <v>5.7578323000000001E-2</v>
          </cell>
          <cell r="P718">
            <v>900.8</v>
          </cell>
          <cell r="Q718">
            <v>5.5500869000000001E-2</v>
          </cell>
        </row>
        <row r="719">
          <cell r="B719">
            <v>901.5</v>
          </cell>
          <cell r="C719">
            <v>0.123929162</v>
          </cell>
          <cell r="F719">
            <v>901.5</v>
          </cell>
          <cell r="G719">
            <v>0.120620188</v>
          </cell>
          <cell r="K719">
            <v>901.5</v>
          </cell>
          <cell r="L719">
            <v>5.8207681999999997E-2</v>
          </cell>
          <cell r="P719">
            <v>901.5</v>
          </cell>
          <cell r="Q719">
            <v>5.5485683000000001E-2</v>
          </cell>
        </row>
        <row r="720">
          <cell r="B720">
            <v>902.2</v>
          </cell>
          <cell r="C720">
            <v>0.12447153599999999</v>
          </cell>
          <cell r="F720">
            <v>902.2</v>
          </cell>
          <cell r="G720">
            <v>0.121092136</v>
          </cell>
          <cell r="K720">
            <v>902.2</v>
          </cell>
          <cell r="L720">
            <v>5.8627736999999999E-2</v>
          </cell>
          <cell r="P720">
            <v>902.2</v>
          </cell>
          <cell r="Q720">
            <v>5.6454595000000003E-2</v>
          </cell>
        </row>
        <row r="721">
          <cell r="B721">
            <v>902.9</v>
          </cell>
          <cell r="C721">
            <v>0.123290673</v>
          </cell>
          <cell r="F721">
            <v>902.9</v>
          </cell>
          <cell r="G721">
            <v>0.12135267600000001</v>
          </cell>
          <cell r="K721">
            <v>902.9</v>
          </cell>
          <cell r="L721">
            <v>5.8260418000000001E-2</v>
          </cell>
          <cell r="P721">
            <v>902.9</v>
          </cell>
          <cell r="Q721">
            <v>5.6511513999999999E-2</v>
          </cell>
        </row>
        <row r="722">
          <cell r="B722">
            <v>903.6</v>
          </cell>
          <cell r="C722">
            <v>0.123514164</v>
          </cell>
          <cell r="F722">
            <v>903.6</v>
          </cell>
          <cell r="G722">
            <v>0.121803272</v>
          </cell>
          <cell r="K722">
            <v>903.6</v>
          </cell>
          <cell r="L722">
            <v>5.8557028999999997E-2</v>
          </cell>
          <cell r="P722">
            <v>903.6</v>
          </cell>
          <cell r="Q722">
            <v>5.6478958000000003E-2</v>
          </cell>
        </row>
        <row r="723">
          <cell r="B723">
            <v>904.3</v>
          </cell>
          <cell r="C723">
            <v>0.124004086</v>
          </cell>
          <cell r="F723">
            <v>904.3</v>
          </cell>
          <cell r="G723">
            <v>0.12146952699999999</v>
          </cell>
          <cell r="K723">
            <v>904.3</v>
          </cell>
          <cell r="L723">
            <v>5.8220503999999999E-2</v>
          </cell>
          <cell r="P723">
            <v>904.3</v>
          </cell>
          <cell r="Q723">
            <v>5.6204824E-2</v>
          </cell>
        </row>
        <row r="724">
          <cell r="B724">
            <v>905</v>
          </cell>
          <cell r="C724">
            <v>0.12444696399999999</v>
          </cell>
          <cell r="F724">
            <v>905</v>
          </cell>
          <cell r="G724">
            <v>0.121640743</v>
          </cell>
          <cell r="K724">
            <v>905</v>
          </cell>
          <cell r="L724">
            <v>5.8189477000000003E-2</v>
          </cell>
          <cell r="P724">
            <v>905</v>
          </cell>
          <cell r="Q724">
            <v>5.5900142E-2</v>
          </cell>
        </row>
        <row r="725">
          <cell r="B725">
            <v>905.7</v>
          </cell>
          <cell r="C725">
            <v>0.123720414</v>
          </cell>
          <cell r="F725">
            <v>905.7</v>
          </cell>
          <cell r="G725">
            <v>0.121771716</v>
          </cell>
          <cell r="K725">
            <v>905.7</v>
          </cell>
          <cell r="L725">
            <v>5.8034739000000002E-2</v>
          </cell>
          <cell r="P725">
            <v>905.7</v>
          </cell>
          <cell r="Q725">
            <v>5.5801243E-2</v>
          </cell>
        </row>
        <row r="726">
          <cell r="B726">
            <v>906.4</v>
          </cell>
          <cell r="C726">
            <v>0.123855837</v>
          </cell>
          <cell r="F726">
            <v>906.4</v>
          </cell>
          <cell r="G726">
            <v>0.121754908</v>
          </cell>
          <cell r="K726">
            <v>906.4</v>
          </cell>
          <cell r="L726">
            <v>5.9279092999999998E-2</v>
          </cell>
          <cell r="P726">
            <v>906.4</v>
          </cell>
          <cell r="Q726">
            <v>5.6519052E-2</v>
          </cell>
        </row>
        <row r="727">
          <cell r="B727">
            <v>907.1</v>
          </cell>
          <cell r="C727">
            <v>0.124832707</v>
          </cell>
          <cell r="F727">
            <v>907.1</v>
          </cell>
          <cell r="G727">
            <v>0.121053086</v>
          </cell>
          <cell r="K727">
            <v>907.1</v>
          </cell>
          <cell r="L727">
            <v>5.9048983999999999E-2</v>
          </cell>
          <cell r="P727">
            <v>907.1</v>
          </cell>
          <cell r="Q727">
            <v>5.6622040999999998E-2</v>
          </cell>
        </row>
        <row r="728">
          <cell r="B728">
            <v>907.8</v>
          </cell>
          <cell r="C728">
            <v>0.125459919</v>
          </cell>
          <cell r="F728">
            <v>907.8</v>
          </cell>
          <cell r="G728">
            <v>0.121488927</v>
          </cell>
          <cell r="K728">
            <v>907.8</v>
          </cell>
          <cell r="L728">
            <v>5.8628854000000001E-2</v>
          </cell>
          <cell r="P728">
            <v>907.8</v>
          </cell>
          <cell r="Q728">
            <v>5.6324833999999997E-2</v>
          </cell>
        </row>
        <row r="729">
          <cell r="B729">
            <v>908.5</v>
          </cell>
          <cell r="C729">
            <v>0.125871229</v>
          </cell>
          <cell r="F729">
            <v>908.5</v>
          </cell>
          <cell r="G729">
            <v>0.12210231100000001</v>
          </cell>
          <cell r="K729">
            <v>908.5</v>
          </cell>
          <cell r="L729">
            <v>5.8259342999999998E-2</v>
          </cell>
          <cell r="P729">
            <v>908.5</v>
          </cell>
          <cell r="Q729">
            <v>5.6022348999999999E-2</v>
          </cell>
        </row>
        <row r="730">
          <cell r="B730">
            <v>909.2</v>
          </cell>
          <cell r="C730">
            <v>0.12550713999999999</v>
          </cell>
          <cell r="F730">
            <v>909.2</v>
          </cell>
          <cell r="G730">
            <v>0.122257381</v>
          </cell>
          <cell r="K730">
            <v>909.2</v>
          </cell>
          <cell r="L730">
            <v>5.8792591999999998E-2</v>
          </cell>
          <cell r="P730">
            <v>909.2</v>
          </cell>
          <cell r="Q730">
            <v>5.6199091999999999E-2</v>
          </cell>
        </row>
        <row r="731">
          <cell r="B731">
            <v>909.9</v>
          </cell>
          <cell r="C731">
            <v>0.12664930199999999</v>
          </cell>
          <cell r="F731">
            <v>909.9</v>
          </cell>
          <cell r="G731">
            <v>0.123003745</v>
          </cell>
          <cell r="K731">
            <v>909.9</v>
          </cell>
          <cell r="L731">
            <v>5.9344037000000002E-2</v>
          </cell>
          <cell r="P731">
            <v>909.9</v>
          </cell>
          <cell r="Q731">
            <v>5.6765255000000001E-2</v>
          </cell>
        </row>
        <row r="732">
          <cell r="B732">
            <v>910.6</v>
          </cell>
          <cell r="C732">
            <v>0.12623036200000001</v>
          </cell>
          <cell r="F732">
            <v>910.6</v>
          </cell>
          <cell r="G732">
            <v>0.122950962</v>
          </cell>
          <cell r="K732">
            <v>910.6</v>
          </cell>
          <cell r="L732">
            <v>5.8893768999999999E-2</v>
          </cell>
          <cell r="P732">
            <v>910.6</v>
          </cell>
          <cell r="Q732">
            <v>5.6705275999999999E-2</v>
          </cell>
        </row>
        <row r="733">
          <cell r="B733">
            <v>911.3</v>
          </cell>
          <cell r="C733">
            <v>0.12722377100000001</v>
          </cell>
          <cell r="F733">
            <v>911.3</v>
          </cell>
          <cell r="G733">
            <v>0.123108366</v>
          </cell>
          <cell r="K733">
            <v>911.3</v>
          </cell>
          <cell r="L733">
            <v>5.9273152000000003E-2</v>
          </cell>
          <cell r="P733">
            <v>911.3</v>
          </cell>
          <cell r="Q733">
            <v>5.6894355000000001E-2</v>
          </cell>
        </row>
        <row r="734">
          <cell r="B734">
            <v>912</v>
          </cell>
          <cell r="C734">
            <v>0.12745891600000001</v>
          </cell>
          <cell r="F734">
            <v>912</v>
          </cell>
          <cell r="G734">
            <v>0.123368116</v>
          </cell>
          <cell r="K734">
            <v>912</v>
          </cell>
          <cell r="L734">
            <v>6.0395927000000002E-2</v>
          </cell>
          <cell r="P734">
            <v>912</v>
          </cell>
          <cell r="Q734">
            <v>5.7248570999999998E-2</v>
          </cell>
        </row>
        <row r="735">
          <cell r="B735">
            <v>912.6</v>
          </cell>
          <cell r="C735">
            <v>0.12805655199999999</v>
          </cell>
          <cell r="F735">
            <v>912.6</v>
          </cell>
          <cell r="G735">
            <v>0.124068922</v>
          </cell>
          <cell r="K735">
            <v>912.6</v>
          </cell>
          <cell r="L735">
            <v>6.0856349999999997E-2</v>
          </cell>
          <cell r="P735">
            <v>912.6</v>
          </cell>
          <cell r="Q735">
            <v>5.7456206000000003E-2</v>
          </cell>
        </row>
        <row r="736">
          <cell r="B736">
            <v>913.3</v>
          </cell>
          <cell r="C736">
            <v>0.12805644499999999</v>
          </cell>
          <cell r="F736">
            <v>913.3</v>
          </cell>
          <cell r="G736">
            <v>0.124971267</v>
          </cell>
          <cell r="K736">
            <v>913.3</v>
          </cell>
          <cell r="L736">
            <v>6.1132415000000002E-2</v>
          </cell>
          <cell r="P736">
            <v>913.3</v>
          </cell>
          <cell r="Q736">
            <v>5.7815009000000001E-2</v>
          </cell>
        </row>
        <row r="737">
          <cell r="B737">
            <v>914</v>
          </cell>
          <cell r="C737">
            <v>0.12756076599999999</v>
          </cell>
          <cell r="F737">
            <v>914</v>
          </cell>
          <cell r="G737">
            <v>0.124953508</v>
          </cell>
          <cell r="K737">
            <v>914</v>
          </cell>
          <cell r="L737">
            <v>6.1509837999999997E-2</v>
          </cell>
          <cell r="P737">
            <v>914</v>
          </cell>
          <cell r="Q737">
            <v>5.8728468999999998E-2</v>
          </cell>
        </row>
        <row r="738">
          <cell r="B738">
            <v>914.7</v>
          </cell>
          <cell r="C738">
            <v>0.12928019800000001</v>
          </cell>
          <cell r="F738">
            <v>914.7</v>
          </cell>
          <cell r="G738">
            <v>0.125419161</v>
          </cell>
          <cell r="K738">
            <v>914.7</v>
          </cell>
          <cell r="L738">
            <v>6.2738355999999995E-2</v>
          </cell>
          <cell r="P738">
            <v>914.7</v>
          </cell>
          <cell r="Q738">
            <v>5.9812679000000001E-2</v>
          </cell>
        </row>
        <row r="739">
          <cell r="B739">
            <v>915.4</v>
          </cell>
          <cell r="C739">
            <v>0.12946982400000001</v>
          </cell>
          <cell r="F739">
            <v>915.4</v>
          </cell>
          <cell r="G739">
            <v>0.12521233000000001</v>
          </cell>
          <cell r="K739">
            <v>915.4</v>
          </cell>
          <cell r="L739">
            <v>6.2716175999999998E-2</v>
          </cell>
          <cell r="P739">
            <v>915.4</v>
          </cell>
          <cell r="Q739">
            <v>5.9971326999999998E-2</v>
          </cell>
        </row>
        <row r="740">
          <cell r="B740">
            <v>916.1</v>
          </cell>
          <cell r="C740">
            <v>0.13020858900000001</v>
          </cell>
          <cell r="F740">
            <v>916.1</v>
          </cell>
          <cell r="G740">
            <v>0.126293132</v>
          </cell>
          <cell r="K740">
            <v>916.1</v>
          </cell>
          <cell r="L740">
            <v>6.3114946000000005E-2</v>
          </cell>
          <cell r="P740">
            <v>916.1</v>
          </cell>
          <cell r="Q740">
            <v>6.0259818999999999E-2</v>
          </cell>
        </row>
        <row r="741">
          <cell r="B741">
            <v>916.8</v>
          </cell>
          <cell r="C741">
            <v>0.12898272499999999</v>
          </cell>
          <cell r="F741">
            <v>916.8</v>
          </cell>
          <cell r="G741">
            <v>0.12593674499999999</v>
          </cell>
          <cell r="K741">
            <v>916.8</v>
          </cell>
          <cell r="L741">
            <v>6.3286652999999998E-2</v>
          </cell>
          <cell r="P741">
            <v>916.8</v>
          </cell>
          <cell r="Q741">
            <v>6.0781021999999997E-2</v>
          </cell>
        </row>
        <row r="742">
          <cell r="B742">
            <v>917.5</v>
          </cell>
          <cell r="C742">
            <v>0.12928988199999999</v>
          </cell>
          <cell r="F742">
            <v>917.5</v>
          </cell>
          <cell r="G742">
            <v>0.12690652899999999</v>
          </cell>
          <cell r="K742">
            <v>917.5</v>
          </cell>
          <cell r="L742">
            <v>6.4279288000000004E-2</v>
          </cell>
          <cell r="P742">
            <v>917.5</v>
          </cell>
          <cell r="Q742">
            <v>6.1939870000000001E-2</v>
          </cell>
        </row>
        <row r="743">
          <cell r="B743">
            <v>918.2</v>
          </cell>
          <cell r="C743">
            <v>0.129023215</v>
          </cell>
          <cell r="F743">
            <v>918.2</v>
          </cell>
          <cell r="G743">
            <v>0.12647043399999999</v>
          </cell>
          <cell r="K743">
            <v>918.2</v>
          </cell>
          <cell r="L743">
            <v>6.4334535999999998E-2</v>
          </cell>
          <cell r="P743">
            <v>918.2</v>
          </cell>
          <cell r="Q743">
            <v>6.1900185000000003E-2</v>
          </cell>
        </row>
        <row r="744">
          <cell r="B744">
            <v>918.9</v>
          </cell>
          <cell r="C744">
            <v>0.128969893</v>
          </cell>
          <cell r="F744">
            <v>918.9</v>
          </cell>
          <cell r="G744">
            <v>0.12699706999999999</v>
          </cell>
          <cell r="K744">
            <v>918.9</v>
          </cell>
          <cell r="L744">
            <v>6.4631018999999998E-2</v>
          </cell>
          <cell r="P744">
            <v>918.9</v>
          </cell>
          <cell r="Q744">
            <v>6.2034660999999998E-2</v>
          </cell>
        </row>
        <row r="745">
          <cell r="B745">
            <v>919.6</v>
          </cell>
          <cell r="C745">
            <v>0.12941370299999999</v>
          </cell>
          <cell r="F745">
            <v>919.6</v>
          </cell>
          <cell r="G745">
            <v>0.12728431900000001</v>
          </cell>
          <cell r="K745">
            <v>919.6</v>
          </cell>
          <cell r="L745">
            <v>6.5345060999999996E-2</v>
          </cell>
          <cell r="P745">
            <v>919.6</v>
          </cell>
          <cell r="Q745">
            <v>6.2460295999999998E-2</v>
          </cell>
        </row>
        <row r="746">
          <cell r="B746">
            <v>920.3</v>
          </cell>
          <cell r="C746">
            <v>0.12965774199999999</v>
          </cell>
          <cell r="F746">
            <v>920.3</v>
          </cell>
          <cell r="G746">
            <v>0.12710031199999999</v>
          </cell>
          <cell r="K746">
            <v>920.3</v>
          </cell>
          <cell r="L746">
            <v>6.6077374999999994E-2</v>
          </cell>
          <cell r="P746">
            <v>920.3</v>
          </cell>
          <cell r="Q746">
            <v>6.2836058E-2</v>
          </cell>
        </row>
        <row r="747">
          <cell r="B747">
            <v>921</v>
          </cell>
          <cell r="C747">
            <v>0.130377825</v>
          </cell>
          <cell r="F747">
            <v>921</v>
          </cell>
          <cell r="G747">
            <v>0.127418746</v>
          </cell>
          <cell r="K747">
            <v>921</v>
          </cell>
          <cell r="L747">
            <v>6.59357E-2</v>
          </cell>
          <cell r="P747">
            <v>921</v>
          </cell>
          <cell r="Q747">
            <v>6.2754472000000006E-2</v>
          </cell>
        </row>
        <row r="748">
          <cell r="B748">
            <v>921.7</v>
          </cell>
          <cell r="C748">
            <v>0.129422331</v>
          </cell>
          <cell r="F748">
            <v>921.7</v>
          </cell>
          <cell r="G748">
            <v>0.12752270900000001</v>
          </cell>
          <cell r="K748">
            <v>921.7</v>
          </cell>
          <cell r="L748">
            <v>6.5656763000000007E-2</v>
          </cell>
          <cell r="P748">
            <v>921.7</v>
          </cell>
          <cell r="Q748">
            <v>6.2016638999999998E-2</v>
          </cell>
        </row>
        <row r="749">
          <cell r="B749">
            <v>922.4</v>
          </cell>
          <cell r="C749">
            <v>0.13005551900000001</v>
          </cell>
          <cell r="F749">
            <v>922.4</v>
          </cell>
          <cell r="G749">
            <v>0.12829506500000001</v>
          </cell>
          <cell r="K749">
            <v>922.4</v>
          </cell>
          <cell r="L749">
            <v>6.5986195999999997E-2</v>
          </cell>
          <cell r="P749">
            <v>922.4</v>
          </cell>
          <cell r="Q749">
            <v>6.2925035000000004E-2</v>
          </cell>
        </row>
        <row r="750">
          <cell r="B750">
            <v>923.1</v>
          </cell>
          <cell r="C750">
            <v>0.12946455300000001</v>
          </cell>
          <cell r="F750">
            <v>923.1</v>
          </cell>
          <cell r="G750">
            <v>0.12805645099999999</v>
          </cell>
          <cell r="K750">
            <v>923.1</v>
          </cell>
          <cell r="L750">
            <v>6.6493453999999994E-2</v>
          </cell>
          <cell r="P750">
            <v>923.1</v>
          </cell>
          <cell r="Q750">
            <v>6.3868828000000002E-2</v>
          </cell>
        </row>
        <row r="751">
          <cell r="B751">
            <v>923.8</v>
          </cell>
          <cell r="C751">
            <v>0.12950800600000001</v>
          </cell>
          <cell r="F751">
            <v>923.8</v>
          </cell>
          <cell r="G751">
            <v>0.12815613100000001</v>
          </cell>
          <cell r="K751">
            <v>923.8</v>
          </cell>
          <cell r="L751">
            <v>6.6452713999999996E-2</v>
          </cell>
          <cell r="P751">
            <v>923.8</v>
          </cell>
          <cell r="Q751">
            <v>6.4787384000000003E-2</v>
          </cell>
        </row>
        <row r="752">
          <cell r="B752">
            <v>924.5</v>
          </cell>
          <cell r="C752">
            <v>0.12892056900000001</v>
          </cell>
          <cell r="F752">
            <v>924.5</v>
          </cell>
          <cell r="G752">
            <v>0.12762904799999999</v>
          </cell>
          <cell r="K752">
            <v>924.5</v>
          </cell>
          <cell r="L752">
            <v>6.5619845999999996E-2</v>
          </cell>
          <cell r="P752">
            <v>924.5</v>
          </cell>
          <cell r="Q752">
            <v>6.3966735999999996E-2</v>
          </cell>
        </row>
        <row r="753">
          <cell r="B753">
            <v>925.1</v>
          </cell>
          <cell r="C753">
            <v>0.129391327</v>
          </cell>
          <cell r="F753">
            <v>925.1</v>
          </cell>
          <cell r="G753">
            <v>0.12775947300000001</v>
          </cell>
          <cell r="K753">
            <v>925.1</v>
          </cell>
          <cell r="L753">
            <v>6.5865725E-2</v>
          </cell>
          <cell r="P753">
            <v>925.1</v>
          </cell>
          <cell r="Q753">
            <v>6.3211263000000004E-2</v>
          </cell>
        </row>
        <row r="754">
          <cell r="B754">
            <v>925.8</v>
          </cell>
          <cell r="C754">
            <v>0.12983072600000001</v>
          </cell>
          <cell r="F754">
            <v>925.8</v>
          </cell>
          <cell r="G754">
            <v>0.12695624799999999</v>
          </cell>
          <cell r="K754">
            <v>925.8</v>
          </cell>
          <cell r="L754">
            <v>6.6115208999999994E-2</v>
          </cell>
          <cell r="P754">
            <v>925.8</v>
          </cell>
          <cell r="Q754">
            <v>6.2236411999999998E-2</v>
          </cell>
        </row>
        <row r="755">
          <cell r="B755">
            <v>926.5</v>
          </cell>
          <cell r="C755">
            <v>0.12924475799999999</v>
          </cell>
          <cell r="F755">
            <v>926.5</v>
          </cell>
          <cell r="G755">
            <v>0.12713402700000001</v>
          </cell>
          <cell r="K755">
            <v>926.5</v>
          </cell>
          <cell r="L755">
            <v>6.5841117000000005E-2</v>
          </cell>
          <cell r="P755">
            <v>926.5</v>
          </cell>
          <cell r="Q755">
            <v>6.1952470000000003E-2</v>
          </cell>
        </row>
        <row r="756">
          <cell r="B756">
            <v>927.2</v>
          </cell>
          <cell r="C756">
            <v>0.127664834</v>
          </cell>
          <cell r="F756">
            <v>927.2</v>
          </cell>
          <cell r="G756">
            <v>0.127415272</v>
          </cell>
          <cell r="K756">
            <v>927.2</v>
          </cell>
          <cell r="L756">
            <v>6.4821726999999996E-2</v>
          </cell>
          <cell r="P756">
            <v>927.2</v>
          </cell>
          <cell r="Q756">
            <v>6.0705710000000003E-2</v>
          </cell>
        </row>
        <row r="757">
          <cell r="B757">
            <v>927.9</v>
          </cell>
          <cell r="C757">
            <v>0.126572348</v>
          </cell>
          <cell r="F757">
            <v>927.9</v>
          </cell>
          <cell r="G757">
            <v>0.127157199</v>
          </cell>
          <cell r="K757">
            <v>927.9</v>
          </cell>
          <cell r="L757">
            <v>6.3366095999999997E-2</v>
          </cell>
          <cell r="P757">
            <v>927.9</v>
          </cell>
          <cell r="Q757">
            <v>6.0430854999999999E-2</v>
          </cell>
        </row>
        <row r="758">
          <cell r="B758">
            <v>928.6</v>
          </cell>
          <cell r="C758">
            <v>0.127327365</v>
          </cell>
          <cell r="F758">
            <v>928.6</v>
          </cell>
          <cell r="G758">
            <v>0.12611958500000001</v>
          </cell>
          <cell r="K758">
            <v>928.6</v>
          </cell>
          <cell r="L758">
            <v>6.3152966000000005E-2</v>
          </cell>
          <cell r="P758">
            <v>928.6</v>
          </cell>
          <cell r="Q758">
            <v>5.9726441999999998E-2</v>
          </cell>
        </row>
        <row r="759">
          <cell r="B759">
            <v>929.3</v>
          </cell>
          <cell r="C759">
            <v>0.12843779999999999</v>
          </cell>
          <cell r="F759">
            <v>929.3</v>
          </cell>
          <cell r="G759">
            <v>0.12597328499999999</v>
          </cell>
          <cell r="K759">
            <v>929.3</v>
          </cell>
          <cell r="L759">
            <v>6.2703113000000005E-2</v>
          </cell>
          <cell r="P759">
            <v>929.3</v>
          </cell>
          <cell r="Q759">
            <v>5.9786359999999997E-2</v>
          </cell>
        </row>
        <row r="760">
          <cell r="B760">
            <v>930</v>
          </cell>
          <cell r="C760">
            <v>0.12887632600000001</v>
          </cell>
          <cell r="F760">
            <v>930</v>
          </cell>
          <cell r="G760">
            <v>0.12588316599999999</v>
          </cell>
          <cell r="K760">
            <v>930</v>
          </cell>
          <cell r="L760">
            <v>6.2398235000000003E-2</v>
          </cell>
          <cell r="P760">
            <v>930</v>
          </cell>
          <cell r="Q760">
            <v>5.8789431000000003E-2</v>
          </cell>
        </row>
        <row r="761">
          <cell r="B761">
            <v>930.7</v>
          </cell>
          <cell r="C761">
            <v>0.126816604</v>
          </cell>
          <cell r="F761">
            <v>930.7</v>
          </cell>
          <cell r="G761">
            <v>0.12582128300000001</v>
          </cell>
          <cell r="K761">
            <v>930.7</v>
          </cell>
          <cell r="L761">
            <v>6.1194113000000001E-2</v>
          </cell>
          <cell r="P761">
            <v>930.7</v>
          </cell>
          <cell r="Q761">
            <v>5.7366193000000003E-2</v>
          </cell>
        </row>
        <row r="762">
          <cell r="B762">
            <v>931.4</v>
          </cell>
          <cell r="C762">
            <v>0.126723903</v>
          </cell>
          <cell r="F762">
            <v>931.4</v>
          </cell>
          <cell r="G762">
            <v>0.124881361</v>
          </cell>
          <cell r="K762">
            <v>931.4</v>
          </cell>
          <cell r="L762">
            <v>6.0802851999999998E-2</v>
          </cell>
          <cell r="P762">
            <v>931.4</v>
          </cell>
          <cell r="Q762">
            <v>5.6726285000000001E-2</v>
          </cell>
        </row>
        <row r="763">
          <cell r="B763">
            <v>932.1</v>
          </cell>
          <cell r="C763">
            <v>0.12598515499999999</v>
          </cell>
          <cell r="F763">
            <v>932.1</v>
          </cell>
          <cell r="G763">
            <v>0.12414968799999999</v>
          </cell>
          <cell r="K763">
            <v>932.1</v>
          </cell>
          <cell r="L763">
            <v>5.9161247E-2</v>
          </cell>
          <cell r="P763">
            <v>932.1</v>
          </cell>
          <cell r="Q763">
            <v>5.5740124000000002E-2</v>
          </cell>
        </row>
        <row r="764">
          <cell r="B764">
            <v>932.8</v>
          </cell>
          <cell r="C764">
            <v>0.126333316</v>
          </cell>
          <cell r="F764">
            <v>932.8</v>
          </cell>
          <cell r="G764">
            <v>0.12368420500000001</v>
          </cell>
          <cell r="K764">
            <v>932.8</v>
          </cell>
          <cell r="L764">
            <v>5.7989972000000001E-2</v>
          </cell>
          <cell r="P764">
            <v>932.8</v>
          </cell>
          <cell r="Q764">
            <v>5.4604276E-2</v>
          </cell>
        </row>
        <row r="765">
          <cell r="B765">
            <v>933.5</v>
          </cell>
          <cell r="C765">
            <v>0.12567482599999999</v>
          </cell>
          <cell r="F765">
            <v>933.5</v>
          </cell>
          <cell r="G765">
            <v>0.122919582</v>
          </cell>
          <cell r="K765">
            <v>933.5</v>
          </cell>
          <cell r="L765">
            <v>5.6841419999999997E-2</v>
          </cell>
          <cell r="P765">
            <v>933.5</v>
          </cell>
          <cell r="Q765">
            <v>5.2624790999999997E-2</v>
          </cell>
        </row>
        <row r="766">
          <cell r="B766">
            <v>934.2</v>
          </cell>
          <cell r="C766">
            <v>0.12532130899999999</v>
          </cell>
          <cell r="F766">
            <v>934.2</v>
          </cell>
          <cell r="G766">
            <v>0.121950612</v>
          </cell>
          <cell r="K766">
            <v>934.2</v>
          </cell>
          <cell r="L766">
            <v>5.6380120999999998E-2</v>
          </cell>
          <cell r="P766">
            <v>934.2</v>
          </cell>
          <cell r="Q766">
            <v>5.0626996E-2</v>
          </cell>
        </row>
        <row r="767">
          <cell r="B767">
            <v>934.9</v>
          </cell>
          <cell r="C767">
            <v>0.12557992300000001</v>
          </cell>
          <cell r="F767">
            <v>934.9</v>
          </cell>
          <cell r="G767">
            <v>0.121693173</v>
          </cell>
          <cell r="K767">
            <v>934.9</v>
          </cell>
          <cell r="L767">
            <v>5.5407418E-2</v>
          </cell>
          <cell r="P767">
            <v>934.9</v>
          </cell>
          <cell r="Q767">
            <v>4.9604431999999997E-2</v>
          </cell>
        </row>
        <row r="768">
          <cell r="B768">
            <v>935.6</v>
          </cell>
          <cell r="C768">
            <v>0.124411244</v>
          </cell>
          <cell r="F768">
            <v>935.6</v>
          </cell>
          <cell r="G768">
            <v>0.120782761</v>
          </cell>
          <cell r="K768">
            <v>935.6</v>
          </cell>
          <cell r="L768">
            <v>5.3214640000000001E-2</v>
          </cell>
          <cell r="P768">
            <v>935.6</v>
          </cell>
          <cell r="Q768">
            <v>4.7464840000000001E-2</v>
          </cell>
        </row>
        <row r="769">
          <cell r="B769">
            <v>936.3</v>
          </cell>
          <cell r="C769">
            <v>0.124258145</v>
          </cell>
          <cell r="F769">
            <v>936.3</v>
          </cell>
          <cell r="G769">
            <v>0.120291077</v>
          </cell>
          <cell r="K769">
            <v>936.3</v>
          </cell>
          <cell r="L769">
            <v>5.1845167999999997E-2</v>
          </cell>
          <cell r="P769">
            <v>936.3</v>
          </cell>
          <cell r="Q769">
            <v>4.6318552999999998E-2</v>
          </cell>
        </row>
        <row r="770">
          <cell r="B770">
            <v>937</v>
          </cell>
          <cell r="C770">
            <v>0.12358693599999999</v>
          </cell>
          <cell r="F770">
            <v>937</v>
          </cell>
          <cell r="G770">
            <v>0.11848001399999999</v>
          </cell>
          <cell r="K770">
            <v>937</v>
          </cell>
          <cell r="L770">
            <v>5.0488773000000001E-2</v>
          </cell>
          <cell r="P770">
            <v>937</v>
          </cell>
          <cell r="Q770">
            <v>4.4297077999999997E-2</v>
          </cell>
        </row>
        <row r="771">
          <cell r="B771">
            <v>937.6</v>
          </cell>
          <cell r="C771">
            <v>0.123574637</v>
          </cell>
          <cell r="F771">
            <v>937.6</v>
          </cell>
          <cell r="G771">
            <v>0.118072947</v>
          </cell>
          <cell r="K771">
            <v>937.6</v>
          </cell>
          <cell r="L771">
            <v>4.8679381000000001E-2</v>
          </cell>
          <cell r="P771">
            <v>937.6</v>
          </cell>
          <cell r="Q771">
            <v>4.3189402000000002E-2</v>
          </cell>
        </row>
        <row r="772">
          <cell r="B772">
            <v>938.3</v>
          </cell>
          <cell r="C772">
            <v>0.123159271</v>
          </cell>
          <cell r="F772">
            <v>938.3</v>
          </cell>
          <cell r="G772">
            <v>0.117256496</v>
          </cell>
          <cell r="K772">
            <v>938.3</v>
          </cell>
          <cell r="L772">
            <v>4.6493146999999999E-2</v>
          </cell>
          <cell r="P772">
            <v>938.3</v>
          </cell>
          <cell r="Q772">
            <v>4.0609918000000002E-2</v>
          </cell>
        </row>
        <row r="773">
          <cell r="B773">
            <v>939</v>
          </cell>
          <cell r="C773">
            <v>0.122929683</v>
          </cell>
          <cell r="F773">
            <v>939</v>
          </cell>
          <cell r="G773">
            <v>0.116955304</v>
          </cell>
          <cell r="K773">
            <v>939</v>
          </cell>
          <cell r="L773">
            <v>4.4861939000000003E-2</v>
          </cell>
          <cell r="P773">
            <v>939</v>
          </cell>
          <cell r="Q773">
            <v>3.8545894999999997E-2</v>
          </cell>
        </row>
        <row r="774">
          <cell r="B774">
            <v>939.8</v>
          </cell>
          <cell r="C774">
            <v>0.12316337199999999</v>
          </cell>
          <cell r="F774">
            <v>939.8</v>
          </cell>
          <cell r="G774">
            <v>0.114894208</v>
          </cell>
          <cell r="K774">
            <v>939.8</v>
          </cell>
          <cell r="L774">
            <v>4.3814747000000001E-2</v>
          </cell>
          <cell r="P774">
            <v>939.8</v>
          </cell>
          <cell r="Q774">
            <v>3.6909543000000003E-2</v>
          </cell>
        </row>
        <row r="775">
          <cell r="B775">
            <v>940.4</v>
          </cell>
          <cell r="C775">
            <v>0.122390688</v>
          </cell>
          <cell r="F775">
            <v>940.4</v>
          </cell>
          <cell r="G775">
            <v>0.11342841100000001</v>
          </cell>
          <cell r="K775">
            <v>940.4</v>
          </cell>
          <cell r="L775">
            <v>4.1772166999999999E-2</v>
          </cell>
          <cell r="P775">
            <v>940.4</v>
          </cell>
          <cell r="Q775">
            <v>3.5306842999999997E-2</v>
          </cell>
        </row>
        <row r="776">
          <cell r="B776">
            <v>941.1</v>
          </cell>
          <cell r="C776">
            <v>0.121097231</v>
          </cell>
          <cell r="F776">
            <v>941.1</v>
          </cell>
          <cell r="G776">
            <v>0.11284751799999999</v>
          </cell>
          <cell r="K776">
            <v>941.1</v>
          </cell>
          <cell r="L776">
            <v>3.9932071999999999E-2</v>
          </cell>
          <cell r="P776">
            <v>941.1</v>
          </cell>
          <cell r="Q776">
            <v>3.3936056999999999E-2</v>
          </cell>
        </row>
        <row r="777">
          <cell r="B777">
            <v>941.8</v>
          </cell>
          <cell r="C777">
            <v>0.1197493</v>
          </cell>
          <cell r="F777">
            <v>941.8</v>
          </cell>
          <cell r="G777">
            <v>0.112387684</v>
          </cell>
          <cell r="K777">
            <v>941.8</v>
          </cell>
          <cell r="L777">
            <v>3.7402188000000003E-2</v>
          </cell>
          <cell r="P777">
            <v>941.8</v>
          </cell>
          <cell r="Q777">
            <v>3.0992958000000001E-2</v>
          </cell>
        </row>
        <row r="778">
          <cell r="B778">
            <v>942.5</v>
          </cell>
          <cell r="C778">
            <v>0.119848473</v>
          </cell>
          <cell r="F778">
            <v>942.5</v>
          </cell>
          <cell r="G778">
            <v>0.11183180099999999</v>
          </cell>
          <cell r="K778">
            <v>942.5</v>
          </cell>
          <cell r="L778">
            <v>3.6549076999999999E-2</v>
          </cell>
          <cell r="P778">
            <v>942.5</v>
          </cell>
          <cell r="Q778">
            <v>2.8883111999999999E-2</v>
          </cell>
        </row>
        <row r="779">
          <cell r="B779">
            <v>943.2</v>
          </cell>
          <cell r="C779">
            <v>0.119893123</v>
          </cell>
          <cell r="F779">
            <v>943.2</v>
          </cell>
          <cell r="G779">
            <v>0.110238213</v>
          </cell>
          <cell r="K779">
            <v>943.2</v>
          </cell>
          <cell r="L779">
            <v>3.4471042E-2</v>
          </cell>
          <cell r="P779">
            <v>943.2</v>
          </cell>
          <cell r="Q779">
            <v>2.6574112E-2</v>
          </cell>
        </row>
        <row r="780">
          <cell r="B780">
            <v>943.9</v>
          </cell>
          <cell r="C780">
            <v>0.119443831</v>
          </cell>
          <cell r="F780">
            <v>943.9</v>
          </cell>
          <cell r="G780">
            <v>0.110505691</v>
          </cell>
          <cell r="K780">
            <v>943.9</v>
          </cell>
          <cell r="L780">
            <v>3.3015526000000003E-2</v>
          </cell>
          <cell r="P780">
            <v>943.9</v>
          </cell>
          <cell r="Q780">
            <v>2.5363374000000001E-2</v>
          </cell>
        </row>
        <row r="781">
          <cell r="B781">
            <v>944.6</v>
          </cell>
          <cell r="C781">
            <v>0.118769974</v>
          </cell>
          <cell r="F781">
            <v>944.6</v>
          </cell>
          <cell r="G781">
            <v>0.110729653</v>
          </cell>
          <cell r="K781">
            <v>944.6</v>
          </cell>
          <cell r="L781">
            <v>3.1319945000000002E-2</v>
          </cell>
          <cell r="P781">
            <v>944.6</v>
          </cell>
          <cell r="Q781">
            <v>2.4137262999999999E-2</v>
          </cell>
        </row>
        <row r="782">
          <cell r="B782">
            <v>945.3</v>
          </cell>
          <cell r="C782">
            <v>0.11933041699999999</v>
          </cell>
          <cell r="F782">
            <v>945.3</v>
          </cell>
          <cell r="G782">
            <v>0.110396303</v>
          </cell>
          <cell r="K782">
            <v>945.3</v>
          </cell>
          <cell r="L782">
            <v>2.9809570000000001E-2</v>
          </cell>
          <cell r="P782">
            <v>945.3</v>
          </cell>
          <cell r="Q782">
            <v>2.2212553999999999E-2</v>
          </cell>
        </row>
        <row r="783">
          <cell r="B783">
            <v>946</v>
          </cell>
          <cell r="C783">
            <v>0.120446815</v>
          </cell>
          <cell r="F783">
            <v>946</v>
          </cell>
          <cell r="G783">
            <v>0.108620091</v>
          </cell>
          <cell r="K783">
            <v>946</v>
          </cell>
          <cell r="L783">
            <v>2.8780606E-2</v>
          </cell>
          <cell r="P783">
            <v>946</v>
          </cell>
          <cell r="Q783">
            <v>2.1309663999999999E-2</v>
          </cell>
        </row>
        <row r="784">
          <cell r="B784">
            <v>946.7</v>
          </cell>
          <cell r="C784">
            <v>0.120572654</v>
          </cell>
          <cell r="F784">
            <v>946.7</v>
          </cell>
          <cell r="G784">
            <v>0.10778768399999999</v>
          </cell>
          <cell r="K784">
            <v>946.7</v>
          </cell>
          <cell r="L784">
            <v>2.7131189999999999E-2</v>
          </cell>
          <cell r="P784">
            <v>946.7</v>
          </cell>
          <cell r="Q784">
            <v>1.9264989E-2</v>
          </cell>
        </row>
        <row r="785">
          <cell r="B785">
            <v>947.4</v>
          </cell>
          <cell r="C785">
            <v>0.119635678</v>
          </cell>
          <cell r="F785">
            <v>947.4</v>
          </cell>
          <cell r="G785">
            <v>0.107678649</v>
          </cell>
          <cell r="K785">
            <v>947.4</v>
          </cell>
          <cell r="L785">
            <v>2.5366920000000001E-2</v>
          </cell>
          <cell r="P785">
            <v>947.4</v>
          </cell>
          <cell r="Q785">
            <v>1.7778606999999998E-2</v>
          </cell>
        </row>
        <row r="786">
          <cell r="B786">
            <v>948.1</v>
          </cell>
          <cell r="C786">
            <v>0.11870407600000001</v>
          </cell>
          <cell r="F786">
            <v>948.1</v>
          </cell>
          <cell r="G786">
            <v>0.10674818</v>
          </cell>
          <cell r="K786">
            <v>948.1</v>
          </cell>
          <cell r="L786">
            <v>2.3378658E-2</v>
          </cell>
          <cell r="P786">
            <v>948.1</v>
          </cell>
          <cell r="Q786">
            <v>1.3939376999999999E-2</v>
          </cell>
        </row>
        <row r="787">
          <cell r="B787">
            <v>948.8</v>
          </cell>
          <cell r="C787">
            <v>0.11967425499999999</v>
          </cell>
          <cell r="F787">
            <v>948.8</v>
          </cell>
          <cell r="G787">
            <v>0.104855059</v>
          </cell>
          <cell r="K787">
            <v>948.8</v>
          </cell>
          <cell r="L787">
            <v>2.1993924000000002E-2</v>
          </cell>
          <cell r="P787">
            <v>948.8</v>
          </cell>
          <cell r="Q787">
            <v>1.2139865E-2</v>
          </cell>
        </row>
        <row r="788">
          <cell r="B788">
            <v>949.5</v>
          </cell>
          <cell r="C788">
            <v>0.12023998700000001</v>
          </cell>
          <cell r="F788">
            <v>949.5</v>
          </cell>
          <cell r="G788">
            <v>0.10313106700000001</v>
          </cell>
          <cell r="K788">
            <v>949.5</v>
          </cell>
          <cell r="L788">
            <v>2.1339634E-2</v>
          </cell>
          <cell r="P788">
            <v>949.5</v>
          </cell>
          <cell r="Q788">
            <v>1.0317300999999999E-2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4 raw"/>
      <sheetName val="21"/>
      <sheetName val="25"/>
      <sheetName val="27"/>
      <sheetName val="28.5"/>
      <sheetName val="32"/>
      <sheetName val="37"/>
      <sheetName val="41"/>
      <sheetName val="44"/>
      <sheetName val="48"/>
      <sheetName val="52"/>
      <sheetName val="50"/>
      <sheetName val="47"/>
      <sheetName val="10"/>
      <sheetName val="Calc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1">
          <cell r="K11">
            <v>1.0805333333333333</v>
          </cell>
          <cell r="L11">
            <v>4.16647295795473E-8</v>
          </cell>
          <cell r="AB11">
            <v>1.0805333333333333</v>
          </cell>
          <cell r="AC11">
            <v>1.1873425039820777E-7</v>
          </cell>
          <cell r="AS11">
            <v>1.0805333333333333</v>
          </cell>
          <cell r="AT11">
            <v>1.4537639077307509E-7</v>
          </cell>
          <cell r="BJ11">
            <v>1.0805333333333333</v>
          </cell>
          <cell r="BK11">
            <v>2.2026634542175761E-7</v>
          </cell>
          <cell r="CA11">
            <v>1.0805333333333333</v>
          </cell>
          <cell r="CB11">
            <v>2.052285065986908E-7</v>
          </cell>
          <cell r="CR11">
            <v>1.0805333333333333</v>
          </cell>
          <cell r="CS11">
            <v>3.1384212502011623E-7</v>
          </cell>
          <cell r="DI11">
            <v>1.0805333333333333</v>
          </cell>
          <cell r="DJ11">
            <v>2.6444159537663719E-7</v>
          </cell>
          <cell r="DZ11">
            <v>1.0805333333333333</v>
          </cell>
          <cell r="EA11">
            <v>7.8309971717664816E-8</v>
          </cell>
          <cell r="EQ11">
            <v>1.0805333333333333</v>
          </cell>
          <cell r="ER11">
            <v>1.1257620566975228E-7</v>
          </cell>
          <cell r="FH11">
            <v>1.0805333333333333</v>
          </cell>
          <cell r="FI11">
            <v>2.5792449174922056E-8</v>
          </cell>
          <cell r="FY11">
            <v>1.0805333333333333</v>
          </cell>
          <cell r="FZ11">
            <v>9.2481327520233264E-8</v>
          </cell>
          <cell r="HG11">
            <v>1.0805333333333333</v>
          </cell>
          <cell r="HH11">
            <v>4.0551817295882495E-8</v>
          </cell>
        </row>
        <row r="12">
          <cell r="K12">
            <v>0.54026666666666667</v>
          </cell>
          <cell r="L12">
            <v>3.3618806588347923E-8</v>
          </cell>
          <cell r="AB12">
            <v>0.54026666666666667</v>
          </cell>
          <cell r="AC12">
            <v>1.0663567929254426E-7</v>
          </cell>
          <cell r="AS12">
            <v>0.54026666666666667</v>
          </cell>
          <cell r="AT12">
            <v>1.1143642198459389E-7</v>
          </cell>
          <cell r="BJ12">
            <v>0.54026666666666667</v>
          </cell>
          <cell r="BK12">
            <v>1.4957008339974716E-7</v>
          </cell>
          <cell r="CA12">
            <v>0.54026666666666667</v>
          </cell>
          <cell r="CB12">
            <v>1.7537900210150158E-7</v>
          </cell>
          <cell r="CR12">
            <v>0.54026666666666667</v>
          </cell>
          <cell r="CS12">
            <v>2.3379288506593843E-7</v>
          </cell>
          <cell r="DI12">
            <v>0.54026666666666667</v>
          </cell>
          <cell r="DJ12">
            <v>2.0018633890601638E-7</v>
          </cell>
          <cell r="DZ12">
            <v>0.54026666666666667</v>
          </cell>
          <cell r="EA12">
            <v>1.3389248212791372E-7</v>
          </cell>
          <cell r="EQ12">
            <v>0.54026666666666667</v>
          </cell>
          <cell r="ER12">
            <v>1.1046719205185071E-7</v>
          </cell>
          <cell r="FH12">
            <v>0.54026666666666667</v>
          </cell>
          <cell r="FI12">
            <v>3.8876390884299428E-8</v>
          </cell>
          <cell r="FY12">
            <v>0.54026666666666667</v>
          </cell>
          <cell r="FZ12">
            <v>8.4184817752528191E-8</v>
          </cell>
          <cell r="GP12">
            <v>0.54026666666666667</v>
          </cell>
          <cell r="GQ12">
            <v>7.349466867685893E-8</v>
          </cell>
          <cell r="HG12">
            <v>0.54026666666666667</v>
          </cell>
          <cell r="HH12">
            <v>4.4921570114299657E-8</v>
          </cell>
        </row>
        <row r="13">
          <cell r="K13">
            <v>0.27013333333333334</v>
          </cell>
          <cell r="L13">
            <v>2.4473354676870249E-8</v>
          </cell>
          <cell r="AB13">
            <v>0.27013333333333334</v>
          </cell>
          <cell r="AC13">
            <v>6.206154753294085E-8</v>
          </cell>
          <cell r="AS13">
            <v>0.27013333333333334</v>
          </cell>
          <cell r="AT13">
            <v>1.0596294454073866E-7</v>
          </cell>
          <cell r="BJ13">
            <v>0.27013333333333334</v>
          </cell>
          <cell r="BK13">
            <v>1.1679626340842077E-7</v>
          </cell>
          <cell r="CA13">
            <v>0.27013333333333334</v>
          </cell>
          <cell r="CB13">
            <v>1.1892596655071967E-7</v>
          </cell>
          <cell r="CR13">
            <v>0.27013333333333334</v>
          </cell>
          <cell r="CS13">
            <v>1.5349694400007776E-7</v>
          </cell>
          <cell r="DI13">
            <v>0.27013333333333334</v>
          </cell>
          <cell r="DJ13">
            <v>1.7997092622622232E-7</v>
          </cell>
          <cell r="DZ13">
            <v>0.27013333333333334</v>
          </cell>
          <cell r="EA13">
            <v>1.1383817044047582E-7</v>
          </cell>
          <cell r="EQ13">
            <v>0.27013333333333334</v>
          </cell>
          <cell r="ER13">
            <v>5.6088970812187207E-8</v>
          </cell>
          <cell r="FH13">
            <v>0.27013333333333334</v>
          </cell>
          <cell r="FI13">
            <v>4.2886929290997586E-8</v>
          </cell>
          <cell r="FY13">
            <v>0.27013333333333334</v>
          </cell>
          <cell r="FZ13">
            <v>8.5460278457091405E-8</v>
          </cell>
          <cell r="GP13">
            <v>0.27013333333333334</v>
          </cell>
          <cell r="GQ13">
            <v>7.2049872537197175E-8</v>
          </cell>
          <cell r="HG13">
            <v>0.27013333333333334</v>
          </cell>
          <cell r="HH13">
            <v>3.0395220053517718E-8</v>
          </cell>
        </row>
        <row r="14">
          <cell r="K14">
            <v>0.13506666666666667</v>
          </cell>
          <cell r="L14">
            <v>1.6524867392106865E-8</v>
          </cell>
          <cell r="AB14">
            <v>0.13506666666666667</v>
          </cell>
          <cell r="AC14">
            <v>3.7155416859201917E-8</v>
          </cell>
          <cell r="AS14">
            <v>0.13506666666666667</v>
          </cell>
          <cell r="AT14">
            <v>5.1860702234840038E-8</v>
          </cell>
          <cell r="BJ14">
            <v>0.13506666666666667</v>
          </cell>
          <cell r="BK14">
            <v>5.3056786216743166E-8</v>
          </cell>
          <cell r="CA14">
            <v>0.13506666666666667</v>
          </cell>
          <cell r="CB14">
            <v>6.5995648946323563E-8</v>
          </cell>
          <cell r="CR14">
            <v>0.13506666666666667</v>
          </cell>
          <cell r="CS14">
            <v>9.0503406203174528E-8</v>
          </cell>
          <cell r="DI14">
            <v>0.13506666666666667</v>
          </cell>
          <cell r="DJ14">
            <v>8.2270826581337294E-8</v>
          </cell>
          <cell r="DZ14">
            <v>0.13506666666666667</v>
          </cell>
          <cell r="EA14">
            <v>5.5172337365637737E-8</v>
          </cell>
          <cell r="EQ14">
            <v>0.13506666666666667</v>
          </cell>
          <cell r="ER14">
            <v>4.8483190476190487E-8</v>
          </cell>
          <cell r="FH14">
            <v>0.13506666666666667</v>
          </cell>
          <cell r="FI14">
            <v>2.8508594082945186E-8</v>
          </cell>
          <cell r="FY14">
            <v>0.13506666666666667</v>
          </cell>
          <cell r="FZ14">
            <v>5.2481434657712459E-8</v>
          </cell>
          <cell r="GP14">
            <v>0.13506666666666667</v>
          </cell>
          <cell r="GQ14">
            <v>3.325305421192993E-8</v>
          </cell>
          <cell r="HG14">
            <v>0.13506666666666667</v>
          </cell>
          <cell r="HH14">
            <v>2.7768348174927272E-8</v>
          </cell>
        </row>
        <row r="15">
          <cell r="K15">
            <v>6.7533333333333334E-2</v>
          </cell>
          <cell r="L15">
            <v>1.0436398921222911E-8</v>
          </cell>
          <cell r="AB15">
            <v>6.7533333333333334E-2</v>
          </cell>
          <cell r="AC15">
            <v>1.7099663910900753E-8</v>
          </cell>
          <cell r="AS15">
            <v>6.7533333333333334E-2</v>
          </cell>
          <cell r="AT15">
            <v>2.5185720050168767E-8</v>
          </cell>
          <cell r="BJ15">
            <v>6.7533333333333334E-2</v>
          </cell>
          <cell r="BK15">
            <v>2.876893885106153E-8</v>
          </cell>
          <cell r="CA15">
            <v>6.7533333333333334E-2</v>
          </cell>
          <cell r="CB15">
            <v>6.0716024951686654E-8</v>
          </cell>
          <cell r="CR15">
            <v>6.7533333333333334E-2</v>
          </cell>
          <cell r="CS15">
            <v>6.0988872703332832E-8</v>
          </cell>
          <cell r="DI15">
            <v>6.7533333333333334E-2</v>
          </cell>
          <cell r="DJ15">
            <v>4.4828691279382913E-8</v>
          </cell>
          <cell r="DZ15">
            <v>6.7533333333333334E-2</v>
          </cell>
          <cell r="EA15">
            <v>3.7427732752807993E-8</v>
          </cell>
          <cell r="EQ15">
            <v>6.7533333333333334E-2</v>
          </cell>
          <cell r="ER15">
            <v>2.7062345499186478E-8</v>
          </cell>
          <cell r="FH15">
            <v>6.7533333333333334E-2</v>
          </cell>
          <cell r="FI15">
            <v>1.121790421306509E-8</v>
          </cell>
          <cell r="FY15">
            <v>6.7533333333333334E-2</v>
          </cell>
          <cell r="FZ15">
            <v>3.8309461073286416E-8</v>
          </cell>
          <cell r="GP15">
            <v>6.7533333333333334E-2</v>
          </cell>
          <cell r="GQ15">
            <v>1.6888498182027756E-8</v>
          </cell>
          <cell r="HG15">
            <v>6.7533333333333334E-2</v>
          </cell>
          <cell r="HH15">
            <v>2.1014849928776426E-8</v>
          </cell>
        </row>
        <row r="16">
          <cell r="K16">
            <v>3.1977033333333335E-2</v>
          </cell>
          <cell r="L16">
            <v>4.413303818577649E-9</v>
          </cell>
          <cell r="AB16">
            <v>3.1977033333333335E-2</v>
          </cell>
          <cell r="AC16">
            <v>9.3520270069735713E-9</v>
          </cell>
          <cell r="AS16">
            <v>3.1977033333333335E-2</v>
          </cell>
          <cell r="AT16">
            <v>7.5396650567180714E-9</v>
          </cell>
          <cell r="BJ16">
            <v>3.1977033333333335E-2</v>
          </cell>
          <cell r="BK16">
            <v>1.1998469320272016E-8</v>
          </cell>
          <cell r="CA16">
            <v>3.1977033333333335E-2</v>
          </cell>
          <cell r="CB16">
            <v>4.3767595490360302E-8</v>
          </cell>
          <cell r="CR16">
            <v>3.1977033333333335E-2</v>
          </cell>
          <cell r="CS16">
            <v>2.1509728231551592E-8</v>
          </cell>
          <cell r="DI16">
            <v>3.1977033333333335E-2</v>
          </cell>
          <cell r="DJ16">
            <v>2.7344378447848135E-8</v>
          </cell>
          <cell r="DZ16">
            <v>3.1977033333333335E-2</v>
          </cell>
          <cell r="EA16">
            <v>1.2491295970695973E-8</v>
          </cell>
          <cell r="EQ16">
            <v>3.1977033333333335E-2</v>
          </cell>
          <cell r="ER16">
            <v>1.4064817445880976E-8</v>
          </cell>
          <cell r="FH16">
            <v>3.1977033333333335E-2</v>
          </cell>
          <cell r="FI16">
            <v>3.2340479351368496E-9</v>
          </cell>
          <cell r="FY16">
            <v>3.1977033333333335E-2</v>
          </cell>
          <cell r="FZ16">
            <v>1.4362876400296704E-8</v>
          </cell>
          <cell r="GP16">
            <v>3.1977033333333335E-2</v>
          </cell>
          <cell r="GQ16">
            <v>8.5596679575344733E-9</v>
          </cell>
          <cell r="HG16">
            <v>3.1977033333333335E-2</v>
          </cell>
          <cell r="HH16">
            <v>9.350833165162986E-9</v>
          </cell>
        </row>
        <row r="17">
          <cell r="K17">
            <v>0</v>
          </cell>
          <cell r="L17">
            <v>0</v>
          </cell>
          <cell r="AB17">
            <v>0</v>
          </cell>
          <cell r="AC17">
            <v>0</v>
          </cell>
          <cell r="AS17">
            <v>0</v>
          </cell>
          <cell r="AT17">
            <v>0</v>
          </cell>
          <cell r="BJ17">
            <v>0</v>
          </cell>
          <cell r="BK17">
            <v>0</v>
          </cell>
          <cell r="CA17">
            <v>0</v>
          </cell>
          <cell r="CB17">
            <v>0</v>
          </cell>
          <cell r="CR17">
            <v>0</v>
          </cell>
          <cell r="CS17">
            <v>0</v>
          </cell>
          <cell r="DI17">
            <v>0</v>
          </cell>
          <cell r="DJ17">
            <v>0</v>
          </cell>
          <cell r="DZ17">
            <v>0</v>
          </cell>
          <cell r="EA17">
            <v>0</v>
          </cell>
          <cell r="EQ17">
            <v>0</v>
          </cell>
          <cell r="ER17">
            <v>0</v>
          </cell>
          <cell r="FH17">
            <v>0</v>
          </cell>
          <cell r="FI17">
            <v>0</v>
          </cell>
          <cell r="FY17">
            <v>0</v>
          </cell>
          <cell r="FZ17">
            <v>0</v>
          </cell>
          <cell r="GP17">
            <v>0</v>
          </cell>
          <cell r="GQ17">
            <v>0</v>
          </cell>
          <cell r="HG17">
            <v>0</v>
          </cell>
          <cell r="HH17">
            <v>0</v>
          </cell>
        </row>
        <row r="18">
          <cell r="D18">
            <v>2.333019624765746</v>
          </cell>
          <cell r="G18">
            <v>277</v>
          </cell>
        </row>
        <row r="19">
          <cell r="D19">
            <v>3.5520667789387206</v>
          </cell>
          <cell r="G19">
            <v>294</v>
          </cell>
        </row>
        <row r="20">
          <cell r="D20">
            <v>3.5952811987382853</v>
          </cell>
          <cell r="G20">
            <v>298</v>
          </cell>
        </row>
        <row r="21">
          <cell r="D21">
            <v>4.2228572456126177</v>
          </cell>
          <cell r="G21">
            <v>300</v>
          </cell>
        </row>
        <row r="22">
          <cell r="D22">
            <v>3.9285258335410669</v>
          </cell>
          <cell r="G22">
            <v>301.5</v>
          </cell>
        </row>
        <row r="23">
          <cell r="D23">
            <v>4.5227345911582164</v>
          </cell>
          <cell r="G23">
            <v>305</v>
          </cell>
        </row>
        <row r="24">
          <cell r="D24">
            <v>4.2196995728374009</v>
          </cell>
          <cell r="G24">
            <v>310</v>
          </cell>
        </row>
        <row r="25">
          <cell r="D25">
            <v>3.7976431897490959</v>
          </cell>
          <cell r="G25">
            <v>314</v>
          </cell>
        </row>
        <row r="26">
          <cell r="D26">
            <v>3.3985454607004573</v>
          </cell>
          <cell r="G26">
            <v>321</v>
          </cell>
        </row>
        <row r="27">
          <cell r="D27">
            <v>2.0625205539605878</v>
          </cell>
          <cell r="G27">
            <v>325</v>
          </cell>
        </row>
        <row r="28">
          <cell r="D28">
            <v>3.03</v>
          </cell>
          <cell r="G28">
            <v>323</v>
          </cell>
        </row>
        <row r="29">
          <cell r="D29">
            <v>3.18</v>
          </cell>
          <cell r="G29">
            <v>320</v>
          </cell>
        </row>
        <row r="30">
          <cell r="D30">
            <v>2.2000000000000002</v>
          </cell>
          <cell r="G30">
            <v>283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Chart1"/>
      <sheetName val="LPO"/>
      <sheetName val="MYO pH 5"/>
      <sheetName val="MYO"/>
      <sheetName val="Sheet2"/>
      <sheetName val="CuSO4"/>
      <sheetName val="GRAPHS"/>
    </sheetNames>
    <sheetDataSet>
      <sheetData sheetId="0"/>
      <sheetData sheetId="2"/>
      <sheetData sheetId="3">
        <row r="2">
          <cell r="D2">
            <v>23</v>
          </cell>
          <cell r="E2">
            <v>5.2476541919040827</v>
          </cell>
        </row>
        <row r="3">
          <cell r="D3">
            <v>26</v>
          </cell>
          <cell r="E3">
            <v>4.9632214279031004</v>
          </cell>
        </row>
        <row r="4">
          <cell r="D4">
            <v>28</v>
          </cell>
          <cell r="E4">
            <v>5.3051799923175604</v>
          </cell>
        </row>
        <row r="5">
          <cell r="D5">
            <v>30</v>
          </cell>
          <cell r="E5">
            <v>4.7120301756750118</v>
          </cell>
        </row>
        <row r="6">
          <cell r="D6">
            <v>32</v>
          </cell>
          <cell r="E6">
            <v>4.288160023201681</v>
          </cell>
        </row>
        <row r="7">
          <cell r="D7">
            <v>32</v>
          </cell>
          <cell r="E7">
            <v>4.6385470491406169</v>
          </cell>
        </row>
        <row r="8">
          <cell r="D8">
            <v>32</v>
          </cell>
          <cell r="E8">
            <v>5.0135850311575165</v>
          </cell>
        </row>
        <row r="9">
          <cell r="D9">
            <v>32</v>
          </cell>
          <cell r="E9">
            <v>4.7208805495274406</v>
          </cell>
        </row>
        <row r="10">
          <cell r="D10">
            <v>34</v>
          </cell>
          <cell r="E10">
            <v>4.7657909078435043</v>
          </cell>
        </row>
        <row r="11">
          <cell r="D11">
            <v>36</v>
          </cell>
          <cell r="E11">
            <v>3.8245194006185779</v>
          </cell>
          <cell r="K11">
            <v>1.02666667</v>
          </cell>
          <cell r="L11">
            <v>3.1219879305911893E-8</v>
          </cell>
          <cell r="AB11">
            <v>10.2666667</v>
          </cell>
          <cell r="AC11">
            <v>3.2956546060030723E-7</v>
          </cell>
          <cell r="AS11">
            <v>117.33</v>
          </cell>
          <cell r="AT11">
            <v>2.4119180107230189E-6</v>
          </cell>
          <cell r="BJ11">
            <v>117.33</v>
          </cell>
          <cell r="BK11">
            <v>1.0185363545504431E-6</v>
          </cell>
          <cell r="CA11">
            <v>117.33</v>
          </cell>
          <cell r="CB11">
            <v>5.2272383026322717E-7</v>
          </cell>
          <cell r="CR11">
            <v>117.33</v>
          </cell>
          <cell r="CS11">
            <v>8.5514646308584018E-7</v>
          </cell>
          <cell r="DI11">
            <v>117.33</v>
          </cell>
          <cell r="DJ11">
            <v>9.3071192735283221E-7</v>
          </cell>
          <cell r="DZ11">
            <v>117.33</v>
          </cell>
          <cell r="EA11">
            <v>6.0900421814029985E-7</v>
          </cell>
          <cell r="EQ11">
            <v>117.33</v>
          </cell>
          <cell r="ER11">
            <v>4.7411704013030762E-7</v>
          </cell>
          <cell r="FH11">
            <v>117.33</v>
          </cell>
          <cell r="FI11">
            <v>6.2667150959491333E-7</v>
          </cell>
          <cell r="FY11">
            <v>117.33</v>
          </cell>
          <cell r="FZ11">
            <v>8.6256463727588758E-7</v>
          </cell>
          <cell r="GP11">
            <v>117.33</v>
          </cell>
          <cell r="GQ11">
            <v>6.9310361451601656E-7</v>
          </cell>
          <cell r="HG11">
            <v>117.33</v>
          </cell>
          <cell r="HH11">
            <v>6.7037315951508721E-7</v>
          </cell>
          <cell r="HX11">
            <v>117.33</v>
          </cell>
          <cell r="HY11">
            <v>3.7774785493239926E-7</v>
          </cell>
          <cell r="IO11">
            <v>117.33</v>
          </cell>
          <cell r="IP11">
            <v>2.2273684221270408E-7</v>
          </cell>
          <cell r="JF11">
            <v>117.33</v>
          </cell>
          <cell r="JG11">
            <v>1.2318246580007195E-7</v>
          </cell>
          <cell r="JW11">
            <v>117.33</v>
          </cell>
          <cell r="JX11">
            <v>2.5906968510478615E-8</v>
          </cell>
          <cell r="KN11">
            <v>117.33</v>
          </cell>
          <cell r="KO11">
            <v>8.8767868509931182E-7</v>
          </cell>
          <cell r="LE11">
            <v>117.33</v>
          </cell>
          <cell r="LF11">
            <v>7.1994165415670479E-7</v>
          </cell>
          <cell r="LV11">
            <v>117.33</v>
          </cell>
          <cell r="LW11">
            <v>7.8497811078431154E-7</v>
          </cell>
          <cell r="MM11">
            <v>117.33</v>
          </cell>
          <cell r="MN11">
            <v>3.9554435443982596E-7</v>
          </cell>
          <cell r="ND11">
            <v>117.33</v>
          </cell>
          <cell r="NE11">
            <v>3.8716786865883794E-7</v>
          </cell>
          <cell r="NU11">
            <v>117.33</v>
          </cell>
          <cell r="NV11">
            <v>4.4474094601460039E-8</v>
          </cell>
          <cell r="OL11">
            <v>117.33</v>
          </cell>
          <cell r="OM11">
            <v>2.0768089587572508E-7</v>
          </cell>
          <cell r="PC11">
            <v>117.33</v>
          </cell>
          <cell r="PD11">
            <v>1.7396485014148711E-7</v>
          </cell>
          <cell r="PT11">
            <v>117.33</v>
          </cell>
          <cell r="PU11">
            <v>1.5350243094647535E-7</v>
          </cell>
          <cell r="QK11">
            <v>117.33</v>
          </cell>
          <cell r="QL11">
            <v>7.2465599055186138E-8</v>
          </cell>
          <cell r="RB11">
            <v>117.33</v>
          </cell>
          <cell r="RC11">
            <v>1.1609092918943201E-7</v>
          </cell>
          <cell r="RS11">
            <v>117.33</v>
          </cell>
          <cell r="RT11">
            <v>8.2651722732501786E-8</v>
          </cell>
          <cell r="TA11">
            <v>117.33</v>
          </cell>
          <cell r="TB11">
            <v>1.2262062177161774E-6</v>
          </cell>
          <cell r="TR11">
            <v>117.33</v>
          </cell>
          <cell r="TS11">
            <v>2.7738675834599138E-7</v>
          </cell>
          <cell r="UI11">
            <v>117.33</v>
          </cell>
          <cell r="UJ11">
            <v>3.2058487317269723E-7</v>
          </cell>
          <cell r="UZ11">
            <v>117.33</v>
          </cell>
          <cell r="VA11">
            <v>5.8260983955876365E-7</v>
          </cell>
        </row>
        <row r="12">
          <cell r="D12">
            <v>36</v>
          </cell>
          <cell r="E12">
            <v>3.4484846586742393</v>
          </cell>
          <cell r="K12">
            <v>0.51333333000000003</v>
          </cell>
          <cell r="L12">
            <v>2.2496451873276556E-8</v>
          </cell>
          <cell r="AB12">
            <v>5.13333335</v>
          </cell>
          <cell r="AC12">
            <v>2.0745789577066959E-7</v>
          </cell>
          <cell r="AS12">
            <v>58.664999999999999</v>
          </cell>
          <cell r="AT12">
            <v>1.4305202206616136E-6</v>
          </cell>
          <cell r="BJ12">
            <v>58.664999999999999</v>
          </cell>
          <cell r="BK12">
            <v>8.1057114970458029E-7</v>
          </cell>
          <cell r="CA12">
            <v>58.664999999999999</v>
          </cell>
          <cell r="CB12">
            <v>3.9011278112232672E-7</v>
          </cell>
          <cell r="CR12">
            <v>58.664999999999999</v>
          </cell>
          <cell r="CS12">
            <v>6.3122468821180924E-7</v>
          </cell>
          <cell r="DI12">
            <v>58.664999999999999</v>
          </cell>
          <cell r="DJ12">
            <v>6.4945340870472205E-7</v>
          </cell>
          <cell r="DZ12">
            <v>58.664999999999999</v>
          </cell>
          <cell r="EA12">
            <v>4.5290213104981055E-7</v>
          </cell>
          <cell r="EQ12">
            <v>58.664999999999999</v>
          </cell>
          <cell r="ER12">
            <v>2.3586850937724894E-7</v>
          </cell>
          <cell r="FH12">
            <v>58.664999999999999</v>
          </cell>
          <cell r="FI12">
            <v>6.1438171629672364E-7</v>
          </cell>
          <cell r="FY12">
            <v>58.664999999999999</v>
          </cell>
          <cell r="FZ12">
            <v>5.9565203901377482E-7</v>
          </cell>
          <cell r="GP12">
            <v>58.664999999999999</v>
          </cell>
          <cell r="GQ12">
            <v>4.9618412909227686E-7</v>
          </cell>
          <cell r="HG12">
            <v>58.664999999999999</v>
          </cell>
          <cell r="HH12">
            <v>4.5622143947173321E-7</v>
          </cell>
          <cell r="HX12">
            <v>58.664999999999999</v>
          </cell>
          <cell r="HY12">
            <v>1.3360611957734345E-7</v>
          </cell>
          <cell r="IO12">
            <v>58.664999999999999</v>
          </cell>
          <cell r="IP12">
            <v>2.3182904436399389E-7</v>
          </cell>
          <cell r="JF12">
            <v>58.664999999999999</v>
          </cell>
          <cell r="JG12">
            <v>2.2797560756022383E-8</v>
          </cell>
          <cell r="JW12">
            <v>58.664999999999999</v>
          </cell>
          <cell r="JX12">
            <v>1.0017338207980243E-7</v>
          </cell>
          <cell r="KN12">
            <v>58.664999999999999</v>
          </cell>
          <cell r="KO12">
            <v>5.8514530349622359E-7</v>
          </cell>
          <cell r="LE12">
            <v>58.664999999999999</v>
          </cell>
          <cell r="LF12">
            <v>4.9612055211079722E-7</v>
          </cell>
          <cell r="LV12">
            <v>58.664999999999999</v>
          </cell>
          <cell r="LW12">
            <v>4.8853757142397756E-7</v>
          </cell>
          <cell r="MM12">
            <v>58.664999999999999</v>
          </cell>
          <cell r="MN12">
            <v>2.7641589977153408E-7</v>
          </cell>
          <cell r="ND12">
            <v>58.664999999999999</v>
          </cell>
          <cell r="NE12">
            <v>2.4112921380939905E-7</v>
          </cell>
          <cell r="OL12">
            <v>58.664999999999999</v>
          </cell>
          <cell r="OM12">
            <v>1.7108113739184728E-7</v>
          </cell>
          <cell r="PC12">
            <v>58.664999999999999</v>
          </cell>
          <cell r="PD12">
            <v>1.2060096444717051E-7</v>
          </cell>
          <cell r="PT12">
            <v>58.664999999999999</v>
          </cell>
          <cell r="PU12">
            <v>9.8500574429102834E-8</v>
          </cell>
          <cell r="QK12">
            <v>58.664999999999999</v>
          </cell>
          <cell r="QL12">
            <v>6.9705908670352052E-8</v>
          </cell>
          <cell r="RB12">
            <v>58.664999999999999</v>
          </cell>
          <cell r="RC12">
            <v>5.7394978095625756E-8</v>
          </cell>
          <cell r="RS12">
            <v>58.664999999999999</v>
          </cell>
          <cell r="RT12">
            <v>4.2052894713851865E-8</v>
          </cell>
          <cell r="TA12">
            <v>58.664999999999999</v>
          </cell>
          <cell r="TB12">
            <v>7.3587410078462291E-7</v>
          </cell>
          <cell r="TR12">
            <v>58.664999999999999</v>
          </cell>
          <cell r="TS12">
            <v>1.6846234995169248E-7</v>
          </cell>
          <cell r="UI12">
            <v>58.664999999999999</v>
          </cell>
          <cell r="UJ12">
            <v>2.0233514956537321E-7</v>
          </cell>
          <cell r="UZ12">
            <v>58.664999999999999</v>
          </cell>
          <cell r="VA12">
            <v>4.0225194961278569E-7</v>
          </cell>
        </row>
        <row r="13">
          <cell r="D13">
            <v>20</v>
          </cell>
          <cell r="E13">
            <v>5.4579278790817769</v>
          </cell>
          <cell r="K13">
            <v>0.25666666999999999</v>
          </cell>
          <cell r="L13">
            <v>1.3055545811621977E-8</v>
          </cell>
          <cell r="AB13">
            <v>2.566666675</v>
          </cell>
          <cell r="AC13">
            <v>1.0393848334594799E-7</v>
          </cell>
          <cell r="AS13">
            <v>29.3325</v>
          </cell>
          <cell r="AT13">
            <v>1.1804733659941111E-6</v>
          </cell>
          <cell r="BJ13">
            <v>29.3325</v>
          </cell>
          <cell r="BK13">
            <v>4.8715726845011454E-7</v>
          </cell>
          <cell r="CA13">
            <v>29.3325</v>
          </cell>
          <cell r="CB13">
            <v>2.4035215465289886E-7</v>
          </cell>
          <cell r="CR13">
            <v>29.3325</v>
          </cell>
          <cell r="CS13">
            <v>4.4969763000487546E-7</v>
          </cell>
          <cell r="DI13">
            <v>29.3325</v>
          </cell>
          <cell r="DJ13">
            <v>3.7753765336018444E-7</v>
          </cell>
          <cell r="DZ13">
            <v>29.3325</v>
          </cell>
          <cell r="EA13">
            <v>3.1920357111966837E-7</v>
          </cell>
          <cell r="EQ13">
            <v>29.3325</v>
          </cell>
          <cell r="ER13">
            <v>2.4348043397638048E-7</v>
          </cell>
          <cell r="FH13">
            <v>29.3325</v>
          </cell>
          <cell r="FI13">
            <v>3.2787998249438855E-7</v>
          </cell>
          <cell r="FY13">
            <v>29.3325</v>
          </cell>
          <cell r="FZ13">
            <v>4.5032103649105171E-7</v>
          </cell>
          <cell r="GP13">
            <v>29.3325</v>
          </cell>
          <cell r="GQ13">
            <v>4.2513784067067667E-7</v>
          </cell>
          <cell r="HG13">
            <v>29.3325</v>
          </cell>
          <cell r="HH13">
            <v>3.5155042977627517E-7</v>
          </cell>
          <cell r="HX13">
            <v>29.3325</v>
          </cell>
          <cell r="HY13">
            <v>1.8935473337390446E-7</v>
          </cell>
          <cell r="IO13">
            <v>29.3325</v>
          </cell>
          <cell r="IP13">
            <v>1.795066000302351E-7</v>
          </cell>
          <cell r="JF13">
            <v>29.3325</v>
          </cell>
          <cell r="JG13">
            <v>6.626240303842616E-8</v>
          </cell>
          <cell r="JW13">
            <v>29.3325</v>
          </cell>
          <cell r="JX13">
            <v>8.1297142769351571E-8</v>
          </cell>
          <cell r="KN13">
            <v>29.3325</v>
          </cell>
          <cell r="KO13">
            <v>3.0782121573115246E-7</v>
          </cell>
          <cell r="LE13">
            <v>29.3325</v>
          </cell>
          <cell r="LF13">
            <v>2.74249380962973E-7</v>
          </cell>
          <cell r="LV13">
            <v>29.3325</v>
          </cell>
          <cell r="LW13">
            <v>2.0803366636527274E-7</v>
          </cell>
          <cell r="MM13">
            <v>29.3325</v>
          </cell>
          <cell r="MN13">
            <v>1.540970786126918E-7</v>
          </cell>
          <cell r="ND13">
            <v>29.3325</v>
          </cell>
          <cell r="NE13">
            <v>1.3961836241107381E-7</v>
          </cell>
          <cell r="NU13">
            <v>29.3325</v>
          </cell>
          <cell r="NV13">
            <v>4.0486763259386149E-8</v>
          </cell>
          <cell r="OL13">
            <v>29.3325</v>
          </cell>
          <cell r="OM13">
            <v>9.0379455903959875E-8</v>
          </cell>
          <cell r="PC13">
            <v>29.3325</v>
          </cell>
          <cell r="PD13">
            <v>5.8053710491049317E-8</v>
          </cell>
          <cell r="PT13">
            <v>29.3325</v>
          </cell>
          <cell r="PU13">
            <v>6.1892715695621158E-8</v>
          </cell>
          <cell r="QK13">
            <v>29.3325</v>
          </cell>
          <cell r="QL13">
            <v>3.3314882668604418E-8</v>
          </cell>
          <cell r="RB13">
            <v>29.3325</v>
          </cell>
          <cell r="RC13">
            <v>3.4670152195536359E-8</v>
          </cell>
          <cell r="RS13">
            <v>29.3325</v>
          </cell>
          <cell r="RT13">
            <v>1.7760480621547118E-8</v>
          </cell>
          <cell r="TA13">
            <v>29.3325</v>
          </cell>
          <cell r="TB13">
            <v>6.0547555881438271E-7</v>
          </cell>
          <cell r="TR13">
            <v>29.3325</v>
          </cell>
          <cell r="TS13">
            <v>1.2043959878285952E-7</v>
          </cell>
          <cell r="UI13">
            <v>29.3325</v>
          </cell>
          <cell r="UJ13">
            <v>1.2261349227974388E-7</v>
          </cell>
          <cell r="UZ13">
            <v>29.3325</v>
          </cell>
          <cell r="VA13">
            <v>2.8150898845479689E-7</v>
          </cell>
        </row>
        <row r="14">
          <cell r="D14">
            <v>18</v>
          </cell>
          <cell r="E14">
            <v>5.1695309008139168</v>
          </cell>
          <cell r="K14">
            <v>0.12833333</v>
          </cell>
          <cell r="L14">
            <v>2.3150988165729842E-9</v>
          </cell>
          <cell r="AB14">
            <v>1.2833333375</v>
          </cell>
          <cell r="AC14">
            <v>5.7427477020639617E-8</v>
          </cell>
          <cell r="AS14">
            <v>14.66625</v>
          </cell>
          <cell r="AT14">
            <v>5.7031816033046756E-7</v>
          </cell>
          <cell r="BJ14">
            <v>14.66625</v>
          </cell>
          <cell r="BK14">
            <v>2.9579262871355356E-7</v>
          </cell>
          <cell r="CA14">
            <v>14.66625</v>
          </cell>
          <cell r="CB14">
            <v>1.4535481131832641E-7</v>
          </cell>
          <cell r="CR14">
            <v>14.66625</v>
          </cell>
          <cell r="CS14">
            <v>3.0844282211483061E-7</v>
          </cell>
          <cell r="DI14">
            <v>14.66625</v>
          </cell>
          <cell r="DJ14">
            <v>2.4581394727620376E-7</v>
          </cell>
          <cell r="DZ14">
            <v>14.66625</v>
          </cell>
          <cell r="EA14">
            <v>1.6272210252493492E-7</v>
          </cell>
          <cell r="EQ14">
            <v>14.66625</v>
          </cell>
          <cell r="ER14">
            <v>1.6684794117685104E-7</v>
          </cell>
          <cell r="FH14">
            <v>14.66625</v>
          </cell>
          <cell r="FI14">
            <v>2.8500039089860212E-7</v>
          </cell>
          <cell r="FY14">
            <v>14.66625</v>
          </cell>
          <cell r="FZ14">
            <v>2.7468688146840027E-7</v>
          </cell>
          <cell r="GP14">
            <v>14.66625</v>
          </cell>
          <cell r="GQ14">
            <v>2.2763046487359359E-7</v>
          </cell>
          <cell r="HG14">
            <v>14.66625</v>
          </cell>
          <cell r="HH14">
            <v>1.9974257348766946E-7</v>
          </cell>
          <cell r="HX14">
            <v>14.66625</v>
          </cell>
          <cell r="HY14">
            <v>1.3855707639447145E-7</v>
          </cell>
          <cell r="IO14">
            <v>14.66625</v>
          </cell>
          <cell r="IP14">
            <v>1.5831494040126401E-7</v>
          </cell>
          <cell r="JF14">
            <v>14.66625</v>
          </cell>
          <cell r="JG14">
            <v>5.073204268360837E-8</v>
          </cell>
          <cell r="JW14">
            <v>14.66625</v>
          </cell>
          <cell r="JX14">
            <v>7.3790504726766209E-8</v>
          </cell>
          <cell r="KN14">
            <v>14.66625</v>
          </cell>
          <cell r="KO14">
            <v>2.1160352280906468E-7</v>
          </cell>
          <cell r="LE14">
            <v>14.66625</v>
          </cell>
          <cell r="LF14">
            <v>1.4262858017565905E-7</v>
          </cell>
          <cell r="LV14">
            <v>14.66625</v>
          </cell>
          <cell r="LW14">
            <v>1.8512712061581045E-7</v>
          </cell>
          <cell r="MM14">
            <v>14.66625</v>
          </cell>
          <cell r="MN14">
            <v>9.6032910236579506E-8</v>
          </cell>
          <cell r="ND14">
            <v>14.66625</v>
          </cell>
          <cell r="NE14">
            <v>9.3711861362644104E-8</v>
          </cell>
          <cell r="NU14">
            <v>14.66625</v>
          </cell>
          <cell r="NV14">
            <v>2.1763567422226462E-8</v>
          </cell>
          <cell r="OL14">
            <v>14.66625</v>
          </cell>
          <cell r="OM14">
            <v>4.3957941329008951E-8</v>
          </cell>
          <cell r="PC14">
            <v>14.66625</v>
          </cell>
          <cell r="PD14">
            <v>3.6245167382736696E-8</v>
          </cell>
          <cell r="PT14">
            <v>14.66625</v>
          </cell>
          <cell r="PU14">
            <v>3.4018860463286666E-8</v>
          </cell>
          <cell r="QK14">
            <v>14.66625</v>
          </cell>
          <cell r="QL14">
            <v>-2.3164909932968053E-8</v>
          </cell>
          <cell r="RB14">
            <v>14.66625</v>
          </cell>
          <cell r="RC14">
            <v>8.2801219551009353E-9</v>
          </cell>
          <cell r="RS14">
            <v>14.66625</v>
          </cell>
          <cell r="RT14">
            <v>1.8901574427239173E-8</v>
          </cell>
          <cell r="TA14">
            <v>14.66625</v>
          </cell>
          <cell r="TB14">
            <v>3.5656601327308899E-7</v>
          </cell>
          <cell r="TR14">
            <v>14.66625</v>
          </cell>
          <cell r="TS14">
            <v>7.457592963094751E-8</v>
          </cell>
          <cell r="UI14">
            <v>14.66625</v>
          </cell>
          <cell r="UJ14">
            <v>8.1860471386719252E-8</v>
          </cell>
          <cell r="UZ14">
            <v>14.66625</v>
          </cell>
          <cell r="VA14">
            <v>1.5961981762044268E-7</v>
          </cell>
        </row>
        <row r="15">
          <cell r="D15">
            <v>16</v>
          </cell>
          <cell r="E15">
            <v>5.6008143046369945</v>
          </cell>
          <cell r="K15">
            <v>6.4166669999999995E-2</v>
          </cell>
          <cell r="L15">
            <v>2.6591008721429503E-9</v>
          </cell>
          <cell r="AB15">
            <v>0.64166666875</v>
          </cell>
          <cell r="AC15">
            <v>2.8499675491672602E-8</v>
          </cell>
          <cell r="AS15">
            <v>7.3331249999999999</v>
          </cell>
          <cell r="AT15">
            <v>4.763531693279736E-7</v>
          </cell>
          <cell r="BJ15">
            <v>7.3331249999999999</v>
          </cell>
          <cell r="BK15">
            <v>1.6355539832964688E-7</v>
          </cell>
          <cell r="CA15">
            <v>7.3331249999999999</v>
          </cell>
          <cell r="CB15">
            <v>7.3804195399891173E-8</v>
          </cell>
          <cell r="CR15">
            <v>7.3331249999999999</v>
          </cell>
          <cell r="CS15">
            <v>1.4076524906421916E-7</v>
          </cell>
          <cell r="DI15">
            <v>7.3331249999999999</v>
          </cell>
          <cell r="DJ15">
            <v>1.1555344235883784E-7</v>
          </cell>
          <cell r="DZ15">
            <v>7.3331249999999999</v>
          </cell>
          <cell r="EA15">
            <v>9.7204000061104561E-8</v>
          </cell>
          <cell r="EQ15">
            <v>7.3331249999999999</v>
          </cell>
          <cell r="ER15">
            <v>1.125816408997E-7</v>
          </cell>
          <cell r="FH15">
            <v>7.3331249999999999</v>
          </cell>
          <cell r="FI15">
            <v>1.2078964013174526E-7</v>
          </cell>
          <cell r="FY15">
            <v>7.3331249999999999</v>
          </cell>
          <cell r="FZ15">
            <v>1.3678176342289253E-7</v>
          </cell>
          <cell r="GP15">
            <v>7.3331249999999999</v>
          </cell>
          <cell r="GQ15">
            <v>1.2482305979406211E-7</v>
          </cell>
          <cell r="HG15">
            <v>7.3331249999999999</v>
          </cell>
          <cell r="HH15">
            <v>1.1048485341611077E-7</v>
          </cell>
          <cell r="HX15">
            <v>7.3331249999999999</v>
          </cell>
          <cell r="HY15">
            <v>1.4144161318229621E-7</v>
          </cell>
          <cell r="IO15">
            <v>7.3331249999999999</v>
          </cell>
          <cell r="IP15">
            <v>8.9421724872553795E-8</v>
          </cell>
          <cell r="JF15">
            <v>7.3331249999999999</v>
          </cell>
          <cell r="JG15">
            <v>4.1859931557047644E-8</v>
          </cell>
          <cell r="JW15">
            <v>7.3331249999999999</v>
          </cell>
          <cell r="JX15">
            <v>3.9992073660384802E-8</v>
          </cell>
          <cell r="KN15">
            <v>7.3331249999999999</v>
          </cell>
          <cell r="KO15">
            <v>9.7969898957019696E-8</v>
          </cell>
          <cell r="LE15">
            <v>7.3331249999999999</v>
          </cell>
          <cell r="LF15">
            <v>9.7537812121594573E-8</v>
          </cell>
          <cell r="LV15">
            <v>7.3331249999999999</v>
          </cell>
          <cell r="LW15">
            <v>1.0547449832686108E-7</v>
          </cell>
          <cell r="MM15">
            <v>7.3331249999999999</v>
          </cell>
          <cell r="MN15">
            <v>4.4928183309219819E-8</v>
          </cell>
          <cell r="ND15">
            <v>7.3331249999999999</v>
          </cell>
          <cell r="NE15">
            <v>3.5309707478259531E-8</v>
          </cell>
          <cell r="NU15">
            <v>7.3331249999999999</v>
          </cell>
          <cell r="NV15">
            <v>1.9069844422130104E-8</v>
          </cell>
          <cell r="OL15">
            <v>7.3331249999999999</v>
          </cell>
          <cell r="OM15">
            <v>2.5810688552491724E-8</v>
          </cell>
          <cell r="PC15">
            <v>7.3331249999999999</v>
          </cell>
          <cell r="PD15">
            <v>3.1112617530618478E-8</v>
          </cell>
          <cell r="PT15">
            <v>7.3331249999999999</v>
          </cell>
          <cell r="PU15">
            <v>2.5648840685906527E-8</v>
          </cell>
          <cell r="QK15">
            <v>7.3331249999999999</v>
          </cell>
          <cell r="QL15">
            <v>-5.9503678538776745E-8</v>
          </cell>
          <cell r="RB15">
            <v>7.3331249999999999</v>
          </cell>
          <cell r="RC15">
            <v>-2.6095834705792881E-8</v>
          </cell>
          <cell r="RS15">
            <v>7.3331249999999999</v>
          </cell>
          <cell r="RT15">
            <v>1.5726903435129909E-8</v>
          </cell>
          <cell r="TA15">
            <v>7.3331249999999999</v>
          </cell>
          <cell r="TB15">
            <v>2.1859992798046624E-7</v>
          </cell>
          <cell r="TR15">
            <v>7.3331249999999999</v>
          </cell>
          <cell r="TS15">
            <v>3.1478081848890949E-8</v>
          </cell>
          <cell r="UI15">
            <v>7.3331249999999999</v>
          </cell>
          <cell r="UJ15">
            <v>2.8515644766403614E-8</v>
          </cell>
          <cell r="UZ15">
            <v>7.3331249999999999</v>
          </cell>
          <cell r="VA15">
            <v>7.8132604017743125E-8</v>
          </cell>
        </row>
        <row r="16">
          <cell r="D16">
            <v>20</v>
          </cell>
          <cell r="E16">
            <v>5.2087070791140837</v>
          </cell>
          <cell r="K16">
            <v>3.208333E-2</v>
          </cell>
          <cell r="L16">
            <v>-1.495794708896039E-8</v>
          </cell>
          <cell r="AB16">
            <v>0.320833334375</v>
          </cell>
          <cell r="AC16">
            <v>1.6557127174807041E-8</v>
          </cell>
          <cell r="AS16">
            <v>3.6665624999999999</v>
          </cell>
          <cell r="AT16">
            <v>2.0397242223821027E-7</v>
          </cell>
          <cell r="BJ16">
            <v>3.6665624999999999</v>
          </cell>
          <cell r="BK16">
            <v>7.7655203142455627E-8</v>
          </cell>
          <cell r="CA16">
            <v>3.6665624999999999</v>
          </cell>
          <cell r="CB16">
            <v>3.6332810679181938E-8</v>
          </cell>
          <cell r="CR16">
            <v>3.6665624999999999</v>
          </cell>
          <cell r="CS16">
            <v>7.5601105838558489E-8</v>
          </cell>
          <cell r="DI16">
            <v>3.6665624999999999</v>
          </cell>
          <cell r="DJ16">
            <v>7.2624959293638331E-8</v>
          </cell>
          <cell r="DZ16">
            <v>3.6665624999999999</v>
          </cell>
          <cell r="EA16">
            <v>4.8385716464192037E-8</v>
          </cell>
          <cell r="EQ16">
            <v>3.6665624999999999</v>
          </cell>
          <cell r="ER16">
            <v>5.1545524753131369E-8</v>
          </cell>
          <cell r="FH16">
            <v>3.6665624999999999</v>
          </cell>
          <cell r="FI16">
            <v>6.9325650471281346E-8</v>
          </cell>
          <cell r="FY16">
            <v>3.6665624999999999</v>
          </cell>
          <cell r="FZ16">
            <v>6.9175842741198159E-8</v>
          </cell>
          <cell r="GP16">
            <v>3.6665624999999999</v>
          </cell>
          <cell r="GQ16">
            <v>4.3692880833101672E-8</v>
          </cell>
          <cell r="HG16">
            <v>3.6665624999999999</v>
          </cell>
          <cell r="HH16">
            <v>6.3590098814843618E-8</v>
          </cell>
          <cell r="HX16">
            <v>3.6665624999999999</v>
          </cell>
          <cell r="HY16">
            <v>4.8691890489375113E-8</v>
          </cell>
          <cell r="IO16">
            <v>3.6665624999999999</v>
          </cell>
          <cell r="IP16">
            <v>4.5082648453239073E-8</v>
          </cell>
          <cell r="JF16">
            <v>3.6665624999999999</v>
          </cell>
          <cell r="JG16">
            <v>2.6920797900124339E-8</v>
          </cell>
          <cell r="JW16">
            <v>3.6665624999999999</v>
          </cell>
          <cell r="JX16">
            <v>2.0623803283822629E-8</v>
          </cell>
          <cell r="KN16">
            <v>3.6665624999999999</v>
          </cell>
          <cell r="KO16">
            <v>4.7848856963858723E-8</v>
          </cell>
          <cell r="LE16">
            <v>3.6665624999999999</v>
          </cell>
          <cell r="LF16">
            <v>6.4084084577556225E-8</v>
          </cell>
          <cell r="LV16">
            <v>3.6665624999999999</v>
          </cell>
          <cell r="LW16">
            <v>4.5157298940505185E-8</v>
          </cell>
          <cell r="MM16">
            <v>3.6665624999999999</v>
          </cell>
          <cell r="MN16">
            <v>3.0176226920529378E-8</v>
          </cell>
          <cell r="ND16">
            <v>3.6665624999999999</v>
          </cell>
          <cell r="NE16">
            <v>4.3988481056123086E-9</v>
          </cell>
          <cell r="NU16">
            <v>3.6665624999999999</v>
          </cell>
          <cell r="NV16">
            <v>5.8568076523677572E-9</v>
          </cell>
          <cell r="OL16">
            <v>3.6665624999999999</v>
          </cell>
          <cell r="OM16">
            <v>-9.8723457371165991E-10</v>
          </cell>
          <cell r="PC16">
            <v>3.6665624999999999</v>
          </cell>
          <cell r="PD16">
            <v>9.460400299454157E-9</v>
          </cell>
          <cell r="PT16">
            <v>3.6665624999999999</v>
          </cell>
          <cell r="PU16">
            <v>8.4751582837156566E-9</v>
          </cell>
          <cell r="QK16">
            <v>3.6665624999999999</v>
          </cell>
          <cell r="QL16">
            <v>-2.8516882061769175E-8</v>
          </cell>
          <cell r="RB16">
            <v>3.6665624999999999</v>
          </cell>
          <cell r="RC16">
            <v>3.0071424484150872E-9</v>
          </cell>
          <cell r="RS16">
            <v>3.6665624999999999</v>
          </cell>
          <cell r="RT16">
            <v>-1.2076253221346451E-7</v>
          </cell>
          <cell r="TA16">
            <v>3.6665624999999999</v>
          </cell>
          <cell r="TB16">
            <v>1.0565844902456769E-7</v>
          </cell>
          <cell r="TR16">
            <v>3.6665624999999999</v>
          </cell>
          <cell r="TS16">
            <v>1.4467309073253524E-8</v>
          </cell>
          <cell r="UI16">
            <v>3.6665624999999999</v>
          </cell>
          <cell r="UJ16">
            <v>1.5091264010249821E-8</v>
          </cell>
          <cell r="UZ16">
            <v>3.6665624999999999</v>
          </cell>
          <cell r="VA16">
            <v>4.5594236905415157E-8</v>
          </cell>
        </row>
        <row r="17">
          <cell r="D17">
            <v>18</v>
          </cell>
          <cell r="E17">
            <v>5.3763313018547487</v>
          </cell>
          <cell r="K17">
            <v>0</v>
          </cell>
          <cell r="L17">
            <v>0</v>
          </cell>
          <cell r="AB17">
            <v>0</v>
          </cell>
          <cell r="AC17">
            <v>0</v>
          </cell>
          <cell r="AS17">
            <v>0</v>
          </cell>
          <cell r="AT17">
            <v>0</v>
          </cell>
          <cell r="BJ17">
            <v>0</v>
          </cell>
          <cell r="BK17">
            <v>0</v>
          </cell>
          <cell r="CA17">
            <v>0</v>
          </cell>
          <cell r="CB17">
            <v>0</v>
          </cell>
          <cell r="CR17">
            <v>0</v>
          </cell>
          <cell r="CS17">
            <v>0</v>
          </cell>
          <cell r="DI17">
            <v>0</v>
          </cell>
          <cell r="DJ17">
            <v>0</v>
          </cell>
          <cell r="DZ17">
            <v>0</v>
          </cell>
          <cell r="EA17">
            <v>0</v>
          </cell>
          <cell r="EQ17">
            <v>0</v>
          </cell>
          <cell r="ER17">
            <v>0</v>
          </cell>
          <cell r="FH17">
            <v>0</v>
          </cell>
          <cell r="FI17">
            <v>0</v>
          </cell>
          <cell r="FY17">
            <v>0</v>
          </cell>
          <cell r="FZ17">
            <v>0</v>
          </cell>
          <cell r="GP17">
            <v>0</v>
          </cell>
          <cell r="GQ17">
            <v>0</v>
          </cell>
          <cell r="HG17">
            <v>0</v>
          </cell>
          <cell r="HH17">
            <v>0</v>
          </cell>
          <cell r="HX17">
            <v>0</v>
          </cell>
          <cell r="HY17">
            <v>0</v>
          </cell>
          <cell r="IO17">
            <v>0</v>
          </cell>
          <cell r="IP17">
            <v>0</v>
          </cell>
          <cell r="JF17">
            <v>0</v>
          </cell>
          <cell r="JG17">
            <v>0</v>
          </cell>
          <cell r="JW17">
            <v>0</v>
          </cell>
          <cell r="JX17">
            <v>0</v>
          </cell>
          <cell r="KN17">
            <v>0</v>
          </cell>
          <cell r="KO17">
            <v>0</v>
          </cell>
          <cell r="LE17">
            <v>0</v>
          </cell>
          <cell r="LF17">
            <v>0</v>
          </cell>
          <cell r="LV17">
            <v>0</v>
          </cell>
          <cell r="LW17">
            <v>0</v>
          </cell>
          <cell r="MM17">
            <v>0</v>
          </cell>
          <cell r="MN17">
            <v>0</v>
          </cell>
          <cell r="ND17">
            <v>0</v>
          </cell>
          <cell r="NE17">
            <v>0</v>
          </cell>
          <cell r="NU17">
            <v>0</v>
          </cell>
          <cell r="NV17">
            <v>0</v>
          </cell>
          <cell r="OL17">
            <v>0</v>
          </cell>
          <cell r="OM17">
            <v>0</v>
          </cell>
          <cell r="PC17">
            <v>0</v>
          </cell>
          <cell r="PD17">
            <v>0</v>
          </cell>
          <cell r="PT17">
            <v>0</v>
          </cell>
          <cell r="PU17">
            <v>0</v>
          </cell>
          <cell r="QK17">
            <v>0</v>
          </cell>
          <cell r="QL17">
            <v>0</v>
          </cell>
          <cell r="RB17">
            <v>0</v>
          </cell>
          <cell r="RC17">
            <v>0</v>
          </cell>
          <cell r="RS17">
            <v>0</v>
          </cell>
          <cell r="RT17">
            <v>0</v>
          </cell>
          <cell r="TA17">
            <v>0</v>
          </cell>
          <cell r="TB17">
            <v>0</v>
          </cell>
          <cell r="TR17">
            <v>0</v>
          </cell>
          <cell r="TS17">
            <v>0</v>
          </cell>
          <cell r="UI17">
            <v>0</v>
          </cell>
          <cell r="UJ17">
            <v>0</v>
          </cell>
          <cell r="UZ17">
            <v>0</v>
          </cell>
          <cell r="VA17">
            <v>0</v>
          </cell>
        </row>
        <row r="18">
          <cell r="D18">
            <v>35</v>
          </cell>
          <cell r="E18">
            <v>3.2328708492395051</v>
          </cell>
        </row>
        <row r="19">
          <cell r="D19">
            <v>20</v>
          </cell>
          <cell r="E19">
            <v>5.2046513433591937</v>
          </cell>
        </row>
        <row r="20">
          <cell r="D20">
            <v>20</v>
          </cell>
          <cell r="E20">
            <v>5.1802348848645616</v>
          </cell>
        </row>
        <row r="21">
          <cell r="D21">
            <v>15</v>
          </cell>
          <cell r="E21">
            <v>4.9726701596395095</v>
          </cell>
        </row>
        <row r="22">
          <cell r="D22">
            <v>10</v>
          </cell>
          <cell r="E22">
            <v>4.7239906075253231</v>
          </cell>
        </row>
        <row r="23">
          <cell r="D23">
            <v>5</v>
          </cell>
          <cell r="E23">
            <v>4.1209340164113399</v>
          </cell>
        </row>
        <row r="24">
          <cell r="D24">
            <v>3</v>
          </cell>
          <cell r="E24">
            <v>4.3962070527386707</v>
          </cell>
        </row>
        <row r="25">
          <cell r="D25">
            <v>3</v>
          </cell>
          <cell r="E25">
            <v>4.0282985847509964</v>
          </cell>
        </row>
      </sheetData>
      <sheetData sheetId="4"/>
      <sheetData sheetId="5"/>
      <sheetData sheetId="6">
        <row r="3">
          <cell r="G3">
            <v>62</v>
          </cell>
          <cell r="H3">
            <v>-9.1471890908066769</v>
          </cell>
        </row>
        <row r="4">
          <cell r="G4">
            <v>60</v>
          </cell>
          <cell r="H4">
            <v>-9.3617754441602496</v>
          </cell>
        </row>
        <row r="5">
          <cell r="G5">
            <v>54</v>
          </cell>
          <cell r="H5">
            <v>-9.280166028370699</v>
          </cell>
        </row>
        <row r="6">
          <cell r="G6">
            <v>58</v>
          </cell>
          <cell r="H6">
            <v>-9.4218042763875651</v>
          </cell>
        </row>
        <row r="7">
          <cell r="G7">
            <v>60</v>
          </cell>
          <cell r="H7">
            <v>-8.726986406744011</v>
          </cell>
        </row>
        <row r="8">
          <cell r="G8">
            <v>64</v>
          </cell>
          <cell r="H8">
            <v>-9.1044236200689816</v>
          </cell>
        </row>
        <row r="9">
          <cell r="G9">
            <v>54</v>
          </cell>
          <cell r="H9">
            <v>-9.3126978823742395</v>
          </cell>
        </row>
        <row r="10">
          <cell r="G10">
            <v>54</v>
          </cell>
          <cell r="H10">
            <v>-9.280166028370699</v>
          </cell>
        </row>
        <row r="11">
          <cell r="G11">
            <v>64</v>
          </cell>
          <cell r="H11">
            <v>-9.1546993995952128</v>
          </cell>
          <cell r="AT11">
            <v>1.03</v>
          </cell>
          <cell r="AU11">
            <v>3.3944771064074362E-7</v>
          </cell>
        </row>
        <row r="12">
          <cell r="G12">
            <v>62</v>
          </cell>
          <cell r="H12">
            <v>-9.0688147031092612</v>
          </cell>
          <cell r="L12">
            <v>1.03</v>
          </cell>
          <cell r="M12">
            <v>2.574700085982641E-7</v>
          </cell>
          <cell r="AT12">
            <v>0.51500000000000001</v>
          </cell>
          <cell r="AU12">
            <v>3.0403446542896046E-7</v>
          </cell>
          <cell r="BK12">
            <v>1.03</v>
          </cell>
          <cell r="BL12">
            <v>3.0028113231355441E-7</v>
          </cell>
          <cell r="CB12">
            <v>1.03</v>
          </cell>
          <cell r="CC12">
            <v>4.3268784507615431E-7</v>
          </cell>
          <cell r="CS12">
            <v>1.03</v>
          </cell>
          <cell r="CT12">
            <v>1.9698103862819504E-7</v>
          </cell>
          <cell r="DJ12">
            <v>1.03</v>
          </cell>
          <cell r="DK12">
            <v>2.9691715703775215E-7</v>
          </cell>
          <cell r="EA12">
            <v>1.03</v>
          </cell>
          <cell r="EB12">
            <v>3.5334930057404992E-7</v>
          </cell>
          <cell r="ER12">
            <v>1.03</v>
          </cell>
          <cell r="ES12">
            <v>4.3277102758633669E-7</v>
          </cell>
          <cell r="FI12">
            <v>1.03</v>
          </cell>
          <cell r="FJ12">
            <v>5.0758606011317055E-7</v>
          </cell>
          <cell r="FZ12">
            <v>1.03</v>
          </cell>
          <cell r="GA12">
            <v>5.7146863797520354E-7</v>
          </cell>
          <cell r="GQ12">
            <v>1.03</v>
          </cell>
          <cell r="GR12">
            <v>7.4122504885362065E-7</v>
          </cell>
          <cell r="HH12">
            <v>1.03</v>
          </cell>
          <cell r="HI12">
            <v>3.7940629721777031E-7</v>
          </cell>
          <cell r="HY12">
            <v>1.03</v>
          </cell>
          <cell r="HZ12">
            <v>3.1965917913852555E-7</v>
          </cell>
          <cell r="IP12">
            <v>1.03</v>
          </cell>
          <cell r="IQ12">
            <v>8.4615381175657734E-7</v>
          </cell>
          <cell r="JX12">
            <v>1.03</v>
          </cell>
          <cell r="JY12">
            <v>7.7112555577445003E-7</v>
          </cell>
          <cell r="KO12">
            <v>1.03</v>
          </cell>
          <cell r="KP12">
            <v>6.9247194845563663E-7</v>
          </cell>
          <cell r="LF12">
            <v>1.03</v>
          </cell>
          <cell r="LG12">
            <v>8.3341881892683373E-7</v>
          </cell>
          <cell r="LW12">
            <v>1.03</v>
          </cell>
          <cell r="LX12">
            <v>8.8052449947965825E-7</v>
          </cell>
          <cell r="MN12">
            <v>1.03</v>
          </cell>
          <cell r="MO12">
            <v>9.8621289703360165E-7</v>
          </cell>
          <cell r="NE12">
            <v>1.03</v>
          </cell>
          <cell r="NF12">
            <v>9.9495366098135611E-7</v>
          </cell>
          <cell r="NV12">
            <v>1.03</v>
          </cell>
          <cell r="NW12">
            <v>1.0530424699348011E-6</v>
          </cell>
          <cell r="OM12">
            <v>1.03</v>
          </cell>
          <cell r="ON12">
            <v>1.010237313968853E-6</v>
          </cell>
          <cell r="PD12">
            <v>1.03</v>
          </cell>
          <cell r="PE12">
            <v>1.0168290656442764E-6</v>
          </cell>
          <cell r="QM12">
            <v>1.03</v>
          </cell>
          <cell r="QN12">
            <v>7.9214522554672848E-7</v>
          </cell>
          <cell r="RD12">
            <v>1.03</v>
          </cell>
          <cell r="RE12">
            <v>1.0868650890313584E-6</v>
          </cell>
          <cell r="RU12">
            <v>1.03</v>
          </cell>
          <cell r="RV12">
            <v>7.2758098942577688E-7</v>
          </cell>
          <cell r="SL12">
            <v>1.03</v>
          </cell>
          <cell r="SM12">
            <v>9.7546701152760104E-7</v>
          </cell>
          <cell r="TC12">
            <v>1.03</v>
          </cell>
          <cell r="TD12">
            <v>8.0775081838942913E-7</v>
          </cell>
          <cell r="TT12">
            <v>1.03</v>
          </cell>
          <cell r="TU12">
            <v>8.0472382792480924E-7</v>
          </cell>
          <cell r="UJ12">
            <v>1.03</v>
          </cell>
          <cell r="UK12">
            <v>9.7050090477402375E-7</v>
          </cell>
          <cell r="UZ12">
            <v>1.03</v>
          </cell>
          <cell r="VA12">
            <v>1.3180782915935059E-6</v>
          </cell>
          <cell r="VP12">
            <v>1.03</v>
          </cell>
          <cell r="VQ12">
            <v>1.1536082561566295E-6</v>
          </cell>
          <cell r="WF12">
            <v>1.03</v>
          </cell>
          <cell r="WG12">
            <v>7.4891160858126102E-7</v>
          </cell>
          <cell r="WV12">
            <v>1.03</v>
          </cell>
          <cell r="WW12">
            <v>7.8588961235929483E-7</v>
          </cell>
          <cell r="XL12">
            <v>1.03</v>
          </cell>
          <cell r="XM12">
            <v>9.5185474196280084E-7</v>
          </cell>
          <cell r="YB12">
            <v>1.03</v>
          </cell>
          <cell r="YC12">
            <v>7.4739426455301604E-7</v>
          </cell>
          <cell r="ZH12">
            <v>1.03</v>
          </cell>
          <cell r="ZI12">
            <v>8.940289686465541E-7</v>
          </cell>
          <cell r="ZX12">
            <v>1.03</v>
          </cell>
          <cell r="ZY12">
            <v>1.1335601240550627E-6</v>
          </cell>
          <cell r="AAN12">
            <v>1.03</v>
          </cell>
          <cell r="AAO12">
            <v>2.3914263651508366E-6</v>
          </cell>
          <cell r="ABD12">
            <v>1.03</v>
          </cell>
          <cell r="ABE12">
            <v>9.1202518805681443E-7</v>
          </cell>
          <cell r="ABT12">
            <v>1.03</v>
          </cell>
          <cell r="ABU12">
            <v>9.5078316588929893E-7</v>
          </cell>
          <cell r="ACZ12">
            <v>1.03</v>
          </cell>
          <cell r="ADA12">
            <v>9.230179587283826E-7</v>
          </cell>
          <cell r="ADP12">
            <v>1.03</v>
          </cell>
          <cell r="ADQ12">
            <v>1.1081678158469938E-6</v>
          </cell>
          <cell r="AEF12">
            <v>1.03</v>
          </cell>
          <cell r="AEG12">
            <v>1.0832795796156358E-6</v>
          </cell>
          <cell r="AEV12">
            <v>1.03</v>
          </cell>
          <cell r="AEW12">
            <v>7.8140980611229268E-7</v>
          </cell>
          <cell r="AFL12">
            <v>1.03</v>
          </cell>
          <cell r="AFM12">
            <v>7.4371917165565544E-7</v>
          </cell>
          <cell r="AGB12">
            <v>1.03</v>
          </cell>
          <cell r="AGC12">
            <v>9.9367589894275904E-7</v>
          </cell>
          <cell r="AGR12">
            <v>1.03</v>
          </cell>
          <cell r="AGS12">
            <v>1.0921090037421364E-6</v>
          </cell>
          <cell r="AHH12">
            <v>1.03</v>
          </cell>
          <cell r="AHI12">
            <v>1.2418314242813401E-6</v>
          </cell>
          <cell r="AHX12">
            <v>1.03</v>
          </cell>
          <cell r="AHY12">
            <v>1.2444466139445018E-6</v>
          </cell>
          <cell r="AIN12">
            <v>1.03</v>
          </cell>
          <cell r="AIO12">
            <v>9.2390885493414932E-7</v>
          </cell>
          <cell r="AJD12">
            <v>1.03</v>
          </cell>
          <cell r="AJE12">
            <v>9.5223673005912174E-7</v>
          </cell>
          <cell r="AJT12">
            <v>1.03</v>
          </cell>
          <cell r="AJU12">
            <v>1.1809724438028857E-6</v>
          </cell>
          <cell r="AKJ12">
            <v>1.03</v>
          </cell>
          <cell r="AKK12">
            <v>1.0772684503372766E-6</v>
          </cell>
          <cell r="AKZ12">
            <v>1.03</v>
          </cell>
          <cell r="ALA12">
            <v>1.2146661426231952E-6</v>
          </cell>
        </row>
        <row r="13">
          <cell r="G13">
            <v>60</v>
          </cell>
          <cell r="H13">
            <v>-9.5391786635502598</v>
          </cell>
          <cell r="L13">
            <v>0.51500000000000001</v>
          </cell>
          <cell r="M13">
            <v>2.5633334472097414E-7</v>
          </cell>
          <cell r="AT13">
            <v>0.25750000000000001</v>
          </cell>
          <cell r="AU13">
            <v>2.090020111050757E-7</v>
          </cell>
          <cell r="BK13">
            <v>0.51500000000000001</v>
          </cell>
          <cell r="BL13">
            <v>2.3554387532032767E-7</v>
          </cell>
          <cell r="CB13">
            <v>0.51500000000000001</v>
          </cell>
          <cell r="CC13">
            <v>3.9891927214136528E-7</v>
          </cell>
          <cell r="CS13">
            <v>0.51500000000000001</v>
          </cell>
          <cell r="CT13">
            <v>2.1046471292555016E-7</v>
          </cell>
          <cell r="DJ13">
            <v>0.51500000000000001</v>
          </cell>
          <cell r="DK13">
            <v>3.8557681914293145E-7</v>
          </cell>
          <cell r="EA13">
            <v>0.51500000000000001</v>
          </cell>
          <cell r="EB13">
            <v>3.4886138860554959E-7</v>
          </cell>
          <cell r="ER13">
            <v>0.51500000000000001</v>
          </cell>
          <cell r="ES13">
            <v>4.2166240727273484E-7</v>
          </cell>
          <cell r="FI13">
            <v>0.51500000000000001</v>
          </cell>
          <cell r="FJ13">
            <v>4.9071483938392886E-7</v>
          </cell>
          <cell r="FZ13">
            <v>0.51500000000000001</v>
          </cell>
          <cell r="GA13">
            <v>5.5885982208253945E-7</v>
          </cell>
          <cell r="GQ13">
            <v>0.51500000000000001</v>
          </cell>
          <cell r="GR13">
            <v>6.7608873013204117E-7</v>
          </cell>
          <cell r="HH13">
            <v>0.51500000000000001</v>
          </cell>
          <cell r="HI13">
            <v>3.6883281882095763E-7</v>
          </cell>
          <cell r="HY13">
            <v>0.51500000000000001</v>
          </cell>
          <cell r="HZ13">
            <v>3.1947791094764462E-7</v>
          </cell>
          <cell r="IP13">
            <v>0.51500000000000001</v>
          </cell>
          <cell r="IQ13">
            <v>6.7171193598471281E-7</v>
          </cell>
          <cell r="JX13">
            <v>0.51500000000000001</v>
          </cell>
          <cell r="JY13">
            <v>6.6208800907637347E-7</v>
          </cell>
          <cell r="KO13">
            <v>0.51500000000000001</v>
          </cell>
          <cell r="KP13">
            <v>6.2401063841938467E-7</v>
          </cell>
          <cell r="LF13">
            <v>0.51500000000000001</v>
          </cell>
          <cell r="LG13">
            <v>6.5283938386137666E-7</v>
          </cell>
          <cell r="LW13">
            <v>0.51500000000000001</v>
          </cell>
          <cell r="LX13">
            <v>8.1808573579187636E-7</v>
          </cell>
          <cell r="MN13">
            <v>0.51500000000000001</v>
          </cell>
          <cell r="MO13">
            <v>7.8196505050952488E-7</v>
          </cell>
          <cell r="NE13">
            <v>0.51500000000000001</v>
          </cell>
          <cell r="NF13">
            <v>7.4572752416436601E-7</v>
          </cell>
          <cell r="NV13">
            <v>0.51500000000000001</v>
          </cell>
          <cell r="NW13">
            <v>8.6513196393747149E-7</v>
          </cell>
          <cell r="OM13">
            <v>0.51500000000000001</v>
          </cell>
          <cell r="ON13">
            <v>9.0670145578699263E-7</v>
          </cell>
          <cell r="PD13">
            <v>0.51500000000000001</v>
          </cell>
          <cell r="PE13">
            <v>9.2122656372459388E-7</v>
          </cell>
          <cell r="QM13">
            <v>0.51500000000000001</v>
          </cell>
          <cell r="QN13">
            <v>7.5429994323304717E-7</v>
          </cell>
          <cell r="RD13">
            <v>0.51500000000000001</v>
          </cell>
          <cell r="RE13">
            <v>9.4769315389188608E-7</v>
          </cell>
          <cell r="RU13">
            <v>0.51500000000000001</v>
          </cell>
          <cell r="RV13">
            <v>7.5742259405293358E-7</v>
          </cell>
          <cell r="SL13">
            <v>0.51500000000000001</v>
          </cell>
          <cell r="SM13">
            <v>9.2867764494196893E-7</v>
          </cell>
          <cell r="TC13">
            <v>0.51500000000000001</v>
          </cell>
          <cell r="TD13">
            <v>7.967347429887394E-7</v>
          </cell>
          <cell r="TT13">
            <v>0.51500000000000001</v>
          </cell>
          <cell r="TU13">
            <v>8.2229586084058868E-7</v>
          </cell>
          <cell r="UJ13">
            <v>0.51500000000000001</v>
          </cell>
          <cell r="UK13">
            <v>1.0050411935679319E-6</v>
          </cell>
          <cell r="UZ13">
            <v>0.51500000000000001</v>
          </cell>
          <cell r="VA13">
            <v>1.0657735901943972E-6</v>
          </cell>
          <cell r="VP13">
            <v>0.51500000000000001</v>
          </cell>
          <cell r="VQ13">
            <v>1.1811130622295632E-6</v>
          </cell>
          <cell r="WF13">
            <v>0.51500000000000001</v>
          </cell>
          <cell r="WG13">
            <v>7.6112921595552018E-7</v>
          </cell>
          <cell r="WV13">
            <v>0.51500000000000001</v>
          </cell>
          <cell r="WW13">
            <v>7.3596040049586712E-7</v>
          </cell>
          <cell r="XL13">
            <v>0.51500000000000001</v>
          </cell>
          <cell r="XM13">
            <v>9.0565182193656888E-7</v>
          </cell>
          <cell r="YB13">
            <v>0.51500000000000001</v>
          </cell>
          <cell r="YC13">
            <v>8.2164279224598187E-7</v>
          </cell>
          <cell r="ZH13">
            <v>0.51500000000000001</v>
          </cell>
          <cell r="ZI13">
            <v>8.2603169838846404E-7</v>
          </cell>
          <cell r="ZX13">
            <v>0.51500000000000001</v>
          </cell>
          <cell r="ZY13">
            <v>7.9266456968141721E-7</v>
          </cell>
          <cell r="AAN13">
            <v>0.51500000000000001</v>
          </cell>
          <cell r="AAO13">
            <v>1.6379707534421168E-6</v>
          </cell>
          <cell r="ABD13">
            <v>0.51500000000000001</v>
          </cell>
          <cell r="ABE13">
            <v>9.4571774330750863E-7</v>
          </cell>
          <cell r="ABT13">
            <v>0.51500000000000001</v>
          </cell>
          <cell r="ABU13">
            <v>7.776468767378094E-7</v>
          </cell>
          <cell r="ACZ13">
            <v>0.51500000000000001</v>
          </cell>
          <cell r="ADA13">
            <v>9.0896960658670253E-7</v>
          </cell>
          <cell r="ADP13">
            <v>0.51500000000000001</v>
          </cell>
          <cell r="ADQ13">
            <v>9.8073951735658316E-7</v>
          </cell>
          <cell r="AEF13">
            <v>0.51500000000000001</v>
          </cell>
          <cell r="AEG13">
            <v>8.3154380992207773E-7</v>
          </cell>
          <cell r="AEV13">
            <v>0.51500000000000001</v>
          </cell>
          <cell r="AEW13">
            <v>6.6614546363479214E-7</v>
          </cell>
          <cell r="AFL13">
            <v>0.51500000000000001</v>
          </cell>
          <cell r="AFM13">
            <v>7.391442849218363E-7</v>
          </cell>
          <cell r="AGB13">
            <v>0.51500000000000001</v>
          </cell>
          <cell r="AGC13">
            <v>6.5844866441397364E-7</v>
          </cell>
          <cell r="AGR13">
            <v>0.51500000000000001</v>
          </cell>
          <cell r="AGS13">
            <v>8.0636180529739736E-7</v>
          </cell>
          <cell r="AHH13">
            <v>0.51500000000000001</v>
          </cell>
          <cell r="AHI13">
            <v>1.0539374696376147E-6</v>
          </cell>
          <cell r="AHX13">
            <v>0.51500000000000001</v>
          </cell>
          <cell r="AHY13">
            <v>1.0062648701155279E-6</v>
          </cell>
          <cell r="AIN13">
            <v>0.51500000000000001</v>
          </cell>
          <cell r="AIO13">
            <v>8.8569499732007978E-7</v>
          </cell>
          <cell r="AJD13">
            <v>0.51500000000000001</v>
          </cell>
          <cell r="AJE13">
            <v>9.1502573843129743E-7</v>
          </cell>
          <cell r="AJT13">
            <v>0.51500000000000001</v>
          </cell>
          <cell r="AJU13">
            <v>1.0207069022635374E-6</v>
          </cell>
          <cell r="AKJ13">
            <v>0.51500000000000001</v>
          </cell>
          <cell r="AKK13">
            <v>9.6565993892132331E-7</v>
          </cell>
          <cell r="AKZ13">
            <v>0.51500000000000001</v>
          </cell>
          <cell r="ALA13">
            <v>9.0651691002995528E-7</v>
          </cell>
        </row>
        <row r="14">
          <cell r="G14">
            <v>60</v>
          </cell>
          <cell r="H14">
            <v>-9.3352729650677482</v>
          </cell>
          <cell r="L14">
            <v>0.25750000000000001</v>
          </cell>
          <cell r="M14">
            <v>2.0139817557891148E-7</v>
          </cell>
          <cell r="AT14">
            <v>0.12875</v>
          </cell>
          <cell r="AU14">
            <v>1.3130256921561157E-7</v>
          </cell>
          <cell r="BK14">
            <v>0.25750000000000001</v>
          </cell>
          <cell r="BL14">
            <v>1.8082581623588605E-7</v>
          </cell>
          <cell r="CB14">
            <v>0.25750000000000001</v>
          </cell>
          <cell r="CC14">
            <v>2.6958408592650418E-7</v>
          </cell>
          <cell r="CS14">
            <v>0.25750000000000001</v>
          </cell>
          <cell r="CT14">
            <v>1.42581924868327E-7</v>
          </cell>
          <cell r="DJ14">
            <v>0.25750000000000001</v>
          </cell>
          <cell r="DK14">
            <v>2.318544809232562E-7</v>
          </cell>
          <cell r="EA14">
            <v>0.25750000000000001</v>
          </cell>
          <cell r="EB14">
            <v>2.5482804994007028E-7</v>
          </cell>
          <cell r="ER14">
            <v>0.25750000000000001</v>
          </cell>
          <cell r="ES14">
            <v>3.1147628285066454E-7</v>
          </cell>
          <cell r="FI14">
            <v>0.25750000000000001</v>
          </cell>
          <cell r="FJ14">
            <v>4.0142938571228245E-7</v>
          </cell>
          <cell r="FZ14">
            <v>0.25750000000000001</v>
          </cell>
          <cell r="GA14">
            <v>3.8256278032548303E-7</v>
          </cell>
          <cell r="GQ14">
            <v>0.25750000000000001</v>
          </cell>
          <cell r="GR14">
            <v>3.507173969577493E-7</v>
          </cell>
          <cell r="HH14">
            <v>0.25750000000000001</v>
          </cell>
          <cell r="HI14">
            <v>2.8488816966914325E-7</v>
          </cell>
          <cell r="HY14">
            <v>0.25750000000000001</v>
          </cell>
          <cell r="HZ14">
            <v>1.9764790584658036E-7</v>
          </cell>
          <cell r="IP14">
            <v>0.25750000000000001</v>
          </cell>
          <cell r="IQ14">
            <v>5.7244749185378721E-7</v>
          </cell>
          <cell r="JX14">
            <v>0.25750000000000001</v>
          </cell>
          <cell r="JY14">
            <v>5.0741178995406487E-7</v>
          </cell>
          <cell r="KO14">
            <v>0.25750000000000001</v>
          </cell>
          <cell r="KP14">
            <v>4.7084545411185169E-7</v>
          </cell>
          <cell r="LF14">
            <v>0.25750000000000001</v>
          </cell>
          <cell r="LG14">
            <v>4.7188332737173847E-7</v>
          </cell>
          <cell r="LW14">
            <v>0.25750000000000001</v>
          </cell>
          <cell r="LX14">
            <v>6.49602163986545E-7</v>
          </cell>
          <cell r="MN14">
            <v>0.25750000000000001</v>
          </cell>
          <cell r="MO14">
            <v>5.1142239696866372E-7</v>
          </cell>
          <cell r="NE14">
            <v>0.25750000000000001</v>
          </cell>
          <cell r="NF14">
            <v>5.8191545498862026E-7</v>
          </cell>
          <cell r="NV14">
            <v>0.25750000000000001</v>
          </cell>
          <cell r="NW14">
            <v>6.312749745033623E-7</v>
          </cell>
          <cell r="OM14">
            <v>0.25750000000000001</v>
          </cell>
          <cell r="ON14">
            <v>6.1261583290682681E-7</v>
          </cell>
          <cell r="PD14">
            <v>0.25750000000000001</v>
          </cell>
          <cell r="PE14">
            <v>7.0016352225995654E-7</v>
          </cell>
          <cell r="QM14">
            <v>0.25750000000000001</v>
          </cell>
          <cell r="QN14">
            <v>5.3099612850124965E-7</v>
          </cell>
          <cell r="RD14">
            <v>0.25750000000000001</v>
          </cell>
          <cell r="RE14">
            <v>7.6013800621653619E-7</v>
          </cell>
          <cell r="RU14">
            <v>0.25750000000000001</v>
          </cell>
          <cell r="RV14">
            <v>6.4546468723280184E-7</v>
          </cell>
          <cell r="SL14">
            <v>0.25750000000000001</v>
          </cell>
          <cell r="SM14">
            <v>6.126009603032909E-7</v>
          </cell>
          <cell r="TC14">
            <v>0.25750000000000001</v>
          </cell>
          <cell r="TD14">
            <v>6.9036925219196259E-7</v>
          </cell>
          <cell r="TT14">
            <v>0.25750000000000001</v>
          </cell>
          <cell r="TU14">
            <v>7.9861526075986664E-7</v>
          </cell>
          <cell r="UJ14">
            <v>0.25750000000000001</v>
          </cell>
          <cell r="UK14">
            <v>8.8307100197503594E-7</v>
          </cell>
          <cell r="UZ14">
            <v>0.25750000000000001</v>
          </cell>
          <cell r="VA14">
            <v>8.6061975720327685E-7</v>
          </cell>
          <cell r="VP14">
            <v>0.25750000000000001</v>
          </cell>
          <cell r="VQ14">
            <v>8.9860670552590903E-7</v>
          </cell>
          <cell r="WF14">
            <v>0.25750000000000001</v>
          </cell>
          <cell r="WG14">
            <v>5.6730063449481264E-7</v>
          </cell>
          <cell r="WV14">
            <v>0.25750000000000001</v>
          </cell>
          <cell r="WW14">
            <v>5.4234720154243259E-7</v>
          </cell>
          <cell r="XL14">
            <v>0.25750000000000001</v>
          </cell>
          <cell r="XM14">
            <v>5.7182943947532009E-7</v>
          </cell>
          <cell r="YB14">
            <v>0.25750000000000001</v>
          </cell>
          <cell r="YC14">
            <v>7.0534865486344192E-7</v>
          </cell>
          <cell r="ZH14">
            <v>0.25750000000000001</v>
          </cell>
          <cell r="ZI14">
            <v>7.0260678075931981E-7</v>
          </cell>
          <cell r="ZX14">
            <v>0.25750000000000001</v>
          </cell>
          <cell r="ZY14">
            <v>3.7376882437241229E-7</v>
          </cell>
          <cell r="AAN14">
            <v>0.25750000000000001</v>
          </cell>
          <cell r="AAO14">
            <v>1.0717477823029358E-6</v>
          </cell>
          <cell r="ABD14">
            <v>0.25750000000000001</v>
          </cell>
          <cell r="ABE14">
            <v>6.6318438878256217E-7</v>
          </cell>
          <cell r="ABT14">
            <v>0.25750000000000001</v>
          </cell>
          <cell r="ABU14">
            <v>5.5359035032215725E-7</v>
          </cell>
          <cell r="ACZ14">
            <v>0.25750000000000001</v>
          </cell>
          <cell r="ADA14">
            <v>5.519885818068974E-7</v>
          </cell>
          <cell r="ADP14">
            <v>0.25750000000000001</v>
          </cell>
          <cell r="ADQ14">
            <v>6.4817662151944666E-7</v>
          </cell>
          <cell r="AEF14">
            <v>0.25750000000000001</v>
          </cell>
          <cell r="AEG14">
            <v>6.057651179836876E-7</v>
          </cell>
          <cell r="AEV14">
            <v>0.25750000000000001</v>
          </cell>
          <cell r="AEW14">
            <v>4.9408803525908797E-7</v>
          </cell>
          <cell r="AFL14">
            <v>0.25750000000000001</v>
          </cell>
          <cell r="AFM14">
            <v>4.5402083524049944E-7</v>
          </cell>
          <cell r="AGB14">
            <v>0.25750000000000001</v>
          </cell>
          <cell r="AGC14">
            <v>4.7893335232910316E-7</v>
          </cell>
          <cell r="AGR14">
            <v>0.25750000000000001</v>
          </cell>
          <cell r="AGS14">
            <v>4.2807886162859962E-7</v>
          </cell>
          <cell r="AHH14">
            <v>0.25750000000000001</v>
          </cell>
          <cell r="AHI14">
            <v>8.660501012992993E-7</v>
          </cell>
          <cell r="AHX14">
            <v>0.25750000000000001</v>
          </cell>
          <cell r="AHY14">
            <v>8.670315731518479E-7</v>
          </cell>
          <cell r="AIN14">
            <v>0.25750000000000001</v>
          </cell>
          <cell r="AIO14">
            <v>6.4008039336329163E-7</v>
          </cell>
          <cell r="AJD14">
            <v>0.25750000000000001</v>
          </cell>
          <cell r="AJE14">
            <v>7.1488658224331832E-7</v>
          </cell>
          <cell r="AJT14">
            <v>0.25750000000000001</v>
          </cell>
          <cell r="AJU14">
            <v>7.6103270637644532E-7</v>
          </cell>
          <cell r="AKJ14">
            <v>0.25750000000000001</v>
          </cell>
          <cell r="AKK14">
            <v>6.4672352863122801E-7</v>
          </cell>
          <cell r="AKZ14">
            <v>0.25750000000000001</v>
          </cell>
          <cell r="ALA14">
            <v>6.5436236248651167E-7</v>
          </cell>
        </row>
        <row r="15">
          <cell r="G15">
            <v>58</v>
          </cell>
          <cell r="H15">
            <v>-9.5174377783108675</v>
          </cell>
          <cell r="L15">
            <v>0.12875</v>
          </cell>
          <cell r="M15">
            <v>1.1890016173567261E-7</v>
          </cell>
          <cell r="AT15">
            <v>6.4375000000000002E-2</v>
          </cell>
          <cell r="AU15">
            <v>9.7549837104288564E-8</v>
          </cell>
          <cell r="BK15">
            <v>0.12875</v>
          </cell>
          <cell r="BL15">
            <v>1.0715454578501751E-7</v>
          </cell>
          <cell r="CB15">
            <v>0.12875</v>
          </cell>
          <cell r="CC15">
            <v>1.6822358095370176E-7</v>
          </cell>
          <cell r="CS15">
            <v>0.12875</v>
          </cell>
          <cell r="CT15">
            <v>8.4628624814035239E-8</v>
          </cell>
          <cell r="DJ15">
            <v>0.12875</v>
          </cell>
          <cell r="DK15">
            <v>1.3823165161466761E-7</v>
          </cell>
          <cell r="EA15">
            <v>0.12875</v>
          </cell>
          <cell r="EB15">
            <v>2.0232169494669421E-7</v>
          </cell>
          <cell r="ER15">
            <v>0.12875</v>
          </cell>
          <cell r="ES15">
            <v>1.975614799753465E-7</v>
          </cell>
          <cell r="FI15">
            <v>0.12875</v>
          </cell>
          <cell r="FJ15">
            <v>2.138269093110866E-7</v>
          </cell>
          <cell r="FZ15">
            <v>0.12875</v>
          </cell>
          <cell r="GA15">
            <v>2.5111354971715737E-7</v>
          </cell>
          <cell r="GQ15">
            <v>0.12875</v>
          </cell>
          <cell r="GR15">
            <v>2.4891158071534731E-7</v>
          </cell>
          <cell r="HH15">
            <v>0.12875</v>
          </cell>
          <cell r="HI15">
            <v>1.8016643010588769E-7</v>
          </cell>
          <cell r="HY15">
            <v>0.12875</v>
          </cell>
          <cell r="HZ15">
            <v>1.3817001879928502E-7</v>
          </cell>
          <cell r="IP15">
            <v>0.12875</v>
          </cell>
          <cell r="IQ15">
            <v>3.432919585168782E-7</v>
          </cell>
          <cell r="JX15">
            <v>0.12875</v>
          </cell>
          <cell r="JY15">
            <v>3.3099352994108232E-7</v>
          </cell>
          <cell r="KO15">
            <v>0.12875</v>
          </cell>
          <cell r="KP15">
            <v>2.8679267603955925E-7</v>
          </cell>
          <cell r="LF15">
            <v>0.12875</v>
          </cell>
          <cell r="LG15">
            <v>2.9541105597064977E-7</v>
          </cell>
          <cell r="LW15">
            <v>0.12875</v>
          </cell>
          <cell r="LX15">
            <v>3.9475187570456665E-7</v>
          </cell>
          <cell r="MN15">
            <v>0.12875</v>
          </cell>
          <cell r="MO15">
            <v>3.221978160268424E-7</v>
          </cell>
          <cell r="NE15">
            <v>0.12875</v>
          </cell>
          <cell r="NF15">
            <v>3.5448128368589751E-7</v>
          </cell>
          <cell r="NV15">
            <v>0.12875</v>
          </cell>
          <cell r="NW15">
            <v>3.6224391002708958E-7</v>
          </cell>
          <cell r="OM15">
            <v>0.12875</v>
          </cell>
          <cell r="ON15">
            <v>4.4799094513644564E-7</v>
          </cell>
          <cell r="PD15">
            <v>0.12875</v>
          </cell>
          <cell r="PE15">
            <v>4.5642372515429438E-7</v>
          </cell>
          <cell r="QM15">
            <v>0.12875</v>
          </cell>
          <cell r="QN15">
            <v>3.5110440029721321E-7</v>
          </cell>
          <cell r="RD15">
            <v>0.12875</v>
          </cell>
          <cell r="RE15">
            <v>3.9383117856390362E-7</v>
          </cell>
          <cell r="RU15">
            <v>0.12875</v>
          </cell>
          <cell r="RV15">
            <v>4.518760416071577E-7</v>
          </cell>
          <cell r="SL15">
            <v>0.12875</v>
          </cell>
          <cell r="SM15">
            <v>4.2794661821246003E-7</v>
          </cell>
          <cell r="TC15">
            <v>0.12875</v>
          </cell>
          <cell r="TD15">
            <v>4.3453657816024677E-7</v>
          </cell>
          <cell r="TT15">
            <v>0.12875</v>
          </cell>
          <cell r="TU15">
            <v>5.1498314215573504E-7</v>
          </cell>
          <cell r="UJ15">
            <v>0.12875</v>
          </cell>
          <cell r="UK15">
            <v>5.9562759909559902E-7</v>
          </cell>
          <cell r="UZ15">
            <v>0.12875</v>
          </cell>
          <cell r="VA15">
            <v>6.4688307386460444E-7</v>
          </cell>
          <cell r="VP15">
            <v>0.12875</v>
          </cell>
          <cell r="VQ15">
            <v>6.4766499337040499E-7</v>
          </cell>
          <cell r="WF15">
            <v>0.12875</v>
          </cell>
          <cell r="WG15">
            <v>3.7081648822222629E-7</v>
          </cell>
          <cell r="WV15">
            <v>0.12875</v>
          </cell>
          <cell r="WW15">
            <v>3.0612980523362226E-7</v>
          </cell>
          <cell r="XL15">
            <v>0.12875</v>
          </cell>
          <cell r="XM15">
            <v>4.2233664912452388E-7</v>
          </cell>
          <cell r="YB15">
            <v>0.12875</v>
          </cell>
          <cell r="YC15">
            <v>3.9317382777320395E-7</v>
          </cell>
          <cell r="ZH15">
            <v>0.12875</v>
          </cell>
          <cell r="ZI15">
            <v>4.3937659221853242E-7</v>
          </cell>
          <cell r="ZX15">
            <v>0.12875</v>
          </cell>
          <cell r="ZY15">
            <v>2.9251446314653718E-7</v>
          </cell>
          <cell r="AAN15">
            <v>0.12875</v>
          </cell>
          <cell r="AAO15">
            <v>7.0095519070028747E-7</v>
          </cell>
          <cell r="ABD15">
            <v>0.12875</v>
          </cell>
          <cell r="ABE15">
            <v>4.0607294498969412E-7</v>
          </cell>
          <cell r="ABT15">
            <v>0.12875</v>
          </cell>
          <cell r="ABU15">
            <v>4.3313097821501928E-7</v>
          </cell>
          <cell r="ACZ15">
            <v>0.12875</v>
          </cell>
          <cell r="ADA15">
            <v>3.9847365235407836E-7</v>
          </cell>
          <cell r="ADP15">
            <v>0.12875</v>
          </cell>
          <cell r="ADQ15">
            <v>4.5274167419470461E-7</v>
          </cell>
          <cell r="AEF15">
            <v>0.12875</v>
          </cell>
          <cell r="AEG15">
            <v>3.1804602588731789E-7</v>
          </cell>
          <cell r="AEV15">
            <v>0.12875</v>
          </cell>
          <cell r="AEW15">
            <v>2.585988482805748E-7</v>
          </cell>
          <cell r="AFL15">
            <v>0.12875</v>
          </cell>
          <cell r="AFM15">
            <v>3.0666747273850602E-7</v>
          </cell>
          <cell r="AGB15">
            <v>0.12875</v>
          </cell>
          <cell r="AGC15">
            <v>3.6405685848121422E-7</v>
          </cell>
          <cell r="AGR15">
            <v>0.12875</v>
          </cell>
          <cell r="AGS15">
            <v>5.2465639459344191E-7</v>
          </cell>
          <cell r="AHH15">
            <v>0.12875</v>
          </cell>
          <cell r="AHI15">
            <v>4.8964223385032572E-7</v>
          </cell>
          <cell r="AHX15">
            <v>0.12875</v>
          </cell>
          <cell r="AHY15">
            <v>6.1346313407136107E-7</v>
          </cell>
          <cell r="AIN15">
            <v>0.12875</v>
          </cell>
          <cell r="AIO15">
            <v>4.6369000729063793E-7</v>
          </cell>
          <cell r="AJD15">
            <v>0.12875</v>
          </cell>
          <cell r="AJE15">
            <v>5.3795513932099169E-7</v>
          </cell>
          <cell r="AJT15">
            <v>0.12875</v>
          </cell>
          <cell r="AJU15">
            <v>5.0533781223130977E-7</v>
          </cell>
          <cell r="AKJ15">
            <v>0.12875</v>
          </cell>
          <cell r="AKK15">
            <v>6.4508066554345595E-7</v>
          </cell>
          <cell r="AKZ15">
            <v>0.12875</v>
          </cell>
          <cell r="ALA15">
            <v>4.594417645001506E-7</v>
          </cell>
        </row>
        <row r="16">
          <cell r="G16">
            <v>56</v>
          </cell>
          <cell r="H16">
            <v>-9.2773481045221935</v>
          </cell>
          <cell r="L16">
            <v>6.4375000000000002E-2</v>
          </cell>
          <cell r="M16">
            <v>5.3918430810701088E-8</v>
          </cell>
          <cell r="AT16">
            <v>3.2187500000000001E-2</v>
          </cell>
          <cell r="AU16">
            <v>6.057881546237495E-8</v>
          </cell>
          <cell r="BK16">
            <v>6.4375000000000002E-2</v>
          </cell>
          <cell r="BL16">
            <v>5.8193903699490889E-8</v>
          </cell>
          <cell r="CB16">
            <v>6.4375000000000002E-2</v>
          </cell>
          <cell r="CC16">
            <v>9.3659396274051818E-8</v>
          </cell>
          <cell r="CS16">
            <v>6.4375000000000002E-2</v>
          </cell>
          <cell r="CT16">
            <v>4.8838982259379791E-8</v>
          </cell>
          <cell r="DJ16">
            <v>6.4375000000000002E-2</v>
          </cell>
          <cell r="DK16">
            <v>9.08347487418673E-8</v>
          </cell>
          <cell r="EA16">
            <v>6.4375000000000002E-2</v>
          </cell>
          <cell r="EB16">
            <v>9.8865102263130446E-8</v>
          </cell>
          <cell r="ER16">
            <v>6.4375000000000002E-2</v>
          </cell>
          <cell r="ES16">
            <v>1.0937682902384383E-7</v>
          </cell>
          <cell r="FI16">
            <v>6.4375000000000002E-2</v>
          </cell>
          <cell r="FJ16">
            <v>1.4763391488677943E-7</v>
          </cell>
          <cell r="FZ16">
            <v>6.4375000000000002E-2</v>
          </cell>
          <cell r="GA16">
            <v>1.3670743542231278E-7</v>
          </cell>
          <cell r="GQ16">
            <v>6.4375000000000002E-2</v>
          </cell>
          <cell r="GR16">
            <v>1.5149498189743123E-7</v>
          </cell>
          <cell r="HH16">
            <v>6.4375000000000002E-2</v>
          </cell>
          <cell r="HI16">
            <v>1.0994648831206627E-7</v>
          </cell>
          <cell r="HY16">
            <v>6.4375000000000002E-2</v>
          </cell>
          <cell r="HZ16">
            <v>8.3466720795815147E-8</v>
          </cell>
          <cell r="IP16">
            <v>6.4375000000000002E-2</v>
          </cell>
          <cell r="IQ16">
            <v>2.0931334098652207E-7</v>
          </cell>
          <cell r="JX16">
            <v>6.4375000000000002E-2</v>
          </cell>
          <cell r="JY16">
            <v>1.8939180463696894E-7</v>
          </cell>
          <cell r="KO16">
            <v>6.4375000000000002E-2</v>
          </cell>
          <cell r="KP16">
            <v>1.8715066379632336E-7</v>
          </cell>
          <cell r="LF16">
            <v>6.4375000000000002E-2</v>
          </cell>
          <cell r="LG16">
            <v>1.75706268278019E-7</v>
          </cell>
          <cell r="LW16">
            <v>6.4375000000000002E-2</v>
          </cell>
          <cell r="LX16">
            <v>2.2064496740915015E-7</v>
          </cell>
          <cell r="MN16">
            <v>6.4375000000000002E-2</v>
          </cell>
          <cell r="MO16">
            <v>1.8505512096016073E-7</v>
          </cell>
          <cell r="NE16">
            <v>6.4375000000000002E-2</v>
          </cell>
          <cell r="NF16">
            <v>1.7397066699197722E-7</v>
          </cell>
          <cell r="NV16">
            <v>6.4375000000000002E-2</v>
          </cell>
          <cell r="NW16">
            <v>2.4754762924714949E-7</v>
          </cell>
          <cell r="OM16">
            <v>6.4375000000000002E-2</v>
          </cell>
          <cell r="ON16">
            <v>2.6476805906301423E-7</v>
          </cell>
          <cell r="PD16">
            <v>6.4375000000000002E-2</v>
          </cell>
          <cell r="PE16">
            <v>2.4700636850322703E-7</v>
          </cell>
          <cell r="QM16">
            <v>6.4375000000000002E-2</v>
          </cell>
          <cell r="QN16">
            <v>2.4340195895013081E-7</v>
          </cell>
          <cell r="RD16">
            <v>6.4375000000000002E-2</v>
          </cell>
          <cell r="RE16">
            <v>2.3040435820951241E-7</v>
          </cell>
          <cell r="RU16">
            <v>6.4375000000000002E-2</v>
          </cell>
          <cell r="RV16">
            <v>2.5603496905205798E-7</v>
          </cell>
          <cell r="SL16">
            <v>6.4375000000000002E-2</v>
          </cell>
          <cell r="SM16">
            <v>2.6271200900762773E-7</v>
          </cell>
          <cell r="TC16">
            <v>6.4375000000000002E-2</v>
          </cell>
          <cell r="TD16">
            <v>2.9666818410133187E-7</v>
          </cell>
          <cell r="TT16">
            <v>6.4375000000000002E-2</v>
          </cell>
          <cell r="TU16">
            <v>3.1206410207791195E-7</v>
          </cell>
          <cell r="UJ16">
            <v>6.4375000000000002E-2</v>
          </cell>
          <cell r="UK16">
            <v>3.4911217794502104E-7</v>
          </cell>
          <cell r="UZ16">
            <v>6.4375000000000002E-2</v>
          </cell>
          <cell r="VA16">
            <v>3.6201438809491336E-7</v>
          </cell>
          <cell r="VP16">
            <v>6.4375000000000002E-2</v>
          </cell>
          <cell r="VQ16">
            <v>3.8488392829301675E-7</v>
          </cell>
          <cell r="WF16">
            <v>6.4375000000000002E-2</v>
          </cell>
          <cell r="WG16">
            <v>2.1584288769075378E-7</v>
          </cell>
          <cell r="WV16">
            <v>6.4375000000000002E-2</v>
          </cell>
          <cell r="WW16">
            <v>1.8649015992362727E-7</v>
          </cell>
          <cell r="XL16">
            <v>6.4375000000000002E-2</v>
          </cell>
          <cell r="XM16">
            <v>2.2440261236237747E-7</v>
          </cell>
          <cell r="YB16">
            <v>6.4375000000000002E-2</v>
          </cell>
          <cell r="YC16">
            <v>2.582958531355443E-7</v>
          </cell>
          <cell r="ZH16">
            <v>6.4375000000000002E-2</v>
          </cell>
          <cell r="ZI16">
            <v>2.8339851113292971E-7</v>
          </cell>
          <cell r="ZX16">
            <v>6.4375000000000002E-2</v>
          </cell>
          <cell r="ZY16">
            <v>1.9885712380743425E-7</v>
          </cell>
          <cell r="AAN16">
            <v>6.4375000000000002E-2</v>
          </cell>
          <cell r="AAO16">
            <v>4.5049642152765145E-7</v>
          </cell>
          <cell r="ABD16">
            <v>6.4375000000000002E-2</v>
          </cell>
          <cell r="ABE16">
            <v>2.2915063590175383E-7</v>
          </cell>
          <cell r="ABT16">
            <v>6.4375000000000002E-2</v>
          </cell>
          <cell r="ABU16">
            <v>2.5786471179147018E-7</v>
          </cell>
          <cell r="ACZ16">
            <v>6.4375000000000002E-2</v>
          </cell>
          <cell r="ADA16">
            <v>2.2521917900251303E-7</v>
          </cell>
          <cell r="ADP16">
            <v>6.4375000000000002E-2</v>
          </cell>
          <cell r="ADQ16">
            <v>2.4522821591602364E-7</v>
          </cell>
          <cell r="AEF16">
            <v>6.4375000000000002E-2</v>
          </cell>
          <cell r="AEG16">
            <v>2.2475522079061405E-7</v>
          </cell>
          <cell r="AEV16">
            <v>6.4375000000000002E-2</v>
          </cell>
          <cell r="AEW16">
            <v>1.5886641276866898E-7</v>
          </cell>
          <cell r="AFL16">
            <v>6.4375000000000002E-2</v>
          </cell>
          <cell r="AFM16">
            <v>1.8625290158494219E-7</v>
          </cell>
          <cell r="AGB16">
            <v>6.4375000000000002E-2</v>
          </cell>
          <cell r="AGC16">
            <v>1.9767695962972663E-7</v>
          </cell>
          <cell r="AGR16">
            <v>6.4375000000000002E-2</v>
          </cell>
          <cell r="AGS16">
            <v>2.0243463426414185E-7</v>
          </cell>
          <cell r="AHH16">
            <v>6.4375000000000002E-2</v>
          </cell>
          <cell r="AHI16">
            <v>2.9840683846385044E-7</v>
          </cell>
          <cell r="AHX16">
            <v>6.4375000000000002E-2</v>
          </cell>
          <cell r="AHY16">
            <v>3.826594631474953E-7</v>
          </cell>
          <cell r="AIN16">
            <v>6.4375000000000002E-2</v>
          </cell>
          <cell r="AIO16">
            <v>3.1045605427559278E-7</v>
          </cell>
          <cell r="AJD16">
            <v>6.4375000000000002E-2</v>
          </cell>
          <cell r="AJE16">
            <v>3.3543733764173992E-7</v>
          </cell>
          <cell r="AJT16">
            <v>6.4375000000000002E-2</v>
          </cell>
          <cell r="AJU16">
            <v>2.546139537336196E-7</v>
          </cell>
          <cell r="AKJ16">
            <v>6.4375000000000002E-2</v>
          </cell>
          <cell r="AKK16">
            <v>3.1710928607632441E-7</v>
          </cell>
          <cell r="AKZ16">
            <v>6.4375000000000002E-2</v>
          </cell>
          <cell r="ALA16">
            <v>3.3842214497515703E-7</v>
          </cell>
        </row>
        <row r="17">
          <cell r="G17">
            <v>54</v>
          </cell>
          <cell r="H17">
            <v>-9.6273264798826546</v>
          </cell>
          <cell r="L17">
            <v>3.2187500000000001E-2</v>
          </cell>
          <cell r="M17">
            <v>2.4838903619874937E-8</v>
          </cell>
          <cell r="AT17">
            <v>0</v>
          </cell>
          <cell r="AU17">
            <v>0</v>
          </cell>
          <cell r="BK17">
            <v>3.2187500000000001E-2</v>
          </cell>
          <cell r="BL17">
            <v>2.7055540681376702E-8</v>
          </cell>
          <cell r="CB17">
            <v>3.2187500000000001E-2</v>
          </cell>
          <cell r="CC17">
            <v>4.7991156608457442E-8</v>
          </cell>
          <cell r="CS17">
            <v>3.2187500000000001E-2</v>
          </cell>
          <cell r="CT17">
            <v>2.2996146915291183E-8</v>
          </cell>
          <cell r="DJ17">
            <v>3.2187500000000001E-2</v>
          </cell>
          <cell r="DK17">
            <v>4.2744023031741117E-8</v>
          </cell>
          <cell r="EA17">
            <v>3.2187500000000001E-2</v>
          </cell>
          <cell r="EB17">
            <v>6.218093591138991E-8</v>
          </cell>
          <cell r="ER17">
            <v>3.2187500000000001E-2</v>
          </cell>
          <cell r="ES17">
            <v>5.7574242649758955E-8</v>
          </cell>
          <cell r="FI17">
            <v>3.2187500000000001E-2</v>
          </cell>
          <cell r="FJ17">
            <v>1.1341405274254078E-7</v>
          </cell>
          <cell r="FZ17">
            <v>3.2187500000000001E-2</v>
          </cell>
          <cell r="GA17">
            <v>8.4474635455630226E-8</v>
          </cell>
          <cell r="GQ17">
            <v>3.2187500000000001E-2</v>
          </cell>
          <cell r="GR17">
            <v>7.2329024621495145E-8</v>
          </cell>
          <cell r="HH17">
            <v>3.2187500000000001E-2</v>
          </cell>
          <cell r="HI17">
            <v>5.1492967425111644E-8</v>
          </cell>
          <cell r="HY17">
            <v>3.2187500000000001E-2</v>
          </cell>
          <cell r="HZ17">
            <v>3.4468014559346617E-8</v>
          </cell>
          <cell r="IP17">
            <v>3.2187500000000001E-2</v>
          </cell>
          <cell r="IQ17">
            <v>1.1685389693611779E-7</v>
          </cell>
          <cell r="JX17">
            <v>3.2187500000000001E-2</v>
          </cell>
          <cell r="JY17">
            <v>9.7339767971857677E-8</v>
          </cell>
          <cell r="KO17">
            <v>3.2187500000000001E-2</v>
          </cell>
          <cell r="KP17">
            <v>1.0421046211988785E-7</v>
          </cell>
          <cell r="LF17">
            <v>3.2187500000000001E-2</v>
          </cell>
          <cell r="LG17">
            <v>6.7262147075834159E-8</v>
          </cell>
          <cell r="LW17">
            <v>3.2187500000000001E-2</v>
          </cell>
          <cell r="LX17">
            <v>1.2714792067373564E-7</v>
          </cell>
          <cell r="MN17">
            <v>3.2187500000000001E-2</v>
          </cell>
          <cell r="MO17">
            <v>9.1678790959774914E-8</v>
          </cell>
          <cell r="NE17">
            <v>3.2187500000000001E-2</v>
          </cell>
          <cell r="NF17">
            <v>1.1812298630995747E-7</v>
          </cell>
          <cell r="NV17">
            <v>3.2187500000000001E-2</v>
          </cell>
          <cell r="NW17">
            <v>1.2966955214692778E-7</v>
          </cell>
          <cell r="OM17">
            <v>3.2187500000000001E-2</v>
          </cell>
          <cell r="ON17">
            <v>1.2076109613565943E-7</v>
          </cell>
          <cell r="PD17">
            <v>3.2187500000000001E-2</v>
          </cell>
          <cell r="PE17">
            <v>1.3429543512698285E-7</v>
          </cell>
          <cell r="QM17">
            <v>3.2187500000000001E-2</v>
          </cell>
          <cell r="QN17">
            <v>1.4958044386813684E-7</v>
          </cell>
          <cell r="RD17">
            <v>3.2187500000000001E-2</v>
          </cell>
          <cell r="RE17">
            <v>1.1942817403082297E-7</v>
          </cell>
          <cell r="RU17">
            <v>3.2187500000000001E-2</v>
          </cell>
          <cell r="RV17">
            <v>1.8363046671779471E-7</v>
          </cell>
          <cell r="SL17">
            <v>3.2187500000000001E-2</v>
          </cell>
          <cell r="SM17">
            <v>1.6343951376967993E-7</v>
          </cell>
          <cell r="TC17">
            <v>3.2187500000000001E-2</v>
          </cell>
          <cell r="TD17">
            <v>2.0336125721583895E-7</v>
          </cell>
          <cell r="TT17">
            <v>3.2187500000000001E-2</v>
          </cell>
          <cell r="TU17">
            <v>2.3443103714506346E-7</v>
          </cell>
          <cell r="UJ17">
            <v>3.2187500000000001E-2</v>
          </cell>
          <cell r="UK17">
            <v>2.3741373296817771E-7</v>
          </cell>
          <cell r="UZ17">
            <v>3.2187500000000001E-2</v>
          </cell>
          <cell r="VA17">
            <v>2.3927453747511004E-7</v>
          </cell>
          <cell r="VP17">
            <v>3.2187500000000001E-2</v>
          </cell>
          <cell r="VQ17">
            <v>2.1609385455945206E-7</v>
          </cell>
          <cell r="WF17">
            <v>3.2187500000000001E-2</v>
          </cell>
          <cell r="WG17">
            <v>1.2068232906531227E-7</v>
          </cell>
          <cell r="WV17">
            <v>3.2187500000000001E-2</v>
          </cell>
          <cell r="WW17">
            <v>1.0222345619690201E-7</v>
          </cell>
          <cell r="XL17">
            <v>3.2187500000000001E-2</v>
          </cell>
          <cell r="XM17">
            <v>1.4658214356631074E-7</v>
          </cell>
          <cell r="YB17">
            <v>3.2187500000000001E-2</v>
          </cell>
          <cell r="YC17">
            <v>1.4798052295028358E-7</v>
          </cell>
          <cell r="ZH17">
            <v>3.2187500000000001E-2</v>
          </cell>
          <cell r="ZI17">
            <v>1.4673990244410784E-7</v>
          </cell>
          <cell r="ZX17">
            <v>3.2187500000000001E-2</v>
          </cell>
          <cell r="ZY17">
            <v>1.3827306470915084E-7</v>
          </cell>
          <cell r="AAN17">
            <v>3.2187500000000001E-2</v>
          </cell>
          <cell r="AAO17">
            <v>3.0242937673200942E-7</v>
          </cell>
          <cell r="ABD17">
            <v>3.2187500000000001E-2</v>
          </cell>
          <cell r="ABE17">
            <v>1.403985472162232E-7</v>
          </cell>
          <cell r="ABT17">
            <v>3.2187500000000001E-2</v>
          </cell>
          <cell r="ABU17">
            <v>1.6307609916554463E-7</v>
          </cell>
          <cell r="ACZ17">
            <v>3.2187500000000001E-2</v>
          </cell>
          <cell r="ADA17">
            <v>1.1757769316167851E-7</v>
          </cell>
          <cell r="ADP17">
            <v>3.2187500000000001E-2</v>
          </cell>
          <cell r="ADQ17">
            <v>7.214435130017191E-8</v>
          </cell>
          <cell r="AEF17">
            <v>3.2187500000000001E-2</v>
          </cell>
          <cell r="AEG17">
            <v>6.2832033968652006E-8</v>
          </cell>
          <cell r="AEV17">
            <v>3.2187500000000001E-2</v>
          </cell>
          <cell r="AEW17">
            <v>5.1590783344984617E-8</v>
          </cell>
          <cell r="AFL17">
            <v>3.2187500000000001E-2</v>
          </cell>
          <cell r="AFM17">
            <v>4.8389771979216934E-8</v>
          </cell>
          <cell r="AGB17">
            <v>3.2187500000000001E-2</v>
          </cell>
          <cell r="AGC17">
            <v>1.0596594142096172E-7</v>
          </cell>
          <cell r="AGR17">
            <v>3.2187500000000001E-2</v>
          </cell>
          <cell r="AGS17">
            <v>1.018914920590383E-7</v>
          </cell>
          <cell r="AHH17">
            <v>3.2187500000000001E-2</v>
          </cell>
          <cell r="AHI17">
            <v>2.0525608838381111E-7</v>
          </cell>
          <cell r="AHX17">
            <v>3.2187500000000001E-2</v>
          </cell>
          <cell r="AHY17">
            <v>2.1917968353751077E-7</v>
          </cell>
          <cell r="AIN17">
            <v>3.2187500000000001E-2</v>
          </cell>
          <cell r="AIO17">
            <v>1.8431066296098067E-7</v>
          </cell>
          <cell r="AJD17">
            <v>3.2187500000000001E-2</v>
          </cell>
          <cell r="AJE17">
            <v>2.3624103741019006E-7</v>
          </cell>
          <cell r="AJT17">
            <v>3.2187500000000001E-2</v>
          </cell>
          <cell r="AJU17">
            <v>1.8039171562453162E-7</v>
          </cell>
          <cell r="AKJ17">
            <v>3.2187500000000001E-2</v>
          </cell>
          <cell r="AKK17">
            <v>2.2544804943624464E-7</v>
          </cell>
          <cell r="AKZ17">
            <v>3.2187500000000001E-2</v>
          </cell>
          <cell r="ALA17">
            <v>2.3637853253439038E-7</v>
          </cell>
        </row>
        <row r="18">
          <cell r="G18">
            <v>52</v>
          </cell>
          <cell r="H18">
            <v>-9.5144065605949972</v>
          </cell>
          <cell r="L18">
            <v>0</v>
          </cell>
          <cell r="M18">
            <v>0</v>
          </cell>
          <cell r="BK18">
            <v>0</v>
          </cell>
          <cell r="BL18">
            <v>0</v>
          </cell>
          <cell r="CB18">
            <v>0</v>
          </cell>
          <cell r="CC18">
            <v>0</v>
          </cell>
          <cell r="CS18">
            <v>0</v>
          </cell>
          <cell r="CT18">
            <v>0</v>
          </cell>
          <cell r="EA18">
            <v>0</v>
          </cell>
          <cell r="EB18">
            <v>0</v>
          </cell>
          <cell r="ER18">
            <v>0</v>
          </cell>
          <cell r="ES18">
            <v>0</v>
          </cell>
          <cell r="FI18">
            <v>0</v>
          </cell>
          <cell r="FJ18">
            <v>0</v>
          </cell>
          <cell r="FZ18">
            <v>0</v>
          </cell>
          <cell r="GA18">
            <v>0</v>
          </cell>
          <cell r="GQ18">
            <v>0</v>
          </cell>
          <cell r="GR18">
            <v>0</v>
          </cell>
          <cell r="HH18">
            <v>0</v>
          </cell>
          <cell r="HI18">
            <v>0</v>
          </cell>
          <cell r="HY18">
            <v>0</v>
          </cell>
          <cell r="HZ18">
            <v>0</v>
          </cell>
          <cell r="IP18">
            <v>0</v>
          </cell>
          <cell r="IQ18">
            <v>0</v>
          </cell>
          <cell r="JX18">
            <v>0</v>
          </cell>
          <cell r="JY18">
            <v>0</v>
          </cell>
          <cell r="KO18">
            <v>0</v>
          </cell>
          <cell r="KP18">
            <v>0</v>
          </cell>
          <cell r="LF18">
            <v>0</v>
          </cell>
          <cell r="LG18">
            <v>0</v>
          </cell>
          <cell r="LW18">
            <v>0</v>
          </cell>
          <cell r="LX18">
            <v>0</v>
          </cell>
          <cell r="MN18">
            <v>0</v>
          </cell>
          <cell r="MO18">
            <v>0</v>
          </cell>
          <cell r="NE18">
            <v>0</v>
          </cell>
          <cell r="NF18">
            <v>0</v>
          </cell>
          <cell r="NV18">
            <v>0</v>
          </cell>
          <cell r="NW18">
            <v>0</v>
          </cell>
          <cell r="OM18">
            <v>0</v>
          </cell>
          <cell r="ON18">
            <v>0</v>
          </cell>
          <cell r="PD18">
            <v>0</v>
          </cell>
          <cell r="PE18">
            <v>0</v>
          </cell>
          <cell r="QM18">
            <v>0</v>
          </cell>
          <cell r="QN18">
            <v>0</v>
          </cell>
          <cell r="RD18">
            <v>0</v>
          </cell>
          <cell r="RE18">
            <v>0</v>
          </cell>
          <cell r="RU18">
            <v>0</v>
          </cell>
          <cell r="RV18">
            <v>0</v>
          </cell>
          <cell r="SL18">
            <v>0</v>
          </cell>
          <cell r="SM18">
            <v>0</v>
          </cell>
          <cell r="TC18">
            <v>0</v>
          </cell>
          <cell r="TD18">
            <v>0</v>
          </cell>
          <cell r="TT18">
            <v>0</v>
          </cell>
          <cell r="TU18">
            <v>0</v>
          </cell>
          <cell r="UJ18">
            <v>0</v>
          </cell>
          <cell r="UK18">
            <v>0</v>
          </cell>
          <cell r="UZ18">
            <v>0</v>
          </cell>
          <cell r="VA18">
            <v>0</v>
          </cell>
          <cell r="VP18">
            <v>0</v>
          </cell>
          <cell r="VQ18">
            <v>0</v>
          </cell>
          <cell r="WF18">
            <v>0</v>
          </cell>
          <cell r="WG18">
            <v>0</v>
          </cell>
          <cell r="WV18">
            <v>0</v>
          </cell>
          <cell r="WW18">
            <v>0</v>
          </cell>
          <cell r="XL18">
            <v>0</v>
          </cell>
          <cell r="XM18">
            <v>0</v>
          </cell>
          <cell r="YB18">
            <v>0</v>
          </cell>
          <cell r="YC18">
            <v>0</v>
          </cell>
          <cell r="ZH18">
            <v>0</v>
          </cell>
          <cell r="ZI18">
            <v>0</v>
          </cell>
          <cell r="ZX18">
            <v>0</v>
          </cell>
          <cell r="ZY18">
            <v>0</v>
          </cell>
          <cell r="AAN18">
            <v>0</v>
          </cell>
          <cell r="AAO18">
            <v>0</v>
          </cell>
          <cell r="ABD18">
            <v>0</v>
          </cell>
          <cell r="ABE18">
            <v>0</v>
          </cell>
          <cell r="ABT18">
            <v>0</v>
          </cell>
          <cell r="ABU18">
            <v>0</v>
          </cell>
          <cell r="ACZ18">
            <v>0</v>
          </cell>
          <cell r="ADA18">
            <v>0</v>
          </cell>
          <cell r="ADP18">
            <v>0</v>
          </cell>
          <cell r="ADQ18">
            <v>0</v>
          </cell>
          <cell r="AEF18">
            <v>0</v>
          </cell>
          <cell r="AEG18">
            <v>0</v>
          </cell>
          <cell r="AEV18">
            <v>0</v>
          </cell>
          <cell r="AEW18">
            <v>0</v>
          </cell>
          <cell r="AFL18">
            <v>0</v>
          </cell>
          <cell r="AFM18">
            <v>0</v>
          </cell>
          <cell r="AGB18">
            <v>0</v>
          </cell>
          <cell r="AGC18">
            <v>0</v>
          </cell>
          <cell r="AGR18">
            <v>0</v>
          </cell>
          <cell r="AGS18">
            <v>0</v>
          </cell>
          <cell r="AHH18">
            <v>0</v>
          </cell>
          <cell r="AHI18">
            <v>0</v>
          </cell>
          <cell r="AHX18">
            <v>0</v>
          </cell>
          <cell r="AHY18">
            <v>0</v>
          </cell>
          <cell r="AIN18">
            <v>0</v>
          </cell>
          <cell r="AIO18">
            <v>0</v>
          </cell>
          <cell r="AJD18">
            <v>0</v>
          </cell>
          <cell r="AJE18">
            <v>0</v>
          </cell>
          <cell r="AJT18">
            <v>0</v>
          </cell>
          <cell r="AJU18">
            <v>0</v>
          </cell>
          <cell r="AKJ18">
            <v>0</v>
          </cell>
          <cell r="AKK18">
            <v>0</v>
          </cell>
          <cell r="AKZ18">
            <v>0</v>
          </cell>
          <cell r="ALA18">
            <v>0</v>
          </cell>
        </row>
        <row r="19">
          <cell r="G19">
            <v>50</v>
          </cell>
          <cell r="H19">
            <v>-9.2425839780878984</v>
          </cell>
        </row>
        <row r="20">
          <cell r="G20">
            <v>50</v>
          </cell>
          <cell r="H20">
            <v>-9.3418544666656942</v>
          </cell>
        </row>
        <row r="21">
          <cell r="G21">
            <v>48</v>
          </cell>
          <cell r="H21">
            <v>-9.2450719283682901</v>
          </cell>
        </row>
        <row r="22">
          <cell r="G22">
            <v>48</v>
          </cell>
          <cell r="H22">
            <v>-9.391069212853381</v>
          </cell>
        </row>
        <row r="23">
          <cell r="G23">
            <v>46</v>
          </cell>
          <cell r="H23">
            <v>-9.3754278339520241</v>
          </cell>
        </row>
        <row r="24">
          <cell r="G24">
            <v>46</v>
          </cell>
          <cell r="H24">
            <v>-9.168087822240782</v>
          </cell>
        </row>
        <row r="25">
          <cell r="G25">
            <v>46</v>
          </cell>
          <cell r="H25">
            <v>-9.3754278339520241</v>
          </cell>
        </row>
        <row r="26">
          <cell r="G26">
            <v>44</v>
          </cell>
          <cell r="H26">
            <v>-9.4639237526200937</v>
          </cell>
        </row>
        <row r="27">
          <cell r="G27">
            <v>44</v>
          </cell>
          <cell r="H27">
            <v>-9.5497432144202907</v>
          </cell>
        </row>
        <row r="28">
          <cell r="G28">
            <v>44</v>
          </cell>
          <cell r="H28">
            <v>-9.2105659613293227</v>
          </cell>
        </row>
        <row r="29">
          <cell r="G29">
            <v>44</v>
          </cell>
          <cell r="H29">
            <v>-9.1486725085900922</v>
          </cell>
        </row>
        <row r="30">
          <cell r="G30">
            <v>44</v>
          </cell>
          <cell r="H30">
            <v>-9.6339885924354256</v>
          </cell>
        </row>
        <row r="31">
          <cell r="G31">
            <v>42</v>
          </cell>
          <cell r="H31">
            <v>-9.5285178254734202</v>
          </cell>
        </row>
        <row r="32">
          <cell r="G32">
            <v>42</v>
          </cell>
          <cell r="H32">
            <v>-9.4595731874363764</v>
          </cell>
        </row>
        <row r="33">
          <cell r="G33">
            <v>40</v>
          </cell>
          <cell r="H33">
            <v>-9.4035784405114882</v>
          </cell>
        </row>
        <row r="34">
          <cell r="G34">
            <v>38</v>
          </cell>
          <cell r="H34">
            <v>-9.7906289024904218</v>
          </cell>
        </row>
        <row r="35">
          <cell r="G35">
            <v>36</v>
          </cell>
          <cell r="H35">
            <v>-9.9505255684037852</v>
          </cell>
        </row>
        <row r="36">
          <cell r="G36">
            <v>34</v>
          </cell>
          <cell r="H36">
            <v>-10.081176248598839</v>
          </cell>
        </row>
        <row r="37">
          <cell r="G37">
            <v>32</v>
          </cell>
          <cell r="H37">
            <v>-10.037250980671718</v>
          </cell>
        </row>
        <row r="38">
          <cell r="G38">
            <v>30</v>
          </cell>
          <cell r="H38">
            <v>-10.236827856676809</v>
          </cell>
        </row>
        <row r="39">
          <cell r="G39">
            <v>30</v>
          </cell>
          <cell r="H39">
            <v>-10.341934231173008</v>
          </cell>
        </row>
        <row r="40">
          <cell r="G40">
            <v>28</v>
          </cell>
          <cell r="H40">
            <v>-10.336099786849525</v>
          </cell>
        </row>
        <row r="41">
          <cell r="G41">
            <v>26</v>
          </cell>
          <cell r="H41">
            <v>-10.357463916343887</v>
          </cell>
        </row>
        <row r="42">
          <cell r="G42">
            <v>25</v>
          </cell>
          <cell r="H42">
            <v>-10.348459730583238</v>
          </cell>
        </row>
        <row r="43">
          <cell r="G43">
            <v>25</v>
          </cell>
          <cell r="H43">
            <v>-10.577805600279182</v>
          </cell>
        </row>
        <row r="44">
          <cell r="G44">
            <v>22</v>
          </cell>
          <cell r="H44">
            <v>-10.408067059805166</v>
          </cell>
        </row>
        <row r="45">
          <cell r="G45">
            <v>20</v>
          </cell>
          <cell r="H45">
            <v>-10.818651100372096</v>
          </cell>
        </row>
        <row r="46">
          <cell r="G46">
            <v>52</v>
          </cell>
          <cell r="H46">
            <v>-9.2882612721258582</v>
          </cell>
        </row>
        <row r="47">
          <cell r="G47">
            <v>52</v>
          </cell>
          <cell r="H47">
            <v>-9.0962064255868782</v>
          </cell>
        </row>
        <row r="48">
          <cell r="G48">
            <v>56</v>
          </cell>
          <cell r="H48">
            <v>-9.0632824556042522</v>
          </cell>
        </row>
        <row r="49">
          <cell r="G49">
            <v>40</v>
          </cell>
          <cell r="H49">
            <v>-9.4245018269745646</v>
          </cell>
        </row>
        <row r="50">
          <cell r="G50">
            <v>40</v>
          </cell>
          <cell r="H50">
            <v>-9.480236690678689</v>
          </cell>
        </row>
        <row r="51">
          <cell r="G51">
            <v>58</v>
          </cell>
          <cell r="H51">
            <v>-9.182681321876947</v>
          </cell>
        </row>
        <row r="52">
          <cell r="G52">
            <v>60</v>
          </cell>
          <cell r="H52">
            <v>-9.0597836830834328</v>
          </cell>
        </row>
        <row r="53">
          <cell r="G53">
            <v>62</v>
          </cell>
          <cell r="H53">
            <v>-9.0927912818115662</v>
          </cell>
        </row>
        <row r="54">
          <cell r="G54">
            <v>64</v>
          </cell>
          <cell r="H54">
            <v>-9.2844483441299044</v>
          </cell>
        </row>
        <row r="55">
          <cell r="G55">
            <v>62</v>
          </cell>
          <cell r="H55">
            <v>-9.3192996696073589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17D4A-E35A-4AFA-B8D7-DD74CCB47043}">
  <dimension ref="C1:ALN110"/>
  <sheetViews>
    <sheetView topLeftCell="A21" zoomScale="80" zoomScaleNormal="80" workbookViewId="0">
      <pane xSplit="23070" topLeftCell="ACO1"/>
      <selection activeCell="IZ63" sqref="IZ63"/>
      <selection pane="topRight" activeCell="ACO21" sqref="ACO21"/>
    </sheetView>
  </sheetViews>
  <sheetFormatPr defaultRowHeight="15" x14ac:dyDescent="0.25"/>
  <cols>
    <col min="4" max="4" width="13.28515625" customWidth="1"/>
    <col min="7" max="7" width="12.5703125" customWidth="1"/>
    <col min="8" max="8" width="25.7109375" customWidth="1"/>
    <col min="9" max="10" width="9.140625" style="37"/>
    <col min="11" max="11" width="10.85546875" bestFit="1" customWidth="1"/>
    <col min="13" max="13" width="11" customWidth="1"/>
    <col min="14" max="14" width="12.140625" customWidth="1"/>
    <col min="24" max="24" width="9.140625" customWidth="1"/>
    <col min="26" max="26" width="12" bestFit="1" customWidth="1"/>
    <col min="27" max="27" width="9.140625" style="37"/>
    <col min="28" max="28" width="10.85546875" hidden="1" customWidth="1"/>
    <col min="29" max="44" width="9.140625" hidden="1" customWidth="1"/>
    <col min="45" max="45" width="10.85546875" bestFit="1" customWidth="1"/>
    <col min="47" max="47" width="12.85546875" customWidth="1"/>
    <col min="62" max="62" width="10.85546875" bestFit="1" customWidth="1"/>
    <col min="64" max="64" width="13.28515625" customWidth="1"/>
    <col min="77" max="77" width="12" bestFit="1" customWidth="1"/>
    <col min="78" max="78" width="9.140625" style="37"/>
    <col min="79" max="79" width="10.85546875" bestFit="1" customWidth="1"/>
    <col min="81" max="81" width="12.42578125" customWidth="1"/>
    <col min="94" max="94" width="12" bestFit="1" customWidth="1"/>
    <col min="95" max="95" width="9.140625" style="37"/>
    <col min="96" max="96" width="10.85546875" bestFit="1" customWidth="1"/>
    <col min="98" max="98" width="12.85546875" customWidth="1"/>
    <col min="111" max="111" width="12" bestFit="1" customWidth="1"/>
    <col min="112" max="112" width="9.140625" style="37"/>
    <col min="113" max="113" width="10.85546875" bestFit="1" customWidth="1"/>
    <col min="115" max="115" width="12.140625" customWidth="1"/>
    <col min="128" max="128" width="12" bestFit="1" customWidth="1"/>
    <col min="129" max="129" width="9.140625" style="37"/>
    <col min="130" max="130" width="10.85546875" bestFit="1" customWidth="1"/>
    <col min="132" max="132" width="13" customWidth="1"/>
    <col min="145" max="145" width="12" bestFit="1" customWidth="1"/>
    <col min="146" max="146" width="9.140625" style="37"/>
    <col min="147" max="147" width="10.85546875" bestFit="1" customWidth="1"/>
    <col min="149" max="149" width="12.5703125" customWidth="1"/>
    <col min="162" max="162" width="12" bestFit="1" customWidth="1"/>
    <col min="163" max="163" width="9.140625" style="37"/>
    <col min="164" max="164" width="11.42578125" customWidth="1"/>
    <col min="166" max="166" width="12.85546875" customWidth="1"/>
    <col min="181" max="181" width="14.42578125" customWidth="1"/>
    <col min="183" max="183" width="15.42578125" customWidth="1"/>
    <col min="198" max="198" width="11.42578125" customWidth="1"/>
    <col min="200" max="200" width="13.28515625" customWidth="1"/>
    <col min="215" max="215" width="11.42578125" customWidth="1"/>
    <col min="217" max="217" width="14.28515625" customWidth="1"/>
    <col min="232" max="232" width="11.42578125" customWidth="1"/>
    <col min="234" max="234" width="15.28515625" customWidth="1"/>
    <col min="249" max="249" width="11.42578125" customWidth="1"/>
    <col min="251" max="251" width="10.7109375" customWidth="1"/>
    <col min="265" max="265" width="9" customWidth="1"/>
    <col min="266" max="266" width="0.7109375" hidden="1" customWidth="1"/>
    <col min="267" max="281" width="9.140625" hidden="1" customWidth="1"/>
    <col min="283" max="283" width="11.42578125" customWidth="1"/>
    <col min="285" max="285" width="12.140625" customWidth="1"/>
    <col min="300" max="300" width="11.42578125" customWidth="1"/>
    <col min="302" max="302" width="11.85546875" customWidth="1"/>
    <col min="317" max="317" width="11.42578125" customWidth="1"/>
    <col min="319" max="319" width="12.140625" customWidth="1"/>
    <col min="334" max="334" width="11.42578125" customWidth="1"/>
    <col min="336" max="336" width="11.5703125" customWidth="1"/>
    <col min="351" max="351" width="11.42578125" customWidth="1"/>
    <col min="353" max="353" width="12" customWidth="1"/>
    <col min="368" max="368" width="11.42578125" customWidth="1"/>
    <col min="370" max="370" width="14.28515625" customWidth="1"/>
    <col min="385" max="385" width="11.42578125" customWidth="1"/>
    <col min="387" max="387" width="12.42578125" customWidth="1"/>
    <col min="402" max="402" width="11.42578125" customWidth="1"/>
    <col min="404" max="404" width="12.85546875" customWidth="1"/>
    <col min="419" max="419" width="11.42578125" customWidth="1"/>
    <col min="421" max="421" width="12.5703125" customWidth="1"/>
    <col min="436" max="436" width="11.42578125" customWidth="1"/>
    <col min="438" max="438" width="11.85546875" customWidth="1"/>
    <col min="454" max="454" width="12.7109375" customWidth="1"/>
    <col min="456" max="456" width="13.42578125" customWidth="1"/>
    <col min="470" max="470" width="9.140625" customWidth="1"/>
    <col min="471" max="471" width="13" customWidth="1"/>
    <col min="472" max="472" width="9.140625" customWidth="1"/>
    <col min="473" max="473" width="11.140625" customWidth="1"/>
    <col min="474" max="487" width="9.140625" customWidth="1"/>
    <col min="488" max="488" width="13.7109375" customWidth="1"/>
    <col min="489" max="489" width="9.140625" customWidth="1"/>
    <col min="490" max="490" width="11.85546875" customWidth="1"/>
    <col min="491" max="504" width="9.140625" customWidth="1"/>
    <col min="505" max="505" width="12.5703125" customWidth="1"/>
    <col min="521" max="521" width="9.140625" style="37"/>
    <col min="522" max="522" width="12.140625" customWidth="1"/>
    <col min="524" max="524" width="11.140625" customWidth="1"/>
    <col min="538" max="538" width="9.140625" style="37"/>
    <col min="539" max="539" width="11.5703125" customWidth="1"/>
    <col min="541" max="541" width="12.5703125" customWidth="1"/>
    <col min="550" max="550" width="10.7109375" customWidth="1"/>
    <col min="554" max="554" width="9.140625" style="37"/>
    <col min="555" max="555" width="11.140625" customWidth="1"/>
    <col min="557" max="557" width="13" customWidth="1"/>
    <col min="566" max="566" width="11.42578125" customWidth="1"/>
    <col min="570" max="570" width="9.140625" style="37"/>
    <col min="571" max="571" width="12.28515625" customWidth="1"/>
    <col min="573" max="573" width="10" customWidth="1"/>
    <col min="574" max="574" width="9.7109375" customWidth="1"/>
    <col min="582" max="582" width="10.42578125" customWidth="1"/>
    <col min="585" max="585" width="10.7109375" customWidth="1"/>
    <col min="587" max="587" width="11.85546875" customWidth="1"/>
    <col min="589" max="589" width="10.7109375" customWidth="1"/>
    <col min="590" max="590" width="10.140625" customWidth="1"/>
    <col min="603" max="603" width="12.5703125" customWidth="1"/>
    <col min="605" max="605" width="10.5703125" customWidth="1"/>
    <col min="614" max="614" width="11" customWidth="1"/>
    <col min="619" max="619" width="11.42578125" customWidth="1"/>
    <col min="621" max="621" width="10.7109375" customWidth="1"/>
    <col min="622" max="622" width="10.5703125" customWidth="1"/>
    <col min="630" max="630" width="11" customWidth="1"/>
    <col min="633" max="633" width="9.5703125" customWidth="1"/>
    <col min="635" max="635" width="11.42578125" customWidth="1"/>
    <col min="637" max="637" width="10.7109375" customWidth="1"/>
    <col min="638" max="638" width="10.5703125" customWidth="1"/>
    <col min="646" max="646" width="11" customWidth="1"/>
    <col min="649" max="649" width="9.5703125" customWidth="1"/>
    <col min="651" max="651" width="11.42578125" customWidth="1"/>
    <col min="653" max="653" width="10.7109375" customWidth="1"/>
    <col min="654" max="654" width="10.5703125" customWidth="1"/>
    <col min="662" max="662" width="11" customWidth="1"/>
    <col min="665" max="665" width="9.5703125" customWidth="1"/>
    <col min="667" max="667" width="11.42578125" customWidth="1"/>
    <col min="669" max="669" width="12.5703125" customWidth="1"/>
    <col min="670" max="670" width="10.5703125" customWidth="1"/>
    <col min="678" max="678" width="11" customWidth="1"/>
    <col min="681" max="681" width="9.5703125" customWidth="1"/>
    <col min="683" max="683" width="11.42578125" customWidth="1"/>
    <col min="685" max="685" width="10.7109375" customWidth="1"/>
    <col min="686" max="686" width="10.5703125" customWidth="1"/>
    <col min="694" max="694" width="11" customWidth="1"/>
    <col min="697" max="697" width="9.5703125" customWidth="1"/>
    <col min="699" max="699" width="11.42578125" customWidth="1"/>
    <col min="701" max="701" width="10.7109375" customWidth="1"/>
    <col min="702" max="702" width="10.5703125" customWidth="1"/>
    <col min="710" max="710" width="11" customWidth="1"/>
    <col min="713" max="713" width="9.5703125" customWidth="1"/>
    <col min="715" max="715" width="11.42578125" customWidth="1"/>
    <col min="717" max="717" width="10.7109375" customWidth="1"/>
    <col min="718" max="718" width="10.5703125" customWidth="1"/>
    <col min="726" max="726" width="11" customWidth="1"/>
    <col min="729" max="729" width="9.5703125" customWidth="1"/>
    <col min="731" max="731" width="11.42578125" customWidth="1"/>
    <col min="733" max="733" width="10.7109375" customWidth="1"/>
    <col min="734" max="734" width="11.42578125" customWidth="1"/>
    <col min="742" max="742" width="11.85546875" customWidth="1"/>
    <col min="745" max="745" width="11.7109375" customWidth="1"/>
    <col min="747" max="747" width="11.42578125" customWidth="1"/>
    <col min="749" max="749" width="10.7109375" customWidth="1"/>
    <col min="750" max="750" width="11.42578125" customWidth="1"/>
    <col min="758" max="758" width="11.85546875" customWidth="1"/>
    <col min="761" max="761" width="11.7109375" customWidth="1"/>
    <col min="763" max="763" width="11.42578125" customWidth="1"/>
    <col min="765" max="765" width="10.7109375" customWidth="1"/>
    <col min="766" max="766" width="11.42578125" customWidth="1"/>
    <col min="774" max="774" width="11.85546875" customWidth="1"/>
    <col min="777" max="777" width="11.7109375" customWidth="1"/>
    <col min="779" max="779" width="12.140625" customWidth="1"/>
    <col min="781" max="781" width="11.140625" customWidth="1"/>
    <col min="782" max="782" width="11.42578125" customWidth="1"/>
    <col min="790" max="790" width="11.42578125" customWidth="1"/>
    <col min="793" max="793" width="11.42578125" customWidth="1"/>
    <col min="795" max="795" width="11.140625" customWidth="1"/>
    <col min="797" max="797" width="10.7109375" customWidth="1"/>
    <col min="798" max="798" width="11.140625" customWidth="1"/>
    <col min="806" max="806" width="12.140625" customWidth="1"/>
    <col min="809" max="809" width="10.7109375" customWidth="1"/>
    <col min="811" max="811" width="11.42578125" customWidth="1"/>
    <col min="825" max="825" width="11.28515625" customWidth="1"/>
    <col min="827" max="827" width="10.28515625" customWidth="1"/>
    <col min="829" max="830" width="10" customWidth="1"/>
    <col min="843" max="843" width="10.5703125" customWidth="1"/>
    <col min="859" max="859" width="10.28515625" customWidth="1"/>
    <col min="875" max="875" width="11" customWidth="1"/>
    <col min="891" max="891" width="11" customWidth="1"/>
    <col min="907" max="907" width="11.140625" customWidth="1"/>
    <col min="923" max="923" width="11.140625" customWidth="1"/>
    <col min="939" max="939" width="11.140625" customWidth="1"/>
    <col min="955" max="955" width="11" customWidth="1"/>
    <col min="971" max="971" width="10.5703125" customWidth="1"/>
    <col min="987" max="987" width="10.5703125" customWidth="1"/>
  </cols>
  <sheetData>
    <row r="1" spans="5:1002" x14ac:dyDescent="0.25">
      <c r="F1" s="37" t="s">
        <v>9</v>
      </c>
      <c r="G1" s="37" t="s">
        <v>252</v>
      </c>
      <c r="H1" s="37" t="s">
        <v>253</v>
      </c>
      <c r="AR1" s="37"/>
      <c r="AS1" s="38" t="s">
        <v>254</v>
      </c>
      <c r="AT1" s="6"/>
      <c r="AU1" s="6"/>
      <c r="AV1" s="6" t="s">
        <v>189</v>
      </c>
      <c r="AW1" s="6">
        <f t="shared" ref="AW1:BB1" si="0">AW3/3</f>
        <v>775</v>
      </c>
      <c r="AX1" s="6">
        <f t="shared" si="0"/>
        <v>841.66666666666663</v>
      </c>
      <c r="AY1" s="6">
        <f t="shared" si="0"/>
        <v>875</v>
      </c>
      <c r="AZ1" s="6">
        <f t="shared" si="0"/>
        <v>891.66666666666663</v>
      </c>
      <c r="BA1" s="6">
        <f t="shared" si="0"/>
        <v>900</v>
      </c>
      <c r="BB1" s="6">
        <f t="shared" si="0"/>
        <v>904.16666666666663</v>
      </c>
      <c r="BD1" s="6" t="s">
        <v>217</v>
      </c>
      <c r="BE1" s="6">
        <v>0.102666667</v>
      </c>
      <c r="BF1" s="6">
        <v>0</v>
      </c>
      <c r="BG1" s="6">
        <v>0.29132363519100002</v>
      </c>
      <c r="BH1" s="6">
        <f>LINEST(BG1:BG14,BF1:BF14,TRUE,TRUE)</f>
        <v>5.091715659611154E-3</v>
      </c>
      <c r="BI1" s="37"/>
      <c r="FX1" s="37"/>
      <c r="GO1" s="37"/>
      <c r="HF1" s="37"/>
      <c r="HW1" s="37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  <c r="IM1" s="39"/>
      <c r="IN1" s="39"/>
      <c r="IO1" s="39"/>
      <c r="IP1" s="39"/>
      <c r="IQ1" s="39"/>
      <c r="IR1" s="39"/>
      <c r="IS1" s="39"/>
      <c r="IT1" s="39"/>
      <c r="IU1" s="39"/>
      <c r="IV1" s="39"/>
      <c r="IW1" s="39"/>
      <c r="IX1" s="39"/>
      <c r="IY1" s="39"/>
      <c r="IZ1" s="39"/>
      <c r="JA1" s="39"/>
      <c r="JB1" s="39"/>
      <c r="JC1" s="39"/>
      <c r="JD1" s="39"/>
      <c r="JE1" s="39"/>
      <c r="JF1" s="39"/>
      <c r="JG1" s="39"/>
      <c r="JH1" s="39"/>
      <c r="JI1" s="39"/>
      <c r="JJ1" s="39"/>
      <c r="JK1" s="39"/>
      <c r="JL1" s="39"/>
      <c r="JM1" s="39"/>
      <c r="JN1" s="39"/>
      <c r="JO1" s="39"/>
      <c r="JP1" s="39"/>
      <c r="JQ1" s="39"/>
      <c r="JR1" s="39"/>
      <c r="JS1" s="39"/>
      <c r="JT1" s="39"/>
      <c r="JU1" s="39"/>
      <c r="JV1" s="39"/>
      <c r="JW1" s="39"/>
      <c r="JX1" s="39"/>
      <c r="JY1" s="39"/>
      <c r="JZ1" s="39"/>
      <c r="KA1" s="39"/>
      <c r="KB1" s="39"/>
      <c r="KC1" s="39"/>
      <c r="KD1" s="39"/>
      <c r="KE1" s="39"/>
      <c r="KF1" s="39"/>
      <c r="KG1" s="39"/>
      <c r="KH1" s="39"/>
      <c r="KI1" s="39"/>
      <c r="KJ1" s="39"/>
      <c r="KK1" s="39"/>
      <c r="KL1" s="39"/>
      <c r="KM1" s="39"/>
      <c r="KN1" s="39"/>
      <c r="KO1" s="39"/>
      <c r="KP1" s="39"/>
      <c r="KQ1" s="39"/>
      <c r="KR1" s="39"/>
      <c r="KS1" s="39"/>
      <c r="KT1" s="39"/>
      <c r="KU1" s="39"/>
      <c r="KV1" s="39"/>
      <c r="KW1" s="39"/>
      <c r="KX1" s="39"/>
      <c r="KY1" s="39"/>
      <c r="KZ1" s="39"/>
      <c r="LA1" s="39"/>
      <c r="LB1" s="39"/>
      <c r="LC1" s="39"/>
      <c r="LD1" s="39"/>
      <c r="LE1" s="39"/>
      <c r="LF1" s="39"/>
      <c r="LG1" s="39"/>
      <c r="LH1" s="39"/>
      <c r="LI1" s="39"/>
      <c r="LJ1" s="39"/>
      <c r="LK1" s="39"/>
      <c r="LL1" s="39"/>
      <c r="LM1" s="39"/>
      <c r="LN1" s="39"/>
      <c r="LO1" s="39"/>
      <c r="LP1" s="39"/>
      <c r="LQ1" s="39"/>
      <c r="LR1" s="39"/>
      <c r="LS1" s="39"/>
      <c r="LT1" s="39"/>
      <c r="LU1" s="39"/>
      <c r="LV1" s="39"/>
      <c r="LW1" s="39"/>
      <c r="LX1" s="39"/>
      <c r="LY1" s="39"/>
      <c r="LZ1" s="39"/>
      <c r="MA1" s="39"/>
      <c r="MB1" s="39"/>
      <c r="MC1" s="39"/>
      <c r="MD1" s="39"/>
      <c r="ME1" s="39"/>
      <c r="MF1" s="39"/>
      <c r="MG1" s="39"/>
      <c r="MH1" s="39"/>
      <c r="MI1" s="39"/>
      <c r="MJ1" s="39"/>
      <c r="MK1" s="39"/>
      <c r="ML1" s="37"/>
      <c r="NC1" s="37"/>
      <c r="NT1" s="37"/>
      <c r="OK1" s="37"/>
      <c r="PB1" s="37"/>
      <c r="PS1" s="37"/>
      <c r="QJ1" s="37"/>
    </row>
    <row r="2" spans="5:1002" x14ac:dyDescent="0.25">
      <c r="H2" s="1"/>
      <c r="K2" s="6" t="s">
        <v>254</v>
      </c>
      <c r="L2" s="6"/>
      <c r="M2" s="6"/>
      <c r="N2" s="6" t="s">
        <v>189</v>
      </c>
      <c r="O2" s="6">
        <f t="shared" ref="O2:T2" si="1">O4/3</f>
        <v>766.66666666666663</v>
      </c>
      <c r="P2" s="6">
        <f t="shared" si="1"/>
        <v>833.33333333333337</v>
      </c>
      <c r="Q2" s="6">
        <f t="shared" si="1"/>
        <v>866.66666666666663</v>
      </c>
      <c r="R2" s="6">
        <f t="shared" si="1"/>
        <v>883.33333333333337</v>
      </c>
      <c r="S2" s="6">
        <f t="shared" si="1"/>
        <v>891.66666666666663</v>
      </c>
      <c r="T2" s="6">
        <f t="shared" si="1"/>
        <v>895.83333333333337</v>
      </c>
      <c r="V2" s="6" t="s">
        <v>179</v>
      </c>
      <c r="W2" s="6">
        <v>0.102666667</v>
      </c>
      <c r="X2" s="6">
        <v>0</v>
      </c>
      <c r="Y2" s="6">
        <v>0.23731648066</v>
      </c>
      <c r="Z2" s="6">
        <f>LINEST(Y2:Y15,X2:X15,TRUE,TRUE)</f>
        <v>3.8620501289739614E-3</v>
      </c>
      <c r="AB2" s="6"/>
      <c r="AC2" s="6"/>
      <c r="AD2" s="6"/>
      <c r="AE2" s="6"/>
      <c r="AF2" s="6"/>
      <c r="AG2" s="6"/>
      <c r="AH2" s="6"/>
      <c r="AI2" s="6"/>
      <c r="AJ2" s="6"/>
      <c r="AK2" s="6"/>
      <c r="AM2" s="6"/>
      <c r="AN2" s="6"/>
      <c r="AO2" s="6"/>
      <c r="AP2" s="6"/>
      <c r="AQ2" s="6"/>
      <c r="AR2" s="37"/>
      <c r="AS2" s="7">
        <v>1.3299999999999999E-2</v>
      </c>
      <c r="AT2" s="6"/>
      <c r="AU2" s="6"/>
      <c r="AV2" s="6"/>
      <c r="AW2" s="6"/>
      <c r="AX2" s="6"/>
      <c r="AY2" s="6"/>
      <c r="AZ2" s="6"/>
      <c r="BA2" s="6"/>
      <c r="BB2" s="6"/>
      <c r="BD2" s="6"/>
      <c r="BE2" s="6"/>
      <c r="BF2" s="6">
        <v>1.5348533333300001</v>
      </c>
      <c r="BG2" s="6">
        <v>0.299530210229</v>
      </c>
      <c r="BH2" s="6"/>
      <c r="BI2" s="37"/>
      <c r="BJ2" s="6" t="s">
        <v>254</v>
      </c>
      <c r="BK2" s="6"/>
      <c r="BL2" s="6"/>
      <c r="BM2" s="6" t="s">
        <v>189</v>
      </c>
      <c r="BN2" s="6">
        <f t="shared" ref="BN2:BS2" si="2">BN4/3</f>
        <v>766.66666666666663</v>
      </c>
      <c r="BO2" s="6">
        <f t="shared" si="2"/>
        <v>833.33333333333337</v>
      </c>
      <c r="BP2" s="6">
        <f t="shared" si="2"/>
        <v>866.66666666666663</v>
      </c>
      <c r="BQ2" s="6">
        <f t="shared" si="2"/>
        <v>883.33333333333337</v>
      </c>
      <c r="BR2" s="6">
        <f t="shared" si="2"/>
        <v>891.66666666666663</v>
      </c>
      <c r="BS2" s="6">
        <f t="shared" si="2"/>
        <v>895.83333333333337</v>
      </c>
      <c r="BU2" s="6" t="s">
        <v>220</v>
      </c>
      <c r="BV2" s="6">
        <v>0.102666667</v>
      </c>
      <c r="BW2" s="6">
        <v>0</v>
      </c>
      <c r="BX2" s="6">
        <v>0.20279792577399999</v>
      </c>
      <c r="BY2" s="6">
        <f>LINEST(BX2:BX14,BW2:BW14,TRUE,TRUE)</f>
        <v>4.5042169847033164E-3</v>
      </c>
      <c r="CA2" s="6" t="s">
        <v>254</v>
      </c>
      <c r="CB2" s="6"/>
      <c r="CC2" s="6"/>
      <c r="CD2" s="6" t="s">
        <v>189</v>
      </c>
      <c r="CE2" s="6">
        <f t="shared" ref="CE2:CJ2" si="3">CE4/3</f>
        <v>766.66666666666663</v>
      </c>
      <c r="CF2" s="6">
        <f t="shared" si="3"/>
        <v>833.33333333333337</v>
      </c>
      <c r="CG2" s="6">
        <f t="shared" si="3"/>
        <v>866.66666666666663</v>
      </c>
      <c r="CH2" s="6">
        <f t="shared" si="3"/>
        <v>883.33333333333337</v>
      </c>
      <c r="CI2" s="6">
        <f t="shared" si="3"/>
        <v>891.66666666666663</v>
      </c>
      <c r="CJ2" s="6">
        <f t="shared" si="3"/>
        <v>895.83333333333337</v>
      </c>
      <c r="CL2" s="6" t="s">
        <v>255</v>
      </c>
      <c r="CM2" s="6">
        <v>0.102666667</v>
      </c>
      <c r="CN2" s="6">
        <v>0</v>
      </c>
      <c r="CO2" s="6">
        <v>0.30695367640900001</v>
      </c>
      <c r="CP2" s="6">
        <f>LINEST(CO2:CO14,CN2:CN14,TRUE,TRUE)</f>
        <v>6.4903176761423147E-3</v>
      </c>
      <c r="CR2" s="6" t="s">
        <v>254</v>
      </c>
      <c r="CS2" s="6"/>
      <c r="CT2" s="6"/>
      <c r="CU2" s="6" t="s">
        <v>189</v>
      </c>
      <c r="CV2" s="6">
        <f t="shared" ref="CV2:DA2" si="4">CV4/3</f>
        <v>766.66666666666663</v>
      </c>
      <c r="CW2" s="6">
        <f t="shared" si="4"/>
        <v>833.33333333333337</v>
      </c>
      <c r="CX2" s="6">
        <f t="shared" si="4"/>
        <v>866.66666666666663</v>
      </c>
      <c r="CY2" s="6">
        <f t="shared" si="4"/>
        <v>883.33333333333337</v>
      </c>
      <c r="CZ2" s="6">
        <f t="shared" si="4"/>
        <v>891.66666666666663</v>
      </c>
      <c r="DA2" s="6">
        <f t="shared" si="4"/>
        <v>895.83333333333337</v>
      </c>
      <c r="DC2" s="6" t="s">
        <v>256</v>
      </c>
      <c r="DD2" s="6">
        <v>0.102666667</v>
      </c>
      <c r="DE2" s="6">
        <v>0</v>
      </c>
      <c r="DF2" s="6">
        <v>0.243054828739</v>
      </c>
      <c r="DG2" s="6">
        <f>LINEST(DF2:DF14,DE2:DE14,TRUE,TRUE)</f>
        <v>2.9547155794229256E-3</v>
      </c>
      <c r="DI2" s="6" t="s">
        <v>254</v>
      </c>
      <c r="DJ2" s="6"/>
      <c r="DK2" s="6"/>
      <c r="DL2" s="6" t="s">
        <v>189</v>
      </c>
      <c r="DM2" s="6">
        <f t="shared" ref="DM2:DR2" si="5">DM4/3</f>
        <v>766.66666666666663</v>
      </c>
      <c r="DN2" s="6">
        <f t="shared" si="5"/>
        <v>833.33333333333337</v>
      </c>
      <c r="DO2" s="6">
        <f t="shared" si="5"/>
        <v>866.66666666666663</v>
      </c>
      <c r="DP2" s="6">
        <f t="shared" si="5"/>
        <v>883.33333333333337</v>
      </c>
      <c r="DQ2" s="6">
        <f t="shared" si="5"/>
        <v>891.66666666666663</v>
      </c>
      <c r="DR2" s="6">
        <f t="shared" si="5"/>
        <v>895.83333333333337</v>
      </c>
      <c r="DT2" s="6" t="s">
        <v>257</v>
      </c>
      <c r="DU2" s="6">
        <v>0.102666667</v>
      </c>
      <c r="DV2" s="6">
        <v>0</v>
      </c>
      <c r="DW2" s="6">
        <v>0.24365688545</v>
      </c>
      <c r="DX2" s="6">
        <f>LINEST(DW2:DW14,DV2:DV14,TRUE,TRUE)</f>
        <v>4.4537573555662822E-3</v>
      </c>
      <c r="DZ2" s="6" t="s">
        <v>254</v>
      </c>
      <c r="EA2" s="6"/>
      <c r="EB2" s="6"/>
      <c r="EC2" s="6" t="s">
        <v>189</v>
      </c>
      <c r="ED2" s="6">
        <f t="shared" ref="ED2:EI2" si="6">ED4/3</f>
        <v>766.66666666666663</v>
      </c>
      <c r="EE2" s="6">
        <f t="shared" si="6"/>
        <v>833.33333333333337</v>
      </c>
      <c r="EF2" s="6">
        <f t="shared" si="6"/>
        <v>866.66666666666663</v>
      </c>
      <c r="EG2" s="6">
        <f t="shared" si="6"/>
        <v>883.33333333333337</v>
      </c>
      <c r="EH2" s="6">
        <f t="shared" si="6"/>
        <v>891.66666666666663</v>
      </c>
      <c r="EI2" s="6">
        <f t="shared" si="6"/>
        <v>895.83333333333337</v>
      </c>
      <c r="EK2" s="6" t="s">
        <v>258</v>
      </c>
      <c r="EL2" s="6">
        <f>EA12</f>
        <v>1.03</v>
      </c>
      <c r="EM2" s="6">
        <v>0</v>
      </c>
      <c r="EN2" s="6">
        <v>0.26215917059799998</v>
      </c>
      <c r="EO2" s="6">
        <f>LINEST(EN2:EN14,EM2:EM14,TRUE,TRUE)</f>
        <v>5.300239508610749E-3</v>
      </c>
      <c r="EQ2" s="6" t="s">
        <v>254</v>
      </c>
      <c r="ER2" s="6"/>
      <c r="ES2" s="6"/>
      <c r="ET2" s="6" t="s">
        <v>189</v>
      </c>
      <c r="EU2" s="6">
        <f t="shared" ref="EU2:EZ2" si="7">EU4/3</f>
        <v>766.66666666666663</v>
      </c>
      <c r="EV2" s="6">
        <f t="shared" si="7"/>
        <v>833.33333333333337</v>
      </c>
      <c r="EW2" s="6">
        <f t="shared" si="7"/>
        <v>866.66666666666663</v>
      </c>
      <c r="EX2" s="6">
        <f t="shared" si="7"/>
        <v>883.33333333333337</v>
      </c>
      <c r="EY2" s="6">
        <f t="shared" si="7"/>
        <v>891.66666666666663</v>
      </c>
      <c r="EZ2" s="6">
        <f t="shared" si="7"/>
        <v>895.83333333333337</v>
      </c>
      <c r="FB2" s="6" t="s">
        <v>227</v>
      </c>
      <c r="FC2" s="6">
        <f>ER12</f>
        <v>1.03</v>
      </c>
      <c r="FD2" s="6">
        <v>0</v>
      </c>
      <c r="FE2" s="6">
        <v>0.39058207516600002</v>
      </c>
      <c r="FF2" s="6">
        <f>LINEST(FE2:FE14,FD2:FD14,TRUE,TRUE)</f>
        <v>6.4915654137950507E-3</v>
      </c>
      <c r="FH2" s="6" t="s">
        <v>254</v>
      </c>
      <c r="FI2" s="6"/>
      <c r="FJ2" s="6"/>
      <c r="FK2" s="6" t="s">
        <v>189</v>
      </c>
      <c r="FL2" s="6">
        <f t="shared" ref="FL2:FQ2" si="8">FL4/3</f>
        <v>766.66666666666663</v>
      </c>
      <c r="FM2" s="6">
        <f t="shared" si="8"/>
        <v>833.33333333333337</v>
      </c>
      <c r="FN2" s="6">
        <f t="shared" si="8"/>
        <v>866.66666666666663</v>
      </c>
      <c r="FO2" s="6">
        <f t="shared" si="8"/>
        <v>883.33333333333337</v>
      </c>
      <c r="FP2" s="6">
        <f t="shared" si="8"/>
        <v>891.66666666666663</v>
      </c>
      <c r="FQ2" s="6">
        <f t="shared" si="8"/>
        <v>895.83333333333337</v>
      </c>
      <c r="FS2" s="6" t="s">
        <v>228</v>
      </c>
      <c r="FT2" s="6">
        <f>FI12</f>
        <v>1.03</v>
      </c>
      <c r="FU2" s="6">
        <v>0</v>
      </c>
      <c r="FV2" s="6">
        <v>0.39180266152600002</v>
      </c>
      <c r="FW2" s="6">
        <f>LINEST(FV2:FV14,FU2:FU14,TRUE,TRUE)</f>
        <v>7.6137909016975583E-3</v>
      </c>
      <c r="FX2" s="37"/>
      <c r="FY2" s="6" t="s">
        <v>254</v>
      </c>
      <c r="FZ2" s="6"/>
      <c r="GA2" s="6"/>
      <c r="GB2" s="6" t="s">
        <v>189</v>
      </c>
      <c r="GC2" s="6">
        <f t="shared" ref="GC2:GH2" si="9">GC4/3</f>
        <v>766.66666666666663</v>
      </c>
      <c r="GD2" s="6">
        <f t="shared" si="9"/>
        <v>833.33333333333337</v>
      </c>
      <c r="GE2" s="6">
        <f t="shared" si="9"/>
        <v>866.66666666666663</v>
      </c>
      <c r="GF2" s="6">
        <f t="shared" si="9"/>
        <v>883.33333333333337</v>
      </c>
      <c r="GG2" s="6">
        <f t="shared" si="9"/>
        <v>891.66666666666663</v>
      </c>
      <c r="GH2" s="6">
        <f t="shared" si="9"/>
        <v>895.83333333333337</v>
      </c>
      <c r="GJ2" s="6" t="s">
        <v>229</v>
      </c>
      <c r="GK2" s="6">
        <f>FZ12</f>
        <v>1.03</v>
      </c>
      <c r="GL2" s="6">
        <v>0</v>
      </c>
      <c r="GM2" s="6">
        <v>0.44423196299099998</v>
      </c>
      <c r="GN2" s="6">
        <f>LINEST(GM2:GM14,GL2:GL14,TRUE,TRUE)</f>
        <v>8.5720295696280532E-3</v>
      </c>
      <c r="GO2" s="37"/>
      <c r="GP2" s="6" t="s">
        <v>254</v>
      </c>
      <c r="GQ2" s="6"/>
      <c r="GR2" s="6"/>
      <c r="GS2" s="6" t="s">
        <v>189</v>
      </c>
      <c r="GT2" s="6">
        <f t="shared" ref="GT2:GY2" si="10">GT4/3</f>
        <v>766.66666666666663</v>
      </c>
      <c r="GU2" s="6">
        <f t="shared" si="10"/>
        <v>833.33333333333337</v>
      </c>
      <c r="GV2" s="6">
        <f t="shared" si="10"/>
        <v>866.66666666666663</v>
      </c>
      <c r="GW2" s="6">
        <f t="shared" si="10"/>
        <v>883.33333333333337</v>
      </c>
      <c r="GX2" s="6">
        <f t="shared" si="10"/>
        <v>891.66666666666663</v>
      </c>
      <c r="GY2" s="6">
        <f t="shared" si="10"/>
        <v>895.83333333333337</v>
      </c>
      <c r="HA2" s="6" t="s">
        <v>224</v>
      </c>
      <c r="HB2" s="6">
        <f>GQ12</f>
        <v>1.03</v>
      </c>
      <c r="HC2" s="6">
        <v>0</v>
      </c>
      <c r="HD2" s="6">
        <v>0.39529248995100003</v>
      </c>
      <c r="HE2" s="6">
        <f>LINEST(HD2:HD14,HC2:HC14,TRUE,TRUE)</f>
        <v>1.111837573280431E-2</v>
      </c>
      <c r="HF2" s="37"/>
      <c r="HG2" s="6" t="s">
        <v>254</v>
      </c>
      <c r="HH2" s="6"/>
      <c r="HI2" s="6"/>
      <c r="HJ2" s="6" t="s">
        <v>189</v>
      </c>
      <c r="HK2" s="6">
        <f t="shared" ref="HK2:HP2" si="11">HK4/3</f>
        <v>766.66666666666663</v>
      </c>
      <c r="HL2" s="6">
        <f t="shared" si="11"/>
        <v>833.33333333333337</v>
      </c>
      <c r="HM2" s="6">
        <f t="shared" si="11"/>
        <v>866.66666666666663</v>
      </c>
      <c r="HN2" s="6">
        <f t="shared" si="11"/>
        <v>883.33333333333337</v>
      </c>
      <c r="HO2" s="6">
        <f t="shared" si="11"/>
        <v>891.66666666666663</v>
      </c>
      <c r="HP2" s="6">
        <f t="shared" si="11"/>
        <v>895.83333333333337</v>
      </c>
      <c r="HR2" s="6" t="s">
        <v>217</v>
      </c>
      <c r="HS2" s="6">
        <f>HH12</f>
        <v>1.03</v>
      </c>
      <c r="HT2" s="6">
        <v>0</v>
      </c>
      <c r="HU2" s="6">
        <v>0.33680972377099999</v>
      </c>
      <c r="HV2" s="6">
        <f>LINEST(HU2:HU14,HT2:HT14,TRUE,TRUE)</f>
        <v>5.6910944582665548E-3</v>
      </c>
      <c r="HW2" s="37"/>
      <c r="HX2" s="6" t="s">
        <v>254</v>
      </c>
      <c r="HY2" s="6"/>
      <c r="HZ2" s="6"/>
      <c r="IA2" s="6" t="s">
        <v>189</v>
      </c>
      <c r="IB2" s="6">
        <f t="shared" ref="IB2:IG2" si="12">IB4/3</f>
        <v>766.66666666666663</v>
      </c>
      <c r="IC2" s="6">
        <f t="shared" si="12"/>
        <v>833.33333333333337</v>
      </c>
      <c r="ID2" s="6">
        <f t="shared" si="12"/>
        <v>866.66666666666663</v>
      </c>
      <c r="IE2" s="6">
        <f t="shared" si="12"/>
        <v>883.33333333333337</v>
      </c>
      <c r="IF2" s="6">
        <f t="shared" si="12"/>
        <v>891.66666666666663</v>
      </c>
      <c r="IG2" s="6">
        <f t="shared" si="12"/>
        <v>895.83333333333337</v>
      </c>
      <c r="II2" s="6" t="s">
        <v>179</v>
      </c>
      <c r="IJ2" s="6">
        <f>HY12</f>
        <v>1.03</v>
      </c>
      <c r="IK2" s="6">
        <v>0</v>
      </c>
      <c r="IL2" s="6">
        <v>0.285941581542</v>
      </c>
      <c r="IM2" s="6">
        <f>LINEST(IL2:IL14,IK2:IK14,TRUE,TRUE)</f>
        <v>4.7948876870778836E-3</v>
      </c>
      <c r="IN2" s="37"/>
      <c r="IO2" s="6" t="s">
        <v>254</v>
      </c>
      <c r="IP2" s="6"/>
      <c r="IQ2" s="6"/>
      <c r="IR2" s="6" t="s">
        <v>189</v>
      </c>
      <c r="IS2" s="6">
        <f t="shared" ref="IS2:IX2" si="13">IS4/3</f>
        <v>766.66666666666663</v>
      </c>
      <c r="IT2" s="6">
        <f t="shared" si="13"/>
        <v>833.33333333333337</v>
      </c>
      <c r="IU2" s="6">
        <f t="shared" si="13"/>
        <v>866.66666666666663</v>
      </c>
      <c r="IV2" s="6">
        <f t="shared" si="13"/>
        <v>883.33333333333337</v>
      </c>
      <c r="IW2" s="6">
        <f t="shared" si="13"/>
        <v>891.66666666666663</v>
      </c>
      <c r="IX2" s="6">
        <f t="shared" si="13"/>
        <v>895.83333333333337</v>
      </c>
      <c r="IZ2" s="6" t="s">
        <v>222</v>
      </c>
      <c r="JA2" s="6">
        <f>IP12</f>
        <v>1.03</v>
      </c>
      <c r="JB2" s="6">
        <v>0</v>
      </c>
      <c r="JC2" s="6">
        <v>0.39296244091100002</v>
      </c>
      <c r="JD2" s="6">
        <f>LINEST(JC2:JC14,JB2:JB14,TRUE,TRUE)</f>
        <v>1.269230717634866E-2</v>
      </c>
      <c r="JE2" s="37"/>
      <c r="JF2" s="6"/>
      <c r="JG2" s="6"/>
      <c r="JH2" s="6"/>
      <c r="JI2" s="6"/>
      <c r="JJ2" s="6"/>
      <c r="JK2" s="6"/>
      <c r="JL2" s="6"/>
      <c r="JM2" s="6"/>
      <c r="JN2" s="6"/>
      <c r="JO2" s="6"/>
      <c r="JQ2" s="6"/>
      <c r="JR2" s="6"/>
      <c r="JS2" s="6"/>
      <c r="JT2" s="6"/>
      <c r="JU2" s="6"/>
      <c r="JV2" s="37"/>
      <c r="JW2" s="6" t="s">
        <v>254</v>
      </c>
      <c r="JX2" s="6"/>
      <c r="JY2" s="6"/>
      <c r="JZ2" s="6" t="s">
        <v>189</v>
      </c>
      <c r="KA2" s="6">
        <f t="shared" ref="KA2:KF2" si="14">KA4/3</f>
        <v>766.66666666666663</v>
      </c>
      <c r="KB2" s="6">
        <f t="shared" si="14"/>
        <v>833.33333333333337</v>
      </c>
      <c r="KC2" s="6">
        <f t="shared" si="14"/>
        <v>866.66666666666663</v>
      </c>
      <c r="KD2" s="6">
        <f t="shared" si="14"/>
        <v>883.33333333333337</v>
      </c>
      <c r="KE2" s="6">
        <f t="shared" si="14"/>
        <v>891.66666666666663</v>
      </c>
      <c r="KF2" s="6">
        <f t="shared" si="14"/>
        <v>895.83333333333337</v>
      </c>
      <c r="KH2" s="6" t="s">
        <v>259</v>
      </c>
      <c r="KI2" s="6">
        <f>JX12</f>
        <v>1.03</v>
      </c>
      <c r="KJ2" s="6">
        <v>0</v>
      </c>
      <c r="KK2" s="6">
        <v>0.40409702905</v>
      </c>
      <c r="KL2" s="6">
        <f>LINEST(KK2:KK14,KJ2:KJ14,TRUE,TRUE)</f>
        <v>1.156688333661675E-2</v>
      </c>
      <c r="KM2" s="37"/>
      <c r="KN2" s="6" t="s">
        <v>254</v>
      </c>
      <c r="KO2" s="6"/>
      <c r="KP2" s="6"/>
      <c r="KQ2" s="6" t="s">
        <v>189</v>
      </c>
      <c r="KR2" s="6">
        <f t="shared" ref="KR2:KW2" si="15">KR4/3</f>
        <v>766.66666666666663</v>
      </c>
      <c r="KS2" s="6">
        <f t="shared" si="15"/>
        <v>833.33333333333337</v>
      </c>
      <c r="KT2" s="6">
        <f t="shared" si="15"/>
        <v>866.66666666666663</v>
      </c>
      <c r="KU2" s="6">
        <f t="shared" si="15"/>
        <v>883.33333333333337</v>
      </c>
      <c r="KV2" s="6">
        <f t="shared" si="15"/>
        <v>891.66666666666663</v>
      </c>
      <c r="KW2" s="6">
        <f t="shared" si="15"/>
        <v>895.83333333333337</v>
      </c>
      <c r="KY2" s="6" t="s">
        <v>260</v>
      </c>
      <c r="KZ2" s="6">
        <f>KO12</f>
        <v>1.03</v>
      </c>
      <c r="LA2" s="6">
        <v>0</v>
      </c>
      <c r="LB2" s="6">
        <v>0.46949279624399998</v>
      </c>
      <c r="LC2" s="6">
        <f>LINEST(LB2:LB14,LA2:LA14,TRUE,TRUE)</f>
        <v>1.038707922683455E-2</v>
      </c>
      <c r="LD2" s="37"/>
      <c r="LE2" s="6" t="s">
        <v>254</v>
      </c>
      <c r="LF2" s="6"/>
      <c r="LG2" s="6"/>
      <c r="LH2" s="6" t="s">
        <v>189</v>
      </c>
      <c r="LI2" s="6">
        <f t="shared" ref="LI2:LN2" si="16">LI4/3</f>
        <v>766.66666666666663</v>
      </c>
      <c r="LJ2" s="6">
        <f t="shared" si="16"/>
        <v>833.33333333333337</v>
      </c>
      <c r="LK2" s="6">
        <f t="shared" si="16"/>
        <v>866.66666666666663</v>
      </c>
      <c r="LL2" s="6">
        <f t="shared" si="16"/>
        <v>883.33333333333337</v>
      </c>
      <c r="LM2" s="6">
        <f t="shared" si="16"/>
        <v>891.66666666666663</v>
      </c>
      <c r="LN2" s="6">
        <f t="shared" si="16"/>
        <v>895.83333333333337</v>
      </c>
      <c r="LP2" s="6" t="s">
        <v>261</v>
      </c>
      <c r="LQ2" s="6">
        <f>LF12</f>
        <v>1.03</v>
      </c>
      <c r="LR2" s="6">
        <v>0</v>
      </c>
      <c r="LS2" s="6">
        <v>0.51678570394599999</v>
      </c>
      <c r="LT2" s="6">
        <f>LINEST(LS2:LS14,LR2:LR14,TRUE,TRUE)</f>
        <v>1.2501282283902506E-2</v>
      </c>
      <c r="LU2" s="37"/>
      <c r="LV2" s="6" t="s">
        <v>254</v>
      </c>
      <c r="LW2" s="6"/>
      <c r="LX2" s="6"/>
      <c r="LY2" s="6" t="s">
        <v>189</v>
      </c>
      <c r="LZ2" s="6">
        <f t="shared" ref="LZ2:ME2" si="17">LZ4/3</f>
        <v>766.66666666666663</v>
      </c>
      <c r="MA2" s="6">
        <f t="shared" si="17"/>
        <v>833.33333333333337</v>
      </c>
      <c r="MB2" s="6">
        <f t="shared" si="17"/>
        <v>866.66666666666663</v>
      </c>
      <c r="MC2" s="6">
        <f t="shared" si="17"/>
        <v>883.33333333333337</v>
      </c>
      <c r="MD2" s="6">
        <f t="shared" si="17"/>
        <v>891.66666666666663</v>
      </c>
      <c r="ME2" s="6">
        <f t="shared" si="17"/>
        <v>895.83333333333337</v>
      </c>
      <c r="MG2" s="6" t="s">
        <v>262</v>
      </c>
      <c r="MH2" s="6">
        <f>LW12</f>
        <v>1.03</v>
      </c>
      <c r="MI2" s="6">
        <v>0</v>
      </c>
      <c r="MJ2" s="6">
        <v>0.55227953217400005</v>
      </c>
      <c r="MK2" s="6">
        <f>LINEST(MJ2:MJ14,MI2:MI14,TRUE,TRUE)</f>
        <v>1.3207867492194873E-2</v>
      </c>
      <c r="ML2" s="37"/>
      <c r="MM2" s="6" t="s">
        <v>254</v>
      </c>
      <c r="MN2" s="6"/>
      <c r="MO2" s="6"/>
      <c r="MP2" s="6" t="s">
        <v>189</v>
      </c>
      <c r="MQ2" s="6">
        <f t="shared" ref="MQ2:MV2" si="18">MQ4/3</f>
        <v>766.66666666666663</v>
      </c>
      <c r="MR2" s="6">
        <f t="shared" si="18"/>
        <v>833.33333333333337</v>
      </c>
      <c r="MS2" s="6">
        <f t="shared" si="18"/>
        <v>866.66666666666663</v>
      </c>
      <c r="MT2" s="6">
        <f t="shared" si="18"/>
        <v>883.33333333333337</v>
      </c>
      <c r="MU2" s="6">
        <f t="shared" si="18"/>
        <v>891.66666666666663</v>
      </c>
      <c r="MV2" s="6">
        <f t="shared" si="18"/>
        <v>895.83333333333337</v>
      </c>
      <c r="MX2" s="6" t="s">
        <v>260</v>
      </c>
      <c r="MY2" s="6">
        <f>MN12</f>
        <v>1.03</v>
      </c>
      <c r="MZ2" s="6">
        <v>0</v>
      </c>
      <c r="NA2" s="6">
        <v>0.49327358511699998</v>
      </c>
      <c r="NB2" s="6">
        <f>LINEST(NA2:NA14,MZ2:MZ14,TRUE,TRUE)</f>
        <v>1.4793193455504025E-2</v>
      </c>
      <c r="NC2" s="37"/>
      <c r="ND2" s="6" t="s">
        <v>254</v>
      </c>
      <c r="NE2" s="6"/>
      <c r="NF2" s="6"/>
      <c r="NG2" s="6" t="s">
        <v>189</v>
      </c>
      <c r="NH2" s="6">
        <f t="shared" ref="NH2:NM2" si="19">NH4/3</f>
        <v>766.66666666666663</v>
      </c>
      <c r="NI2" s="6">
        <f t="shared" si="19"/>
        <v>833.33333333333337</v>
      </c>
      <c r="NJ2" s="6">
        <f t="shared" si="19"/>
        <v>866.66666666666663</v>
      </c>
      <c r="NK2" s="6">
        <f t="shared" si="19"/>
        <v>883.33333333333337</v>
      </c>
      <c r="NL2" s="6">
        <f t="shared" si="19"/>
        <v>891.66666666666663</v>
      </c>
      <c r="NM2" s="6">
        <f t="shared" si="19"/>
        <v>895.83333333333337</v>
      </c>
      <c r="NO2" s="6" t="s">
        <v>260</v>
      </c>
      <c r="NP2" s="6">
        <f>NE12</f>
        <v>1.03</v>
      </c>
      <c r="NQ2" s="6">
        <v>0</v>
      </c>
      <c r="NR2" s="6">
        <v>0.45545368494799998</v>
      </c>
      <c r="NS2" s="6">
        <f>LINEST(NR2:NR14,NQ2:NQ14,TRUE,TRUE)</f>
        <v>1.492430491472034E-2</v>
      </c>
      <c r="NT2" s="37"/>
      <c r="NU2" s="6" t="s">
        <v>254</v>
      </c>
      <c r="NV2" s="6"/>
      <c r="NW2" s="6"/>
      <c r="NX2" s="6" t="s">
        <v>189</v>
      </c>
      <c r="NY2" s="6">
        <f t="shared" ref="NY2:OD2" si="20">NY4/3</f>
        <v>766.66666666666663</v>
      </c>
      <c r="NZ2" s="6">
        <f t="shared" si="20"/>
        <v>833.33333333333337</v>
      </c>
      <c r="OA2" s="6">
        <f t="shared" si="20"/>
        <v>866.66666666666663</v>
      </c>
      <c r="OB2" s="6">
        <f t="shared" si="20"/>
        <v>883.33333333333337</v>
      </c>
      <c r="OC2" s="6">
        <f t="shared" si="20"/>
        <v>891.66666666666663</v>
      </c>
      <c r="OD2" s="6">
        <f t="shared" si="20"/>
        <v>895.83333333333337</v>
      </c>
      <c r="OF2" s="6" t="s">
        <v>261</v>
      </c>
      <c r="OG2" s="6">
        <f>NV12</f>
        <v>1.03</v>
      </c>
      <c r="OH2" s="6">
        <v>0</v>
      </c>
      <c r="OI2" s="6">
        <v>0.48165381217199998</v>
      </c>
      <c r="OJ2" s="6">
        <f>LINEST(OI2:OI14,OH2:OH14,TRUE,TRUE)</f>
        <v>1.5795637049022017E-2</v>
      </c>
      <c r="OK2" s="37"/>
      <c r="OL2" s="6" t="s">
        <v>254</v>
      </c>
      <c r="OM2" s="6"/>
      <c r="ON2" s="6"/>
      <c r="OO2" s="6" t="s">
        <v>189</v>
      </c>
      <c r="OP2" s="6">
        <f t="shared" ref="OP2:OU2" si="21">OP4/3</f>
        <v>766.66666666666663</v>
      </c>
      <c r="OQ2" s="6">
        <f t="shared" si="21"/>
        <v>833.33333333333337</v>
      </c>
      <c r="OR2" s="6">
        <f t="shared" si="21"/>
        <v>866.66666666666663</v>
      </c>
      <c r="OS2" s="6">
        <f t="shared" si="21"/>
        <v>883.33333333333337</v>
      </c>
      <c r="OT2" s="6">
        <f t="shared" si="21"/>
        <v>891.66666666666663</v>
      </c>
      <c r="OU2" s="6">
        <f t="shared" si="21"/>
        <v>895.83333333333337</v>
      </c>
      <c r="OW2" s="6" t="s">
        <v>262</v>
      </c>
      <c r="OX2" s="6">
        <f>OM12</f>
        <v>1.03</v>
      </c>
      <c r="OY2" s="6">
        <v>0</v>
      </c>
      <c r="OZ2" s="6">
        <v>0.50061043209199996</v>
      </c>
      <c r="PA2" s="6">
        <f>LINEST(OZ2:OZ14,OY2:OY14,TRUE,TRUE)</f>
        <v>1.5153559709532794E-2</v>
      </c>
      <c r="PB2" s="37"/>
      <c r="PC2" s="6" t="s">
        <v>254</v>
      </c>
      <c r="PD2" s="6"/>
      <c r="PE2" s="6"/>
      <c r="PF2" s="6" t="s">
        <v>189</v>
      </c>
      <c r="PG2" s="6">
        <f t="shared" ref="PG2:PL2" si="22">PG4/3</f>
        <v>766.66666666666663</v>
      </c>
      <c r="PH2" s="6">
        <f t="shared" si="22"/>
        <v>833.33333333333337</v>
      </c>
      <c r="PI2" s="6">
        <f t="shared" si="22"/>
        <v>866.66666666666663</v>
      </c>
      <c r="PJ2" s="6">
        <f t="shared" si="22"/>
        <v>883.33333333333337</v>
      </c>
      <c r="PK2" s="6">
        <f t="shared" si="22"/>
        <v>891.66666666666663</v>
      </c>
      <c r="PL2" s="6">
        <f t="shared" si="22"/>
        <v>895.83333333333337</v>
      </c>
      <c r="PN2" s="6" t="s">
        <v>263</v>
      </c>
      <c r="PO2" s="6">
        <f>PD12</f>
        <v>1.03</v>
      </c>
      <c r="PP2" s="6">
        <v>0</v>
      </c>
      <c r="PQ2" s="6">
        <v>0.502416967188</v>
      </c>
      <c r="PR2" s="6">
        <f>LINEST(PQ2:PQ14,PP2:PP14,TRUE,TRUE)</f>
        <v>1.5252435984664147E-2</v>
      </c>
      <c r="PS2" s="37"/>
      <c r="PT2" s="6" t="s">
        <v>254</v>
      </c>
      <c r="PU2" s="6"/>
      <c r="PV2" s="6"/>
      <c r="PW2" s="6" t="s">
        <v>189</v>
      </c>
      <c r="PX2" s="6">
        <f t="shared" ref="PX2:QC2" si="23">PX4/3</f>
        <v>766.66666666666663</v>
      </c>
      <c r="PY2" s="6">
        <f t="shared" si="23"/>
        <v>833.33333333333337</v>
      </c>
      <c r="PZ2" s="6">
        <f t="shared" si="23"/>
        <v>866.66666666666663</v>
      </c>
      <c r="QA2" s="6">
        <f t="shared" si="23"/>
        <v>883.33333333333337</v>
      </c>
      <c r="QB2" s="6">
        <f t="shared" si="23"/>
        <v>891.66666666666663</v>
      </c>
      <c r="QC2" s="6">
        <f t="shared" si="23"/>
        <v>895.83333333333337</v>
      </c>
      <c r="QE2" s="6" t="s">
        <v>263</v>
      </c>
      <c r="QF2" s="6">
        <f>PU12</f>
        <v>1.03</v>
      </c>
      <c r="QG2" s="6">
        <v>0</v>
      </c>
      <c r="QH2" s="6">
        <v>0.69882856324099996</v>
      </c>
      <c r="QI2" s="6">
        <f>LINEST(QH2:QH14,QG2:QG14,TRUE,TRUE)</f>
        <v>1.2998951657286909E-2</v>
      </c>
      <c r="QJ2" s="37"/>
      <c r="QK2" s="37"/>
      <c r="QL2" s="6" t="s">
        <v>254</v>
      </c>
      <c r="QM2" s="6"/>
      <c r="QN2" s="6"/>
      <c r="QO2" s="6" t="s">
        <v>189</v>
      </c>
      <c r="QP2" s="6">
        <f t="shared" ref="QP2:QU2" si="24">QP4/3</f>
        <v>766.66666666666663</v>
      </c>
      <c r="QQ2" s="6">
        <f t="shared" si="24"/>
        <v>833.33333333333337</v>
      </c>
      <c r="QR2" s="6">
        <f t="shared" si="24"/>
        <v>866.66666666666663</v>
      </c>
      <c r="QS2" s="6">
        <f t="shared" si="24"/>
        <v>883.33333333333337</v>
      </c>
      <c r="QT2" s="6">
        <f t="shared" si="24"/>
        <v>891.66666666666663</v>
      </c>
      <c r="QU2" s="6">
        <f t="shared" si="24"/>
        <v>895.83333333333337</v>
      </c>
      <c r="QW2" s="6" t="s">
        <v>185</v>
      </c>
      <c r="QX2" s="6">
        <f>QM12</f>
        <v>1.03</v>
      </c>
      <c r="QY2" s="6">
        <v>0</v>
      </c>
      <c r="QZ2" s="6">
        <v>0.70110990917399996</v>
      </c>
      <c r="RA2" s="6">
        <f>LINEST(QZ2:QZ14,QY2:QY14,TRUE,TRUE)</f>
        <v>1.1882178383200928E-2</v>
      </c>
      <c r="RB2" s="37"/>
      <c r="RC2" s="6" t="s">
        <v>254</v>
      </c>
      <c r="RD2" s="6"/>
      <c r="RE2" s="6"/>
      <c r="RF2" s="6" t="s">
        <v>189</v>
      </c>
      <c r="RG2" s="6">
        <f t="shared" ref="RG2:RL2" si="25">RG4/3</f>
        <v>766.66666666666663</v>
      </c>
      <c r="RH2" s="6">
        <f t="shared" si="25"/>
        <v>833.33333333333337</v>
      </c>
      <c r="RI2" s="6">
        <f t="shared" si="25"/>
        <v>866.66666666666663</v>
      </c>
      <c r="RJ2" s="6">
        <f t="shared" si="25"/>
        <v>883.33333333333337</v>
      </c>
      <c r="RK2" s="6">
        <f t="shared" si="25"/>
        <v>891.66666666666663</v>
      </c>
      <c r="RL2" s="6">
        <f t="shared" si="25"/>
        <v>895.83333333333337</v>
      </c>
      <c r="RN2" s="6" t="s">
        <v>264</v>
      </c>
      <c r="RO2" s="6">
        <f>RD12</f>
        <v>1.03</v>
      </c>
      <c r="RP2" s="6">
        <v>0</v>
      </c>
      <c r="RQ2" s="6">
        <v>0.62948906920199998</v>
      </c>
      <c r="RR2" s="6">
        <f>LINEST(RQ2:RQ14,RP2:RP14,TRUE,TRUE)</f>
        <v>1.6302976335470377E-2</v>
      </c>
      <c r="RS2" s="37"/>
      <c r="RT2" s="6" t="s">
        <v>254</v>
      </c>
      <c r="RU2" s="6"/>
      <c r="RV2" s="6"/>
      <c r="RW2" s="6" t="s">
        <v>189</v>
      </c>
      <c r="RX2" s="6">
        <f t="shared" ref="RX2:SC2" si="26">RX4/3</f>
        <v>766.66666666666663</v>
      </c>
      <c r="RY2" s="6">
        <f t="shared" si="26"/>
        <v>833.33333333333337</v>
      </c>
      <c r="RZ2" s="6">
        <f t="shared" si="26"/>
        <v>866.66666666666663</v>
      </c>
      <c r="SA2" s="6">
        <f t="shared" si="26"/>
        <v>883.33333333333337</v>
      </c>
      <c r="SB2" s="6">
        <f t="shared" si="26"/>
        <v>891.66666666666663</v>
      </c>
      <c r="SC2" s="6">
        <f t="shared" si="26"/>
        <v>895.83333333333337</v>
      </c>
      <c r="SE2" s="6" t="s">
        <v>264</v>
      </c>
      <c r="SF2" s="6">
        <f>RU12</f>
        <v>1.03</v>
      </c>
      <c r="SG2" s="6">
        <v>0</v>
      </c>
      <c r="SH2" s="6">
        <v>0.80240817363200001</v>
      </c>
      <c r="SI2" s="6">
        <f>LINEST(SH2:SH14,SG2:SG14,TRUE,TRUE)</f>
        <v>1.0913714841386653E-2</v>
      </c>
      <c r="SJ2" s="37"/>
      <c r="SK2" s="6" t="s">
        <v>254</v>
      </c>
      <c r="SL2" s="6"/>
      <c r="SM2" s="6"/>
      <c r="SN2" s="6" t="s">
        <v>189</v>
      </c>
      <c r="SO2" s="6">
        <f t="shared" ref="SO2:ST2" si="27">SO4/3</f>
        <v>766.66666666666663</v>
      </c>
      <c r="SP2" s="6">
        <f t="shared" si="27"/>
        <v>833.33333333333337</v>
      </c>
      <c r="SQ2" s="6">
        <f t="shared" si="27"/>
        <v>866.66666666666663</v>
      </c>
      <c r="SR2" s="6">
        <f t="shared" si="27"/>
        <v>883.33333333333337</v>
      </c>
      <c r="SS2" s="6">
        <f t="shared" si="27"/>
        <v>891.66666666666663</v>
      </c>
      <c r="ST2" s="6">
        <f t="shared" si="27"/>
        <v>895.83333333333337</v>
      </c>
      <c r="SV2" s="6" t="s">
        <v>265</v>
      </c>
      <c r="SW2" s="6">
        <f>SL12</f>
        <v>1.03</v>
      </c>
      <c r="SX2" s="6">
        <v>0</v>
      </c>
      <c r="SY2" s="6">
        <v>0.64538689033700003</v>
      </c>
      <c r="SZ2" s="6">
        <f>LINEST(SY2:SY14,SX2:SX14,TRUE,TRUE)</f>
        <v>1.4632005172914016E-2</v>
      </c>
      <c r="TB2" s="6" t="s">
        <v>254</v>
      </c>
      <c r="TC2" s="6"/>
      <c r="TD2" s="6"/>
      <c r="TE2" s="6" t="s">
        <v>189</v>
      </c>
      <c r="TF2" s="6">
        <f t="shared" ref="TF2:TK2" si="28">TF4/3</f>
        <v>766.66666666666663</v>
      </c>
      <c r="TG2" s="6">
        <f t="shared" si="28"/>
        <v>833.33333333333337</v>
      </c>
      <c r="TH2" s="6">
        <f t="shared" si="28"/>
        <v>866.66666666666663</v>
      </c>
      <c r="TI2" s="6">
        <f t="shared" si="28"/>
        <v>883.33333333333337</v>
      </c>
      <c r="TJ2" s="6">
        <f t="shared" si="28"/>
        <v>891.66666666666663</v>
      </c>
      <c r="TK2" s="6">
        <f t="shared" si="28"/>
        <v>895.83333333333337</v>
      </c>
      <c r="TM2" s="6" t="s">
        <v>266</v>
      </c>
      <c r="TN2" s="6">
        <f>TC12</f>
        <v>1.03</v>
      </c>
      <c r="TO2" s="6">
        <v>0</v>
      </c>
      <c r="TP2" s="6">
        <v>0.84417177048400005</v>
      </c>
      <c r="TQ2" s="6">
        <f>LINEST(TP2:TP15,TO2:TO15,TRUE,TRUE)</f>
        <v>1.2116262275841437E-2</v>
      </c>
      <c r="TS2" s="6" t="s">
        <v>254</v>
      </c>
      <c r="TT2" s="6"/>
      <c r="TU2" s="6" t="s">
        <v>189</v>
      </c>
      <c r="TV2" s="6">
        <f t="shared" ref="TV2:UA2" si="29">TV4/3</f>
        <v>766.66666666666663</v>
      </c>
      <c r="TW2" s="6">
        <f t="shared" si="29"/>
        <v>833.33333333333337</v>
      </c>
      <c r="TX2" s="6">
        <f t="shared" si="29"/>
        <v>866.66666666666663</v>
      </c>
      <c r="TY2" s="6">
        <f t="shared" si="29"/>
        <v>883.33333333333337</v>
      </c>
      <c r="TZ2" s="6">
        <f t="shared" si="29"/>
        <v>891.66666666666663</v>
      </c>
      <c r="UA2" s="6">
        <f t="shared" si="29"/>
        <v>895.83333333333337</v>
      </c>
      <c r="UC2" s="6" t="s">
        <v>203</v>
      </c>
      <c r="UD2" s="6">
        <f>TS12</f>
        <v>9.5728000000000001E-7</v>
      </c>
      <c r="UE2" s="6">
        <v>0</v>
      </c>
      <c r="UF2" s="6">
        <v>0.83904851306600003</v>
      </c>
      <c r="UG2" s="6">
        <f>LINEST(UF2:UF14,UE2:UE14,TRUE,TRUE)</f>
        <v>1.2070857418872139E-2</v>
      </c>
      <c r="UI2" s="6" t="s">
        <v>254</v>
      </c>
      <c r="UJ2" s="6"/>
      <c r="UK2" s="6" t="s">
        <v>189</v>
      </c>
      <c r="UL2" s="6">
        <f t="shared" ref="UL2:UQ2" si="30">UL4/3</f>
        <v>766.66666666666663</v>
      </c>
      <c r="UM2" s="6">
        <f t="shared" si="30"/>
        <v>833.33333333333337</v>
      </c>
      <c r="UN2" s="6">
        <f t="shared" si="30"/>
        <v>866.66666666666663</v>
      </c>
      <c r="UO2" s="6">
        <f t="shared" si="30"/>
        <v>883.33333333333337</v>
      </c>
      <c r="UP2" s="6">
        <f t="shared" si="30"/>
        <v>891.66666666666663</v>
      </c>
      <c r="UQ2" s="6">
        <f t="shared" si="30"/>
        <v>895.83333333333337</v>
      </c>
      <c r="US2" s="6" t="s">
        <v>203</v>
      </c>
      <c r="UT2" s="6">
        <f>UI12</f>
        <v>1.1738000000000001E-6</v>
      </c>
      <c r="UU2" s="6">
        <v>0</v>
      </c>
      <c r="UV2" s="6">
        <v>0.80742473604499998</v>
      </c>
      <c r="UW2" s="6">
        <f>LINEST(UV2:UV14,UU2:UU14,TRUE,TRUE)</f>
        <v>1.4557513571610356E-2</v>
      </c>
      <c r="UY2" s="6" t="s">
        <v>254</v>
      </c>
      <c r="UZ2" s="6"/>
      <c r="VA2" s="6" t="s">
        <v>189</v>
      </c>
      <c r="VB2" s="6">
        <f t="shared" ref="VB2:VG2" si="31">VB4/3</f>
        <v>766.66666666666663</v>
      </c>
      <c r="VC2" s="6">
        <f t="shared" si="31"/>
        <v>833.33333333333337</v>
      </c>
      <c r="VD2" s="6">
        <f t="shared" si="31"/>
        <v>866.66666666666663</v>
      </c>
      <c r="VE2" s="6">
        <f t="shared" si="31"/>
        <v>883.33333333333337</v>
      </c>
      <c r="VF2" s="6">
        <f t="shared" si="31"/>
        <v>891.66666666666663</v>
      </c>
      <c r="VG2" s="6">
        <f t="shared" si="31"/>
        <v>895.83333333333337</v>
      </c>
      <c r="VI2" s="6" t="s">
        <v>267</v>
      </c>
      <c r="VJ2" s="6">
        <f>UY12</f>
        <v>1.5321999999999999E-6</v>
      </c>
      <c r="VK2" s="6">
        <v>0</v>
      </c>
      <c r="VL2" s="6">
        <v>0.74606748310899995</v>
      </c>
      <c r="VM2" s="6">
        <f>LINEST(VL2:VL14,VK2:VK14,TRUE,TRUE)</f>
        <v>1.9771174373902588E-2</v>
      </c>
      <c r="VN2" s="37"/>
      <c r="VO2" s="6" t="s">
        <v>254</v>
      </c>
      <c r="VP2" s="6"/>
      <c r="VQ2" s="6" t="s">
        <v>189</v>
      </c>
      <c r="VR2" s="6">
        <f t="shared" ref="VR2:VW2" si="32">VR4/3</f>
        <v>766.66666666666663</v>
      </c>
      <c r="VS2" s="6">
        <f t="shared" si="32"/>
        <v>833.33333333333337</v>
      </c>
      <c r="VT2" s="6">
        <f t="shared" si="32"/>
        <v>866.66666666666663</v>
      </c>
      <c r="VU2" s="6">
        <f t="shared" si="32"/>
        <v>883.33333333333337</v>
      </c>
      <c r="VV2" s="6">
        <f t="shared" si="32"/>
        <v>891.66666666666663</v>
      </c>
      <c r="VW2" s="6">
        <f t="shared" si="32"/>
        <v>895.83333333333337</v>
      </c>
      <c r="VY2" s="6" t="s">
        <v>268</v>
      </c>
      <c r="VZ2" s="6">
        <f>VO12</f>
        <v>1.4061E-6</v>
      </c>
      <c r="WA2" s="6">
        <v>0</v>
      </c>
      <c r="WB2" s="6">
        <v>0.87969208194600002</v>
      </c>
      <c r="WC2" s="6">
        <f>LINEST(WB2:WB14,WA2:WA14,TRUE,TRUE)</f>
        <v>1.7304123842349441E-2</v>
      </c>
      <c r="WD2" s="37"/>
      <c r="WE2" s="6" t="s">
        <v>254</v>
      </c>
      <c r="WF2" s="6"/>
      <c r="WG2" s="6" t="s">
        <v>189</v>
      </c>
      <c r="WH2" s="6">
        <f t="shared" ref="WH2:WM2" si="33">WH4/3</f>
        <v>766.66666666666663</v>
      </c>
      <c r="WI2" s="6">
        <f t="shared" si="33"/>
        <v>833.33333333333337</v>
      </c>
      <c r="WJ2" s="6">
        <f t="shared" si="33"/>
        <v>866.66666666666663</v>
      </c>
      <c r="WK2" s="6">
        <f t="shared" si="33"/>
        <v>883.33333333333337</v>
      </c>
      <c r="WL2" s="6">
        <f t="shared" si="33"/>
        <v>891.66666666666663</v>
      </c>
      <c r="WM2" s="6">
        <f t="shared" si="33"/>
        <v>895.83333333333337</v>
      </c>
      <c r="WO2" s="6" t="s">
        <v>269</v>
      </c>
      <c r="WP2" s="6">
        <f>WE12</f>
        <v>9.4722000000000003E-7</v>
      </c>
      <c r="WQ2" s="6">
        <v>0</v>
      </c>
      <c r="WR2" s="6">
        <v>0.52293667402400001</v>
      </c>
      <c r="WS2" s="6">
        <f>LINEST(WR2:WR14,WQ2:WQ14,TRUE,TRUE)</f>
        <v>1.1233674128718915E-2</v>
      </c>
      <c r="WT2" s="37"/>
      <c r="WU2" s="6" t="s">
        <v>254</v>
      </c>
      <c r="WV2" s="6"/>
      <c r="WW2" s="6" t="s">
        <v>189</v>
      </c>
      <c r="WX2" s="6">
        <f t="shared" ref="WX2:XC2" si="34">WX4/3</f>
        <v>766.66666666666663</v>
      </c>
      <c r="WY2" s="6">
        <f t="shared" si="34"/>
        <v>833.33333333333337</v>
      </c>
      <c r="WZ2" s="6">
        <f t="shared" si="34"/>
        <v>866.66666666666663</v>
      </c>
      <c r="XA2" s="6">
        <f t="shared" si="34"/>
        <v>883.33333333333337</v>
      </c>
      <c r="XB2" s="6">
        <f t="shared" si="34"/>
        <v>891.66666666666663</v>
      </c>
      <c r="XC2" s="6">
        <f t="shared" si="34"/>
        <v>895.83333333333337</v>
      </c>
      <c r="XE2" s="6" t="s">
        <v>269</v>
      </c>
      <c r="XF2" s="6">
        <f>WU12</f>
        <v>1.0321E-6</v>
      </c>
      <c r="XG2" s="6">
        <v>0</v>
      </c>
      <c r="XH2" s="6">
        <v>0.43990187469499997</v>
      </c>
      <c r="XI2" s="6">
        <f>LINEST(XH2:XH14,XG2:XG14,TRUE,TRUE)</f>
        <v>1.1788344185389422E-2</v>
      </c>
      <c r="XJ2" s="37"/>
      <c r="XK2" s="40" t="s">
        <v>254</v>
      </c>
      <c r="XL2" s="6"/>
      <c r="XM2" s="6" t="s">
        <v>189</v>
      </c>
      <c r="XN2" s="6">
        <f t="shared" ref="XN2:XS2" si="35">XN4/3</f>
        <v>766.66666666666663</v>
      </c>
      <c r="XO2" s="6">
        <f t="shared" si="35"/>
        <v>833.33333333333337</v>
      </c>
      <c r="XP2" s="6">
        <f t="shared" si="35"/>
        <v>866.66666666666663</v>
      </c>
      <c r="XQ2" s="6">
        <f t="shared" si="35"/>
        <v>883.33333333333337</v>
      </c>
      <c r="XR2" s="6">
        <f t="shared" si="35"/>
        <v>891.66666666666663</v>
      </c>
      <c r="XS2" s="6">
        <f t="shared" si="35"/>
        <v>895.83333333333337</v>
      </c>
      <c r="XU2" s="6" t="s">
        <v>264</v>
      </c>
      <c r="XV2" s="6">
        <f>XK12</f>
        <v>1.2403E-6</v>
      </c>
      <c r="XW2" s="6">
        <v>0</v>
      </c>
      <c r="XX2" s="6">
        <v>0.72196754469400004</v>
      </c>
      <c r="XY2" s="6">
        <f>LINEST(XX2:XX14,XW2:XW14,TRUE,TRUE)</f>
        <v>1.4277821129442012E-2</v>
      </c>
      <c r="XZ2" s="37"/>
      <c r="YA2" s="41" t="s">
        <v>254</v>
      </c>
      <c r="YB2" s="6"/>
      <c r="YC2" s="6" t="s">
        <v>189</v>
      </c>
      <c r="YD2" s="6">
        <f t="shared" ref="YD2:YI2" si="36">YD4/3</f>
        <v>766.66666666666663</v>
      </c>
      <c r="YE2" s="6">
        <f t="shared" si="36"/>
        <v>833.33333333333337</v>
      </c>
      <c r="YF2" s="6">
        <f t="shared" si="36"/>
        <v>866.66666666666663</v>
      </c>
      <c r="YG2" s="6">
        <f t="shared" si="36"/>
        <v>883.33333333333337</v>
      </c>
      <c r="YH2" s="6">
        <f t="shared" si="36"/>
        <v>891.66666666666663</v>
      </c>
      <c r="YI2" s="6">
        <f t="shared" si="36"/>
        <v>895.83333333333337</v>
      </c>
      <c r="YK2" s="6" t="s">
        <v>185</v>
      </c>
      <c r="YL2" s="6">
        <f>YA12</f>
        <v>9.5465000000000008E-6</v>
      </c>
      <c r="YM2" s="6">
        <v>0</v>
      </c>
      <c r="YN2" s="6">
        <v>0.77013413705900002</v>
      </c>
      <c r="YO2" s="6">
        <f>LINEST(YN2:YN14,YM2:YM14,TRUE,TRUE)</f>
        <v>1.121091396829524E-2</v>
      </c>
      <c r="YP2" s="37"/>
      <c r="YQ2" s="38" t="s">
        <v>254</v>
      </c>
      <c r="YR2" s="6"/>
      <c r="YS2" s="6" t="s">
        <v>189</v>
      </c>
      <c r="YT2" s="6">
        <f t="shared" ref="YT2:YY2" si="37">YT4/3</f>
        <v>766.66666666666663</v>
      </c>
      <c r="YU2" s="6">
        <f t="shared" si="37"/>
        <v>833.33333333333337</v>
      </c>
      <c r="YV2" s="6">
        <f t="shared" si="37"/>
        <v>866.66666666666663</v>
      </c>
      <c r="YW2" s="6">
        <f t="shared" si="37"/>
        <v>883.33333333333337</v>
      </c>
      <c r="YX2" s="6">
        <f t="shared" si="37"/>
        <v>891.66666666666663</v>
      </c>
      <c r="YY2" s="6">
        <f t="shared" si="37"/>
        <v>895.83333333333337</v>
      </c>
      <c r="ZA2" s="6" t="s">
        <v>266</v>
      </c>
      <c r="ZB2" s="6">
        <f>YQ12</f>
        <v>1.0321E-6</v>
      </c>
      <c r="ZC2" s="6"/>
      <c r="ZD2" s="6"/>
      <c r="ZE2" s="6" t="e">
        <f>LINEST(ZD2:ZD14,ZC2:ZC14,TRUE,TRUE)</f>
        <v>#VALUE!</v>
      </c>
      <c r="ZF2" s="37"/>
      <c r="ZG2" s="6" t="s">
        <v>254</v>
      </c>
      <c r="ZH2" s="6"/>
      <c r="ZI2" s="6" t="s">
        <v>189</v>
      </c>
      <c r="ZJ2" s="6">
        <f t="shared" ref="ZJ2:ZO2" si="38">ZJ4/3</f>
        <v>766.66666666666663</v>
      </c>
      <c r="ZK2" s="6">
        <f t="shared" si="38"/>
        <v>833.33333333333337</v>
      </c>
      <c r="ZL2" s="6">
        <f t="shared" si="38"/>
        <v>866.66666666666663</v>
      </c>
      <c r="ZM2" s="6">
        <f t="shared" si="38"/>
        <v>883.33333333333337</v>
      </c>
      <c r="ZN2" s="6">
        <f t="shared" si="38"/>
        <v>891.66666666666663</v>
      </c>
      <c r="ZO2" s="6">
        <f t="shared" si="38"/>
        <v>895.83333333333337</v>
      </c>
      <c r="ZQ2" s="6" t="s">
        <v>266</v>
      </c>
      <c r="ZR2" s="6">
        <f>ZG12</f>
        <v>1.0765E-6</v>
      </c>
      <c r="ZS2" s="6">
        <v>0</v>
      </c>
      <c r="ZT2" s="6">
        <v>0.79158423456000004</v>
      </c>
      <c r="ZU2" s="6">
        <f>LINEST(ZT2:ZT14,ZS2:ZS14,TRUE,TRUE)</f>
        <v>1.3410434529698312E-2</v>
      </c>
      <c r="ZV2" s="37"/>
      <c r="ZW2" s="6" t="s">
        <v>254</v>
      </c>
      <c r="ZX2" s="6"/>
      <c r="ZY2" s="6" t="s">
        <v>189</v>
      </c>
      <c r="ZZ2" s="6">
        <f t="shared" ref="ZZ2:AAE2" si="39">ZZ4/3</f>
        <v>766.66666666666663</v>
      </c>
      <c r="AAA2" s="6">
        <f t="shared" si="39"/>
        <v>833.33333333333337</v>
      </c>
      <c r="AAB2" s="6">
        <f t="shared" si="39"/>
        <v>866.66666666666663</v>
      </c>
      <c r="AAC2" s="6">
        <f t="shared" si="39"/>
        <v>883.33333333333337</v>
      </c>
      <c r="AAD2" s="6">
        <f t="shared" si="39"/>
        <v>891.66666666666663</v>
      </c>
      <c r="AAE2" s="6">
        <f t="shared" si="39"/>
        <v>895.83333333333337</v>
      </c>
      <c r="AAG2" s="6" t="s">
        <v>203</v>
      </c>
      <c r="AAH2" s="6">
        <f>ZW12</f>
        <v>2.1565999999999998E-6</v>
      </c>
      <c r="AAI2" s="6">
        <v>0</v>
      </c>
      <c r="AAJ2" s="6">
        <v>0.95039813864300005</v>
      </c>
      <c r="AAK2" s="6">
        <f>LINEST(AAJ2:AAJ14,AAI2:AAI14,TRUE,TRUE)</f>
        <v>1.700340186082594E-2</v>
      </c>
      <c r="AAL2" s="37"/>
      <c r="AAM2" s="6" t="s">
        <v>254</v>
      </c>
      <c r="AAN2" s="6"/>
      <c r="AAO2" s="6" t="s">
        <v>189</v>
      </c>
      <c r="AAP2" s="6">
        <f t="shared" ref="AAP2:AAU2" si="40">AAP4/3</f>
        <v>766.66666666666663</v>
      </c>
      <c r="AAQ2" s="6">
        <f t="shared" si="40"/>
        <v>833.33333333333337</v>
      </c>
      <c r="AAR2" s="6">
        <f t="shared" si="40"/>
        <v>866.66666666666663</v>
      </c>
      <c r="AAS2" s="6">
        <f t="shared" si="40"/>
        <v>883.33333333333337</v>
      </c>
      <c r="AAT2" s="6">
        <f t="shared" si="40"/>
        <v>891.66666666666663</v>
      </c>
      <c r="AAU2" s="6">
        <f t="shared" si="40"/>
        <v>895.83333333333337</v>
      </c>
      <c r="AAW2" s="6" t="s">
        <v>267</v>
      </c>
      <c r="AAX2" s="6">
        <f>AAM12</f>
        <v>3.6807000000000002E-6</v>
      </c>
      <c r="AAY2" s="6">
        <v>0</v>
      </c>
      <c r="AAZ2" s="6">
        <v>1.0587464360200001</v>
      </c>
      <c r="ABA2" s="6">
        <f>LINEST(AAZ2:AAZ14,AAY2:AAY14,TRUE,TRUE)</f>
        <v>3.5871395477262549E-2</v>
      </c>
      <c r="ABB2" s="37"/>
      <c r="ABC2" s="6" t="s">
        <v>254</v>
      </c>
      <c r="ABD2" s="6"/>
      <c r="ABE2" s="6" t="s">
        <v>189</v>
      </c>
      <c r="ABF2" s="6">
        <f t="shared" ref="ABF2:ABK2" si="41">ABF4/3</f>
        <v>766.66666666666663</v>
      </c>
      <c r="ABG2" s="6">
        <f t="shared" si="41"/>
        <v>833.33333333333337</v>
      </c>
      <c r="ABH2" s="6">
        <f t="shared" si="41"/>
        <v>866.66666666666663</v>
      </c>
      <c r="ABI2" s="6">
        <f t="shared" si="41"/>
        <v>883.33333333333337</v>
      </c>
      <c r="ABJ2" s="6">
        <f t="shared" si="41"/>
        <v>891.66666666666663</v>
      </c>
      <c r="ABK2" s="6">
        <f t="shared" si="41"/>
        <v>895.83333333333337</v>
      </c>
      <c r="ABM2" s="6" t="s">
        <v>264</v>
      </c>
      <c r="ABN2" s="6">
        <f>ABC12</f>
        <v>1.2006E-6</v>
      </c>
      <c r="ABO2" s="6">
        <v>0</v>
      </c>
      <c r="ABP2" s="6">
        <v>0.728974855388</v>
      </c>
      <c r="ABQ2" s="6">
        <f>LINEST(ABP2:ABP13,ABO2:ABO13,TRUE,TRUE)</f>
        <v>1.3680377820852217E-2</v>
      </c>
      <c r="ABR2" s="37"/>
      <c r="ABS2" s="6" t="s">
        <v>254</v>
      </c>
      <c r="ABT2" s="6"/>
      <c r="ABU2" s="6" t="s">
        <v>189</v>
      </c>
      <c r="ABV2" s="6">
        <f t="shared" ref="ABV2:ACA2" si="42">ABV4/3</f>
        <v>766.66666666666663</v>
      </c>
      <c r="ABW2" s="6">
        <f t="shared" si="42"/>
        <v>833.33333333333337</v>
      </c>
      <c r="ABX2" s="6">
        <f t="shared" si="42"/>
        <v>866.66666666666663</v>
      </c>
      <c r="ABY2" s="6">
        <f t="shared" si="42"/>
        <v>883.33333333333337</v>
      </c>
      <c r="ABZ2" s="6">
        <f t="shared" si="42"/>
        <v>891.66666666666663</v>
      </c>
      <c r="ACA2" s="6">
        <f t="shared" si="42"/>
        <v>895.83333333333337</v>
      </c>
      <c r="ACC2" s="6" t="s">
        <v>203</v>
      </c>
      <c r="ACD2" s="6">
        <f>ABS12</f>
        <v>1.1430999999999999E-6</v>
      </c>
      <c r="ACE2" s="6">
        <v>0</v>
      </c>
      <c r="ACF2" s="6">
        <v>0.90055754249499997</v>
      </c>
      <c r="ACG2" s="6">
        <f>LINEST(ACF2:ACF13,ACE2:ACE13,TRUE,TRUE)</f>
        <v>1.4261747488339483E-2</v>
      </c>
      <c r="ACH2" s="37"/>
      <c r="ACI2" s="6" t="s">
        <v>254</v>
      </c>
      <c r="ACJ2" s="6"/>
      <c r="ACK2" s="6" t="s">
        <v>189</v>
      </c>
      <c r="ACL2" s="6">
        <f t="shared" ref="ACL2:ACQ2" si="43">ACL4/3</f>
        <v>766.66666666666663</v>
      </c>
      <c r="ACM2" s="6">
        <f t="shared" si="43"/>
        <v>833.33333333333337</v>
      </c>
      <c r="ACN2" s="6">
        <f t="shared" si="43"/>
        <v>866.66666666666663</v>
      </c>
      <c r="ACO2" s="6">
        <f t="shared" si="43"/>
        <v>883.33333333333337</v>
      </c>
      <c r="ACP2" s="6">
        <f t="shared" si="43"/>
        <v>891.66666666666663</v>
      </c>
      <c r="ACQ2" s="6">
        <f t="shared" si="43"/>
        <v>895.83333333333337</v>
      </c>
      <c r="ACS2" s="6" t="s">
        <v>267</v>
      </c>
      <c r="ACT2" s="6">
        <f>ACI12</f>
        <v>1.1927E-6</v>
      </c>
      <c r="ACU2" s="6">
        <v>0</v>
      </c>
      <c r="ACV2" s="6">
        <v>0.97148511407299998</v>
      </c>
      <c r="ACW2" s="6">
        <f>LINEST(ACV2:ACV13,ACU2:ACU13,TRUE,TRUE)</f>
        <v>1.4357081595732615E-2</v>
      </c>
      <c r="ACX2" s="37"/>
      <c r="ACY2" s="6" t="s">
        <v>254</v>
      </c>
      <c r="ACZ2" s="6"/>
      <c r="ADA2" s="6" t="s">
        <v>189</v>
      </c>
      <c r="ADB2" s="6">
        <f t="shared" ref="ADB2:ADG2" si="44">ADB4/3</f>
        <v>766.66666666666663</v>
      </c>
      <c r="ADC2" s="6">
        <f t="shared" si="44"/>
        <v>833.33333333333337</v>
      </c>
      <c r="ADD2" s="6">
        <f t="shared" si="44"/>
        <v>866.66666666666663</v>
      </c>
      <c r="ADE2" s="6">
        <f t="shared" si="44"/>
        <v>883.33333333333337</v>
      </c>
      <c r="ADF2" s="6">
        <f t="shared" si="44"/>
        <v>891.66666666666663</v>
      </c>
      <c r="ADG2" s="6">
        <f t="shared" si="44"/>
        <v>895.83333333333337</v>
      </c>
      <c r="ADI2" s="6" t="s">
        <v>185</v>
      </c>
      <c r="ADJ2" s="6">
        <f>ACY12</f>
        <v>1.2303000000000001E-6</v>
      </c>
      <c r="ADK2" s="6">
        <v>0</v>
      </c>
      <c r="ADL2" s="6">
        <v>0.58987808857699997</v>
      </c>
      <c r="ADM2" s="6">
        <f>LINEST(ADL2:ADL13,ADK2:ADK13,TRUE,TRUE)</f>
        <v>1.3845269380925739E-2</v>
      </c>
      <c r="ADN2" s="37"/>
      <c r="ADO2" s="6" t="s">
        <v>254</v>
      </c>
      <c r="ADP2" s="6"/>
      <c r="ADQ2" s="6" t="s">
        <v>189</v>
      </c>
      <c r="ADR2" s="6">
        <f t="shared" ref="ADR2:ADW2" si="45">ADR4/3</f>
        <v>766.66666666666663</v>
      </c>
      <c r="ADS2" s="6">
        <f t="shared" si="45"/>
        <v>833.33333333333337</v>
      </c>
      <c r="ADT2" s="6">
        <f t="shared" si="45"/>
        <v>866.66666666666663</v>
      </c>
      <c r="ADU2" s="6">
        <f t="shared" si="45"/>
        <v>883.33333333333337</v>
      </c>
      <c r="ADV2" s="6">
        <f t="shared" si="45"/>
        <v>891.66666666666663</v>
      </c>
      <c r="ADW2" s="6">
        <f t="shared" si="45"/>
        <v>895.83333333333337</v>
      </c>
      <c r="ADY2" s="6" t="s">
        <v>185</v>
      </c>
      <c r="ADZ2" s="6">
        <f>ADO12</f>
        <v>1.4908E-6</v>
      </c>
      <c r="AEA2" s="6">
        <v>0</v>
      </c>
      <c r="AEB2" s="6">
        <v>0.56282442844699998</v>
      </c>
      <c r="AEC2" s="6">
        <f>LINEST(AEB2:AEB13,AEA2:AEA13,TRUE,TRUE)</f>
        <v>1.6622517237704908E-2</v>
      </c>
      <c r="AED2" s="37"/>
      <c r="AEE2" s="6" t="s">
        <v>254</v>
      </c>
      <c r="AEF2" s="6"/>
      <c r="AEG2" s="6" t="s">
        <v>189</v>
      </c>
      <c r="AEH2" s="6">
        <f t="shared" ref="AEH2:AEM2" si="46">AEH4/3</f>
        <v>766.66666666666663</v>
      </c>
      <c r="AEI2" s="6">
        <f t="shared" si="46"/>
        <v>833.33333333333337</v>
      </c>
      <c r="AEJ2" s="6">
        <f t="shared" si="46"/>
        <v>866.66666666666663</v>
      </c>
      <c r="AEK2" s="6">
        <f t="shared" si="46"/>
        <v>883.33333333333337</v>
      </c>
      <c r="AEL2" s="6">
        <f t="shared" si="46"/>
        <v>891.66666666666663</v>
      </c>
      <c r="AEM2" s="6">
        <f t="shared" si="46"/>
        <v>895.83333333333337</v>
      </c>
      <c r="AEO2" s="6" t="s">
        <v>265</v>
      </c>
      <c r="AEP2" s="6">
        <f>AEE12</f>
        <v>1.5406999999999999E-6</v>
      </c>
      <c r="AEQ2" s="6">
        <v>0</v>
      </c>
      <c r="AER2" s="6">
        <v>0.73465672248699998</v>
      </c>
      <c r="AES2" s="6">
        <f>LINEST(AER2:AER13,AEQ2:AEQ13,TRUE,TRUE)</f>
        <v>1.6249193694234536E-2</v>
      </c>
      <c r="AET2" s="37"/>
      <c r="AEU2" s="6" t="s">
        <v>254</v>
      </c>
      <c r="AEV2" s="6"/>
      <c r="AEW2" s="6" t="s">
        <v>189</v>
      </c>
      <c r="AEX2" s="6">
        <f t="shared" ref="AEX2:AFC2" si="47">AEX4/3</f>
        <v>766.66666666666663</v>
      </c>
      <c r="AEY2" s="6">
        <f t="shared" si="47"/>
        <v>833.33333333333337</v>
      </c>
      <c r="AEZ2" s="6">
        <f t="shared" si="47"/>
        <v>866.66666666666663</v>
      </c>
      <c r="AFA2" s="6">
        <f t="shared" si="47"/>
        <v>883.33333333333337</v>
      </c>
      <c r="AFB2" s="6">
        <f t="shared" si="47"/>
        <v>891.66666666666663</v>
      </c>
      <c r="AFC2" s="6">
        <f t="shared" si="47"/>
        <v>895.83333333333337</v>
      </c>
      <c r="AFE2" s="6" t="s">
        <v>224</v>
      </c>
      <c r="AFF2" s="6">
        <f>AEU12</f>
        <v>1.0736E-6</v>
      </c>
      <c r="AFG2" s="6">
        <v>0</v>
      </c>
      <c r="AFH2" s="6">
        <v>0.309994512354</v>
      </c>
      <c r="AFI2" s="6">
        <f>LINEST(AFH2:AFH12,AFG2:AFG12,TRUE,TRUE)</f>
        <v>1.172114709168439E-2</v>
      </c>
      <c r="AFJ2" s="37"/>
      <c r="AFK2" s="6" t="s">
        <v>254</v>
      </c>
      <c r="AFL2" s="6"/>
      <c r="AFM2" s="6" t="s">
        <v>189</v>
      </c>
      <c r="AFN2" s="6">
        <f t="shared" ref="AFN2:AFS2" si="48">AFN4/3</f>
        <v>766.66666666666663</v>
      </c>
      <c r="AFO2" s="6">
        <f t="shared" si="48"/>
        <v>833.33333333333337</v>
      </c>
      <c r="AFP2" s="6">
        <f t="shared" si="48"/>
        <v>866.66666666666663</v>
      </c>
      <c r="AFQ2" s="6">
        <f t="shared" si="48"/>
        <v>883.33333333333337</v>
      </c>
      <c r="AFR2" s="6">
        <f t="shared" si="48"/>
        <v>891.66666666666663</v>
      </c>
      <c r="AFS2" s="6">
        <f t="shared" si="48"/>
        <v>895.83333333333337</v>
      </c>
      <c r="AFU2" s="6" t="s">
        <v>224</v>
      </c>
      <c r="AFV2" s="6">
        <f>AFK12</f>
        <v>1.0154000000000001E-6</v>
      </c>
      <c r="AFW2" s="6">
        <v>0</v>
      </c>
      <c r="AFX2" s="6">
        <v>0.33938691091500001</v>
      </c>
      <c r="AFY2" s="6">
        <f>LINEST(AFX2:AFX12,AFW2:AFW12,TRUE,TRUE)</f>
        <v>1.1155787574834831E-2</v>
      </c>
      <c r="AFZ2" s="37"/>
      <c r="AGA2" s="6" t="s">
        <v>254</v>
      </c>
      <c r="AGB2" s="6"/>
      <c r="AGC2" s="6" t="s">
        <v>189</v>
      </c>
      <c r="AGD2" s="6">
        <f t="shared" ref="AGD2:AGI2" si="49">AGD4/3</f>
        <v>766.66666666666663</v>
      </c>
      <c r="AGE2" s="6">
        <f t="shared" si="49"/>
        <v>833.33333333333337</v>
      </c>
      <c r="AGF2" s="6">
        <f t="shared" si="49"/>
        <v>866.66666666666663</v>
      </c>
      <c r="AGG2" s="6">
        <f t="shared" si="49"/>
        <v>883.33333333333337</v>
      </c>
      <c r="AGH2" s="6">
        <f t="shared" si="49"/>
        <v>891.66666666666663</v>
      </c>
      <c r="AGI2" s="6">
        <f t="shared" si="49"/>
        <v>895.83333333333337</v>
      </c>
      <c r="AGK2" s="6" t="s">
        <v>266</v>
      </c>
      <c r="AGL2" s="6">
        <f>AGA12</f>
        <v>1.3673E-6</v>
      </c>
      <c r="AGM2" s="6">
        <v>0</v>
      </c>
      <c r="AGN2" s="6">
        <v>0.78821494836700001</v>
      </c>
      <c r="AGO2" s="6">
        <f>LINEST(AGN2:AGN12,AGM2:AGM12,TRUE,TRUE)</f>
        <v>1.4905138484141387E-2</v>
      </c>
      <c r="AGP2" s="37"/>
      <c r="AGQ2" s="6" t="s">
        <v>254</v>
      </c>
      <c r="AGR2" s="6"/>
      <c r="AGS2" s="6" t="s">
        <v>189</v>
      </c>
      <c r="AGT2" s="6">
        <f t="shared" ref="AGT2:AGY2" si="50">AGT4/3</f>
        <v>766.66666666666663</v>
      </c>
      <c r="AGU2" s="6">
        <f t="shared" si="50"/>
        <v>833.33333333333337</v>
      </c>
      <c r="AGV2" s="6">
        <f t="shared" si="50"/>
        <v>866.66666666666663</v>
      </c>
      <c r="AGW2" s="6">
        <f t="shared" si="50"/>
        <v>883.33333333333337</v>
      </c>
      <c r="AGX2" s="6">
        <f t="shared" si="50"/>
        <v>891.66666666666663</v>
      </c>
      <c r="AGY2" s="6">
        <f t="shared" si="50"/>
        <v>895.83333333333337</v>
      </c>
      <c r="AHA2" s="6" t="s">
        <v>203</v>
      </c>
      <c r="AHB2" s="6">
        <f>AGQ12</f>
        <v>1.4811999999999999E-6</v>
      </c>
      <c r="AHC2" s="6">
        <v>0</v>
      </c>
      <c r="AHD2" s="6">
        <v>0.81534769854300004</v>
      </c>
      <c r="AHE2" s="6">
        <f>LINEST(AHD2:AHD12,AHC2:AHC12,TRUE,TRUE)</f>
        <v>1.6381635056132045E-2</v>
      </c>
      <c r="AHF2" s="37"/>
      <c r="AHG2" s="13" t="s">
        <v>254</v>
      </c>
      <c r="AHH2" s="6"/>
      <c r="AHI2" s="6" t="s">
        <v>189</v>
      </c>
      <c r="AHJ2" s="6">
        <f t="shared" ref="AHJ2:AHO2" si="51">AHJ4/3</f>
        <v>766.66666666666663</v>
      </c>
      <c r="AHK2" s="6">
        <f t="shared" si="51"/>
        <v>833.33333333333337</v>
      </c>
      <c r="AHL2" s="6">
        <f t="shared" si="51"/>
        <v>866.66666666666663</v>
      </c>
      <c r="AHM2" s="6">
        <f t="shared" si="51"/>
        <v>883.33333333333337</v>
      </c>
      <c r="AHN2" s="6">
        <f t="shared" si="51"/>
        <v>891.66666666666663</v>
      </c>
      <c r="AHO2" s="6">
        <f t="shared" si="51"/>
        <v>895.83333333333337</v>
      </c>
      <c r="AHQ2" s="6" t="s">
        <v>203</v>
      </c>
      <c r="AHR2" s="6">
        <f>AHG12</f>
        <v>1.5460999999999999E-6</v>
      </c>
      <c r="AHS2" s="6">
        <v>0</v>
      </c>
      <c r="AHT2" s="6">
        <v>0.72852399854200001</v>
      </c>
      <c r="AHU2" s="6">
        <f>LINEST(AHT2:AHT12,AHS2:AHS12,TRUE,TRUE)</f>
        <v>1.8627471364220102E-2</v>
      </c>
      <c r="AHV2" s="37"/>
      <c r="AHW2" s="6" t="s">
        <v>254</v>
      </c>
      <c r="AHX2" s="6"/>
      <c r="AHY2" s="6" t="s">
        <v>189</v>
      </c>
      <c r="AHZ2" s="6">
        <f t="shared" ref="AHZ2:AIE2" si="52">AHZ4/3</f>
        <v>766.66666666666663</v>
      </c>
      <c r="AIA2" s="6">
        <f t="shared" si="52"/>
        <v>833.33333333333337</v>
      </c>
      <c r="AIB2" s="6">
        <f t="shared" si="52"/>
        <v>866.66666666666663</v>
      </c>
      <c r="AIC2" s="6">
        <f t="shared" si="52"/>
        <v>883.33333333333337</v>
      </c>
      <c r="AID2" s="6">
        <f t="shared" si="52"/>
        <v>891.66666666666663</v>
      </c>
      <c r="AIE2" s="6">
        <f t="shared" si="52"/>
        <v>895.83333333333337</v>
      </c>
      <c r="AIG2" s="6" t="s">
        <v>267</v>
      </c>
      <c r="AIH2" s="6">
        <f>AHW12</f>
        <v>1.4166999999999999E-6</v>
      </c>
      <c r="AII2" s="6">
        <v>0</v>
      </c>
      <c r="AIJ2" s="6">
        <v>0.76383101320000002</v>
      </c>
      <c r="AIK2" s="6">
        <f>LINEST(AIJ2:AIJ12,AII2:AII12,TRUE,TRUE)</f>
        <v>1.8666699209167525E-2</v>
      </c>
      <c r="AIL2" s="37"/>
      <c r="AIM2" s="13" t="s">
        <v>254</v>
      </c>
      <c r="AIN2" s="6"/>
      <c r="AIO2" s="6" t="s">
        <v>189</v>
      </c>
      <c r="AIP2" s="6">
        <f t="shared" ref="AIP2:AIU2" si="53">AIP4/3</f>
        <v>766.66666666666663</v>
      </c>
      <c r="AIQ2" s="6">
        <f t="shared" si="53"/>
        <v>833.33333333333337</v>
      </c>
      <c r="AIR2" s="6">
        <f t="shared" si="53"/>
        <v>866.66666666666663</v>
      </c>
      <c r="AIS2" s="6">
        <f t="shared" si="53"/>
        <v>883.33333333333337</v>
      </c>
      <c r="AIT2" s="6">
        <f t="shared" si="53"/>
        <v>891.66666666666663</v>
      </c>
      <c r="AIU2" s="6">
        <f t="shared" si="53"/>
        <v>895.83333333333337</v>
      </c>
      <c r="AIW2" s="6" t="s">
        <v>267</v>
      </c>
      <c r="AIX2" s="6">
        <f>AIM12</f>
        <v>1.1079E-6</v>
      </c>
      <c r="AIY2" s="6">
        <v>0</v>
      </c>
      <c r="AIZ2" s="6">
        <v>0.81705167215499996</v>
      </c>
      <c r="AJA2" s="6">
        <f>LINEST(AIZ2:AIZ12,AIY2:AIY12,TRUE,TRUE)</f>
        <v>1.385863282401224E-2</v>
      </c>
      <c r="AJB2" s="37"/>
      <c r="AJC2" s="13" t="s">
        <v>254</v>
      </c>
      <c r="AJD2" s="6"/>
      <c r="AJE2" s="6" t="s">
        <v>189</v>
      </c>
      <c r="AJF2" s="6">
        <f t="shared" ref="AJF2:AJK2" si="54">AJF4/3</f>
        <v>766.66666666666663</v>
      </c>
      <c r="AJG2" s="6">
        <f t="shared" si="54"/>
        <v>833.33333333333337</v>
      </c>
      <c r="AJH2" s="6">
        <f t="shared" si="54"/>
        <v>866.66666666666663</v>
      </c>
      <c r="AJI2" s="6">
        <f t="shared" si="54"/>
        <v>883.33333333333337</v>
      </c>
      <c r="AJJ2" s="6">
        <f t="shared" si="54"/>
        <v>891.66666666666663</v>
      </c>
      <c r="AJK2" s="6">
        <f t="shared" si="54"/>
        <v>895.83333333333337</v>
      </c>
      <c r="AJM2" s="6" t="s">
        <v>268</v>
      </c>
      <c r="AJN2" s="6">
        <f>AJC12</f>
        <v>1.1034000000000001E-6</v>
      </c>
      <c r="AJO2" s="6">
        <v>0</v>
      </c>
      <c r="AJP2" s="6">
        <v>0.92090177054</v>
      </c>
      <c r="AJQ2" s="6">
        <f>LINEST(AJP2:AJP12,AJO2:AJO12,TRUE,TRUE)</f>
        <v>1.4283550950886827E-2</v>
      </c>
      <c r="AJR2" s="37"/>
      <c r="AJS2" s="13" t="s">
        <v>254</v>
      </c>
      <c r="AJT2" s="6"/>
      <c r="AJU2" s="6" t="s">
        <v>189</v>
      </c>
      <c r="AJV2" s="6">
        <f t="shared" ref="AJV2:AKA2" si="55">AJV4/3</f>
        <v>766.66666666666663</v>
      </c>
      <c r="AJW2" s="6">
        <f t="shared" si="55"/>
        <v>833.33333333333337</v>
      </c>
      <c r="AJX2" s="6">
        <f t="shared" si="55"/>
        <v>866.66666666666663</v>
      </c>
      <c r="AJY2" s="6">
        <f t="shared" si="55"/>
        <v>883.33333333333337</v>
      </c>
      <c r="AJZ2" s="6">
        <f t="shared" si="55"/>
        <v>891.66666666666663</v>
      </c>
      <c r="AKA2" s="6">
        <f t="shared" si="55"/>
        <v>895.83333333333337</v>
      </c>
      <c r="AKC2" s="6" t="s">
        <v>267</v>
      </c>
      <c r="AKD2" s="6">
        <f>AJS12</f>
        <v>1.4958999999999999E-6</v>
      </c>
      <c r="AKE2" s="6">
        <v>0</v>
      </c>
      <c r="AKF2" s="6">
        <v>0.73498699967299996</v>
      </c>
      <c r="AKG2" s="6">
        <f>LINEST(AKF2:AKF13,AKE2:AKE13,TRUE,TRUE)</f>
        <v>1.7714586657043285E-2</v>
      </c>
      <c r="AKH2" s="37"/>
      <c r="AKI2" s="13" t="s">
        <v>254</v>
      </c>
      <c r="AKJ2" s="6"/>
      <c r="AKK2" s="6" t="s">
        <v>189</v>
      </c>
      <c r="AKL2" s="6">
        <f t="shared" ref="AKL2:AKQ2" si="56">AKL4/3</f>
        <v>766.66666666666663</v>
      </c>
      <c r="AKM2" s="6">
        <f t="shared" si="56"/>
        <v>833.33333333333337</v>
      </c>
      <c r="AKN2" s="6">
        <f t="shared" si="56"/>
        <v>866.66666666666663</v>
      </c>
      <c r="AKO2" s="6">
        <f t="shared" si="56"/>
        <v>883.33333333333337</v>
      </c>
      <c r="AKP2" s="6">
        <f t="shared" si="56"/>
        <v>891.66666666666663</v>
      </c>
      <c r="AKQ2" s="6">
        <f t="shared" si="56"/>
        <v>895.83333333333337</v>
      </c>
      <c r="AKS2" s="6" t="s">
        <v>268</v>
      </c>
      <c r="AKT2" s="6">
        <f>AKI12</f>
        <v>1.235E-6</v>
      </c>
      <c r="AKU2" s="6">
        <v>0</v>
      </c>
      <c r="AKV2" s="6">
        <v>0.88480791593300001</v>
      </c>
      <c r="AKW2" s="6">
        <f>LINEST(AKV2:AKV13,AKU2:AKU13,TRUE,TRUE)</f>
        <v>1.6159026755059151E-2</v>
      </c>
      <c r="AKX2" s="37"/>
      <c r="AKY2" s="13" t="s">
        <v>254</v>
      </c>
      <c r="AKZ2" s="6"/>
      <c r="ALA2" s="6" t="s">
        <v>189</v>
      </c>
      <c r="ALB2" s="6">
        <f t="shared" ref="ALB2:ALG2" si="57">ALB4/3</f>
        <v>766.66666666666663</v>
      </c>
      <c r="ALC2" s="6">
        <f t="shared" si="57"/>
        <v>833.33333333333337</v>
      </c>
      <c r="ALD2" s="6">
        <f t="shared" si="57"/>
        <v>866.66666666666663</v>
      </c>
      <c r="ALE2" s="6">
        <f t="shared" si="57"/>
        <v>883.33333333333337</v>
      </c>
      <c r="ALF2" s="6">
        <f t="shared" si="57"/>
        <v>891.66666666666663</v>
      </c>
      <c r="ALG2" s="6">
        <f t="shared" si="57"/>
        <v>895.83333333333337</v>
      </c>
      <c r="ALI2" s="6" t="s">
        <v>268</v>
      </c>
      <c r="ALJ2" s="6">
        <f>AKY12</f>
        <v>1.4785999999999999E-6</v>
      </c>
      <c r="ALK2" s="6">
        <v>0</v>
      </c>
      <c r="ALL2" s="6">
        <v>0.82183918541699996</v>
      </c>
      <c r="ALM2" s="6">
        <f>LINEST(ALL2:ALL13,ALK2:ALK13,TRUE,TRUE)</f>
        <v>1.8219992139347926E-2</v>
      </c>
      <c r="ALN2" s="37"/>
    </row>
    <row r="3" spans="5:1002" x14ac:dyDescent="0.25">
      <c r="E3" s="33">
        <v>64</v>
      </c>
      <c r="G3">
        <v>62</v>
      </c>
      <c r="H3" s="1">
        <f>AHW16</f>
        <v>-9.1471890908066769</v>
      </c>
      <c r="K3" s="7">
        <v>1.3299999999999999E-2</v>
      </c>
      <c r="L3" s="6"/>
      <c r="M3" s="6"/>
      <c r="N3" s="6"/>
      <c r="O3" s="6"/>
      <c r="P3" s="6"/>
      <c r="Q3" s="6"/>
      <c r="R3" s="6"/>
      <c r="S3" s="6"/>
      <c r="T3" s="6"/>
      <c r="V3" s="6"/>
      <c r="W3" s="6"/>
      <c r="X3" s="6">
        <v>1.5348533333300001</v>
      </c>
      <c r="Y3" s="6">
        <v>0.244253947646</v>
      </c>
      <c r="Z3" s="6"/>
      <c r="AB3" s="7"/>
      <c r="AC3" s="6"/>
      <c r="AD3" s="6"/>
      <c r="AE3" s="6"/>
      <c r="AF3" s="6"/>
      <c r="AG3" s="6"/>
      <c r="AH3" s="6"/>
      <c r="AI3" s="6"/>
      <c r="AJ3" s="6"/>
      <c r="AK3" s="6"/>
      <c r="AM3" s="6"/>
      <c r="AN3" s="6"/>
      <c r="AO3" s="6"/>
      <c r="AP3" s="6"/>
      <c r="AQ3" s="6"/>
      <c r="AR3" s="37"/>
      <c r="AS3" s="6"/>
      <c r="AT3" s="6"/>
      <c r="AU3" s="6"/>
      <c r="AV3" s="6" t="s">
        <v>78</v>
      </c>
      <c r="AW3" s="6">
        <f>3000-(SUM(AW4:AW7))</f>
        <v>2325</v>
      </c>
      <c r="AX3" s="6">
        <f>3000-(SUM(AX4:AX7))</f>
        <v>2525</v>
      </c>
      <c r="AY3" s="6">
        <f>3000-(SUM(AY4:AY7))</f>
        <v>2625</v>
      </c>
      <c r="AZ3" s="6">
        <f>3000-(SUM(AZ4:AZ7))</f>
        <v>2675</v>
      </c>
      <c r="BA3" s="6">
        <f>3000-SUM(BA4:BA7)</f>
        <v>2700</v>
      </c>
      <c r="BB3" s="6">
        <f>3000-SUM(BB4:BB7)</f>
        <v>2712.5</v>
      </c>
      <c r="BD3" s="6"/>
      <c r="BE3" s="6"/>
      <c r="BF3" s="6">
        <v>3.0697066666700001</v>
      </c>
      <c r="BG3" s="6">
        <v>0.30604086171200001</v>
      </c>
      <c r="BH3" s="6"/>
      <c r="BI3" s="37"/>
      <c r="BJ3" s="7">
        <v>1.3299999999999999E-2</v>
      </c>
      <c r="BK3" s="6"/>
      <c r="BL3" s="6"/>
      <c r="BM3" s="6"/>
      <c r="BN3" s="6"/>
      <c r="BO3" s="6"/>
      <c r="BP3" s="6"/>
      <c r="BQ3" s="6"/>
      <c r="BR3" s="6"/>
      <c r="BS3" s="6"/>
      <c r="BU3" s="6"/>
      <c r="BV3" s="6"/>
      <c r="BW3" s="6">
        <v>1.65164</v>
      </c>
      <c r="BX3" s="6">
        <v>0.21098630312300001</v>
      </c>
      <c r="BY3" s="6"/>
      <c r="CA3" s="7">
        <v>1.3299999999999999E-2</v>
      </c>
      <c r="CB3" s="6"/>
      <c r="CC3" s="6"/>
      <c r="CD3" s="6"/>
      <c r="CE3" s="6"/>
      <c r="CF3" s="6"/>
      <c r="CG3" s="6"/>
      <c r="CH3" s="6"/>
      <c r="CI3" s="6"/>
      <c r="CJ3" s="6"/>
      <c r="CL3" s="6"/>
      <c r="CM3" s="6"/>
      <c r="CN3" s="6">
        <v>1.6196600000000001</v>
      </c>
      <c r="CO3" s="6">
        <v>0.31785597636899998</v>
      </c>
      <c r="CP3" s="6"/>
      <c r="CR3" s="7">
        <v>1.3299999999999999E-2</v>
      </c>
      <c r="CS3" s="6"/>
      <c r="CT3" s="6"/>
      <c r="CU3" s="6"/>
      <c r="CV3" s="6"/>
      <c r="CW3" s="6"/>
      <c r="CX3" s="6"/>
      <c r="CY3" s="6"/>
      <c r="CZ3" s="6"/>
      <c r="DA3" s="6"/>
      <c r="DC3" s="6"/>
      <c r="DD3" s="6"/>
      <c r="DE3" s="6">
        <v>1.6196600000000001</v>
      </c>
      <c r="DF3" s="6">
        <v>0.24870962011799999</v>
      </c>
      <c r="DG3" s="6"/>
      <c r="DI3" s="7">
        <v>1.3299999999999999E-2</v>
      </c>
      <c r="DJ3" s="6"/>
      <c r="DK3" s="6"/>
      <c r="DL3" s="6"/>
      <c r="DM3" s="6"/>
      <c r="DN3" s="6"/>
      <c r="DO3" s="6"/>
      <c r="DP3" s="6"/>
      <c r="DQ3" s="6"/>
      <c r="DR3" s="6"/>
      <c r="DT3" s="6"/>
      <c r="DU3" s="6"/>
      <c r="DV3" s="6">
        <v>1.6196600000000001</v>
      </c>
      <c r="DW3" s="6">
        <v>0.250912318365</v>
      </c>
      <c r="DX3" s="6"/>
      <c r="DZ3" s="7">
        <v>1.3299999999999999E-2</v>
      </c>
      <c r="EA3" s="6"/>
      <c r="EB3" s="6"/>
      <c r="EC3" s="6"/>
      <c r="ED3" s="6"/>
      <c r="EE3" s="6"/>
      <c r="EF3" s="6"/>
      <c r="EG3" s="6"/>
      <c r="EH3" s="6"/>
      <c r="EI3" s="6"/>
      <c r="EK3" s="6"/>
      <c r="EL3" s="6"/>
      <c r="EM3" s="6">
        <v>1.6196600000000001</v>
      </c>
      <c r="EN3" s="6">
        <v>0.27236464580600001</v>
      </c>
      <c r="EO3" s="6"/>
      <c r="EQ3" s="7">
        <v>1.3299999999999999E-2</v>
      </c>
      <c r="ER3" s="6"/>
      <c r="ES3" s="6"/>
      <c r="ET3" s="6"/>
      <c r="EU3" s="6"/>
      <c r="EV3" s="6"/>
      <c r="EW3" s="6"/>
      <c r="EX3" s="6"/>
      <c r="EY3" s="6"/>
      <c r="EZ3" s="6"/>
      <c r="FB3" s="6"/>
      <c r="FC3" s="6"/>
      <c r="FD3" s="6">
        <v>1.49566</v>
      </c>
      <c r="FE3" s="6">
        <v>0.40172647716400001</v>
      </c>
      <c r="FF3" s="6"/>
      <c r="FH3" s="7">
        <v>1.3299999999999999E-2</v>
      </c>
      <c r="FI3" s="6"/>
      <c r="FJ3" s="6"/>
      <c r="FK3" s="6"/>
      <c r="FL3" s="6"/>
      <c r="FM3" s="6"/>
      <c r="FN3" s="6"/>
      <c r="FO3" s="6"/>
      <c r="FP3" s="6"/>
      <c r="FQ3" s="6"/>
      <c r="FS3" s="6"/>
      <c r="FT3" s="6"/>
      <c r="FU3" s="6">
        <v>1.49566</v>
      </c>
      <c r="FV3" s="6">
        <v>0.40503457048500002</v>
      </c>
      <c r="FW3" s="6"/>
      <c r="FX3" s="37"/>
      <c r="FY3" s="7">
        <v>1.3299999999999999E-2</v>
      </c>
      <c r="FZ3" s="6"/>
      <c r="GA3" s="6"/>
      <c r="GB3" s="6"/>
      <c r="GC3" s="6"/>
      <c r="GD3" s="6"/>
      <c r="GE3" s="6"/>
      <c r="GF3" s="6"/>
      <c r="GG3" s="6"/>
      <c r="GH3" s="6"/>
      <c r="GJ3" s="6"/>
      <c r="GK3" s="6"/>
      <c r="GL3" s="6">
        <v>1.49566</v>
      </c>
      <c r="GM3" s="6">
        <v>0.45204754692900001</v>
      </c>
      <c r="GN3" s="6"/>
      <c r="GO3" s="37"/>
      <c r="GP3" s="7">
        <v>1.3299999999999999E-2</v>
      </c>
      <c r="GQ3" s="6"/>
      <c r="GR3" s="6"/>
      <c r="GS3" s="6"/>
      <c r="GT3" s="6"/>
      <c r="GU3" s="6"/>
      <c r="GV3" s="6"/>
      <c r="GW3" s="6"/>
      <c r="GX3" s="6"/>
      <c r="GY3" s="6"/>
      <c r="HA3" s="6"/>
      <c r="HB3" s="6"/>
      <c r="HC3" s="6">
        <v>1.6103799999999999</v>
      </c>
      <c r="HD3" s="6">
        <v>0.41635025153100003</v>
      </c>
      <c r="HE3" s="6"/>
      <c r="HF3" s="37"/>
      <c r="HG3" s="7">
        <v>1.3299999999999999E-2</v>
      </c>
      <c r="HH3" s="6"/>
      <c r="HI3" s="6"/>
      <c r="HJ3" s="6"/>
      <c r="HK3" s="6"/>
      <c r="HL3" s="6"/>
      <c r="HM3" s="6"/>
      <c r="HN3" s="6"/>
      <c r="HO3" s="6"/>
      <c r="HP3" s="6"/>
      <c r="HR3" s="6"/>
      <c r="HS3" s="6"/>
      <c r="HT3" s="6">
        <v>1.6103799999999999</v>
      </c>
      <c r="HU3" s="6">
        <v>0.34658291646700001</v>
      </c>
      <c r="HV3" s="6"/>
      <c r="HW3" s="37"/>
      <c r="HX3" s="7">
        <v>1.3299999999999999E-2</v>
      </c>
      <c r="HY3" s="6"/>
      <c r="HZ3" s="6"/>
      <c r="IA3" s="6"/>
      <c r="IB3" s="6"/>
      <c r="IC3" s="6"/>
      <c r="ID3" s="6"/>
      <c r="IE3" s="6"/>
      <c r="IF3" s="6"/>
      <c r="IG3" s="6"/>
      <c r="II3" s="6"/>
      <c r="IJ3" s="6"/>
      <c r="IK3" s="6">
        <v>1.6103799999999999</v>
      </c>
      <c r="IL3" s="6">
        <v>0.29407214119800001</v>
      </c>
      <c r="IM3" s="6"/>
      <c r="IN3" s="37"/>
      <c r="IO3" s="7">
        <v>1.3299999999999999E-2</v>
      </c>
      <c r="IP3" s="6"/>
      <c r="IQ3" s="6"/>
      <c r="IR3" s="6"/>
      <c r="IS3" s="6"/>
      <c r="IT3" s="6"/>
      <c r="IU3" s="6"/>
      <c r="IV3" s="6"/>
      <c r="IW3" s="6"/>
      <c r="IX3" s="6"/>
      <c r="IZ3" s="6"/>
      <c r="JA3" s="6"/>
      <c r="JB3" s="6">
        <v>1.6103799999999999</v>
      </c>
      <c r="JC3" s="6">
        <v>0.418636895048</v>
      </c>
      <c r="JD3" s="6"/>
      <c r="JE3" s="37"/>
      <c r="JF3" s="7"/>
      <c r="JG3" s="6"/>
      <c r="JH3" s="6"/>
      <c r="JI3" s="6"/>
      <c r="JJ3" s="6"/>
      <c r="JK3" s="6"/>
      <c r="JL3" s="6"/>
      <c r="JM3" s="6"/>
      <c r="JN3" s="6"/>
      <c r="JO3" s="6"/>
      <c r="JQ3" s="6"/>
      <c r="JR3" s="6"/>
      <c r="JS3" s="6"/>
      <c r="JT3" s="6"/>
      <c r="JU3" s="6"/>
      <c r="JV3" s="37"/>
      <c r="JW3" s="7">
        <v>1.3299999999999999E-2</v>
      </c>
      <c r="JX3" s="6"/>
      <c r="JY3" s="6"/>
      <c r="JZ3" s="6"/>
      <c r="KA3" s="6"/>
      <c r="KB3" s="6"/>
      <c r="KC3" s="6"/>
      <c r="KD3" s="6"/>
      <c r="KE3" s="6"/>
      <c r="KF3" s="6"/>
      <c r="KH3" s="6"/>
      <c r="KI3" s="6"/>
      <c r="KJ3" s="6">
        <v>1.6103799999999999</v>
      </c>
      <c r="KK3" s="6">
        <v>0.42898967163099999</v>
      </c>
      <c r="KL3" s="6"/>
      <c r="KM3" s="37"/>
      <c r="KN3" s="7">
        <v>1.3299999999999999E-2</v>
      </c>
      <c r="KO3" s="6"/>
      <c r="KP3" s="6"/>
      <c r="KQ3" s="6"/>
      <c r="KR3" s="6"/>
      <c r="KS3" s="6"/>
      <c r="KT3" s="6"/>
      <c r="KU3" s="6"/>
      <c r="KV3" s="6"/>
      <c r="KW3" s="6"/>
      <c r="KY3" s="6"/>
      <c r="KZ3" s="6"/>
      <c r="LA3" s="6">
        <v>1.65086</v>
      </c>
      <c r="LB3" s="6">
        <v>0.48983975251299999</v>
      </c>
      <c r="LC3" s="6"/>
      <c r="LD3" s="37"/>
      <c r="LE3" s="7">
        <v>1.3299999999999999E-2</v>
      </c>
      <c r="LF3" s="6"/>
      <c r="LG3" s="6"/>
      <c r="LH3" s="6"/>
      <c r="LI3" s="6"/>
      <c r="LJ3" s="6"/>
      <c r="LK3" s="6"/>
      <c r="LL3" s="6"/>
      <c r="LM3" s="6"/>
      <c r="LN3" s="6"/>
      <c r="LP3" s="6"/>
      <c r="LQ3" s="6"/>
      <c r="LR3" s="6">
        <v>1.65086</v>
      </c>
      <c r="LS3" s="6">
        <v>0.53536479665500003</v>
      </c>
      <c r="LT3" s="6"/>
      <c r="LU3" s="37"/>
      <c r="LV3" s="7">
        <v>1.3299999999999999E-2</v>
      </c>
      <c r="LW3" s="6"/>
      <c r="LX3" s="6"/>
      <c r="LY3" s="6"/>
      <c r="LZ3" s="6"/>
      <c r="MA3" s="6"/>
      <c r="MB3" s="6"/>
      <c r="MC3" s="6"/>
      <c r="MD3" s="6"/>
      <c r="ME3" s="6"/>
      <c r="MG3" s="6"/>
      <c r="MH3" s="6"/>
      <c r="MI3" s="6">
        <v>1.65086</v>
      </c>
      <c r="MJ3" s="6">
        <v>0.58138078908900004</v>
      </c>
      <c r="MK3" s="6"/>
      <c r="ML3" s="37"/>
      <c r="MM3" s="7">
        <v>1.3299999999999999E-2</v>
      </c>
      <c r="MN3" s="6"/>
      <c r="MO3" s="6"/>
      <c r="MP3" s="6"/>
      <c r="MQ3" s="6"/>
      <c r="MR3" s="6"/>
      <c r="MS3" s="6"/>
      <c r="MT3" s="6"/>
      <c r="MU3" s="6"/>
      <c r="MV3" s="6"/>
      <c r="MX3" s="6"/>
      <c r="MY3" s="6"/>
      <c r="MZ3" s="6">
        <v>1.5901400000000001</v>
      </c>
      <c r="NA3" s="6">
        <v>0.52268607779200005</v>
      </c>
      <c r="NB3" s="6"/>
      <c r="NC3" s="37"/>
      <c r="ND3" s="7">
        <v>1.3299999999999999E-2</v>
      </c>
      <c r="NE3" s="6"/>
      <c r="NF3" s="6"/>
      <c r="NG3" s="6"/>
      <c r="NH3" s="6"/>
      <c r="NI3" s="6"/>
      <c r="NJ3" s="6"/>
      <c r="NK3" s="6"/>
      <c r="NL3" s="6"/>
      <c r="NM3" s="6"/>
      <c r="NO3" s="6"/>
      <c r="NP3" s="6"/>
      <c r="NQ3" s="6">
        <v>1.5901400000000001</v>
      </c>
      <c r="NR3" s="6">
        <v>0.48254054701900001</v>
      </c>
      <c r="NS3" s="6"/>
      <c r="NT3" s="37"/>
      <c r="NU3" s="7">
        <v>1.3299999999999999E-2</v>
      </c>
      <c r="NV3" s="6"/>
      <c r="NW3" s="6"/>
      <c r="NX3" s="6"/>
      <c r="NY3" s="6"/>
      <c r="NZ3" s="6"/>
      <c r="OA3" s="6"/>
      <c r="OB3" s="6"/>
      <c r="OC3" s="6"/>
      <c r="OD3" s="6"/>
      <c r="OF3" s="6"/>
      <c r="OG3" s="6"/>
      <c r="OH3" s="6">
        <v>1.5901400000000001</v>
      </c>
      <c r="OI3" s="6">
        <v>0.51402019908600005</v>
      </c>
      <c r="OJ3" s="6"/>
      <c r="OK3" s="37"/>
      <c r="OL3" s="7">
        <v>1.3299999999999999E-2</v>
      </c>
      <c r="OM3" s="6"/>
      <c r="ON3" s="6"/>
      <c r="OO3" s="6"/>
      <c r="OP3" s="6"/>
      <c r="OQ3" s="6"/>
      <c r="OR3" s="6"/>
      <c r="OS3" s="6"/>
      <c r="OT3" s="6"/>
      <c r="OU3" s="6"/>
      <c r="OW3" s="6"/>
      <c r="OX3" s="6"/>
      <c r="OY3" s="6">
        <v>1.5901400000000001</v>
      </c>
      <c r="OZ3" s="6">
        <v>0.53212090523800004</v>
      </c>
      <c r="PA3" s="6"/>
      <c r="PB3" s="37"/>
      <c r="PC3" s="7">
        <v>1.3299999999999999E-2</v>
      </c>
      <c r="PD3" s="6"/>
      <c r="PE3" s="6"/>
      <c r="PF3" s="6"/>
      <c r="PG3" s="6"/>
      <c r="PH3" s="6"/>
      <c r="PI3" s="6"/>
      <c r="PJ3" s="6"/>
      <c r="PK3" s="6"/>
      <c r="PL3" s="6"/>
      <c r="PN3" s="6"/>
      <c r="PO3" s="6"/>
      <c r="PP3" s="6">
        <v>1.5901400000000001</v>
      </c>
      <c r="PQ3" s="6">
        <v>0.53205829195099996</v>
      </c>
      <c r="PR3" s="6"/>
      <c r="PS3" s="37"/>
      <c r="PT3" s="7">
        <v>1.3299999999999999E-2</v>
      </c>
      <c r="PU3" s="6"/>
      <c r="PV3" s="6"/>
      <c r="PW3" s="6"/>
      <c r="PX3" s="6"/>
      <c r="PY3" s="6"/>
      <c r="PZ3" s="6"/>
      <c r="QA3" s="6"/>
      <c r="QB3" s="6"/>
      <c r="QC3" s="6"/>
      <c r="QE3" s="6"/>
      <c r="QF3" s="6"/>
      <c r="QG3" s="6">
        <v>1.5699000000000001</v>
      </c>
      <c r="QH3" s="6">
        <v>0.72069528805700001</v>
      </c>
      <c r="QI3" s="6"/>
      <c r="QJ3" s="37"/>
      <c r="QK3" s="37"/>
      <c r="QL3" s="7">
        <v>1.3299999999999999E-2</v>
      </c>
      <c r="QM3" s="6"/>
      <c r="QN3" s="6"/>
      <c r="QO3" s="6"/>
      <c r="QP3" s="6"/>
      <c r="QQ3" s="6"/>
      <c r="QR3" s="6"/>
      <c r="QS3" s="6"/>
      <c r="QT3" s="6"/>
      <c r="QU3" s="6"/>
      <c r="QW3" s="6"/>
      <c r="QX3" s="6"/>
      <c r="QY3" s="6">
        <v>1.52942</v>
      </c>
      <c r="QZ3" s="6">
        <v>0.72133840190099996</v>
      </c>
      <c r="RA3" s="6"/>
      <c r="RB3" s="37"/>
      <c r="RC3" s="7">
        <v>1.3299999999999999E-2</v>
      </c>
      <c r="RD3" s="6"/>
      <c r="RE3" s="6"/>
      <c r="RF3" s="6"/>
      <c r="RG3" s="6"/>
      <c r="RH3" s="6"/>
      <c r="RI3" s="6"/>
      <c r="RJ3" s="6"/>
      <c r="RK3" s="6"/>
      <c r="RL3" s="6"/>
      <c r="RN3" s="6"/>
      <c r="RO3" s="6"/>
      <c r="RP3" s="6">
        <v>1.5699000000000001</v>
      </c>
      <c r="RQ3" s="6">
        <v>0.66619279714099999</v>
      </c>
      <c r="RR3" s="6"/>
      <c r="RS3" s="37"/>
      <c r="RT3" s="7">
        <v>1.3299999999999999E-2</v>
      </c>
      <c r="RU3" s="6"/>
      <c r="RV3" s="6"/>
      <c r="RW3" s="6"/>
      <c r="RX3" s="6"/>
      <c r="RY3" s="6"/>
      <c r="RZ3" s="6"/>
      <c r="SA3" s="6"/>
      <c r="SB3" s="6"/>
      <c r="SC3" s="6"/>
      <c r="SE3" s="6"/>
      <c r="SF3" s="6"/>
      <c r="SG3" s="6">
        <v>1.5480799999999999</v>
      </c>
      <c r="SH3" s="6">
        <v>0.82361660913599999</v>
      </c>
      <c r="SI3" s="6"/>
      <c r="SJ3" s="37"/>
      <c r="SK3" s="7">
        <v>1.3299999999999999E-2</v>
      </c>
      <c r="SL3" s="6"/>
      <c r="SM3" s="6"/>
      <c r="SN3" s="6"/>
      <c r="SO3" s="6"/>
      <c r="SP3" s="6"/>
      <c r="SQ3" s="6"/>
      <c r="SR3" s="6"/>
      <c r="SS3" s="6"/>
      <c r="ST3" s="6"/>
      <c r="SV3" s="6"/>
      <c r="SW3" s="6"/>
      <c r="SX3" s="6">
        <v>1.4907999999999999</v>
      </c>
      <c r="SY3" s="6">
        <v>0.66876998320699999</v>
      </c>
      <c r="SZ3" s="6"/>
      <c r="TB3" s="7">
        <v>1.3299999999999999E-2</v>
      </c>
      <c r="TC3" s="6"/>
      <c r="TD3" s="6"/>
      <c r="TE3" s="6"/>
      <c r="TF3" s="6"/>
      <c r="TG3" s="6"/>
      <c r="TH3" s="6"/>
      <c r="TI3" s="6"/>
      <c r="TJ3" s="6"/>
      <c r="TK3" s="6"/>
      <c r="TM3" s="6"/>
      <c r="TN3" s="6"/>
      <c r="TO3" s="6">
        <v>1.5480799999999999</v>
      </c>
      <c r="TP3" s="6">
        <v>0.86533973620299998</v>
      </c>
      <c r="TQ3" s="6"/>
      <c r="TS3" s="7">
        <v>1.3299999999999999E-2</v>
      </c>
      <c r="TT3" s="6"/>
      <c r="TU3" s="6"/>
      <c r="TV3" s="6"/>
      <c r="TW3" s="6"/>
      <c r="TX3" s="6"/>
      <c r="TY3" s="6"/>
      <c r="TZ3" s="6"/>
      <c r="UA3" s="6"/>
      <c r="UC3" s="6"/>
      <c r="UD3" s="6"/>
      <c r="UE3" s="6">
        <v>1.52942</v>
      </c>
      <c r="UF3" s="6">
        <v>0.87371093897899998</v>
      </c>
      <c r="UG3" s="6"/>
      <c r="UI3" s="7">
        <v>1.3299999999999999E-2</v>
      </c>
      <c r="UJ3" s="6"/>
      <c r="UK3" s="6"/>
      <c r="UL3" s="6"/>
      <c r="UM3" s="6"/>
      <c r="UN3" s="6"/>
      <c r="UO3" s="6"/>
      <c r="UP3" s="6"/>
      <c r="UQ3" s="6"/>
      <c r="US3" s="6"/>
      <c r="UT3" s="6"/>
      <c r="UU3" s="6">
        <v>1.52942</v>
      </c>
      <c r="UV3" s="6">
        <v>0.83139556845499996</v>
      </c>
      <c r="UW3" s="6"/>
      <c r="UY3" s="7">
        <v>1.3299999999999999E-2</v>
      </c>
      <c r="UZ3" s="6"/>
      <c r="VA3" s="6"/>
      <c r="VB3" s="6"/>
      <c r="VC3" s="6"/>
      <c r="VD3" s="6"/>
      <c r="VE3" s="6"/>
      <c r="VF3" s="6"/>
      <c r="VG3" s="6"/>
      <c r="VI3" s="6"/>
      <c r="VJ3" s="6"/>
      <c r="VK3" s="6">
        <v>1.5340800000000001</v>
      </c>
      <c r="VL3" s="6">
        <v>0.79261449055199995</v>
      </c>
      <c r="VM3" s="6"/>
      <c r="VN3" s="37"/>
      <c r="VO3" s="7">
        <v>1.3299999999999999E-2</v>
      </c>
      <c r="VP3" s="6"/>
      <c r="VQ3" s="6"/>
      <c r="VR3" s="6"/>
      <c r="VS3" s="6"/>
      <c r="VT3" s="6"/>
      <c r="VU3" s="6"/>
      <c r="VV3" s="6"/>
      <c r="VW3" s="6"/>
      <c r="VY3" s="6"/>
      <c r="VZ3" s="6"/>
      <c r="WA3" s="6">
        <v>1.5340800000000001</v>
      </c>
      <c r="WB3" s="6">
        <v>0.91682663773700002</v>
      </c>
      <c r="WC3" s="6"/>
      <c r="WD3" s="37"/>
      <c r="WE3" s="7">
        <v>1.3299999999999999E-2</v>
      </c>
      <c r="WF3" s="6"/>
      <c r="WG3" s="6"/>
      <c r="WH3" s="6"/>
      <c r="WI3" s="6"/>
      <c r="WJ3" s="6"/>
      <c r="WK3" s="6"/>
      <c r="WL3" s="6"/>
      <c r="WM3" s="6"/>
      <c r="WO3" s="6"/>
      <c r="WP3" s="6"/>
      <c r="WQ3" s="6">
        <v>1.5699000000000001</v>
      </c>
      <c r="WR3" s="6">
        <v>0.54301949206400002</v>
      </c>
      <c r="WS3" s="6"/>
      <c r="WT3" s="37"/>
      <c r="WU3" s="7">
        <v>1.3299999999999999E-2</v>
      </c>
      <c r="WV3" s="6"/>
      <c r="WW3" s="6"/>
      <c r="WX3" s="6"/>
      <c r="WY3" s="6"/>
      <c r="WZ3" s="6"/>
      <c r="XA3" s="6"/>
      <c r="XB3" s="6"/>
      <c r="XC3" s="6"/>
      <c r="XE3" s="6"/>
      <c r="XF3" s="6"/>
      <c r="XG3" s="6">
        <v>1.5699000000000001</v>
      </c>
      <c r="XH3" s="6">
        <v>0.461518593029</v>
      </c>
      <c r="XI3" s="6"/>
      <c r="XJ3" s="37"/>
      <c r="XK3" s="42">
        <v>1.3299999999999999E-2</v>
      </c>
      <c r="XL3" s="6"/>
      <c r="XM3" s="6"/>
      <c r="XN3" s="6"/>
      <c r="XO3" s="6"/>
      <c r="XP3" s="6"/>
      <c r="XQ3" s="6"/>
      <c r="XR3" s="6"/>
      <c r="XS3" s="6"/>
      <c r="XU3" s="6"/>
      <c r="XV3" s="6"/>
      <c r="XW3" s="6">
        <v>1.52942</v>
      </c>
      <c r="XX3" s="6">
        <v>0.75097768203100002</v>
      </c>
      <c r="XY3" s="6"/>
      <c r="XZ3" s="37"/>
      <c r="YA3" s="43">
        <v>1.3299999999999999E-2</v>
      </c>
      <c r="YB3" s="6"/>
      <c r="YC3" s="6"/>
      <c r="YD3" s="6"/>
      <c r="YE3" s="6"/>
      <c r="YF3" s="6"/>
      <c r="YG3" s="6"/>
      <c r="YH3" s="6"/>
      <c r="YI3" s="6"/>
      <c r="YK3" s="6"/>
      <c r="YL3" s="6"/>
      <c r="YM3" s="6">
        <v>1.52942</v>
      </c>
      <c r="YN3" s="6">
        <v>0.79067689981800005</v>
      </c>
      <c r="YO3" s="6"/>
      <c r="YP3" s="37"/>
      <c r="YQ3" s="44">
        <v>1.3299999999999999E-2</v>
      </c>
      <c r="YR3" s="6"/>
      <c r="YS3" s="6"/>
      <c r="YT3" s="6"/>
      <c r="YU3" s="6"/>
      <c r="YV3" s="6"/>
      <c r="YW3" s="6"/>
      <c r="YX3" s="6"/>
      <c r="YY3" s="6"/>
      <c r="ZA3" s="6"/>
      <c r="ZB3" s="6"/>
      <c r="ZC3" s="6"/>
      <c r="ZD3" s="6"/>
      <c r="ZE3" s="6"/>
      <c r="ZF3" s="37"/>
      <c r="ZG3" s="7">
        <v>1.3299999999999999E-2</v>
      </c>
      <c r="ZH3" s="6"/>
      <c r="ZI3" s="6"/>
      <c r="ZJ3" s="6"/>
      <c r="ZK3" s="6"/>
      <c r="ZL3" s="6"/>
      <c r="ZM3" s="6"/>
      <c r="ZN3" s="6"/>
      <c r="ZO3" s="6"/>
      <c r="ZQ3" s="6"/>
      <c r="ZR3" s="6"/>
      <c r="ZS3" s="6">
        <v>1.52864</v>
      </c>
      <c r="ZT3" s="6">
        <v>0.81517593935800003</v>
      </c>
      <c r="ZU3" s="6"/>
      <c r="ZV3" s="37"/>
      <c r="ZW3" s="7">
        <v>1.3299999999999999E-2</v>
      </c>
      <c r="ZX3" s="6"/>
      <c r="ZY3" s="6"/>
      <c r="ZZ3" s="6"/>
      <c r="AAA3" s="6"/>
      <c r="AAB3" s="6"/>
      <c r="AAC3" s="6"/>
      <c r="AAD3" s="6"/>
      <c r="AAE3" s="6"/>
      <c r="AAG3" s="6"/>
      <c r="AAH3" s="6"/>
      <c r="AAI3" s="6">
        <v>1.52864</v>
      </c>
      <c r="AAJ3" s="6">
        <v>0.98734716523900001</v>
      </c>
      <c r="AAK3" s="6"/>
      <c r="AAL3" s="37"/>
      <c r="AAM3" s="7">
        <v>1.3299999999999999E-2</v>
      </c>
      <c r="AAN3" s="6"/>
      <c r="AAO3" s="6"/>
      <c r="AAP3" s="6"/>
      <c r="AAQ3" s="6"/>
      <c r="AAR3" s="6"/>
      <c r="AAS3" s="6"/>
      <c r="AAT3" s="6"/>
      <c r="AAU3" s="6"/>
      <c r="AAW3" s="6"/>
      <c r="AAX3" s="6"/>
      <c r="AAY3" s="6">
        <v>1.52864</v>
      </c>
      <c r="AAZ3" s="6">
        <v>1.11125796425</v>
      </c>
      <c r="ABA3" s="6"/>
      <c r="ABB3" s="37"/>
      <c r="ABC3" s="7">
        <v>1.3299999999999999E-2</v>
      </c>
      <c r="ABD3" s="6"/>
      <c r="ABE3" s="6"/>
      <c r="ABF3" s="6"/>
      <c r="ABG3" s="6"/>
      <c r="ABH3" s="6"/>
      <c r="ABI3" s="6"/>
      <c r="ABJ3" s="6"/>
      <c r="ABK3" s="6"/>
      <c r="ABM3" s="6"/>
      <c r="ABN3" s="6"/>
      <c r="ABO3" s="6">
        <v>1.67112666667</v>
      </c>
      <c r="ABP3" s="6">
        <v>0.76071695137799999</v>
      </c>
      <c r="ABQ3" s="6"/>
      <c r="ABR3" s="37"/>
      <c r="ABS3" s="7">
        <v>1.3299999999999999E-2</v>
      </c>
      <c r="ABT3" s="6"/>
      <c r="ABU3" s="6"/>
      <c r="ABV3" s="6"/>
      <c r="ABW3" s="6"/>
      <c r="ABX3" s="6"/>
      <c r="ABY3" s="6"/>
      <c r="ABZ3" s="6"/>
      <c r="ACA3" s="6"/>
      <c r="ACC3" s="6"/>
      <c r="ACD3" s="6"/>
      <c r="ACE3" s="6">
        <v>1.67112666667</v>
      </c>
      <c r="ACF3" s="6">
        <v>0.93030536769399996</v>
      </c>
      <c r="ACG3" s="6"/>
      <c r="ACH3" s="37"/>
      <c r="ACI3" s="7">
        <v>1.3299999999999999E-2</v>
      </c>
      <c r="ACJ3" s="6"/>
      <c r="ACK3" s="6"/>
      <c r="ACL3" s="6"/>
      <c r="ACM3" s="6"/>
      <c r="ACN3" s="6"/>
      <c r="ACO3" s="6"/>
      <c r="ACP3" s="6"/>
      <c r="ACQ3" s="6"/>
      <c r="ACS3" s="6"/>
      <c r="ACT3" s="6"/>
      <c r="ACU3" s="6">
        <v>1.67112666667</v>
      </c>
      <c r="ACV3" s="6">
        <v>1.0025920405099999</v>
      </c>
      <c r="ACW3" s="6"/>
      <c r="ACX3" s="37"/>
      <c r="ACY3" s="7">
        <v>1.3299999999999999E-2</v>
      </c>
      <c r="ACZ3" s="6"/>
      <c r="ADA3" s="6"/>
      <c r="ADB3" s="6"/>
      <c r="ADC3" s="6"/>
      <c r="ADD3" s="6"/>
      <c r="ADE3" s="6"/>
      <c r="ADF3" s="6"/>
      <c r="ADG3" s="6"/>
      <c r="ADI3" s="6"/>
      <c r="ADJ3" s="6"/>
      <c r="ADK3" s="6">
        <v>1.7723</v>
      </c>
      <c r="ADL3" s="6">
        <v>0.61700890046900003</v>
      </c>
      <c r="ADM3" s="6"/>
      <c r="ADN3" s="37"/>
      <c r="ADO3" s="7">
        <v>1.3299999999999999E-2</v>
      </c>
      <c r="ADP3" s="6"/>
      <c r="ADQ3" s="6"/>
      <c r="ADR3" s="6"/>
      <c r="ADS3" s="6"/>
      <c r="ADT3" s="6"/>
      <c r="ADU3" s="6"/>
      <c r="ADV3" s="6"/>
      <c r="ADW3" s="6"/>
      <c r="ADY3" s="6"/>
      <c r="ADZ3" s="6"/>
      <c r="AEA3" s="6">
        <v>1.7704266666699999</v>
      </c>
      <c r="AEB3" s="6">
        <v>0.60377413457999995</v>
      </c>
      <c r="AEC3" s="6"/>
      <c r="AED3" s="37"/>
      <c r="AEE3" s="7">
        <v>1.3299999999999999E-2</v>
      </c>
      <c r="AEF3" s="6"/>
      <c r="AEG3" s="6"/>
      <c r="AEH3" s="6"/>
      <c r="AEI3" s="6"/>
      <c r="AEJ3" s="6"/>
      <c r="AEK3" s="6"/>
      <c r="AEL3" s="6"/>
      <c r="AEM3" s="6"/>
      <c r="AEO3" s="6"/>
      <c r="AEP3" s="6"/>
      <c r="AEQ3" s="6">
        <v>1.7704266666699999</v>
      </c>
      <c r="AER3" s="6">
        <v>0.77848175553099996</v>
      </c>
      <c r="AES3" s="6"/>
      <c r="AET3" s="37"/>
      <c r="AEU3" s="7">
        <v>1.3299999999999999E-2</v>
      </c>
      <c r="AEV3" s="6"/>
      <c r="AEW3" s="6"/>
      <c r="AEX3" s="6"/>
      <c r="AEY3" s="6"/>
      <c r="AEZ3" s="6"/>
      <c r="AFA3" s="6"/>
      <c r="AFB3" s="6"/>
      <c r="AFC3" s="6"/>
      <c r="AFE3" s="6"/>
      <c r="AFF3" s="6"/>
      <c r="AFG3" s="6">
        <v>1.8127800000000001</v>
      </c>
      <c r="AFH3" s="6">
        <v>0.34457065529100001</v>
      </c>
      <c r="AFI3" s="6"/>
      <c r="AFJ3" s="37"/>
      <c r="AFK3" s="7">
        <v>1.3299999999999999E-2</v>
      </c>
      <c r="AFL3" s="6"/>
      <c r="AFM3" s="6"/>
      <c r="AFN3" s="6"/>
      <c r="AFO3" s="6"/>
      <c r="AFP3" s="6"/>
      <c r="AFQ3" s="6"/>
      <c r="AFR3" s="6"/>
      <c r="AFS3" s="6"/>
      <c r="AFU3" s="6"/>
      <c r="AFV3" s="6"/>
      <c r="AFW3" s="6">
        <v>1.8127800000000001</v>
      </c>
      <c r="AFX3" s="6">
        <v>0.36484853965800002</v>
      </c>
      <c r="AFY3" s="6"/>
      <c r="AFZ3" s="37"/>
      <c r="AGA3" s="7">
        <v>1.3299999999999999E-2</v>
      </c>
      <c r="AGB3" s="6"/>
      <c r="AGC3" s="6"/>
      <c r="AGD3" s="6"/>
      <c r="AGE3" s="6"/>
      <c r="AGF3" s="6"/>
      <c r="AGG3" s="6"/>
      <c r="AGH3" s="6"/>
      <c r="AGI3" s="6"/>
      <c r="AGK3" s="6"/>
      <c r="AGL3" s="6"/>
      <c r="AGM3" s="6">
        <v>1.8127800000000001</v>
      </c>
      <c r="AGN3" s="6">
        <v>0.82643990916999999</v>
      </c>
      <c r="AGO3" s="6"/>
      <c r="AGP3" s="37"/>
      <c r="AGQ3" s="7">
        <v>1.3299999999999999E-2</v>
      </c>
      <c r="AGR3" s="6"/>
      <c r="AGS3" s="6"/>
      <c r="AGT3" s="6"/>
      <c r="AGU3" s="6"/>
      <c r="AGV3" s="6"/>
      <c r="AGW3" s="6"/>
      <c r="AGX3" s="6"/>
      <c r="AGY3" s="6"/>
      <c r="AHA3" s="6"/>
      <c r="AHB3" s="6"/>
      <c r="AHC3" s="6">
        <v>1.8532599999999999</v>
      </c>
      <c r="AHD3" s="6">
        <v>0.86378168919999998</v>
      </c>
      <c r="AHE3" s="6"/>
      <c r="AHF3" s="37"/>
      <c r="AHG3" s="45">
        <v>1.3299999999999999E-2</v>
      </c>
      <c r="AHH3" s="6"/>
      <c r="AHI3" s="6"/>
      <c r="AHJ3" s="6"/>
      <c r="AHK3" s="6"/>
      <c r="AHL3" s="6"/>
      <c r="AHM3" s="6"/>
      <c r="AHN3" s="6"/>
      <c r="AHO3" s="6"/>
      <c r="AHQ3" s="6"/>
      <c r="AHR3" s="6"/>
      <c r="AHS3" s="6">
        <v>1.8532599999999999</v>
      </c>
      <c r="AHT3" s="6">
        <v>0.78602674536100003</v>
      </c>
      <c r="AHU3" s="6"/>
      <c r="AHV3" s="37"/>
      <c r="AHW3" s="7">
        <v>1.3299999999999999E-2</v>
      </c>
      <c r="AHX3" s="6"/>
      <c r="AHY3" s="6"/>
      <c r="AHZ3" s="6"/>
      <c r="AIA3" s="6"/>
      <c r="AIB3" s="6"/>
      <c r="AIC3" s="6"/>
      <c r="AID3" s="6"/>
      <c r="AIE3" s="6"/>
      <c r="AIG3" s="6"/>
      <c r="AIH3" s="6"/>
      <c r="AII3" s="6">
        <v>1.8532599999999999</v>
      </c>
      <c r="AIJ3" s="6">
        <v>0.82514784988199996</v>
      </c>
      <c r="AIK3" s="6"/>
      <c r="AIL3" s="37"/>
      <c r="AIM3" s="45">
        <v>1.3299999999999999E-2</v>
      </c>
      <c r="AIN3" s="6"/>
      <c r="AIO3" s="6"/>
      <c r="AIP3" s="6"/>
      <c r="AIQ3" s="6"/>
      <c r="AIR3" s="6"/>
      <c r="AIS3" s="6"/>
      <c r="AIT3" s="6"/>
      <c r="AIU3" s="6"/>
      <c r="AIW3" s="6"/>
      <c r="AIX3" s="6"/>
      <c r="AIY3" s="6">
        <v>1.9125399999999999</v>
      </c>
      <c r="AIZ3" s="6">
        <v>0.85311782264699998</v>
      </c>
      <c r="AJA3" s="6"/>
      <c r="AJB3" s="37"/>
      <c r="AJC3" s="45">
        <v>1.3299999999999999E-2</v>
      </c>
      <c r="AJD3" s="6"/>
      <c r="AJE3" s="6"/>
      <c r="AJF3" s="6"/>
      <c r="AJG3" s="6"/>
      <c r="AJH3" s="6"/>
      <c r="AJI3" s="6"/>
      <c r="AJJ3" s="6"/>
      <c r="AJK3" s="6"/>
      <c r="AJM3" s="6"/>
      <c r="AJN3" s="6"/>
      <c r="AJO3" s="6">
        <v>1.9125399999999999</v>
      </c>
      <c r="AJP3" s="6">
        <v>0.96365133563299998</v>
      </c>
      <c r="AJQ3" s="6"/>
      <c r="AJR3" s="37"/>
      <c r="AJS3" s="45">
        <v>1.3299999999999999E-2</v>
      </c>
      <c r="AJT3" s="6"/>
      <c r="AJU3" s="6"/>
      <c r="AJV3" s="6"/>
      <c r="AJW3" s="6"/>
      <c r="AJX3" s="6"/>
      <c r="AJY3" s="6"/>
      <c r="AJZ3" s="6"/>
      <c r="AKA3" s="6"/>
      <c r="AKC3" s="6"/>
      <c r="AKD3" s="6"/>
      <c r="AKE3" s="6">
        <v>1.77152</v>
      </c>
      <c r="AKF3" s="6">
        <v>0.78862578734199995</v>
      </c>
      <c r="AKG3" s="6"/>
      <c r="AKH3" s="37"/>
      <c r="AKI3" s="45">
        <v>1.3299999999999999E-2</v>
      </c>
      <c r="AKJ3" s="6"/>
      <c r="AKK3" s="6"/>
      <c r="AKL3" s="6"/>
      <c r="AKM3" s="6"/>
      <c r="AKN3" s="6"/>
      <c r="AKO3" s="6"/>
      <c r="AKP3" s="6"/>
      <c r="AKQ3" s="6"/>
      <c r="AKS3" s="6"/>
      <c r="AKT3" s="6"/>
      <c r="AKU3" s="6">
        <v>1.77152</v>
      </c>
      <c r="AKV3" s="6">
        <v>0.932014508711</v>
      </c>
      <c r="AKW3" s="6"/>
      <c r="AKX3" s="37"/>
      <c r="AKY3" s="45">
        <v>1.3299999999999999E-2</v>
      </c>
      <c r="AKZ3" s="6"/>
      <c r="ALA3" s="6"/>
      <c r="ALB3" s="6"/>
      <c r="ALC3" s="6"/>
      <c r="ALD3" s="6"/>
      <c r="ALE3" s="6"/>
      <c r="ALF3" s="6"/>
      <c r="ALG3" s="6"/>
      <c r="ALI3" s="6"/>
      <c r="ALJ3" s="6"/>
      <c r="ALK3" s="6">
        <v>1.8127800000000001</v>
      </c>
      <c r="ALL3" s="6">
        <v>0.87545800578499999</v>
      </c>
      <c r="ALM3" s="6"/>
      <c r="ALN3" s="37"/>
    </row>
    <row r="4" spans="5:1002" x14ac:dyDescent="0.25">
      <c r="E4" s="33">
        <v>64</v>
      </c>
      <c r="G4">
        <v>60</v>
      </c>
      <c r="H4" s="1">
        <f>ABS16</f>
        <v>-9.3617754441602496</v>
      </c>
      <c r="K4" s="6"/>
      <c r="L4" s="6"/>
      <c r="M4" s="6"/>
      <c r="N4" s="6" t="s">
        <v>78</v>
      </c>
      <c r="O4" s="6">
        <f>3000-(SUM(O5:O8))</f>
        <v>2300</v>
      </c>
      <c r="P4" s="6">
        <f>3000-(SUM(P5:P8))</f>
        <v>2500</v>
      </c>
      <c r="Q4" s="6">
        <f>3000-(SUM(Q5:Q8))</f>
        <v>2600</v>
      </c>
      <c r="R4" s="6">
        <f>3000-(SUM(R5:R8))</f>
        <v>2650</v>
      </c>
      <c r="S4" s="6">
        <f>3000-SUM(S5:S8)</f>
        <v>2675</v>
      </c>
      <c r="T4" s="6">
        <f>3000-SUM(T5:T8)</f>
        <v>2687.5</v>
      </c>
      <c r="V4" s="6"/>
      <c r="W4" s="6"/>
      <c r="X4" s="6">
        <v>3.0697066666700001</v>
      </c>
      <c r="Y4" s="6">
        <v>0.24921514750900001</v>
      </c>
      <c r="Z4" s="6"/>
      <c r="AB4" s="6"/>
      <c r="AC4" s="6"/>
      <c r="AD4" s="6"/>
      <c r="AE4" s="6"/>
      <c r="AF4" s="6"/>
      <c r="AG4" s="6"/>
      <c r="AH4" s="6"/>
      <c r="AI4" s="6"/>
      <c r="AJ4" s="6"/>
      <c r="AK4" s="6"/>
      <c r="AM4" s="6"/>
      <c r="AN4" s="6"/>
      <c r="AO4" s="6"/>
      <c r="AP4" s="6"/>
      <c r="AQ4" s="6"/>
      <c r="AR4" s="37"/>
      <c r="AS4" s="6"/>
      <c r="AT4" s="6"/>
      <c r="AU4" s="6"/>
      <c r="AV4" s="6" t="s">
        <v>83</v>
      </c>
      <c r="AW4" s="6">
        <v>100</v>
      </c>
      <c r="AX4" s="6">
        <v>100</v>
      </c>
      <c r="AY4" s="6">
        <v>100</v>
      </c>
      <c r="AZ4" s="6">
        <v>100</v>
      </c>
      <c r="BA4" s="6">
        <v>100</v>
      </c>
      <c r="BB4" s="6">
        <v>100</v>
      </c>
      <c r="BD4" s="6"/>
      <c r="BE4" s="6"/>
      <c r="BF4" s="6">
        <v>4.6045600000000002</v>
      </c>
      <c r="BG4" s="6">
        <v>0.31498529909400003</v>
      </c>
      <c r="BH4" s="6"/>
      <c r="BI4" s="37"/>
      <c r="BJ4" s="6"/>
      <c r="BK4" s="6"/>
      <c r="BL4" s="6"/>
      <c r="BM4" s="6" t="s">
        <v>78</v>
      </c>
      <c r="BN4" s="6">
        <f>3000-(SUM(BN5:BN8))</f>
        <v>2300</v>
      </c>
      <c r="BO4" s="6">
        <f>3000-(SUM(BO5:BO8))</f>
        <v>2500</v>
      </c>
      <c r="BP4" s="6">
        <f>3000-(SUM(BP5:BP8))</f>
        <v>2600</v>
      </c>
      <c r="BQ4" s="6">
        <f>3000-(SUM(BQ5:BQ8))</f>
        <v>2650</v>
      </c>
      <c r="BR4" s="6">
        <f>3000-SUM(BR5:BR8)</f>
        <v>2675</v>
      </c>
      <c r="BS4" s="6">
        <f>3000-SUM(BS5:BS8)</f>
        <v>2687.5</v>
      </c>
      <c r="BU4" s="6"/>
      <c r="BV4" s="6"/>
      <c r="BW4" s="6">
        <v>3.30328</v>
      </c>
      <c r="BX4" s="6">
        <v>0.21938749695599999</v>
      </c>
      <c r="BY4" s="6"/>
      <c r="CA4" s="6"/>
      <c r="CB4" s="6"/>
      <c r="CC4" s="6"/>
      <c r="CD4" s="6" t="s">
        <v>78</v>
      </c>
      <c r="CE4" s="6">
        <f>3000-(SUM(CE5:CE8))</f>
        <v>2300</v>
      </c>
      <c r="CF4" s="6">
        <f>3000-(SUM(CF5:CF8))</f>
        <v>2500</v>
      </c>
      <c r="CG4" s="6">
        <f>3000-(SUM(CG5:CG8))</f>
        <v>2600</v>
      </c>
      <c r="CH4" s="6">
        <f>3000-(SUM(CH5:CH8))</f>
        <v>2650</v>
      </c>
      <c r="CI4" s="6">
        <f>3000-SUM(CI5:CI8)</f>
        <v>2675</v>
      </c>
      <c r="CJ4" s="6">
        <f>3000-SUM(CJ5:CJ8)</f>
        <v>2687.5</v>
      </c>
      <c r="CL4" s="6"/>
      <c r="CM4" s="6"/>
      <c r="CN4" s="6">
        <v>3.2393200000000002</v>
      </c>
      <c r="CO4" s="6">
        <v>0.32960431058200002</v>
      </c>
      <c r="CP4" s="6"/>
      <c r="CR4" s="6"/>
      <c r="CS4" s="6"/>
      <c r="CT4" s="6"/>
      <c r="CU4" s="6" t="s">
        <v>78</v>
      </c>
      <c r="CV4" s="6">
        <f>3000-(SUM(CV5:CV8))</f>
        <v>2300</v>
      </c>
      <c r="CW4" s="6">
        <f>3000-(SUM(CW5:CW8))</f>
        <v>2500</v>
      </c>
      <c r="CX4" s="6">
        <f>3000-(SUM(CX5:CX8))</f>
        <v>2600</v>
      </c>
      <c r="CY4" s="6">
        <f>3000-(SUM(CY5:CY8))</f>
        <v>2650</v>
      </c>
      <c r="CZ4" s="6">
        <f>3000-SUM(CZ5:CZ8)</f>
        <v>2675</v>
      </c>
      <c r="DA4" s="6">
        <f>3000-SUM(DA5:DA8)</f>
        <v>2687.5</v>
      </c>
      <c r="DC4" s="6"/>
      <c r="DD4" s="6"/>
      <c r="DE4" s="6">
        <v>3.2393200000000002</v>
      </c>
      <c r="DF4" s="6">
        <v>0.251997018603</v>
      </c>
      <c r="DG4" s="6"/>
      <c r="DI4" s="6"/>
      <c r="DJ4" s="6"/>
      <c r="DK4" s="6"/>
      <c r="DL4" s="6" t="s">
        <v>78</v>
      </c>
      <c r="DM4" s="6">
        <f>3000-(SUM(DM5:DM8))</f>
        <v>2300</v>
      </c>
      <c r="DN4" s="6">
        <f>3000-(SUM(DN5:DN8))</f>
        <v>2500</v>
      </c>
      <c r="DO4" s="6">
        <f>3000-(SUM(DO5:DO8))</f>
        <v>2600</v>
      </c>
      <c r="DP4" s="6">
        <f>3000-(SUM(DP5:DP8))</f>
        <v>2650</v>
      </c>
      <c r="DQ4" s="6">
        <f>3000-SUM(DQ5:DQ8)</f>
        <v>2675</v>
      </c>
      <c r="DR4" s="6">
        <f>3000-SUM(DR5:DR8)</f>
        <v>2687.5</v>
      </c>
      <c r="DT4" s="6"/>
      <c r="DU4" s="6"/>
      <c r="DV4" s="6">
        <v>3.2393200000000002</v>
      </c>
      <c r="DW4" s="6">
        <v>0.257568047887</v>
      </c>
      <c r="DX4" s="6"/>
      <c r="DZ4" s="6"/>
      <c r="EA4" s="6"/>
      <c r="EB4" s="6"/>
      <c r="EC4" s="6" t="s">
        <v>78</v>
      </c>
      <c r="ED4" s="6">
        <f>3000-(SUM(ED5:ED8))</f>
        <v>2300</v>
      </c>
      <c r="EE4" s="6">
        <f>3000-(SUM(EE5:EE8))</f>
        <v>2500</v>
      </c>
      <c r="EF4" s="6">
        <f>3000-(SUM(EF5:EF8))</f>
        <v>2600</v>
      </c>
      <c r="EG4" s="6">
        <f>3000-(SUM(EG5:EG8))</f>
        <v>2650</v>
      </c>
      <c r="EH4" s="6">
        <f>3000-SUM(EH5:EH8)</f>
        <v>2675</v>
      </c>
      <c r="EI4" s="6">
        <f>3000-SUM(EI5:EI8)</f>
        <v>2687.5</v>
      </c>
      <c r="EK4" s="6"/>
      <c r="EL4" s="6"/>
      <c r="EM4" s="6">
        <v>3.2393200000000002</v>
      </c>
      <c r="EN4" s="6">
        <v>0.28045454415900001</v>
      </c>
      <c r="EO4" s="6"/>
      <c r="EQ4" s="6"/>
      <c r="ER4" s="6"/>
      <c r="ES4" s="6"/>
      <c r="ET4" s="6" t="s">
        <v>78</v>
      </c>
      <c r="EU4" s="6">
        <f>3000-(SUM(EU5:EU8))</f>
        <v>2300</v>
      </c>
      <c r="EV4" s="6">
        <f>3000-(SUM(EV5:EV8))</f>
        <v>2500</v>
      </c>
      <c r="EW4" s="6">
        <f>3000-(SUM(EW5:EW8))</f>
        <v>2600</v>
      </c>
      <c r="EX4" s="6">
        <f>3000-(SUM(EX5:EX8))</f>
        <v>2650</v>
      </c>
      <c r="EY4" s="6">
        <f>3000-SUM(EY5:EY8)</f>
        <v>2675</v>
      </c>
      <c r="EZ4" s="6">
        <f>3000-SUM(EZ5:EZ8)</f>
        <v>2687.5</v>
      </c>
      <c r="FB4" s="6"/>
      <c r="FC4" s="6"/>
      <c r="FD4" s="6">
        <v>2.99132</v>
      </c>
      <c r="FE4" s="6">
        <v>0.41131665728599998</v>
      </c>
      <c r="FF4" s="6"/>
      <c r="FH4" s="6"/>
      <c r="FI4" s="6"/>
      <c r="FJ4" s="6"/>
      <c r="FK4" s="6" t="s">
        <v>78</v>
      </c>
      <c r="FL4" s="6">
        <f>3000-(SUM(FL5:FL8))</f>
        <v>2300</v>
      </c>
      <c r="FM4" s="6">
        <f>3000-(SUM(FM5:FM8))</f>
        <v>2500</v>
      </c>
      <c r="FN4" s="6">
        <f>3000-(SUM(FN5:FN8))</f>
        <v>2600</v>
      </c>
      <c r="FO4" s="6">
        <f>3000-(SUM(FO5:FO8))</f>
        <v>2650</v>
      </c>
      <c r="FP4" s="6">
        <f>3000-SUM(FP5:FP8)</f>
        <v>2675</v>
      </c>
      <c r="FQ4" s="6">
        <f>3000-SUM(FQ5:FQ8)</f>
        <v>2687.5</v>
      </c>
      <c r="FS4" s="6"/>
      <c r="FT4" s="6"/>
      <c r="FU4" s="6">
        <v>2.99132</v>
      </c>
      <c r="FV4" s="6">
        <v>0.41681135220799997</v>
      </c>
      <c r="FW4" s="6"/>
      <c r="FX4" s="37"/>
      <c r="FY4" s="6"/>
      <c r="FZ4" s="6"/>
      <c r="GA4" s="6"/>
      <c r="GB4" s="6" t="s">
        <v>78</v>
      </c>
      <c r="GC4" s="6">
        <f>3000-(SUM(GC5:GC8))</f>
        <v>2300</v>
      </c>
      <c r="GD4" s="6">
        <f>3000-(SUM(GD5:GD8))</f>
        <v>2500</v>
      </c>
      <c r="GE4" s="6">
        <f>3000-(SUM(GE5:GE8))</f>
        <v>2600</v>
      </c>
      <c r="GF4" s="6">
        <f>3000-(SUM(GF5:GF8))</f>
        <v>2650</v>
      </c>
      <c r="GG4" s="6">
        <f>3000-SUM(GG5:GG8)</f>
        <v>2675</v>
      </c>
      <c r="GH4" s="6">
        <f>3000-SUM(GH5:GH8)</f>
        <v>2687.5</v>
      </c>
      <c r="GJ4" s="6"/>
      <c r="GK4" s="6"/>
      <c r="GL4" s="6">
        <v>2.99132</v>
      </c>
      <c r="GM4" s="6">
        <v>0.46471951285699997</v>
      </c>
      <c r="GN4" s="6"/>
      <c r="GO4" s="37"/>
      <c r="GP4" s="6"/>
      <c r="GQ4" s="6"/>
      <c r="GR4" s="6"/>
      <c r="GS4" s="6" t="s">
        <v>78</v>
      </c>
      <c r="GT4" s="6">
        <f>3000-(SUM(GT5:GT8))</f>
        <v>2300</v>
      </c>
      <c r="GU4" s="6">
        <f>3000-(SUM(GU5:GU8))</f>
        <v>2500</v>
      </c>
      <c r="GV4" s="6">
        <f>3000-(SUM(GV5:GV8))</f>
        <v>2600</v>
      </c>
      <c r="GW4" s="6">
        <f>3000-(SUM(GW5:GW8))</f>
        <v>2650</v>
      </c>
      <c r="GX4" s="6">
        <f>3000-SUM(GX5:GX8)</f>
        <v>2675</v>
      </c>
      <c r="GY4" s="6">
        <f>3000-SUM(GY5:GY8)</f>
        <v>2687.5</v>
      </c>
      <c r="HA4" s="6"/>
      <c r="HB4" s="6"/>
      <c r="HC4" s="6">
        <v>3.2207599999999998</v>
      </c>
      <c r="HD4" s="6">
        <v>0.43725748574500001</v>
      </c>
      <c r="HE4" s="6"/>
      <c r="HF4" s="37"/>
      <c r="HG4" s="6"/>
      <c r="HH4" s="6"/>
      <c r="HI4" s="6"/>
      <c r="HJ4" s="6" t="s">
        <v>78</v>
      </c>
      <c r="HK4" s="6">
        <f>3000-(SUM(HK5:HK8))</f>
        <v>2300</v>
      </c>
      <c r="HL4" s="6">
        <f>3000-(SUM(HL5:HL8))</f>
        <v>2500</v>
      </c>
      <c r="HM4" s="6">
        <f>3000-(SUM(HM5:HM8))</f>
        <v>2600</v>
      </c>
      <c r="HN4" s="6">
        <f>3000-(SUM(HN5:HN8))</f>
        <v>2650</v>
      </c>
      <c r="HO4" s="6">
        <f>3000-SUM(HO5:HO8)</f>
        <v>2675</v>
      </c>
      <c r="HP4" s="6">
        <f>3000-SUM(HP5:HP8)</f>
        <v>2687.5</v>
      </c>
      <c r="HR4" s="6"/>
      <c r="HS4" s="6"/>
      <c r="HT4" s="6">
        <v>3.2207599999999998</v>
      </c>
      <c r="HU4" s="6">
        <v>0.35584981492500001</v>
      </c>
      <c r="HV4" s="6"/>
      <c r="HW4" s="37"/>
      <c r="HX4" s="6"/>
      <c r="HY4" s="6"/>
      <c r="HZ4" s="6"/>
      <c r="IA4" s="6" t="s">
        <v>78</v>
      </c>
      <c r="IB4" s="6">
        <f>3000-(SUM(IB5:IB8))</f>
        <v>2300</v>
      </c>
      <c r="IC4" s="6">
        <f>3000-(SUM(IC5:IC8))</f>
        <v>2500</v>
      </c>
      <c r="ID4" s="6">
        <f>3000-(SUM(ID5:ID8))</f>
        <v>2600</v>
      </c>
      <c r="IE4" s="6">
        <f>3000-(SUM(IE5:IE8))</f>
        <v>2650</v>
      </c>
      <c r="IF4" s="6">
        <f>3000-SUM(IF5:IF8)</f>
        <v>2675</v>
      </c>
      <c r="IG4" s="6">
        <f>3000-SUM(IG5:IG8)</f>
        <v>2687.5</v>
      </c>
      <c r="II4" s="6"/>
      <c r="IJ4" s="6"/>
      <c r="IK4" s="6">
        <v>3.2207599999999998</v>
      </c>
      <c r="IL4" s="6">
        <v>0.30379415079200001</v>
      </c>
      <c r="IM4" s="6"/>
      <c r="IN4" s="37"/>
      <c r="IO4" s="6"/>
      <c r="IP4" s="6"/>
      <c r="IQ4" s="6"/>
      <c r="IR4" s="6" t="s">
        <v>78</v>
      </c>
      <c r="IS4" s="6">
        <f>3000-(SUM(IS5:IS8))</f>
        <v>2300</v>
      </c>
      <c r="IT4" s="6">
        <f>3000-(SUM(IT5:IT8))</f>
        <v>2500</v>
      </c>
      <c r="IU4" s="6">
        <f>3000-(SUM(IU5:IU8))</f>
        <v>2600</v>
      </c>
      <c r="IV4" s="6">
        <f>3000-(SUM(IV5:IV8))</f>
        <v>2650</v>
      </c>
      <c r="IW4" s="6">
        <f>3000-SUM(IW5:IW8)</f>
        <v>2675</v>
      </c>
      <c r="IX4" s="6">
        <f>3000-SUM(IX5:IX8)</f>
        <v>2687.5</v>
      </c>
      <c r="IZ4" s="6"/>
      <c r="JA4" s="6"/>
      <c r="JB4" s="6">
        <v>3.2207599999999998</v>
      </c>
      <c r="JC4" s="6">
        <v>0.443551665677</v>
      </c>
      <c r="JD4" s="6"/>
      <c r="JE4" s="37"/>
      <c r="JF4" s="6"/>
      <c r="JG4" s="6"/>
      <c r="JH4" s="6"/>
      <c r="JI4" s="6"/>
      <c r="JJ4" s="6"/>
      <c r="JK4" s="6"/>
      <c r="JL4" s="6"/>
      <c r="JM4" s="6"/>
      <c r="JN4" s="6"/>
      <c r="JO4" s="6"/>
      <c r="JQ4" s="6"/>
      <c r="JR4" s="6"/>
      <c r="JS4" s="6"/>
      <c r="JT4" s="6"/>
      <c r="JU4" s="6"/>
      <c r="JV4" s="37"/>
      <c r="JW4" s="6"/>
      <c r="JX4" s="6"/>
      <c r="JY4" s="6"/>
      <c r="JZ4" s="6" t="s">
        <v>78</v>
      </c>
      <c r="KA4" s="6">
        <f>3000-(SUM(KA5:KA8))</f>
        <v>2300</v>
      </c>
      <c r="KB4" s="6">
        <f>3000-(SUM(KB5:KB8))</f>
        <v>2500</v>
      </c>
      <c r="KC4" s="6">
        <f>3000-(SUM(KC5:KC8))</f>
        <v>2600</v>
      </c>
      <c r="KD4" s="6">
        <f>3000-(SUM(KD5:KD8))</f>
        <v>2650</v>
      </c>
      <c r="KE4" s="6">
        <f>3000-SUM(KE5:KE8)</f>
        <v>2675</v>
      </c>
      <c r="KF4" s="6">
        <f>3000-SUM(KF5:KF8)</f>
        <v>2687.5</v>
      </c>
      <c r="KH4" s="6"/>
      <c r="KI4" s="6"/>
      <c r="KJ4" s="6">
        <v>3.2207599999999998</v>
      </c>
      <c r="KK4" s="6">
        <v>0.45529347763</v>
      </c>
      <c r="KL4" s="6"/>
      <c r="KM4" s="37"/>
      <c r="KN4" s="6"/>
      <c r="KO4" s="6"/>
      <c r="KP4" s="6"/>
      <c r="KQ4" s="6" t="s">
        <v>78</v>
      </c>
      <c r="KR4" s="6">
        <f>3000-(SUM(KR5:KR8))</f>
        <v>2300</v>
      </c>
      <c r="KS4" s="6">
        <f>3000-(SUM(KS5:KS8))</f>
        <v>2500</v>
      </c>
      <c r="KT4" s="6">
        <f>3000-(SUM(KT5:KT8))</f>
        <v>2600</v>
      </c>
      <c r="KU4" s="6">
        <f>3000-(SUM(KU5:KU8))</f>
        <v>2650</v>
      </c>
      <c r="KV4" s="6">
        <f>3000-SUM(KV5:KV8)</f>
        <v>2675</v>
      </c>
      <c r="KW4" s="6">
        <f>3000-SUM(KW5:KW8)</f>
        <v>2687.5</v>
      </c>
      <c r="KY4" s="6"/>
      <c r="KZ4" s="6"/>
      <c r="LA4" s="6">
        <v>3.30172</v>
      </c>
      <c r="LB4" s="6">
        <v>0.50729683853499996</v>
      </c>
      <c r="LC4" s="6"/>
      <c r="LD4" s="37"/>
      <c r="LE4" s="6"/>
      <c r="LF4" s="6"/>
      <c r="LG4" s="6"/>
      <c r="LH4" s="6" t="s">
        <v>78</v>
      </c>
      <c r="LI4" s="6">
        <f>3000-(SUM(LI5:LI8))</f>
        <v>2300</v>
      </c>
      <c r="LJ4" s="6">
        <f>3000-(SUM(LJ5:LJ8))</f>
        <v>2500</v>
      </c>
      <c r="LK4" s="6">
        <f>3000-(SUM(LK5:LK8))</f>
        <v>2600</v>
      </c>
      <c r="LL4" s="6">
        <f>3000-(SUM(LL5:LL8))</f>
        <v>2650</v>
      </c>
      <c r="LM4" s="6">
        <f>3000-SUM(LM5:LM8)</f>
        <v>2675</v>
      </c>
      <c r="LN4" s="6">
        <f>3000-SUM(LN5:LN8)</f>
        <v>2687.5</v>
      </c>
      <c r="LP4" s="6"/>
      <c r="LQ4" s="6"/>
      <c r="LR4" s="6">
        <v>3.30172</v>
      </c>
      <c r="LS4" s="6">
        <v>0.55975942154699998</v>
      </c>
      <c r="LT4" s="6"/>
      <c r="LU4" s="37"/>
      <c r="LV4" s="6"/>
      <c r="LW4" s="6"/>
      <c r="LX4" s="6"/>
      <c r="LY4" s="6" t="s">
        <v>78</v>
      </c>
      <c r="LZ4" s="6">
        <f>3000-(SUM(LZ5:LZ8))</f>
        <v>2300</v>
      </c>
      <c r="MA4" s="6">
        <f>3000-(SUM(MA5:MA8))</f>
        <v>2500</v>
      </c>
      <c r="MB4" s="6">
        <f>3000-(SUM(MB5:MB8))</f>
        <v>2600</v>
      </c>
      <c r="MC4" s="6">
        <f>3000-(SUM(MC5:MC8))</f>
        <v>2650</v>
      </c>
      <c r="MD4" s="6">
        <f>3000-SUM(MD5:MD8)</f>
        <v>2675</v>
      </c>
      <c r="ME4" s="6">
        <f>3000-SUM(ME5:ME8)</f>
        <v>2687.5</v>
      </c>
      <c r="MG4" s="6"/>
      <c r="MH4" s="6"/>
      <c r="MI4" s="6">
        <v>3.30172</v>
      </c>
      <c r="MJ4" s="6">
        <v>0.60911622438299995</v>
      </c>
      <c r="MK4" s="6"/>
      <c r="ML4" s="37"/>
      <c r="MM4" s="6"/>
      <c r="MN4" s="6"/>
      <c r="MO4" s="6"/>
      <c r="MP4" s="6" t="s">
        <v>78</v>
      </c>
      <c r="MQ4" s="6">
        <f>3000-(SUM(MQ5:MQ8))</f>
        <v>2300</v>
      </c>
      <c r="MR4" s="6">
        <f>3000-(SUM(MR5:MR8))</f>
        <v>2500</v>
      </c>
      <c r="MS4" s="6">
        <f>3000-(SUM(MS5:MS8))</f>
        <v>2600</v>
      </c>
      <c r="MT4" s="6">
        <f>3000-(SUM(MT5:MT8))</f>
        <v>2650</v>
      </c>
      <c r="MU4" s="6">
        <f>3000-SUM(MU5:MU8)</f>
        <v>2675</v>
      </c>
      <c r="MV4" s="6">
        <f>3000-SUM(MV5:MV8)</f>
        <v>2687.5</v>
      </c>
      <c r="MX4" s="6"/>
      <c r="MY4" s="6"/>
      <c r="MZ4" s="6">
        <v>3.1802800000000002</v>
      </c>
      <c r="NA4" s="6">
        <v>0.55003820328999997</v>
      </c>
      <c r="NB4" s="6"/>
      <c r="NC4" s="37"/>
      <c r="ND4" s="6"/>
      <c r="NE4" s="6"/>
      <c r="NF4" s="6"/>
      <c r="NG4" s="6" t="s">
        <v>78</v>
      </c>
      <c r="NH4" s="6">
        <f>3000-(SUM(NH5:NH8))</f>
        <v>2300</v>
      </c>
      <c r="NI4" s="6">
        <f>3000-(SUM(NI5:NI8))</f>
        <v>2500</v>
      </c>
      <c r="NJ4" s="6">
        <f>3000-(SUM(NJ5:NJ8))</f>
        <v>2600</v>
      </c>
      <c r="NK4" s="6">
        <f>3000-(SUM(NK5:NK8))</f>
        <v>2650</v>
      </c>
      <c r="NL4" s="6">
        <f>3000-SUM(NL5:NL8)</f>
        <v>2675</v>
      </c>
      <c r="NM4" s="6">
        <f>3000-SUM(NM5:NM8)</f>
        <v>2687.5</v>
      </c>
      <c r="NO4" s="6"/>
      <c r="NP4" s="6"/>
      <c r="NQ4" s="6">
        <v>3.1802800000000002</v>
      </c>
      <c r="NR4" s="6">
        <v>0.51024949023900001</v>
      </c>
      <c r="NS4" s="6"/>
      <c r="NT4" s="37"/>
      <c r="NU4" s="6"/>
      <c r="NV4" s="6"/>
      <c r="NW4" s="6"/>
      <c r="NX4" s="6" t="s">
        <v>78</v>
      </c>
      <c r="NY4" s="6">
        <f>3000-(SUM(NY5:NY8))</f>
        <v>2300</v>
      </c>
      <c r="NZ4" s="6">
        <f>3000-(SUM(NZ5:NZ8))</f>
        <v>2500</v>
      </c>
      <c r="OA4" s="6">
        <f>3000-(SUM(OA5:OA8))</f>
        <v>2600</v>
      </c>
      <c r="OB4" s="6">
        <f>3000-(SUM(OB5:OB8))</f>
        <v>2650</v>
      </c>
      <c r="OC4" s="6">
        <f>3000-SUM(OC5:OC8)</f>
        <v>2675</v>
      </c>
      <c r="OD4" s="6">
        <f>3000-SUM(OD5:OD8)</f>
        <v>2687.5</v>
      </c>
      <c r="OF4" s="6"/>
      <c r="OG4" s="6"/>
      <c r="OH4" s="6">
        <v>3.1802800000000002</v>
      </c>
      <c r="OI4" s="6">
        <v>0.54391780624599995</v>
      </c>
      <c r="OJ4" s="6"/>
      <c r="OK4" s="37"/>
      <c r="OL4" s="6"/>
      <c r="OM4" s="6"/>
      <c r="ON4" s="6"/>
      <c r="OO4" s="6" t="s">
        <v>78</v>
      </c>
      <c r="OP4" s="6">
        <f>3000-(SUM(OP5:OP8))</f>
        <v>2300</v>
      </c>
      <c r="OQ4" s="6">
        <f>3000-(SUM(OQ5:OQ8))</f>
        <v>2500</v>
      </c>
      <c r="OR4" s="6">
        <f>3000-(SUM(OR5:OR8))</f>
        <v>2600</v>
      </c>
      <c r="OS4" s="6">
        <f>3000-(SUM(OS5:OS8))</f>
        <v>2650</v>
      </c>
      <c r="OT4" s="6">
        <f>3000-SUM(OT5:OT8)</f>
        <v>2675</v>
      </c>
      <c r="OU4" s="6">
        <f>3000-SUM(OU5:OU8)</f>
        <v>2687.5</v>
      </c>
      <c r="OW4" s="6"/>
      <c r="OX4" s="6"/>
      <c r="OY4" s="6">
        <v>3.1802800000000002</v>
      </c>
      <c r="OZ4" s="6">
        <v>0.56263002504600002</v>
      </c>
      <c r="PA4" s="6"/>
      <c r="PB4" s="37"/>
      <c r="PC4" s="6"/>
      <c r="PD4" s="6"/>
      <c r="PE4" s="6"/>
      <c r="PF4" s="6" t="s">
        <v>78</v>
      </c>
      <c r="PG4" s="6">
        <f>3000-(SUM(PG5:PG8))</f>
        <v>2300</v>
      </c>
      <c r="PH4" s="6">
        <f>3000-(SUM(PH5:PH8))</f>
        <v>2500</v>
      </c>
      <c r="PI4" s="6">
        <f>3000-(SUM(PI5:PI8))</f>
        <v>2600</v>
      </c>
      <c r="PJ4" s="6">
        <f>3000-(SUM(PJ5:PJ8))</f>
        <v>2650</v>
      </c>
      <c r="PK4" s="6">
        <f>3000-SUM(PK5:PK8)</f>
        <v>2675</v>
      </c>
      <c r="PL4" s="6">
        <f>3000-SUM(PL5:PL8)</f>
        <v>2687.5</v>
      </c>
      <c r="PN4" s="6"/>
      <c r="PO4" s="6"/>
      <c r="PP4" s="6">
        <v>3.1802800000000002</v>
      </c>
      <c r="PQ4" s="6">
        <v>0.56464748380600005</v>
      </c>
      <c r="PR4" s="6"/>
      <c r="PS4" s="37"/>
      <c r="PT4" s="6"/>
      <c r="PU4" s="6"/>
      <c r="PV4" s="6"/>
      <c r="PW4" s="6" t="s">
        <v>78</v>
      </c>
      <c r="PX4" s="6">
        <f>3000-(SUM(PX5:PX8))</f>
        <v>2300</v>
      </c>
      <c r="PY4" s="6">
        <f>3000-(SUM(PY5:PY8))</f>
        <v>2500</v>
      </c>
      <c r="PZ4" s="6">
        <f>3000-(SUM(PZ5:PZ8))</f>
        <v>2600</v>
      </c>
      <c r="QA4" s="6">
        <f>3000-(SUM(QA5:QA8))</f>
        <v>2650</v>
      </c>
      <c r="QB4" s="6">
        <f>3000-SUM(QB5:QB8)</f>
        <v>2675</v>
      </c>
      <c r="QC4" s="6">
        <f>3000-SUM(QC5:QC8)</f>
        <v>2687.5</v>
      </c>
      <c r="QE4" s="6"/>
      <c r="QF4" s="6"/>
      <c r="QG4" s="6">
        <v>3.1398000000000001</v>
      </c>
      <c r="QH4" s="6">
        <v>0.746431901432</v>
      </c>
      <c r="QI4" s="6"/>
      <c r="QJ4" s="37"/>
      <c r="QK4" s="37"/>
      <c r="QL4" s="6"/>
      <c r="QM4" s="6"/>
      <c r="QN4" s="6"/>
      <c r="QO4" s="6" t="s">
        <v>78</v>
      </c>
      <c r="QP4" s="6">
        <f>3000-(SUM(QP5:QP8))</f>
        <v>2300</v>
      </c>
      <c r="QQ4" s="6">
        <f>3000-(SUM(QQ5:QQ8))</f>
        <v>2500</v>
      </c>
      <c r="QR4" s="6">
        <f>3000-(SUM(QR5:QR8))</f>
        <v>2600</v>
      </c>
      <c r="QS4" s="6">
        <f>3000-(SUM(QS5:QS8))</f>
        <v>2650</v>
      </c>
      <c r="QT4" s="6">
        <f>3000-SUM(QT5:QT8)</f>
        <v>2675</v>
      </c>
      <c r="QU4" s="6">
        <f>3000-SUM(QU5:QU8)</f>
        <v>2687.5</v>
      </c>
      <c r="QW4" s="6"/>
      <c r="QX4" s="6"/>
      <c r="QY4" s="6">
        <v>3.05884</v>
      </c>
      <c r="QZ4" s="6">
        <v>0.742486928248</v>
      </c>
      <c r="RA4" s="6"/>
      <c r="RB4" s="37"/>
      <c r="RC4" s="6"/>
      <c r="RD4" s="6"/>
      <c r="RE4" s="6"/>
      <c r="RF4" s="6" t="s">
        <v>78</v>
      </c>
      <c r="RG4" s="6">
        <f>3000-(SUM(RG5:RG8))</f>
        <v>2300</v>
      </c>
      <c r="RH4" s="6">
        <f>3000-(SUM(RH5:RH8))</f>
        <v>2500</v>
      </c>
      <c r="RI4" s="6">
        <f>3000-(SUM(RI5:RI8))</f>
        <v>2600</v>
      </c>
      <c r="RJ4" s="6">
        <f>3000-(SUM(RJ5:RJ8))</f>
        <v>2650</v>
      </c>
      <c r="RK4" s="6">
        <f>3000-SUM(RK5:RK8)</f>
        <v>2675</v>
      </c>
      <c r="RL4" s="6">
        <f>3000-SUM(RL5:RL8)</f>
        <v>2687.5</v>
      </c>
      <c r="RN4" s="6"/>
      <c r="RO4" s="6"/>
      <c r="RP4" s="6">
        <v>3.1398000000000001</v>
      </c>
      <c r="RQ4" s="6">
        <v>0.70521399143499996</v>
      </c>
      <c r="RR4" s="6"/>
      <c r="RS4" s="37"/>
      <c r="RT4" s="6"/>
      <c r="RU4" s="6"/>
      <c r="RV4" s="6"/>
      <c r="RW4" s="6" t="s">
        <v>78</v>
      </c>
      <c r="RX4" s="6">
        <f>3000-(SUM(RX5:RX8))</f>
        <v>2300</v>
      </c>
      <c r="RY4" s="6">
        <f>3000-(SUM(RY5:RY8))</f>
        <v>2500</v>
      </c>
      <c r="RZ4" s="6">
        <f>3000-(SUM(RZ5:RZ8))</f>
        <v>2600</v>
      </c>
      <c r="SA4" s="6">
        <f>3000-(SUM(SA5:SA8))</f>
        <v>2650</v>
      </c>
      <c r="SB4" s="6">
        <f>3000-SUM(SB5:SB8)</f>
        <v>2675</v>
      </c>
      <c r="SC4" s="6">
        <f>3000-SUM(SC5:SC8)</f>
        <v>2687.5</v>
      </c>
      <c r="SE4" s="6"/>
      <c r="SF4" s="6"/>
      <c r="SG4" s="6">
        <v>3.0961599999999998</v>
      </c>
      <c r="SH4" s="6">
        <v>0.84234843268699999</v>
      </c>
      <c r="SI4" s="6"/>
      <c r="SJ4" s="37"/>
      <c r="SK4" s="6"/>
      <c r="SL4" s="6"/>
      <c r="SM4" s="6"/>
      <c r="SN4" s="6" t="s">
        <v>78</v>
      </c>
      <c r="SO4" s="6">
        <f>3000-(SUM(SO5:SO8))</f>
        <v>2300</v>
      </c>
      <c r="SP4" s="6">
        <f>3000-(SUM(SP5:SP8))</f>
        <v>2500</v>
      </c>
      <c r="SQ4" s="6">
        <f>3000-(SUM(SQ5:SQ8))</f>
        <v>2600</v>
      </c>
      <c r="SR4" s="6">
        <f>3000-(SUM(SR5:SR8))</f>
        <v>2650</v>
      </c>
      <c r="SS4" s="6">
        <f>3000-SUM(SS5:SS8)</f>
        <v>2675</v>
      </c>
      <c r="ST4" s="6">
        <f>3000-SUM(ST5:ST8)</f>
        <v>2687.5</v>
      </c>
      <c r="SV4" s="6"/>
      <c r="SW4" s="6"/>
      <c r="SX4" s="6">
        <v>2.9815999999999998</v>
      </c>
      <c r="SY4" s="6">
        <v>0.69727877409700001</v>
      </c>
      <c r="SZ4" s="6"/>
      <c r="TB4" s="6"/>
      <c r="TC4" s="6"/>
      <c r="TD4" s="6"/>
      <c r="TE4" s="6" t="s">
        <v>78</v>
      </c>
      <c r="TF4" s="6">
        <f>3000-(SUM(TF5:TF8))</f>
        <v>2300</v>
      </c>
      <c r="TG4" s="6">
        <f>3000-(SUM(TG5:TG8))</f>
        <v>2500</v>
      </c>
      <c r="TH4" s="6">
        <f>3000-(SUM(TH5:TH8))</f>
        <v>2600</v>
      </c>
      <c r="TI4" s="6">
        <f>3000-(SUM(TI5:TI8))</f>
        <v>2650</v>
      </c>
      <c r="TJ4" s="6">
        <f>3000-SUM(TJ5:TJ8)</f>
        <v>2675</v>
      </c>
      <c r="TK4" s="6">
        <f>3000-SUM(TK5:TK8)</f>
        <v>2687.5</v>
      </c>
      <c r="TM4" s="6"/>
      <c r="TN4" s="6"/>
      <c r="TO4" s="6">
        <v>3.0961599999999998</v>
      </c>
      <c r="TP4" s="6">
        <v>0.88880332179499999</v>
      </c>
      <c r="TQ4" s="6"/>
      <c r="TS4" s="6"/>
      <c r="TT4" s="6"/>
      <c r="TU4" s="6" t="s">
        <v>78</v>
      </c>
      <c r="TV4" s="6">
        <f>3000-(SUM(TV5:TV8))</f>
        <v>2300</v>
      </c>
      <c r="TW4" s="6">
        <f>3000-(SUM(TW5:TW8))</f>
        <v>2500</v>
      </c>
      <c r="TX4" s="6">
        <f>3000-(SUM(TX5:TX8))</f>
        <v>2600</v>
      </c>
      <c r="TY4" s="6">
        <f>3000-(SUM(TY5:TY8))</f>
        <v>2650</v>
      </c>
      <c r="TZ4" s="6">
        <f>3000-SUM(TZ5:TZ8)</f>
        <v>2675</v>
      </c>
      <c r="UA4" s="6">
        <f>3000-SUM(UA5:UA8)</f>
        <v>2687.5</v>
      </c>
      <c r="UC4" s="6"/>
      <c r="UD4" s="6"/>
      <c r="UE4" s="6">
        <v>3.05884</v>
      </c>
      <c r="UF4" s="6">
        <v>0.89625612237700003</v>
      </c>
      <c r="UG4" s="6"/>
      <c r="UI4" s="6"/>
      <c r="UJ4" s="6"/>
      <c r="UK4" s="6" t="s">
        <v>78</v>
      </c>
      <c r="UL4" s="6">
        <f>3000-(SUM(UL5:UL8))</f>
        <v>2300</v>
      </c>
      <c r="UM4" s="6">
        <f>3000-(SUM(UM5:UM8))</f>
        <v>2500</v>
      </c>
      <c r="UN4" s="6">
        <f>3000-(SUM(UN5:UN8))</f>
        <v>2600</v>
      </c>
      <c r="UO4" s="6">
        <f>3000-(SUM(UO5:UO8))</f>
        <v>2650</v>
      </c>
      <c r="UP4" s="6">
        <f>3000-SUM(UP5:UP8)</f>
        <v>2675</v>
      </c>
      <c r="UQ4" s="6">
        <f>3000-SUM(UQ5:UQ8)</f>
        <v>2687.5</v>
      </c>
      <c r="US4" s="6"/>
      <c r="UT4" s="6"/>
      <c r="UU4" s="6">
        <v>3.05884</v>
      </c>
      <c r="UV4" s="6">
        <v>0.86914538058699997</v>
      </c>
      <c r="UW4" s="6"/>
      <c r="UY4" s="6"/>
      <c r="UZ4" s="6"/>
      <c r="VA4" s="6" t="s">
        <v>78</v>
      </c>
      <c r="VB4" s="6">
        <f>3000-(SUM(VB5:VB8))</f>
        <v>2300</v>
      </c>
      <c r="VC4" s="6">
        <f>3000-(SUM(VC5:VC8))</f>
        <v>2500</v>
      </c>
      <c r="VD4" s="6">
        <f>3000-(SUM(VD5:VD8))</f>
        <v>2600</v>
      </c>
      <c r="VE4" s="6">
        <f>3000-(SUM(VE5:VE8))</f>
        <v>2650</v>
      </c>
      <c r="VF4" s="6">
        <f>3000-SUM(VF5:VF8)</f>
        <v>2675</v>
      </c>
      <c r="VG4" s="6">
        <f>3000-SUM(VG5:VG8)</f>
        <v>2687.5</v>
      </c>
      <c r="VI4" s="6"/>
      <c r="VJ4" s="6"/>
      <c r="VK4" s="6">
        <v>3.0681600000000002</v>
      </c>
      <c r="VL4" s="6">
        <v>0.83057765032499997</v>
      </c>
      <c r="VM4" s="6"/>
      <c r="VN4" s="37"/>
      <c r="VO4" s="6"/>
      <c r="VP4" s="6"/>
      <c r="VQ4" s="6" t="s">
        <v>78</v>
      </c>
      <c r="VR4" s="6">
        <f>3000-(SUM(VR5:VR8))</f>
        <v>2300</v>
      </c>
      <c r="VS4" s="6">
        <f>3000-(SUM(VS5:VS8))</f>
        <v>2500</v>
      </c>
      <c r="VT4" s="6">
        <f>3000-(SUM(VT5:VT8))</f>
        <v>2600</v>
      </c>
      <c r="VU4" s="6">
        <f>3000-(SUM(VU5:VU8))</f>
        <v>2650</v>
      </c>
      <c r="VV4" s="6">
        <f>3000-SUM(VV5:VV8)</f>
        <v>2675</v>
      </c>
      <c r="VW4" s="6">
        <f>3000-SUM(VW5:VW8)</f>
        <v>2687.5</v>
      </c>
      <c r="VY4" s="6"/>
      <c r="VZ4" s="6"/>
      <c r="WA4" s="6">
        <v>3.0681600000000002</v>
      </c>
      <c r="WB4" s="6">
        <v>0.952556767212</v>
      </c>
      <c r="WC4" s="6"/>
      <c r="WD4" s="37"/>
      <c r="WE4" s="6"/>
      <c r="WF4" s="6"/>
      <c r="WG4" s="6" t="s">
        <v>78</v>
      </c>
      <c r="WH4" s="6">
        <f>3000-(SUM(WH5:WH8))</f>
        <v>2300</v>
      </c>
      <c r="WI4" s="6">
        <f>3000-(SUM(WI5:WI8))</f>
        <v>2500</v>
      </c>
      <c r="WJ4" s="6">
        <f>3000-(SUM(WJ5:WJ8))</f>
        <v>2600</v>
      </c>
      <c r="WK4" s="6">
        <f>3000-(SUM(WK5:WK8))</f>
        <v>2650</v>
      </c>
      <c r="WL4" s="6">
        <f>3000-SUM(WL5:WL8)</f>
        <v>2675</v>
      </c>
      <c r="WM4" s="6">
        <f>3000-SUM(WM5:WM8)</f>
        <v>2687.5</v>
      </c>
      <c r="WO4" s="6"/>
      <c r="WP4" s="6"/>
      <c r="WQ4" s="6">
        <v>3.1398000000000001</v>
      </c>
      <c r="WR4" s="6">
        <v>0.563651820799</v>
      </c>
      <c r="WS4" s="6"/>
      <c r="WT4" s="37"/>
      <c r="WU4" s="6"/>
      <c r="WV4" s="6"/>
      <c r="WW4" s="6" t="s">
        <v>78</v>
      </c>
      <c r="WX4" s="6">
        <f>3000-(SUM(WX5:WX8))</f>
        <v>2300</v>
      </c>
      <c r="WY4" s="6">
        <f>3000-(SUM(WY5:WY8))</f>
        <v>2500</v>
      </c>
      <c r="WZ4" s="6">
        <f>3000-(SUM(WZ5:WZ8))</f>
        <v>2600</v>
      </c>
      <c r="XA4" s="6">
        <f>3000-(SUM(XA5:XA8))</f>
        <v>2650</v>
      </c>
      <c r="XB4" s="6">
        <f>3000-SUM(XB5:XB8)</f>
        <v>2675</v>
      </c>
      <c r="XC4" s="6">
        <f>3000-SUM(XC5:XC8)</f>
        <v>2687.5</v>
      </c>
      <c r="XE4" s="6"/>
      <c r="XF4" s="6"/>
      <c r="XG4" s="6">
        <v>3.1398000000000001</v>
      </c>
      <c r="XH4" s="6">
        <v>0.48597187008100001</v>
      </c>
      <c r="XI4" s="6"/>
      <c r="XJ4" s="37"/>
      <c r="XK4" s="6"/>
      <c r="XL4" s="6"/>
      <c r="XM4" s="6" t="s">
        <v>78</v>
      </c>
      <c r="XN4" s="6">
        <f>3000-(SUM(XN5:XN8))</f>
        <v>2300</v>
      </c>
      <c r="XO4" s="6">
        <f>3000-(SUM(XO5:XO8))</f>
        <v>2500</v>
      </c>
      <c r="XP4" s="6">
        <f>3000-(SUM(XP5:XP8))</f>
        <v>2600</v>
      </c>
      <c r="XQ4" s="6">
        <f>3000-(SUM(XQ5:XQ8))</f>
        <v>2650</v>
      </c>
      <c r="XR4" s="6">
        <f>3000-SUM(XR5:XR8)</f>
        <v>2675</v>
      </c>
      <c r="XS4" s="6">
        <f>3000-SUM(XS5:XS8)</f>
        <v>2687.5</v>
      </c>
      <c r="XU4" s="6"/>
      <c r="XV4" s="6"/>
      <c r="XW4" s="6">
        <v>3.05884</v>
      </c>
      <c r="XX4" s="6">
        <v>0.77636284901999997</v>
      </c>
      <c r="XY4" s="6"/>
      <c r="XZ4" s="37"/>
      <c r="YA4" s="6"/>
      <c r="YB4" s="6"/>
      <c r="YC4" s="6" t="s">
        <v>78</v>
      </c>
      <c r="YD4" s="6">
        <f>3000-(SUM(YD5:YD8))</f>
        <v>2300</v>
      </c>
      <c r="YE4" s="6">
        <f>3000-(SUM(YE5:YE8))</f>
        <v>2500</v>
      </c>
      <c r="YF4" s="6">
        <f>3000-(SUM(YF5:YF8))</f>
        <v>2600</v>
      </c>
      <c r="YG4" s="6">
        <f>3000-(SUM(YG5:YG8))</f>
        <v>2650</v>
      </c>
      <c r="YH4" s="6">
        <f>3000-SUM(YH5:YH8)</f>
        <v>2675</v>
      </c>
      <c r="YI4" s="6">
        <f>3000-SUM(YI5:YI8)</f>
        <v>2687.5</v>
      </c>
      <c r="YK4" s="6"/>
      <c r="YL4" s="6"/>
      <c r="YM4" s="6">
        <v>3.05884</v>
      </c>
      <c r="YN4" s="6">
        <v>0.81326081067599998</v>
      </c>
      <c r="YO4" s="6"/>
      <c r="YP4" s="37"/>
      <c r="YQ4" s="6"/>
      <c r="YR4" s="6"/>
      <c r="YS4" s="6" t="s">
        <v>78</v>
      </c>
      <c r="YT4" s="6">
        <f>3000-(SUM(YT5:YT8))</f>
        <v>2300</v>
      </c>
      <c r="YU4" s="6">
        <f>3000-(SUM(YU5:YU8))</f>
        <v>2500</v>
      </c>
      <c r="YV4" s="6">
        <f>3000-(SUM(YV5:YV8))</f>
        <v>2600</v>
      </c>
      <c r="YW4" s="6">
        <f>3000-(SUM(YW5:YW8))</f>
        <v>2650</v>
      </c>
      <c r="YX4" s="6">
        <f>3000-SUM(YX5:YX8)</f>
        <v>2675</v>
      </c>
      <c r="YY4" s="6">
        <f>3000-SUM(YY5:YY8)</f>
        <v>2687.5</v>
      </c>
      <c r="ZA4" s="6"/>
      <c r="ZB4" s="6"/>
      <c r="ZC4" s="6"/>
      <c r="ZD4" s="6"/>
      <c r="ZE4" s="6"/>
      <c r="ZF4" s="37"/>
      <c r="ZG4" s="6"/>
      <c r="ZH4" s="6"/>
      <c r="ZI4" s="6" t="s">
        <v>78</v>
      </c>
      <c r="ZJ4" s="6">
        <f>3000-(SUM(ZJ5:ZJ8))</f>
        <v>2300</v>
      </c>
      <c r="ZK4" s="6">
        <f>3000-(SUM(ZK5:ZK8))</f>
        <v>2500</v>
      </c>
      <c r="ZL4" s="6">
        <f>3000-(SUM(ZL5:ZL8))</f>
        <v>2600</v>
      </c>
      <c r="ZM4" s="6">
        <f>3000-(SUM(ZM5:ZM8))</f>
        <v>2650</v>
      </c>
      <c r="ZN4" s="6">
        <f>3000-SUM(ZN5:ZN8)</f>
        <v>2675</v>
      </c>
      <c r="ZO4" s="6">
        <f>3000-SUM(ZO5:ZO8)</f>
        <v>2687.5</v>
      </c>
      <c r="ZQ4" s="6"/>
      <c r="ZR4" s="6"/>
      <c r="ZS4" s="6">
        <v>3.05728</v>
      </c>
      <c r="ZT4" s="6">
        <v>0.83889763213199997</v>
      </c>
      <c r="ZU4" s="6"/>
      <c r="ZV4" s="37"/>
      <c r="ZW4" s="6"/>
      <c r="ZX4" s="6"/>
      <c r="ZY4" s="6" t="s">
        <v>78</v>
      </c>
      <c r="ZZ4" s="6">
        <f>3000-(SUM(ZZ5:ZZ8))</f>
        <v>2300</v>
      </c>
      <c r="AAA4" s="6">
        <f>3000-(SUM(AAA5:AAA8))</f>
        <v>2500</v>
      </c>
      <c r="AAB4" s="6">
        <f>3000-(SUM(AAB5:AAB8))</f>
        <v>2600</v>
      </c>
      <c r="AAC4" s="6">
        <f>3000-(SUM(AAC5:AAC8))</f>
        <v>2650</v>
      </c>
      <c r="AAD4" s="6">
        <f>3000-SUM(AAD5:AAD8)</f>
        <v>2675</v>
      </c>
      <c r="AAE4" s="6">
        <f>3000-SUM(AAE5:AAE8)</f>
        <v>2687.5</v>
      </c>
      <c r="AAG4" s="6"/>
      <c r="AAH4" s="6"/>
      <c r="AAI4" s="6">
        <v>3.05728</v>
      </c>
      <c r="AAJ4" s="6">
        <v>1.02046270097</v>
      </c>
      <c r="AAK4" s="6"/>
      <c r="AAL4" s="37"/>
      <c r="AAM4" s="6"/>
      <c r="AAN4" s="6"/>
      <c r="AAO4" s="6" t="s">
        <v>78</v>
      </c>
      <c r="AAP4" s="6">
        <f>3000-(SUM(AAP5:AAP8))</f>
        <v>2300</v>
      </c>
      <c r="AAQ4" s="6">
        <f>3000-(SUM(AAQ5:AAQ8))</f>
        <v>2500</v>
      </c>
      <c r="AAR4" s="6">
        <f>3000-(SUM(AAR5:AAR8))</f>
        <v>2600</v>
      </c>
      <c r="AAS4" s="6">
        <f>3000-(SUM(AAS5:AAS8))</f>
        <v>2650</v>
      </c>
      <c r="AAT4" s="6">
        <f>3000-SUM(AAT5:AAT8)</f>
        <v>2675</v>
      </c>
      <c r="AAU4" s="6">
        <f>3000-SUM(AAU5:AAU8)</f>
        <v>2687.5</v>
      </c>
      <c r="AAW4" s="6"/>
      <c r="AAX4" s="6"/>
      <c r="AAY4" s="6">
        <v>3.05728</v>
      </c>
      <c r="AAZ4" s="6">
        <v>1.17018566028</v>
      </c>
      <c r="ABA4" s="6"/>
      <c r="ABB4" s="37"/>
      <c r="ABC4" s="6"/>
      <c r="ABD4" s="6"/>
      <c r="ABE4" s="6" t="s">
        <v>78</v>
      </c>
      <c r="ABF4" s="6">
        <f>3000-(SUM(ABF5:ABF8))</f>
        <v>2300</v>
      </c>
      <c r="ABG4" s="6">
        <f>3000-(SUM(ABG5:ABG8))</f>
        <v>2500</v>
      </c>
      <c r="ABH4" s="6">
        <f>3000-(SUM(ABH5:ABH8))</f>
        <v>2600</v>
      </c>
      <c r="ABI4" s="6">
        <f>3000-(SUM(ABI5:ABI8))</f>
        <v>2650</v>
      </c>
      <c r="ABJ4" s="6">
        <f>3000-SUM(ABJ5:ABJ8)</f>
        <v>2675</v>
      </c>
      <c r="ABK4" s="6">
        <f>3000-SUM(ABK5:ABK8)</f>
        <v>2687.5</v>
      </c>
      <c r="ABM4" s="6"/>
      <c r="ABN4" s="6"/>
      <c r="ABO4" s="6">
        <v>3.34225333333</v>
      </c>
      <c r="ABP4" s="6">
        <v>0.79190373264199998</v>
      </c>
      <c r="ABQ4" s="6"/>
      <c r="ABR4" s="37"/>
      <c r="ABS4" s="6"/>
      <c r="ABT4" s="6"/>
      <c r="ABU4" s="6" t="s">
        <v>78</v>
      </c>
      <c r="ABV4" s="6">
        <f>3000-(SUM(ABV5:ABV8))</f>
        <v>2300</v>
      </c>
      <c r="ABW4" s="6">
        <f>3000-(SUM(ABW5:ABW8))</f>
        <v>2500</v>
      </c>
      <c r="ABX4" s="6">
        <f>3000-(SUM(ABX5:ABX8))</f>
        <v>2600</v>
      </c>
      <c r="ABY4" s="6">
        <f>3000-(SUM(ABY5:ABY8))</f>
        <v>2650</v>
      </c>
      <c r="ABZ4" s="6">
        <f>3000-SUM(ABZ5:ABZ8)</f>
        <v>2675</v>
      </c>
      <c r="ACA4" s="6">
        <f>3000-SUM(ACA5:ACA8)</f>
        <v>2687.5</v>
      </c>
      <c r="ACC4" s="6"/>
      <c r="ACD4" s="6"/>
      <c r="ACE4" s="6">
        <v>3.34225333333</v>
      </c>
      <c r="ACF4" s="6">
        <v>0.95734005799099997</v>
      </c>
      <c r="ACG4" s="6"/>
      <c r="ACH4" s="37"/>
      <c r="ACI4" s="6"/>
      <c r="ACJ4" s="6"/>
      <c r="ACK4" s="6" t="s">
        <v>78</v>
      </c>
      <c r="ACL4" s="6">
        <f>3000-(SUM(ACL5:ACL8))</f>
        <v>2300</v>
      </c>
      <c r="ACM4" s="6">
        <f>3000-(SUM(ACM5:ACM8))</f>
        <v>2500</v>
      </c>
      <c r="ACN4" s="6">
        <f>3000-(SUM(ACN5:ACN8))</f>
        <v>2600</v>
      </c>
      <c r="ACO4" s="6">
        <f>3000-(SUM(ACO5:ACO8))</f>
        <v>2650</v>
      </c>
      <c r="ACP4" s="6">
        <f>3000-SUM(ACP5:ACP8)</f>
        <v>2675</v>
      </c>
      <c r="ACQ4" s="6">
        <f>3000-SUM(ACQ5:ACQ8)</f>
        <v>2687.5</v>
      </c>
      <c r="ACS4" s="6"/>
      <c r="ACT4" s="6"/>
      <c r="ACU4" s="6">
        <v>3.34225333333</v>
      </c>
      <c r="ACV4" s="6">
        <v>1.03633835218</v>
      </c>
      <c r="ACW4" s="6"/>
      <c r="ACX4" s="37"/>
      <c r="ACY4" s="6"/>
      <c r="ACZ4" s="6"/>
      <c r="ADA4" s="6" t="s">
        <v>78</v>
      </c>
      <c r="ADB4" s="6">
        <f>3000-(SUM(ADB5:ADB8))</f>
        <v>2300</v>
      </c>
      <c r="ADC4" s="6">
        <f>3000-(SUM(ADC5:ADC8))</f>
        <v>2500</v>
      </c>
      <c r="ADD4" s="6">
        <f>3000-(SUM(ADD5:ADD8))</f>
        <v>2600</v>
      </c>
      <c r="ADE4" s="6">
        <f>3000-(SUM(ADE5:ADE8))</f>
        <v>2650</v>
      </c>
      <c r="ADF4" s="6">
        <f>3000-SUM(ADF5:ADF8)</f>
        <v>2675</v>
      </c>
      <c r="ADG4" s="6">
        <f>3000-SUM(ADG5:ADG8)</f>
        <v>2687.5</v>
      </c>
      <c r="ADI4" s="6"/>
      <c r="ADJ4" s="6"/>
      <c r="ADK4" s="6">
        <v>3.5446</v>
      </c>
      <c r="ADL4" s="6">
        <v>0.64992541459300002</v>
      </c>
      <c r="ADM4" s="6"/>
      <c r="ADN4" s="37"/>
      <c r="ADO4" s="6"/>
      <c r="ADP4" s="6"/>
      <c r="ADQ4" s="6" t="s">
        <v>78</v>
      </c>
      <c r="ADR4" s="6">
        <f>3000-(SUM(ADR5:ADR8))</f>
        <v>2300</v>
      </c>
      <c r="ADS4" s="6">
        <f>3000-(SUM(ADS5:ADS8))</f>
        <v>2500</v>
      </c>
      <c r="ADT4" s="6">
        <f>3000-(SUM(ADT5:ADT8))</f>
        <v>2600</v>
      </c>
      <c r="ADU4" s="6">
        <f>3000-(SUM(ADU5:ADU8))</f>
        <v>2650</v>
      </c>
      <c r="ADV4" s="6">
        <f>3000-SUM(ADV5:ADV8)</f>
        <v>2675</v>
      </c>
      <c r="ADW4" s="6">
        <f>3000-SUM(ADW5:ADW8)</f>
        <v>2687.5</v>
      </c>
      <c r="ADY4" s="6"/>
      <c r="ADZ4" s="6"/>
      <c r="AEA4" s="6">
        <v>3.5408533333299999</v>
      </c>
      <c r="AEB4" s="6">
        <v>0.63887429477199997</v>
      </c>
      <c r="AEC4" s="6"/>
      <c r="AED4" s="37"/>
      <c r="AEE4" s="6"/>
      <c r="AEF4" s="6"/>
      <c r="AEG4" s="6" t="s">
        <v>78</v>
      </c>
      <c r="AEH4" s="6">
        <f>3000-(SUM(AEH5:AEH8))</f>
        <v>2300</v>
      </c>
      <c r="AEI4" s="6">
        <f>3000-(SUM(AEI5:AEI8))</f>
        <v>2500</v>
      </c>
      <c r="AEJ4" s="6">
        <f>3000-(SUM(AEJ5:AEJ8))</f>
        <v>2600</v>
      </c>
      <c r="AEK4" s="6">
        <f>3000-(SUM(AEK5:AEK8))</f>
        <v>2650</v>
      </c>
      <c r="AEL4" s="6">
        <f>3000-SUM(AEL5:AEL8)</f>
        <v>2675</v>
      </c>
      <c r="AEM4" s="6">
        <f>3000-SUM(AEM5:AEM8)</f>
        <v>2687.5</v>
      </c>
      <c r="AEO4" s="6"/>
      <c r="AEP4" s="6"/>
      <c r="AEQ4" s="6">
        <v>3.5408533333299999</v>
      </c>
      <c r="AER4" s="6">
        <v>0.81625617674999995</v>
      </c>
      <c r="AES4" s="6"/>
      <c r="AET4" s="37"/>
      <c r="AEU4" s="6"/>
      <c r="AEV4" s="6"/>
      <c r="AEW4" s="6" t="s">
        <v>78</v>
      </c>
      <c r="AEX4" s="6">
        <f>3000-(SUM(AEX5:AEX8))</f>
        <v>2300</v>
      </c>
      <c r="AEY4" s="6">
        <f>3000-(SUM(AEY5:AEY8))</f>
        <v>2500</v>
      </c>
      <c r="AEZ4" s="6">
        <f>3000-(SUM(AEZ5:AEZ8))</f>
        <v>2600</v>
      </c>
      <c r="AFA4" s="6">
        <f>3000-(SUM(AFA5:AFA8))</f>
        <v>2650</v>
      </c>
      <c r="AFB4" s="6">
        <f>3000-SUM(AFB5:AFB8)</f>
        <v>2675</v>
      </c>
      <c r="AFC4" s="6">
        <f>3000-SUM(AFC5:AFC8)</f>
        <v>2687.5</v>
      </c>
      <c r="AFE4" s="6"/>
      <c r="AFF4" s="6"/>
      <c r="AFG4" s="6">
        <v>3.6255600000000001</v>
      </c>
      <c r="AFH4" s="6">
        <v>0.36703828688200002</v>
      </c>
      <c r="AFI4" s="6"/>
      <c r="AFJ4" s="37"/>
      <c r="AFK4" s="6"/>
      <c r="AFL4" s="6"/>
      <c r="AFM4" s="6" t="s">
        <v>78</v>
      </c>
      <c r="AFN4" s="6">
        <f>3000-(SUM(AFN5:AFN8))</f>
        <v>2300</v>
      </c>
      <c r="AFO4" s="6">
        <f>3000-(SUM(AFO5:AFO8))</f>
        <v>2500</v>
      </c>
      <c r="AFP4" s="6">
        <f>3000-(SUM(AFP5:AFP8))</f>
        <v>2600</v>
      </c>
      <c r="AFQ4" s="6">
        <f>3000-(SUM(AFQ5:AFQ8))</f>
        <v>2650</v>
      </c>
      <c r="AFR4" s="6">
        <f>3000-SUM(AFR5:AFR8)</f>
        <v>2675</v>
      </c>
      <c r="AFS4" s="6">
        <f>3000-SUM(AFS5:AFS8)</f>
        <v>2687.5</v>
      </c>
      <c r="AFU4" s="6"/>
      <c r="AFV4" s="6"/>
      <c r="AFW4" s="6">
        <v>3.6255600000000001</v>
      </c>
      <c r="AFX4" s="6">
        <v>0.38908679850900002</v>
      </c>
      <c r="AFY4" s="6"/>
      <c r="AFZ4" s="37"/>
      <c r="AGA4" s="6"/>
      <c r="AGB4" s="6"/>
      <c r="AGC4" s="6" t="s">
        <v>78</v>
      </c>
      <c r="AGD4" s="6">
        <f>3000-(SUM(AGD5:AGD8))</f>
        <v>2300</v>
      </c>
      <c r="AGE4" s="6">
        <f>3000-(SUM(AGE5:AGE8))</f>
        <v>2500</v>
      </c>
      <c r="AGF4" s="6">
        <f>3000-(SUM(AGF5:AGF8))</f>
        <v>2600</v>
      </c>
      <c r="AGG4" s="6">
        <f>3000-(SUM(AGG5:AGG8))</f>
        <v>2650</v>
      </c>
      <c r="AGH4" s="6">
        <f>3000-SUM(AGH5:AGH8)</f>
        <v>2675</v>
      </c>
      <c r="AGI4" s="6">
        <f>3000-SUM(AGI5:AGI8)</f>
        <v>2687.5</v>
      </c>
      <c r="AGK4" s="6"/>
      <c r="AGL4" s="6"/>
      <c r="AGM4" s="6">
        <v>3.6255600000000001</v>
      </c>
      <c r="AGN4" s="6">
        <v>0.86096611101599996</v>
      </c>
      <c r="AGO4" s="6"/>
      <c r="AGP4" s="37"/>
      <c r="AGQ4" s="6"/>
      <c r="AGR4" s="6"/>
      <c r="AGS4" s="6" t="s">
        <v>78</v>
      </c>
      <c r="AGT4" s="6">
        <f>3000-(SUM(AGT5:AGT8))</f>
        <v>2300</v>
      </c>
      <c r="AGU4" s="6">
        <f>3000-(SUM(AGU5:AGU8))</f>
        <v>2500</v>
      </c>
      <c r="AGV4" s="6">
        <f>3000-(SUM(AGV5:AGV8))</f>
        <v>2600</v>
      </c>
      <c r="AGW4" s="6">
        <f>3000-(SUM(AGW5:AGW8))</f>
        <v>2650</v>
      </c>
      <c r="AGX4" s="6">
        <f>3000-SUM(AGX5:AGX8)</f>
        <v>2675</v>
      </c>
      <c r="AGY4" s="6">
        <f>3000-SUM(AGY5:AGY8)</f>
        <v>2687.5</v>
      </c>
      <c r="AHA4" s="6"/>
      <c r="AHB4" s="6"/>
      <c r="AHC4" s="6">
        <v>3.7065199999999998</v>
      </c>
      <c r="AHD4" s="6">
        <v>0.90392058431099997</v>
      </c>
      <c r="AHE4" s="6"/>
      <c r="AHF4" s="37"/>
      <c r="AHG4" s="6"/>
      <c r="AHH4" s="6"/>
      <c r="AHI4" s="6" t="s">
        <v>78</v>
      </c>
      <c r="AHJ4" s="6">
        <f>3000-(SUM(AHJ5:AHJ8))</f>
        <v>2300</v>
      </c>
      <c r="AHK4" s="6">
        <f>3000-(SUM(AHK5:AHK8))</f>
        <v>2500</v>
      </c>
      <c r="AHL4" s="6">
        <f>3000-(SUM(AHL5:AHL8))</f>
        <v>2600</v>
      </c>
      <c r="AHM4" s="6">
        <f>3000-(SUM(AHM5:AHM8))</f>
        <v>2650</v>
      </c>
      <c r="AHN4" s="6">
        <f>3000-SUM(AHN5:AHN8)</f>
        <v>2675</v>
      </c>
      <c r="AHO4" s="6">
        <f>3000-SUM(AHO5:AHO8)</f>
        <v>2687.5</v>
      </c>
      <c r="AHQ4" s="6"/>
      <c r="AHR4" s="6"/>
      <c r="AHS4" s="6">
        <v>3.7065199999999998</v>
      </c>
      <c r="AHT4" s="6">
        <v>0.83620491768799998</v>
      </c>
      <c r="AHU4" s="6"/>
      <c r="AHV4" s="37"/>
      <c r="AHW4" s="6"/>
      <c r="AHX4" s="6"/>
      <c r="AHY4" s="6" t="s">
        <v>78</v>
      </c>
      <c r="AHZ4" s="6">
        <f>3000-(SUM(AHZ5:AHZ8))</f>
        <v>2300</v>
      </c>
      <c r="AIA4" s="6">
        <f>3000-(SUM(AIA5:AIA8))</f>
        <v>2500</v>
      </c>
      <c r="AIB4" s="6">
        <f>3000-(SUM(AIB5:AIB8))</f>
        <v>2600</v>
      </c>
      <c r="AIC4" s="6">
        <f>3000-(SUM(AIC5:AIC8))</f>
        <v>2650</v>
      </c>
      <c r="AID4" s="6">
        <f>3000-SUM(AID5:AID8)</f>
        <v>2675</v>
      </c>
      <c r="AIE4" s="6">
        <f>3000-SUM(AIE5:AIE8)</f>
        <v>2687.5</v>
      </c>
      <c r="AIG4" s="6"/>
      <c r="AIH4" s="6"/>
      <c r="AII4" s="6">
        <v>3.7065199999999998</v>
      </c>
      <c r="AIJ4" s="6">
        <v>0.87332708198200004</v>
      </c>
      <c r="AIK4" s="6"/>
      <c r="AIL4" s="37"/>
      <c r="AIM4" s="6"/>
      <c r="AIN4" s="6"/>
      <c r="AIO4" s="6" t="s">
        <v>78</v>
      </c>
      <c r="AIP4" s="6">
        <f>3000-(SUM(AIP5:AIP8))</f>
        <v>2300</v>
      </c>
      <c r="AIQ4" s="6">
        <f>3000-(SUM(AIQ5:AIQ8))</f>
        <v>2500</v>
      </c>
      <c r="AIR4" s="6">
        <f>3000-(SUM(AIR5:AIR8))</f>
        <v>2600</v>
      </c>
      <c r="AIS4" s="6">
        <f>3000-(SUM(AIS5:AIS8))</f>
        <v>2650</v>
      </c>
      <c r="AIT4" s="6">
        <f>3000-SUM(AIT5:AIT8)</f>
        <v>2675</v>
      </c>
      <c r="AIU4" s="6">
        <f>3000-SUM(AIU5:AIU8)</f>
        <v>2687.5</v>
      </c>
      <c r="AIW4" s="6"/>
      <c r="AIX4" s="6"/>
      <c r="AIY4" s="6">
        <v>3.8250799999999998</v>
      </c>
      <c r="AIZ4" s="6">
        <v>0.89008263171799995</v>
      </c>
      <c r="AJA4" s="6"/>
      <c r="AJB4" s="37"/>
      <c r="AJC4" s="6"/>
      <c r="AJD4" s="6"/>
      <c r="AJE4" s="6" t="s">
        <v>78</v>
      </c>
      <c r="AJF4" s="6">
        <f>3000-(SUM(AJF5:AJF8))</f>
        <v>2300</v>
      </c>
      <c r="AJG4" s="6">
        <f>3000-(SUM(AJG5:AJG8))</f>
        <v>2500</v>
      </c>
      <c r="AJH4" s="6">
        <f>3000-(SUM(AJH5:AJH8))</f>
        <v>2600</v>
      </c>
      <c r="AJI4" s="6">
        <f>3000-(SUM(AJI5:AJI8))</f>
        <v>2650</v>
      </c>
      <c r="AJJ4" s="6">
        <f>3000-SUM(AJJ5:AJJ8)</f>
        <v>2675</v>
      </c>
      <c r="AJK4" s="6">
        <f>3000-SUM(AJK5:AJK8)</f>
        <v>2687.5</v>
      </c>
      <c r="AJM4" s="6"/>
      <c r="AJN4" s="6"/>
      <c r="AJO4" s="6">
        <v>3.8250799999999998</v>
      </c>
      <c r="AJP4" s="6">
        <v>0.99889531005700005</v>
      </c>
      <c r="AJQ4" s="6"/>
      <c r="AJR4" s="37"/>
      <c r="AJS4" s="6"/>
      <c r="AJT4" s="6"/>
      <c r="AJU4" s="6" t="s">
        <v>78</v>
      </c>
      <c r="AJV4" s="6">
        <f>3000-(SUM(AJV5:AJV8))</f>
        <v>2300</v>
      </c>
      <c r="AJW4" s="6">
        <f>3000-(SUM(AJW5:AJW8))</f>
        <v>2500</v>
      </c>
      <c r="AJX4" s="6">
        <f>3000-(SUM(AJX5:AJX8))</f>
        <v>2600</v>
      </c>
      <c r="AJY4" s="6">
        <f>3000-(SUM(AJY5:AJY8))</f>
        <v>2650</v>
      </c>
      <c r="AJZ4" s="6">
        <f>3000-SUM(AJZ5:AJZ8)</f>
        <v>2675</v>
      </c>
      <c r="AKA4" s="6">
        <f>3000-SUM(AKA5:AKA8)</f>
        <v>2687.5</v>
      </c>
      <c r="AKC4" s="6"/>
      <c r="AKD4" s="6"/>
      <c r="AKE4" s="6">
        <v>3.54304</v>
      </c>
      <c r="AKF4" s="6">
        <v>0.83540260730899996</v>
      </c>
      <c r="AKG4" s="6"/>
      <c r="AKH4" s="37"/>
      <c r="AKI4" s="6"/>
      <c r="AKJ4" s="6"/>
      <c r="AKK4" s="6" t="s">
        <v>78</v>
      </c>
      <c r="AKL4" s="6">
        <f>3000-(SUM(AKL5:AKL8))</f>
        <v>2300</v>
      </c>
      <c r="AKM4" s="6">
        <f>3000-(SUM(AKM5:AKM8))</f>
        <v>2500</v>
      </c>
      <c r="AKN4" s="6">
        <f>3000-(SUM(AKN5:AKN8))</f>
        <v>2600</v>
      </c>
      <c r="AKO4" s="6">
        <f>3000-(SUM(AKO5:AKO8))</f>
        <v>2650</v>
      </c>
      <c r="AKP4" s="6">
        <f>3000-SUM(AKP5:AKP8)</f>
        <v>2675</v>
      </c>
      <c r="AKQ4" s="6">
        <f>3000-SUM(AKQ5:AKQ8)</f>
        <v>2687.5</v>
      </c>
      <c r="AKS4" s="6"/>
      <c r="AKT4" s="6"/>
      <c r="AKU4" s="6">
        <v>3.54304</v>
      </c>
      <c r="AKV4" s="6">
        <v>0.97278251179300002</v>
      </c>
      <c r="AKW4" s="6"/>
      <c r="AKX4" s="37"/>
      <c r="AKY4" s="6"/>
      <c r="AKZ4" s="6"/>
      <c r="ALA4" s="6" t="s">
        <v>78</v>
      </c>
      <c r="ALB4" s="6">
        <f>3000-(SUM(ALB5:ALB8))</f>
        <v>2300</v>
      </c>
      <c r="ALC4" s="6">
        <f>3000-(SUM(ALC5:ALC8))</f>
        <v>2500</v>
      </c>
      <c r="ALD4" s="6">
        <f>3000-(SUM(ALD5:ALD8))</f>
        <v>2600</v>
      </c>
      <c r="ALE4" s="6">
        <f>3000-(SUM(ALE5:ALE8))</f>
        <v>2650</v>
      </c>
      <c r="ALF4" s="6">
        <f>3000-SUM(ALF5:ALF8)</f>
        <v>2675</v>
      </c>
      <c r="ALG4" s="6">
        <f>3000-SUM(ALG5:ALG8)</f>
        <v>2687.5</v>
      </c>
      <c r="ALI4" s="6"/>
      <c r="ALJ4" s="6"/>
      <c r="ALK4" s="6">
        <v>3.6255600000000001</v>
      </c>
      <c r="ALL4" s="6">
        <v>0.92260461949899997</v>
      </c>
      <c r="ALM4" s="6"/>
      <c r="ALN4" s="37"/>
    </row>
    <row r="5" spans="5:1002" x14ac:dyDescent="0.25">
      <c r="E5" s="33">
        <v>64</v>
      </c>
      <c r="G5">
        <v>54</v>
      </c>
      <c r="H5" s="1">
        <f>XK16</f>
        <v>-9.280166028370699</v>
      </c>
      <c r="K5" s="6"/>
      <c r="L5" s="6"/>
      <c r="M5" s="6"/>
      <c r="N5" s="6" t="s">
        <v>83</v>
      </c>
      <c r="O5" s="6">
        <v>100</v>
      </c>
      <c r="P5" s="6">
        <v>100</v>
      </c>
      <c r="Q5" s="6">
        <v>100</v>
      </c>
      <c r="R5" s="6">
        <v>100</v>
      </c>
      <c r="S5" s="6">
        <v>100</v>
      </c>
      <c r="T5" s="6">
        <v>100</v>
      </c>
      <c r="V5" s="6"/>
      <c r="W5" s="6"/>
      <c r="X5" s="6">
        <v>4.6045600000000002</v>
      </c>
      <c r="Y5" s="6">
        <v>0.25638046824400001</v>
      </c>
      <c r="Z5" s="6"/>
      <c r="AB5" s="6"/>
      <c r="AC5" s="6"/>
      <c r="AD5" s="6"/>
      <c r="AE5" s="6"/>
      <c r="AF5" s="6"/>
      <c r="AG5" s="6"/>
      <c r="AH5" s="6"/>
      <c r="AI5" s="6"/>
      <c r="AJ5" s="6"/>
      <c r="AK5" s="6"/>
      <c r="AM5" s="6"/>
      <c r="AN5" s="6"/>
      <c r="AO5" s="6"/>
      <c r="AP5" s="6"/>
      <c r="AQ5" s="6"/>
      <c r="AR5" s="37"/>
      <c r="AS5" s="6"/>
      <c r="AT5" s="6"/>
      <c r="AU5" s="6"/>
      <c r="AV5" s="6" t="s">
        <v>86</v>
      </c>
      <c r="AW5" s="6">
        <v>75</v>
      </c>
      <c r="AX5" s="6">
        <v>75</v>
      </c>
      <c r="AY5" s="6">
        <v>75</v>
      </c>
      <c r="AZ5" s="6">
        <v>75</v>
      </c>
      <c r="BA5" s="6">
        <v>75</v>
      </c>
      <c r="BB5" s="6">
        <v>75</v>
      </c>
      <c r="BD5" s="6"/>
      <c r="BE5" s="6"/>
      <c r="BF5" s="6">
        <v>6.1394133333300003</v>
      </c>
      <c r="BG5" s="6">
        <v>0.32507030933600001</v>
      </c>
      <c r="BH5" s="6"/>
      <c r="BI5" s="37"/>
      <c r="BJ5" s="6"/>
      <c r="BK5" s="6"/>
      <c r="BL5" s="6"/>
      <c r="BM5" s="6" t="s">
        <v>83</v>
      </c>
      <c r="BN5" s="6">
        <v>100</v>
      </c>
      <c r="BO5" s="6">
        <v>100</v>
      </c>
      <c r="BP5" s="6">
        <v>100</v>
      </c>
      <c r="BQ5" s="6">
        <v>100</v>
      </c>
      <c r="BR5" s="6">
        <v>100</v>
      </c>
      <c r="BS5" s="6">
        <v>100</v>
      </c>
      <c r="BU5" s="6"/>
      <c r="BV5" s="6"/>
      <c r="BW5" s="6">
        <v>4.9549200000000004</v>
      </c>
      <c r="BX5" s="6">
        <v>0.22753584428500001</v>
      </c>
      <c r="BY5" s="6"/>
      <c r="CA5" s="6"/>
      <c r="CB5" s="6"/>
      <c r="CC5" s="6"/>
      <c r="CD5" s="6" t="s">
        <v>83</v>
      </c>
      <c r="CE5" s="6">
        <v>100</v>
      </c>
      <c r="CF5" s="6">
        <v>100</v>
      </c>
      <c r="CG5" s="6">
        <v>100</v>
      </c>
      <c r="CH5" s="6">
        <v>100</v>
      </c>
      <c r="CI5" s="6">
        <v>100</v>
      </c>
      <c r="CJ5" s="6">
        <v>100</v>
      </c>
      <c r="CL5" s="6"/>
      <c r="CM5" s="6"/>
      <c r="CN5" s="6">
        <v>4.8589799999999999</v>
      </c>
      <c r="CO5" s="6">
        <v>0.34135916690599999</v>
      </c>
      <c r="CP5" s="6"/>
      <c r="CR5" s="6"/>
      <c r="CS5" s="6"/>
      <c r="CT5" s="6"/>
      <c r="CU5" s="6" t="s">
        <v>83</v>
      </c>
      <c r="CV5" s="6">
        <v>100</v>
      </c>
      <c r="CW5" s="6">
        <v>100</v>
      </c>
      <c r="CX5" s="6">
        <v>100</v>
      </c>
      <c r="CY5" s="6">
        <v>100</v>
      </c>
      <c r="CZ5" s="6">
        <v>100</v>
      </c>
      <c r="DA5" s="6">
        <v>100</v>
      </c>
      <c r="DC5" s="6"/>
      <c r="DD5" s="6"/>
      <c r="DE5" s="6">
        <v>4.8589799999999999</v>
      </c>
      <c r="DF5" s="6">
        <v>0.25783115102499998</v>
      </c>
      <c r="DG5" s="6"/>
      <c r="DI5" s="6"/>
      <c r="DJ5" s="6"/>
      <c r="DK5" s="6"/>
      <c r="DL5" s="6" t="s">
        <v>83</v>
      </c>
      <c r="DM5" s="6">
        <v>100</v>
      </c>
      <c r="DN5" s="6">
        <v>100</v>
      </c>
      <c r="DO5" s="6">
        <v>100</v>
      </c>
      <c r="DP5" s="6">
        <v>100</v>
      </c>
      <c r="DQ5" s="6">
        <v>100</v>
      </c>
      <c r="DR5" s="6">
        <v>100</v>
      </c>
      <c r="DT5" s="6"/>
      <c r="DU5" s="6"/>
      <c r="DV5" s="6">
        <v>4.8589799999999999</v>
      </c>
      <c r="DW5" s="6">
        <v>0.265221954052</v>
      </c>
      <c r="DX5" s="6"/>
      <c r="DZ5" s="6"/>
      <c r="EA5" s="6"/>
      <c r="EB5" s="6"/>
      <c r="EC5" s="6" t="s">
        <v>83</v>
      </c>
      <c r="ED5" s="6">
        <v>100</v>
      </c>
      <c r="EE5" s="6">
        <v>100</v>
      </c>
      <c r="EF5" s="6">
        <v>100</v>
      </c>
      <c r="EG5" s="6">
        <v>100</v>
      </c>
      <c r="EH5" s="6">
        <v>100</v>
      </c>
      <c r="EI5" s="6">
        <v>100</v>
      </c>
      <c r="EK5" s="6"/>
      <c r="EL5" s="6"/>
      <c r="EM5" s="6">
        <v>4.8589799999999999</v>
      </c>
      <c r="EN5" s="6">
        <v>0.289592545644</v>
      </c>
      <c r="EO5" s="6"/>
      <c r="EQ5" s="6"/>
      <c r="ER5" s="6"/>
      <c r="ES5" s="6"/>
      <c r="ET5" s="6" t="s">
        <v>83</v>
      </c>
      <c r="EU5" s="6">
        <v>100</v>
      </c>
      <c r="EV5" s="6">
        <v>100</v>
      </c>
      <c r="EW5" s="6">
        <v>100</v>
      </c>
      <c r="EX5" s="6">
        <v>100</v>
      </c>
      <c r="EY5" s="6">
        <v>100</v>
      </c>
      <c r="EZ5" s="6">
        <v>100</v>
      </c>
      <c r="FB5" s="6"/>
      <c r="FC5" s="6"/>
      <c r="FD5" s="6">
        <v>4.48698</v>
      </c>
      <c r="FE5" s="6">
        <v>0.42012352873199998</v>
      </c>
      <c r="FF5" s="6"/>
      <c r="FH5" s="6"/>
      <c r="FI5" s="6"/>
      <c r="FJ5" s="6"/>
      <c r="FK5" s="6" t="s">
        <v>83</v>
      </c>
      <c r="FL5" s="6">
        <v>100</v>
      </c>
      <c r="FM5" s="6">
        <v>100</v>
      </c>
      <c r="FN5" s="6">
        <v>100</v>
      </c>
      <c r="FO5" s="6">
        <v>100</v>
      </c>
      <c r="FP5" s="6">
        <v>100</v>
      </c>
      <c r="FQ5" s="6">
        <v>100</v>
      </c>
      <c r="FS5" s="6"/>
      <c r="FT5" s="6"/>
      <c r="FU5" s="6">
        <v>4.48698</v>
      </c>
      <c r="FV5" s="6">
        <v>0.42765669971499998</v>
      </c>
      <c r="FW5" s="6"/>
      <c r="FX5" s="37"/>
      <c r="FY5" s="6"/>
      <c r="FZ5" s="6"/>
      <c r="GA5" s="6"/>
      <c r="GB5" s="6" t="s">
        <v>83</v>
      </c>
      <c r="GC5" s="6">
        <v>100</v>
      </c>
      <c r="GD5" s="6">
        <v>100</v>
      </c>
      <c r="GE5" s="6">
        <v>100</v>
      </c>
      <c r="GF5" s="6">
        <v>100</v>
      </c>
      <c r="GG5" s="6">
        <v>100</v>
      </c>
      <c r="GH5" s="6">
        <v>100</v>
      </c>
      <c r="GJ5" s="6"/>
      <c r="GK5" s="6"/>
      <c r="GL5" s="6">
        <v>4.48698</v>
      </c>
      <c r="GM5" s="6">
        <v>0.476984092167</v>
      </c>
      <c r="GN5" s="6"/>
      <c r="GO5" s="37"/>
      <c r="GP5" s="6"/>
      <c r="GQ5" s="6"/>
      <c r="GR5" s="6"/>
      <c r="GS5" s="6" t="s">
        <v>83</v>
      </c>
      <c r="GT5" s="6">
        <v>100</v>
      </c>
      <c r="GU5" s="6">
        <v>100</v>
      </c>
      <c r="GV5" s="6">
        <v>100</v>
      </c>
      <c r="GW5" s="6">
        <v>100</v>
      </c>
      <c r="GX5" s="6">
        <v>100</v>
      </c>
      <c r="GY5" s="6">
        <v>100</v>
      </c>
      <c r="HA5" s="6"/>
      <c r="HB5" s="6"/>
      <c r="HC5" s="6">
        <v>4.8311400000000004</v>
      </c>
      <c r="HD5" s="6">
        <v>0.45761038680900001</v>
      </c>
      <c r="HE5" s="6"/>
      <c r="HF5" s="37"/>
      <c r="HG5" s="6"/>
      <c r="HH5" s="6"/>
      <c r="HI5" s="6"/>
      <c r="HJ5" s="6" t="s">
        <v>83</v>
      </c>
      <c r="HK5" s="6">
        <v>100</v>
      </c>
      <c r="HL5" s="6">
        <v>100</v>
      </c>
      <c r="HM5" s="6">
        <v>100</v>
      </c>
      <c r="HN5" s="6">
        <v>100</v>
      </c>
      <c r="HO5" s="6">
        <v>100</v>
      </c>
      <c r="HP5" s="6">
        <v>100</v>
      </c>
      <c r="HR5" s="6"/>
      <c r="HS5" s="6"/>
      <c r="HT5" s="6">
        <v>4.8311400000000004</v>
      </c>
      <c r="HU5" s="6">
        <v>0.36601259370200001</v>
      </c>
      <c r="HV5" s="6"/>
      <c r="HW5" s="37"/>
      <c r="HX5" s="6"/>
      <c r="HY5" s="6"/>
      <c r="HZ5" s="6"/>
      <c r="IA5" s="6" t="s">
        <v>83</v>
      </c>
      <c r="IB5" s="6">
        <v>100</v>
      </c>
      <c r="IC5" s="6">
        <v>100</v>
      </c>
      <c r="ID5" s="6">
        <v>100</v>
      </c>
      <c r="IE5" s="6">
        <v>100</v>
      </c>
      <c r="IF5" s="6">
        <v>100</v>
      </c>
      <c r="IG5" s="6">
        <v>100</v>
      </c>
      <c r="II5" s="6"/>
      <c r="IJ5" s="6"/>
      <c r="IK5" s="6">
        <v>4.8311400000000004</v>
      </c>
      <c r="IL5" s="6">
        <v>0.31238396914900002</v>
      </c>
      <c r="IM5" s="6"/>
      <c r="IN5" s="37"/>
      <c r="IO5" s="6"/>
      <c r="IP5" s="6"/>
      <c r="IQ5" s="6"/>
      <c r="IR5" s="6" t="s">
        <v>83</v>
      </c>
      <c r="IS5" s="6">
        <v>100</v>
      </c>
      <c r="IT5" s="6">
        <v>100</v>
      </c>
      <c r="IU5" s="6">
        <v>100</v>
      </c>
      <c r="IV5" s="6">
        <v>100</v>
      </c>
      <c r="IW5" s="6">
        <v>100</v>
      </c>
      <c r="IX5" s="6">
        <v>100</v>
      </c>
      <c r="IZ5" s="6"/>
      <c r="JA5" s="6"/>
      <c r="JB5" s="6">
        <v>4.8311400000000004</v>
      </c>
      <c r="JC5" s="6">
        <v>0.46352828233299997</v>
      </c>
      <c r="JD5" s="6"/>
      <c r="JE5" s="37"/>
      <c r="JF5" s="6"/>
      <c r="JG5" s="6"/>
      <c r="JH5" s="6"/>
      <c r="JI5" s="6"/>
      <c r="JJ5" s="6"/>
      <c r="JK5" s="6"/>
      <c r="JL5" s="6"/>
      <c r="JM5" s="6"/>
      <c r="JN5" s="6"/>
      <c r="JO5" s="6"/>
      <c r="JQ5" s="6"/>
      <c r="JR5" s="6"/>
      <c r="JS5" s="6"/>
      <c r="JT5" s="6"/>
      <c r="JU5" s="6"/>
      <c r="JV5" s="37"/>
      <c r="JW5" s="6"/>
      <c r="JX5" s="6"/>
      <c r="JY5" s="6"/>
      <c r="JZ5" s="6" t="s">
        <v>83</v>
      </c>
      <c r="KA5" s="6">
        <v>100</v>
      </c>
      <c r="KB5" s="6">
        <v>100</v>
      </c>
      <c r="KC5" s="6">
        <v>100</v>
      </c>
      <c r="KD5" s="6">
        <v>100</v>
      </c>
      <c r="KE5" s="6">
        <v>100</v>
      </c>
      <c r="KF5" s="6">
        <v>100</v>
      </c>
      <c r="KH5" s="6"/>
      <c r="KI5" s="6"/>
      <c r="KJ5" s="6">
        <v>4.8311400000000004</v>
      </c>
      <c r="KK5" s="6">
        <v>0.46943099558599999</v>
      </c>
      <c r="KL5" s="6"/>
      <c r="KM5" s="37"/>
      <c r="KN5" s="6"/>
      <c r="KO5" s="6"/>
      <c r="KP5" s="6"/>
      <c r="KQ5" s="6" t="s">
        <v>83</v>
      </c>
      <c r="KR5" s="6">
        <v>100</v>
      </c>
      <c r="KS5" s="6">
        <v>100</v>
      </c>
      <c r="KT5" s="6">
        <v>100</v>
      </c>
      <c r="KU5" s="6">
        <v>100</v>
      </c>
      <c r="KV5" s="6">
        <v>100</v>
      </c>
      <c r="KW5" s="6">
        <v>100</v>
      </c>
      <c r="KY5" s="6"/>
      <c r="KZ5" s="6"/>
      <c r="LA5" s="6">
        <v>4.9525800000000002</v>
      </c>
      <c r="LB5" s="6">
        <v>0.52472216835600005</v>
      </c>
      <c r="LC5" s="6"/>
      <c r="LD5" s="37"/>
      <c r="LE5" s="6"/>
      <c r="LF5" s="6"/>
      <c r="LG5" s="6"/>
      <c r="LH5" s="6" t="s">
        <v>83</v>
      </c>
      <c r="LI5" s="6">
        <v>100</v>
      </c>
      <c r="LJ5" s="6">
        <v>100</v>
      </c>
      <c r="LK5" s="6">
        <v>100</v>
      </c>
      <c r="LL5" s="6">
        <v>100</v>
      </c>
      <c r="LM5" s="6">
        <v>100</v>
      </c>
      <c r="LN5" s="6">
        <v>100</v>
      </c>
      <c r="LP5" s="6"/>
      <c r="LQ5" s="6"/>
      <c r="LR5" s="6">
        <v>4.9525800000000002</v>
      </c>
      <c r="LS5" s="6">
        <v>0.58211944297700002</v>
      </c>
      <c r="LT5" s="6"/>
      <c r="LU5" s="37"/>
      <c r="LV5" s="6"/>
      <c r="LW5" s="6"/>
      <c r="LX5" s="6"/>
      <c r="LY5" s="6" t="s">
        <v>83</v>
      </c>
      <c r="LZ5" s="6">
        <v>100</v>
      </c>
      <c r="MA5" s="6">
        <v>100</v>
      </c>
      <c r="MB5" s="6">
        <v>100</v>
      </c>
      <c r="MC5" s="6">
        <v>100</v>
      </c>
      <c r="MD5" s="6">
        <v>100</v>
      </c>
      <c r="ME5" s="6">
        <v>100</v>
      </c>
      <c r="MG5" s="6"/>
      <c r="MH5" s="6"/>
      <c r="MI5" s="6">
        <v>4.9525800000000002</v>
      </c>
      <c r="MJ5" s="6">
        <v>0.63015202577999996</v>
      </c>
      <c r="MK5" s="6"/>
      <c r="ML5" s="37"/>
      <c r="MM5" s="6"/>
      <c r="MN5" s="6"/>
      <c r="MO5" s="6"/>
      <c r="MP5" s="6" t="s">
        <v>83</v>
      </c>
      <c r="MQ5" s="6">
        <v>100</v>
      </c>
      <c r="MR5" s="6">
        <v>100</v>
      </c>
      <c r="MS5" s="6">
        <v>100</v>
      </c>
      <c r="MT5" s="6">
        <v>100</v>
      </c>
      <c r="MU5" s="6">
        <v>100</v>
      </c>
      <c r="MV5" s="6">
        <v>100</v>
      </c>
      <c r="MX5" s="6"/>
      <c r="MY5" s="6"/>
      <c r="MZ5" s="6">
        <v>4.7704199999999997</v>
      </c>
      <c r="NA5" s="6">
        <v>0.576734375337</v>
      </c>
      <c r="NB5" s="6"/>
      <c r="NC5" s="37"/>
      <c r="ND5" s="6"/>
      <c r="NE5" s="6"/>
      <c r="NF5" s="6"/>
      <c r="NG5" s="6" t="s">
        <v>83</v>
      </c>
      <c r="NH5" s="6">
        <v>100</v>
      </c>
      <c r="NI5" s="6">
        <v>100</v>
      </c>
      <c r="NJ5" s="6">
        <v>100</v>
      </c>
      <c r="NK5" s="6">
        <v>100</v>
      </c>
      <c r="NL5" s="6">
        <v>100</v>
      </c>
      <c r="NM5" s="6">
        <v>100</v>
      </c>
      <c r="NO5" s="6"/>
      <c r="NP5" s="6"/>
      <c r="NQ5" s="6">
        <v>4.7704199999999997</v>
      </c>
      <c r="NR5" s="6">
        <v>0.53816076528199996</v>
      </c>
      <c r="NS5" s="6"/>
      <c r="NT5" s="37"/>
      <c r="NU5" s="6"/>
      <c r="NV5" s="6"/>
      <c r="NW5" s="6"/>
      <c r="NX5" s="6" t="s">
        <v>83</v>
      </c>
      <c r="NY5" s="6">
        <v>100</v>
      </c>
      <c r="NZ5" s="6">
        <v>100</v>
      </c>
      <c r="OA5" s="6">
        <v>100</v>
      </c>
      <c r="OB5" s="6">
        <v>100</v>
      </c>
      <c r="OC5" s="6">
        <v>100</v>
      </c>
      <c r="OD5" s="6">
        <v>100</v>
      </c>
      <c r="OF5" s="6"/>
      <c r="OG5" s="6"/>
      <c r="OH5" s="6">
        <v>4.7704199999999997</v>
      </c>
      <c r="OI5" s="6">
        <v>0.57202839877400002</v>
      </c>
      <c r="OJ5" s="6"/>
      <c r="OK5" s="37"/>
      <c r="OL5" s="6"/>
      <c r="OM5" s="6"/>
      <c r="ON5" s="6"/>
      <c r="OO5" s="6" t="s">
        <v>83</v>
      </c>
      <c r="OP5" s="6">
        <v>100</v>
      </c>
      <c r="OQ5" s="6">
        <v>100</v>
      </c>
      <c r="OR5" s="6">
        <v>100</v>
      </c>
      <c r="OS5" s="6">
        <v>100</v>
      </c>
      <c r="OT5" s="6">
        <v>100</v>
      </c>
      <c r="OU5" s="6">
        <v>100</v>
      </c>
      <c r="OW5" s="6"/>
      <c r="OX5" s="6"/>
      <c r="OY5" s="6">
        <v>4.7704199999999997</v>
      </c>
      <c r="OZ5" s="6">
        <v>0.58919491979100003</v>
      </c>
      <c r="PA5" s="6"/>
      <c r="PB5" s="37"/>
      <c r="PC5" s="6"/>
      <c r="PD5" s="6"/>
      <c r="PE5" s="6"/>
      <c r="PF5" s="6" t="s">
        <v>83</v>
      </c>
      <c r="PG5" s="6">
        <v>100</v>
      </c>
      <c r="PH5" s="6">
        <v>100</v>
      </c>
      <c r="PI5" s="6">
        <v>100</v>
      </c>
      <c r="PJ5" s="6">
        <v>100</v>
      </c>
      <c r="PK5" s="6">
        <v>100</v>
      </c>
      <c r="PL5" s="6">
        <v>100</v>
      </c>
      <c r="PN5" s="6"/>
      <c r="PO5" s="6"/>
      <c r="PP5" s="6">
        <v>4.7704199999999997</v>
      </c>
      <c r="PQ5" s="6">
        <v>0.59016384205799999</v>
      </c>
      <c r="PR5" s="6"/>
      <c r="PS5" s="37"/>
      <c r="PT5" s="6"/>
      <c r="PU5" s="6"/>
      <c r="PV5" s="6"/>
      <c r="PW5" s="6" t="s">
        <v>83</v>
      </c>
      <c r="PX5" s="6">
        <v>100</v>
      </c>
      <c r="PY5" s="6">
        <v>100</v>
      </c>
      <c r="PZ5" s="6">
        <v>100</v>
      </c>
      <c r="QA5" s="6">
        <v>100</v>
      </c>
      <c r="QB5" s="6">
        <v>100</v>
      </c>
      <c r="QC5" s="6">
        <v>100</v>
      </c>
      <c r="QE5" s="6"/>
      <c r="QF5" s="6"/>
      <c r="QG5" s="6">
        <v>4.7096999999999998</v>
      </c>
      <c r="QH5" s="6">
        <v>0.76709045234899997</v>
      </c>
      <c r="QI5" s="6"/>
      <c r="QJ5" s="37"/>
      <c r="QK5" s="37"/>
      <c r="QL5" s="6"/>
      <c r="QM5" s="6"/>
      <c r="QN5" s="6"/>
      <c r="QO5" s="6" t="s">
        <v>83</v>
      </c>
      <c r="QP5" s="6">
        <v>100</v>
      </c>
      <c r="QQ5" s="6">
        <v>100</v>
      </c>
      <c r="QR5" s="6">
        <v>100</v>
      </c>
      <c r="QS5" s="6">
        <v>100</v>
      </c>
      <c r="QT5" s="6">
        <v>100</v>
      </c>
      <c r="QU5" s="6">
        <v>100</v>
      </c>
      <c r="QW5" s="6"/>
      <c r="QX5" s="6"/>
      <c r="QY5" s="6">
        <v>4.58826</v>
      </c>
      <c r="QZ5" s="6">
        <v>0.76291998540499995</v>
      </c>
      <c r="RA5" s="6"/>
      <c r="RB5" s="37"/>
      <c r="RC5" s="6"/>
      <c r="RD5" s="6"/>
      <c r="RE5" s="6"/>
      <c r="RF5" s="6" t="s">
        <v>83</v>
      </c>
      <c r="RG5" s="6">
        <v>100</v>
      </c>
      <c r="RH5" s="6">
        <v>100</v>
      </c>
      <c r="RI5" s="6">
        <v>100</v>
      </c>
      <c r="RJ5" s="6">
        <v>100</v>
      </c>
      <c r="RK5" s="6">
        <v>100</v>
      </c>
      <c r="RL5" s="6">
        <v>100</v>
      </c>
      <c r="RN5" s="6"/>
      <c r="RO5" s="6"/>
      <c r="RP5" s="6">
        <v>4.7096999999999998</v>
      </c>
      <c r="RQ5" s="6">
        <v>0.73825158793400003</v>
      </c>
      <c r="RR5" s="6"/>
      <c r="RS5" s="37"/>
      <c r="RT5" s="6"/>
      <c r="RU5" s="6"/>
      <c r="RV5" s="6"/>
      <c r="RW5" s="6" t="s">
        <v>83</v>
      </c>
      <c r="RX5" s="6">
        <v>100</v>
      </c>
      <c r="RY5" s="6">
        <v>100</v>
      </c>
      <c r="RZ5" s="6">
        <v>100</v>
      </c>
      <c r="SA5" s="6">
        <v>100</v>
      </c>
      <c r="SB5" s="6">
        <v>100</v>
      </c>
      <c r="SC5" s="6">
        <v>100</v>
      </c>
      <c r="SE5" s="6"/>
      <c r="SF5" s="6"/>
      <c r="SG5" s="6">
        <v>4.6442399999999999</v>
      </c>
      <c r="SH5" s="6">
        <v>0.86007323427600002</v>
      </c>
      <c r="SI5" s="6"/>
      <c r="SJ5" s="37"/>
      <c r="SK5" s="6"/>
      <c r="SL5" s="6"/>
      <c r="SM5" s="6"/>
      <c r="SN5" s="6" t="s">
        <v>83</v>
      </c>
      <c r="SO5" s="6">
        <v>100</v>
      </c>
      <c r="SP5" s="6">
        <v>100</v>
      </c>
      <c r="SQ5" s="6">
        <v>100</v>
      </c>
      <c r="SR5" s="6">
        <v>100</v>
      </c>
      <c r="SS5" s="6">
        <v>100</v>
      </c>
      <c r="ST5" s="6">
        <v>100</v>
      </c>
      <c r="SV5" s="6"/>
      <c r="SW5" s="6"/>
      <c r="SX5" s="6">
        <v>4.4724000000000004</v>
      </c>
      <c r="SY5" s="6">
        <v>0.73610423183399998</v>
      </c>
      <c r="SZ5" s="6"/>
      <c r="TB5" s="6"/>
      <c r="TC5" s="6"/>
      <c r="TD5" s="6"/>
      <c r="TE5" s="6" t="s">
        <v>83</v>
      </c>
      <c r="TF5" s="6">
        <v>100</v>
      </c>
      <c r="TG5" s="6">
        <v>100</v>
      </c>
      <c r="TH5" s="6">
        <v>100</v>
      </c>
      <c r="TI5" s="6">
        <v>100</v>
      </c>
      <c r="TJ5" s="6">
        <v>100</v>
      </c>
      <c r="TK5" s="6">
        <v>100</v>
      </c>
      <c r="TM5" s="6"/>
      <c r="TN5" s="6"/>
      <c r="TO5" s="6">
        <v>4.6442399999999999</v>
      </c>
      <c r="TP5" s="6">
        <v>0.91300800071400001</v>
      </c>
      <c r="TQ5" s="6"/>
      <c r="TS5" s="6"/>
      <c r="TT5" s="6"/>
      <c r="TU5" s="6" t="s">
        <v>83</v>
      </c>
      <c r="TV5" s="6">
        <v>100</v>
      </c>
      <c r="TW5" s="6">
        <v>100</v>
      </c>
      <c r="TX5" s="6">
        <v>100</v>
      </c>
      <c r="TY5" s="6">
        <v>100</v>
      </c>
      <c r="TZ5" s="6">
        <v>100</v>
      </c>
      <c r="UA5" s="6">
        <v>100</v>
      </c>
      <c r="UC5" s="6"/>
      <c r="UD5" s="6"/>
      <c r="UE5" s="6">
        <v>4.58826</v>
      </c>
      <c r="UF5" s="6">
        <v>0.92186770097600002</v>
      </c>
      <c r="UG5" s="6"/>
      <c r="UI5" s="6"/>
      <c r="UJ5" s="6"/>
      <c r="UK5" s="6" t="s">
        <v>83</v>
      </c>
      <c r="UL5" s="6">
        <v>100</v>
      </c>
      <c r="UM5" s="6">
        <v>100</v>
      </c>
      <c r="UN5" s="6">
        <v>100</v>
      </c>
      <c r="UO5" s="6">
        <v>100</v>
      </c>
      <c r="UP5" s="6">
        <v>100</v>
      </c>
      <c r="UQ5" s="6">
        <v>100</v>
      </c>
      <c r="US5" s="6"/>
      <c r="UT5" s="6"/>
      <c r="UU5" s="6">
        <v>4.58826</v>
      </c>
      <c r="UV5" s="6">
        <v>0.88969613931299996</v>
      </c>
      <c r="UW5" s="6"/>
      <c r="UY5" s="6"/>
      <c r="UZ5" s="6"/>
      <c r="VA5" s="6" t="s">
        <v>83</v>
      </c>
      <c r="VB5" s="6">
        <v>100</v>
      </c>
      <c r="VC5" s="6">
        <v>100</v>
      </c>
      <c r="VD5" s="6">
        <v>100</v>
      </c>
      <c r="VE5" s="6">
        <v>100</v>
      </c>
      <c r="VF5" s="6">
        <v>100</v>
      </c>
      <c r="VG5" s="6">
        <v>100</v>
      </c>
      <c r="VI5" s="6"/>
      <c r="VJ5" s="6"/>
      <c r="VK5" s="6">
        <v>4.6022400000000001</v>
      </c>
      <c r="VL5" s="6">
        <v>0.86853845203799995</v>
      </c>
      <c r="VM5" s="6"/>
      <c r="VN5" s="37"/>
      <c r="VO5" s="6"/>
      <c r="VP5" s="6"/>
      <c r="VQ5" s="6" t="s">
        <v>83</v>
      </c>
      <c r="VR5" s="6">
        <v>100</v>
      </c>
      <c r="VS5" s="6">
        <v>100</v>
      </c>
      <c r="VT5" s="6">
        <v>100</v>
      </c>
      <c r="VU5" s="6">
        <v>100</v>
      </c>
      <c r="VV5" s="6">
        <v>100</v>
      </c>
      <c r="VW5" s="6">
        <v>100</v>
      </c>
      <c r="VY5" s="6"/>
      <c r="VZ5" s="6"/>
      <c r="WA5" s="6">
        <v>4.6022400000000001</v>
      </c>
      <c r="WB5" s="6">
        <v>0.98559690717000004</v>
      </c>
      <c r="WC5" s="6"/>
      <c r="WD5" s="37"/>
      <c r="WE5" s="6"/>
      <c r="WF5" s="6"/>
      <c r="WG5" s="6" t="s">
        <v>83</v>
      </c>
      <c r="WH5" s="6">
        <v>100</v>
      </c>
      <c r="WI5" s="6">
        <v>100</v>
      </c>
      <c r="WJ5" s="6">
        <v>100</v>
      </c>
      <c r="WK5" s="6">
        <v>100</v>
      </c>
      <c r="WL5" s="6">
        <v>100</v>
      </c>
      <c r="WM5" s="6">
        <v>100</v>
      </c>
      <c r="WO5" s="6"/>
      <c r="WP5" s="6"/>
      <c r="WQ5" s="6">
        <v>4.7096999999999998</v>
      </c>
      <c r="WR5" s="6">
        <v>0.58120471818099995</v>
      </c>
      <c r="WS5" s="6"/>
      <c r="WT5" s="37"/>
      <c r="WU5" s="6"/>
      <c r="WV5" s="6"/>
      <c r="WW5" s="6" t="s">
        <v>83</v>
      </c>
      <c r="WX5" s="6">
        <v>100</v>
      </c>
      <c r="WY5" s="6">
        <v>100</v>
      </c>
      <c r="WZ5" s="6">
        <v>100</v>
      </c>
      <c r="XA5" s="6">
        <v>100</v>
      </c>
      <c r="XB5" s="6">
        <v>100</v>
      </c>
      <c r="XC5" s="6">
        <v>100</v>
      </c>
      <c r="XE5" s="6"/>
      <c r="XF5" s="6"/>
      <c r="XG5" s="6">
        <v>4.7096999999999998</v>
      </c>
      <c r="XH5" s="6">
        <v>0.50074406392799997</v>
      </c>
      <c r="XI5" s="6"/>
      <c r="XJ5" s="37"/>
      <c r="XK5" s="6"/>
      <c r="XL5" s="6"/>
      <c r="XM5" s="6" t="s">
        <v>83</v>
      </c>
      <c r="XN5" s="6">
        <v>100</v>
      </c>
      <c r="XO5" s="6">
        <v>100</v>
      </c>
      <c r="XP5" s="6">
        <v>100</v>
      </c>
      <c r="XQ5" s="6">
        <v>100</v>
      </c>
      <c r="XR5" s="6">
        <v>100</v>
      </c>
      <c r="XS5" s="6">
        <v>100</v>
      </c>
      <c r="XU5" s="6"/>
      <c r="XV5" s="6"/>
      <c r="XW5" s="6">
        <v>4.58826</v>
      </c>
      <c r="XX5" s="6">
        <v>0.79825412098399995</v>
      </c>
      <c r="XY5" s="6"/>
      <c r="XZ5" s="37"/>
      <c r="YA5" s="6"/>
      <c r="YB5" s="6"/>
      <c r="YC5" s="6" t="s">
        <v>83</v>
      </c>
      <c r="YD5" s="6">
        <v>100</v>
      </c>
      <c r="YE5" s="6">
        <v>100</v>
      </c>
      <c r="YF5" s="6">
        <v>100</v>
      </c>
      <c r="YG5" s="6">
        <v>100</v>
      </c>
      <c r="YH5" s="6">
        <v>100</v>
      </c>
      <c r="YI5" s="6">
        <v>100</v>
      </c>
      <c r="YK5" s="6"/>
      <c r="YL5" s="6"/>
      <c r="YM5" s="6">
        <v>4.58826</v>
      </c>
      <c r="YN5" s="6">
        <v>0.82616578107399996</v>
      </c>
      <c r="YO5" s="6"/>
      <c r="YP5" s="37"/>
      <c r="YQ5" s="6"/>
      <c r="YR5" s="6"/>
      <c r="YS5" s="6" t="s">
        <v>83</v>
      </c>
      <c r="YT5" s="6">
        <v>100</v>
      </c>
      <c r="YU5" s="6">
        <v>100</v>
      </c>
      <c r="YV5" s="6">
        <v>100</v>
      </c>
      <c r="YW5" s="6">
        <v>100</v>
      </c>
      <c r="YX5" s="6">
        <v>100</v>
      </c>
      <c r="YY5" s="6">
        <v>100</v>
      </c>
      <c r="ZA5" s="6"/>
      <c r="ZB5" s="6"/>
      <c r="ZC5" s="6"/>
      <c r="ZD5" s="6"/>
      <c r="ZE5" s="6"/>
      <c r="ZF5" s="37"/>
      <c r="ZG5" s="6"/>
      <c r="ZH5" s="6"/>
      <c r="ZI5" s="6" t="s">
        <v>83</v>
      </c>
      <c r="ZJ5" s="6">
        <v>100</v>
      </c>
      <c r="ZK5" s="6">
        <v>100</v>
      </c>
      <c r="ZL5" s="6">
        <v>100</v>
      </c>
      <c r="ZM5" s="6">
        <v>100</v>
      </c>
      <c r="ZN5" s="6">
        <v>100</v>
      </c>
      <c r="ZO5" s="6">
        <v>100</v>
      </c>
      <c r="ZQ5" s="6"/>
      <c r="ZR5" s="6"/>
      <c r="ZS5" s="6">
        <v>4.5859199999999998</v>
      </c>
      <c r="ZT5" s="6">
        <v>0.86509059311600001</v>
      </c>
      <c r="ZU5" s="6"/>
      <c r="ZV5" s="37"/>
      <c r="ZW5" s="6"/>
      <c r="ZX5" s="6"/>
      <c r="ZY5" s="6" t="s">
        <v>83</v>
      </c>
      <c r="ZZ5" s="6">
        <v>100</v>
      </c>
      <c r="AAA5" s="6">
        <v>100</v>
      </c>
      <c r="AAB5" s="6">
        <v>100</v>
      </c>
      <c r="AAC5" s="6">
        <v>100</v>
      </c>
      <c r="AAD5" s="6">
        <v>100</v>
      </c>
      <c r="AAE5" s="6">
        <v>100</v>
      </c>
      <c r="AAG5" s="6"/>
      <c r="AAH5" s="6"/>
      <c r="AAI5" s="6">
        <v>4.5859199999999998</v>
      </c>
      <c r="AAJ5" s="6">
        <v>1.04824187214</v>
      </c>
      <c r="AAK5" s="6"/>
      <c r="AAL5" s="37"/>
      <c r="AAM5" s="6"/>
      <c r="AAN5" s="6"/>
      <c r="AAO5" s="6" t="s">
        <v>83</v>
      </c>
      <c r="AAP5" s="6">
        <v>100</v>
      </c>
      <c r="AAQ5" s="6">
        <v>100</v>
      </c>
      <c r="AAR5" s="6">
        <v>100</v>
      </c>
      <c r="AAS5" s="6">
        <v>100</v>
      </c>
      <c r="AAT5" s="6">
        <v>100</v>
      </c>
      <c r="AAU5" s="6">
        <v>100</v>
      </c>
      <c r="AAW5" s="6"/>
      <c r="AAX5" s="6"/>
      <c r="AAY5" s="6">
        <v>4.5859199999999998</v>
      </c>
      <c r="AAZ5" s="6">
        <v>1.2407976170999999</v>
      </c>
      <c r="ABA5" s="6"/>
      <c r="ABB5" s="37"/>
      <c r="ABC5" s="6"/>
      <c r="ABD5" s="6"/>
      <c r="ABE5" s="6" t="s">
        <v>83</v>
      </c>
      <c r="ABF5" s="6">
        <v>100</v>
      </c>
      <c r="ABG5" s="6">
        <v>100</v>
      </c>
      <c r="ABH5" s="6">
        <v>100</v>
      </c>
      <c r="ABI5" s="6">
        <v>100</v>
      </c>
      <c r="ABJ5" s="6">
        <v>100</v>
      </c>
      <c r="ABK5" s="6">
        <v>100</v>
      </c>
      <c r="ABM5" s="6"/>
      <c r="ABN5" s="6"/>
      <c r="ABO5" s="6">
        <v>5.0133799999999997</v>
      </c>
      <c r="ABP5" s="6">
        <v>0.81796385180700004</v>
      </c>
      <c r="ABQ5" s="6"/>
      <c r="ABR5" s="37"/>
      <c r="ABS5" s="6"/>
      <c r="ABT5" s="6"/>
      <c r="ABU5" s="6" t="s">
        <v>83</v>
      </c>
      <c r="ABV5" s="6">
        <v>100</v>
      </c>
      <c r="ABW5" s="6">
        <v>100</v>
      </c>
      <c r="ABX5" s="6">
        <v>100</v>
      </c>
      <c r="ABY5" s="6">
        <v>100</v>
      </c>
      <c r="ABZ5" s="6">
        <v>100</v>
      </c>
      <c r="ACA5" s="6">
        <v>100</v>
      </c>
      <c r="ACC5" s="6"/>
      <c r="ACD5" s="6"/>
      <c r="ACE5" s="6">
        <v>5.0133799999999997</v>
      </c>
      <c r="ACF5" s="6">
        <v>0.98782261434600005</v>
      </c>
      <c r="ACG5" s="6"/>
      <c r="ACH5" s="37"/>
      <c r="ACI5" s="6"/>
      <c r="ACJ5" s="6"/>
      <c r="ACK5" s="6" t="s">
        <v>83</v>
      </c>
      <c r="ACL5" s="6">
        <v>100</v>
      </c>
      <c r="ACM5" s="6">
        <v>100</v>
      </c>
      <c r="ACN5" s="6">
        <v>100</v>
      </c>
      <c r="ACO5" s="6">
        <v>100</v>
      </c>
      <c r="ACP5" s="6">
        <v>100</v>
      </c>
      <c r="ACQ5" s="6">
        <v>100</v>
      </c>
      <c r="ACS5" s="6"/>
      <c r="ACT5" s="6"/>
      <c r="ACU5" s="6">
        <v>5.0133799999999997</v>
      </c>
      <c r="ACV5" s="6">
        <v>1.06243491963</v>
      </c>
      <c r="ACW5" s="6"/>
      <c r="ACX5" s="37"/>
      <c r="ACY5" s="6"/>
      <c r="ACZ5" s="6"/>
      <c r="ADA5" s="6" t="s">
        <v>83</v>
      </c>
      <c r="ADB5" s="6">
        <v>100</v>
      </c>
      <c r="ADC5" s="6">
        <v>100</v>
      </c>
      <c r="ADD5" s="6">
        <v>100</v>
      </c>
      <c r="ADE5" s="6">
        <v>100</v>
      </c>
      <c r="ADF5" s="6">
        <v>100</v>
      </c>
      <c r="ADG5" s="6">
        <v>100</v>
      </c>
      <c r="ADI5" s="6"/>
      <c r="ADJ5" s="6"/>
      <c r="ADK5" s="6">
        <v>5.3169000000000004</v>
      </c>
      <c r="ADL5" s="6">
        <v>0.68037538499399997</v>
      </c>
      <c r="ADM5" s="6"/>
      <c r="ADN5" s="37"/>
      <c r="ADO5" s="6"/>
      <c r="ADP5" s="6"/>
      <c r="ADQ5" s="6" t="s">
        <v>83</v>
      </c>
      <c r="ADR5" s="6">
        <v>100</v>
      </c>
      <c r="ADS5" s="6">
        <v>100</v>
      </c>
      <c r="ADT5" s="6">
        <v>100</v>
      </c>
      <c r="ADU5" s="6">
        <v>100</v>
      </c>
      <c r="ADV5" s="6">
        <v>100</v>
      </c>
      <c r="ADW5" s="6">
        <v>100</v>
      </c>
      <c r="ADY5" s="6"/>
      <c r="ADZ5" s="6"/>
      <c r="AEA5" s="6">
        <v>5.31128</v>
      </c>
      <c r="AEB5" s="6">
        <v>0.67419691718700003</v>
      </c>
      <c r="AEC5" s="6"/>
      <c r="AED5" s="37"/>
      <c r="AEE5" s="6"/>
      <c r="AEF5" s="6"/>
      <c r="AEG5" s="6" t="s">
        <v>83</v>
      </c>
      <c r="AEH5" s="6">
        <v>100</v>
      </c>
      <c r="AEI5" s="6">
        <v>100</v>
      </c>
      <c r="AEJ5" s="6">
        <v>100</v>
      </c>
      <c r="AEK5" s="6">
        <v>100</v>
      </c>
      <c r="AEL5" s="6">
        <v>100</v>
      </c>
      <c r="AEM5" s="6">
        <v>100</v>
      </c>
      <c r="AEO5" s="6"/>
      <c r="AEP5" s="6"/>
      <c r="AEQ5" s="6">
        <v>5.31128</v>
      </c>
      <c r="AER5" s="6">
        <v>0.84844185964999996</v>
      </c>
      <c r="AES5" s="6"/>
      <c r="AET5" s="37"/>
      <c r="AEU5" s="6"/>
      <c r="AEV5" s="6"/>
      <c r="AEW5" s="6" t="s">
        <v>83</v>
      </c>
      <c r="AEX5" s="6">
        <v>100</v>
      </c>
      <c r="AEY5" s="6">
        <v>100</v>
      </c>
      <c r="AEZ5" s="6">
        <v>100</v>
      </c>
      <c r="AFA5" s="6">
        <v>100</v>
      </c>
      <c r="AFB5" s="6">
        <v>100</v>
      </c>
      <c r="AFC5" s="6">
        <v>100</v>
      </c>
      <c r="AFE5" s="6"/>
      <c r="AFF5" s="6"/>
      <c r="AFG5" s="6">
        <v>5.4383400000000002</v>
      </c>
      <c r="AFH5" s="6">
        <v>0.38859651067399997</v>
      </c>
      <c r="AFI5" s="6"/>
      <c r="AFJ5" s="37"/>
      <c r="AFK5" s="6"/>
      <c r="AFL5" s="6"/>
      <c r="AFM5" s="6" t="s">
        <v>83</v>
      </c>
      <c r="AFN5" s="6">
        <v>100</v>
      </c>
      <c r="AFO5" s="6">
        <v>100</v>
      </c>
      <c r="AFP5" s="6">
        <v>100</v>
      </c>
      <c r="AFQ5" s="6">
        <v>100</v>
      </c>
      <c r="AFR5" s="6">
        <v>100</v>
      </c>
      <c r="AFS5" s="6">
        <v>100</v>
      </c>
      <c r="AFU5" s="6"/>
      <c r="AFV5" s="6"/>
      <c r="AFW5" s="6">
        <v>5.4383400000000002</v>
      </c>
      <c r="AFX5" s="6">
        <v>0.41096728102199998</v>
      </c>
      <c r="AFY5" s="6"/>
      <c r="AFZ5" s="37"/>
      <c r="AGA5" s="6"/>
      <c r="AGB5" s="6"/>
      <c r="AGC5" s="6" t="s">
        <v>83</v>
      </c>
      <c r="AGD5" s="6">
        <v>100</v>
      </c>
      <c r="AGE5" s="6">
        <v>100</v>
      </c>
      <c r="AGF5" s="6">
        <v>100</v>
      </c>
      <c r="AGG5" s="6">
        <v>100</v>
      </c>
      <c r="AGH5" s="6">
        <v>100</v>
      </c>
      <c r="AGI5" s="6">
        <v>100</v>
      </c>
      <c r="AGK5" s="6"/>
      <c r="AGL5" s="6"/>
      <c r="AGM5" s="6">
        <v>5.4383400000000002</v>
      </c>
      <c r="AGN5" s="6">
        <v>0.89173581986399997</v>
      </c>
      <c r="AGO5" s="6"/>
      <c r="AGP5" s="37"/>
      <c r="AGQ5" s="6"/>
      <c r="AGR5" s="6"/>
      <c r="AGS5" s="6" t="s">
        <v>83</v>
      </c>
      <c r="AGT5" s="6">
        <v>100</v>
      </c>
      <c r="AGU5" s="6">
        <v>100</v>
      </c>
      <c r="AGV5" s="6">
        <v>100</v>
      </c>
      <c r="AGW5" s="6">
        <v>100</v>
      </c>
      <c r="AGX5" s="6">
        <v>100</v>
      </c>
      <c r="AGY5" s="6">
        <v>100</v>
      </c>
      <c r="AHA5" s="6"/>
      <c r="AHB5" s="6"/>
      <c r="AHC5" s="6">
        <v>5.5597799999999999</v>
      </c>
      <c r="AHD5" s="6">
        <v>0.93737290158499997</v>
      </c>
      <c r="AHE5" s="6"/>
      <c r="AHF5" s="37"/>
      <c r="AHG5" s="6"/>
      <c r="AHH5" s="6"/>
      <c r="AHI5" s="6" t="s">
        <v>83</v>
      </c>
      <c r="AHJ5" s="6">
        <v>100</v>
      </c>
      <c r="AHK5" s="6">
        <v>100</v>
      </c>
      <c r="AHL5" s="6">
        <v>100</v>
      </c>
      <c r="AHM5" s="6">
        <v>100</v>
      </c>
      <c r="AHN5" s="6">
        <v>100</v>
      </c>
      <c r="AHO5" s="6">
        <v>100</v>
      </c>
      <c r="AHQ5" s="6"/>
      <c r="AHR5" s="6"/>
      <c r="AHS5" s="6">
        <v>5.5597799999999999</v>
      </c>
      <c r="AHT5" s="6">
        <v>0.87774509667900003</v>
      </c>
      <c r="AHU5" s="6"/>
      <c r="AHV5" s="37"/>
      <c r="AHW5" s="6"/>
      <c r="AHX5" s="6"/>
      <c r="AHY5" s="6" t="s">
        <v>83</v>
      </c>
      <c r="AHZ5" s="6">
        <v>100</v>
      </c>
      <c r="AIA5" s="6">
        <v>100</v>
      </c>
      <c r="AIB5" s="6">
        <v>100</v>
      </c>
      <c r="AIC5" s="6">
        <v>100</v>
      </c>
      <c r="AID5" s="6">
        <v>100</v>
      </c>
      <c r="AIE5" s="6">
        <v>100</v>
      </c>
      <c r="AIG5" s="6"/>
      <c r="AIH5" s="6"/>
      <c r="AII5" s="6">
        <v>5.5597799999999999</v>
      </c>
      <c r="AIJ5" s="6">
        <v>0.915422152366</v>
      </c>
      <c r="AIK5" s="6"/>
      <c r="AIL5" s="37"/>
      <c r="AIM5" s="6"/>
      <c r="AIN5" s="6"/>
      <c r="AIO5" s="6" t="s">
        <v>83</v>
      </c>
      <c r="AIP5" s="6">
        <v>100</v>
      </c>
      <c r="AIQ5" s="6">
        <v>100</v>
      </c>
      <c r="AIR5" s="6">
        <v>100</v>
      </c>
      <c r="AIS5" s="6">
        <v>100</v>
      </c>
      <c r="AIT5" s="6">
        <v>100</v>
      </c>
      <c r="AIU5" s="6">
        <v>100</v>
      </c>
      <c r="AIW5" s="6"/>
      <c r="AIX5" s="6"/>
      <c r="AIY5" s="6">
        <v>5.7376199999999997</v>
      </c>
      <c r="AIZ5" s="6">
        <v>0.92557039545099995</v>
      </c>
      <c r="AJA5" s="6"/>
      <c r="AJB5" s="37"/>
      <c r="AJC5" s="6"/>
      <c r="AJD5" s="6"/>
      <c r="AJE5" s="6" t="s">
        <v>83</v>
      </c>
      <c r="AJF5" s="6">
        <v>100</v>
      </c>
      <c r="AJG5" s="6">
        <v>100</v>
      </c>
      <c r="AJH5" s="6">
        <v>100</v>
      </c>
      <c r="AJI5" s="6">
        <v>100</v>
      </c>
      <c r="AJJ5" s="6">
        <v>100</v>
      </c>
      <c r="AJK5" s="6">
        <v>100</v>
      </c>
      <c r="AJM5" s="6"/>
      <c r="AJN5" s="6"/>
      <c r="AJO5" s="6">
        <v>5.7376199999999997</v>
      </c>
      <c r="AJP5" s="6">
        <v>1.0289181321900001</v>
      </c>
      <c r="AJQ5" s="6"/>
      <c r="AJR5" s="37"/>
      <c r="AJS5" s="6"/>
      <c r="AJT5" s="6"/>
      <c r="AJU5" s="6" t="s">
        <v>83</v>
      </c>
      <c r="AJV5" s="6">
        <v>100</v>
      </c>
      <c r="AJW5" s="6">
        <v>100</v>
      </c>
      <c r="AJX5" s="6">
        <v>100</v>
      </c>
      <c r="AJY5" s="6">
        <v>100</v>
      </c>
      <c r="AJZ5" s="6">
        <v>100</v>
      </c>
      <c r="AKA5" s="6">
        <v>100</v>
      </c>
      <c r="AKC5" s="6"/>
      <c r="AKD5" s="6"/>
      <c r="AKE5" s="6">
        <v>5.3145600000000002</v>
      </c>
      <c r="AKF5" s="6">
        <v>0.87428918838299996</v>
      </c>
      <c r="AKG5" s="6"/>
      <c r="AKH5" s="37"/>
      <c r="AKI5" s="6"/>
      <c r="AKJ5" s="6"/>
      <c r="AKK5" s="6" t="s">
        <v>83</v>
      </c>
      <c r="AKL5" s="6">
        <v>100</v>
      </c>
      <c r="AKM5" s="6">
        <v>100</v>
      </c>
      <c r="AKN5" s="6">
        <v>100</v>
      </c>
      <c r="AKO5" s="6">
        <v>100</v>
      </c>
      <c r="AKP5" s="6">
        <v>100</v>
      </c>
      <c r="AKQ5" s="6">
        <v>100</v>
      </c>
      <c r="AKS5" s="6"/>
      <c r="AKT5" s="6"/>
      <c r="AKU5" s="6">
        <v>5.3145600000000002</v>
      </c>
      <c r="AKV5" s="6">
        <v>1.01098233192</v>
      </c>
      <c r="AKW5" s="6"/>
      <c r="AKX5" s="37"/>
      <c r="AKY5" s="6"/>
      <c r="AKZ5" s="6"/>
      <c r="ALA5" s="6" t="s">
        <v>83</v>
      </c>
      <c r="ALB5" s="6">
        <v>100</v>
      </c>
      <c r="ALC5" s="6">
        <v>100</v>
      </c>
      <c r="ALD5" s="6">
        <v>100</v>
      </c>
      <c r="ALE5" s="6">
        <v>100</v>
      </c>
      <c r="ALF5" s="6">
        <v>100</v>
      </c>
      <c r="ALG5" s="6">
        <v>100</v>
      </c>
      <c r="ALI5" s="6"/>
      <c r="ALJ5" s="6"/>
      <c r="ALK5" s="6">
        <v>5.4383400000000002</v>
      </c>
      <c r="ALL5" s="6">
        <v>0.96256068089199998</v>
      </c>
      <c r="ALM5" s="6"/>
      <c r="ALN5" s="37"/>
    </row>
    <row r="6" spans="5:1002" x14ac:dyDescent="0.25">
      <c r="E6">
        <v>62</v>
      </c>
      <c r="G6">
        <v>58</v>
      </c>
      <c r="H6" s="1">
        <f>ZG16</f>
        <v>-9.4218042763875651</v>
      </c>
      <c r="K6" s="6"/>
      <c r="L6" s="6"/>
      <c r="M6" s="6"/>
      <c r="N6" s="6" t="s">
        <v>86</v>
      </c>
      <c r="O6" s="6">
        <v>100</v>
      </c>
      <c r="P6" s="6">
        <v>100</v>
      </c>
      <c r="Q6" s="6">
        <v>100</v>
      </c>
      <c r="R6" s="6">
        <v>100</v>
      </c>
      <c r="S6" s="6">
        <v>100</v>
      </c>
      <c r="T6" s="6">
        <v>100</v>
      </c>
      <c r="V6" s="6"/>
      <c r="W6" s="6"/>
      <c r="X6" s="6">
        <v>6.1394133333300003</v>
      </c>
      <c r="Y6" s="6">
        <v>0.262338971202</v>
      </c>
      <c r="Z6" s="6"/>
      <c r="AB6" s="6"/>
      <c r="AC6" s="6"/>
      <c r="AD6" s="6"/>
      <c r="AE6" s="6"/>
      <c r="AF6" s="6"/>
      <c r="AG6" s="6"/>
      <c r="AH6" s="6"/>
      <c r="AI6" s="6"/>
      <c r="AJ6" s="6"/>
      <c r="AK6" s="6"/>
      <c r="AM6" s="6"/>
      <c r="AN6" s="6"/>
      <c r="AO6" s="6"/>
      <c r="AP6" s="6"/>
      <c r="AQ6" s="6"/>
      <c r="AR6" s="37"/>
      <c r="AS6" s="6"/>
      <c r="AT6" s="6"/>
      <c r="AU6" s="6"/>
      <c r="AV6" s="6" t="s">
        <v>90</v>
      </c>
      <c r="AW6" s="6">
        <v>400</v>
      </c>
      <c r="AX6" s="6">
        <v>200</v>
      </c>
      <c r="AY6" s="6">
        <v>100</v>
      </c>
      <c r="AZ6" s="6">
        <v>50</v>
      </c>
      <c r="BA6" s="6">
        <v>25</v>
      </c>
      <c r="BB6" s="6">
        <v>12.5</v>
      </c>
      <c r="BD6" s="6"/>
      <c r="BE6" s="6"/>
      <c r="BF6" s="6">
        <v>7.6742666666700003</v>
      </c>
      <c r="BG6" s="6">
        <v>0.33222829197699999</v>
      </c>
      <c r="BH6" s="6"/>
      <c r="BI6" s="37"/>
      <c r="BJ6" s="6"/>
      <c r="BK6" s="6"/>
      <c r="BL6" s="6"/>
      <c r="BM6" s="6" t="s">
        <v>86</v>
      </c>
      <c r="BN6" s="6">
        <v>100</v>
      </c>
      <c r="BO6" s="6">
        <v>100</v>
      </c>
      <c r="BP6" s="6">
        <v>100</v>
      </c>
      <c r="BQ6" s="6">
        <v>100</v>
      </c>
      <c r="BR6" s="6">
        <v>100</v>
      </c>
      <c r="BS6" s="6">
        <v>100</v>
      </c>
      <c r="BU6" s="6"/>
      <c r="BV6" s="6"/>
      <c r="BW6" s="6">
        <v>6.60656</v>
      </c>
      <c r="BX6" s="6">
        <v>0.23457560717100001</v>
      </c>
      <c r="BY6" s="6"/>
      <c r="CA6" s="6"/>
      <c r="CB6" s="6"/>
      <c r="CC6" s="6"/>
      <c r="CD6" s="6" t="s">
        <v>86</v>
      </c>
      <c r="CE6" s="6">
        <v>100</v>
      </c>
      <c r="CF6" s="6">
        <v>100</v>
      </c>
      <c r="CG6" s="6">
        <v>100</v>
      </c>
      <c r="CH6" s="6">
        <v>100</v>
      </c>
      <c r="CI6" s="6">
        <v>100</v>
      </c>
      <c r="CJ6" s="6">
        <v>100</v>
      </c>
      <c r="CL6" s="6"/>
      <c r="CM6" s="6"/>
      <c r="CN6" s="6">
        <v>6.4786400000000004</v>
      </c>
      <c r="CO6" s="6">
        <v>0.35265417720199999</v>
      </c>
      <c r="CP6" s="6"/>
      <c r="CR6" s="6"/>
      <c r="CS6" s="6"/>
      <c r="CT6" s="6"/>
      <c r="CU6" s="6" t="s">
        <v>86</v>
      </c>
      <c r="CV6" s="6">
        <v>100</v>
      </c>
      <c r="CW6" s="6">
        <v>100</v>
      </c>
      <c r="CX6" s="6">
        <v>100</v>
      </c>
      <c r="CY6" s="6">
        <v>100</v>
      </c>
      <c r="CZ6" s="6">
        <v>100</v>
      </c>
      <c r="DA6" s="6">
        <v>100</v>
      </c>
      <c r="DC6" s="6"/>
      <c r="DD6" s="6"/>
      <c r="DE6" s="6">
        <v>6.4786400000000004</v>
      </c>
      <c r="DF6" s="6">
        <v>0.262432381519</v>
      </c>
      <c r="DG6" s="6"/>
      <c r="DI6" s="6"/>
      <c r="DJ6" s="6"/>
      <c r="DK6" s="6"/>
      <c r="DL6" s="6" t="s">
        <v>86</v>
      </c>
      <c r="DM6" s="6">
        <v>100</v>
      </c>
      <c r="DN6" s="6">
        <v>100</v>
      </c>
      <c r="DO6" s="6">
        <v>100</v>
      </c>
      <c r="DP6" s="6">
        <v>100</v>
      </c>
      <c r="DQ6" s="6">
        <v>100</v>
      </c>
      <c r="DR6" s="6">
        <v>100</v>
      </c>
      <c r="DT6" s="6"/>
      <c r="DU6" s="6"/>
      <c r="DV6" s="6">
        <v>6.4786400000000004</v>
      </c>
      <c r="DW6" s="6">
        <v>0.27236193249000001</v>
      </c>
      <c r="DX6" s="6"/>
      <c r="DZ6" s="6"/>
      <c r="EA6" s="6"/>
      <c r="EB6" s="6"/>
      <c r="EC6" s="6" t="s">
        <v>86</v>
      </c>
      <c r="ED6" s="6">
        <v>100</v>
      </c>
      <c r="EE6" s="6">
        <v>100</v>
      </c>
      <c r="EF6" s="6">
        <v>100</v>
      </c>
      <c r="EG6" s="6">
        <v>100</v>
      </c>
      <c r="EH6" s="6">
        <v>100</v>
      </c>
      <c r="EI6" s="6">
        <v>100</v>
      </c>
      <c r="EK6" s="6"/>
      <c r="EL6" s="6"/>
      <c r="EM6" s="6">
        <v>6.4786400000000004</v>
      </c>
      <c r="EN6" s="6">
        <v>0.30075909772999998</v>
      </c>
      <c r="EO6" s="6"/>
      <c r="EQ6" s="6"/>
      <c r="ER6" s="6"/>
      <c r="ES6" s="6"/>
      <c r="ET6" s="6" t="s">
        <v>86</v>
      </c>
      <c r="EU6" s="6">
        <v>100</v>
      </c>
      <c r="EV6" s="6">
        <v>100</v>
      </c>
      <c r="EW6" s="6">
        <v>100</v>
      </c>
      <c r="EX6" s="6">
        <v>100</v>
      </c>
      <c r="EY6" s="6">
        <v>100</v>
      </c>
      <c r="EZ6" s="6">
        <v>100</v>
      </c>
      <c r="FB6" s="6"/>
      <c r="FC6" s="6"/>
      <c r="FD6" s="6">
        <v>5.98264</v>
      </c>
      <c r="FE6" s="6">
        <v>0.43131574525100003</v>
      </c>
      <c r="FF6" s="6"/>
      <c r="FH6" s="6"/>
      <c r="FI6" s="6"/>
      <c r="FJ6" s="6"/>
      <c r="FK6" s="6" t="s">
        <v>86</v>
      </c>
      <c r="FL6" s="6">
        <v>100</v>
      </c>
      <c r="FM6" s="6">
        <v>100</v>
      </c>
      <c r="FN6" s="6">
        <v>100</v>
      </c>
      <c r="FO6" s="6">
        <v>100</v>
      </c>
      <c r="FP6" s="6">
        <v>100</v>
      </c>
      <c r="FQ6" s="6">
        <v>100</v>
      </c>
      <c r="FS6" s="6"/>
      <c r="FT6" s="6"/>
      <c r="FU6" s="6">
        <v>5.98264</v>
      </c>
      <c r="FV6" s="6">
        <v>0.43946401502999999</v>
      </c>
      <c r="FW6" s="6"/>
      <c r="FX6" s="37"/>
      <c r="FY6" s="6"/>
      <c r="FZ6" s="6"/>
      <c r="GA6" s="6"/>
      <c r="GB6" s="6" t="s">
        <v>86</v>
      </c>
      <c r="GC6" s="6">
        <v>100</v>
      </c>
      <c r="GD6" s="6">
        <v>100</v>
      </c>
      <c r="GE6" s="6">
        <v>100</v>
      </c>
      <c r="GF6" s="6">
        <v>100</v>
      </c>
      <c r="GG6" s="6">
        <v>100</v>
      </c>
      <c r="GH6" s="6">
        <v>100</v>
      </c>
      <c r="GJ6" s="6"/>
      <c r="GK6" s="6"/>
      <c r="GL6" s="6">
        <v>5.98264</v>
      </c>
      <c r="GM6" s="6">
        <v>0.49357660504899997</v>
      </c>
      <c r="GN6" s="6"/>
      <c r="GO6" s="37"/>
      <c r="GP6" s="6"/>
      <c r="GQ6" s="6"/>
      <c r="GR6" s="6"/>
      <c r="GS6" s="6" t="s">
        <v>86</v>
      </c>
      <c r="GT6" s="6">
        <v>100</v>
      </c>
      <c r="GU6" s="6">
        <v>100</v>
      </c>
      <c r="GV6" s="6">
        <v>100</v>
      </c>
      <c r="GW6" s="6">
        <v>100</v>
      </c>
      <c r="GX6" s="6">
        <v>100</v>
      </c>
      <c r="GY6" s="6">
        <v>100</v>
      </c>
      <c r="HA6" s="6"/>
      <c r="HB6" s="6"/>
      <c r="HC6" s="6">
        <v>6.4415199999999997</v>
      </c>
      <c r="HD6" s="6">
        <v>0.47629424025200001</v>
      </c>
      <c r="HE6" s="6"/>
      <c r="HF6" s="37"/>
      <c r="HG6" s="6"/>
      <c r="HH6" s="6"/>
      <c r="HI6" s="6"/>
      <c r="HJ6" s="6" t="s">
        <v>86</v>
      </c>
      <c r="HK6" s="6">
        <v>100</v>
      </c>
      <c r="HL6" s="6">
        <v>100</v>
      </c>
      <c r="HM6" s="6">
        <v>100</v>
      </c>
      <c r="HN6" s="6">
        <v>100</v>
      </c>
      <c r="HO6" s="6">
        <v>100</v>
      </c>
      <c r="HP6" s="6">
        <v>100</v>
      </c>
      <c r="HR6" s="6"/>
      <c r="HS6" s="6"/>
      <c r="HT6" s="6">
        <v>6.4415199999999997</v>
      </c>
      <c r="HU6" s="6">
        <v>0.37572045172700003</v>
      </c>
      <c r="HV6" s="6"/>
      <c r="HW6" s="37"/>
      <c r="HX6" s="6"/>
      <c r="HY6" s="6"/>
      <c r="HZ6" s="6"/>
      <c r="IA6" s="6" t="s">
        <v>86</v>
      </c>
      <c r="IB6" s="6">
        <v>100</v>
      </c>
      <c r="IC6" s="6">
        <v>100</v>
      </c>
      <c r="ID6" s="6">
        <v>100</v>
      </c>
      <c r="IE6" s="6">
        <v>100</v>
      </c>
      <c r="IF6" s="6">
        <v>100</v>
      </c>
      <c r="IG6" s="6">
        <v>100</v>
      </c>
      <c r="II6" s="6"/>
      <c r="IJ6" s="6"/>
      <c r="IK6" s="6">
        <v>6.4415199999999997</v>
      </c>
      <c r="IL6" s="6">
        <v>0.31879964661299998</v>
      </c>
      <c r="IM6" s="6"/>
      <c r="IN6" s="37"/>
      <c r="IO6" s="6"/>
      <c r="IP6" s="6"/>
      <c r="IQ6" s="6"/>
      <c r="IR6" s="6" t="s">
        <v>86</v>
      </c>
      <c r="IS6" s="6">
        <v>100</v>
      </c>
      <c r="IT6" s="6">
        <v>100</v>
      </c>
      <c r="IU6" s="6">
        <v>100</v>
      </c>
      <c r="IV6" s="6">
        <v>100</v>
      </c>
      <c r="IW6" s="6">
        <v>100</v>
      </c>
      <c r="IX6" s="6">
        <v>100</v>
      </c>
      <c r="IZ6" s="6"/>
      <c r="JA6" s="6"/>
      <c r="JB6" s="6">
        <v>6.4415199999999997</v>
      </c>
      <c r="JC6" s="6">
        <v>0.48778813962899997</v>
      </c>
      <c r="JD6" s="6"/>
      <c r="JE6" s="37"/>
      <c r="JF6" s="6"/>
      <c r="JG6" s="6"/>
      <c r="JH6" s="6"/>
      <c r="JI6" s="6"/>
      <c r="JJ6" s="6"/>
      <c r="JK6" s="6"/>
      <c r="JL6" s="6"/>
      <c r="JM6" s="6"/>
      <c r="JN6" s="6"/>
      <c r="JO6" s="6"/>
      <c r="JQ6" s="6"/>
      <c r="JR6" s="6"/>
      <c r="JS6" s="6"/>
      <c r="JT6" s="6"/>
      <c r="JU6" s="6"/>
      <c r="JV6" s="37"/>
      <c r="JW6" s="6"/>
      <c r="JX6" s="6"/>
      <c r="JY6" s="6"/>
      <c r="JZ6" s="6" t="s">
        <v>86</v>
      </c>
      <c r="KA6" s="6">
        <v>100</v>
      </c>
      <c r="KB6" s="6">
        <v>100</v>
      </c>
      <c r="KC6" s="6">
        <v>100</v>
      </c>
      <c r="KD6" s="6">
        <v>100</v>
      </c>
      <c r="KE6" s="6">
        <v>100</v>
      </c>
      <c r="KF6" s="6">
        <v>100</v>
      </c>
      <c r="KH6" s="6"/>
      <c r="KI6" s="6"/>
      <c r="KJ6" s="6">
        <v>6.4415199999999997</v>
      </c>
      <c r="KK6" s="6">
        <v>0.49273963097200002</v>
      </c>
      <c r="KL6" s="6"/>
      <c r="KM6" s="37"/>
      <c r="KN6" s="6"/>
      <c r="KO6" s="6"/>
      <c r="KP6" s="6"/>
      <c r="KQ6" s="6" t="s">
        <v>86</v>
      </c>
      <c r="KR6" s="6">
        <v>100</v>
      </c>
      <c r="KS6" s="6">
        <v>100</v>
      </c>
      <c r="KT6" s="6">
        <v>100</v>
      </c>
      <c r="KU6" s="6">
        <v>100</v>
      </c>
      <c r="KV6" s="6">
        <v>100</v>
      </c>
      <c r="KW6" s="6">
        <v>100</v>
      </c>
      <c r="KY6" s="6"/>
      <c r="KZ6" s="6"/>
      <c r="LA6" s="6">
        <v>6.60344</v>
      </c>
      <c r="LB6" s="6">
        <v>0.54276799240600004</v>
      </c>
      <c r="LC6" s="6"/>
      <c r="LD6" s="37"/>
      <c r="LE6" s="6"/>
      <c r="LF6" s="6"/>
      <c r="LG6" s="6"/>
      <c r="LH6" s="6" t="s">
        <v>86</v>
      </c>
      <c r="LI6" s="6">
        <v>100</v>
      </c>
      <c r="LJ6" s="6">
        <v>100</v>
      </c>
      <c r="LK6" s="6">
        <v>100</v>
      </c>
      <c r="LL6" s="6">
        <v>100</v>
      </c>
      <c r="LM6" s="6">
        <v>100</v>
      </c>
      <c r="LN6" s="6">
        <v>100</v>
      </c>
      <c r="LP6" s="6"/>
      <c r="LQ6" s="6"/>
      <c r="LR6" s="6">
        <v>6.60344</v>
      </c>
      <c r="LS6" s="6">
        <v>0.60667245316600005</v>
      </c>
      <c r="LT6" s="6"/>
      <c r="LU6" s="37"/>
      <c r="LV6" s="6"/>
      <c r="LW6" s="6"/>
      <c r="LX6" s="6"/>
      <c r="LY6" s="6" t="s">
        <v>86</v>
      </c>
      <c r="LZ6" s="6">
        <v>100</v>
      </c>
      <c r="MA6" s="6">
        <v>100</v>
      </c>
      <c r="MB6" s="6">
        <v>100</v>
      </c>
      <c r="MC6" s="6">
        <v>100</v>
      </c>
      <c r="MD6" s="6">
        <v>100</v>
      </c>
      <c r="ME6" s="6">
        <v>100</v>
      </c>
      <c r="MG6" s="6"/>
      <c r="MH6" s="6"/>
      <c r="MI6" s="6">
        <v>6.60344</v>
      </c>
      <c r="MJ6" s="6">
        <v>0.65813668622999999</v>
      </c>
      <c r="MK6" s="6"/>
      <c r="ML6" s="37"/>
      <c r="MM6" s="6"/>
      <c r="MN6" s="6"/>
      <c r="MO6" s="6"/>
      <c r="MP6" s="6" t="s">
        <v>86</v>
      </c>
      <c r="MQ6" s="6">
        <v>100</v>
      </c>
      <c r="MR6" s="6">
        <v>100</v>
      </c>
      <c r="MS6" s="6">
        <v>100</v>
      </c>
      <c r="MT6" s="6">
        <v>100</v>
      </c>
      <c r="MU6" s="6">
        <v>100</v>
      </c>
      <c r="MV6" s="6">
        <v>100</v>
      </c>
      <c r="MX6" s="6"/>
      <c r="MY6" s="6"/>
      <c r="MZ6" s="6">
        <v>6.3605600000000004</v>
      </c>
      <c r="NA6" s="6">
        <v>0.60382002863700002</v>
      </c>
      <c r="NB6" s="6"/>
      <c r="NC6" s="37"/>
      <c r="ND6" s="6"/>
      <c r="NE6" s="6"/>
      <c r="NF6" s="6"/>
      <c r="NG6" s="6" t="s">
        <v>86</v>
      </c>
      <c r="NH6" s="6">
        <v>100</v>
      </c>
      <c r="NI6" s="6">
        <v>100</v>
      </c>
      <c r="NJ6" s="6">
        <v>100</v>
      </c>
      <c r="NK6" s="6">
        <v>100</v>
      </c>
      <c r="NL6" s="6">
        <v>100</v>
      </c>
      <c r="NM6" s="6">
        <v>100</v>
      </c>
      <c r="NO6" s="6"/>
      <c r="NP6" s="6"/>
      <c r="NQ6" s="6">
        <v>6.3605600000000004</v>
      </c>
      <c r="NR6" s="6">
        <v>0.56556763111099995</v>
      </c>
      <c r="NS6" s="6"/>
      <c r="NT6" s="37"/>
      <c r="NU6" s="6"/>
      <c r="NV6" s="6"/>
      <c r="NW6" s="6"/>
      <c r="NX6" s="6" t="s">
        <v>86</v>
      </c>
      <c r="NY6" s="6">
        <v>100</v>
      </c>
      <c r="NZ6" s="6">
        <v>100</v>
      </c>
      <c r="OA6" s="6">
        <v>100</v>
      </c>
      <c r="OB6" s="6">
        <v>100</v>
      </c>
      <c r="OC6" s="6">
        <v>100</v>
      </c>
      <c r="OD6" s="6">
        <v>100</v>
      </c>
      <c r="OF6" s="6"/>
      <c r="OG6" s="6"/>
      <c r="OH6" s="6">
        <v>6.3605600000000004</v>
      </c>
      <c r="OI6" s="6">
        <v>0.60543498014999997</v>
      </c>
      <c r="OJ6" s="6"/>
      <c r="OK6" s="37"/>
      <c r="OL6" s="6"/>
      <c r="OM6" s="6"/>
      <c r="ON6" s="6"/>
      <c r="OO6" s="6" t="s">
        <v>86</v>
      </c>
      <c r="OP6" s="6">
        <v>100</v>
      </c>
      <c r="OQ6" s="6">
        <v>100</v>
      </c>
      <c r="OR6" s="6">
        <v>100</v>
      </c>
      <c r="OS6" s="6">
        <v>100</v>
      </c>
      <c r="OT6" s="6">
        <v>100</v>
      </c>
      <c r="OU6" s="6">
        <v>100</v>
      </c>
      <c r="OW6" s="6"/>
      <c r="OX6" s="6"/>
      <c r="OY6" s="6">
        <v>6.3605600000000004</v>
      </c>
      <c r="OZ6" s="6">
        <v>0.61774760696700004</v>
      </c>
      <c r="PA6" s="6"/>
      <c r="PB6" s="37"/>
      <c r="PC6" s="6"/>
      <c r="PD6" s="6"/>
      <c r="PE6" s="6"/>
      <c r="PF6" s="6" t="s">
        <v>86</v>
      </c>
      <c r="PG6" s="6">
        <v>100</v>
      </c>
      <c r="PH6" s="6">
        <v>100</v>
      </c>
      <c r="PI6" s="6">
        <v>100</v>
      </c>
      <c r="PJ6" s="6">
        <v>100</v>
      </c>
      <c r="PK6" s="6">
        <v>100</v>
      </c>
      <c r="PL6" s="6">
        <v>100</v>
      </c>
      <c r="PN6" s="6"/>
      <c r="PO6" s="6"/>
      <c r="PP6" s="6">
        <v>6.3605600000000004</v>
      </c>
      <c r="PQ6" s="6">
        <v>0.62395354286000004</v>
      </c>
      <c r="PR6" s="6"/>
      <c r="PS6" s="37"/>
      <c r="PT6" s="6"/>
      <c r="PU6" s="6"/>
      <c r="PV6" s="6"/>
      <c r="PW6" s="6" t="s">
        <v>86</v>
      </c>
      <c r="PX6" s="6">
        <v>100</v>
      </c>
      <c r="PY6" s="6">
        <v>100</v>
      </c>
      <c r="PZ6" s="6">
        <v>100</v>
      </c>
      <c r="QA6" s="6">
        <v>100</v>
      </c>
      <c r="QB6" s="6">
        <v>100</v>
      </c>
      <c r="QC6" s="6">
        <v>100</v>
      </c>
      <c r="QE6" s="6"/>
      <c r="QF6" s="6"/>
      <c r="QG6" s="6">
        <v>6.2796000000000003</v>
      </c>
      <c r="QH6" s="6">
        <v>0.790943639521</v>
      </c>
      <c r="QI6" s="6"/>
      <c r="QJ6" s="37"/>
      <c r="QK6" s="37"/>
      <c r="QL6" s="6"/>
      <c r="QM6" s="6"/>
      <c r="QN6" s="6"/>
      <c r="QO6" s="6" t="s">
        <v>86</v>
      </c>
      <c r="QP6" s="6">
        <v>100</v>
      </c>
      <c r="QQ6" s="6">
        <v>100</v>
      </c>
      <c r="QR6" s="6">
        <v>100</v>
      </c>
      <c r="QS6" s="6">
        <v>100</v>
      </c>
      <c r="QT6" s="6">
        <v>100</v>
      </c>
      <c r="QU6" s="6">
        <v>100</v>
      </c>
      <c r="QW6" s="6"/>
      <c r="QX6" s="6"/>
      <c r="QY6" s="6">
        <v>6.11768</v>
      </c>
      <c r="QZ6" s="6">
        <v>0.78786599083099995</v>
      </c>
      <c r="RA6" s="6"/>
      <c r="RB6" s="37"/>
      <c r="RC6" s="6"/>
      <c r="RD6" s="6"/>
      <c r="RE6" s="6"/>
      <c r="RF6" s="6" t="s">
        <v>86</v>
      </c>
      <c r="RG6" s="6">
        <v>100</v>
      </c>
      <c r="RH6" s="6">
        <v>100</v>
      </c>
      <c r="RI6" s="6">
        <v>100</v>
      </c>
      <c r="RJ6" s="6">
        <v>100</v>
      </c>
      <c r="RK6" s="6">
        <v>100</v>
      </c>
      <c r="RL6" s="6">
        <v>100</v>
      </c>
      <c r="RN6" s="6"/>
      <c r="RO6" s="6"/>
      <c r="RP6" s="6">
        <v>6.2796000000000003</v>
      </c>
      <c r="RQ6" s="6">
        <v>0.76644248901000001</v>
      </c>
      <c r="RR6" s="6"/>
      <c r="RS6" s="37"/>
      <c r="RT6" s="6"/>
      <c r="RU6" s="6"/>
      <c r="RV6" s="6"/>
      <c r="RW6" s="6" t="s">
        <v>86</v>
      </c>
      <c r="RX6" s="6">
        <v>100</v>
      </c>
      <c r="RY6" s="6">
        <v>100</v>
      </c>
      <c r="RZ6" s="6">
        <v>100</v>
      </c>
      <c r="SA6" s="6">
        <v>100</v>
      </c>
      <c r="SB6" s="6">
        <v>100</v>
      </c>
      <c r="SC6" s="6">
        <v>100</v>
      </c>
      <c r="SE6" s="6"/>
      <c r="SF6" s="6"/>
      <c r="SG6" s="6">
        <v>6.1923199999999996</v>
      </c>
      <c r="SH6" s="6">
        <v>0.87985939284000003</v>
      </c>
      <c r="SI6" s="6"/>
      <c r="SJ6" s="37"/>
      <c r="SK6" s="6"/>
      <c r="SL6" s="6"/>
      <c r="SM6" s="6"/>
      <c r="SN6" s="6" t="s">
        <v>86</v>
      </c>
      <c r="SO6" s="6">
        <v>100</v>
      </c>
      <c r="SP6" s="6">
        <v>100</v>
      </c>
      <c r="SQ6" s="6">
        <v>100</v>
      </c>
      <c r="SR6" s="6">
        <v>100</v>
      </c>
      <c r="SS6" s="6">
        <v>100</v>
      </c>
      <c r="ST6" s="6">
        <v>100</v>
      </c>
      <c r="SV6" s="6"/>
      <c r="SW6" s="6"/>
      <c r="SX6" s="6">
        <v>5.9631999999999996</v>
      </c>
      <c r="SY6" s="6">
        <v>0.75016266992299996</v>
      </c>
      <c r="SZ6" s="6"/>
      <c r="TB6" s="6"/>
      <c r="TC6" s="6"/>
      <c r="TD6" s="6"/>
      <c r="TE6" s="6" t="s">
        <v>86</v>
      </c>
      <c r="TF6" s="6">
        <v>100</v>
      </c>
      <c r="TG6" s="6">
        <v>100</v>
      </c>
      <c r="TH6" s="6">
        <v>100</v>
      </c>
      <c r="TI6" s="6">
        <v>100</v>
      </c>
      <c r="TJ6" s="6">
        <v>100</v>
      </c>
      <c r="TK6" s="6">
        <v>100</v>
      </c>
      <c r="TM6" s="6"/>
      <c r="TN6" s="6"/>
      <c r="TO6" s="6">
        <v>6.1923199999999996</v>
      </c>
      <c r="TP6" s="6">
        <v>0.93694911655799995</v>
      </c>
      <c r="TQ6" s="6"/>
      <c r="TS6" s="6"/>
      <c r="TT6" s="6"/>
      <c r="TU6" s="6" t="s">
        <v>86</v>
      </c>
      <c r="TV6" s="6">
        <v>100</v>
      </c>
      <c r="TW6" s="6">
        <v>100</v>
      </c>
      <c r="TX6" s="6">
        <v>100</v>
      </c>
      <c r="TY6" s="6">
        <v>100</v>
      </c>
      <c r="TZ6" s="6">
        <v>100</v>
      </c>
      <c r="UA6" s="6">
        <v>100</v>
      </c>
      <c r="UC6" s="6"/>
      <c r="UD6" s="6"/>
      <c r="UE6" s="6">
        <v>6.11768</v>
      </c>
      <c r="UF6" s="6">
        <v>0.94515606120700002</v>
      </c>
      <c r="UG6" s="6"/>
      <c r="UI6" s="6"/>
      <c r="UJ6" s="6"/>
      <c r="UK6" s="6" t="s">
        <v>86</v>
      </c>
      <c r="UL6" s="6">
        <v>100</v>
      </c>
      <c r="UM6" s="6">
        <v>100</v>
      </c>
      <c r="UN6" s="6">
        <v>100</v>
      </c>
      <c r="UO6" s="6">
        <v>100</v>
      </c>
      <c r="UP6" s="6">
        <v>100</v>
      </c>
      <c r="UQ6" s="6">
        <v>100</v>
      </c>
      <c r="US6" s="6"/>
      <c r="UT6" s="6"/>
      <c r="UU6" s="6">
        <v>6.11768</v>
      </c>
      <c r="UV6" s="6">
        <v>0.91127044840000004</v>
      </c>
      <c r="UW6" s="6"/>
      <c r="UY6" s="6"/>
      <c r="UZ6" s="6"/>
      <c r="VA6" s="6" t="s">
        <v>86</v>
      </c>
      <c r="VB6" s="6">
        <v>100</v>
      </c>
      <c r="VC6" s="6">
        <v>100</v>
      </c>
      <c r="VD6" s="6">
        <v>100</v>
      </c>
      <c r="VE6" s="6">
        <v>100</v>
      </c>
      <c r="VF6" s="6">
        <v>100</v>
      </c>
      <c r="VG6" s="6">
        <v>100</v>
      </c>
      <c r="VI6" s="6"/>
      <c r="VJ6" s="6"/>
      <c r="VK6" s="6">
        <v>6.1363200000000004</v>
      </c>
      <c r="VL6" s="6">
        <v>0.91158438937999997</v>
      </c>
      <c r="VM6" s="6"/>
      <c r="VN6" s="37"/>
      <c r="VO6" s="6"/>
      <c r="VP6" s="6"/>
      <c r="VQ6" s="6" t="s">
        <v>86</v>
      </c>
      <c r="VR6" s="6">
        <v>100</v>
      </c>
      <c r="VS6" s="6">
        <v>100</v>
      </c>
      <c r="VT6" s="6">
        <v>100</v>
      </c>
      <c r="VU6" s="6">
        <v>100</v>
      </c>
      <c r="VV6" s="6">
        <v>100</v>
      </c>
      <c r="VW6" s="6">
        <v>100</v>
      </c>
      <c r="VY6" s="6"/>
      <c r="VZ6" s="6"/>
      <c r="WA6" s="6">
        <v>6.1363200000000004</v>
      </c>
      <c r="WB6" s="6">
        <v>1.02654986256</v>
      </c>
      <c r="WC6" s="6"/>
      <c r="WD6" s="37"/>
      <c r="WE6" s="6"/>
      <c r="WF6" s="6"/>
      <c r="WG6" s="6" t="s">
        <v>86</v>
      </c>
      <c r="WH6" s="6">
        <v>100</v>
      </c>
      <c r="WI6" s="6">
        <v>100</v>
      </c>
      <c r="WJ6" s="6">
        <v>100</v>
      </c>
      <c r="WK6" s="6">
        <v>100</v>
      </c>
      <c r="WL6" s="6">
        <v>100</v>
      </c>
      <c r="WM6" s="6">
        <v>100</v>
      </c>
      <c r="WO6" s="6"/>
      <c r="WP6" s="6"/>
      <c r="WQ6" s="6">
        <v>6.2796000000000003</v>
      </c>
      <c r="WR6" s="6">
        <v>0.60080283575799998</v>
      </c>
      <c r="WS6" s="6"/>
      <c r="WT6" s="37"/>
      <c r="WU6" s="6"/>
      <c r="WV6" s="6"/>
      <c r="WW6" s="6" t="s">
        <v>86</v>
      </c>
      <c r="WX6" s="6">
        <v>100</v>
      </c>
      <c r="WY6" s="6">
        <v>100</v>
      </c>
      <c r="WZ6" s="6">
        <v>100</v>
      </c>
      <c r="XA6" s="6">
        <v>100</v>
      </c>
      <c r="XB6" s="6">
        <v>100</v>
      </c>
      <c r="XC6" s="6">
        <v>100</v>
      </c>
      <c r="XE6" s="6"/>
      <c r="XF6" s="6"/>
      <c r="XG6" s="6">
        <v>6.2796000000000003</v>
      </c>
      <c r="XH6" s="6">
        <v>0.52369072413700002</v>
      </c>
      <c r="XI6" s="6"/>
      <c r="XJ6" s="37"/>
      <c r="XK6" s="6"/>
      <c r="XL6" s="6"/>
      <c r="XM6" s="6" t="s">
        <v>86</v>
      </c>
      <c r="XN6" s="6">
        <v>100</v>
      </c>
      <c r="XO6" s="6">
        <v>100</v>
      </c>
      <c r="XP6" s="6">
        <v>100</v>
      </c>
      <c r="XQ6" s="6">
        <v>100</v>
      </c>
      <c r="XR6" s="6">
        <v>100</v>
      </c>
      <c r="XS6" s="6">
        <v>100</v>
      </c>
      <c r="XU6" s="6"/>
      <c r="XV6" s="6"/>
      <c r="XW6" s="6">
        <v>6.11768</v>
      </c>
      <c r="XX6" s="6">
        <v>0.828711145702</v>
      </c>
      <c r="XY6" s="6"/>
      <c r="XZ6" s="37"/>
      <c r="YA6" s="6"/>
      <c r="YB6" s="6"/>
      <c r="YC6" s="6" t="s">
        <v>86</v>
      </c>
      <c r="YD6" s="6">
        <v>100</v>
      </c>
      <c r="YE6" s="6">
        <v>100</v>
      </c>
      <c r="YF6" s="6">
        <v>100</v>
      </c>
      <c r="YG6" s="6">
        <v>100</v>
      </c>
      <c r="YH6" s="6">
        <v>100</v>
      </c>
      <c r="YI6" s="6">
        <v>100</v>
      </c>
      <c r="YK6" s="6"/>
      <c r="YL6" s="6"/>
      <c r="YM6" s="6">
        <v>6.11768</v>
      </c>
      <c r="YN6" s="6">
        <v>0.84420598691600002</v>
      </c>
      <c r="YO6" s="6"/>
      <c r="YP6" s="37"/>
      <c r="YQ6" s="6"/>
      <c r="YR6" s="6"/>
      <c r="YS6" s="6" t="s">
        <v>86</v>
      </c>
      <c r="YT6" s="6">
        <v>100</v>
      </c>
      <c r="YU6" s="6">
        <v>100</v>
      </c>
      <c r="YV6" s="6">
        <v>100</v>
      </c>
      <c r="YW6" s="6">
        <v>100</v>
      </c>
      <c r="YX6" s="6">
        <v>100</v>
      </c>
      <c r="YY6" s="6">
        <v>100</v>
      </c>
      <c r="ZA6" s="6"/>
      <c r="ZB6" s="6"/>
      <c r="ZC6" s="6"/>
      <c r="ZD6" s="6"/>
      <c r="ZE6" s="6"/>
      <c r="ZF6" s="37"/>
      <c r="ZG6" s="6"/>
      <c r="ZH6" s="6"/>
      <c r="ZI6" s="6" t="s">
        <v>86</v>
      </c>
      <c r="ZJ6" s="6">
        <v>100</v>
      </c>
      <c r="ZK6" s="6">
        <v>100</v>
      </c>
      <c r="ZL6" s="6">
        <v>100</v>
      </c>
      <c r="ZM6" s="6">
        <v>100</v>
      </c>
      <c r="ZN6" s="6">
        <v>100</v>
      </c>
      <c r="ZO6" s="6">
        <v>100</v>
      </c>
      <c r="ZQ6" s="6"/>
      <c r="ZR6" s="6"/>
      <c r="ZS6" s="6">
        <v>6.11456</v>
      </c>
      <c r="ZT6" s="6">
        <v>0.88481056400699998</v>
      </c>
      <c r="ZU6" s="6"/>
      <c r="ZV6" s="37"/>
      <c r="ZW6" s="6"/>
      <c r="ZX6" s="6"/>
      <c r="ZY6" s="6" t="s">
        <v>86</v>
      </c>
      <c r="ZZ6" s="6">
        <v>100</v>
      </c>
      <c r="AAA6" s="6">
        <v>100</v>
      </c>
      <c r="AAB6" s="6">
        <v>100</v>
      </c>
      <c r="AAC6" s="6">
        <v>100</v>
      </c>
      <c r="AAD6" s="6">
        <v>100</v>
      </c>
      <c r="AAE6" s="6">
        <v>100</v>
      </c>
      <c r="AAG6" s="6"/>
      <c r="AAH6" s="6"/>
      <c r="AAI6" s="6">
        <v>6.11456</v>
      </c>
      <c r="AAJ6" s="6">
        <v>1.0803615201200001</v>
      </c>
      <c r="AAK6" s="6"/>
      <c r="AAL6" s="37"/>
      <c r="AAM6" s="6"/>
      <c r="AAN6" s="6"/>
      <c r="AAO6" s="6" t="s">
        <v>86</v>
      </c>
      <c r="AAP6" s="6">
        <v>100</v>
      </c>
      <c r="AAQ6" s="6">
        <v>100</v>
      </c>
      <c r="AAR6" s="6">
        <v>100</v>
      </c>
      <c r="AAS6" s="6">
        <v>100</v>
      </c>
      <c r="AAT6" s="6">
        <v>100</v>
      </c>
      <c r="AAU6" s="6">
        <v>100</v>
      </c>
      <c r="AAW6" s="6"/>
      <c r="AAX6" s="6"/>
      <c r="AAY6" s="6">
        <v>6.11456</v>
      </c>
      <c r="AAZ6" s="6">
        <v>1.2980548385699999</v>
      </c>
      <c r="ABA6" s="6"/>
      <c r="ABB6" s="37"/>
      <c r="ABC6" s="6"/>
      <c r="ABD6" s="6"/>
      <c r="ABE6" s="6" t="s">
        <v>86</v>
      </c>
      <c r="ABF6" s="6">
        <v>100</v>
      </c>
      <c r="ABG6" s="6">
        <v>100</v>
      </c>
      <c r="ABH6" s="6">
        <v>100</v>
      </c>
      <c r="ABI6" s="6">
        <v>100</v>
      </c>
      <c r="ABJ6" s="6">
        <v>100</v>
      </c>
      <c r="ABK6" s="6">
        <v>100</v>
      </c>
      <c r="ABM6" s="6"/>
      <c r="ABN6" s="6"/>
      <c r="ABO6" s="6">
        <v>6.6845066666699999</v>
      </c>
      <c r="ABP6" s="6">
        <v>0.84382867532299999</v>
      </c>
      <c r="ABQ6" s="6"/>
      <c r="ABR6" s="37"/>
      <c r="ABS6" s="6"/>
      <c r="ABT6" s="6"/>
      <c r="ABU6" s="6" t="s">
        <v>86</v>
      </c>
      <c r="ABV6" s="6">
        <v>100</v>
      </c>
      <c r="ABW6" s="6">
        <v>100</v>
      </c>
      <c r="ABX6" s="6">
        <v>100</v>
      </c>
      <c r="ABY6" s="6">
        <v>100</v>
      </c>
      <c r="ABZ6" s="6">
        <v>100</v>
      </c>
      <c r="ACA6" s="6">
        <v>100</v>
      </c>
      <c r="ACC6" s="6"/>
      <c r="ACD6" s="6"/>
      <c r="ACE6" s="6">
        <v>6.6845066666699999</v>
      </c>
      <c r="ACF6" s="6">
        <v>1.01448808566</v>
      </c>
      <c r="ACG6" s="6"/>
      <c r="ACH6" s="37"/>
      <c r="ACI6" s="6"/>
      <c r="ACJ6" s="6"/>
      <c r="ACK6" s="6" t="s">
        <v>86</v>
      </c>
      <c r="ACL6" s="6">
        <v>100</v>
      </c>
      <c r="ACM6" s="6">
        <v>100</v>
      </c>
      <c r="ACN6" s="6">
        <v>100</v>
      </c>
      <c r="ACO6" s="6">
        <v>100</v>
      </c>
      <c r="ACP6" s="6">
        <v>100</v>
      </c>
      <c r="ACQ6" s="6">
        <v>100</v>
      </c>
      <c r="ACS6" s="6"/>
      <c r="ACT6" s="6"/>
      <c r="ACU6" s="6">
        <v>6.6845066666699999</v>
      </c>
      <c r="ACV6" s="6">
        <v>1.09095098865</v>
      </c>
      <c r="ACW6" s="6"/>
      <c r="ACX6" s="37"/>
      <c r="ACY6" s="6"/>
      <c r="ACZ6" s="6"/>
      <c r="ADA6" s="6" t="s">
        <v>86</v>
      </c>
      <c r="ADB6" s="6">
        <v>100</v>
      </c>
      <c r="ADC6" s="6">
        <v>100</v>
      </c>
      <c r="ADD6" s="6">
        <v>100</v>
      </c>
      <c r="ADE6" s="6">
        <v>100</v>
      </c>
      <c r="ADF6" s="6">
        <v>100</v>
      </c>
      <c r="ADG6" s="6">
        <v>100</v>
      </c>
      <c r="ADI6" s="6"/>
      <c r="ADJ6" s="6"/>
      <c r="ADK6" s="6">
        <v>7.0891999999999999</v>
      </c>
      <c r="ADL6" s="6">
        <v>0.70699119021099999</v>
      </c>
      <c r="ADM6" s="6"/>
      <c r="ADN6" s="37"/>
      <c r="ADO6" s="6"/>
      <c r="ADP6" s="6"/>
      <c r="ADQ6" s="6" t="s">
        <v>86</v>
      </c>
      <c r="ADR6" s="6">
        <v>100</v>
      </c>
      <c r="ADS6" s="6">
        <v>100</v>
      </c>
      <c r="ADT6" s="6">
        <v>100</v>
      </c>
      <c r="ADU6" s="6">
        <v>100</v>
      </c>
      <c r="ADV6" s="6">
        <v>100</v>
      </c>
      <c r="ADW6" s="6">
        <v>100</v>
      </c>
      <c r="ADY6" s="6"/>
      <c r="ADZ6" s="6"/>
      <c r="AEA6" s="6">
        <v>7.0817066666699997</v>
      </c>
      <c r="AEB6" s="6">
        <v>0.70489723527899995</v>
      </c>
      <c r="AEC6" s="6"/>
      <c r="AED6" s="37"/>
      <c r="AEE6" s="6"/>
      <c r="AEF6" s="6"/>
      <c r="AEG6" s="6" t="s">
        <v>86</v>
      </c>
      <c r="AEH6" s="6">
        <v>100</v>
      </c>
      <c r="AEI6" s="6">
        <v>100</v>
      </c>
      <c r="AEJ6" s="6">
        <v>100</v>
      </c>
      <c r="AEK6" s="6">
        <v>100</v>
      </c>
      <c r="AEL6" s="6">
        <v>100</v>
      </c>
      <c r="AEM6" s="6">
        <v>100</v>
      </c>
      <c r="AEO6" s="6"/>
      <c r="AEP6" s="6"/>
      <c r="AEQ6" s="6">
        <v>7.0817066666699997</v>
      </c>
      <c r="AER6" s="6">
        <v>0.87844158909900005</v>
      </c>
      <c r="AES6" s="6"/>
      <c r="AET6" s="37"/>
      <c r="AEU6" s="6"/>
      <c r="AEV6" s="6"/>
      <c r="AEW6" s="6" t="s">
        <v>86</v>
      </c>
      <c r="AEX6" s="6">
        <v>100</v>
      </c>
      <c r="AEY6" s="6">
        <v>100</v>
      </c>
      <c r="AEZ6" s="6">
        <v>100</v>
      </c>
      <c r="AFA6" s="6">
        <v>100</v>
      </c>
      <c r="AFB6" s="6">
        <v>100</v>
      </c>
      <c r="AFC6" s="6">
        <v>100</v>
      </c>
      <c r="AFE6" s="6"/>
      <c r="AFF6" s="6"/>
      <c r="AFG6" s="6">
        <v>7.2511200000000002</v>
      </c>
      <c r="AFH6" s="6">
        <v>0.408713254759</v>
      </c>
      <c r="AFI6" s="6"/>
      <c r="AFJ6" s="37"/>
      <c r="AFK6" s="6"/>
      <c r="AFL6" s="6"/>
      <c r="AFM6" s="6" t="s">
        <v>86</v>
      </c>
      <c r="AFN6" s="6">
        <v>100</v>
      </c>
      <c r="AFO6" s="6">
        <v>100</v>
      </c>
      <c r="AFP6" s="6">
        <v>100</v>
      </c>
      <c r="AFQ6" s="6">
        <v>100</v>
      </c>
      <c r="AFR6" s="6">
        <v>100</v>
      </c>
      <c r="AFS6" s="6">
        <v>100</v>
      </c>
      <c r="AFU6" s="6"/>
      <c r="AFV6" s="6"/>
      <c r="AFW6" s="6">
        <v>7.2511200000000002</v>
      </c>
      <c r="AFX6" s="6">
        <v>0.43117079904</v>
      </c>
      <c r="AFY6" s="6"/>
      <c r="AFZ6" s="37"/>
      <c r="AGA6" s="6"/>
      <c r="AGB6" s="6"/>
      <c r="AGC6" s="6" t="s">
        <v>86</v>
      </c>
      <c r="AGD6" s="6">
        <v>100</v>
      </c>
      <c r="AGE6" s="6">
        <v>100</v>
      </c>
      <c r="AGF6" s="6">
        <v>100</v>
      </c>
      <c r="AGG6" s="6">
        <v>100</v>
      </c>
      <c r="AGH6" s="6">
        <v>100</v>
      </c>
      <c r="AGI6" s="6">
        <v>100</v>
      </c>
      <c r="AGK6" s="6"/>
      <c r="AGL6" s="6"/>
      <c r="AGM6" s="6">
        <v>7.2511200000000002</v>
      </c>
      <c r="AGN6" s="6">
        <v>0.91969064613100004</v>
      </c>
      <c r="AGO6" s="6"/>
      <c r="AGP6" s="37"/>
      <c r="AGQ6" s="6"/>
      <c r="AGR6" s="6"/>
      <c r="AGS6" s="6" t="s">
        <v>86</v>
      </c>
      <c r="AGT6" s="6">
        <v>100</v>
      </c>
      <c r="AGU6" s="6">
        <v>100</v>
      </c>
      <c r="AGV6" s="6">
        <v>100</v>
      </c>
      <c r="AGW6" s="6">
        <v>100</v>
      </c>
      <c r="AGX6" s="6">
        <v>100</v>
      </c>
      <c r="AGY6" s="6">
        <v>100</v>
      </c>
      <c r="AHA6" s="6"/>
      <c r="AHB6" s="6"/>
      <c r="AHC6" s="6">
        <v>7.4130399999999996</v>
      </c>
      <c r="AHD6" s="6">
        <v>0.97052230731800004</v>
      </c>
      <c r="AHE6" s="6"/>
      <c r="AHF6" s="37"/>
      <c r="AHG6" s="6"/>
      <c r="AHH6" s="6"/>
      <c r="AHI6" s="6" t="s">
        <v>86</v>
      </c>
      <c r="AHJ6" s="6">
        <v>100</v>
      </c>
      <c r="AHK6" s="6">
        <v>100</v>
      </c>
      <c r="AHL6" s="6">
        <v>100</v>
      </c>
      <c r="AHM6" s="6">
        <v>100</v>
      </c>
      <c r="AHN6" s="6">
        <v>100</v>
      </c>
      <c r="AHO6" s="6">
        <v>100</v>
      </c>
      <c r="AHQ6" s="6"/>
      <c r="AHR6" s="6"/>
      <c r="AHS6" s="6">
        <v>7.4130399999999996</v>
      </c>
      <c r="AHT6" s="6">
        <v>0.91395834654200003</v>
      </c>
      <c r="AHU6" s="6"/>
      <c r="AHV6" s="37"/>
      <c r="AHW6" s="6"/>
      <c r="AHX6" s="6"/>
      <c r="AHY6" s="6" t="s">
        <v>86</v>
      </c>
      <c r="AHZ6" s="6">
        <v>100</v>
      </c>
      <c r="AIA6" s="6">
        <v>100</v>
      </c>
      <c r="AIB6" s="6">
        <v>100</v>
      </c>
      <c r="AIC6" s="6">
        <v>100</v>
      </c>
      <c r="AID6" s="6">
        <v>100</v>
      </c>
      <c r="AIE6" s="6">
        <v>100</v>
      </c>
      <c r="AIG6" s="6"/>
      <c r="AIH6" s="6"/>
      <c r="AII6" s="6">
        <v>7.4130399999999996</v>
      </c>
      <c r="AIJ6" s="6">
        <v>0.94813873235199997</v>
      </c>
      <c r="AIK6" s="6"/>
      <c r="AIL6" s="37"/>
      <c r="AIM6" s="6"/>
      <c r="AIN6" s="6"/>
      <c r="AIO6" s="6" t="s">
        <v>86</v>
      </c>
      <c r="AIP6" s="6">
        <v>100</v>
      </c>
      <c r="AIQ6" s="6">
        <v>100</v>
      </c>
      <c r="AIR6" s="6">
        <v>100</v>
      </c>
      <c r="AIS6" s="6">
        <v>100</v>
      </c>
      <c r="AIT6" s="6">
        <v>100</v>
      </c>
      <c r="AIU6" s="6">
        <v>100</v>
      </c>
      <c r="AIW6" s="6"/>
      <c r="AIX6" s="6"/>
      <c r="AIY6" s="6">
        <v>7.6501599999999996</v>
      </c>
      <c r="AIZ6" s="6">
        <v>0.95059137046499997</v>
      </c>
      <c r="AJA6" s="6"/>
      <c r="AJB6" s="37"/>
      <c r="AJC6" s="6"/>
      <c r="AJD6" s="6"/>
      <c r="AJE6" s="6" t="s">
        <v>86</v>
      </c>
      <c r="AJF6" s="6">
        <v>100</v>
      </c>
      <c r="AJG6" s="6">
        <v>100</v>
      </c>
      <c r="AJH6" s="6">
        <v>100</v>
      </c>
      <c r="AJI6" s="6">
        <v>100</v>
      </c>
      <c r="AJJ6" s="6">
        <v>100</v>
      </c>
      <c r="AJK6" s="6">
        <v>100</v>
      </c>
      <c r="AJM6" s="6"/>
      <c r="AJN6" s="6"/>
      <c r="AJO6" s="6">
        <v>7.6501599999999996</v>
      </c>
      <c r="AJP6" s="6">
        <v>1.0591615108300001</v>
      </c>
      <c r="AJQ6" s="6"/>
      <c r="AJR6" s="37"/>
      <c r="AJS6" s="6"/>
      <c r="AJT6" s="6"/>
      <c r="AJU6" s="6" t="s">
        <v>86</v>
      </c>
      <c r="AJV6" s="6">
        <v>100</v>
      </c>
      <c r="AJW6" s="6">
        <v>100</v>
      </c>
      <c r="AJX6" s="6">
        <v>100</v>
      </c>
      <c r="AJY6" s="6">
        <v>100</v>
      </c>
      <c r="AJZ6" s="6">
        <v>100</v>
      </c>
      <c r="AKA6" s="6">
        <v>100</v>
      </c>
      <c r="AKC6" s="6"/>
      <c r="AKD6" s="6"/>
      <c r="AKE6" s="6">
        <v>7.0860799999999999</v>
      </c>
      <c r="AKF6" s="6">
        <v>0.90905575467800004</v>
      </c>
      <c r="AKG6" s="6"/>
      <c r="AKH6" s="37"/>
      <c r="AKI6" s="6"/>
      <c r="AKJ6" s="6"/>
      <c r="AKK6" s="6" t="s">
        <v>86</v>
      </c>
      <c r="AKL6" s="6">
        <v>100</v>
      </c>
      <c r="AKM6" s="6">
        <v>100</v>
      </c>
      <c r="AKN6" s="6">
        <v>100</v>
      </c>
      <c r="AKO6" s="6">
        <v>100</v>
      </c>
      <c r="AKP6" s="6">
        <v>100</v>
      </c>
      <c r="AKQ6" s="6">
        <v>100</v>
      </c>
      <c r="AKS6" s="6"/>
      <c r="AKT6" s="6"/>
      <c r="AKU6" s="6">
        <v>7.0860799999999999</v>
      </c>
      <c r="AKV6" s="6">
        <v>1.0420427162499999</v>
      </c>
      <c r="AKW6" s="6"/>
      <c r="AKX6" s="37"/>
      <c r="AKY6" s="6"/>
      <c r="AKZ6" s="6"/>
      <c r="ALA6" s="6" t="s">
        <v>86</v>
      </c>
      <c r="ALB6" s="6">
        <v>100</v>
      </c>
      <c r="ALC6" s="6">
        <v>100</v>
      </c>
      <c r="ALD6" s="6">
        <v>100</v>
      </c>
      <c r="ALE6" s="6">
        <v>100</v>
      </c>
      <c r="ALF6" s="6">
        <v>100</v>
      </c>
      <c r="ALG6" s="6">
        <v>100</v>
      </c>
      <c r="ALI6" s="6"/>
      <c r="ALJ6" s="6"/>
      <c r="ALK6" s="6">
        <v>7.2511200000000002</v>
      </c>
      <c r="ALL6" s="6">
        <v>1.0003360591199999</v>
      </c>
      <c r="ALM6" s="6"/>
      <c r="ALN6" s="37"/>
    </row>
    <row r="7" spans="5:1002" x14ac:dyDescent="0.25">
      <c r="E7">
        <v>62</v>
      </c>
      <c r="G7">
        <v>60</v>
      </c>
      <c r="H7" s="1">
        <f>ZW16</f>
        <v>-8.726986406744011</v>
      </c>
      <c r="K7" s="6"/>
      <c r="L7" s="6"/>
      <c r="M7" s="6"/>
      <c r="N7" s="6" t="s">
        <v>90</v>
      </c>
      <c r="O7" s="6">
        <v>400</v>
      </c>
      <c r="P7" s="6">
        <v>200</v>
      </c>
      <c r="Q7" s="6">
        <v>100</v>
      </c>
      <c r="R7" s="6">
        <v>50</v>
      </c>
      <c r="S7" s="6">
        <v>25</v>
      </c>
      <c r="T7" s="6">
        <v>12.5</v>
      </c>
      <c r="V7" s="6"/>
      <c r="W7" s="6"/>
      <c r="X7" s="6">
        <v>7.6742666666700003</v>
      </c>
      <c r="Y7" s="6">
        <v>0.269823968415</v>
      </c>
      <c r="Z7" s="6"/>
      <c r="AB7" s="6"/>
      <c r="AC7" s="6"/>
      <c r="AD7" s="6"/>
      <c r="AE7" s="6"/>
      <c r="AF7" s="6"/>
      <c r="AG7" s="6"/>
      <c r="AH7" s="6"/>
      <c r="AI7" s="6"/>
      <c r="AJ7" s="6"/>
      <c r="AK7" s="6"/>
      <c r="AM7" s="6"/>
      <c r="AN7" s="6"/>
      <c r="AO7" s="6"/>
      <c r="AP7" s="6"/>
      <c r="AQ7" s="6"/>
      <c r="AR7" s="37"/>
      <c r="AS7" s="6"/>
      <c r="AT7" s="6"/>
      <c r="AU7" s="6"/>
      <c r="AV7" s="6" t="s">
        <v>9</v>
      </c>
      <c r="AW7" s="6">
        <v>100</v>
      </c>
      <c r="AX7" s="6">
        <v>100</v>
      </c>
      <c r="AY7" s="6">
        <v>100</v>
      </c>
      <c r="AZ7" s="6">
        <v>100</v>
      </c>
      <c r="BA7" s="6">
        <v>100</v>
      </c>
      <c r="BB7" s="6">
        <v>100</v>
      </c>
      <c r="BD7" s="6"/>
      <c r="BE7" s="6"/>
      <c r="BF7" s="6">
        <v>9.2091200000000004</v>
      </c>
      <c r="BG7" s="6">
        <v>0.34206120173600002</v>
      </c>
      <c r="BH7" s="6"/>
      <c r="BI7" s="37"/>
      <c r="BJ7" s="6"/>
      <c r="BK7" s="6"/>
      <c r="BL7" s="6"/>
      <c r="BM7" s="6" t="s">
        <v>90</v>
      </c>
      <c r="BN7" s="6">
        <v>400</v>
      </c>
      <c r="BO7" s="6">
        <v>200</v>
      </c>
      <c r="BP7" s="6">
        <v>100</v>
      </c>
      <c r="BQ7" s="6">
        <v>50</v>
      </c>
      <c r="BR7" s="6">
        <v>25</v>
      </c>
      <c r="BS7" s="6">
        <v>12.5</v>
      </c>
      <c r="BU7" s="6"/>
      <c r="BV7" s="6"/>
      <c r="BW7" s="6">
        <v>8.2582000000000004</v>
      </c>
      <c r="BX7" s="6">
        <v>0.243479133657</v>
      </c>
      <c r="BY7" s="6"/>
      <c r="CA7" s="6"/>
      <c r="CB7" s="6"/>
      <c r="CC7" s="6"/>
      <c r="CD7" s="6" t="s">
        <v>90</v>
      </c>
      <c r="CE7" s="6">
        <v>400</v>
      </c>
      <c r="CF7" s="6">
        <v>200</v>
      </c>
      <c r="CG7" s="6">
        <v>100</v>
      </c>
      <c r="CH7" s="6">
        <v>50</v>
      </c>
      <c r="CI7" s="6">
        <v>25</v>
      </c>
      <c r="CJ7" s="6">
        <v>12.5</v>
      </c>
      <c r="CL7" s="6"/>
      <c r="CM7" s="6"/>
      <c r="CN7" s="6">
        <v>8.0983000000000001</v>
      </c>
      <c r="CO7" s="6">
        <v>0.36550660185900002</v>
      </c>
      <c r="CP7" s="6"/>
      <c r="CR7" s="6"/>
      <c r="CS7" s="6"/>
      <c r="CT7" s="6"/>
      <c r="CU7" s="6" t="s">
        <v>90</v>
      </c>
      <c r="CV7" s="6">
        <v>400</v>
      </c>
      <c r="CW7" s="6">
        <v>200</v>
      </c>
      <c r="CX7" s="6">
        <v>100</v>
      </c>
      <c r="CY7" s="6">
        <v>50</v>
      </c>
      <c r="CZ7" s="6">
        <v>25</v>
      </c>
      <c r="DA7" s="6">
        <v>12.5</v>
      </c>
      <c r="DC7" s="6"/>
      <c r="DD7" s="6"/>
      <c r="DE7" s="6">
        <v>8.0983000000000001</v>
      </c>
      <c r="DF7" s="6">
        <v>0.267860134109</v>
      </c>
      <c r="DG7" s="6"/>
      <c r="DI7" s="6"/>
      <c r="DJ7" s="6"/>
      <c r="DK7" s="6"/>
      <c r="DL7" s="6" t="s">
        <v>90</v>
      </c>
      <c r="DM7" s="6">
        <v>400</v>
      </c>
      <c r="DN7" s="6">
        <v>200</v>
      </c>
      <c r="DO7" s="6">
        <v>100</v>
      </c>
      <c r="DP7" s="6">
        <v>50</v>
      </c>
      <c r="DQ7" s="6">
        <v>25</v>
      </c>
      <c r="DR7" s="6">
        <v>12.5</v>
      </c>
      <c r="DT7" s="6"/>
      <c r="DU7" s="6"/>
      <c r="DV7" s="6">
        <v>8.0983000000000001</v>
      </c>
      <c r="DW7" s="6">
        <v>0.28157554813699998</v>
      </c>
      <c r="DX7" s="6"/>
      <c r="DZ7" s="6"/>
      <c r="EA7" s="6"/>
      <c r="EB7" s="6"/>
      <c r="EC7" s="6" t="s">
        <v>90</v>
      </c>
      <c r="ED7" s="6">
        <v>400</v>
      </c>
      <c r="EE7" s="6">
        <v>200</v>
      </c>
      <c r="EF7" s="6">
        <v>100</v>
      </c>
      <c r="EG7" s="6">
        <v>50</v>
      </c>
      <c r="EH7" s="6">
        <v>25</v>
      </c>
      <c r="EI7" s="6">
        <v>12.5</v>
      </c>
      <c r="EK7" s="6"/>
      <c r="EL7" s="6"/>
      <c r="EM7" s="6">
        <v>8.0983000000000001</v>
      </c>
      <c r="EN7" s="6">
        <v>0.30837860794400002</v>
      </c>
      <c r="EO7" s="6"/>
      <c r="EQ7" s="6"/>
      <c r="ER7" s="6"/>
      <c r="ES7" s="6"/>
      <c r="ET7" s="6" t="s">
        <v>90</v>
      </c>
      <c r="EU7" s="6">
        <v>400</v>
      </c>
      <c r="EV7" s="6">
        <v>200</v>
      </c>
      <c r="EW7" s="6">
        <v>100</v>
      </c>
      <c r="EX7" s="6">
        <v>50</v>
      </c>
      <c r="EY7" s="6">
        <v>25</v>
      </c>
      <c r="EZ7" s="6">
        <v>12.5</v>
      </c>
      <c r="FB7" s="6"/>
      <c r="FC7" s="6"/>
      <c r="FD7" s="6">
        <v>7.4782999999999999</v>
      </c>
      <c r="FE7" s="6">
        <v>0.44226847916799999</v>
      </c>
      <c r="FF7" s="6"/>
      <c r="FH7" s="6"/>
      <c r="FI7" s="6"/>
      <c r="FJ7" s="6"/>
      <c r="FK7" s="6" t="s">
        <v>90</v>
      </c>
      <c r="FL7" s="6">
        <v>400</v>
      </c>
      <c r="FM7" s="6">
        <v>200</v>
      </c>
      <c r="FN7" s="6">
        <v>100</v>
      </c>
      <c r="FO7" s="6">
        <v>50</v>
      </c>
      <c r="FP7" s="6">
        <v>25</v>
      </c>
      <c r="FQ7" s="6">
        <v>12.5</v>
      </c>
      <c r="FS7" s="6"/>
      <c r="FT7" s="6"/>
      <c r="FU7" s="6">
        <v>7.4782999999999999</v>
      </c>
      <c r="FV7" s="6">
        <v>0.45362770971499999</v>
      </c>
      <c r="FW7" s="6"/>
      <c r="FX7" s="37"/>
      <c r="FY7" s="6"/>
      <c r="FZ7" s="6"/>
      <c r="GA7" s="6"/>
      <c r="GB7" s="6" t="s">
        <v>90</v>
      </c>
      <c r="GC7" s="6">
        <v>400</v>
      </c>
      <c r="GD7" s="6">
        <v>200</v>
      </c>
      <c r="GE7" s="6">
        <v>100</v>
      </c>
      <c r="GF7" s="6">
        <v>50</v>
      </c>
      <c r="GG7" s="6">
        <v>25</v>
      </c>
      <c r="GH7" s="6">
        <v>12.5</v>
      </c>
      <c r="GJ7" s="6"/>
      <c r="GK7" s="6"/>
      <c r="GL7" s="6">
        <v>7.4782999999999999</v>
      </c>
      <c r="GM7" s="6">
        <v>0.50714799821900003</v>
      </c>
      <c r="GN7" s="6"/>
      <c r="GO7" s="37"/>
      <c r="GP7" s="6"/>
      <c r="GQ7" s="6"/>
      <c r="GR7" s="6"/>
      <c r="GS7" s="6" t="s">
        <v>90</v>
      </c>
      <c r="GT7" s="6">
        <v>400</v>
      </c>
      <c r="GU7" s="6">
        <v>200</v>
      </c>
      <c r="GV7" s="6">
        <v>100</v>
      </c>
      <c r="GW7" s="6">
        <v>50</v>
      </c>
      <c r="GX7" s="6">
        <v>25</v>
      </c>
      <c r="GY7" s="6">
        <v>12.5</v>
      </c>
      <c r="HA7" s="6"/>
      <c r="HB7" s="6"/>
      <c r="HC7" s="6">
        <v>8.0518999999999998</v>
      </c>
      <c r="HD7" s="6">
        <v>0.49501730829399998</v>
      </c>
      <c r="HE7" s="6"/>
      <c r="HF7" s="37"/>
      <c r="HG7" s="6"/>
      <c r="HH7" s="6"/>
      <c r="HI7" s="6"/>
      <c r="HJ7" s="6" t="s">
        <v>90</v>
      </c>
      <c r="HK7" s="6">
        <v>400</v>
      </c>
      <c r="HL7" s="6">
        <v>200</v>
      </c>
      <c r="HM7" s="6">
        <v>100</v>
      </c>
      <c r="HN7" s="6">
        <v>50</v>
      </c>
      <c r="HO7" s="6">
        <v>25</v>
      </c>
      <c r="HP7" s="6">
        <v>12.5</v>
      </c>
      <c r="HR7" s="6"/>
      <c r="HS7" s="6"/>
      <c r="HT7" s="6">
        <v>8.0518999999999998</v>
      </c>
      <c r="HU7" s="6">
        <v>0.387681423676</v>
      </c>
      <c r="HV7" s="6"/>
      <c r="HW7" s="37"/>
      <c r="HX7" s="6"/>
      <c r="HY7" s="6"/>
      <c r="HZ7" s="6"/>
      <c r="IA7" s="6" t="s">
        <v>90</v>
      </c>
      <c r="IB7" s="6">
        <v>400</v>
      </c>
      <c r="IC7" s="6">
        <v>200</v>
      </c>
      <c r="ID7" s="6">
        <v>100</v>
      </c>
      <c r="IE7" s="6">
        <v>50</v>
      </c>
      <c r="IF7" s="6">
        <v>25</v>
      </c>
      <c r="IG7" s="6">
        <v>12.5</v>
      </c>
      <c r="II7" s="6"/>
      <c r="IJ7" s="6"/>
      <c r="IK7" s="6">
        <v>8.0518999999999998</v>
      </c>
      <c r="IL7" s="6">
        <v>0.32893092451</v>
      </c>
      <c r="IM7" s="6"/>
      <c r="IN7" s="37"/>
      <c r="IO7" s="6"/>
      <c r="IP7" s="6"/>
      <c r="IQ7" s="6"/>
      <c r="IR7" s="6" t="s">
        <v>90</v>
      </c>
      <c r="IS7" s="6">
        <v>400</v>
      </c>
      <c r="IT7" s="6">
        <v>200</v>
      </c>
      <c r="IU7" s="6">
        <v>100</v>
      </c>
      <c r="IV7" s="6">
        <v>50</v>
      </c>
      <c r="IW7" s="6">
        <v>25</v>
      </c>
      <c r="IX7" s="6">
        <v>12.5</v>
      </c>
      <c r="IZ7" s="6"/>
      <c r="JA7" s="6"/>
      <c r="JB7" s="6">
        <v>8.0518999999999998</v>
      </c>
      <c r="JC7" s="6">
        <v>0.51112505372100003</v>
      </c>
      <c r="JD7" s="6"/>
      <c r="JE7" s="37"/>
      <c r="JF7" s="6"/>
      <c r="JG7" s="6"/>
      <c r="JH7" s="6"/>
      <c r="JI7" s="6"/>
      <c r="JJ7" s="6"/>
      <c r="JK7" s="6"/>
      <c r="JL7" s="6"/>
      <c r="JM7" s="6"/>
      <c r="JN7" s="6"/>
      <c r="JO7" s="6"/>
      <c r="JQ7" s="6"/>
      <c r="JR7" s="6"/>
      <c r="JS7" s="6"/>
      <c r="JT7" s="6"/>
      <c r="JU7" s="6"/>
      <c r="JV7" s="37"/>
      <c r="JW7" s="6"/>
      <c r="JX7" s="6"/>
      <c r="JY7" s="6"/>
      <c r="JZ7" s="6" t="s">
        <v>90</v>
      </c>
      <c r="KA7" s="6">
        <v>400</v>
      </c>
      <c r="KB7" s="6">
        <v>200</v>
      </c>
      <c r="KC7" s="6">
        <v>100</v>
      </c>
      <c r="KD7" s="6">
        <v>50</v>
      </c>
      <c r="KE7" s="6">
        <v>25</v>
      </c>
      <c r="KF7" s="6">
        <v>12.5</v>
      </c>
      <c r="KH7" s="6"/>
      <c r="KI7" s="6"/>
      <c r="KJ7" s="6">
        <v>8.0518999999999998</v>
      </c>
      <c r="KK7" s="6">
        <v>0.51221085903300001</v>
      </c>
      <c r="KL7" s="6"/>
      <c r="KM7" s="37"/>
      <c r="KN7" s="6"/>
      <c r="KO7" s="6"/>
      <c r="KP7" s="6"/>
      <c r="KQ7" s="6" t="s">
        <v>90</v>
      </c>
      <c r="KR7" s="6">
        <v>400</v>
      </c>
      <c r="KS7" s="6">
        <v>200</v>
      </c>
      <c r="KT7" s="6">
        <v>100</v>
      </c>
      <c r="KU7" s="6">
        <v>50</v>
      </c>
      <c r="KV7" s="6">
        <v>25</v>
      </c>
      <c r="KW7" s="6">
        <v>12.5</v>
      </c>
      <c r="KY7" s="6"/>
      <c r="KZ7" s="6"/>
      <c r="LA7" s="6">
        <v>8.2543000000000006</v>
      </c>
      <c r="LB7" s="6">
        <v>0.56236432973700001</v>
      </c>
      <c r="LC7" s="6"/>
      <c r="LD7" s="37"/>
      <c r="LE7" s="6"/>
      <c r="LF7" s="6"/>
      <c r="LG7" s="6"/>
      <c r="LH7" s="6" t="s">
        <v>90</v>
      </c>
      <c r="LI7" s="6">
        <v>400</v>
      </c>
      <c r="LJ7" s="6">
        <v>200</v>
      </c>
      <c r="LK7" s="6">
        <v>100</v>
      </c>
      <c r="LL7" s="6">
        <v>50</v>
      </c>
      <c r="LM7" s="6">
        <v>25</v>
      </c>
      <c r="LN7" s="6">
        <v>12.5</v>
      </c>
      <c r="LP7" s="6"/>
      <c r="LQ7" s="6"/>
      <c r="LR7" s="6">
        <v>8.2543000000000006</v>
      </c>
      <c r="LS7" s="6">
        <v>0.63154812826600004</v>
      </c>
      <c r="LT7" s="6"/>
      <c r="LU7" s="37"/>
      <c r="LV7" s="6"/>
      <c r="LW7" s="6"/>
      <c r="LX7" s="6"/>
      <c r="LY7" s="6" t="s">
        <v>90</v>
      </c>
      <c r="LZ7" s="6">
        <v>400</v>
      </c>
      <c r="MA7" s="6">
        <v>200</v>
      </c>
      <c r="MB7" s="6">
        <v>100</v>
      </c>
      <c r="MC7" s="6">
        <v>50</v>
      </c>
      <c r="MD7" s="6">
        <v>25</v>
      </c>
      <c r="ME7" s="6">
        <v>12.5</v>
      </c>
      <c r="MG7" s="6"/>
      <c r="MH7" s="6"/>
      <c r="MI7" s="6">
        <v>8.2543000000000006</v>
      </c>
      <c r="MJ7" s="6">
        <v>0.68645521559599998</v>
      </c>
      <c r="MK7" s="6"/>
      <c r="ML7" s="37"/>
      <c r="MM7" s="6"/>
      <c r="MN7" s="6"/>
      <c r="MO7" s="6"/>
      <c r="MP7" s="6" t="s">
        <v>90</v>
      </c>
      <c r="MQ7" s="6">
        <v>400</v>
      </c>
      <c r="MR7" s="6">
        <v>200</v>
      </c>
      <c r="MS7" s="6">
        <v>100</v>
      </c>
      <c r="MT7" s="6">
        <v>50</v>
      </c>
      <c r="MU7" s="6">
        <v>25</v>
      </c>
      <c r="MV7" s="6">
        <v>12.5</v>
      </c>
      <c r="MX7" s="6"/>
      <c r="MY7" s="6"/>
      <c r="MZ7" s="6">
        <v>7.9507000000000003</v>
      </c>
      <c r="NA7" s="6">
        <v>0.63266721337700005</v>
      </c>
      <c r="NB7" s="6"/>
      <c r="NC7" s="37"/>
      <c r="ND7" s="6"/>
      <c r="NE7" s="6"/>
      <c r="NF7" s="6"/>
      <c r="NG7" s="6" t="s">
        <v>90</v>
      </c>
      <c r="NH7" s="6">
        <v>400</v>
      </c>
      <c r="NI7" s="6">
        <v>200</v>
      </c>
      <c r="NJ7" s="6">
        <v>100</v>
      </c>
      <c r="NK7" s="6">
        <v>50</v>
      </c>
      <c r="NL7" s="6">
        <v>25</v>
      </c>
      <c r="NM7" s="6">
        <v>12.5</v>
      </c>
      <c r="NO7" s="6"/>
      <c r="NP7" s="6"/>
      <c r="NQ7" s="6">
        <v>7.9507000000000003</v>
      </c>
      <c r="NR7" s="6">
        <v>0.59458365882099995</v>
      </c>
      <c r="NS7" s="6"/>
      <c r="NT7" s="37"/>
      <c r="NU7" s="6"/>
      <c r="NV7" s="6"/>
      <c r="NW7" s="6"/>
      <c r="NX7" s="6" t="s">
        <v>90</v>
      </c>
      <c r="NY7" s="6">
        <v>400</v>
      </c>
      <c r="NZ7" s="6">
        <v>200</v>
      </c>
      <c r="OA7" s="6">
        <v>100</v>
      </c>
      <c r="OB7" s="6">
        <v>50</v>
      </c>
      <c r="OC7" s="6">
        <v>25</v>
      </c>
      <c r="OD7" s="6">
        <v>12.5</v>
      </c>
      <c r="OF7" s="6"/>
      <c r="OG7" s="6"/>
      <c r="OH7" s="6">
        <v>7.9507000000000003</v>
      </c>
      <c r="OI7" s="6">
        <v>0.63528215883100003</v>
      </c>
      <c r="OJ7" s="6"/>
      <c r="OK7" s="37"/>
      <c r="OL7" s="6"/>
      <c r="OM7" s="6"/>
      <c r="ON7" s="6"/>
      <c r="OO7" s="6" t="s">
        <v>90</v>
      </c>
      <c r="OP7" s="6">
        <v>400</v>
      </c>
      <c r="OQ7" s="6">
        <v>200</v>
      </c>
      <c r="OR7" s="6">
        <v>100</v>
      </c>
      <c r="OS7" s="6">
        <v>50</v>
      </c>
      <c r="OT7" s="6">
        <v>25</v>
      </c>
      <c r="OU7" s="6">
        <v>12.5</v>
      </c>
      <c r="OW7" s="6"/>
      <c r="OX7" s="6"/>
      <c r="OY7" s="6">
        <v>7.9507000000000003</v>
      </c>
      <c r="OZ7" s="6">
        <v>0.64879280380600002</v>
      </c>
      <c r="PA7" s="6"/>
      <c r="PB7" s="37"/>
      <c r="PC7" s="6"/>
      <c r="PD7" s="6"/>
      <c r="PE7" s="6"/>
      <c r="PF7" s="6" t="s">
        <v>90</v>
      </c>
      <c r="PG7" s="6">
        <v>400</v>
      </c>
      <c r="PH7" s="6">
        <v>200</v>
      </c>
      <c r="PI7" s="6">
        <v>100</v>
      </c>
      <c r="PJ7" s="6">
        <v>50</v>
      </c>
      <c r="PK7" s="6">
        <v>25</v>
      </c>
      <c r="PL7" s="6">
        <v>12.5</v>
      </c>
      <c r="PN7" s="6"/>
      <c r="PO7" s="6"/>
      <c r="PP7" s="6">
        <v>7.9507000000000003</v>
      </c>
      <c r="PQ7" s="6">
        <v>0.65349678673</v>
      </c>
      <c r="PR7" s="6"/>
      <c r="PS7" s="37"/>
      <c r="PT7" s="6"/>
      <c r="PU7" s="6"/>
      <c r="PV7" s="6"/>
      <c r="PW7" s="6" t="s">
        <v>90</v>
      </c>
      <c r="PX7" s="6">
        <v>400</v>
      </c>
      <c r="PY7" s="6">
        <v>200</v>
      </c>
      <c r="PZ7" s="6">
        <v>100</v>
      </c>
      <c r="QA7" s="6">
        <v>50</v>
      </c>
      <c r="QB7" s="6">
        <v>25</v>
      </c>
      <c r="QC7" s="6">
        <v>12.5</v>
      </c>
      <c r="QE7" s="6"/>
      <c r="QF7" s="6"/>
      <c r="QG7" s="6">
        <v>7.8494999999999999</v>
      </c>
      <c r="QH7" s="6">
        <v>0.81486439043600001</v>
      </c>
      <c r="QI7" s="6"/>
      <c r="QJ7" s="37"/>
      <c r="QK7" s="37"/>
      <c r="QL7" s="6"/>
      <c r="QM7" s="6"/>
      <c r="QN7" s="6"/>
      <c r="QO7" s="6" t="s">
        <v>90</v>
      </c>
      <c r="QP7" s="6">
        <v>400</v>
      </c>
      <c r="QQ7" s="6">
        <v>200</v>
      </c>
      <c r="QR7" s="6">
        <v>100</v>
      </c>
      <c r="QS7" s="6">
        <v>50</v>
      </c>
      <c r="QT7" s="6">
        <v>25</v>
      </c>
      <c r="QU7" s="6">
        <v>12.5</v>
      </c>
      <c r="QW7" s="6"/>
      <c r="QX7" s="6"/>
      <c r="QY7" s="6">
        <v>7.6471</v>
      </c>
      <c r="QZ7" s="6">
        <v>0.80532547379200004</v>
      </c>
      <c r="RA7" s="6"/>
      <c r="RB7" s="37"/>
      <c r="RC7" s="6"/>
      <c r="RD7" s="6"/>
      <c r="RE7" s="6"/>
      <c r="RF7" s="6" t="s">
        <v>90</v>
      </c>
      <c r="RG7" s="6">
        <v>400</v>
      </c>
      <c r="RH7" s="6">
        <v>200</v>
      </c>
      <c r="RI7" s="6">
        <v>100</v>
      </c>
      <c r="RJ7" s="6">
        <v>50</v>
      </c>
      <c r="RK7" s="6">
        <v>25</v>
      </c>
      <c r="RL7" s="6">
        <v>12.5</v>
      </c>
      <c r="RN7" s="6"/>
      <c r="RO7" s="6"/>
      <c r="RP7" s="6">
        <v>7.8494999999999999</v>
      </c>
      <c r="RQ7" s="6">
        <v>0.79161455707799999</v>
      </c>
      <c r="RR7" s="6"/>
      <c r="RS7" s="37"/>
      <c r="RT7" s="6"/>
      <c r="RU7" s="6"/>
      <c r="RV7" s="6"/>
      <c r="RW7" s="6" t="s">
        <v>90</v>
      </c>
      <c r="RX7" s="6">
        <v>400</v>
      </c>
      <c r="RY7" s="6">
        <v>200</v>
      </c>
      <c r="RZ7" s="6">
        <v>100</v>
      </c>
      <c r="SA7" s="6">
        <v>50</v>
      </c>
      <c r="SB7" s="6">
        <v>25</v>
      </c>
      <c r="SC7" s="6">
        <v>12.5</v>
      </c>
      <c r="SE7" s="6"/>
      <c r="SF7" s="6"/>
      <c r="SG7" s="6">
        <v>7.7404000000000002</v>
      </c>
      <c r="SH7" s="6">
        <v>0.89810962673799999</v>
      </c>
      <c r="SI7" s="6"/>
      <c r="SJ7" s="37"/>
      <c r="SK7" s="6"/>
      <c r="SL7" s="6"/>
      <c r="SM7" s="6"/>
      <c r="SN7" s="6" t="s">
        <v>90</v>
      </c>
      <c r="SO7" s="6">
        <v>400</v>
      </c>
      <c r="SP7" s="6">
        <v>200</v>
      </c>
      <c r="SQ7" s="6">
        <v>100</v>
      </c>
      <c r="SR7" s="6">
        <v>50</v>
      </c>
      <c r="SS7" s="6">
        <v>25</v>
      </c>
      <c r="ST7" s="6">
        <v>12.5</v>
      </c>
      <c r="SV7" s="6"/>
      <c r="SW7" s="6"/>
      <c r="SX7" s="6">
        <v>7.4539999999999997</v>
      </c>
      <c r="SY7" s="6">
        <v>0.77954468658300002</v>
      </c>
      <c r="SZ7" s="6"/>
      <c r="TB7" s="6"/>
      <c r="TC7" s="6"/>
      <c r="TD7" s="6"/>
      <c r="TE7" s="6" t="s">
        <v>90</v>
      </c>
      <c r="TF7" s="6">
        <v>400</v>
      </c>
      <c r="TG7" s="6">
        <v>200</v>
      </c>
      <c r="TH7" s="6">
        <v>100</v>
      </c>
      <c r="TI7" s="6">
        <v>50</v>
      </c>
      <c r="TJ7" s="6">
        <v>25</v>
      </c>
      <c r="TK7" s="6">
        <v>12.5</v>
      </c>
      <c r="TM7" s="6"/>
      <c r="TN7" s="6"/>
      <c r="TO7" s="6">
        <v>7.7404000000000002</v>
      </c>
      <c r="TP7" s="6">
        <v>0.95810940369499997</v>
      </c>
      <c r="TQ7" s="6"/>
      <c r="TS7" s="6"/>
      <c r="TT7" s="6"/>
      <c r="TU7" s="6" t="s">
        <v>90</v>
      </c>
      <c r="TV7" s="6">
        <v>400</v>
      </c>
      <c r="TW7" s="6">
        <v>200</v>
      </c>
      <c r="TX7" s="6">
        <v>100</v>
      </c>
      <c r="TY7" s="6">
        <v>50</v>
      </c>
      <c r="TZ7" s="6">
        <v>25</v>
      </c>
      <c r="UA7" s="6">
        <v>12.5</v>
      </c>
      <c r="UC7" s="6"/>
      <c r="UD7" s="6"/>
      <c r="UE7" s="6">
        <v>7.6471</v>
      </c>
      <c r="UF7" s="6">
        <v>0.95791654988300001</v>
      </c>
      <c r="UG7" s="6"/>
      <c r="UI7" s="6"/>
      <c r="UJ7" s="6"/>
      <c r="UK7" s="6" t="s">
        <v>90</v>
      </c>
      <c r="UL7" s="6">
        <v>400</v>
      </c>
      <c r="UM7" s="6">
        <v>200</v>
      </c>
      <c r="UN7" s="6">
        <v>100</v>
      </c>
      <c r="UO7" s="6">
        <v>50</v>
      </c>
      <c r="UP7" s="6">
        <v>25</v>
      </c>
      <c r="UQ7" s="6">
        <v>12.5</v>
      </c>
      <c r="US7" s="6"/>
      <c r="UT7" s="6"/>
      <c r="UU7" s="6">
        <v>7.6471</v>
      </c>
      <c r="UV7" s="6">
        <v>0.94199025860700003</v>
      </c>
      <c r="UW7" s="6"/>
      <c r="UY7" s="6"/>
      <c r="UZ7" s="6"/>
      <c r="VA7" s="6" t="s">
        <v>90</v>
      </c>
      <c r="VB7" s="6">
        <v>400</v>
      </c>
      <c r="VC7" s="6">
        <v>200</v>
      </c>
      <c r="VD7" s="6">
        <v>100</v>
      </c>
      <c r="VE7" s="6">
        <v>50</v>
      </c>
      <c r="VF7" s="6">
        <v>25</v>
      </c>
      <c r="VG7" s="6">
        <v>12.5</v>
      </c>
      <c r="VI7" s="6"/>
      <c r="VJ7" s="6"/>
      <c r="VK7" s="6">
        <v>7.6703999999999999</v>
      </c>
      <c r="VL7" s="6">
        <v>0.94753938552200001</v>
      </c>
      <c r="VM7" s="6"/>
      <c r="VN7" s="37"/>
      <c r="VO7" s="6"/>
      <c r="VP7" s="6"/>
      <c r="VQ7" s="6" t="s">
        <v>90</v>
      </c>
      <c r="VR7" s="6">
        <v>400</v>
      </c>
      <c r="VS7" s="6">
        <v>200</v>
      </c>
      <c r="VT7" s="6">
        <v>100</v>
      </c>
      <c r="VU7" s="6">
        <v>50</v>
      </c>
      <c r="VV7" s="6">
        <v>25</v>
      </c>
      <c r="VW7" s="6">
        <v>12.5</v>
      </c>
      <c r="VY7" s="6"/>
      <c r="VZ7" s="6"/>
      <c r="WA7" s="6">
        <v>7.6703999999999999</v>
      </c>
      <c r="WB7" s="6">
        <v>1.0507683464199999</v>
      </c>
      <c r="WC7" s="6"/>
      <c r="WD7" s="37"/>
      <c r="WE7" s="6"/>
      <c r="WF7" s="6"/>
      <c r="WG7" s="6" t="s">
        <v>90</v>
      </c>
      <c r="WH7" s="6">
        <v>400</v>
      </c>
      <c r="WI7" s="6">
        <v>200</v>
      </c>
      <c r="WJ7" s="6">
        <v>100</v>
      </c>
      <c r="WK7" s="6">
        <v>50</v>
      </c>
      <c r="WL7" s="6">
        <v>25</v>
      </c>
      <c r="WM7" s="6">
        <v>12.5</v>
      </c>
      <c r="WO7" s="6"/>
      <c r="WP7" s="6"/>
      <c r="WQ7" s="6">
        <v>7.8494999999999999</v>
      </c>
      <c r="WR7" s="6">
        <v>0.62379050064300001</v>
      </c>
      <c r="WS7" s="6"/>
      <c r="WT7" s="37"/>
      <c r="WU7" s="6"/>
      <c r="WV7" s="6"/>
      <c r="WW7" s="6" t="s">
        <v>90</v>
      </c>
      <c r="WX7" s="6">
        <v>400</v>
      </c>
      <c r="WY7" s="6">
        <v>200</v>
      </c>
      <c r="WZ7" s="6">
        <v>100</v>
      </c>
      <c r="XA7" s="6">
        <v>50</v>
      </c>
      <c r="XB7" s="6">
        <v>25</v>
      </c>
      <c r="XC7" s="6">
        <v>12.5</v>
      </c>
      <c r="XE7" s="6"/>
      <c r="XF7" s="6"/>
      <c r="XG7" s="6">
        <v>7.8494999999999999</v>
      </c>
      <c r="XH7" s="6">
        <v>0.54464121381200004</v>
      </c>
      <c r="XI7" s="6"/>
      <c r="XJ7" s="37"/>
      <c r="XK7" s="6"/>
      <c r="XL7" s="6"/>
      <c r="XM7" s="6" t="s">
        <v>90</v>
      </c>
      <c r="XN7" s="6">
        <v>400</v>
      </c>
      <c r="XO7" s="6">
        <v>200</v>
      </c>
      <c r="XP7" s="6">
        <v>100</v>
      </c>
      <c r="XQ7" s="6">
        <v>50</v>
      </c>
      <c r="XR7" s="6">
        <v>25</v>
      </c>
      <c r="XS7" s="6">
        <v>12.5</v>
      </c>
      <c r="XU7" s="6"/>
      <c r="XV7" s="6"/>
      <c r="XW7" s="6">
        <v>7.6471</v>
      </c>
      <c r="XX7" s="6">
        <v>0.85012696055000003</v>
      </c>
      <c r="XY7" s="6"/>
      <c r="XZ7" s="37"/>
      <c r="YA7" s="6"/>
      <c r="YB7" s="6"/>
      <c r="YC7" s="6" t="s">
        <v>90</v>
      </c>
      <c r="YD7" s="6">
        <v>400</v>
      </c>
      <c r="YE7" s="6">
        <v>200</v>
      </c>
      <c r="YF7" s="6">
        <v>100</v>
      </c>
      <c r="YG7" s="6">
        <v>50</v>
      </c>
      <c r="YH7" s="6">
        <v>25</v>
      </c>
      <c r="YI7" s="6">
        <v>12.5</v>
      </c>
      <c r="YK7" s="6"/>
      <c r="YL7" s="6"/>
      <c r="YM7" s="6">
        <v>7.6471</v>
      </c>
      <c r="YN7" s="6">
        <v>0.86931794807899998</v>
      </c>
      <c r="YO7" s="6"/>
      <c r="YP7" s="37"/>
      <c r="YQ7" s="6"/>
      <c r="YR7" s="6"/>
      <c r="YS7" s="6" t="s">
        <v>90</v>
      </c>
      <c r="YT7" s="6">
        <v>400</v>
      </c>
      <c r="YU7" s="6">
        <v>200</v>
      </c>
      <c r="YV7" s="6">
        <v>100</v>
      </c>
      <c r="YW7" s="6">
        <v>50</v>
      </c>
      <c r="YX7" s="6">
        <v>25</v>
      </c>
      <c r="YY7" s="6">
        <v>12.5</v>
      </c>
      <c r="ZA7" s="6"/>
      <c r="ZB7" s="6"/>
      <c r="ZC7" s="6"/>
      <c r="ZD7" s="6"/>
      <c r="ZE7" s="6"/>
      <c r="ZF7" s="37"/>
      <c r="ZG7" s="6"/>
      <c r="ZH7" s="6"/>
      <c r="ZI7" s="6" t="s">
        <v>90</v>
      </c>
      <c r="ZJ7" s="6">
        <v>400</v>
      </c>
      <c r="ZK7" s="6">
        <v>200</v>
      </c>
      <c r="ZL7" s="6">
        <v>100</v>
      </c>
      <c r="ZM7" s="6">
        <v>50</v>
      </c>
      <c r="ZN7" s="6">
        <v>25</v>
      </c>
      <c r="ZO7" s="6">
        <v>12.5</v>
      </c>
      <c r="ZQ7" s="6"/>
      <c r="ZR7" s="6"/>
      <c r="ZS7" s="6">
        <v>7.6432000000000002</v>
      </c>
      <c r="ZT7" s="6">
        <v>0.90677347714000001</v>
      </c>
      <c r="ZU7" s="6"/>
      <c r="ZV7" s="37"/>
      <c r="ZW7" s="6"/>
      <c r="ZX7" s="6"/>
      <c r="ZY7" s="6" t="s">
        <v>90</v>
      </c>
      <c r="ZZ7" s="6">
        <v>400</v>
      </c>
      <c r="AAA7" s="6">
        <v>200</v>
      </c>
      <c r="AAB7" s="6">
        <v>100</v>
      </c>
      <c r="AAC7" s="6">
        <v>50</v>
      </c>
      <c r="AAD7" s="6">
        <v>25</v>
      </c>
      <c r="AAE7" s="6">
        <v>12.5</v>
      </c>
      <c r="AAG7" s="6"/>
      <c r="AAH7" s="6"/>
      <c r="AAI7" s="6">
        <v>7.6432000000000002</v>
      </c>
      <c r="AAJ7" s="6">
        <v>1.10744206615</v>
      </c>
      <c r="AAK7" s="6"/>
      <c r="AAL7" s="37"/>
      <c r="AAM7" s="6"/>
      <c r="AAN7" s="6"/>
      <c r="AAO7" s="6" t="s">
        <v>90</v>
      </c>
      <c r="AAP7" s="6">
        <v>400</v>
      </c>
      <c r="AAQ7" s="6">
        <v>200</v>
      </c>
      <c r="AAR7" s="6">
        <v>100</v>
      </c>
      <c r="AAS7" s="6">
        <v>50</v>
      </c>
      <c r="AAT7" s="6">
        <v>25</v>
      </c>
      <c r="AAU7" s="6">
        <v>12.5</v>
      </c>
      <c r="AAW7" s="6"/>
      <c r="AAX7" s="6"/>
      <c r="AAY7" s="6">
        <v>7.6432000000000002</v>
      </c>
      <c r="AAZ7" s="6">
        <v>1.3572794850400001</v>
      </c>
      <c r="ABA7" s="6"/>
      <c r="ABB7" s="37"/>
      <c r="ABC7" s="6"/>
      <c r="ABD7" s="6"/>
      <c r="ABE7" s="6" t="s">
        <v>90</v>
      </c>
      <c r="ABF7" s="6">
        <v>400</v>
      </c>
      <c r="ABG7" s="6">
        <v>200</v>
      </c>
      <c r="ABH7" s="6">
        <v>100</v>
      </c>
      <c r="ABI7" s="6">
        <v>50</v>
      </c>
      <c r="ABJ7" s="6">
        <v>25</v>
      </c>
      <c r="ABK7" s="6">
        <v>12.5</v>
      </c>
      <c r="ABM7" s="6"/>
      <c r="ABN7" s="6"/>
      <c r="ABO7" s="6">
        <v>8.3556333333299992</v>
      </c>
      <c r="ABP7" s="6">
        <v>0.87068605753899997</v>
      </c>
      <c r="ABQ7" s="6"/>
      <c r="ABR7" s="37"/>
      <c r="ABS7" s="6"/>
      <c r="ABT7" s="6"/>
      <c r="ABU7" s="6" t="s">
        <v>90</v>
      </c>
      <c r="ABV7" s="6">
        <v>400</v>
      </c>
      <c r="ABW7" s="6">
        <v>200</v>
      </c>
      <c r="ABX7" s="6">
        <v>100</v>
      </c>
      <c r="ABY7" s="6">
        <v>50</v>
      </c>
      <c r="ABZ7" s="6">
        <v>25</v>
      </c>
      <c r="ACA7" s="6">
        <v>12.5</v>
      </c>
      <c r="ACC7" s="6"/>
      <c r="ACD7" s="6"/>
      <c r="ACE7" s="6">
        <v>8.3556333333299992</v>
      </c>
      <c r="ACF7" s="6">
        <v>1.0418128695</v>
      </c>
      <c r="ACG7" s="6"/>
      <c r="ACH7" s="37"/>
      <c r="ACI7" s="6"/>
      <c r="ACJ7" s="6"/>
      <c r="ACK7" s="6" t="s">
        <v>90</v>
      </c>
      <c r="ACL7" s="6">
        <v>400</v>
      </c>
      <c r="ACM7" s="6">
        <v>200</v>
      </c>
      <c r="ACN7" s="6">
        <v>100</v>
      </c>
      <c r="ACO7" s="6">
        <v>50</v>
      </c>
      <c r="ACP7" s="6">
        <v>25</v>
      </c>
      <c r="ACQ7" s="6">
        <v>12.5</v>
      </c>
      <c r="ACS7" s="6"/>
      <c r="ACT7" s="6"/>
      <c r="ACU7" s="6">
        <v>8.3556333333299992</v>
      </c>
      <c r="ACV7" s="6">
        <v>1.1194895539900001</v>
      </c>
      <c r="ACW7" s="6"/>
      <c r="ACX7" s="37"/>
      <c r="ACY7" s="6"/>
      <c r="ACZ7" s="6"/>
      <c r="ADA7" s="6" t="s">
        <v>90</v>
      </c>
      <c r="ADB7" s="6">
        <v>400</v>
      </c>
      <c r="ADC7" s="6">
        <v>200</v>
      </c>
      <c r="ADD7" s="6">
        <v>100</v>
      </c>
      <c r="ADE7" s="6">
        <v>50</v>
      </c>
      <c r="ADF7" s="6">
        <v>25</v>
      </c>
      <c r="ADG7" s="6">
        <v>12.5</v>
      </c>
      <c r="ADI7" s="6"/>
      <c r="ADJ7" s="6"/>
      <c r="ADK7" s="6">
        <v>8.8614999999999995</v>
      </c>
      <c r="ADL7" s="6">
        <v>0.73454939259300001</v>
      </c>
      <c r="ADM7" s="6"/>
      <c r="ADN7" s="37"/>
      <c r="ADO7" s="6"/>
      <c r="ADP7" s="6"/>
      <c r="ADQ7" s="6" t="s">
        <v>90</v>
      </c>
      <c r="ADR7" s="6">
        <v>400</v>
      </c>
      <c r="ADS7" s="6">
        <v>200</v>
      </c>
      <c r="ADT7" s="6">
        <v>100</v>
      </c>
      <c r="ADU7" s="6">
        <v>50</v>
      </c>
      <c r="ADV7" s="6">
        <v>25</v>
      </c>
      <c r="ADW7" s="6">
        <v>12.5</v>
      </c>
      <c r="ADY7" s="6"/>
      <c r="ADZ7" s="6"/>
      <c r="AEA7" s="6">
        <v>8.8521333333300003</v>
      </c>
      <c r="AEB7" s="6">
        <v>0.74010838997799999</v>
      </c>
      <c r="AEC7" s="6"/>
      <c r="AED7" s="37"/>
      <c r="AEE7" s="6"/>
      <c r="AEF7" s="6"/>
      <c r="AEG7" s="6" t="s">
        <v>90</v>
      </c>
      <c r="AEH7" s="6">
        <v>400</v>
      </c>
      <c r="AEI7" s="6">
        <v>200</v>
      </c>
      <c r="AEJ7" s="6">
        <v>100</v>
      </c>
      <c r="AEK7" s="6">
        <v>50</v>
      </c>
      <c r="AEL7" s="6">
        <v>25</v>
      </c>
      <c r="AEM7" s="6">
        <v>12.5</v>
      </c>
      <c r="AEO7" s="6"/>
      <c r="AEP7" s="6"/>
      <c r="AEQ7" s="6">
        <v>8.8521333333300003</v>
      </c>
      <c r="AER7" s="6">
        <v>0.90937138307999998</v>
      </c>
      <c r="AES7" s="6"/>
      <c r="AET7" s="37"/>
      <c r="AEU7" s="6"/>
      <c r="AEV7" s="6"/>
      <c r="AEW7" s="6" t="s">
        <v>90</v>
      </c>
      <c r="AEX7" s="6">
        <v>400</v>
      </c>
      <c r="AEY7" s="6">
        <v>200</v>
      </c>
      <c r="AEZ7" s="6">
        <v>100</v>
      </c>
      <c r="AFA7" s="6">
        <v>50</v>
      </c>
      <c r="AFB7" s="6">
        <v>25</v>
      </c>
      <c r="AFC7" s="6">
        <v>12.5</v>
      </c>
      <c r="AFE7" s="6"/>
      <c r="AFF7" s="6"/>
      <c r="AFG7" s="6">
        <v>9.0639000000000003</v>
      </c>
      <c r="AFH7" s="6">
        <v>0.432653173921</v>
      </c>
      <c r="AFI7" s="6"/>
      <c r="AFJ7" s="37"/>
      <c r="AFK7" s="6"/>
      <c r="AFL7" s="6"/>
      <c r="AFM7" s="6" t="s">
        <v>90</v>
      </c>
      <c r="AFN7" s="6">
        <v>400</v>
      </c>
      <c r="AFO7" s="6">
        <v>200</v>
      </c>
      <c r="AFP7" s="6">
        <v>100</v>
      </c>
      <c r="AFQ7" s="6">
        <v>50</v>
      </c>
      <c r="AFR7" s="6">
        <v>25</v>
      </c>
      <c r="AFS7" s="6">
        <v>12.5</v>
      </c>
      <c r="AFU7" s="6"/>
      <c r="AFV7" s="6"/>
      <c r="AFW7" s="6">
        <v>9.0639000000000003</v>
      </c>
      <c r="AFX7" s="6">
        <v>0.45192159762299999</v>
      </c>
      <c r="AFY7" s="6"/>
      <c r="AFZ7" s="37"/>
      <c r="AGA7" s="6"/>
      <c r="AGB7" s="6"/>
      <c r="AGC7" s="6" t="s">
        <v>90</v>
      </c>
      <c r="AGD7" s="6">
        <v>400</v>
      </c>
      <c r="AGE7" s="6">
        <v>200</v>
      </c>
      <c r="AGF7" s="6">
        <v>100</v>
      </c>
      <c r="AGG7" s="6">
        <v>50</v>
      </c>
      <c r="AGH7" s="6">
        <v>25</v>
      </c>
      <c r="AGI7" s="6">
        <v>12.5</v>
      </c>
      <c r="AGK7" s="6"/>
      <c r="AGL7" s="6"/>
      <c r="AGM7" s="6">
        <v>9.0639000000000003</v>
      </c>
      <c r="AGN7" s="6">
        <v>0.95022857961200002</v>
      </c>
      <c r="AGO7" s="6"/>
      <c r="AGP7" s="37"/>
      <c r="AGQ7" s="6"/>
      <c r="AGR7" s="6"/>
      <c r="AGS7" s="6" t="s">
        <v>90</v>
      </c>
      <c r="AGT7" s="6">
        <v>400</v>
      </c>
      <c r="AGU7" s="6">
        <v>200</v>
      </c>
      <c r="AGV7" s="6">
        <v>100</v>
      </c>
      <c r="AGW7" s="6">
        <v>50</v>
      </c>
      <c r="AGX7" s="6">
        <v>25</v>
      </c>
      <c r="AGY7" s="6">
        <v>12.5</v>
      </c>
      <c r="AHA7" s="6"/>
      <c r="AHB7" s="6"/>
      <c r="AHC7" s="6">
        <v>9.2662999999999993</v>
      </c>
      <c r="AHD7" s="6">
        <v>1.0054983099200001</v>
      </c>
      <c r="AHE7" s="6"/>
      <c r="AHF7" s="37"/>
      <c r="AHG7" s="6"/>
      <c r="AHH7" s="6"/>
      <c r="AHI7" s="6" t="s">
        <v>90</v>
      </c>
      <c r="AHJ7" s="6">
        <v>400</v>
      </c>
      <c r="AHK7" s="6">
        <v>200</v>
      </c>
      <c r="AHL7" s="6">
        <v>100</v>
      </c>
      <c r="AHM7" s="6">
        <v>50</v>
      </c>
      <c r="AHN7" s="6">
        <v>25</v>
      </c>
      <c r="AHO7" s="6">
        <v>12.5</v>
      </c>
      <c r="AHQ7" s="6"/>
      <c r="AHR7" s="6"/>
      <c r="AHS7" s="6">
        <v>9.2662999999999993</v>
      </c>
      <c r="AHT7" s="6">
        <v>0.948802303091</v>
      </c>
      <c r="AHU7" s="6"/>
      <c r="AHV7" s="37"/>
      <c r="AHW7" s="6"/>
      <c r="AHX7" s="6"/>
      <c r="AHY7" s="6" t="s">
        <v>90</v>
      </c>
      <c r="AHZ7" s="6">
        <v>400</v>
      </c>
      <c r="AIA7" s="6">
        <v>200</v>
      </c>
      <c r="AIB7" s="6">
        <v>100</v>
      </c>
      <c r="AIC7" s="6">
        <v>50</v>
      </c>
      <c r="AID7" s="6">
        <v>25</v>
      </c>
      <c r="AIE7" s="6">
        <v>12.5</v>
      </c>
      <c r="AIG7" s="6"/>
      <c r="AIH7" s="6"/>
      <c r="AII7" s="6">
        <v>9.2662999999999993</v>
      </c>
      <c r="AIJ7" s="6">
        <v>0.98730869248499997</v>
      </c>
      <c r="AIK7" s="6"/>
      <c r="AIL7" s="37"/>
      <c r="AIM7" s="6"/>
      <c r="AIN7" s="6"/>
      <c r="AIO7" s="6" t="s">
        <v>90</v>
      </c>
      <c r="AIP7" s="6">
        <v>400</v>
      </c>
      <c r="AIQ7" s="6">
        <v>200</v>
      </c>
      <c r="AIR7" s="6">
        <v>100</v>
      </c>
      <c r="AIS7" s="6">
        <v>50</v>
      </c>
      <c r="AIT7" s="6">
        <v>25</v>
      </c>
      <c r="AIU7" s="6">
        <v>12.5</v>
      </c>
      <c r="AIW7" s="6"/>
      <c r="AIX7" s="6"/>
      <c r="AIY7" s="6">
        <v>9.5626999999999995</v>
      </c>
      <c r="AIZ7" s="6">
        <v>0.98192622968200005</v>
      </c>
      <c r="AJA7" s="6"/>
      <c r="AJB7" s="37"/>
      <c r="AJC7" s="6"/>
      <c r="AJD7" s="6"/>
      <c r="AJE7" s="6" t="s">
        <v>90</v>
      </c>
      <c r="AJF7" s="6">
        <v>400</v>
      </c>
      <c r="AJG7" s="6">
        <v>200</v>
      </c>
      <c r="AJH7" s="6">
        <v>100</v>
      </c>
      <c r="AJI7" s="6">
        <v>50</v>
      </c>
      <c r="AJJ7" s="6">
        <v>25</v>
      </c>
      <c r="AJK7" s="6">
        <v>12.5</v>
      </c>
      <c r="AJM7" s="6"/>
      <c r="AJN7" s="6"/>
      <c r="AJO7" s="6">
        <v>9.5626999999999995</v>
      </c>
      <c r="AJP7" s="6">
        <v>1.0855565599300001</v>
      </c>
      <c r="AJQ7" s="6"/>
      <c r="AJR7" s="37"/>
      <c r="AJS7" s="6"/>
      <c r="AJT7" s="6"/>
      <c r="AJU7" s="6" t="s">
        <v>90</v>
      </c>
      <c r="AJV7" s="6">
        <v>400</v>
      </c>
      <c r="AJW7" s="6">
        <v>200</v>
      </c>
      <c r="AJX7" s="6">
        <v>100</v>
      </c>
      <c r="AJY7" s="6">
        <v>50</v>
      </c>
      <c r="AJZ7" s="6">
        <v>25</v>
      </c>
      <c r="AKA7" s="6">
        <v>12.5</v>
      </c>
      <c r="AKC7" s="6"/>
      <c r="AKD7" s="6"/>
      <c r="AKE7" s="6">
        <v>8.8575999999999997</v>
      </c>
      <c r="AKF7" s="6">
        <v>0.94258950124399998</v>
      </c>
      <c r="AKG7" s="6"/>
      <c r="AKH7" s="37"/>
      <c r="AKI7" s="6"/>
      <c r="AKJ7" s="6"/>
      <c r="AKK7" s="6" t="s">
        <v>90</v>
      </c>
      <c r="AKL7" s="6">
        <v>400</v>
      </c>
      <c r="AKM7" s="6">
        <v>200</v>
      </c>
      <c r="AKN7" s="6">
        <v>100</v>
      </c>
      <c r="AKO7" s="6">
        <v>50</v>
      </c>
      <c r="AKP7" s="6">
        <v>25</v>
      </c>
      <c r="AKQ7" s="6">
        <v>12.5</v>
      </c>
      <c r="AKS7" s="6"/>
      <c r="AKT7" s="6"/>
      <c r="AKU7" s="6">
        <v>8.8575999999999997</v>
      </c>
      <c r="AKV7" s="6">
        <v>1.0755314864900001</v>
      </c>
      <c r="AKW7" s="6"/>
      <c r="AKX7" s="37"/>
      <c r="AKY7" s="6" t="s">
        <v>87</v>
      </c>
      <c r="AKZ7" s="6"/>
      <c r="ALA7" s="6" t="s">
        <v>90</v>
      </c>
      <c r="ALB7" s="6">
        <v>400</v>
      </c>
      <c r="ALC7" s="6">
        <v>200</v>
      </c>
      <c r="ALD7" s="6">
        <v>100</v>
      </c>
      <c r="ALE7" s="6">
        <v>50</v>
      </c>
      <c r="ALF7" s="6">
        <v>25</v>
      </c>
      <c r="ALG7" s="6">
        <v>12.5</v>
      </c>
      <c r="ALI7" s="6"/>
      <c r="ALJ7" s="6"/>
      <c r="ALK7" s="6">
        <v>9.0639000000000003</v>
      </c>
      <c r="ALL7" s="6">
        <v>1.0385495573300001</v>
      </c>
      <c r="ALM7" s="6"/>
      <c r="ALN7" s="37"/>
    </row>
    <row r="8" spans="5:1002" x14ac:dyDescent="0.25">
      <c r="E8">
        <v>62</v>
      </c>
      <c r="G8">
        <v>64</v>
      </c>
      <c r="H8" s="1">
        <f>AKY16</f>
        <v>-9.1044236200689816</v>
      </c>
      <c r="K8" s="6"/>
      <c r="L8" s="6"/>
      <c r="M8" s="6"/>
      <c r="N8" s="6" t="s">
        <v>9</v>
      </c>
      <c r="O8" s="6">
        <v>100</v>
      </c>
      <c r="P8" s="6">
        <v>100</v>
      </c>
      <c r="Q8" s="6">
        <v>100</v>
      </c>
      <c r="R8" s="6">
        <v>100</v>
      </c>
      <c r="S8" s="6">
        <v>100</v>
      </c>
      <c r="T8" s="6">
        <v>100</v>
      </c>
      <c r="V8" s="6"/>
      <c r="W8" s="6"/>
      <c r="X8" s="6">
        <v>9.2091200000000004</v>
      </c>
      <c r="Y8" s="6">
        <v>0.27518705236300001</v>
      </c>
      <c r="Z8" s="6"/>
      <c r="AB8" s="6"/>
      <c r="AC8" s="6"/>
      <c r="AD8" s="6"/>
      <c r="AE8" s="6"/>
      <c r="AF8" s="6"/>
      <c r="AG8" s="6"/>
      <c r="AH8" s="6"/>
      <c r="AI8" s="6"/>
      <c r="AJ8" s="6"/>
      <c r="AK8" s="6"/>
      <c r="AM8" s="6"/>
      <c r="AN8" s="6"/>
      <c r="AO8" s="6"/>
      <c r="AP8" s="6"/>
      <c r="AQ8" s="6"/>
      <c r="AR8" s="37"/>
      <c r="AS8" s="6"/>
      <c r="AT8" s="6"/>
      <c r="AU8" s="6"/>
      <c r="AV8" s="6"/>
      <c r="AW8" s="6"/>
      <c r="AX8" s="6"/>
      <c r="AY8" s="6"/>
      <c r="AZ8" s="6"/>
      <c r="BA8" s="6"/>
      <c r="BB8" s="6"/>
      <c r="BD8" s="6"/>
      <c r="BE8" s="6"/>
      <c r="BF8">
        <v>10.7439733333</v>
      </c>
      <c r="BG8">
        <v>0.34870600450200001</v>
      </c>
      <c r="BH8" s="6"/>
      <c r="BI8" s="37"/>
      <c r="BJ8" s="6"/>
      <c r="BK8" s="6"/>
      <c r="BL8" s="6"/>
      <c r="BM8" s="6" t="s">
        <v>9</v>
      </c>
      <c r="BN8" s="6">
        <v>100</v>
      </c>
      <c r="BO8" s="6">
        <v>100</v>
      </c>
      <c r="BP8" s="6">
        <v>100</v>
      </c>
      <c r="BQ8" s="6">
        <v>100</v>
      </c>
      <c r="BR8" s="6">
        <v>100</v>
      </c>
      <c r="BS8" s="6">
        <v>100</v>
      </c>
      <c r="BU8" s="6"/>
      <c r="BV8" s="6"/>
      <c r="BW8" s="6">
        <v>9.9098400000000009</v>
      </c>
      <c r="BX8" s="6">
        <v>0.25223602231300002</v>
      </c>
      <c r="BY8" s="6"/>
      <c r="CA8" s="6"/>
      <c r="CB8" s="6"/>
      <c r="CC8" s="6"/>
      <c r="CD8" s="6" t="s">
        <v>9</v>
      </c>
      <c r="CE8" s="6">
        <v>100</v>
      </c>
      <c r="CF8" s="6">
        <v>100</v>
      </c>
      <c r="CG8" s="6">
        <v>100</v>
      </c>
      <c r="CH8" s="6">
        <v>100</v>
      </c>
      <c r="CI8" s="6">
        <v>100</v>
      </c>
      <c r="CJ8" s="6">
        <v>100</v>
      </c>
      <c r="CL8" s="6"/>
      <c r="CM8" s="6"/>
      <c r="CN8" s="6">
        <v>9.7179599999999997</v>
      </c>
      <c r="CO8" s="6">
        <v>0.37530991197199998</v>
      </c>
      <c r="CP8" s="6"/>
      <c r="CR8" s="6"/>
      <c r="CS8" s="6"/>
      <c r="CT8" s="6"/>
      <c r="CU8" s="6" t="s">
        <v>9</v>
      </c>
      <c r="CV8" s="6">
        <v>100</v>
      </c>
      <c r="CW8" s="6">
        <v>100</v>
      </c>
      <c r="CX8" s="6">
        <v>100</v>
      </c>
      <c r="CY8" s="6">
        <v>100</v>
      </c>
      <c r="CZ8" s="6">
        <v>100</v>
      </c>
      <c r="DA8" s="6">
        <v>100</v>
      </c>
      <c r="DC8" s="6"/>
      <c r="DD8" s="6"/>
      <c r="DE8" s="6">
        <v>9.7179599999999997</v>
      </c>
      <c r="DF8" s="6">
        <v>0.276510236681</v>
      </c>
      <c r="DG8" s="6"/>
      <c r="DI8" s="6"/>
      <c r="DJ8" s="6"/>
      <c r="DK8" s="6"/>
      <c r="DL8" s="6" t="s">
        <v>9</v>
      </c>
      <c r="DM8" s="6">
        <v>100</v>
      </c>
      <c r="DN8" s="6">
        <v>100</v>
      </c>
      <c r="DO8" s="6">
        <v>100</v>
      </c>
      <c r="DP8" s="6">
        <v>100</v>
      </c>
      <c r="DQ8" s="6">
        <v>100</v>
      </c>
      <c r="DR8" s="6">
        <v>100</v>
      </c>
      <c r="DT8" s="6"/>
      <c r="DU8" s="6"/>
      <c r="DV8" s="6">
        <v>9.7179599999999997</v>
      </c>
      <c r="DW8" s="6">
        <v>0.28876402508600002</v>
      </c>
      <c r="DX8" s="6"/>
      <c r="DZ8" s="6"/>
      <c r="EA8" s="6"/>
      <c r="EB8" s="6"/>
      <c r="EC8" s="6" t="s">
        <v>9</v>
      </c>
      <c r="ED8" s="6">
        <v>100</v>
      </c>
      <c r="EE8" s="6">
        <v>100</v>
      </c>
      <c r="EF8" s="6">
        <v>100</v>
      </c>
      <c r="EG8" s="6">
        <v>100</v>
      </c>
      <c r="EH8" s="6">
        <v>100</v>
      </c>
      <c r="EI8" s="6">
        <v>100</v>
      </c>
      <c r="EK8" s="6"/>
      <c r="EL8" s="6"/>
      <c r="EM8" s="6">
        <v>9.7179599999999997</v>
      </c>
      <c r="EN8" s="6">
        <v>0.31616233584499998</v>
      </c>
      <c r="EO8" s="6"/>
      <c r="EQ8" s="6"/>
      <c r="ER8" s="6"/>
      <c r="ES8" s="6"/>
      <c r="ET8" s="6" t="s">
        <v>9</v>
      </c>
      <c r="EU8" s="6">
        <v>100</v>
      </c>
      <c r="EV8" s="6">
        <v>100</v>
      </c>
      <c r="EW8" s="6">
        <v>100</v>
      </c>
      <c r="EX8" s="6">
        <v>100</v>
      </c>
      <c r="EY8" s="6">
        <v>100</v>
      </c>
      <c r="EZ8" s="6">
        <v>100</v>
      </c>
      <c r="FB8" s="6"/>
      <c r="FC8" s="6"/>
      <c r="FD8" s="6">
        <v>8.9739599999999999</v>
      </c>
      <c r="FE8" s="6">
        <v>0.45768795497300002</v>
      </c>
      <c r="FF8" s="6"/>
      <c r="FH8" s="6"/>
      <c r="FI8" s="6"/>
      <c r="FJ8" s="6"/>
      <c r="FK8" s="6" t="s">
        <v>9</v>
      </c>
      <c r="FL8" s="6">
        <v>100</v>
      </c>
      <c r="FM8" s="6">
        <v>100</v>
      </c>
      <c r="FN8" s="6">
        <v>100</v>
      </c>
      <c r="FO8" s="6">
        <v>100</v>
      </c>
      <c r="FP8" s="6">
        <v>100</v>
      </c>
      <c r="FQ8" s="6">
        <v>100</v>
      </c>
      <c r="FS8" s="6"/>
      <c r="FT8" s="6"/>
      <c r="FU8" s="6">
        <v>8.9739599999999999</v>
      </c>
      <c r="FV8" s="6">
        <v>0.46446218362399999</v>
      </c>
      <c r="FW8" s="6"/>
      <c r="FX8" s="37"/>
      <c r="FY8" s="6"/>
      <c r="FZ8" s="6"/>
      <c r="GA8" s="6"/>
      <c r="GB8" s="6" t="s">
        <v>9</v>
      </c>
      <c r="GC8" s="6">
        <v>100</v>
      </c>
      <c r="GD8" s="6">
        <v>100</v>
      </c>
      <c r="GE8" s="6">
        <v>100</v>
      </c>
      <c r="GF8" s="6">
        <v>100</v>
      </c>
      <c r="GG8" s="6">
        <v>100</v>
      </c>
      <c r="GH8" s="6">
        <v>100</v>
      </c>
      <c r="GJ8" s="6"/>
      <c r="GK8" s="6"/>
      <c r="GL8" s="6">
        <v>8.9739599999999999</v>
      </c>
      <c r="GM8" s="6">
        <v>0.52150224123599997</v>
      </c>
      <c r="GN8" s="6"/>
      <c r="GO8" s="37"/>
      <c r="GP8" s="6"/>
      <c r="GQ8" s="6"/>
      <c r="GR8" s="6"/>
      <c r="GS8" s="6" t="s">
        <v>9</v>
      </c>
      <c r="GT8" s="6">
        <v>100</v>
      </c>
      <c r="GU8" s="6">
        <v>100</v>
      </c>
      <c r="GV8" s="6">
        <v>100</v>
      </c>
      <c r="GW8" s="6">
        <v>100</v>
      </c>
      <c r="GX8" s="6">
        <v>100</v>
      </c>
      <c r="GY8" s="6">
        <v>100</v>
      </c>
      <c r="HA8" s="6"/>
      <c r="HB8" s="6"/>
      <c r="HC8" s="6">
        <v>9.6622800000000009</v>
      </c>
      <c r="HD8" s="6">
        <v>0.518515255324</v>
      </c>
      <c r="HE8" s="6"/>
      <c r="HF8" s="37"/>
      <c r="HG8" s="6"/>
      <c r="HH8" s="6"/>
      <c r="HI8" s="6"/>
      <c r="HJ8" s="6" t="s">
        <v>9</v>
      </c>
      <c r="HK8" s="6">
        <v>100</v>
      </c>
      <c r="HL8" s="6">
        <v>100</v>
      </c>
      <c r="HM8" s="6">
        <v>100</v>
      </c>
      <c r="HN8" s="6">
        <v>100</v>
      </c>
      <c r="HO8" s="6">
        <v>100</v>
      </c>
      <c r="HP8" s="6">
        <v>100</v>
      </c>
      <c r="HR8" s="6"/>
      <c r="HS8" s="6"/>
      <c r="HT8" s="6">
        <v>9.6622800000000009</v>
      </c>
      <c r="HU8" s="6">
        <v>0.39544423353500002</v>
      </c>
      <c r="HV8" s="6"/>
      <c r="HW8" s="37"/>
      <c r="HX8" s="6"/>
      <c r="HY8" s="6"/>
      <c r="HZ8" s="6"/>
      <c r="IA8" s="6" t="s">
        <v>9</v>
      </c>
      <c r="IB8" s="6">
        <v>100</v>
      </c>
      <c r="IC8" s="6">
        <v>100</v>
      </c>
      <c r="ID8" s="6">
        <v>100</v>
      </c>
      <c r="IE8" s="6">
        <v>100</v>
      </c>
      <c r="IF8" s="6">
        <v>100</v>
      </c>
      <c r="IG8" s="6">
        <v>100</v>
      </c>
      <c r="II8" s="6"/>
      <c r="IJ8" s="6"/>
      <c r="IK8" s="6">
        <v>9.6622800000000009</v>
      </c>
      <c r="IL8" s="6">
        <v>0.33420135648499999</v>
      </c>
      <c r="IM8" s="6"/>
      <c r="IN8" s="37"/>
      <c r="IO8" s="6"/>
      <c r="IP8" s="6"/>
      <c r="IQ8" s="6"/>
      <c r="IR8" s="6" t="s">
        <v>9</v>
      </c>
      <c r="IS8" s="6">
        <v>100</v>
      </c>
      <c r="IT8" s="6">
        <v>100</v>
      </c>
      <c r="IU8" s="6">
        <v>100</v>
      </c>
      <c r="IV8" s="6">
        <v>100</v>
      </c>
      <c r="IW8" s="6">
        <v>100</v>
      </c>
      <c r="IX8" s="6">
        <v>100</v>
      </c>
      <c r="IZ8" s="6"/>
      <c r="JA8" s="6"/>
      <c r="JB8" s="6">
        <v>9.6622800000000009</v>
      </c>
      <c r="JC8" s="6">
        <v>0.53302668037800005</v>
      </c>
      <c r="JD8" s="6"/>
      <c r="JE8" s="37"/>
      <c r="JF8" s="6"/>
      <c r="JG8" s="6"/>
      <c r="JH8" s="6"/>
      <c r="JI8" s="6"/>
      <c r="JJ8" s="6"/>
      <c r="JK8" s="6"/>
      <c r="JL8" s="6"/>
      <c r="JM8" s="6"/>
      <c r="JN8" s="6"/>
      <c r="JO8" s="6"/>
      <c r="JQ8" s="6"/>
      <c r="JR8" s="6"/>
      <c r="JS8" s="6"/>
      <c r="JT8" s="6"/>
      <c r="JU8" s="6"/>
      <c r="JV8" s="37"/>
      <c r="JW8" s="6"/>
      <c r="JX8" s="6"/>
      <c r="JY8" s="6"/>
      <c r="JZ8" s="6" t="s">
        <v>9</v>
      </c>
      <c r="KA8" s="6">
        <v>100</v>
      </c>
      <c r="KB8" s="6">
        <v>100</v>
      </c>
      <c r="KC8" s="6">
        <v>100</v>
      </c>
      <c r="KD8" s="6">
        <v>100</v>
      </c>
      <c r="KE8" s="6">
        <v>100</v>
      </c>
      <c r="KF8" s="6">
        <v>100</v>
      </c>
      <c r="KH8" s="6"/>
      <c r="KI8" s="6"/>
      <c r="KJ8" s="6">
        <v>9.6622800000000009</v>
      </c>
      <c r="KK8" s="6">
        <v>0.53598577312899998</v>
      </c>
      <c r="KL8" s="6"/>
      <c r="KM8" s="37"/>
      <c r="KN8" s="6"/>
      <c r="KO8" s="6"/>
      <c r="KP8" s="6"/>
      <c r="KQ8" s="6" t="s">
        <v>9</v>
      </c>
      <c r="KR8" s="6">
        <v>100</v>
      </c>
      <c r="KS8" s="6">
        <v>100</v>
      </c>
      <c r="KT8" s="6">
        <v>100</v>
      </c>
      <c r="KU8" s="6">
        <v>100</v>
      </c>
      <c r="KV8" s="6">
        <v>100</v>
      </c>
      <c r="KW8" s="6">
        <v>100</v>
      </c>
      <c r="KY8" s="6"/>
      <c r="KZ8" s="6"/>
      <c r="LA8" s="6">
        <v>9.9051600000000004</v>
      </c>
      <c r="LB8" s="6">
        <v>0.58064440262700001</v>
      </c>
      <c r="LC8" s="6"/>
      <c r="LD8" s="37"/>
      <c r="LE8" s="6"/>
      <c r="LF8" s="6"/>
      <c r="LG8" s="6"/>
      <c r="LH8" s="6" t="s">
        <v>9</v>
      </c>
      <c r="LI8" s="6">
        <v>100</v>
      </c>
      <c r="LJ8" s="6">
        <v>100</v>
      </c>
      <c r="LK8" s="6">
        <v>100</v>
      </c>
      <c r="LL8" s="6">
        <v>100</v>
      </c>
      <c r="LM8" s="6">
        <v>100</v>
      </c>
      <c r="LN8" s="6">
        <v>100</v>
      </c>
      <c r="LP8" s="6"/>
      <c r="LQ8" s="6"/>
      <c r="LR8" s="6">
        <v>9.9051600000000004</v>
      </c>
      <c r="LS8" s="6">
        <v>0.65252656742100001</v>
      </c>
      <c r="LT8" s="6"/>
      <c r="LU8" s="37"/>
      <c r="LV8" s="6"/>
      <c r="LW8" s="6"/>
      <c r="LX8" s="6"/>
      <c r="LY8" s="6" t="s">
        <v>9</v>
      </c>
      <c r="LZ8" s="6">
        <v>100</v>
      </c>
      <c r="MA8" s="6">
        <v>100</v>
      </c>
      <c r="MB8" s="6">
        <v>100</v>
      </c>
      <c r="MC8" s="6">
        <v>100</v>
      </c>
      <c r="MD8" s="6">
        <v>100</v>
      </c>
      <c r="ME8" s="6">
        <v>100</v>
      </c>
      <c r="MG8" s="6"/>
      <c r="MH8" s="6"/>
      <c r="MI8" s="6">
        <v>9.9051600000000004</v>
      </c>
      <c r="MJ8" s="6">
        <v>0.71031714823600001</v>
      </c>
      <c r="MK8" s="6"/>
      <c r="ML8" s="37"/>
      <c r="MM8" s="6"/>
      <c r="MN8" s="6"/>
      <c r="MO8" s="6"/>
      <c r="MP8" s="6" t="s">
        <v>9</v>
      </c>
      <c r="MQ8" s="6">
        <v>100</v>
      </c>
      <c r="MR8" s="6">
        <v>100</v>
      </c>
      <c r="MS8" s="6">
        <v>100</v>
      </c>
      <c r="MT8" s="6">
        <v>100</v>
      </c>
      <c r="MU8" s="6">
        <v>100</v>
      </c>
      <c r="MV8" s="6">
        <v>100</v>
      </c>
      <c r="MX8" s="6"/>
      <c r="MY8" s="6"/>
      <c r="MZ8" s="6">
        <v>9.5408399999999993</v>
      </c>
      <c r="NA8" s="6">
        <v>0.65617708273200004</v>
      </c>
      <c r="NB8" s="6"/>
      <c r="NC8" s="37"/>
      <c r="ND8" s="6"/>
      <c r="NE8" s="6"/>
      <c r="NF8" s="6"/>
      <c r="NG8" s="6" t="s">
        <v>9</v>
      </c>
      <c r="NH8" s="6">
        <v>100</v>
      </c>
      <c r="NI8" s="6">
        <v>100</v>
      </c>
      <c r="NJ8" s="6">
        <v>100</v>
      </c>
      <c r="NK8" s="6">
        <v>100</v>
      </c>
      <c r="NL8" s="6">
        <v>100</v>
      </c>
      <c r="NM8" s="6">
        <v>100</v>
      </c>
      <c r="NO8" s="6"/>
      <c r="NP8" s="6"/>
      <c r="NQ8" s="6">
        <v>9.5408399999999993</v>
      </c>
      <c r="NR8" s="6">
        <v>0.61989325641000004</v>
      </c>
      <c r="NS8" s="6"/>
      <c r="NT8" s="37"/>
      <c r="NU8" s="6"/>
      <c r="NV8" s="6"/>
      <c r="NW8" s="6"/>
      <c r="NX8" s="6" t="s">
        <v>9</v>
      </c>
      <c r="NY8" s="6">
        <v>100</v>
      </c>
      <c r="NZ8" s="6">
        <v>100</v>
      </c>
      <c r="OA8" s="6">
        <v>100</v>
      </c>
      <c r="OB8" s="6">
        <v>100</v>
      </c>
      <c r="OC8" s="6">
        <v>100</v>
      </c>
      <c r="OD8" s="6">
        <v>100</v>
      </c>
      <c r="OF8" s="6"/>
      <c r="OG8" s="6"/>
      <c r="OH8" s="6">
        <v>9.5408399999999993</v>
      </c>
      <c r="OI8" s="6">
        <v>0.663174339778</v>
      </c>
      <c r="OJ8" s="6"/>
      <c r="OK8" s="37"/>
      <c r="OL8" s="6"/>
      <c r="OM8" s="6"/>
      <c r="ON8" s="6"/>
      <c r="OO8" s="6" t="s">
        <v>9</v>
      </c>
      <c r="OP8" s="6">
        <v>100</v>
      </c>
      <c r="OQ8" s="6">
        <v>100</v>
      </c>
      <c r="OR8" s="6">
        <v>100</v>
      </c>
      <c r="OS8" s="6">
        <v>100</v>
      </c>
      <c r="OT8" s="6">
        <v>100</v>
      </c>
      <c r="OU8" s="6">
        <v>100</v>
      </c>
      <c r="OW8" s="6"/>
      <c r="OX8" s="6"/>
      <c r="OY8" s="6">
        <v>9.5408399999999993</v>
      </c>
      <c r="OZ8" s="6">
        <v>0.67316303067700001</v>
      </c>
      <c r="PA8" s="6"/>
      <c r="PB8" s="37"/>
      <c r="PC8" s="6"/>
      <c r="PD8" s="6"/>
      <c r="PE8" s="6"/>
      <c r="PF8" s="6" t="s">
        <v>9</v>
      </c>
      <c r="PG8" s="6">
        <v>100</v>
      </c>
      <c r="PH8" s="6">
        <v>100</v>
      </c>
      <c r="PI8" s="6">
        <v>100</v>
      </c>
      <c r="PJ8" s="6">
        <v>100</v>
      </c>
      <c r="PK8" s="6">
        <v>100</v>
      </c>
      <c r="PL8" s="6">
        <v>100</v>
      </c>
      <c r="PN8" s="6"/>
      <c r="PO8" s="6"/>
      <c r="PP8" s="6">
        <v>9.5408399999999993</v>
      </c>
      <c r="PQ8" s="6">
        <v>0.67869772173700005</v>
      </c>
      <c r="PR8" s="6"/>
      <c r="PS8" s="37"/>
      <c r="PT8" s="6"/>
      <c r="PU8" s="6"/>
      <c r="PV8" s="6"/>
      <c r="PW8" s="6" t="s">
        <v>9</v>
      </c>
      <c r="PX8" s="6">
        <v>100</v>
      </c>
      <c r="PY8" s="6">
        <v>100</v>
      </c>
      <c r="PZ8" s="6">
        <v>100</v>
      </c>
      <c r="QA8" s="6">
        <v>100</v>
      </c>
      <c r="QB8" s="6">
        <v>100</v>
      </c>
      <c r="QC8" s="6">
        <v>100</v>
      </c>
      <c r="QE8" s="6"/>
      <c r="QF8" s="6"/>
      <c r="QG8" s="6">
        <v>9.4193999999999996</v>
      </c>
      <c r="QH8" s="6">
        <v>0.83692697360000001</v>
      </c>
      <c r="QI8" s="6"/>
      <c r="QJ8" s="37"/>
      <c r="QK8" s="37"/>
      <c r="QL8" s="6"/>
      <c r="QM8" s="6"/>
      <c r="QN8" s="6"/>
      <c r="QO8" s="6" t="s">
        <v>9</v>
      </c>
      <c r="QP8" s="6">
        <v>100</v>
      </c>
      <c r="QQ8" s="6">
        <v>100</v>
      </c>
      <c r="QR8" s="6">
        <v>100</v>
      </c>
      <c r="QS8" s="6">
        <v>100</v>
      </c>
      <c r="QT8" s="6">
        <v>100</v>
      </c>
      <c r="QU8" s="6">
        <v>100</v>
      </c>
      <c r="QW8" s="6"/>
      <c r="QX8" s="6"/>
      <c r="QY8" s="6">
        <v>9.17652</v>
      </c>
      <c r="QZ8" s="6">
        <v>0.82215109488500004</v>
      </c>
      <c r="RA8" s="6"/>
      <c r="RB8" s="37"/>
      <c r="RC8" s="6"/>
      <c r="RD8" s="6"/>
      <c r="RE8" s="6"/>
      <c r="RF8" s="6" t="s">
        <v>9</v>
      </c>
      <c r="RG8" s="6">
        <v>100</v>
      </c>
      <c r="RH8" s="6">
        <v>100</v>
      </c>
      <c r="RI8" s="6">
        <v>100</v>
      </c>
      <c r="RJ8" s="6">
        <v>100</v>
      </c>
      <c r="RK8" s="6">
        <v>100</v>
      </c>
      <c r="RL8" s="6">
        <v>100</v>
      </c>
      <c r="RN8" s="6"/>
      <c r="RO8" s="6"/>
      <c r="RP8" s="6">
        <v>9.4193999999999996</v>
      </c>
      <c r="RQ8" s="6">
        <v>0.81958986597299999</v>
      </c>
      <c r="RR8" s="6"/>
      <c r="RS8" s="37"/>
      <c r="RT8" s="6"/>
      <c r="RU8" s="6"/>
      <c r="RV8" s="6"/>
      <c r="RW8" s="6" t="s">
        <v>9</v>
      </c>
      <c r="RX8" s="6">
        <v>100</v>
      </c>
      <c r="RY8" s="6">
        <v>100</v>
      </c>
      <c r="RZ8" s="6">
        <v>100</v>
      </c>
      <c r="SA8" s="6">
        <v>100</v>
      </c>
      <c r="SB8" s="6">
        <v>100</v>
      </c>
      <c r="SC8" s="6">
        <v>100</v>
      </c>
      <c r="SE8" s="6"/>
      <c r="SF8" s="6"/>
      <c r="SG8" s="6">
        <v>9.2884799999999998</v>
      </c>
      <c r="SH8" s="6">
        <v>0.91595459108499999</v>
      </c>
      <c r="SI8" s="6"/>
      <c r="SJ8" s="37"/>
      <c r="SK8" s="6"/>
      <c r="SL8" s="6"/>
      <c r="SM8" s="6"/>
      <c r="SN8" s="6" t="s">
        <v>9</v>
      </c>
      <c r="SO8" s="6">
        <v>100</v>
      </c>
      <c r="SP8" s="6">
        <v>100</v>
      </c>
      <c r="SQ8" s="6">
        <v>100</v>
      </c>
      <c r="SR8" s="6">
        <v>100</v>
      </c>
      <c r="SS8" s="6">
        <v>100</v>
      </c>
      <c r="ST8" s="6">
        <v>100</v>
      </c>
      <c r="SV8" s="6"/>
      <c r="SW8" s="6"/>
      <c r="SX8" s="6">
        <v>8.9448000000000008</v>
      </c>
      <c r="SY8" s="6">
        <v>0.79838202874999997</v>
      </c>
      <c r="SZ8" s="6"/>
      <c r="TB8" s="6"/>
      <c r="TC8" s="6"/>
      <c r="TD8" s="6"/>
      <c r="TE8" s="6" t="s">
        <v>9</v>
      </c>
      <c r="TF8" s="6">
        <v>100</v>
      </c>
      <c r="TG8" s="6">
        <v>100</v>
      </c>
      <c r="TH8" s="6">
        <v>100</v>
      </c>
      <c r="TI8" s="6">
        <v>100</v>
      </c>
      <c r="TJ8" s="6">
        <v>100</v>
      </c>
      <c r="TK8" s="6">
        <v>100</v>
      </c>
      <c r="TM8" s="6"/>
      <c r="TN8" s="6"/>
      <c r="TO8" s="6">
        <v>9.2884799999999998</v>
      </c>
      <c r="TP8" s="6">
        <v>0.97502005340599995</v>
      </c>
      <c r="TQ8" s="6"/>
      <c r="TS8" s="6"/>
      <c r="TT8" s="6"/>
      <c r="TU8" s="6" t="s">
        <v>9</v>
      </c>
      <c r="TV8" s="6">
        <v>100</v>
      </c>
      <c r="TW8" s="6">
        <v>100</v>
      </c>
      <c r="TX8" s="6">
        <v>100</v>
      </c>
      <c r="TY8" s="6">
        <v>100</v>
      </c>
      <c r="TZ8" s="6">
        <v>100</v>
      </c>
      <c r="UA8" s="6">
        <v>100</v>
      </c>
      <c r="UC8" s="6"/>
      <c r="UD8" s="6"/>
      <c r="UE8" s="6">
        <v>9.17652</v>
      </c>
      <c r="UF8" s="6">
        <v>0.98298135565699996</v>
      </c>
      <c r="UG8" s="6"/>
      <c r="UI8" s="6"/>
      <c r="UJ8" s="6"/>
      <c r="UK8" s="6" t="s">
        <v>9</v>
      </c>
      <c r="UL8" s="6">
        <v>100</v>
      </c>
      <c r="UM8" s="6">
        <v>100</v>
      </c>
      <c r="UN8" s="6">
        <v>100</v>
      </c>
      <c r="UO8" s="6">
        <v>100</v>
      </c>
      <c r="UP8" s="6">
        <v>100</v>
      </c>
      <c r="UQ8" s="6">
        <v>100</v>
      </c>
      <c r="US8" s="6"/>
      <c r="UT8" s="6"/>
      <c r="UU8" s="6">
        <v>9.17652</v>
      </c>
      <c r="UV8" s="6">
        <v>0.96916616436699998</v>
      </c>
      <c r="UW8" s="6"/>
      <c r="UY8" s="6"/>
      <c r="UZ8" s="6"/>
      <c r="VA8" s="6" t="s">
        <v>9</v>
      </c>
      <c r="VB8" s="6">
        <v>100</v>
      </c>
      <c r="VC8" s="6">
        <v>100</v>
      </c>
      <c r="VD8" s="6">
        <v>100</v>
      </c>
      <c r="VE8" s="6">
        <v>100</v>
      </c>
      <c r="VF8" s="6">
        <v>100</v>
      </c>
      <c r="VG8" s="6">
        <v>100</v>
      </c>
      <c r="VI8" s="6"/>
      <c r="VJ8" s="6"/>
      <c r="VK8" s="6">
        <v>9.2044800000000002</v>
      </c>
      <c r="VL8" s="6">
        <v>0.97825880035500001</v>
      </c>
      <c r="VM8" s="6"/>
      <c r="VN8" s="37"/>
      <c r="VO8" s="6"/>
      <c r="VP8" s="6"/>
      <c r="VQ8" s="6" t="s">
        <v>9</v>
      </c>
      <c r="VR8" s="6">
        <v>100</v>
      </c>
      <c r="VS8" s="6">
        <v>100</v>
      </c>
      <c r="VT8" s="6">
        <v>100</v>
      </c>
      <c r="VU8" s="6">
        <v>100</v>
      </c>
      <c r="VV8" s="6">
        <v>100</v>
      </c>
      <c r="VW8" s="6">
        <v>100</v>
      </c>
      <c r="VY8" s="6"/>
      <c r="VZ8" s="6"/>
      <c r="WA8" s="6">
        <v>9.2044800000000002</v>
      </c>
      <c r="WB8" s="6">
        <v>1.0810851223</v>
      </c>
      <c r="WC8" s="6"/>
      <c r="WD8" s="37"/>
      <c r="WE8" s="6"/>
      <c r="WF8" s="6"/>
      <c r="WG8" s="6" t="s">
        <v>9</v>
      </c>
      <c r="WH8" s="6">
        <v>100</v>
      </c>
      <c r="WI8" s="6">
        <v>100</v>
      </c>
      <c r="WJ8" s="6">
        <v>100</v>
      </c>
      <c r="WK8" s="6">
        <v>100</v>
      </c>
      <c r="WL8" s="6">
        <v>100</v>
      </c>
      <c r="WM8" s="6">
        <v>100</v>
      </c>
      <c r="WO8" s="6"/>
      <c r="WP8" s="6"/>
      <c r="WQ8" s="6">
        <v>9.4193999999999996</v>
      </c>
      <c r="WR8" s="6">
        <v>0.642252667128</v>
      </c>
      <c r="WS8" s="6"/>
      <c r="WT8" s="37"/>
      <c r="WU8" s="6"/>
      <c r="WV8" s="6"/>
      <c r="WW8" s="6" t="s">
        <v>9</v>
      </c>
      <c r="WX8" s="6">
        <v>100</v>
      </c>
      <c r="WY8" s="6">
        <v>100</v>
      </c>
      <c r="WZ8" s="6">
        <v>100</v>
      </c>
      <c r="XA8" s="6">
        <v>100</v>
      </c>
      <c r="XB8" s="6">
        <v>100</v>
      </c>
      <c r="XC8" s="6">
        <v>100</v>
      </c>
      <c r="XE8" s="6"/>
      <c r="XF8" s="6"/>
      <c r="XG8" s="6">
        <v>9.4193999999999996</v>
      </c>
      <c r="XH8" s="6">
        <v>0.563474718273</v>
      </c>
      <c r="XI8" s="6"/>
      <c r="XJ8" s="37"/>
      <c r="XK8" s="6"/>
      <c r="XL8" s="6"/>
      <c r="XM8" s="6" t="s">
        <v>9</v>
      </c>
      <c r="XN8" s="6">
        <v>100</v>
      </c>
      <c r="XO8" s="6">
        <v>100</v>
      </c>
      <c r="XP8" s="6">
        <v>100</v>
      </c>
      <c r="XQ8" s="6">
        <v>100</v>
      </c>
      <c r="XR8" s="6">
        <v>100</v>
      </c>
      <c r="XS8" s="6">
        <v>100</v>
      </c>
      <c r="XU8" s="6"/>
      <c r="XV8" s="6"/>
      <c r="XW8" s="6">
        <v>9.17652</v>
      </c>
      <c r="XX8" s="6">
        <v>0.87348878870699997</v>
      </c>
      <c r="XY8" s="6"/>
      <c r="XZ8" s="37"/>
      <c r="YA8" s="6"/>
      <c r="YB8" s="6"/>
      <c r="YC8" s="6" t="s">
        <v>9</v>
      </c>
      <c r="YD8" s="6">
        <v>100</v>
      </c>
      <c r="YE8" s="6">
        <v>100</v>
      </c>
      <c r="YF8" s="6">
        <v>100</v>
      </c>
      <c r="YG8" s="6">
        <v>100</v>
      </c>
      <c r="YH8" s="6">
        <v>100</v>
      </c>
      <c r="YI8" s="6">
        <v>100</v>
      </c>
      <c r="YK8" s="6"/>
      <c r="YL8" s="6"/>
      <c r="YM8" s="6">
        <v>9.17652</v>
      </c>
      <c r="YN8" s="6">
        <v>0.88434104524199997</v>
      </c>
      <c r="YO8" s="6"/>
      <c r="YP8" s="37"/>
      <c r="YQ8" s="6"/>
      <c r="YR8" s="6"/>
      <c r="YS8" s="6" t="s">
        <v>9</v>
      </c>
      <c r="YT8" s="6">
        <v>100</v>
      </c>
      <c r="YU8" s="6">
        <v>100</v>
      </c>
      <c r="YV8" s="6">
        <v>100</v>
      </c>
      <c r="YW8" s="6">
        <v>100</v>
      </c>
      <c r="YX8" s="6">
        <v>100</v>
      </c>
      <c r="YY8" s="6">
        <v>100</v>
      </c>
      <c r="ZA8" s="6"/>
      <c r="ZB8" s="6"/>
      <c r="ZC8" s="6"/>
      <c r="ZD8" s="6"/>
      <c r="ZE8" s="6"/>
      <c r="ZF8" s="37"/>
      <c r="ZG8" s="6"/>
      <c r="ZH8" s="6"/>
      <c r="ZI8" s="6" t="s">
        <v>9</v>
      </c>
      <c r="ZJ8" s="6">
        <v>100</v>
      </c>
      <c r="ZK8" s="6">
        <v>100</v>
      </c>
      <c r="ZL8" s="6">
        <v>100</v>
      </c>
      <c r="ZM8" s="6">
        <v>100</v>
      </c>
      <c r="ZN8" s="6">
        <v>100</v>
      </c>
      <c r="ZO8" s="6">
        <v>100</v>
      </c>
      <c r="ZQ8" s="6"/>
      <c r="ZR8" s="6"/>
      <c r="ZS8" s="6">
        <v>9.1718399999999995</v>
      </c>
      <c r="ZT8" s="6">
        <v>0.93098509227399995</v>
      </c>
      <c r="ZU8" s="6"/>
      <c r="ZV8" s="37"/>
      <c r="ZW8" s="6"/>
      <c r="ZX8" s="6"/>
      <c r="ZY8" s="6" t="s">
        <v>9</v>
      </c>
      <c r="ZZ8" s="6">
        <v>100</v>
      </c>
      <c r="AAA8" s="6">
        <v>100</v>
      </c>
      <c r="AAB8" s="6">
        <v>100</v>
      </c>
      <c r="AAC8" s="6">
        <v>100</v>
      </c>
      <c r="AAD8" s="6">
        <v>100</v>
      </c>
      <c r="AAE8" s="6">
        <v>100</v>
      </c>
      <c r="AAG8" s="6"/>
      <c r="AAH8" s="6"/>
      <c r="AAI8" s="6">
        <v>9.1718399999999995</v>
      </c>
      <c r="AAJ8" s="6">
        <v>1.13495190343</v>
      </c>
      <c r="AAK8" s="6"/>
      <c r="AAL8" s="37"/>
      <c r="AAM8" s="6"/>
      <c r="AAN8" s="6"/>
      <c r="AAO8" s="6" t="s">
        <v>9</v>
      </c>
      <c r="AAP8" s="6">
        <v>100</v>
      </c>
      <c r="AAQ8" s="6">
        <v>100</v>
      </c>
      <c r="AAR8" s="6">
        <v>100</v>
      </c>
      <c r="AAS8" s="6">
        <v>100</v>
      </c>
      <c r="AAT8" s="6">
        <v>100</v>
      </c>
      <c r="AAU8" s="6">
        <v>100</v>
      </c>
      <c r="AAW8" s="6"/>
      <c r="AAX8" s="6"/>
      <c r="AAY8" s="6">
        <v>9.1718399999999995</v>
      </c>
      <c r="AAZ8" s="6">
        <v>1.4159945920499999</v>
      </c>
      <c r="ABA8" s="6"/>
      <c r="ABB8" s="37"/>
      <c r="ABC8" s="6"/>
      <c r="ABD8" s="6"/>
      <c r="ABE8" s="6" t="s">
        <v>9</v>
      </c>
      <c r="ABF8" s="6">
        <v>100</v>
      </c>
      <c r="ABG8" s="6">
        <v>100</v>
      </c>
      <c r="ABH8" s="6">
        <v>100</v>
      </c>
      <c r="ABI8" s="6">
        <v>100</v>
      </c>
      <c r="ABJ8" s="6">
        <v>100</v>
      </c>
      <c r="ABK8" s="6">
        <v>100</v>
      </c>
      <c r="ABM8" s="6"/>
      <c r="ABN8" s="6"/>
      <c r="ABO8" s="6">
        <v>10.026759999999999</v>
      </c>
      <c r="ABP8" s="6">
        <v>0.89218580545199999</v>
      </c>
      <c r="ABQ8" s="6"/>
      <c r="ABR8" s="37"/>
      <c r="ABS8" s="6"/>
      <c r="ABT8" s="6"/>
      <c r="ABU8" s="6" t="s">
        <v>9</v>
      </c>
      <c r="ABV8" s="6">
        <v>100</v>
      </c>
      <c r="ABW8" s="6">
        <v>100</v>
      </c>
      <c r="ABX8" s="6">
        <v>100</v>
      </c>
      <c r="ABY8" s="6">
        <v>100</v>
      </c>
      <c r="ABZ8" s="6">
        <v>100</v>
      </c>
      <c r="ACA8" s="6">
        <v>100</v>
      </c>
      <c r="ACC8" s="6"/>
      <c r="ACD8" s="6"/>
      <c r="ACE8" s="6">
        <v>10.026759999999999</v>
      </c>
      <c r="ACF8" s="6">
        <v>1.0621984227700001</v>
      </c>
      <c r="ACG8" s="6"/>
      <c r="ACH8" s="37"/>
      <c r="ACI8" s="6"/>
      <c r="ACJ8" s="6"/>
      <c r="ACK8" s="6" t="s">
        <v>9</v>
      </c>
      <c r="ACL8" s="6">
        <v>100</v>
      </c>
      <c r="ACM8" s="6">
        <v>100</v>
      </c>
      <c r="ACN8" s="6">
        <v>100</v>
      </c>
      <c r="ACO8" s="6">
        <v>100</v>
      </c>
      <c r="ACP8" s="6">
        <v>100</v>
      </c>
      <c r="ACQ8" s="6">
        <v>100</v>
      </c>
      <c r="ACS8" s="6"/>
      <c r="ACT8" s="6"/>
      <c r="ACU8" s="6">
        <v>10.026759999999999</v>
      </c>
      <c r="ACV8" s="6">
        <v>1.14577217757</v>
      </c>
      <c r="ACW8" s="6"/>
      <c r="ACX8" s="37"/>
      <c r="ACY8" s="6"/>
      <c r="ACZ8" s="6"/>
      <c r="ADA8" s="6" t="s">
        <v>9</v>
      </c>
      <c r="ADB8" s="6">
        <v>100</v>
      </c>
      <c r="ADC8" s="6">
        <v>100</v>
      </c>
      <c r="ADD8" s="6">
        <v>100</v>
      </c>
      <c r="ADE8" s="6">
        <v>100</v>
      </c>
      <c r="ADF8" s="6">
        <v>100</v>
      </c>
      <c r="ADG8" s="6">
        <v>100</v>
      </c>
      <c r="ADI8" s="6"/>
      <c r="ADJ8" s="6"/>
      <c r="ADK8" s="6">
        <v>10.633800000000001</v>
      </c>
      <c r="ADL8" s="6">
        <v>0.76024904445399999</v>
      </c>
      <c r="ADM8" s="6"/>
      <c r="ADN8" s="37"/>
      <c r="ADO8" s="6"/>
      <c r="ADP8" s="6"/>
      <c r="ADQ8" s="6" t="s">
        <v>9</v>
      </c>
      <c r="ADR8" s="6">
        <v>100</v>
      </c>
      <c r="ADS8" s="6">
        <v>100</v>
      </c>
      <c r="ADT8" s="6">
        <v>100</v>
      </c>
      <c r="ADU8" s="6">
        <v>100</v>
      </c>
      <c r="ADV8" s="6">
        <v>100</v>
      </c>
      <c r="ADW8" s="6">
        <v>100</v>
      </c>
      <c r="ADY8" s="6"/>
      <c r="ADZ8" s="6"/>
      <c r="AEA8" s="6">
        <v>10.62256</v>
      </c>
      <c r="AEB8" s="6">
        <v>0.772627314851</v>
      </c>
      <c r="AEC8" s="6"/>
      <c r="AED8" s="37"/>
      <c r="AEE8" s="6"/>
      <c r="AEF8" s="6"/>
      <c r="AEG8" s="6" t="s">
        <v>9</v>
      </c>
      <c r="AEH8" s="6">
        <v>100</v>
      </c>
      <c r="AEI8" s="6">
        <v>100</v>
      </c>
      <c r="AEJ8" s="6">
        <v>100</v>
      </c>
      <c r="AEK8" s="6">
        <v>100</v>
      </c>
      <c r="AEL8" s="6">
        <v>100</v>
      </c>
      <c r="AEM8" s="6">
        <v>100</v>
      </c>
      <c r="AEO8" s="6"/>
      <c r="AEP8" s="6"/>
      <c r="AEQ8" s="6">
        <v>10.62256</v>
      </c>
      <c r="AER8" s="6">
        <v>0.94053198011799999</v>
      </c>
      <c r="AES8" s="6"/>
      <c r="AET8" s="37"/>
      <c r="AEU8" s="6"/>
      <c r="AEV8" s="6"/>
      <c r="AEW8" s="6" t="s">
        <v>9</v>
      </c>
      <c r="AEX8" s="6">
        <v>100</v>
      </c>
      <c r="AEY8" s="6">
        <v>100</v>
      </c>
      <c r="AEZ8" s="6">
        <v>100</v>
      </c>
      <c r="AFA8" s="6">
        <v>100</v>
      </c>
      <c r="AFB8" s="6">
        <v>100</v>
      </c>
      <c r="AFC8" s="6">
        <v>100</v>
      </c>
      <c r="AFE8" s="6"/>
      <c r="AFF8" s="6"/>
      <c r="AFG8" s="6">
        <v>10.87668</v>
      </c>
      <c r="AFH8" s="6">
        <v>0.453926079802</v>
      </c>
      <c r="AFI8" s="6"/>
      <c r="AFJ8" s="37"/>
      <c r="AFK8" s="6"/>
      <c r="AFL8" s="6"/>
      <c r="AFM8" s="6" t="s">
        <v>9</v>
      </c>
      <c r="AFN8" s="6">
        <v>100</v>
      </c>
      <c r="AFO8" s="6">
        <v>100</v>
      </c>
      <c r="AFP8" s="6">
        <v>100</v>
      </c>
      <c r="AFQ8" s="6">
        <v>100</v>
      </c>
      <c r="AFR8" s="6">
        <v>100</v>
      </c>
      <c r="AFS8" s="6">
        <v>100</v>
      </c>
      <c r="AFU8" s="6"/>
      <c r="AFV8" s="6"/>
      <c r="AFW8" s="6">
        <v>10.87668</v>
      </c>
      <c r="AFX8" s="6">
        <v>0.47325672979900002</v>
      </c>
      <c r="AFY8" s="6"/>
      <c r="AFZ8" s="37"/>
      <c r="AGA8" s="6"/>
      <c r="AGB8" s="6"/>
      <c r="AGC8" s="6" t="s">
        <v>9</v>
      </c>
      <c r="AGD8" s="6">
        <v>100</v>
      </c>
      <c r="AGE8" s="6">
        <v>100</v>
      </c>
      <c r="AGF8" s="6">
        <v>100</v>
      </c>
      <c r="AGG8" s="6">
        <v>100</v>
      </c>
      <c r="AGH8" s="6">
        <v>100</v>
      </c>
      <c r="AGI8" s="6">
        <v>100</v>
      </c>
      <c r="AGK8" s="6"/>
      <c r="AGL8" s="6"/>
      <c r="AGM8" s="6">
        <v>10.87668</v>
      </c>
      <c r="AGN8" s="6">
        <v>0.97776049627700001</v>
      </c>
      <c r="AGO8" s="6"/>
      <c r="AGP8" s="37"/>
      <c r="AGQ8" s="6"/>
      <c r="AGR8" s="6"/>
      <c r="AGS8" s="6" t="s">
        <v>9</v>
      </c>
      <c r="AGT8" s="6">
        <v>100</v>
      </c>
      <c r="AGU8" s="6">
        <v>100</v>
      </c>
      <c r="AGV8" s="6">
        <v>100</v>
      </c>
      <c r="AGW8" s="6">
        <v>100</v>
      </c>
      <c r="AGX8" s="6">
        <v>100</v>
      </c>
      <c r="AGY8" s="6">
        <v>100</v>
      </c>
      <c r="AHA8" s="6"/>
      <c r="AHB8" s="6"/>
      <c r="AHC8" s="6">
        <v>11.11956</v>
      </c>
      <c r="AHD8" s="6">
        <v>1.03422752886</v>
      </c>
      <c r="AHE8" s="6"/>
      <c r="AHF8" s="37"/>
      <c r="AHG8" s="6"/>
      <c r="AHH8" s="6"/>
      <c r="AHI8" s="6" t="s">
        <v>9</v>
      </c>
      <c r="AHJ8" s="6">
        <v>100</v>
      </c>
      <c r="AHK8" s="6">
        <v>100</v>
      </c>
      <c r="AHL8" s="6">
        <v>100</v>
      </c>
      <c r="AHM8" s="6">
        <v>100</v>
      </c>
      <c r="AHN8" s="6">
        <v>100</v>
      </c>
      <c r="AHO8" s="6">
        <v>100</v>
      </c>
      <c r="AHQ8" s="6"/>
      <c r="AHR8" s="6"/>
      <c r="AHS8" s="6">
        <v>11.11956</v>
      </c>
      <c r="AHT8" s="6">
        <v>0.98038660954800005</v>
      </c>
      <c r="AHU8" s="6"/>
      <c r="AHV8" s="37"/>
      <c r="AHW8" s="6"/>
      <c r="AHX8" s="6"/>
      <c r="AHY8" s="6" t="s">
        <v>9</v>
      </c>
      <c r="AHZ8" s="6">
        <v>100</v>
      </c>
      <c r="AIA8" s="6">
        <v>100</v>
      </c>
      <c r="AIB8" s="6">
        <v>100</v>
      </c>
      <c r="AIC8" s="6">
        <v>100</v>
      </c>
      <c r="AID8" s="6">
        <v>100</v>
      </c>
      <c r="AIE8" s="6">
        <v>100</v>
      </c>
      <c r="AIG8" s="6"/>
      <c r="AIH8" s="6"/>
      <c r="AII8" s="6">
        <v>11.11956</v>
      </c>
      <c r="AIJ8" s="6">
        <v>1.01892780597</v>
      </c>
      <c r="AIK8" s="6"/>
      <c r="AIL8" s="37"/>
      <c r="AIM8" s="6"/>
      <c r="AIN8" s="6"/>
      <c r="AIO8" s="6" t="s">
        <v>9</v>
      </c>
      <c r="AIP8" s="6">
        <v>100</v>
      </c>
      <c r="AIQ8" s="6">
        <v>100</v>
      </c>
      <c r="AIR8" s="6">
        <v>100</v>
      </c>
      <c r="AIS8" s="6">
        <v>100</v>
      </c>
      <c r="AIT8" s="6">
        <v>100</v>
      </c>
      <c r="AIU8" s="6">
        <v>100</v>
      </c>
      <c r="AIW8" s="6"/>
      <c r="AIX8" s="6"/>
      <c r="AIY8" s="6">
        <v>11.475239999999999</v>
      </c>
      <c r="AIZ8" s="6">
        <v>1.0051335674799999</v>
      </c>
      <c r="AJA8" s="6"/>
      <c r="AJB8" s="37"/>
      <c r="AJC8" s="6"/>
      <c r="AJD8" s="6"/>
      <c r="AJE8" s="6" t="s">
        <v>9</v>
      </c>
      <c r="AJF8" s="6">
        <v>100</v>
      </c>
      <c r="AJG8" s="6">
        <v>100</v>
      </c>
      <c r="AJH8" s="6">
        <v>100</v>
      </c>
      <c r="AJI8" s="6">
        <v>100</v>
      </c>
      <c r="AJJ8" s="6">
        <v>100</v>
      </c>
      <c r="AJK8" s="6">
        <v>100</v>
      </c>
      <c r="AJM8" s="6"/>
      <c r="AJN8" s="6"/>
      <c r="AJO8" s="6">
        <v>11.475239999999999</v>
      </c>
      <c r="AJP8" s="6">
        <v>1.11283348345</v>
      </c>
      <c r="AJQ8" s="6"/>
      <c r="AJR8" s="37"/>
      <c r="AJS8" s="6"/>
      <c r="AJT8" s="6"/>
      <c r="AJU8" s="6" t="s">
        <v>9</v>
      </c>
      <c r="AJV8" s="6">
        <v>100</v>
      </c>
      <c r="AJW8" s="6">
        <v>100</v>
      </c>
      <c r="AJX8" s="6">
        <v>100</v>
      </c>
      <c r="AJY8" s="6">
        <v>100</v>
      </c>
      <c r="AJZ8" s="6">
        <v>100</v>
      </c>
      <c r="AKA8" s="6">
        <v>100</v>
      </c>
      <c r="AKC8" s="6"/>
      <c r="AKD8" s="6"/>
      <c r="AKE8" s="6">
        <v>10.62912</v>
      </c>
      <c r="AKF8" s="6">
        <v>0.97304854148700004</v>
      </c>
      <c r="AKG8" s="6"/>
      <c r="AKH8" s="37"/>
      <c r="AKI8" s="6"/>
      <c r="AKJ8" s="6"/>
      <c r="AKK8" s="6" t="s">
        <v>9</v>
      </c>
      <c r="AKL8" s="6">
        <v>100</v>
      </c>
      <c r="AKM8" s="6">
        <v>100</v>
      </c>
      <c r="AKN8" s="6">
        <v>100</v>
      </c>
      <c r="AKO8" s="6">
        <v>100</v>
      </c>
      <c r="AKP8" s="6">
        <v>100</v>
      </c>
      <c r="AKQ8" s="6">
        <v>100</v>
      </c>
      <c r="AKS8" s="6"/>
      <c r="AKT8" s="6"/>
      <c r="AKU8" s="6">
        <v>10.62912</v>
      </c>
      <c r="AKV8" s="6">
        <v>1.1038606927300001</v>
      </c>
      <c r="AKW8" s="6"/>
      <c r="AKX8" s="37"/>
      <c r="AKY8" s="6"/>
      <c r="AKZ8" s="6"/>
      <c r="ALA8" s="6" t="s">
        <v>9</v>
      </c>
      <c r="ALB8" s="6">
        <v>100</v>
      </c>
      <c r="ALC8" s="6">
        <v>100</v>
      </c>
      <c r="ALD8" s="6">
        <v>100</v>
      </c>
      <c r="ALE8" s="6">
        <v>100</v>
      </c>
      <c r="ALF8" s="6">
        <v>100</v>
      </c>
      <c r="ALG8" s="6">
        <v>100</v>
      </c>
      <c r="ALI8" s="6"/>
      <c r="ALJ8" s="6"/>
      <c r="ALK8" s="6">
        <v>10.87668</v>
      </c>
      <c r="ALL8" s="6">
        <v>1.0728816774100001</v>
      </c>
      <c r="ALM8" s="6"/>
      <c r="ALN8" s="37"/>
    </row>
    <row r="9" spans="5:1002" x14ac:dyDescent="0.25">
      <c r="E9">
        <v>62</v>
      </c>
      <c r="G9">
        <v>54</v>
      </c>
      <c r="H9" s="1">
        <f xml:space="preserve"> ABC16</f>
        <v>-9.3126978823742395</v>
      </c>
      <c r="K9" s="6"/>
      <c r="L9" s="6"/>
      <c r="M9" s="6"/>
      <c r="N9" s="6"/>
      <c r="O9" s="6"/>
      <c r="P9" s="6"/>
      <c r="Q9" s="6"/>
      <c r="R9" s="6"/>
      <c r="S9" s="6"/>
      <c r="T9" s="6"/>
      <c r="V9" s="6"/>
      <c r="W9" s="6"/>
      <c r="X9">
        <v>10.7439733333</v>
      </c>
      <c r="Y9">
        <v>0.28200716325399999</v>
      </c>
      <c r="Z9" s="6"/>
      <c r="AB9" s="6"/>
      <c r="AC9" s="6"/>
      <c r="AD9" s="6"/>
      <c r="AE9" s="6"/>
      <c r="AF9" s="6"/>
      <c r="AG9" s="6"/>
      <c r="AH9" s="6"/>
      <c r="AI9" s="6"/>
      <c r="AJ9" s="6"/>
      <c r="AK9" s="6"/>
      <c r="AM9" s="6"/>
      <c r="AN9" s="6"/>
      <c r="AQ9" s="6"/>
      <c r="AR9" s="37"/>
      <c r="AS9" s="6"/>
      <c r="AT9" s="6"/>
      <c r="AU9" s="6"/>
      <c r="AV9" s="6"/>
      <c r="AW9" s="6"/>
      <c r="AX9" s="6"/>
      <c r="AY9" s="6"/>
      <c r="AZ9" s="6"/>
      <c r="BA9" s="6"/>
      <c r="BB9" s="6"/>
      <c r="BD9" s="6"/>
      <c r="BE9" s="6"/>
      <c r="BF9">
        <v>12.278826666700001</v>
      </c>
      <c r="BG9">
        <v>0.35604910476700002</v>
      </c>
      <c r="BH9" s="6"/>
      <c r="BI9" s="37"/>
      <c r="BJ9" s="6"/>
      <c r="BK9" s="6"/>
      <c r="BL9" s="6"/>
      <c r="BM9" s="6"/>
      <c r="BN9" s="6"/>
      <c r="BO9" s="6"/>
      <c r="BP9" s="6"/>
      <c r="BQ9" s="6"/>
      <c r="BR9" s="6"/>
      <c r="BS9" s="6"/>
      <c r="BU9" s="6"/>
      <c r="BV9" s="6"/>
      <c r="BW9">
        <v>11.56148</v>
      </c>
      <c r="BX9">
        <v>0.25827475557599999</v>
      </c>
      <c r="BY9" s="6"/>
      <c r="CA9" s="6"/>
      <c r="CB9" s="6"/>
      <c r="CC9" s="6"/>
      <c r="CD9" s="6"/>
      <c r="CE9" s="6"/>
      <c r="CF9" s="6"/>
      <c r="CG9" s="6"/>
      <c r="CH9" s="6"/>
      <c r="CI9" s="6"/>
      <c r="CJ9" s="6"/>
      <c r="CL9" s="6"/>
      <c r="CM9" s="6"/>
      <c r="CN9">
        <v>11.337619999999999</v>
      </c>
      <c r="CO9">
        <v>0.38612928102499999</v>
      </c>
      <c r="CP9" s="6"/>
      <c r="CR9" s="6"/>
      <c r="CS9" s="6"/>
      <c r="CT9" s="6"/>
      <c r="CU9" s="6"/>
      <c r="CV9" s="6"/>
      <c r="CW9" s="6"/>
      <c r="CX9" s="6"/>
      <c r="CY9" s="6"/>
      <c r="CZ9" s="6"/>
      <c r="DA9" s="6"/>
      <c r="DC9" s="6"/>
      <c r="DD9" s="6"/>
      <c r="DE9">
        <v>11.337619999999999</v>
      </c>
      <c r="DF9">
        <v>0.27958241139500001</v>
      </c>
      <c r="DG9" s="6"/>
      <c r="DI9" s="6"/>
      <c r="DJ9" s="6"/>
      <c r="DK9" s="6"/>
      <c r="DL9" s="6"/>
      <c r="DM9" s="6"/>
      <c r="DN9" s="6"/>
      <c r="DO9" s="6"/>
      <c r="DP9" s="6"/>
      <c r="DQ9" s="6"/>
      <c r="DR9" s="6"/>
      <c r="DT9" s="6"/>
      <c r="DU9" s="6"/>
      <c r="DV9">
        <v>11.337619999999999</v>
      </c>
      <c r="DW9">
        <v>0.29585011233199998</v>
      </c>
      <c r="DX9" s="6"/>
      <c r="DZ9" s="6"/>
      <c r="EA9" s="6"/>
      <c r="EB9" s="6"/>
      <c r="EC9" s="6"/>
      <c r="ED9" s="6"/>
      <c r="EE9" s="6"/>
      <c r="EF9" s="6"/>
      <c r="EG9" s="6"/>
      <c r="EH9" s="6"/>
      <c r="EI9" s="6"/>
      <c r="EK9" s="6"/>
      <c r="EL9" s="6"/>
      <c r="EM9">
        <v>11.337619999999999</v>
      </c>
      <c r="EN9">
        <v>0.32733966201800002</v>
      </c>
      <c r="EO9" s="6"/>
      <c r="EQ9" s="6"/>
      <c r="ER9" s="6"/>
      <c r="ES9" s="6"/>
      <c r="ET9" s="6"/>
      <c r="EU9" s="6"/>
      <c r="EV9" s="6"/>
      <c r="EW9" s="6"/>
      <c r="EX9" s="6"/>
      <c r="EY9" s="6"/>
      <c r="EZ9" s="6"/>
      <c r="FB9" s="6"/>
      <c r="FC9" s="6"/>
      <c r="FD9">
        <v>10.469620000000001</v>
      </c>
      <c r="FE9">
        <v>0.46211043154100001</v>
      </c>
      <c r="FF9" s="6"/>
      <c r="FH9" s="6"/>
      <c r="FI9" s="6"/>
      <c r="FJ9" s="6"/>
      <c r="FK9" s="6"/>
      <c r="FL9" s="6"/>
      <c r="FM9" s="6"/>
      <c r="FN9" s="6"/>
      <c r="FO9" s="6"/>
      <c r="FP9" s="6"/>
      <c r="FQ9" s="6"/>
      <c r="FS9" s="6"/>
      <c r="FT9" s="6"/>
      <c r="FU9">
        <v>10.469620000000001</v>
      </c>
      <c r="FV9">
        <v>0.47677317102700001</v>
      </c>
      <c r="FW9" s="6"/>
      <c r="FX9" s="37"/>
      <c r="FY9" s="6"/>
      <c r="FZ9" s="6"/>
      <c r="GA9" s="6"/>
      <c r="GB9" s="6"/>
      <c r="GC9" s="6"/>
      <c r="GD9" s="6"/>
      <c r="GE9" s="6"/>
      <c r="GF9" s="6"/>
      <c r="GG9" s="6"/>
      <c r="GH9" s="6"/>
      <c r="GJ9" s="6"/>
      <c r="GK9" s="6"/>
      <c r="GL9">
        <v>10.469620000000001</v>
      </c>
      <c r="GM9">
        <v>0.53698386310599999</v>
      </c>
      <c r="GN9" s="6"/>
      <c r="GO9" s="37"/>
      <c r="GP9" s="6"/>
      <c r="GQ9" s="6"/>
      <c r="GR9" s="6"/>
      <c r="GS9" s="6"/>
      <c r="GT9" s="6"/>
      <c r="GU9" s="6"/>
      <c r="GV9" s="6"/>
      <c r="GW9" s="6"/>
      <c r="GX9" s="6"/>
      <c r="GY9" s="6"/>
      <c r="HA9" s="6"/>
      <c r="HB9" s="6"/>
      <c r="HC9">
        <v>11.27266</v>
      </c>
      <c r="HD9">
        <v>0.53236571667900001</v>
      </c>
      <c r="HE9" s="6"/>
      <c r="HF9" s="37"/>
      <c r="HG9" s="6"/>
      <c r="HH9" s="6"/>
      <c r="HI9" s="6"/>
      <c r="HJ9" s="6"/>
      <c r="HK9" s="6"/>
      <c r="HL9" s="6"/>
      <c r="HM9" s="6"/>
      <c r="HN9" s="6"/>
      <c r="HO9" s="6"/>
      <c r="HP9" s="6"/>
      <c r="HR9" s="6"/>
      <c r="HS9" s="6"/>
      <c r="HT9">
        <v>11.27266</v>
      </c>
      <c r="HU9">
        <v>0.40438932684899997</v>
      </c>
      <c r="HV9" s="6"/>
      <c r="HW9" s="37"/>
      <c r="HX9" s="6"/>
      <c r="HY9" s="6"/>
      <c r="HZ9" s="6"/>
      <c r="IA9" s="6"/>
      <c r="IB9" s="6"/>
      <c r="IC9" s="6"/>
      <c r="ID9" s="6"/>
      <c r="IE9" s="6"/>
      <c r="IF9" s="6"/>
      <c r="IG9" s="6"/>
      <c r="II9" s="6"/>
      <c r="IJ9" s="6"/>
      <c r="IK9">
        <v>11.27266</v>
      </c>
      <c r="IL9">
        <v>0.34301046620600001</v>
      </c>
      <c r="IM9" s="6"/>
      <c r="IN9" s="37"/>
      <c r="IO9" s="6"/>
      <c r="IP9" s="6"/>
      <c r="IQ9" s="6"/>
      <c r="IR9" s="6"/>
      <c r="IS9" s="6"/>
      <c r="IT9" s="6"/>
      <c r="IU9" s="6"/>
      <c r="IV9" s="6"/>
      <c r="IW9" s="6"/>
      <c r="IX9" s="6"/>
      <c r="IZ9" s="6"/>
      <c r="JA9" s="6"/>
      <c r="JB9">
        <v>11.27266</v>
      </c>
      <c r="JC9">
        <v>0.55341203439499997</v>
      </c>
      <c r="JD9" s="6"/>
      <c r="JE9" s="37"/>
      <c r="JF9" s="6"/>
      <c r="JG9" s="6"/>
      <c r="JH9" s="6"/>
      <c r="JI9" s="6"/>
      <c r="JJ9" s="6"/>
      <c r="JK9" s="6"/>
      <c r="JL9" s="6"/>
      <c r="JM9" s="6"/>
      <c r="JN9" s="6"/>
      <c r="JO9" s="6"/>
      <c r="JQ9" s="6"/>
      <c r="JR9" s="6"/>
      <c r="JU9" s="6"/>
      <c r="JV9" s="37"/>
      <c r="JW9" s="6"/>
      <c r="JX9" s="6"/>
      <c r="JY9" s="6"/>
      <c r="JZ9" s="6"/>
      <c r="KA9" s="6"/>
      <c r="KB9" s="6"/>
      <c r="KC9" s="6"/>
      <c r="KD9" s="6"/>
      <c r="KE9" s="6"/>
      <c r="KF9" s="6"/>
      <c r="KH9" s="6"/>
      <c r="KI9" s="6"/>
      <c r="KJ9">
        <v>11.27266</v>
      </c>
      <c r="KK9">
        <v>0.55727558956400003</v>
      </c>
      <c r="KL9" s="6"/>
      <c r="KM9" s="37"/>
      <c r="KN9" s="6"/>
      <c r="KO9" s="6"/>
      <c r="KP9" s="6"/>
      <c r="KQ9" s="6"/>
      <c r="KR9" s="6"/>
      <c r="KS9" s="6"/>
      <c r="KT9" s="6"/>
      <c r="KU9" s="6"/>
      <c r="KV9" s="6"/>
      <c r="KW9" s="6"/>
      <c r="KY9" s="6"/>
      <c r="KZ9" s="6"/>
      <c r="LA9">
        <v>11.55602</v>
      </c>
      <c r="LB9">
        <v>0.59741412049999998</v>
      </c>
      <c r="LC9" s="6"/>
      <c r="LD9" s="37"/>
      <c r="LE9" s="6"/>
      <c r="LF9" s="6"/>
      <c r="LG9" s="6"/>
      <c r="LH9" s="6"/>
      <c r="LI9" s="6"/>
      <c r="LJ9" s="6"/>
      <c r="LK9" s="6"/>
      <c r="LL9" s="6"/>
      <c r="LM9" s="6"/>
      <c r="LN9" s="6"/>
      <c r="LP9" s="6"/>
      <c r="LQ9" s="6"/>
      <c r="LR9">
        <v>11.55602</v>
      </c>
      <c r="LS9">
        <v>0.67233441670500005</v>
      </c>
      <c r="LT9" s="6"/>
      <c r="LU9" s="37"/>
      <c r="LV9" s="6"/>
      <c r="LW9" s="6"/>
      <c r="LX9" s="6"/>
      <c r="LY9" s="6"/>
      <c r="LZ9" s="6"/>
      <c r="MA9" s="6"/>
      <c r="MB9" s="6"/>
      <c r="MC9" s="6"/>
      <c r="MD9" s="6"/>
      <c r="ME9" s="6"/>
      <c r="MG9" s="6"/>
      <c r="MH9" s="6"/>
      <c r="MI9">
        <v>11.55602</v>
      </c>
      <c r="MJ9">
        <v>0.72884100057400003</v>
      </c>
      <c r="MK9" s="6"/>
      <c r="ML9" s="37"/>
      <c r="MM9" s="6"/>
      <c r="MN9" s="6"/>
      <c r="MO9" s="6"/>
      <c r="MP9" s="6"/>
      <c r="MQ9" s="6"/>
      <c r="MR9" s="6"/>
      <c r="MS9" s="6"/>
      <c r="MT9" s="6"/>
      <c r="MU9" s="6"/>
      <c r="MV9" s="6"/>
      <c r="MX9" s="6"/>
      <c r="MY9" s="6"/>
      <c r="MZ9">
        <v>11.130979999999999</v>
      </c>
      <c r="NA9">
        <v>0.68001263199799999</v>
      </c>
      <c r="NB9" s="6"/>
      <c r="NC9" s="37"/>
      <c r="ND9" s="6"/>
      <c r="NE9" s="6"/>
      <c r="NF9" s="6"/>
      <c r="NG9" s="6"/>
      <c r="NH9" s="6"/>
      <c r="NI9" s="6"/>
      <c r="NJ9" s="6"/>
      <c r="NK9" s="6"/>
      <c r="NL9" s="6"/>
      <c r="NM9" s="6"/>
      <c r="NO9" s="6"/>
      <c r="NP9" s="6"/>
      <c r="NQ9">
        <v>11.130979999999999</v>
      </c>
      <c r="NR9">
        <v>0.64811924290199996</v>
      </c>
      <c r="NS9" s="6"/>
      <c r="NT9" s="37"/>
      <c r="NU9" s="6"/>
      <c r="NV9" s="6"/>
      <c r="NW9" s="6"/>
      <c r="NX9" s="6"/>
      <c r="NY9" s="6"/>
      <c r="NZ9" s="6"/>
      <c r="OA9" s="6"/>
      <c r="OB9" s="6"/>
      <c r="OC9" s="6"/>
      <c r="OD9" s="6"/>
      <c r="OF9" s="6"/>
      <c r="OG9" s="6"/>
      <c r="OH9">
        <v>11.130979999999999</v>
      </c>
      <c r="OI9">
        <v>0.68527646394599995</v>
      </c>
      <c r="OJ9" s="6"/>
      <c r="OK9" s="37"/>
      <c r="OL9" s="6"/>
      <c r="OM9" s="6"/>
      <c r="ON9" s="6"/>
      <c r="OO9" s="6"/>
      <c r="OP9" s="6"/>
      <c r="OQ9" s="6"/>
      <c r="OR9" s="6"/>
      <c r="OS9" s="6"/>
      <c r="OT9" s="6"/>
      <c r="OU9" s="6"/>
      <c r="OW9" s="6"/>
      <c r="OX9" s="6"/>
      <c r="OY9">
        <v>11.130979999999999</v>
      </c>
      <c r="OZ9">
        <v>0.69715526878400003</v>
      </c>
      <c r="PA9" s="6"/>
      <c r="PB9" s="37"/>
      <c r="PC9" s="6"/>
      <c r="PD9" s="6"/>
      <c r="PE9" s="6"/>
      <c r="PF9" s="6"/>
      <c r="PG9" s="6"/>
      <c r="PH9" s="6"/>
      <c r="PI9" s="6"/>
      <c r="PJ9" s="6"/>
      <c r="PK9" s="6"/>
      <c r="PL9" s="6"/>
      <c r="PN9" s="6"/>
      <c r="PO9" s="6"/>
      <c r="PP9">
        <v>11.130979999999999</v>
      </c>
      <c r="PQ9">
        <v>0.70073829689800005</v>
      </c>
      <c r="PR9" s="6"/>
      <c r="PS9" s="37"/>
      <c r="PT9" s="6"/>
      <c r="PU9" s="6"/>
      <c r="PV9" s="6"/>
      <c r="PW9" s="6"/>
      <c r="PX9" s="6"/>
      <c r="PY9" s="6"/>
      <c r="PZ9" s="6"/>
      <c r="QA9" s="6"/>
      <c r="QB9" s="6"/>
      <c r="QC9" s="6"/>
      <c r="QE9" s="6"/>
      <c r="QF9" s="6"/>
      <c r="QG9">
        <v>10.9893</v>
      </c>
      <c r="QH9">
        <v>0.85639878118699997</v>
      </c>
      <c r="QI9" s="6"/>
      <c r="QJ9" s="37"/>
      <c r="QK9" s="37"/>
      <c r="QL9" s="6"/>
      <c r="QM9" s="6"/>
      <c r="QN9" s="6"/>
      <c r="QO9" s="6"/>
      <c r="QP9" s="6"/>
      <c r="QQ9" s="6"/>
      <c r="QR9" s="6"/>
      <c r="QS9" s="6"/>
      <c r="QT9" s="6"/>
      <c r="QU9" s="6"/>
      <c r="QW9" s="6"/>
      <c r="QX9" s="6"/>
      <c r="QY9">
        <v>10.70594</v>
      </c>
      <c r="QZ9">
        <v>0.84104025094500001</v>
      </c>
      <c r="RA9" s="6"/>
      <c r="RB9" s="37"/>
      <c r="RC9" s="6"/>
      <c r="RD9" s="6"/>
      <c r="RE9" s="6"/>
      <c r="RF9" s="6"/>
      <c r="RG9" s="6"/>
      <c r="RH9" s="6"/>
      <c r="RI9" s="6"/>
      <c r="RJ9" s="6"/>
      <c r="RK9" s="6"/>
      <c r="RL9" s="6"/>
      <c r="RN9" s="6"/>
      <c r="RO9" s="6"/>
      <c r="RP9">
        <v>10.9893</v>
      </c>
      <c r="RQ9">
        <v>0.84689975831800002</v>
      </c>
      <c r="RR9" s="6"/>
      <c r="RS9" s="37"/>
      <c r="RT9" s="6"/>
      <c r="RU9" s="6"/>
      <c r="RV9" s="6"/>
      <c r="RW9" s="6"/>
      <c r="RX9" s="6"/>
      <c r="RY9" s="6"/>
      <c r="RZ9" s="6"/>
      <c r="SA9" s="6"/>
      <c r="SB9" s="6"/>
      <c r="SC9" s="6"/>
      <c r="SE9" s="6"/>
      <c r="SF9" s="6"/>
      <c r="SG9">
        <v>10.83656</v>
      </c>
      <c r="SH9">
        <v>0.93300042487400003</v>
      </c>
      <c r="SI9" s="6"/>
      <c r="SJ9" s="37"/>
      <c r="SK9" s="6"/>
      <c r="SL9" s="6"/>
      <c r="SM9" s="6"/>
      <c r="SN9" s="6"/>
      <c r="SO9" s="6"/>
      <c r="SP9" s="6"/>
      <c r="SQ9" s="6"/>
      <c r="SR9" s="6"/>
      <c r="SS9" s="6"/>
      <c r="ST9" s="6"/>
      <c r="SV9" s="6"/>
      <c r="SW9" s="6"/>
      <c r="SX9">
        <v>10.435600000000001</v>
      </c>
      <c r="SY9">
        <v>0.81980582301299998</v>
      </c>
      <c r="SZ9" s="6"/>
      <c r="TB9" s="6"/>
      <c r="TC9" s="6"/>
      <c r="TD9" s="6"/>
      <c r="TE9" s="6"/>
      <c r="TF9" s="6"/>
      <c r="TG9" s="6"/>
      <c r="TH9" s="6"/>
      <c r="TI9" s="6"/>
      <c r="TJ9" s="6"/>
      <c r="TK9" s="6"/>
      <c r="TM9" s="6"/>
      <c r="TN9" s="6"/>
      <c r="TO9">
        <v>10.83656</v>
      </c>
      <c r="TP9">
        <v>0.99662004157200001</v>
      </c>
      <c r="TQ9" s="6"/>
      <c r="TS9" s="6"/>
      <c r="TT9" s="6"/>
      <c r="TU9" s="6"/>
      <c r="TV9" s="6"/>
      <c r="TW9" s="6"/>
      <c r="TX9" s="6"/>
      <c r="TY9" s="6"/>
      <c r="TZ9" s="6"/>
      <c r="UA9" s="6"/>
      <c r="UC9" s="6"/>
      <c r="UD9" s="6"/>
      <c r="UE9">
        <v>10.70594</v>
      </c>
      <c r="UF9">
        <v>0.99966109370400003</v>
      </c>
      <c r="UG9" s="6"/>
      <c r="UI9" s="6"/>
      <c r="UJ9" s="6"/>
      <c r="UK9" s="6"/>
      <c r="UL9" s="6"/>
      <c r="UM9" s="6"/>
      <c r="UN9" s="6"/>
      <c r="UO9" s="6"/>
      <c r="UP9" s="6"/>
      <c r="UQ9" s="6"/>
      <c r="US9" s="6"/>
      <c r="UT9" s="6"/>
      <c r="UU9">
        <v>10.70594</v>
      </c>
      <c r="UV9">
        <v>0.98784606253700002</v>
      </c>
      <c r="UW9" s="6"/>
      <c r="UY9" s="6"/>
      <c r="UZ9" s="6"/>
      <c r="VA9" s="6"/>
      <c r="VB9" s="6"/>
      <c r="VC9" s="6"/>
      <c r="VD9" s="6"/>
      <c r="VE9" s="6"/>
      <c r="VF9" s="6"/>
      <c r="VG9" s="6"/>
      <c r="VI9" s="6"/>
      <c r="VJ9" s="6"/>
      <c r="VK9">
        <v>10.73856</v>
      </c>
      <c r="VL9">
        <v>1.0107197701099999</v>
      </c>
      <c r="VM9" s="6"/>
      <c r="VN9" s="37"/>
      <c r="VO9" s="6"/>
      <c r="VP9" s="6"/>
      <c r="VQ9" s="6"/>
      <c r="VR9" s="6"/>
      <c r="VS9" s="6"/>
      <c r="VT9" s="6"/>
      <c r="VU9" s="6"/>
      <c r="VV9" s="6"/>
      <c r="VW9" s="6"/>
      <c r="VY9" s="6"/>
      <c r="VZ9" s="6"/>
      <c r="WA9">
        <v>10.73856</v>
      </c>
      <c r="WB9">
        <v>1.1021850789100001</v>
      </c>
      <c r="WC9" s="6"/>
      <c r="WD9" s="37"/>
      <c r="WE9" s="6"/>
      <c r="WF9" s="6"/>
      <c r="WG9" s="6"/>
      <c r="WH9" s="6"/>
      <c r="WI9" s="6"/>
      <c r="WJ9" s="6"/>
      <c r="WK9" s="6"/>
      <c r="WL9" s="6"/>
      <c r="WM9" s="6"/>
      <c r="WO9" s="6"/>
      <c r="WP9" s="6"/>
      <c r="WQ9">
        <v>10.9893</v>
      </c>
      <c r="WR9">
        <v>0.66120152725600001</v>
      </c>
      <c r="WS9" s="6"/>
      <c r="WT9" s="37"/>
      <c r="WU9" s="6"/>
      <c r="WV9" s="6"/>
      <c r="WW9" s="6"/>
      <c r="WX9" s="6"/>
      <c r="WY9" s="6"/>
      <c r="WZ9" s="6"/>
      <c r="XA9" s="6"/>
      <c r="XB9" s="6"/>
      <c r="XC9" s="6"/>
      <c r="XE9" s="6"/>
      <c r="XF9" s="6"/>
      <c r="XG9">
        <v>10.9893</v>
      </c>
      <c r="XH9">
        <v>0.582280369618</v>
      </c>
      <c r="XI9" s="6"/>
      <c r="XJ9" s="37"/>
      <c r="XK9" s="6"/>
      <c r="XL9" s="6"/>
      <c r="XM9" s="6"/>
      <c r="XN9" s="6"/>
      <c r="XO9" s="6"/>
      <c r="XP9" s="6"/>
      <c r="XQ9" s="6"/>
      <c r="XR9" s="6"/>
      <c r="XS9" s="6"/>
      <c r="XU9" s="6"/>
      <c r="XV9" s="6"/>
      <c r="XW9">
        <v>10.70594</v>
      </c>
      <c r="XX9">
        <v>0.89604921769699997</v>
      </c>
      <c r="XY9" s="6"/>
      <c r="XZ9" s="37"/>
      <c r="YA9" s="6"/>
      <c r="YB9" s="6"/>
      <c r="YC9" s="6"/>
      <c r="YD9" s="6"/>
      <c r="YE9" s="6"/>
      <c r="YF9" s="6"/>
      <c r="YG9" s="6"/>
      <c r="YH9" s="6"/>
      <c r="YI9" s="6"/>
      <c r="YK9" s="6"/>
      <c r="YL9" s="6"/>
      <c r="YM9">
        <v>10.70594</v>
      </c>
      <c r="YN9">
        <v>0.90117029076800004</v>
      </c>
      <c r="YO9" s="6"/>
      <c r="YP9" s="37"/>
      <c r="YQ9" s="6"/>
      <c r="YR9" s="6"/>
      <c r="YS9" s="6"/>
      <c r="YT9" s="6"/>
      <c r="YU9" s="6"/>
      <c r="YV9" s="6"/>
      <c r="YW9" s="6"/>
      <c r="YX9" s="6"/>
      <c r="YY9" s="6"/>
      <c r="ZA9" s="6"/>
      <c r="ZB9" s="6"/>
      <c r="ZE9" s="6"/>
      <c r="ZF9" s="37"/>
      <c r="ZG9" s="6"/>
      <c r="ZH9" s="6"/>
      <c r="ZI9" s="6"/>
      <c r="ZJ9" s="6"/>
      <c r="ZK9" s="6"/>
      <c r="ZL9" s="6"/>
      <c r="ZM9" s="6"/>
      <c r="ZN9" s="6"/>
      <c r="ZO9" s="6"/>
      <c r="ZQ9" s="6"/>
      <c r="ZR9" s="6"/>
      <c r="ZS9">
        <v>10.700480000000001</v>
      </c>
      <c r="ZT9">
        <v>0.94971323651700001</v>
      </c>
      <c r="ZU9" s="6"/>
      <c r="ZV9" s="37"/>
      <c r="ZW9" s="6"/>
      <c r="ZX9" s="6"/>
      <c r="ZY9" s="6"/>
      <c r="ZZ9" s="6"/>
      <c r="AAA9" s="6"/>
      <c r="AAB9" s="6"/>
      <c r="AAC9" s="6"/>
      <c r="AAD9" s="6"/>
      <c r="AAE9" s="6"/>
      <c r="AAG9" s="6"/>
      <c r="AAH9" s="6"/>
      <c r="AAI9">
        <v>10.700480000000001</v>
      </c>
      <c r="AAJ9">
        <v>1.15799882824</v>
      </c>
      <c r="AAK9" s="6"/>
      <c r="AAL9" s="37"/>
      <c r="AAM9" s="6"/>
      <c r="AAN9" s="6"/>
      <c r="AAO9" s="6"/>
      <c r="AAP9" s="6"/>
      <c r="AAQ9" s="6"/>
      <c r="AAR9" s="6"/>
      <c r="AAS9" s="6"/>
      <c r="AAT9" s="6"/>
      <c r="AAU9" s="6"/>
      <c r="AAW9" s="6"/>
      <c r="AAX9" s="6"/>
      <c r="AAY9">
        <v>10.700480000000001</v>
      </c>
      <c r="AAZ9">
        <v>1.4823014088899999</v>
      </c>
      <c r="ABA9" s="6"/>
      <c r="ABB9" s="37"/>
      <c r="ABC9" s="6"/>
      <c r="ABD9" s="6"/>
      <c r="ABE9" s="6"/>
      <c r="ABF9" s="6"/>
      <c r="ABG9" s="6"/>
      <c r="ABH9" s="6"/>
      <c r="ABI9" s="6"/>
      <c r="ABJ9" s="6"/>
      <c r="ABK9" s="6"/>
      <c r="ABM9" s="6"/>
      <c r="ABN9" s="6"/>
      <c r="ABO9">
        <v>11.697886666700001</v>
      </c>
      <c r="ABP9">
        <v>0.91392491261499997</v>
      </c>
      <c r="ABQ9" s="6"/>
      <c r="ABR9" s="37"/>
      <c r="ABS9" s="6"/>
      <c r="ABT9" s="6"/>
      <c r="ABU9" s="6"/>
      <c r="ABV9" s="6"/>
      <c r="ABW9" s="6"/>
      <c r="ABX9" s="6"/>
      <c r="ABY9" s="6"/>
      <c r="ABZ9" s="6"/>
      <c r="ACA9" s="6"/>
      <c r="ACC9" s="6"/>
      <c r="ACD9" s="6"/>
      <c r="ACE9">
        <v>11.697886666700001</v>
      </c>
      <c r="ACF9">
        <v>1.08960514263</v>
      </c>
      <c r="ACG9" s="6"/>
      <c r="ACH9" s="37"/>
      <c r="ACI9" s="6"/>
      <c r="ACJ9" s="6"/>
      <c r="ACK9" s="6"/>
      <c r="ACL9" s="6"/>
      <c r="ACM9" s="6"/>
      <c r="ACN9" s="6"/>
      <c r="ACO9" s="6"/>
      <c r="ACP9" s="6"/>
      <c r="ACQ9" s="6"/>
      <c r="ACS9" s="6"/>
      <c r="ACT9" s="6"/>
      <c r="ACU9">
        <v>11.697886666700001</v>
      </c>
      <c r="ACV9">
        <v>1.16554203886</v>
      </c>
      <c r="ACW9" s="6"/>
      <c r="ACX9" s="37"/>
      <c r="ACY9" s="6"/>
      <c r="ACZ9" s="6"/>
      <c r="ADA9" s="6"/>
      <c r="ADB9" s="6"/>
      <c r="ADC9" s="6"/>
      <c r="ADD9" s="6"/>
      <c r="ADE9" s="6"/>
      <c r="ADF9" s="6"/>
      <c r="ADG9" s="6"/>
      <c r="ADI9" s="6"/>
      <c r="ADJ9" s="6"/>
      <c r="ADK9">
        <v>12.4061</v>
      </c>
      <c r="ADL9">
        <v>0.78287684237599997</v>
      </c>
      <c r="ADM9" s="6"/>
      <c r="ADN9" s="37"/>
      <c r="ADO9" s="6"/>
      <c r="ADP9" s="6"/>
      <c r="ADQ9" s="6"/>
      <c r="ADR9" s="6"/>
      <c r="ADS9" s="6"/>
      <c r="ADT9" s="6"/>
      <c r="ADU9" s="6"/>
      <c r="ADV9" s="6"/>
      <c r="ADW9" s="6"/>
      <c r="ADY9" s="6"/>
      <c r="ADZ9" s="6"/>
      <c r="AEA9">
        <v>12.392986666700001</v>
      </c>
      <c r="AEB9">
        <v>0.80094512973200005</v>
      </c>
      <c r="AEC9" s="6"/>
      <c r="AED9" s="37"/>
      <c r="AEE9" s="6"/>
      <c r="AEF9" s="6"/>
      <c r="AEG9" s="6"/>
      <c r="AEH9" s="6"/>
      <c r="AEI9" s="6"/>
      <c r="AEJ9" s="6"/>
      <c r="AEK9" s="6"/>
      <c r="AEL9" s="6"/>
      <c r="AEM9" s="6"/>
      <c r="AEO9" s="6"/>
      <c r="AEP9" s="6"/>
      <c r="AEQ9">
        <v>12.392986666700001</v>
      </c>
      <c r="AER9">
        <v>0.96620713160500005</v>
      </c>
      <c r="AES9" s="6"/>
      <c r="AET9" s="37"/>
      <c r="AEU9" s="6"/>
      <c r="AEV9" s="6"/>
      <c r="AEW9" s="6"/>
      <c r="AEX9" s="6"/>
      <c r="AEY9" s="6"/>
      <c r="AEZ9" s="6"/>
      <c r="AFA9" s="6"/>
      <c r="AFB9" s="6"/>
      <c r="AFC9" s="6"/>
      <c r="AFE9" s="6"/>
      <c r="AFF9" s="6"/>
      <c r="AFG9">
        <v>12.68946</v>
      </c>
      <c r="AFH9">
        <v>0.47396240751599999</v>
      </c>
      <c r="AFI9" s="6"/>
      <c r="AFJ9" s="37"/>
      <c r="AFK9" s="6"/>
      <c r="AFL9" s="6"/>
      <c r="AFM9" s="6"/>
      <c r="AFN9" s="6"/>
      <c r="AFO9" s="6"/>
      <c r="AFP9" s="6"/>
      <c r="AFQ9" s="6"/>
      <c r="AFR9" s="6"/>
      <c r="AFS9" s="6"/>
      <c r="AFU9" s="6"/>
      <c r="AFV9" s="6"/>
      <c r="AFW9">
        <v>12.68946</v>
      </c>
      <c r="AFX9">
        <v>0.49144077754999999</v>
      </c>
      <c r="AFY9" s="6"/>
      <c r="AFZ9" s="37"/>
      <c r="AGA9" s="6"/>
      <c r="AGB9" s="6"/>
      <c r="AGC9" s="6"/>
      <c r="AGD9" s="6"/>
      <c r="AGE9" s="6"/>
      <c r="AGF9" s="6"/>
      <c r="AGG9" s="6"/>
      <c r="AGH9" s="6"/>
      <c r="AGI9" s="6"/>
      <c r="AGK9" s="6"/>
      <c r="AGL9" s="6"/>
      <c r="AGM9">
        <v>12.68946</v>
      </c>
      <c r="AGN9">
        <v>0.99977453306800002</v>
      </c>
      <c r="AGO9" s="6"/>
      <c r="AGP9" s="37"/>
      <c r="AGQ9" s="6"/>
      <c r="AGR9" s="6"/>
      <c r="AGS9" s="6"/>
      <c r="AGT9" s="6"/>
      <c r="AGU9" s="6"/>
      <c r="AGV9" s="6"/>
      <c r="AGW9" s="6"/>
      <c r="AGX9" s="6"/>
      <c r="AGY9" s="6"/>
      <c r="AHA9" s="6"/>
      <c r="AHB9" s="6"/>
      <c r="AHC9">
        <v>12.97282</v>
      </c>
      <c r="AHD9">
        <v>1.0596050579</v>
      </c>
      <c r="AHE9" s="6"/>
      <c r="AHF9" s="37"/>
      <c r="AHG9" s="6"/>
      <c r="AHH9" s="6"/>
      <c r="AHI9" s="6"/>
      <c r="AHJ9" s="6"/>
      <c r="AHK9" s="6"/>
      <c r="AHL9" s="6"/>
      <c r="AHM9" s="6"/>
      <c r="AHN9" s="6"/>
      <c r="AHO9" s="6"/>
      <c r="AHQ9" s="6"/>
      <c r="AHR9" s="6"/>
      <c r="AHS9">
        <v>12.97282</v>
      </c>
      <c r="AHT9">
        <v>1.00911333359</v>
      </c>
      <c r="AHU9" s="6"/>
      <c r="AHV9" s="37"/>
      <c r="AHW9" s="6"/>
      <c r="AHX9" s="6"/>
      <c r="AHY9" s="6"/>
      <c r="AHZ9" s="6"/>
      <c r="AIA9" s="6"/>
      <c r="AIB9" s="6"/>
      <c r="AIC9" s="6"/>
      <c r="AID9" s="6"/>
      <c r="AIE9" s="6"/>
      <c r="AIG9" s="6"/>
      <c r="AIH9" s="6"/>
      <c r="AII9">
        <v>12.97282</v>
      </c>
      <c r="AIJ9">
        <v>1.0490566960200001</v>
      </c>
      <c r="AIK9" s="6"/>
      <c r="AIL9" s="37"/>
      <c r="AIM9" s="6"/>
      <c r="AIN9" s="6"/>
      <c r="AIO9" s="6"/>
      <c r="AIP9" s="6"/>
      <c r="AIQ9" s="6"/>
      <c r="AIR9" s="6"/>
      <c r="AIS9" s="6"/>
      <c r="AIT9" s="6"/>
      <c r="AIU9" s="6"/>
      <c r="AIW9" s="6"/>
      <c r="AIX9" s="6"/>
      <c r="AIY9">
        <v>13.387779999999999</v>
      </c>
      <c r="AIZ9">
        <v>1.0260428829699999</v>
      </c>
      <c r="AJA9" s="6"/>
      <c r="AJB9" s="37"/>
      <c r="AJC9" s="6"/>
      <c r="AJD9" s="6"/>
      <c r="AJE9" s="6"/>
      <c r="AJF9" s="6"/>
      <c r="AJG9" s="6"/>
      <c r="AJH9" s="6"/>
      <c r="AJI9" s="6"/>
      <c r="AJJ9" s="6"/>
      <c r="AJK9" s="6"/>
      <c r="AJM9" s="6"/>
      <c r="AJN9" s="6"/>
      <c r="AJO9">
        <v>13.387779999999999</v>
      </c>
      <c r="AJP9">
        <v>1.13724589232</v>
      </c>
      <c r="AJQ9" s="6"/>
      <c r="AJR9" s="37"/>
      <c r="AJS9" s="6"/>
      <c r="AJT9" s="6"/>
      <c r="AJU9" s="6"/>
      <c r="AJV9" s="6"/>
      <c r="AJW9" s="6"/>
      <c r="AJX9" s="6"/>
      <c r="AJY9" s="6"/>
      <c r="AJZ9" s="6"/>
      <c r="AKA9" s="6"/>
      <c r="AKC9" s="6"/>
      <c r="AKD9" s="6"/>
      <c r="AKE9">
        <v>12.400639999999999</v>
      </c>
      <c r="AKF9">
        <v>1.0002173274299999</v>
      </c>
      <c r="AKG9" s="6"/>
      <c r="AKH9" s="37"/>
      <c r="AKI9" s="6"/>
      <c r="AKJ9" s="6"/>
      <c r="AKK9" s="6"/>
      <c r="AKL9" s="6"/>
      <c r="AKM9" s="6"/>
      <c r="AKN9" s="6"/>
      <c r="AKO9" s="6"/>
      <c r="AKP9" s="6"/>
      <c r="AKQ9" s="6"/>
      <c r="AKS9" s="6"/>
      <c r="AKT9" s="6"/>
      <c r="AKU9">
        <v>12.400639999999999</v>
      </c>
      <c r="AKV9">
        <v>1.1264574699200001</v>
      </c>
      <c r="AKW9" s="6"/>
      <c r="AKX9" s="37"/>
      <c r="AKY9" s="6"/>
      <c r="AKZ9" s="6"/>
      <c r="ALA9" s="6"/>
      <c r="ALB9" s="6"/>
      <c r="ALC9" s="6"/>
      <c r="ALD9" s="6"/>
      <c r="ALE9" s="6"/>
      <c r="ALF9" s="6"/>
      <c r="ALG9" s="6"/>
      <c r="ALI9" s="6"/>
      <c r="ALJ9" s="6"/>
      <c r="ALK9">
        <v>12.68946</v>
      </c>
      <c r="ALL9">
        <v>1.09964742945</v>
      </c>
      <c r="ALM9" s="6"/>
      <c r="ALN9" s="37"/>
    </row>
    <row r="10" spans="5:1002" x14ac:dyDescent="0.25">
      <c r="E10" s="33">
        <v>60</v>
      </c>
      <c r="G10">
        <v>54</v>
      </c>
      <c r="H10" s="1">
        <f>XK16</f>
        <v>-9.280166028370699</v>
      </c>
      <c r="K10" s="6"/>
      <c r="L10" s="6"/>
      <c r="M10" s="6"/>
      <c r="N10" s="6"/>
      <c r="O10" s="6"/>
      <c r="P10" s="6"/>
      <c r="Q10" s="6"/>
      <c r="R10" s="6"/>
      <c r="S10" s="6"/>
      <c r="T10" s="6"/>
      <c r="V10" s="6"/>
      <c r="W10" s="6"/>
      <c r="X10">
        <v>12.278826666700001</v>
      </c>
      <c r="Y10">
        <v>0.286816395306</v>
      </c>
      <c r="Z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M10" s="6"/>
      <c r="AN10" s="6"/>
      <c r="AQ10" s="6"/>
      <c r="AR10" s="37"/>
      <c r="AS10" s="6" t="s">
        <v>103</v>
      </c>
      <c r="AT10" s="6" t="s">
        <v>104</v>
      </c>
      <c r="AU10" s="6" t="s">
        <v>105</v>
      </c>
      <c r="AV10" s="6" t="s">
        <v>106</v>
      </c>
      <c r="AW10" s="6"/>
      <c r="AX10" s="6"/>
      <c r="AY10" s="6"/>
      <c r="AZ10" s="6"/>
      <c r="BA10" s="6"/>
      <c r="BB10" s="6"/>
      <c r="BD10" s="6"/>
      <c r="BE10" s="6"/>
      <c r="BF10">
        <v>13.81368</v>
      </c>
      <c r="BG10">
        <v>0.36390762979199998</v>
      </c>
      <c r="BH10" s="6"/>
      <c r="BI10" s="37"/>
      <c r="BJ10" s="6"/>
      <c r="BK10" s="6"/>
      <c r="BL10" s="6"/>
      <c r="BM10" s="6"/>
      <c r="BN10" s="6"/>
      <c r="BO10" s="6"/>
      <c r="BP10" s="6"/>
      <c r="BQ10" s="6"/>
      <c r="BR10" s="6"/>
      <c r="BS10" s="6"/>
      <c r="BU10" s="6"/>
      <c r="BV10" s="6"/>
      <c r="BW10">
        <v>13.21312</v>
      </c>
      <c r="BX10">
        <v>0.26553081694399999</v>
      </c>
      <c r="BY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L10" s="6"/>
      <c r="CM10" s="6"/>
      <c r="CN10">
        <v>12.957280000000001</v>
      </c>
      <c r="CO10">
        <v>0.39703068841700001</v>
      </c>
      <c r="CP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C10" s="6"/>
      <c r="DD10" s="6"/>
      <c r="DE10">
        <v>12.957280000000001</v>
      </c>
      <c r="DF10">
        <v>0.28405786577300002</v>
      </c>
      <c r="DG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T10" s="6"/>
      <c r="DU10" s="6"/>
      <c r="DV10">
        <v>12.957280000000001</v>
      </c>
      <c r="DW10">
        <v>0.30265545019399998</v>
      </c>
      <c r="DX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K10" s="6"/>
      <c r="EL10" s="6"/>
      <c r="EM10">
        <v>12.957280000000001</v>
      </c>
      <c r="EN10">
        <v>0.33445944344900003</v>
      </c>
      <c r="EO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B10" s="6"/>
      <c r="FC10" s="6"/>
      <c r="FD10">
        <v>11.96528</v>
      </c>
      <c r="FE10">
        <v>0.47225666032000002</v>
      </c>
      <c r="FF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S10" s="6"/>
      <c r="FT10" s="6"/>
      <c r="FU10">
        <v>11.96528</v>
      </c>
      <c r="FV10">
        <v>0.48729164217799997</v>
      </c>
      <c r="FW10" s="6"/>
      <c r="FX10" s="37"/>
      <c r="FY10" s="6"/>
      <c r="FZ10" s="6"/>
      <c r="GA10" s="6"/>
      <c r="GB10" s="6"/>
      <c r="GC10" s="6"/>
      <c r="GD10" s="6"/>
      <c r="GE10" s="6"/>
      <c r="GF10" s="6"/>
      <c r="GG10" s="6"/>
      <c r="GH10" s="6"/>
      <c r="GJ10" s="6"/>
      <c r="GK10" s="6"/>
      <c r="GL10">
        <v>11.96528</v>
      </c>
      <c r="GM10">
        <v>0.54587627118299997</v>
      </c>
      <c r="GN10" s="6"/>
      <c r="GO10" s="37"/>
      <c r="GP10" s="6"/>
      <c r="GQ10" s="6"/>
      <c r="GR10" s="6"/>
      <c r="GS10" s="6"/>
      <c r="GT10" s="6"/>
      <c r="GU10" s="6"/>
      <c r="GV10" s="6"/>
      <c r="GW10" s="6"/>
      <c r="GX10" s="6"/>
      <c r="GY10" s="6"/>
      <c r="HA10" s="6"/>
      <c r="HB10" s="6"/>
      <c r="HC10">
        <v>12.883039999999999</v>
      </c>
      <c r="HD10">
        <v>0.54860067781300004</v>
      </c>
      <c r="HE10" s="6"/>
      <c r="HF10" s="37"/>
      <c r="HG10" s="6"/>
      <c r="HH10" s="6"/>
      <c r="HI10" s="6"/>
      <c r="HJ10" s="6"/>
      <c r="HK10" s="6"/>
      <c r="HL10" s="6"/>
      <c r="HM10" s="6"/>
      <c r="HN10" s="6"/>
      <c r="HO10" s="6"/>
      <c r="HP10" s="6"/>
      <c r="HR10" s="6"/>
      <c r="HS10" s="6"/>
      <c r="HT10">
        <v>12.883039999999999</v>
      </c>
      <c r="HU10">
        <v>0.41235017646099997</v>
      </c>
      <c r="HV10" s="6"/>
      <c r="HW10" s="37"/>
      <c r="HX10" s="6"/>
      <c r="HY10" s="6"/>
      <c r="HZ10" s="6"/>
      <c r="IA10" s="6"/>
      <c r="IB10" s="6"/>
      <c r="IC10" s="6"/>
      <c r="ID10" s="6"/>
      <c r="IE10" s="6"/>
      <c r="IF10" s="6"/>
      <c r="IG10" s="6"/>
      <c r="II10" s="6"/>
      <c r="IJ10" s="6"/>
      <c r="IK10">
        <v>12.883039999999999</v>
      </c>
      <c r="IL10">
        <v>0.34990188264400002</v>
      </c>
      <c r="IM10" s="6"/>
      <c r="IN10" s="37"/>
      <c r="IO10" s="6"/>
      <c r="IP10" s="6"/>
      <c r="IQ10" s="6"/>
      <c r="IR10" s="6"/>
      <c r="IS10" s="6"/>
      <c r="IT10" s="6"/>
      <c r="IU10" s="6"/>
      <c r="IV10" s="6"/>
      <c r="IW10" s="6"/>
      <c r="IX10" s="6"/>
      <c r="IZ10" s="6"/>
      <c r="JA10" s="6"/>
      <c r="JB10">
        <v>12.883039999999999</v>
      </c>
      <c r="JC10">
        <v>0.57173744290899997</v>
      </c>
      <c r="JD10" s="6"/>
      <c r="JE10" s="37"/>
      <c r="JF10" s="6"/>
      <c r="JG10" s="6"/>
      <c r="JH10" s="6"/>
      <c r="JI10" s="6"/>
      <c r="JJ10" s="6"/>
      <c r="JK10" s="6"/>
      <c r="JL10" s="6"/>
      <c r="JM10" s="6"/>
      <c r="JN10" s="6"/>
      <c r="JO10" s="6"/>
      <c r="JQ10" s="6"/>
      <c r="JR10" s="6"/>
      <c r="JU10" s="6"/>
      <c r="JV10" s="37"/>
      <c r="JW10" s="6"/>
      <c r="JX10" s="6"/>
      <c r="JY10" s="6"/>
      <c r="JZ10" s="6"/>
      <c r="KA10" s="6"/>
      <c r="KB10" s="6"/>
      <c r="KC10" s="6"/>
      <c r="KD10" s="6"/>
      <c r="KE10" s="6"/>
      <c r="KF10" s="6"/>
      <c r="KH10" s="6"/>
      <c r="KI10" s="6"/>
      <c r="KJ10">
        <v>12.883039999999999</v>
      </c>
      <c r="KK10">
        <v>0.56889704419800002</v>
      </c>
      <c r="KL10" s="6"/>
      <c r="KM10" s="37"/>
      <c r="KN10" s="6"/>
      <c r="KO10" s="6"/>
      <c r="KP10" s="6"/>
      <c r="KQ10" s="6"/>
      <c r="KR10" s="6"/>
      <c r="KS10" s="6"/>
      <c r="KT10" s="6"/>
      <c r="KU10" s="6"/>
      <c r="KV10" s="6"/>
      <c r="KW10" s="6"/>
      <c r="KY10" s="6"/>
      <c r="KZ10" s="6"/>
      <c r="LA10">
        <v>13.20688</v>
      </c>
      <c r="LB10">
        <v>0.61384552189399999</v>
      </c>
      <c r="LC10" s="6"/>
      <c r="LD10" s="37"/>
      <c r="LE10" s="6"/>
      <c r="LF10" s="6"/>
      <c r="LG10" s="6"/>
      <c r="LH10" s="6"/>
      <c r="LI10" s="6"/>
      <c r="LJ10" s="6"/>
      <c r="LK10" s="6"/>
      <c r="LL10" s="6"/>
      <c r="LM10" s="6"/>
      <c r="LN10" s="6"/>
      <c r="LP10" s="6"/>
      <c r="LQ10" s="6"/>
      <c r="LR10">
        <v>13.20688</v>
      </c>
      <c r="LS10">
        <v>0.68985949908400002</v>
      </c>
      <c r="LT10" s="6"/>
      <c r="LU10" s="37"/>
      <c r="LV10" s="6"/>
      <c r="LW10" s="6"/>
      <c r="LX10" s="6"/>
      <c r="LY10" s="6"/>
      <c r="LZ10" s="6"/>
      <c r="MA10" s="6"/>
      <c r="MB10" s="6"/>
      <c r="MC10" s="6"/>
      <c r="MD10" s="6"/>
      <c r="ME10" s="6"/>
      <c r="MG10" s="6"/>
      <c r="MH10" s="6"/>
      <c r="MI10">
        <v>13.20688</v>
      </c>
      <c r="MJ10">
        <v>0.74961111807500003</v>
      </c>
      <c r="MK10" s="6"/>
      <c r="ML10" s="37"/>
      <c r="MM10" s="6"/>
      <c r="MN10" s="6"/>
      <c r="MO10" s="6"/>
      <c r="MP10" s="6"/>
      <c r="MQ10" s="6"/>
      <c r="MR10" s="6"/>
      <c r="MS10" s="6"/>
      <c r="MT10" s="6"/>
      <c r="MU10" s="6"/>
      <c r="MV10" s="6"/>
      <c r="MX10" s="6"/>
      <c r="MY10" s="6"/>
      <c r="MZ10">
        <v>12.721120000000001</v>
      </c>
      <c r="NA10">
        <v>0.69774243665199998</v>
      </c>
      <c r="NB10" s="6"/>
      <c r="NC10" s="37"/>
      <c r="ND10" s="6"/>
      <c r="NE10" s="6"/>
      <c r="NF10" s="6"/>
      <c r="NG10" s="6"/>
      <c r="NH10" s="6"/>
      <c r="NI10" s="6"/>
      <c r="NJ10" s="6"/>
      <c r="NK10" s="6"/>
      <c r="NL10" s="6"/>
      <c r="NM10" s="6"/>
      <c r="NO10" s="6"/>
      <c r="NP10" s="6"/>
      <c r="NQ10">
        <v>12.721120000000001</v>
      </c>
      <c r="NR10">
        <v>0.66479439770399995</v>
      </c>
      <c r="NS10" s="6"/>
      <c r="NT10" s="37"/>
      <c r="NU10" s="6"/>
      <c r="NV10" s="6"/>
      <c r="NW10" s="6"/>
      <c r="NX10" s="6"/>
      <c r="NY10" s="6"/>
      <c r="NZ10" s="6"/>
      <c r="OA10" s="6"/>
      <c r="OB10" s="6"/>
      <c r="OC10" s="6"/>
      <c r="OD10" s="6"/>
      <c r="OF10" s="6"/>
      <c r="OG10" s="6"/>
      <c r="OH10">
        <v>12.721120000000001</v>
      </c>
      <c r="OI10">
        <v>0.70844687540600004</v>
      </c>
      <c r="OJ10" s="6"/>
      <c r="OK10" s="37"/>
      <c r="OL10" s="6"/>
      <c r="OM10" s="6"/>
      <c r="ON10" s="6"/>
      <c r="OO10" s="6"/>
      <c r="OP10" s="6"/>
      <c r="OQ10" s="6"/>
      <c r="OR10" s="6"/>
      <c r="OS10" s="6"/>
      <c r="OT10" s="6"/>
      <c r="OU10" s="6"/>
      <c r="OW10" s="6"/>
      <c r="OX10" s="6"/>
      <c r="OY10">
        <v>12.721120000000001</v>
      </c>
      <c r="OZ10">
        <v>0.71788389929499996</v>
      </c>
      <c r="PA10" s="6"/>
      <c r="PB10" s="37"/>
      <c r="PC10" s="6"/>
      <c r="PD10" s="6"/>
      <c r="PE10" s="6"/>
      <c r="PF10" s="6"/>
      <c r="PG10" s="6"/>
      <c r="PH10" s="6"/>
      <c r="PI10" s="6"/>
      <c r="PJ10" s="6"/>
      <c r="PK10" s="6"/>
      <c r="PL10" s="6"/>
      <c r="PN10" s="6"/>
      <c r="PO10" s="6"/>
      <c r="PP10">
        <v>12.721120000000001</v>
      </c>
      <c r="PQ10">
        <v>0.72016126154600002</v>
      </c>
      <c r="PR10" s="6"/>
      <c r="PS10" s="37"/>
      <c r="PT10" s="6"/>
      <c r="PU10" s="6"/>
      <c r="PV10" s="6"/>
      <c r="PW10" s="6"/>
      <c r="PX10" s="6"/>
      <c r="PY10" s="6"/>
      <c r="PZ10" s="6"/>
      <c r="QA10" s="6"/>
      <c r="QB10" s="6"/>
      <c r="QC10" s="6"/>
      <c r="QE10" s="6"/>
      <c r="QF10" s="6"/>
      <c r="QG10">
        <v>12.559200000000001</v>
      </c>
      <c r="QH10">
        <v>0.87804112246599997</v>
      </c>
      <c r="QI10" s="6"/>
      <c r="QJ10" s="37"/>
      <c r="QK10" s="37"/>
      <c r="QL10" s="6"/>
      <c r="QM10" s="6"/>
      <c r="QN10" s="6"/>
      <c r="QO10" s="6"/>
      <c r="QP10" s="6"/>
      <c r="QQ10" s="6"/>
      <c r="QR10" s="6"/>
      <c r="QS10" s="6"/>
      <c r="QT10" s="6"/>
      <c r="QU10" s="6"/>
      <c r="QW10" s="6"/>
      <c r="QX10" s="6"/>
      <c r="QY10">
        <v>12.23536</v>
      </c>
      <c r="QZ10">
        <v>0.85992796038099995</v>
      </c>
      <c r="RA10" s="6"/>
      <c r="RB10" s="37"/>
      <c r="RC10" s="6"/>
      <c r="RD10" s="6"/>
      <c r="RE10" s="6"/>
      <c r="RF10" s="6"/>
      <c r="RG10" s="6"/>
      <c r="RH10" s="6"/>
      <c r="RI10" s="6"/>
      <c r="RJ10" s="6"/>
      <c r="RK10" s="6"/>
      <c r="RL10" s="6"/>
      <c r="RN10" s="6"/>
      <c r="RO10" s="6"/>
      <c r="RP10">
        <v>12.559200000000001</v>
      </c>
      <c r="RQ10">
        <v>0.86555692214799995</v>
      </c>
      <c r="RR10" s="6"/>
      <c r="RS10" s="37"/>
      <c r="RT10" s="6"/>
      <c r="RU10" s="6"/>
      <c r="RV10" s="6"/>
      <c r="RW10" s="6"/>
      <c r="RX10" s="6"/>
      <c r="RY10" s="6"/>
      <c r="RZ10" s="6"/>
      <c r="SA10" s="6"/>
      <c r="SB10" s="6"/>
      <c r="SC10" s="6"/>
      <c r="SE10" s="6"/>
      <c r="SF10" s="6"/>
      <c r="SG10">
        <v>12.384639999999999</v>
      </c>
      <c r="SH10">
        <v>0.94788155151099995</v>
      </c>
      <c r="SI10" s="6"/>
      <c r="SJ10" s="37"/>
      <c r="SK10" s="6"/>
      <c r="SL10" s="6"/>
      <c r="SM10" s="6"/>
      <c r="SN10" s="6"/>
      <c r="SO10" s="6"/>
      <c r="SP10" s="6"/>
      <c r="SQ10" s="6"/>
      <c r="SR10" s="6"/>
      <c r="SS10" s="6"/>
      <c r="ST10" s="6"/>
      <c r="SV10" s="6"/>
      <c r="SW10" s="6"/>
      <c r="SX10">
        <v>11.926399999999999</v>
      </c>
      <c r="SY10">
        <v>0.83929364513899996</v>
      </c>
      <c r="SZ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M10" s="6"/>
      <c r="TN10" s="6"/>
      <c r="TO10">
        <v>12.384639999999999</v>
      </c>
      <c r="TP10">
        <v>1.0119900776199999</v>
      </c>
      <c r="TQ10" s="6"/>
      <c r="TS10" s="6"/>
      <c r="TT10" s="6"/>
      <c r="TU10" s="6"/>
      <c r="TV10" s="6"/>
      <c r="TW10" s="6"/>
      <c r="TX10" s="6"/>
      <c r="TY10" s="6"/>
      <c r="TZ10" s="6"/>
      <c r="UA10" s="6"/>
      <c r="UC10" s="6"/>
      <c r="UD10" s="6"/>
      <c r="UE10">
        <v>12.23536</v>
      </c>
      <c r="UF10">
        <v>1.0113345413599999</v>
      </c>
      <c r="UG10" s="6"/>
      <c r="UI10" s="6"/>
      <c r="UJ10" s="6"/>
      <c r="UK10" s="6"/>
      <c r="UL10" s="6"/>
      <c r="UM10" s="6"/>
      <c r="UN10" s="6"/>
      <c r="UO10" s="6"/>
      <c r="UP10" s="6"/>
      <c r="UQ10" s="6"/>
      <c r="US10" s="6"/>
      <c r="UT10" s="6"/>
      <c r="UU10">
        <v>12.23536</v>
      </c>
      <c r="UV10">
        <v>1.0055212994</v>
      </c>
      <c r="UW10" s="6"/>
      <c r="UY10" s="6"/>
      <c r="UZ10" s="6"/>
      <c r="VA10" s="6"/>
      <c r="VB10" s="6"/>
      <c r="VC10" s="6"/>
      <c r="VD10" s="6"/>
      <c r="VE10" s="6"/>
      <c r="VF10" s="6"/>
      <c r="VG10" s="6"/>
      <c r="VI10" s="6"/>
      <c r="VJ10" s="6"/>
      <c r="VK10">
        <v>12.272640000000001</v>
      </c>
      <c r="VL10">
        <v>1.03307664784</v>
      </c>
      <c r="VM10" s="6"/>
      <c r="VN10" s="37"/>
      <c r="VO10" s="6"/>
      <c r="VP10" s="6"/>
      <c r="VQ10" s="6"/>
      <c r="VR10" s="6"/>
      <c r="VS10" s="6"/>
      <c r="VT10" s="6"/>
      <c r="VU10" s="6"/>
      <c r="VV10" s="6"/>
      <c r="VW10" s="6"/>
      <c r="VY10" s="6"/>
      <c r="VZ10" s="6"/>
      <c r="WA10">
        <v>12.272640000000001</v>
      </c>
      <c r="WB10">
        <v>1.1277859728599999</v>
      </c>
      <c r="WC10" s="6"/>
      <c r="WD10" s="37"/>
      <c r="WE10" s="6"/>
      <c r="WF10" s="6"/>
      <c r="WG10" s="6"/>
      <c r="WH10" s="6"/>
      <c r="WI10" s="6"/>
      <c r="WJ10" s="6"/>
      <c r="WK10" s="6"/>
      <c r="WL10" s="6"/>
      <c r="WM10" s="6"/>
      <c r="WO10" s="6"/>
      <c r="WP10" s="6"/>
      <c r="WQ10">
        <v>12.559200000000001</v>
      </c>
      <c r="WR10">
        <v>0.67675329062900003</v>
      </c>
      <c r="WS10" s="6"/>
      <c r="WT10" s="37"/>
      <c r="WU10" s="6"/>
      <c r="WV10" s="6"/>
      <c r="WW10" s="6"/>
      <c r="WX10" s="6"/>
      <c r="WY10" s="6"/>
      <c r="WZ10" s="6"/>
      <c r="XA10" s="6"/>
      <c r="XB10" s="6"/>
      <c r="XC10" s="6"/>
      <c r="XE10" s="6"/>
      <c r="XF10" s="6"/>
      <c r="XG10">
        <v>12.559200000000001</v>
      </c>
      <c r="XH10">
        <v>0.60082854264999996</v>
      </c>
      <c r="XI10" s="6"/>
      <c r="XJ10" s="37"/>
      <c r="XK10" s="6"/>
      <c r="XL10" s="6"/>
      <c r="XM10" s="6"/>
      <c r="XN10" s="6"/>
      <c r="XO10" s="6"/>
      <c r="XP10" s="6"/>
      <c r="XQ10" s="6"/>
      <c r="XR10" s="6"/>
      <c r="XS10" s="6"/>
      <c r="XU10" s="6"/>
      <c r="XV10" s="6"/>
      <c r="XW10">
        <v>12.23536</v>
      </c>
      <c r="XX10">
        <v>0.91732548878999998</v>
      </c>
      <c r="XY10" s="6"/>
      <c r="XZ10" s="37"/>
      <c r="YA10" s="6"/>
      <c r="YB10" s="6"/>
      <c r="YC10" s="6"/>
      <c r="YD10" s="6"/>
      <c r="YE10" s="6"/>
      <c r="YF10" s="6"/>
      <c r="YG10" s="6"/>
      <c r="YH10" s="6"/>
      <c r="YI10" s="6"/>
      <c r="YK10" s="6"/>
      <c r="YL10" s="6"/>
      <c r="YM10">
        <v>12.23536</v>
      </c>
      <c r="YN10">
        <v>0.91882856893499998</v>
      </c>
      <c r="YO10" s="6"/>
      <c r="YP10" s="37"/>
      <c r="YQ10" s="6"/>
      <c r="YR10" s="6"/>
      <c r="YS10" s="6"/>
      <c r="YT10" s="6"/>
      <c r="YU10" s="6"/>
      <c r="YV10" s="6"/>
      <c r="YW10" s="6"/>
      <c r="YX10" s="6"/>
      <c r="YY10" s="6"/>
      <c r="ZA10" s="6"/>
      <c r="ZB10" s="6"/>
      <c r="ZE10" s="6"/>
      <c r="ZF10" s="37"/>
      <c r="ZG10" s="6"/>
      <c r="ZH10" s="6"/>
      <c r="ZI10" s="6"/>
      <c r="ZJ10" s="6"/>
      <c r="ZK10" s="6"/>
      <c r="ZL10" s="6"/>
      <c r="ZM10" s="6"/>
      <c r="ZN10" s="6"/>
      <c r="ZO10" s="6"/>
      <c r="ZQ10" s="6"/>
      <c r="ZR10" s="6"/>
      <c r="ZS10">
        <v>12.22912</v>
      </c>
      <c r="ZT10">
        <v>0.97080866483999995</v>
      </c>
      <c r="ZU10" s="6"/>
      <c r="ZV10" s="37"/>
      <c r="ZW10" s="6"/>
      <c r="ZX10" s="6"/>
      <c r="ZY10" s="6"/>
      <c r="ZZ10" s="6"/>
      <c r="AAA10" s="6"/>
      <c r="AAB10" s="6"/>
      <c r="AAC10" s="6"/>
      <c r="AAD10" s="6"/>
      <c r="AAE10" s="6"/>
      <c r="AAG10" s="6"/>
      <c r="AAH10" s="6"/>
      <c r="AAI10">
        <v>12.22912</v>
      </c>
      <c r="AAJ10">
        <v>1.1874653231200001</v>
      </c>
      <c r="AAK10" s="6"/>
      <c r="AAL10" s="37"/>
      <c r="AAM10" s="6"/>
      <c r="AAN10" s="6"/>
      <c r="AAO10" s="6"/>
      <c r="AAP10" s="6"/>
      <c r="AAQ10" s="6"/>
      <c r="AAR10" s="6"/>
      <c r="AAS10" s="6"/>
      <c r="AAT10" s="6"/>
      <c r="AAU10" s="6"/>
      <c r="AAW10" s="6" t="s">
        <v>87</v>
      </c>
      <c r="AAX10" s="6"/>
      <c r="AAY10">
        <v>12.22912</v>
      </c>
      <c r="AAZ10">
        <v>1.5378381728399999</v>
      </c>
      <c r="ABA10" s="6"/>
      <c r="ABB10" s="37"/>
      <c r="ABC10" s="6"/>
      <c r="ABD10" s="6"/>
      <c r="ABE10" s="6"/>
      <c r="ABF10" s="6"/>
      <c r="ABG10" s="6"/>
      <c r="ABH10" s="6"/>
      <c r="ABI10" s="6"/>
      <c r="ABJ10" s="6"/>
      <c r="ABK10" s="6"/>
      <c r="ABM10" s="6"/>
      <c r="ABN10" s="6"/>
      <c r="ABO10">
        <v>13.3690133333</v>
      </c>
      <c r="ABP10">
        <v>0.93316632015400003</v>
      </c>
      <c r="ABQ10" s="6"/>
      <c r="ABR10" s="37"/>
      <c r="ABS10" s="6"/>
      <c r="ABT10" s="6"/>
      <c r="ABU10" s="6"/>
      <c r="ABV10" s="6"/>
      <c r="ABW10" s="6"/>
      <c r="ABX10" s="6"/>
      <c r="ABY10" s="6"/>
      <c r="ABZ10" s="6"/>
      <c r="ACA10" s="6"/>
      <c r="ACC10" s="6"/>
      <c r="ACD10" s="6"/>
      <c r="ACE10">
        <v>13.3690133333</v>
      </c>
      <c r="ACF10">
        <v>1.10641113327</v>
      </c>
      <c r="ACG10" s="6"/>
      <c r="ACH10" s="37"/>
      <c r="ACI10" s="6"/>
      <c r="ACJ10" s="6"/>
      <c r="ACK10" s="6"/>
      <c r="ACL10" s="6"/>
      <c r="ACM10" s="6"/>
      <c r="ACN10" s="6"/>
      <c r="ACO10" s="6"/>
      <c r="ACP10" s="6"/>
      <c r="ACQ10" s="6"/>
      <c r="ACS10" s="6"/>
      <c r="ACT10" s="6"/>
      <c r="ACU10">
        <v>13.3690133333</v>
      </c>
      <c r="ACV10">
        <v>1.1862184362999999</v>
      </c>
      <c r="ACW10" s="6"/>
      <c r="ACX10" s="37"/>
      <c r="ACY10" s="6"/>
      <c r="ACZ10" s="6"/>
      <c r="ADA10" s="6"/>
      <c r="ADB10" s="6"/>
      <c r="ADC10" s="6"/>
      <c r="ADD10" s="6"/>
      <c r="ADE10" s="6"/>
      <c r="ADF10" s="6"/>
      <c r="ADG10" s="6"/>
      <c r="ADI10" s="6"/>
      <c r="ADJ10" s="6"/>
      <c r="ADK10">
        <v>14.1784</v>
      </c>
      <c r="ADL10">
        <v>0.80215323676500006</v>
      </c>
      <c r="ADM10" s="6"/>
      <c r="ADN10" s="37"/>
      <c r="ADO10" s="6"/>
      <c r="ADP10" s="6"/>
      <c r="ADQ10" s="6"/>
      <c r="ADR10" s="6"/>
      <c r="ADS10" s="6"/>
      <c r="ADT10" s="6"/>
      <c r="ADU10" s="6"/>
      <c r="ADV10" s="6"/>
      <c r="ADW10" s="6"/>
      <c r="ADY10" s="6"/>
      <c r="ADZ10" s="6"/>
      <c r="AEA10">
        <v>14.163413333299999</v>
      </c>
      <c r="AEB10">
        <v>0.82222292565400001</v>
      </c>
      <c r="AEC10" s="6"/>
      <c r="AED10" s="37"/>
      <c r="AEE10" s="6"/>
      <c r="AEF10" s="6"/>
      <c r="AEG10" s="6"/>
      <c r="AEH10" s="6"/>
      <c r="AEI10" s="6"/>
      <c r="AEJ10" s="6"/>
      <c r="AEK10" s="6"/>
      <c r="AEL10" s="6"/>
      <c r="AEM10" s="6"/>
      <c r="AEO10" s="6"/>
      <c r="AEP10" s="6"/>
      <c r="AEQ10">
        <v>14.163413333299999</v>
      </c>
      <c r="AER10">
        <v>0.98935029090100002</v>
      </c>
      <c r="AES10" s="6"/>
      <c r="AET10" s="37"/>
      <c r="AEU10" s="6"/>
      <c r="AEV10" s="6"/>
      <c r="AEW10" s="6"/>
      <c r="AEX10" s="6"/>
      <c r="AEY10" s="6"/>
      <c r="AEZ10" s="6"/>
      <c r="AFA10" s="6"/>
      <c r="AFB10" s="6"/>
      <c r="AFC10" s="6"/>
      <c r="AFE10" s="6"/>
      <c r="AFF10" s="6"/>
      <c r="AFG10">
        <v>14.50224</v>
      </c>
      <c r="AFH10">
        <v>0.49315221635000001</v>
      </c>
      <c r="AFI10" s="6"/>
      <c r="AFJ10" s="37"/>
      <c r="AFK10" s="6"/>
      <c r="AFL10" s="6"/>
      <c r="AFM10" s="6"/>
      <c r="AFN10" s="6"/>
      <c r="AFO10" s="6"/>
      <c r="AFP10" s="6"/>
      <c r="AFQ10" s="6"/>
      <c r="AFR10" s="6"/>
      <c r="AFS10" s="6"/>
      <c r="AFU10" s="6"/>
      <c r="AFV10" s="6"/>
      <c r="AFW10">
        <v>14.50224</v>
      </c>
      <c r="AFX10">
        <v>0.50942390445899999</v>
      </c>
      <c r="AFY10" s="6"/>
      <c r="AFZ10" s="37"/>
      <c r="AGA10" s="6"/>
      <c r="AGB10" s="6"/>
      <c r="AGC10" s="6"/>
      <c r="AGD10" s="6"/>
      <c r="AGE10" s="6"/>
      <c r="AGF10" s="6"/>
      <c r="AGG10" s="6"/>
      <c r="AGH10" s="6"/>
      <c r="AGI10" s="6"/>
      <c r="AGK10" s="6"/>
      <c r="AGL10" s="6"/>
      <c r="AGM10">
        <v>14.50224</v>
      </c>
      <c r="AGN10">
        <v>1.02279050357</v>
      </c>
      <c r="AGO10" s="6"/>
      <c r="AGP10" s="37"/>
      <c r="AGQ10" s="6"/>
      <c r="AGR10" s="6"/>
      <c r="AGS10" s="6"/>
      <c r="AGT10" s="6"/>
      <c r="AGU10" s="6"/>
      <c r="AGV10" s="6"/>
      <c r="AGW10" s="6"/>
      <c r="AGX10" s="6"/>
      <c r="AGY10" s="6"/>
      <c r="AHA10" s="6"/>
      <c r="AHB10" s="6"/>
      <c r="AHC10">
        <v>14.826079999999999</v>
      </c>
      <c r="AHD10">
        <v>1.08299099669</v>
      </c>
      <c r="AHE10" s="6"/>
      <c r="AHF10" s="37"/>
      <c r="AHG10" s="6"/>
      <c r="AHH10" s="6"/>
      <c r="AHI10" s="6"/>
      <c r="AHJ10" s="6"/>
      <c r="AHK10" s="6"/>
      <c r="AHL10" s="6"/>
      <c r="AHM10" s="6"/>
      <c r="AHN10" s="6"/>
      <c r="AHO10" s="6"/>
      <c r="AHQ10" s="6"/>
      <c r="AHR10" s="6"/>
      <c r="AHS10">
        <v>14.826079999999999</v>
      </c>
      <c r="AHT10">
        <v>1.03646685259</v>
      </c>
      <c r="AHU10" s="6"/>
      <c r="AHV10" s="37"/>
      <c r="AHW10" s="6"/>
      <c r="AHX10" s="6"/>
      <c r="AHY10" s="6"/>
      <c r="AHZ10" s="6"/>
      <c r="AIA10" s="6"/>
      <c r="AIB10" s="6"/>
      <c r="AIC10" s="6"/>
      <c r="AID10" s="6"/>
      <c r="AIE10" s="6"/>
      <c r="AIG10" s="6"/>
      <c r="AIH10" s="6"/>
      <c r="AII10">
        <v>14.826079999999999</v>
      </c>
      <c r="AIJ10">
        <v>1.0745652615100001</v>
      </c>
      <c r="AIK10" s="6"/>
      <c r="AIL10" s="37"/>
      <c r="AIM10" s="6"/>
      <c r="AIN10" s="6"/>
      <c r="AIO10" s="6"/>
      <c r="AIP10" s="6"/>
      <c r="AIQ10" s="6"/>
      <c r="AIR10" s="6"/>
      <c r="AIS10" s="6"/>
      <c r="AIT10" s="6"/>
      <c r="AIU10" s="6"/>
      <c r="AIW10" s="6"/>
      <c r="AIX10" s="6"/>
      <c r="AIY10">
        <v>15.300319999999999</v>
      </c>
      <c r="AIZ10">
        <v>1.04711983356</v>
      </c>
      <c r="AJA10" s="6"/>
      <c r="AJB10" s="37"/>
      <c r="AJC10" s="6"/>
      <c r="AJD10" s="6"/>
      <c r="AJE10" s="6"/>
      <c r="AJF10" s="6"/>
      <c r="AJG10" s="6"/>
      <c r="AJH10" s="6"/>
      <c r="AJI10" s="6"/>
      <c r="AJJ10" s="6"/>
      <c r="AJK10" s="6"/>
      <c r="AJM10" s="6"/>
      <c r="AJN10" s="6"/>
      <c r="AJO10">
        <v>15.300319999999999</v>
      </c>
      <c r="AJP10">
        <v>1.1584959473600001</v>
      </c>
      <c r="AJQ10" s="6"/>
      <c r="AJR10" s="37"/>
      <c r="AJS10" s="6"/>
      <c r="AJT10" s="6"/>
      <c r="AJU10" s="6"/>
      <c r="AJV10" s="6"/>
      <c r="AJW10" s="6"/>
      <c r="AJX10" s="6"/>
      <c r="AJY10" s="6"/>
      <c r="AJZ10" s="6"/>
      <c r="AKA10" s="6"/>
      <c r="AKC10" s="6"/>
      <c r="AKD10" s="6"/>
      <c r="AKE10">
        <v>14.17216</v>
      </c>
      <c r="AKF10">
        <v>1.0286928601200001</v>
      </c>
      <c r="AKG10" s="6"/>
      <c r="AKH10" s="37"/>
      <c r="AKI10" s="6"/>
      <c r="AKJ10" s="6"/>
      <c r="AKK10" s="6"/>
      <c r="AKL10" s="6"/>
      <c r="AKM10" s="6"/>
      <c r="AKN10" s="6"/>
      <c r="AKO10" s="6"/>
      <c r="AKP10" s="6"/>
      <c r="AKQ10" s="6"/>
      <c r="AKS10" s="6"/>
      <c r="AKT10" s="6"/>
      <c r="AKU10">
        <v>14.17216</v>
      </c>
      <c r="AKV10">
        <v>1.1518281741700001</v>
      </c>
      <c r="AKW10" s="6"/>
      <c r="AKX10" s="37"/>
      <c r="AKY10" s="6"/>
      <c r="AKZ10" s="6"/>
      <c r="ALA10" s="6"/>
      <c r="ALB10" s="6"/>
      <c r="ALC10" s="6"/>
      <c r="ALD10" s="6"/>
      <c r="ALE10" s="6"/>
      <c r="ALF10" s="6"/>
      <c r="ALG10" s="6"/>
      <c r="ALI10" s="6"/>
      <c r="ALJ10" s="6"/>
      <c r="ALK10">
        <v>14.50224</v>
      </c>
      <c r="ALL10">
        <v>1.1274607829700001</v>
      </c>
      <c r="ALM10" s="6"/>
      <c r="ALN10" s="37"/>
    </row>
    <row r="11" spans="5:1002" x14ac:dyDescent="0.25">
      <c r="E11" s="33">
        <v>60</v>
      </c>
      <c r="G11" s="33">
        <v>64</v>
      </c>
      <c r="H11" s="46">
        <f>VO16</f>
        <v>-9.1546993995952128</v>
      </c>
      <c r="K11" s="6" t="s">
        <v>103</v>
      </c>
      <c r="L11" s="6" t="s">
        <v>104</v>
      </c>
      <c r="M11" s="6" t="s">
        <v>105</v>
      </c>
      <c r="N11" s="6" t="s">
        <v>106</v>
      </c>
      <c r="O11" s="6"/>
      <c r="P11" s="6"/>
      <c r="Q11" s="6"/>
      <c r="R11" s="6"/>
      <c r="S11" s="6"/>
      <c r="T11" s="6"/>
      <c r="V11" s="6"/>
      <c r="W11" s="6"/>
      <c r="X11">
        <v>13.81368</v>
      </c>
      <c r="Y11">
        <v>0.292677432844</v>
      </c>
      <c r="Z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M11" s="6"/>
      <c r="AN11" s="6"/>
      <c r="AQ11" s="6"/>
      <c r="AR11" s="37"/>
      <c r="AS11" s="7">
        <v>4.2894999999999999E-7</v>
      </c>
      <c r="AT11" s="6">
        <v>1.03</v>
      </c>
      <c r="AU11" s="7">
        <f t="shared" ref="AU11:AU16" si="58">AV11/15000</f>
        <v>3.3944771064074362E-7</v>
      </c>
      <c r="AV11" s="6">
        <f>BH1</f>
        <v>5.091715659611154E-3</v>
      </c>
      <c r="AW11" s="6"/>
      <c r="AX11" s="6"/>
      <c r="AY11" s="6"/>
      <c r="AZ11" s="6"/>
      <c r="BA11" s="6"/>
      <c r="BB11" s="6"/>
      <c r="BD11" s="6"/>
      <c r="BE11" s="6"/>
      <c r="BF11">
        <v>15.348533333300001</v>
      </c>
      <c r="BG11">
        <v>0.37121934162699999</v>
      </c>
      <c r="BH11" s="6"/>
      <c r="BI11" s="37"/>
      <c r="BJ11" s="6" t="s">
        <v>103</v>
      </c>
      <c r="BK11" s="6" t="s">
        <v>104</v>
      </c>
      <c r="BL11" s="6" t="s">
        <v>105</v>
      </c>
      <c r="BM11" s="6" t="s">
        <v>106</v>
      </c>
      <c r="BN11" s="6"/>
      <c r="BO11" s="6"/>
      <c r="BP11" s="6"/>
      <c r="BQ11" s="6"/>
      <c r="BR11" s="6"/>
      <c r="BS11" s="6"/>
      <c r="BU11" s="6"/>
      <c r="BV11" s="6"/>
      <c r="BW11">
        <v>14.86476</v>
      </c>
      <c r="BX11">
        <v>0.27222637817299999</v>
      </c>
      <c r="BY11" s="6"/>
      <c r="CA11" s="6" t="s">
        <v>103</v>
      </c>
      <c r="CB11" s="6" t="s">
        <v>104</v>
      </c>
      <c r="CC11" s="6" t="s">
        <v>105</v>
      </c>
      <c r="CD11" s="6" t="s">
        <v>106</v>
      </c>
      <c r="CE11" s="6"/>
      <c r="CF11" s="6"/>
      <c r="CG11" s="6"/>
      <c r="CH11" s="6"/>
      <c r="CI11" s="6"/>
      <c r="CJ11" s="6"/>
      <c r="CL11" s="6"/>
      <c r="CM11" s="6"/>
      <c r="CN11">
        <v>14.57694</v>
      </c>
      <c r="CO11">
        <v>0.40485869234299998</v>
      </c>
      <c r="CP11" s="6"/>
      <c r="CR11" s="6" t="s">
        <v>103</v>
      </c>
      <c r="CS11" s="6" t="s">
        <v>104</v>
      </c>
      <c r="CT11" s="6" t="s">
        <v>105</v>
      </c>
      <c r="CU11" s="6" t="s">
        <v>106</v>
      </c>
      <c r="CV11" s="6"/>
      <c r="CW11" s="6"/>
      <c r="CX11" s="6"/>
      <c r="CY11" s="6"/>
      <c r="CZ11" s="6"/>
      <c r="DA11" s="6"/>
      <c r="DC11" s="6"/>
      <c r="DD11" s="6"/>
      <c r="DE11">
        <v>14.57694</v>
      </c>
      <c r="DF11">
        <v>0.287281152579</v>
      </c>
      <c r="DG11" s="6"/>
      <c r="DI11" s="6" t="s">
        <v>103</v>
      </c>
      <c r="DJ11" s="6" t="s">
        <v>104</v>
      </c>
      <c r="DK11" s="6" t="s">
        <v>105</v>
      </c>
      <c r="DL11" s="6" t="s">
        <v>106</v>
      </c>
      <c r="DM11" s="6"/>
      <c r="DN11" s="6"/>
      <c r="DO11" s="6"/>
      <c r="DP11" s="6"/>
      <c r="DQ11" s="6"/>
      <c r="DR11" s="6"/>
      <c r="DT11" s="6"/>
      <c r="DU11" s="6"/>
      <c r="DV11">
        <v>14.57694</v>
      </c>
      <c r="DW11">
        <v>0.30976602582899998</v>
      </c>
      <c r="DX11" s="6"/>
      <c r="DZ11" s="6" t="s">
        <v>103</v>
      </c>
      <c r="EA11" s="6" t="s">
        <v>104</v>
      </c>
      <c r="EB11" s="6" t="s">
        <v>105</v>
      </c>
      <c r="EC11" s="6" t="s">
        <v>106</v>
      </c>
      <c r="ED11" s="6"/>
      <c r="EE11" s="6"/>
      <c r="EF11" s="6"/>
      <c r="EG11" s="6"/>
      <c r="EH11" s="6"/>
      <c r="EI11" s="6"/>
      <c r="EK11" s="6"/>
      <c r="EL11" s="6"/>
      <c r="EM11">
        <v>14.57694</v>
      </c>
      <c r="EN11">
        <v>0.34102001661999998</v>
      </c>
      <c r="EO11" s="6"/>
      <c r="EQ11" s="6" t="s">
        <v>103</v>
      </c>
      <c r="ER11" s="6" t="s">
        <v>104</v>
      </c>
      <c r="ES11" s="6" t="s">
        <v>105</v>
      </c>
      <c r="ET11" s="6" t="s">
        <v>106</v>
      </c>
      <c r="EU11" s="6"/>
      <c r="EV11" s="6"/>
      <c r="EW11" s="6"/>
      <c r="EX11" s="6"/>
      <c r="EY11" s="6"/>
      <c r="EZ11" s="6"/>
      <c r="FB11" s="6"/>
      <c r="FC11" s="6"/>
      <c r="FD11">
        <v>13.460940000000001</v>
      </c>
      <c r="FE11">
        <v>0.48120686456700001</v>
      </c>
      <c r="FF11" s="6"/>
      <c r="FH11" s="6" t="s">
        <v>103</v>
      </c>
      <c r="FI11" s="6" t="s">
        <v>104</v>
      </c>
      <c r="FJ11" s="6" t="s">
        <v>105</v>
      </c>
      <c r="FK11" s="6" t="s">
        <v>106</v>
      </c>
      <c r="FL11" s="6"/>
      <c r="FM11" s="6"/>
      <c r="FN11" s="6"/>
      <c r="FO11" s="6"/>
      <c r="FP11" s="6"/>
      <c r="FQ11" s="6"/>
      <c r="FS11" s="6"/>
      <c r="FT11" s="6"/>
      <c r="FU11">
        <v>13.460940000000001</v>
      </c>
      <c r="FV11">
        <v>0.49784324005000002</v>
      </c>
      <c r="FW11" s="6"/>
      <c r="FX11" s="37"/>
      <c r="FY11" s="6" t="s">
        <v>103</v>
      </c>
      <c r="FZ11" s="6" t="s">
        <v>104</v>
      </c>
      <c r="GA11" s="6" t="s">
        <v>105</v>
      </c>
      <c r="GB11" s="6" t="s">
        <v>106</v>
      </c>
      <c r="GC11" s="6"/>
      <c r="GD11" s="6"/>
      <c r="GE11" s="6"/>
      <c r="GF11" s="6"/>
      <c r="GG11" s="6"/>
      <c r="GH11" s="6"/>
      <c r="GJ11" s="6"/>
      <c r="GK11" s="6"/>
      <c r="GL11">
        <v>13.460940000000001</v>
      </c>
      <c r="GM11">
        <v>0.55766889204500003</v>
      </c>
      <c r="GN11" s="6"/>
      <c r="GO11" s="37"/>
      <c r="GP11" s="6" t="s">
        <v>103</v>
      </c>
      <c r="GQ11" s="6" t="s">
        <v>104</v>
      </c>
      <c r="GR11" s="6" t="s">
        <v>105</v>
      </c>
      <c r="GS11" s="6" t="s">
        <v>106</v>
      </c>
      <c r="GT11" s="6"/>
      <c r="GU11" s="6"/>
      <c r="GV11" s="6"/>
      <c r="GW11" s="6"/>
      <c r="GX11" s="6"/>
      <c r="GY11" s="6"/>
      <c r="HA11" s="6"/>
      <c r="HB11" s="6"/>
      <c r="HC11">
        <v>14.49342</v>
      </c>
      <c r="HD11">
        <v>0.56679043760500003</v>
      </c>
      <c r="HE11" s="6"/>
      <c r="HF11" s="37"/>
      <c r="HG11" s="6" t="s">
        <v>103</v>
      </c>
      <c r="HH11" s="6" t="s">
        <v>104</v>
      </c>
      <c r="HI11" s="6" t="s">
        <v>105</v>
      </c>
      <c r="HJ11" s="6" t="s">
        <v>106</v>
      </c>
      <c r="HK11" s="6"/>
      <c r="HL11" s="6"/>
      <c r="HM11" s="6"/>
      <c r="HN11" s="6"/>
      <c r="HO11" s="6"/>
      <c r="HP11" s="6"/>
      <c r="HR11" s="6"/>
      <c r="HS11" s="6"/>
      <c r="HT11">
        <v>14.49342</v>
      </c>
      <c r="HU11">
        <v>0.42129034688700001</v>
      </c>
      <c r="HV11" s="6"/>
      <c r="HW11" s="37"/>
      <c r="HX11" s="6" t="s">
        <v>103</v>
      </c>
      <c r="HY11" s="6" t="s">
        <v>104</v>
      </c>
      <c r="HZ11" s="6" t="s">
        <v>105</v>
      </c>
      <c r="IA11" s="6" t="s">
        <v>106</v>
      </c>
      <c r="IB11" s="6"/>
      <c r="IC11" s="6"/>
      <c r="ID11" s="6"/>
      <c r="IE11" s="6"/>
      <c r="IF11" s="6"/>
      <c r="IG11" s="6"/>
      <c r="II11" s="6"/>
      <c r="IJ11" s="6"/>
      <c r="IK11">
        <v>14.49342</v>
      </c>
      <c r="IL11">
        <v>0.35812988224699999</v>
      </c>
      <c r="IM11" s="6"/>
      <c r="IN11" s="37"/>
      <c r="IO11" s="6" t="s">
        <v>103</v>
      </c>
      <c r="IP11" s="6" t="s">
        <v>104</v>
      </c>
      <c r="IQ11" s="6" t="s">
        <v>105</v>
      </c>
      <c r="IR11" s="6" t="s">
        <v>106</v>
      </c>
      <c r="IS11" s="6"/>
      <c r="IT11" s="6"/>
      <c r="IU11" s="6"/>
      <c r="IV11" s="6"/>
      <c r="IW11" s="6"/>
      <c r="IX11" s="6"/>
      <c r="IZ11" s="6"/>
      <c r="JA11" s="6"/>
      <c r="JB11">
        <v>14.49342</v>
      </c>
      <c r="JC11">
        <v>0.58940124988800002</v>
      </c>
      <c r="JD11" s="6"/>
      <c r="JE11" s="37"/>
      <c r="JF11" s="6"/>
      <c r="JG11" s="6"/>
      <c r="JH11" s="6"/>
      <c r="JI11" s="6"/>
      <c r="JJ11" s="6"/>
      <c r="JK11" s="6"/>
      <c r="JL11" s="6"/>
      <c r="JM11" s="6"/>
      <c r="JN11" s="6"/>
      <c r="JO11" s="6"/>
      <c r="JQ11" s="6"/>
      <c r="JR11" s="6"/>
      <c r="JU11" s="6"/>
      <c r="JV11" s="37"/>
      <c r="JW11" s="6" t="s">
        <v>103</v>
      </c>
      <c r="JX11" s="6" t="s">
        <v>104</v>
      </c>
      <c r="JY11" s="6" t="s">
        <v>105</v>
      </c>
      <c r="JZ11" s="6" t="s">
        <v>106</v>
      </c>
      <c r="KA11" s="6"/>
      <c r="KB11" s="6"/>
      <c r="KC11" s="6"/>
      <c r="KD11" s="6"/>
      <c r="KE11" s="6"/>
      <c r="KF11" s="6"/>
      <c r="KH11" s="6"/>
      <c r="KI11" s="6"/>
      <c r="KJ11">
        <v>14.49342</v>
      </c>
      <c r="KK11">
        <v>0.58230075298200001</v>
      </c>
      <c r="KL11" s="6"/>
      <c r="KM11" s="37"/>
      <c r="KN11" s="6" t="s">
        <v>103</v>
      </c>
      <c r="KO11" s="6" t="s">
        <v>104</v>
      </c>
      <c r="KP11" s="6" t="s">
        <v>105</v>
      </c>
      <c r="KQ11" s="6" t="s">
        <v>106</v>
      </c>
      <c r="KR11" s="6"/>
      <c r="KS11" s="6"/>
      <c r="KT11" s="6"/>
      <c r="KU11" s="6"/>
      <c r="KV11" s="6"/>
      <c r="KW11" s="6"/>
      <c r="KY11" s="6"/>
      <c r="KZ11" s="6"/>
      <c r="LA11">
        <v>14.85774</v>
      </c>
      <c r="LB11">
        <v>0.63072701696699995</v>
      </c>
      <c r="LC11" s="6"/>
      <c r="LD11" s="37"/>
      <c r="LE11" s="6" t="s">
        <v>103</v>
      </c>
      <c r="LF11" s="6" t="s">
        <v>104</v>
      </c>
      <c r="LG11" s="6" t="s">
        <v>105</v>
      </c>
      <c r="LH11" s="6" t="s">
        <v>106</v>
      </c>
      <c r="LI11" s="6"/>
      <c r="LJ11" s="6"/>
      <c r="LK11" s="6"/>
      <c r="LL11" s="6"/>
      <c r="LM11" s="6"/>
      <c r="LN11" s="6"/>
      <c r="LP11" s="6"/>
      <c r="LQ11" s="6"/>
      <c r="LR11">
        <v>14.85774</v>
      </c>
      <c r="LS11">
        <v>0.70754736902500004</v>
      </c>
      <c r="LT11" s="6"/>
      <c r="LU11" s="37"/>
      <c r="LV11" s="6" t="s">
        <v>103</v>
      </c>
      <c r="LW11" s="6" t="s">
        <v>104</v>
      </c>
      <c r="LX11" s="6" t="s">
        <v>105</v>
      </c>
      <c r="LY11" s="6" t="s">
        <v>106</v>
      </c>
      <c r="LZ11" s="6"/>
      <c r="MA11" s="6"/>
      <c r="MB11" s="6"/>
      <c r="MC11" s="6"/>
      <c r="MD11" s="6"/>
      <c r="ME11" s="6"/>
      <c r="MG11" s="6"/>
      <c r="MH11" s="6"/>
      <c r="MI11">
        <v>14.85774</v>
      </c>
      <c r="MJ11">
        <v>0.76557184934900002</v>
      </c>
      <c r="MK11" s="6"/>
      <c r="ML11" s="37"/>
      <c r="MM11" s="6" t="s">
        <v>103</v>
      </c>
      <c r="MN11" s="6" t="s">
        <v>104</v>
      </c>
      <c r="MO11" s="6" t="s">
        <v>105</v>
      </c>
      <c r="MP11" s="6" t="s">
        <v>106</v>
      </c>
      <c r="MQ11" s="6"/>
      <c r="MR11" s="6"/>
      <c r="MS11" s="6"/>
      <c r="MT11" s="6"/>
      <c r="MU11" s="6"/>
      <c r="MV11" s="6"/>
      <c r="MX11" s="6"/>
      <c r="MY11" s="6"/>
      <c r="MZ11">
        <v>14.311260000000001</v>
      </c>
      <c r="NA11">
        <v>0.71876472670000002</v>
      </c>
      <c r="NB11" s="6"/>
      <c r="NC11" s="37"/>
      <c r="ND11" s="6" t="s">
        <v>103</v>
      </c>
      <c r="NE11" s="6" t="s">
        <v>104</v>
      </c>
      <c r="NF11" s="6" t="s">
        <v>105</v>
      </c>
      <c r="NG11" s="6" t="s">
        <v>106</v>
      </c>
      <c r="NH11" s="6"/>
      <c r="NI11" s="6"/>
      <c r="NJ11" s="6"/>
      <c r="NK11" s="6"/>
      <c r="NL11" s="6"/>
      <c r="NM11" s="6"/>
      <c r="NO11" s="6"/>
      <c r="NP11" s="6"/>
      <c r="NQ11">
        <v>14.311260000000001</v>
      </c>
      <c r="NR11">
        <v>0.68622868770900003</v>
      </c>
      <c r="NS11" s="6"/>
      <c r="NT11" s="37"/>
      <c r="NU11" s="6" t="s">
        <v>103</v>
      </c>
      <c r="NV11" s="6" t="s">
        <v>104</v>
      </c>
      <c r="NW11" s="6" t="s">
        <v>105</v>
      </c>
      <c r="NX11" s="6" t="s">
        <v>106</v>
      </c>
      <c r="NY11" s="6"/>
      <c r="NZ11" s="6"/>
      <c r="OA11" s="6"/>
      <c r="OB11" s="6"/>
      <c r="OC11" s="6"/>
      <c r="OD11" s="6"/>
      <c r="OF11" s="6"/>
      <c r="OG11" s="6"/>
      <c r="OH11">
        <v>14.311260000000001</v>
      </c>
      <c r="OI11">
        <v>0.72787639834200002</v>
      </c>
      <c r="OJ11" s="6"/>
      <c r="OK11" s="37"/>
      <c r="OL11" s="6" t="s">
        <v>103</v>
      </c>
      <c r="OM11" s="6" t="s">
        <v>104</v>
      </c>
      <c r="ON11" s="6" t="s">
        <v>105</v>
      </c>
      <c r="OO11" s="6" t="s">
        <v>106</v>
      </c>
      <c r="OP11" s="6"/>
      <c r="OQ11" s="6"/>
      <c r="OR11" s="6"/>
      <c r="OS11" s="6"/>
      <c r="OT11" s="6"/>
      <c r="OU11" s="6"/>
      <c r="OW11" s="6"/>
      <c r="OX11" s="6"/>
      <c r="OY11">
        <v>14.311260000000001</v>
      </c>
      <c r="OZ11">
        <v>0.737615974728</v>
      </c>
      <c r="PA11" s="6"/>
      <c r="PB11" s="37"/>
      <c r="PC11" s="6" t="s">
        <v>103</v>
      </c>
      <c r="PD11" s="6" t="s">
        <v>104</v>
      </c>
      <c r="PE11" s="6" t="s">
        <v>105</v>
      </c>
      <c r="PF11" s="6" t="s">
        <v>106</v>
      </c>
      <c r="PG11" s="6"/>
      <c r="PH11" s="6"/>
      <c r="PI11" s="6"/>
      <c r="PJ11" s="6"/>
      <c r="PK11" s="6"/>
      <c r="PL11" s="6"/>
      <c r="PN11" s="6"/>
      <c r="PO11" s="6"/>
      <c r="PP11">
        <v>14.311260000000001</v>
      </c>
      <c r="PQ11">
        <v>0.74090669280099997</v>
      </c>
      <c r="PR11" s="6"/>
      <c r="PS11" s="37"/>
      <c r="PT11" s="6" t="s">
        <v>103</v>
      </c>
      <c r="PU11" s="6" t="s">
        <v>104</v>
      </c>
      <c r="PV11" s="6" t="s">
        <v>105</v>
      </c>
      <c r="PW11" s="6" t="s">
        <v>106</v>
      </c>
      <c r="PX11" s="6"/>
      <c r="PY11" s="6"/>
      <c r="PZ11" s="6"/>
      <c r="QA11" s="6"/>
      <c r="QB11" s="6"/>
      <c r="QC11" s="6"/>
      <c r="QE11" s="6"/>
      <c r="QF11" s="6"/>
      <c r="QG11">
        <v>14.129099999999999</v>
      </c>
      <c r="QH11">
        <v>0.891934645631</v>
      </c>
      <c r="QI11" s="6"/>
      <c r="QJ11" s="37"/>
      <c r="QK11" s="37"/>
      <c r="QL11" s="6" t="s">
        <v>103</v>
      </c>
      <c r="QM11" s="6" t="s">
        <v>104</v>
      </c>
      <c r="QN11" s="6" t="s">
        <v>105</v>
      </c>
      <c r="QO11" s="6" t="s">
        <v>106</v>
      </c>
      <c r="QP11" s="6"/>
      <c r="QQ11" s="6"/>
      <c r="QR11" s="6"/>
      <c r="QS11" s="6"/>
      <c r="QT11" s="6"/>
      <c r="QU11" s="6"/>
      <c r="QW11" s="6"/>
      <c r="QX11" s="6"/>
      <c r="QY11">
        <v>13.76478</v>
      </c>
      <c r="QZ11">
        <v>0.874910551413</v>
      </c>
      <c r="RA11" s="6"/>
      <c r="RB11" s="37"/>
      <c r="RC11" s="6" t="s">
        <v>103</v>
      </c>
      <c r="RD11" s="6" t="s">
        <v>104</v>
      </c>
      <c r="RE11" s="6" t="s">
        <v>105</v>
      </c>
      <c r="RF11" s="6" t="s">
        <v>106</v>
      </c>
      <c r="RG11" s="6"/>
      <c r="RH11" s="6"/>
      <c r="RI11" s="6"/>
      <c r="RJ11" s="6"/>
      <c r="RK11" s="6"/>
      <c r="RL11" s="6"/>
      <c r="RN11" s="6"/>
      <c r="RO11" s="6"/>
      <c r="RP11">
        <v>14.129099999999999</v>
      </c>
      <c r="RQ11">
        <v>0.88380942876199997</v>
      </c>
      <c r="RR11" s="6"/>
      <c r="RS11" s="37"/>
      <c r="RT11" s="6" t="s">
        <v>103</v>
      </c>
      <c r="RU11" s="6" t="s">
        <v>104</v>
      </c>
      <c r="RV11" s="6" t="s">
        <v>105</v>
      </c>
      <c r="RW11" s="6" t="s">
        <v>106</v>
      </c>
      <c r="RX11" s="6"/>
      <c r="RY11" s="6"/>
      <c r="RZ11" s="6"/>
      <c r="SA11" s="6"/>
      <c r="SB11" s="6"/>
      <c r="SC11" s="6"/>
      <c r="SE11" s="6"/>
      <c r="SF11" s="6"/>
      <c r="SG11">
        <v>13.93272</v>
      </c>
      <c r="SH11">
        <v>0.96448188432100002</v>
      </c>
      <c r="SI11" s="6"/>
      <c r="SJ11" s="37"/>
      <c r="SK11" s="6" t="s">
        <v>103</v>
      </c>
      <c r="SL11" s="6" t="s">
        <v>104</v>
      </c>
      <c r="SM11" s="6" t="s">
        <v>105</v>
      </c>
      <c r="SN11" s="6" t="s">
        <v>106</v>
      </c>
      <c r="SO11" s="6"/>
      <c r="SP11" s="6"/>
      <c r="SQ11" s="6"/>
      <c r="SR11" s="6"/>
      <c r="SS11" s="6"/>
      <c r="ST11" s="6"/>
      <c r="SV11" s="6"/>
      <c r="SW11" s="6"/>
      <c r="SX11">
        <v>13.417199999999999</v>
      </c>
      <c r="SY11">
        <v>0.85771435195199996</v>
      </c>
      <c r="SZ11" s="6"/>
      <c r="TB11" s="6" t="s">
        <v>103</v>
      </c>
      <c r="TC11" s="6" t="s">
        <v>104</v>
      </c>
      <c r="TD11" s="6" t="s">
        <v>105</v>
      </c>
      <c r="TE11" s="6" t="s">
        <v>106</v>
      </c>
      <c r="TF11" s="6"/>
      <c r="TG11" s="6"/>
      <c r="TH11" s="6"/>
      <c r="TI11" s="6"/>
      <c r="TJ11" s="6"/>
      <c r="TK11" s="6"/>
      <c r="TM11" s="6"/>
      <c r="TN11" s="6"/>
      <c r="TO11">
        <v>13.93272</v>
      </c>
      <c r="TP11">
        <v>1.0311039214</v>
      </c>
      <c r="TQ11" s="6"/>
      <c r="TS11" s="6" t="s">
        <v>103</v>
      </c>
      <c r="TT11" s="6" t="s">
        <v>104</v>
      </c>
      <c r="TU11" s="6" t="s">
        <v>105</v>
      </c>
      <c r="TV11" s="6" t="s">
        <v>106</v>
      </c>
      <c r="TW11" s="6"/>
      <c r="TX11" s="6"/>
      <c r="TY11" s="6"/>
      <c r="TZ11" s="6"/>
      <c r="UA11" s="6"/>
      <c r="UC11" s="6"/>
      <c r="UD11" s="6"/>
      <c r="UE11">
        <v>13.76478</v>
      </c>
      <c r="UF11">
        <v>1.02846464588</v>
      </c>
      <c r="UG11" s="6"/>
      <c r="UI11" s="6" t="s">
        <v>103</v>
      </c>
      <c r="UJ11" s="6" t="s">
        <v>104</v>
      </c>
      <c r="UK11" s="6" t="s">
        <v>105</v>
      </c>
      <c r="UL11" s="6" t="s">
        <v>106</v>
      </c>
      <c r="UM11" s="6"/>
      <c r="UN11" s="6"/>
      <c r="UO11" s="6"/>
      <c r="UP11" s="6"/>
      <c r="UQ11" s="6"/>
      <c r="US11" s="6"/>
      <c r="UT11" s="6"/>
      <c r="UU11">
        <v>13.76478</v>
      </c>
      <c r="UV11">
        <v>1.0284791224300001</v>
      </c>
      <c r="UW11" s="6"/>
      <c r="UY11" s="6" t="s">
        <v>103</v>
      </c>
      <c r="UZ11" s="6" t="s">
        <v>104</v>
      </c>
      <c r="VA11" s="6" t="s">
        <v>105</v>
      </c>
      <c r="VB11" s="6" t="s">
        <v>106</v>
      </c>
      <c r="VC11" s="6"/>
      <c r="VD11" s="6"/>
      <c r="VE11" s="6"/>
      <c r="VF11" s="6"/>
      <c r="VG11" s="6"/>
      <c r="VI11" s="6"/>
      <c r="VJ11" s="6"/>
      <c r="VK11">
        <v>13.80672</v>
      </c>
      <c r="VL11">
        <v>1.0584691637300001</v>
      </c>
      <c r="VM11" s="6"/>
      <c r="VN11" s="37"/>
      <c r="VO11" s="6" t="s">
        <v>103</v>
      </c>
      <c r="VP11" s="6" t="s">
        <v>104</v>
      </c>
      <c r="VQ11" s="6" t="s">
        <v>105</v>
      </c>
      <c r="VR11" s="6" t="s">
        <v>106</v>
      </c>
      <c r="VS11" s="6"/>
      <c r="VT11" s="6"/>
      <c r="VU11" s="6"/>
      <c r="VV11" s="6"/>
      <c r="VW11" s="6"/>
      <c r="VY11" s="6"/>
      <c r="VZ11" s="6"/>
      <c r="WA11">
        <v>13.80672</v>
      </c>
      <c r="WB11">
        <v>1.1431117906599999</v>
      </c>
      <c r="WC11" s="6"/>
      <c r="WD11" s="37"/>
      <c r="WE11" s="6" t="s">
        <v>103</v>
      </c>
      <c r="WF11" s="6" t="s">
        <v>104</v>
      </c>
      <c r="WG11" s="6" t="s">
        <v>105</v>
      </c>
      <c r="WH11" s="6" t="s">
        <v>106</v>
      </c>
      <c r="WI11" s="6"/>
      <c r="WJ11" s="6"/>
      <c r="WK11" s="6"/>
      <c r="WL11" s="6"/>
      <c r="WM11" s="6"/>
      <c r="WO11" s="6"/>
      <c r="WP11" s="6"/>
      <c r="WQ11">
        <v>14.129099999999999</v>
      </c>
      <c r="WR11">
        <v>0.69291628888199996</v>
      </c>
      <c r="WS11" s="6"/>
      <c r="WT11" s="37"/>
      <c r="WU11" s="6" t="s">
        <v>103</v>
      </c>
      <c r="WV11" s="6" t="s">
        <v>104</v>
      </c>
      <c r="WW11" s="6" t="s">
        <v>105</v>
      </c>
      <c r="WX11" s="6" t="s">
        <v>106</v>
      </c>
      <c r="WY11" s="6"/>
      <c r="WZ11" s="6"/>
      <c r="XA11" s="6"/>
      <c r="XB11" s="6"/>
      <c r="XC11" s="6"/>
      <c r="XE11" s="6"/>
      <c r="XF11" s="6"/>
      <c r="XG11">
        <v>14.129099999999999</v>
      </c>
      <c r="XH11">
        <v>0.61628124331800005</v>
      </c>
      <c r="XI11" s="6"/>
      <c r="XJ11" s="37"/>
      <c r="XK11" s="6" t="s">
        <v>103</v>
      </c>
      <c r="XL11" s="6" t="s">
        <v>104</v>
      </c>
      <c r="XM11" s="6" t="s">
        <v>105</v>
      </c>
      <c r="XN11" s="6" t="s">
        <v>106</v>
      </c>
      <c r="XO11" s="6"/>
      <c r="XP11" s="6"/>
      <c r="XQ11" s="6"/>
      <c r="XR11" s="6"/>
      <c r="XS11" s="6"/>
      <c r="XU11" s="6"/>
      <c r="XV11" s="6"/>
      <c r="XW11">
        <v>13.76478</v>
      </c>
      <c r="XX11">
        <v>0.93477367805300005</v>
      </c>
      <c r="XY11" s="6"/>
      <c r="XZ11" s="37"/>
      <c r="YA11" s="6" t="s">
        <v>103</v>
      </c>
      <c r="YB11" s="6" t="s">
        <v>104</v>
      </c>
      <c r="YC11" s="6" t="s">
        <v>105</v>
      </c>
      <c r="YD11" s="6" t="s">
        <v>106</v>
      </c>
      <c r="YE11" s="6"/>
      <c r="YF11" s="6"/>
      <c r="YG11" s="6"/>
      <c r="YH11" s="6"/>
      <c r="YI11" s="6"/>
      <c r="YK11" s="6"/>
      <c r="YL11" s="6"/>
      <c r="YM11">
        <v>13.76478</v>
      </c>
      <c r="YN11">
        <v>0.92905277698699995</v>
      </c>
      <c r="YO11" s="6"/>
      <c r="YP11" s="37"/>
      <c r="YQ11" s="6" t="s">
        <v>103</v>
      </c>
      <c r="YR11" s="6" t="s">
        <v>104</v>
      </c>
      <c r="YS11" s="6" t="s">
        <v>105</v>
      </c>
      <c r="YT11" s="6" t="s">
        <v>106</v>
      </c>
      <c r="YU11" s="6"/>
      <c r="YV11" s="6"/>
      <c r="YW11" s="6"/>
      <c r="YX11" s="6"/>
      <c r="YY11" s="6"/>
      <c r="ZA11" s="6"/>
      <c r="ZB11" s="6"/>
      <c r="ZE11" s="6"/>
      <c r="ZF11" s="37"/>
      <c r="ZG11" s="6" t="s">
        <v>103</v>
      </c>
      <c r="ZH11" s="6" t="s">
        <v>104</v>
      </c>
      <c r="ZI11" s="6" t="s">
        <v>105</v>
      </c>
      <c r="ZJ11" s="6" t="s">
        <v>106</v>
      </c>
      <c r="ZK11" s="6"/>
      <c r="ZL11" s="6"/>
      <c r="ZM11" s="6"/>
      <c r="ZN11" s="6"/>
      <c r="ZO11" s="6"/>
      <c r="ZQ11" s="6"/>
      <c r="ZR11" s="6"/>
      <c r="ZS11">
        <v>13.757759999999999</v>
      </c>
      <c r="ZT11">
        <v>0.98819333694599998</v>
      </c>
      <c r="ZU11" s="6"/>
      <c r="ZV11" s="37"/>
      <c r="ZW11" s="6" t="s">
        <v>103</v>
      </c>
      <c r="ZX11" s="6" t="s">
        <v>104</v>
      </c>
      <c r="ZY11" s="6" t="s">
        <v>105</v>
      </c>
      <c r="ZZ11" s="6" t="s">
        <v>106</v>
      </c>
      <c r="AAA11" s="6"/>
      <c r="AAB11" s="6"/>
      <c r="AAC11" s="6"/>
      <c r="AAD11" s="6"/>
      <c r="AAE11" s="6"/>
      <c r="AAG11" s="6"/>
      <c r="AAH11" s="6"/>
      <c r="AAI11">
        <v>13.757759999999999</v>
      </c>
      <c r="AAJ11">
        <v>1.20403445025</v>
      </c>
      <c r="AAK11" s="6"/>
      <c r="AAL11" s="37"/>
      <c r="AAM11" s="6" t="s">
        <v>103</v>
      </c>
      <c r="AAN11" s="6" t="s">
        <v>104</v>
      </c>
      <c r="AAO11" s="6" t="s">
        <v>105</v>
      </c>
      <c r="AAP11" s="6" t="s">
        <v>106</v>
      </c>
      <c r="AAQ11" s="6"/>
      <c r="AAR11" s="6"/>
      <c r="AAS11" s="6"/>
      <c r="AAT11" s="6"/>
      <c r="AAU11" s="6"/>
      <c r="AAW11" s="6"/>
      <c r="AAX11" s="6"/>
      <c r="AAY11">
        <v>13.757759999999999</v>
      </c>
      <c r="AAZ11">
        <v>1.5788366523999999</v>
      </c>
      <c r="ABA11" s="6"/>
      <c r="ABB11" s="37"/>
      <c r="ABC11" s="6" t="s">
        <v>103</v>
      </c>
      <c r="ABD11" s="6" t="s">
        <v>104</v>
      </c>
      <c r="ABE11" s="6" t="s">
        <v>105</v>
      </c>
      <c r="ABF11" s="6" t="s">
        <v>106</v>
      </c>
      <c r="ABG11" s="6"/>
      <c r="ABH11" s="6"/>
      <c r="ABI11" s="6"/>
      <c r="ABJ11" s="6"/>
      <c r="ABK11" s="6"/>
      <c r="ABM11" s="6"/>
      <c r="ABN11" s="6"/>
      <c r="ABO11">
        <v>15.040139999999999</v>
      </c>
      <c r="ABP11">
        <v>0.95042898625299999</v>
      </c>
      <c r="ABQ11" s="6"/>
      <c r="ABR11" s="37"/>
      <c r="ABS11" s="6" t="s">
        <v>103</v>
      </c>
      <c r="ABT11" s="6" t="s">
        <v>104</v>
      </c>
      <c r="ABU11" s="6" t="s">
        <v>105</v>
      </c>
      <c r="ABV11" s="6" t="s">
        <v>106</v>
      </c>
      <c r="ABW11" s="6"/>
      <c r="ABX11" s="6"/>
      <c r="ABY11" s="6"/>
      <c r="ABZ11" s="6"/>
      <c r="ACA11" s="6"/>
      <c r="ACC11" s="6"/>
      <c r="ACD11" s="6"/>
      <c r="ACE11">
        <v>15.040139999999999</v>
      </c>
      <c r="ACF11">
        <v>1.1256869738599999</v>
      </c>
      <c r="ACG11" s="6"/>
      <c r="ACH11" s="37"/>
      <c r="ACI11" s="6" t="s">
        <v>103</v>
      </c>
      <c r="ACJ11" s="6" t="s">
        <v>104</v>
      </c>
      <c r="ACK11" s="6" t="s">
        <v>105</v>
      </c>
      <c r="ACL11" s="6" t="s">
        <v>106</v>
      </c>
      <c r="ACM11" s="6"/>
      <c r="ACN11" s="6"/>
      <c r="ACO11" s="6"/>
      <c r="ACP11" s="6"/>
      <c r="ACQ11" s="6"/>
      <c r="ACS11" s="6"/>
      <c r="ACT11" s="6"/>
      <c r="ACU11">
        <v>15.040139999999999</v>
      </c>
      <c r="ACV11">
        <v>1.2021285508399999</v>
      </c>
      <c r="ACW11" s="6"/>
      <c r="ACX11" s="37"/>
      <c r="ACY11" s="6" t="s">
        <v>103</v>
      </c>
      <c r="ACZ11" s="6" t="s">
        <v>104</v>
      </c>
      <c r="ADA11" s="6" t="s">
        <v>105</v>
      </c>
      <c r="ADB11" s="6" t="s">
        <v>106</v>
      </c>
      <c r="ADC11" s="6"/>
      <c r="ADD11" s="6"/>
      <c r="ADE11" s="6"/>
      <c r="ADF11" s="6"/>
      <c r="ADG11" s="6"/>
      <c r="ADI11" s="6"/>
      <c r="ADJ11" s="6"/>
      <c r="ADK11">
        <v>15.950699999999999</v>
      </c>
      <c r="ADL11">
        <v>0.82228836251600002</v>
      </c>
      <c r="ADM11" s="6"/>
      <c r="ADN11" s="37"/>
      <c r="ADO11" s="6" t="s">
        <v>103</v>
      </c>
      <c r="ADP11" s="6" t="s">
        <v>104</v>
      </c>
      <c r="ADQ11" s="6" t="s">
        <v>105</v>
      </c>
      <c r="ADR11" s="6" t="s">
        <v>106</v>
      </c>
      <c r="ADS11" s="6"/>
      <c r="ADT11" s="6"/>
      <c r="ADU11" s="6"/>
      <c r="ADV11" s="6"/>
      <c r="ADW11" s="6"/>
      <c r="ADY11" s="6"/>
      <c r="ADZ11" s="6"/>
      <c r="AEA11">
        <v>15.93384</v>
      </c>
      <c r="AEB11">
        <v>0.84578718649499995</v>
      </c>
      <c r="AEC11" s="6"/>
      <c r="AED11" s="37"/>
      <c r="AEE11" s="6" t="s">
        <v>103</v>
      </c>
      <c r="AEF11" s="6" t="s">
        <v>104</v>
      </c>
      <c r="AEG11" s="6" t="s">
        <v>105</v>
      </c>
      <c r="AEH11" s="6" t="s">
        <v>106</v>
      </c>
      <c r="AEI11" s="6"/>
      <c r="AEJ11" s="6"/>
      <c r="AEK11" s="6"/>
      <c r="AEL11" s="6"/>
      <c r="AEM11" s="6"/>
      <c r="AEO11" s="6"/>
      <c r="AEP11" s="6"/>
      <c r="AEQ11">
        <v>15.93384</v>
      </c>
      <c r="AER11">
        <v>1.0158461082300001</v>
      </c>
      <c r="AES11" s="6"/>
      <c r="AET11" s="37"/>
      <c r="AEU11" s="6" t="s">
        <v>103</v>
      </c>
      <c r="AEV11" s="6" t="s">
        <v>104</v>
      </c>
      <c r="AEW11" s="6" t="s">
        <v>105</v>
      </c>
      <c r="AEX11" s="6" t="s">
        <v>106</v>
      </c>
      <c r="AEY11" s="6"/>
      <c r="AEZ11" s="6"/>
      <c r="AFA11" s="6"/>
      <c r="AFB11" s="6"/>
      <c r="AFC11" s="6"/>
      <c r="AFE11" s="6"/>
      <c r="AFF11" s="6"/>
      <c r="AFG11">
        <v>16.315020000000001</v>
      </c>
      <c r="AFH11">
        <v>0.50960837569700002</v>
      </c>
      <c r="AFI11" s="6"/>
      <c r="AFJ11" s="37"/>
      <c r="AFK11" s="6" t="s">
        <v>103</v>
      </c>
      <c r="AFL11" s="6" t="s">
        <v>104</v>
      </c>
      <c r="AFM11" s="6" t="s">
        <v>105</v>
      </c>
      <c r="AFN11" s="6" t="s">
        <v>106</v>
      </c>
      <c r="AFO11" s="6"/>
      <c r="AFP11" s="6"/>
      <c r="AFQ11" s="6"/>
      <c r="AFR11" s="6"/>
      <c r="AFS11" s="6"/>
      <c r="AFU11" s="6"/>
      <c r="AFV11" s="6"/>
      <c r="AFW11">
        <v>16.315020000000001</v>
      </c>
      <c r="AFX11">
        <v>0.52585088364800003</v>
      </c>
      <c r="AFY11" s="6"/>
      <c r="AFZ11" s="37"/>
      <c r="AGA11" s="6" t="s">
        <v>103</v>
      </c>
      <c r="AGB11" s="6" t="s">
        <v>104</v>
      </c>
      <c r="AGC11" s="6" t="s">
        <v>105</v>
      </c>
      <c r="AGD11" s="6" t="s">
        <v>106</v>
      </c>
      <c r="AGE11" s="6"/>
      <c r="AGF11" s="6"/>
      <c r="AGG11" s="6"/>
      <c r="AGH11" s="6"/>
      <c r="AGI11" s="6"/>
      <c r="AGK11" s="6"/>
      <c r="AGL11" s="6"/>
      <c r="AGM11">
        <v>16.315020000000001</v>
      </c>
      <c r="AGN11">
        <v>1.0403369598600001</v>
      </c>
      <c r="AGO11" s="6"/>
      <c r="AGP11" s="37"/>
      <c r="AGQ11" s="6" t="s">
        <v>103</v>
      </c>
      <c r="AGR11" s="6" t="s">
        <v>104</v>
      </c>
      <c r="AGS11" s="6" t="s">
        <v>105</v>
      </c>
      <c r="AGT11" s="6" t="s">
        <v>106</v>
      </c>
      <c r="AGU11" s="6"/>
      <c r="AGV11" s="6"/>
      <c r="AGW11" s="6"/>
      <c r="AGX11" s="6"/>
      <c r="AGY11" s="6"/>
      <c r="AHA11" s="6"/>
      <c r="AHB11" s="6"/>
      <c r="AHC11">
        <v>16.67934</v>
      </c>
      <c r="AHD11">
        <v>1.1020334194400001</v>
      </c>
      <c r="AHE11" s="6"/>
      <c r="AHF11" s="37"/>
      <c r="AHG11" s="6" t="s">
        <v>103</v>
      </c>
      <c r="AHH11" s="6" t="s">
        <v>104</v>
      </c>
      <c r="AHI11" s="6" t="s">
        <v>105</v>
      </c>
      <c r="AHJ11" s="6" t="s">
        <v>106</v>
      </c>
      <c r="AHK11" s="6"/>
      <c r="AHL11" s="6"/>
      <c r="AHM11" s="6"/>
      <c r="AHN11" s="6"/>
      <c r="AHO11" s="6"/>
      <c r="AHQ11" s="6"/>
      <c r="AHR11" s="6"/>
      <c r="AHS11">
        <v>16.67934</v>
      </c>
      <c r="AHT11">
        <v>1.0618702713299999</v>
      </c>
      <c r="AHU11" s="6"/>
      <c r="AHV11" s="37"/>
      <c r="AHW11" s="6" t="s">
        <v>103</v>
      </c>
      <c r="AHX11" s="6" t="s">
        <v>104</v>
      </c>
      <c r="AHY11" s="6" t="s">
        <v>105</v>
      </c>
      <c r="AHZ11" s="6" t="s">
        <v>106</v>
      </c>
      <c r="AIA11" s="6"/>
      <c r="AIB11" s="6"/>
      <c r="AIC11" s="6"/>
      <c r="AID11" s="6"/>
      <c r="AIE11" s="6"/>
      <c r="AIG11" s="6"/>
      <c r="AIH11" s="6"/>
      <c r="AII11">
        <v>16.67934</v>
      </c>
      <c r="AIJ11">
        <v>1.0976288974799999</v>
      </c>
      <c r="AIK11" s="6"/>
      <c r="AIL11" s="37"/>
      <c r="AIM11" s="6" t="s">
        <v>103</v>
      </c>
      <c r="AIN11" s="6" t="s">
        <v>104</v>
      </c>
      <c r="AIO11" s="6" t="s">
        <v>105</v>
      </c>
      <c r="AIP11" s="6" t="s">
        <v>106</v>
      </c>
      <c r="AIQ11" s="6"/>
      <c r="AIR11" s="6"/>
      <c r="AIS11" s="6"/>
      <c r="AIT11" s="6"/>
      <c r="AIU11" s="6"/>
      <c r="AIW11" s="6"/>
      <c r="AIX11" s="6"/>
      <c r="AIY11">
        <v>17.212859999999999</v>
      </c>
      <c r="AIZ11">
        <v>1.0678315040299999</v>
      </c>
      <c r="AJA11" s="6"/>
      <c r="AJB11" s="37"/>
      <c r="AJC11" s="6" t="s">
        <v>103</v>
      </c>
      <c r="AJD11" s="6" t="s">
        <v>104</v>
      </c>
      <c r="AJE11" s="6" t="s">
        <v>105</v>
      </c>
      <c r="AJF11" s="6" t="s">
        <v>106</v>
      </c>
      <c r="AJG11" s="6"/>
      <c r="AJH11" s="6"/>
      <c r="AJI11" s="6"/>
      <c r="AJJ11" s="6"/>
      <c r="AJK11" s="6"/>
      <c r="AJL11" t="s">
        <v>87</v>
      </c>
      <c r="AJM11" s="6"/>
      <c r="AJN11" s="6"/>
      <c r="AJO11">
        <v>17.212859999999999</v>
      </c>
      <c r="AJP11">
        <v>1.1799551641399999</v>
      </c>
      <c r="AJQ11" s="6"/>
      <c r="AJR11" s="37"/>
      <c r="AJS11" s="6" t="s">
        <v>103</v>
      </c>
      <c r="AJT11" s="6" t="s">
        <v>104</v>
      </c>
      <c r="AJU11" s="6" t="s">
        <v>105</v>
      </c>
      <c r="AJV11" s="6" t="s">
        <v>106</v>
      </c>
      <c r="AJW11" s="6"/>
      <c r="AJX11" s="6"/>
      <c r="AJY11" s="6"/>
      <c r="AJZ11" s="6"/>
      <c r="AKA11" s="6"/>
      <c r="AKC11" s="6"/>
      <c r="AKD11" s="6"/>
      <c r="AKE11">
        <v>15.943680000000001</v>
      </c>
      <c r="AKF11">
        <v>1.04705963142</v>
      </c>
      <c r="AKG11" s="6"/>
      <c r="AKH11" s="37"/>
      <c r="AKI11" s="6" t="s">
        <v>103</v>
      </c>
      <c r="AKJ11" s="6" t="s">
        <v>104</v>
      </c>
      <c r="AKK11" s="6" t="s">
        <v>105</v>
      </c>
      <c r="AKL11" s="6" t="s">
        <v>106</v>
      </c>
      <c r="AKM11" s="6"/>
      <c r="AKN11" s="6"/>
      <c r="AKO11" s="6"/>
      <c r="AKP11" s="6"/>
      <c r="AKQ11" s="6"/>
      <c r="AKS11" s="6"/>
      <c r="AKT11" s="6"/>
      <c r="AKU11">
        <v>15.943680000000001</v>
      </c>
      <c r="AKV11">
        <v>1.1687609022100001</v>
      </c>
      <c r="AKW11" s="6"/>
      <c r="AKX11" s="37"/>
      <c r="AKY11" s="6" t="s">
        <v>103</v>
      </c>
      <c r="AKZ11" s="6" t="s">
        <v>104</v>
      </c>
      <c r="ALA11" s="6" t="s">
        <v>105</v>
      </c>
      <c r="ALB11" s="6" t="s">
        <v>106</v>
      </c>
      <c r="ALC11" s="6"/>
      <c r="ALD11" s="6"/>
      <c r="ALE11" s="6"/>
      <c r="ALF11" s="6"/>
      <c r="ALG11" s="6"/>
      <c r="ALI11" s="6"/>
      <c r="ALJ11" s="6"/>
      <c r="ALK11">
        <v>16.315020000000001</v>
      </c>
      <c r="ALL11">
        <v>1.1485352383</v>
      </c>
      <c r="ALM11" s="6"/>
      <c r="ALN11" s="37"/>
    </row>
    <row r="12" spans="5:1002" x14ac:dyDescent="0.25">
      <c r="E12" s="33">
        <v>60</v>
      </c>
      <c r="G12">
        <v>62</v>
      </c>
      <c r="H12" s="1">
        <f>UY16</f>
        <v>-9.0688147031092612</v>
      </c>
      <c r="K12" s="7">
        <v>3.3882000000000001E-7</v>
      </c>
      <c r="L12" s="6">
        <v>1.03</v>
      </c>
      <c r="M12" s="7">
        <f t="shared" ref="M12:M17" si="59">N12/15000</f>
        <v>2.574700085982641E-7</v>
      </c>
      <c r="N12" s="6">
        <f>Z2</f>
        <v>3.8620501289739614E-3</v>
      </c>
      <c r="O12" s="6"/>
      <c r="P12" s="6"/>
      <c r="Q12" s="6"/>
      <c r="R12" s="6"/>
      <c r="S12" s="6"/>
      <c r="T12" s="6"/>
      <c r="V12" s="6"/>
      <c r="W12" s="6"/>
      <c r="X12">
        <v>15.348533333300001</v>
      </c>
      <c r="Y12">
        <v>0.29883664691200001</v>
      </c>
      <c r="Z12" s="6"/>
      <c r="AB12" s="7"/>
      <c r="AC12" s="6"/>
      <c r="AD12" s="7"/>
      <c r="AE12" s="6"/>
      <c r="AF12" s="6"/>
      <c r="AG12" s="6"/>
      <c r="AH12" s="6"/>
      <c r="AI12" s="6"/>
      <c r="AJ12" s="6"/>
      <c r="AK12" s="6"/>
      <c r="AM12" s="6"/>
      <c r="AN12" s="6"/>
      <c r="AQ12" s="6"/>
      <c r="AR12" s="37"/>
      <c r="AS12" s="6" t="s">
        <v>110</v>
      </c>
      <c r="AT12" s="6">
        <f>AT11/2</f>
        <v>0.51500000000000001</v>
      </c>
      <c r="AU12" s="7">
        <f t="shared" si="58"/>
        <v>3.0403446542896046E-7</v>
      </c>
      <c r="AV12" s="6">
        <f>BH16</f>
        <v>4.5605169814344065E-3</v>
      </c>
      <c r="AW12" s="6"/>
      <c r="AX12" s="6"/>
      <c r="AY12" s="6"/>
      <c r="AZ12" s="6"/>
      <c r="BA12" s="6"/>
      <c r="BB12" s="6"/>
      <c r="BD12" s="6"/>
      <c r="BF12">
        <v>16.883386666700002</v>
      </c>
      <c r="BG12">
        <v>0.37882917880799999</v>
      </c>
      <c r="BH12" s="6"/>
      <c r="BI12" s="37"/>
      <c r="BJ12" s="7">
        <v>4.0149999999999999E-7</v>
      </c>
      <c r="BK12" s="6">
        <v>1.03</v>
      </c>
      <c r="BL12" s="7">
        <f t="shared" ref="BL12:BL17" si="60">BM12/15000</f>
        <v>3.0028113231355441E-7</v>
      </c>
      <c r="BM12" s="6">
        <f>BY2</f>
        <v>4.5042169847033164E-3</v>
      </c>
      <c r="BN12" s="6"/>
      <c r="BO12" s="6"/>
      <c r="BP12" s="6"/>
      <c r="BQ12" s="6"/>
      <c r="BR12" s="6"/>
      <c r="BS12" s="6"/>
      <c r="BU12" s="6"/>
      <c r="BV12" s="6"/>
      <c r="BW12">
        <v>16.516400000000001</v>
      </c>
      <c r="BX12">
        <v>0.27894151378900001</v>
      </c>
      <c r="BY12" s="6"/>
      <c r="CA12" s="7">
        <v>5.8174000000000002E-7</v>
      </c>
      <c r="CB12" s="6">
        <v>1.03</v>
      </c>
      <c r="CC12" s="7">
        <f t="shared" ref="CC12:CC17" si="61">CD12/15000</f>
        <v>4.3268784507615431E-7</v>
      </c>
      <c r="CD12" s="6">
        <f>CP2</f>
        <v>6.4903176761423147E-3</v>
      </c>
      <c r="CE12" s="6"/>
      <c r="CF12" s="6"/>
      <c r="CG12" s="6"/>
      <c r="CH12" s="6"/>
      <c r="CI12" s="6"/>
      <c r="CJ12" s="6"/>
      <c r="CL12" s="6"/>
      <c r="CM12" s="6"/>
      <c r="CN12">
        <v>16.1966</v>
      </c>
      <c r="CO12">
        <v>0.41349738925099999</v>
      </c>
      <c r="CP12" s="6"/>
      <c r="CR12" s="7">
        <v>2.663E-7</v>
      </c>
      <c r="CS12" s="6">
        <v>1.03</v>
      </c>
      <c r="CT12" s="7">
        <f t="shared" ref="CT12:CT17" si="62">CU12/15000</f>
        <v>1.9698103862819504E-7</v>
      </c>
      <c r="CU12" s="6">
        <f>DG2</f>
        <v>2.9547155794229256E-3</v>
      </c>
      <c r="CV12" s="6"/>
      <c r="CW12" s="6"/>
      <c r="CX12" s="6"/>
      <c r="CY12" s="6"/>
      <c r="CZ12" s="6"/>
      <c r="DA12" s="6"/>
      <c r="DC12" s="6"/>
      <c r="DD12" s="6"/>
      <c r="DE12">
        <v>16.1966</v>
      </c>
      <c r="DF12">
        <v>0.29084453407600003</v>
      </c>
      <c r="DG12" s="6"/>
      <c r="DI12" s="7">
        <v>4.2234000000000001E-7</v>
      </c>
      <c r="DJ12" s="6">
        <v>1.03</v>
      </c>
      <c r="DK12" s="7">
        <f t="shared" ref="DK12:DK17" si="63">DL12/15000</f>
        <v>2.9691715703775215E-7</v>
      </c>
      <c r="DL12" s="6">
        <f>DX2</f>
        <v>4.4537573555662822E-3</v>
      </c>
      <c r="DM12" s="6"/>
      <c r="DN12" s="6"/>
      <c r="DO12" s="6"/>
      <c r="DP12" s="6"/>
      <c r="DQ12" s="6"/>
      <c r="DR12" s="6"/>
      <c r="DT12" s="6"/>
      <c r="DU12" s="6"/>
      <c r="DV12">
        <v>16.1966</v>
      </c>
      <c r="DW12">
        <v>0.31639649504099998</v>
      </c>
      <c r="DX12" s="6"/>
      <c r="DZ12" s="7">
        <v>4.3145999999999997E-7</v>
      </c>
      <c r="EA12" s="6">
        <v>1.03</v>
      </c>
      <c r="EB12" s="7">
        <f t="shared" ref="EB12:EB17" si="64">EC12/15000</f>
        <v>3.5334930057404992E-7</v>
      </c>
      <c r="EC12" s="6">
        <f>EO2</f>
        <v>5.300239508610749E-3</v>
      </c>
      <c r="ED12" s="6"/>
      <c r="EE12" s="6"/>
      <c r="EF12" s="6"/>
      <c r="EG12" s="6"/>
      <c r="EH12" s="6"/>
      <c r="EI12" s="6"/>
      <c r="EK12" s="6"/>
      <c r="EL12" s="6"/>
      <c r="EM12">
        <v>16.1966</v>
      </c>
      <c r="EN12">
        <v>0.34966406416899998</v>
      </c>
      <c r="EO12" s="6"/>
      <c r="EQ12" s="7">
        <v>5.5674000000000005E-7</v>
      </c>
      <c r="ER12" s="6">
        <v>1.03</v>
      </c>
      <c r="ES12" s="7">
        <f t="shared" ref="ES12:ES17" si="65">ET12/15000</f>
        <v>4.3277102758633669E-7</v>
      </c>
      <c r="ET12" s="6">
        <f>FF2</f>
        <v>6.4915654137950507E-3</v>
      </c>
      <c r="EU12" s="6"/>
      <c r="EV12" s="6"/>
      <c r="EW12" s="6"/>
      <c r="EX12" s="6"/>
      <c r="EY12" s="6"/>
      <c r="EZ12" s="6"/>
      <c r="FB12" s="6"/>
      <c r="FC12" s="6"/>
      <c r="FD12">
        <v>14.9566</v>
      </c>
      <c r="FE12">
        <v>0.48959827805099998</v>
      </c>
      <c r="FF12" s="6"/>
      <c r="FH12" s="7">
        <v>6.3444399999999996E-7</v>
      </c>
      <c r="FI12" s="6">
        <v>1.03</v>
      </c>
      <c r="FJ12" s="7">
        <f t="shared" ref="FJ12:FJ17" si="66">FK12/15000</f>
        <v>5.0758606011317055E-7</v>
      </c>
      <c r="FK12" s="6">
        <f>FW2</f>
        <v>7.6137909016975583E-3</v>
      </c>
      <c r="FL12" s="6"/>
      <c r="FM12" s="6"/>
      <c r="FN12" s="6"/>
      <c r="FO12" s="6"/>
      <c r="FP12" s="6"/>
      <c r="FQ12" s="6"/>
      <c r="FS12" s="6"/>
      <c r="FT12" s="6"/>
      <c r="FU12">
        <v>14.9566</v>
      </c>
      <c r="FV12">
        <v>0.50830804749000003</v>
      </c>
      <c r="FW12" s="6"/>
      <c r="FX12" s="37"/>
      <c r="FY12" s="7">
        <v>7.4445000000000003E-7</v>
      </c>
      <c r="FZ12" s="6">
        <v>1.03</v>
      </c>
      <c r="GA12" s="7">
        <f t="shared" ref="GA12:GA17" si="67">GB12/15000</f>
        <v>5.7146863797520354E-7</v>
      </c>
      <c r="GB12" s="6">
        <f>GN2</f>
        <v>8.5720295696280532E-3</v>
      </c>
      <c r="GC12" s="6"/>
      <c r="GD12" s="6"/>
      <c r="GE12" s="6"/>
      <c r="GF12" s="6"/>
      <c r="GG12" s="6"/>
      <c r="GH12" s="6"/>
      <c r="GJ12" s="6"/>
      <c r="GK12" s="6"/>
      <c r="GL12">
        <v>14.9566</v>
      </c>
      <c r="GM12">
        <v>0.571521439746</v>
      </c>
      <c r="GN12" s="6"/>
      <c r="GO12" s="37"/>
      <c r="GP12" s="7">
        <v>1.0963E-6</v>
      </c>
      <c r="GQ12" s="6">
        <v>1.03</v>
      </c>
      <c r="GR12" s="7">
        <f t="shared" ref="GR12:GR17" si="68">GS12/15000</f>
        <v>7.4122504885362065E-7</v>
      </c>
      <c r="GS12" s="6">
        <f>HE2</f>
        <v>1.111837573280431E-2</v>
      </c>
      <c r="GT12" s="6"/>
      <c r="GU12" s="6"/>
      <c r="GV12" s="6"/>
      <c r="GW12" s="6"/>
      <c r="GX12" s="6"/>
      <c r="GY12" s="6"/>
      <c r="HA12" s="6"/>
      <c r="HB12" s="6"/>
      <c r="HC12">
        <v>16.1038</v>
      </c>
      <c r="HD12">
        <v>0.58260572160000001</v>
      </c>
      <c r="HE12" s="6"/>
      <c r="HF12" s="37"/>
      <c r="HG12" s="7">
        <v>4.7649E-7</v>
      </c>
      <c r="HH12" s="6">
        <v>1.03</v>
      </c>
      <c r="HI12" s="7">
        <f t="shared" ref="HI12:HI17" si="69">HJ12/15000</f>
        <v>3.7940629721777031E-7</v>
      </c>
      <c r="HJ12" s="6">
        <f>HV2</f>
        <v>5.6910944582665548E-3</v>
      </c>
      <c r="HK12" s="6"/>
      <c r="HL12" s="6"/>
      <c r="HM12" s="6"/>
      <c r="HN12" s="6"/>
      <c r="HO12" s="6"/>
      <c r="HP12" s="6"/>
      <c r="HR12" s="6"/>
      <c r="HS12" s="6"/>
      <c r="HT12">
        <v>16.1038</v>
      </c>
      <c r="HU12">
        <v>0.43014186276499999</v>
      </c>
      <c r="HV12" s="6"/>
      <c r="HW12" s="37"/>
      <c r="HX12" s="7">
        <v>4.2616E-7</v>
      </c>
      <c r="HY12" s="6">
        <v>1.03</v>
      </c>
      <c r="HZ12" s="7">
        <f t="shared" ref="HZ12:HZ17" si="70">IA12/15000</f>
        <v>3.1965917913852555E-7</v>
      </c>
      <c r="IA12" s="6">
        <f>IM2</f>
        <v>4.7948876870778836E-3</v>
      </c>
      <c r="IB12" s="6"/>
      <c r="IC12" s="6"/>
      <c r="ID12" s="6"/>
      <c r="IE12" s="6"/>
      <c r="IF12" s="6"/>
      <c r="IG12" s="6"/>
      <c r="II12" s="6"/>
      <c r="IJ12" s="6"/>
      <c r="IK12">
        <v>16.1038</v>
      </c>
      <c r="IL12">
        <v>0.36492712230300001</v>
      </c>
      <c r="IM12" s="6"/>
      <c r="IN12" s="37"/>
      <c r="IO12" s="7">
        <v>1.0366E-6</v>
      </c>
      <c r="IP12" s="6">
        <v>1.03</v>
      </c>
      <c r="IQ12" s="7">
        <f t="shared" ref="IQ12:IQ17" si="71">IR12/15000</f>
        <v>8.4615381175657734E-7</v>
      </c>
      <c r="IR12" s="6">
        <f>JD2</f>
        <v>1.269230717634866E-2</v>
      </c>
      <c r="IS12" s="6"/>
      <c r="IT12" s="6"/>
      <c r="IU12" s="6"/>
      <c r="IV12" s="6"/>
      <c r="IW12" s="6"/>
      <c r="IX12" s="6"/>
      <c r="IZ12" s="6"/>
      <c r="JA12" s="6"/>
      <c r="JB12">
        <v>16.1038</v>
      </c>
      <c r="JC12">
        <v>0.60567760101300006</v>
      </c>
      <c r="JD12" s="6"/>
      <c r="JE12" s="37"/>
      <c r="JF12" s="7"/>
      <c r="JG12" s="6"/>
      <c r="JH12" s="7"/>
      <c r="JI12" s="6"/>
      <c r="JJ12" s="6"/>
      <c r="JK12" s="6"/>
      <c r="JL12" s="6"/>
      <c r="JM12" s="6"/>
      <c r="JN12" s="6"/>
      <c r="JO12" s="6"/>
      <c r="JQ12" s="6"/>
      <c r="JR12" s="6"/>
      <c r="JU12" s="6"/>
      <c r="JV12" s="37"/>
      <c r="JW12" s="7">
        <v>9.675400000000001E-7</v>
      </c>
      <c r="JX12" s="6">
        <v>1.03</v>
      </c>
      <c r="JY12" s="7">
        <f t="shared" ref="JY12:JY17" si="72">JZ12/15000</f>
        <v>7.7112555577445003E-7</v>
      </c>
      <c r="JZ12" s="6">
        <f>KL2</f>
        <v>1.156688333661675E-2</v>
      </c>
      <c r="KA12" s="6"/>
      <c r="KB12" s="6"/>
      <c r="KC12" s="6"/>
      <c r="KD12" s="6"/>
      <c r="KE12" s="6"/>
      <c r="KF12" s="6"/>
      <c r="KH12" s="6"/>
      <c r="KI12" s="6"/>
      <c r="KJ12">
        <v>16.1038</v>
      </c>
      <c r="KK12">
        <v>0.60126303136899995</v>
      </c>
      <c r="KL12" s="6"/>
      <c r="KM12" s="37"/>
      <c r="KN12" s="7">
        <v>8.7069000000000002E-7</v>
      </c>
      <c r="KO12" s="6">
        <v>1.03</v>
      </c>
      <c r="KP12" s="7">
        <f t="shared" ref="KP12:KP17" si="73">KQ12/15000</f>
        <v>6.9247194845563663E-7</v>
      </c>
      <c r="KQ12" s="6">
        <f>LC2</f>
        <v>1.038707922683455E-2</v>
      </c>
      <c r="KR12" s="6"/>
      <c r="KS12" s="6"/>
      <c r="KT12" s="6"/>
      <c r="KU12" s="6"/>
      <c r="KV12" s="6"/>
      <c r="KW12" s="6"/>
      <c r="KY12" s="6"/>
      <c r="KZ12" s="6"/>
      <c r="LA12">
        <v>16.508600000000001</v>
      </c>
      <c r="LB12">
        <v>0.64513220204199995</v>
      </c>
      <c r="LC12" s="6"/>
      <c r="LD12" s="37"/>
      <c r="LE12" s="7">
        <v>1.1276E-6</v>
      </c>
      <c r="LF12" s="6">
        <v>1.03</v>
      </c>
      <c r="LG12" s="7">
        <f t="shared" ref="LG12:LG17" si="74">LH12/15000</f>
        <v>8.3341881892683373E-7</v>
      </c>
      <c r="LH12" s="6">
        <f>LT2</f>
        <v>1.2501282283902506E-2</v>
      </c>
      <c r="LI12" s="6"/>
      <c r="LJ12" s="6"/>
      <c r="LK12" s="6"/>
      <c r="LL12" s="6"/>
      <c r="LM12" s="6"/>
      <c r="LN12" s="6"/>
      <c r="LP12" s="6"/>
      <c r="LQ12" s="6"/>
      <c r="LR12">
        <v>16.508600000000001</v>
      </c>
      <c r="LS12">
        <v>0.72737783256900002</v>
      </c>
      <c r="LT12" s="6"/>
      <c r="LU12" s="37"/>
      <c r="LV12" s="7">
        <v>1.1101E-6</v>
      </c>
      <c r="LW12" s="6">
        <v>1.03</v>
      </c>
      <c r="LX12" s="7">
        <f t="shared" ref="LX12:LX17" si="75">LY12/15000</f>
        <v>8.8052449947965825E-7</v>
      </c>
      <c r="LY12" s="6">
        <f>MK2</f>
        <v>1.3207867492194873E-2</v>
      </c>
      <c r="LZ12" s="6"/>
      <c r="MA12" s="6"/>
      <c r="MB12" s="6"/>
      <c r="MC12" s="6"/>
      <c r="MD12" s="6"/>
      <c r="ME12" s="6"/>
      <c r="MG12" s="6"/>
      <c r="MH12" s="6"/>
      <c r="MI12">
        <v>16.508600000000001</v>
      </c>
      <c r="MJ12">
        <v>0.78310562258600003</v>
      </c>
      <c r="MK12" s="6"/>
      <c r="ML12" s="37"/>
      <c r="MM12" s="7">
        <v>1.4146E-6</v>
      </c>
      <c r="MN12" s="6">
        <v>1.03</v>
      </c>
      <c r="MO12" s="7">
        <f t="shared" ref="MO12:MO17" si="76">MP12/15000</f>
        <v>9.8621289703360165E-7</v>
      </c>
      <c r="MP12" s="6">
        <f>NB2</f>
        <v>1.4793193455504025E-2</v>
      </c>
      <c r="MQ12" s="6"/>
      <c r="MR12" s="6"/>
      <c r="MS12" s="6"/>
      <c r="MT12" s="6"/>
      <c r="MU12" s="6"/>
      <c r="MV12" s="6"/>
      <c r="MX12" s="6"/>
      <c r="MY12" s="6"/>
      <c r="MZ12">
        <v>15.901400000000001</v>
      </c>
      <c r="NA12">
        <v>0.73692275325900003</v>
      </c>
      <c r="NB12" s="6"/>
      <c r="NC12" s="37"/>
      <c r="ND12" s="7">
        <v>1.3296999999999999E-6</v>
      </c>
      <c r="NE12" s="6">
        <v>1.03</v>
      </c>
      <c r="NF12" s="7">
        <f t="shared" ref="NF12:NF17" si="77">NG12/15000</f>
        <v>9.9495366098135611E-7</v>
      </c>
      <c r="NG12" s="6">
        <f>NS2</f>
        <v>1.492430491472034E-2</v>
      </c>
      <c r="NH12" s="6"/>
      <c r="NI12" s="6"/>
      <c r="NJ12" s="6"/>
      <c r="NK12" s="6"/>
      <c r="NL12" s="6"/>
      <c r="NM12" s="6"/>
      <c r="NO12" s="6"/>
      <c r="NP12" s="6"/>
      <c r="NQ12">
        <v>15.901400000000001</v>
      </c>
      <c r="NR12">
        <v>0.70150128883899998</v>
      </c>
      <c r="NS12" s="6"/>
      <c r="NT12" s="37"/>
      <c r="NU12" s="7">
        <v>1.3874E-6</v>
      </c>
      <c r="NV12" s="6">
        <v>1.03</v>
      </c>
      <c r="NW12" s="7">
        <f t="shared" ref="NW12:NW17" si="78">NX12/15000</f>
        <v>1.0530424699348011E-6</v>
      </c>
      <c r="NX12" s="6">
        <f>OJ2</f>
        <v>1.5795637049022017E-2</v>
      </c>
      <c r="NY12" s="6"/>
      <c r="NZ12" s="6"/>
      <c r="OA12" s="6"/>
      <c r="OB12" s="6"/>
      <c r="OC12" s="6"/>
      <c r="OD12" s="6"/>
      <c r="OF12" s="6"/>
      <c r="OG12" s="6"/>
      <c r="OH12">
        <v>15.901400000000001</v>
      </c>
      <c r="OI12">
        <v>0.74740067286900003</v>
      </c>
      <c r="OJ12" s="6"/>
      <c r="OK12" s="37"/>
      <c r="OL12" s="7">
        <v>1.2845999999999999E-6</v>
      </c>
      <c r="OM12" s="6">
        <v>1.03</v>
      </c>
      <c r="ON12" s="7">
        <f t="shared" ref="ON12:ON17" si="79">OO12/15000</f>
        <v>1.010237313968853E-6</v>
      </c>
      <c r="OO12" s="6">
        <f>PA2</f>
        <v>1.5153559709532794E-2</v>
      </c>
      <c r="OP12" s="6"/>
      <c r="OQ12" s="6"/>
      <c r="OR12" s="6"/>
      <c r="OS12" s="6"/>
      <c r="OT12" s="6"/>
      <c r="OU12" s="6"/>
      <c r="OW12" s="6"/>
      <c r="OX12" s="6"/>
      <c r="OY12">
        <v>15.901400000000001</v>
      </c>
      <c r="OZ12">
        <v>0.75495751504200004</v>
      </c>
      <c r="PA12" s="6"/>
      <c r="PB12" s="37"/>
      <c r="PC12" s="7">
        <v>1.2878E-6</v>
      </c>
      <c r="PD12" s="6">
        <v>1.03</v>
      </c>
      <c r="PE12" s="7">
        <f t="shared" ref="PE12:PE17" si="80">PF12/15000</f>
        <v>1.0168290656442764E-6</v>
      </c>
      <c r="PF12" s="6">
        <f>PR2</f>
        <v>1.5252435984664147E-2</v>
      </c>
      <c r="PG12" s="6"/>
      <c r="PH12" s="6"/>
      <c r="PI12" s="6"/>
      <c r="PJ12" s="6"/>
      <c r="PK12" s="6"/>
      <c r="PL12" s="6"/>
      <c r="PN12" s="6"/>
      <c r="PO12" s="6"/>
      <c r="PP12">
        <v>15.901400000000001</v>
      </c>
      <c r="PQ12">
        <v>0.75913376892700002</v>
      </c>
      <c r="PR12" s="6"/>
      <c r="PS12" s="37"/>
      <c r="PT12" s="7">
        <v>1.1660999999999999E-6</v>
      </c>
      <c r="PU12" s="6">
        <v>1.03</v>
      </c>
      <c r="PV12" s="7">
        <f t="shared" ref="PV12:PV17" si="81">PW12/15000</f>
        <v>8.6659677715246058E-7</v>
      </c>
      <c r="PW12" s="6">
        <f>QI2</f>
        <v>1.2998951657286909E-2</v>
      </c>
      <c r="PX12" s="6"/>
      <c r="PY12" s="6"/>
      <c r="PZ12" s="6"/>
      <c r="QA12" s="6"/>
      <c r="QB12" s="6"/>
      <c r="QC12" s="6"/>
      <c r="QE12" s="6"/>
      <c r="QF12" s="6"/>
      <c r="QG12">
        <v>15.699</v>
      </c>
      <c r="QH12">
        <v>0.91354111075099997</v>
      </c>
      <c r="QI12" s="6"/>
      <c r="QJ12" s="37"/>
      <c r="QK12" s="37"/>
      <c r="QL12" s="7">
        <v>9.8128999999999997E-7</v>
      </c>
      <c r="QM12" s="6">
        <v>1.03</v>
      </c>
      <c r="QN12" s="7">
        <f t="shared" ref="QN12:QN17" si="82">QO12/15000</f>
        <v>7.9214522554672848E-7</v>
      </c>
      <c r="QO12" s="6">
        <f>RA2</f>
        <v>1.1882178383200928E-2</v>
      </c>
      <c r="QP12" s="6"/>
      <c r="QQ12" s="6"/>
      <c r="QR12" s="6"/>
      <c r="QS12" s="6"/>
      <c r="QT12" s="6"/>
      <c r="QU12" s="6"/>
      <c r="QW12" s="6"/>
      <c r="QX12" s="6"/>
      <c r="QY12">
        <v>15.2942</v>
      </c>
      <c r="QZ12">
        <v>0.88913257351800001</v>
      </c>
      <c r="RA12" s="6"/>
      <c r="RB12" s="37"/>
      <c r="RC12" s="7">
        <v>1.4338999999999999E-7</v>
      </c>
      <c r="RD12" s="6">
        <v>1.03</v>
      </c>
      <c r="RE12" s="7">
        <f t="shared" ref="RE12:RE17" si="83">RF12/15000</f>
        <v>1.0868650890313584E-6</v>
      </c>
      <c r="RF12" s="6">
        <f>RR2</f>
        <v>1.6302976335470377E-2</v>
      </c>
      <c r="RG12" s="6"/>
      <c r="RH12" s="6"/>
      <c r="RI12" s="6"/>
      <c r="RJ12" s="6"/>
      <c r="RK12" s="6"/>
      <c r="RL12" s="6"/>
      <c r="RN12" s="6"/>
      <c r="RO12" s="6"/>
      <c r="RP12">
        <v>15.699</v>
      </c>
      <c r="RQ12">
        <v>0.90634153876599999</v>
      </c>
      <c r="RR12" s="6"/>
      <c r="RS12" s="37"/>
      <c r="RT12" s="7">
        <v>8.7650999999999995E-7</v>
      </c>
      <c r="RU12" s="6">
        <v>1.03</v>
      </c>
      <c r="RV12" s="7">
        <f t="shared" ref="RV12:RV17" si="84">RW12/15000</f>
        <v>7.2758098942577688E-7</v>
      </c>
      <c r="RW12" s="6">
        <f>SI2</f>
        <v>1.0913714841386653E-2</v>
      </c>
      <c r="RX12" s="6"/>
      <c r="RY12" s="6"/>
      <c r="RZ12" s="6"/>
      <c r="SA12" s="6"/>
      <c r="SB12" s="6"/>
      <c r="SC12" s="6"/>
      <c r="SE12" s="6"/>
      <c r="SF12" s="6"/>
      <c r="SG12">
        <v>15.4808</v>
      </c>
      <c r="SH12">
        <v>0.978668742767</v>
      </c>
      <c r="SI12" s="6"/>
      <c r="SJ12" s="37"/>
      <c r="SK12" s="7">
        <v>1.2438000000000001E-6</v>
      </c>
      <c r="SL12" s="6">
        <v>1.03</v>
      </c>
      <c r="SM12" s="7">
        <f t="shared" ref="SM12:SM17" si="85">SN12/15000</f>
        <v>9.7546701152760104E-7</v>
      </c>
      <c r="SN12" s="6">
        <f>SZ2</f>
        <v>1.4632005172914016E-2</v>
      </c>
      <c r="SO12" s="6"/>
      <c r="SP12" s="6"/>
      <c r="SQ12" s="6"/>
      <c r="SR12" s="6"/>
      <c r="SS12" s="6"/>
      <c r="ST12" s="6"/>
      <c r="SV12" s="6"/>
      <c r="SW12" s="6"/>
      <c r="SX12">
        <v>14.907999999999999</v>
      </c>
      <c r="SY12">
        <v>0.87743485166699997</v>
      </c>
      <c r="SZ12" s="6"/>
      <c r="TB12" s="7">
        <v>9.7831999999999994E-7</v>
      </c>
      <c r="TC12" s="6">
        <v>1.03</v>
      </c>
      <c r="TD12" s="7">
        <f t="shared" ref="TD12:TD17" si="86">TE12/15000</f>
        <v>8.0775081838942913E-7</v>
      </c>
      <c r="TE12" s="6">
        <f>TQ2</f>
        <v>1.2116262275841437E-2</v>
      </c>
      <c r="TF12" s="6"/>
      <c r="TG12" s="6"/>
      <c r="TH12" s="6"/>
      <c r="TI12" s="6"/>
      <c r="TJ12" s="6"/>
      <c r="TK12" s="6"/>
      <c r="TM12" s="6"/>
      <c r="TN12" s="6"/>
      <c r="TO12">
        <v>15.4808</v>
      </c>
      <c r="TP12">
        <v>1.0463221063199999</v>
      </c>
      <c r="TQ12" s="6"/>
      <c r="TS12" s="7">
        <v>9.5728000000000001E-7</v>
      </c>
      <c r="TT12" s="6">
        <v>1.03</v>
      </c>
      <c r="TU12" s="7">
        <f t="shared" ref="TU12:TU17" si="87">TV12/15000</f>
        <v>8.0472382792480924E-7</v>
      </c>
      <c r="TV12" s="6">
        <f>UG2</f>
        <v>1.2070857418872139E-2</v>
      </c>
      <c r="TW12" s="6"/>
      <c r="TX12" s="6"/>
      <c r="TY12" s="6"/>
      <c r="TZ12" s="6"/>
      <c r="UA12" s="6"/>
      <c r="UC12" s="6"/>
      <c r="UD12" s="6"/>
      <c r="UE12">
        <v>15.2942</v>
      </c>
      <c r="UF12">
        <v>1.0434184101099999</v>
      </c>
      <c r="UG12" s="6"/>
      <c r="UI12" s="7">
        <v>1.1738000000000001E-6</v>
      </c>
      <c r="UJ12" s="6">
        <v>1.03</v>
      </c>
      <c r="UK12" s="7">
        <f t="shared" ref="UK12:UK17" si="88">UL12/15000</f>
        <v>9.7050090477402375E-7</v>
      </c>
      <c r="UL12" s="6">
        <f>UW2</f>
        <v>1.4557513571610356E-2</v>
      </c>
      <c r="UM12" s="6"/>
      <c r="UN12" s="6"/>
      <c r="UO12" s="6" t="s">
        <v>87</v>
      </c>
      <c r="UP12" s="6"/>
      <c r="UQ12" s="6"/>
      <c r="US12" s="6"/>
      <c r="UT12" s="6"/>
      <c r="UU12">
        <v>15.2942</v>
      </c>
      <c r="UV12">
        <v>1.0427466726000001</v>
      </c>
      <c r="UW12" s="6"/>
      <c r="UY12" s="7">
        <v>1.5321999999999999E-6</v>
      </c>
      <c r="UZ12" s="6">
        <v>1.03</v>
      </c>
      <c r="VA12" s="7">
        <f t="shared" ref="VA12:VA17" si="89">VB12/15000</f>
        <v>1.3180782915935059E-6</v>
      </c>
      <c r="VB12" s="6">
        <f>VM2</f>
        <v>1.9771174373902588E-2</v>
      </c>
      <c r="VC12" s="6"/>
      <c r="VD12" s="6"/>
      <c r="VE12" s="6" t="s">
        <v>87</v>
      </c>
      <c r="VF12" s="6"/>
      <c r="VG12" s="6"/>
      <c r="VI12" s="6"/>
      <c r="VJ12" s="6"/>
      <c r="VK12">
        <v>15.3408</v>
      </c>
      <c r="VL12">
        <v>1.0740865099100001</v>
      </c>
      <c r="VM12" s="6"/>
      <c r="VN12" s="37"/>
      <c r="VO12" s="7">
        <v>1.4061E-6</v>
      </c>
      <c r="VP12" s="6">
        <v>1.03</v>
      </c>
      <c r="VQ12" s="7">
        <f t="shared" ref="VQ12:VQ17" si="90">VR12/15000</f>
        <v>1.1536082561566295E-6</v>
      </c>
      <c r="VR12" s="6">
        <f>WC2</f>
        <v>1.7304123842349441E-2</v>
      </c>
      <c r="VS12" s="6"/>
      <c r="VT12" s="6"/>
      <c r="VU12" s="6" t="s">
        <v>87</v>
      </c>
      <c r="VV12" s="6"/>
      <c r="VW12" s="6"/>
      <c r="VY12" s="6"/>
      <c r="VZ12" s="6"/>
      <c r="WA12">
        <v>15.3408</v>
      </c>
      <c r="WB12">
        <v>1.1636628063300001</v>
      </c>
      <c r="WC12" s="6"/>
      <c r="WD12" s="37"/>
      <c r="WE12" s="7">
        <v>9.4722000000000003E-7</v>
      </c>
      <c r="WF12" s="6">
        <v>1.03</v>
      </c>
      <c r="WG12" s="7">
        <f t="shared" ref="WG12:WG17" si="91">WH12/15000</f>
        <v>7.4891160858126102E-7</v>
      </c>
      <c r="WH12" s="6">
        <f>WS2</f>
        <v>1.1233674128718915E-2</v>
      </c>
      <c r="WI12" s="6"/>
      <c r="WJ12" s="6"/>
      <c r="WK12" s="6" t="s">
        <v>87</v>
      </c>
      <c r="WL12" s="6"/>
      <c r="WM12" s="6"/>
      <c r="WO12" s="6"/>
      <c r="WP12" s="6"/>
      <c r="WQ12">
        <v>15.699</v>
      </c>
      <c r="WR12">
        <v>0.70582166150900005</v>
      </c>
      <c r="WS12" s="6"/>
      <c r="WT12" s="37"/>
      <c r="WU12" s="7">
        <v>1.0321E-6</v>
      </c>
      <c r="WV12" s="6">
        <v>1.03</v>
      </c>
      <c r="WW12" s="7">
        <f t="shared" ref="WW12:WW17" si="92">WX12/15000</f>
        <v>7.8588961235929483E-7</v>
      </c>
      <c r="WX12" s="6">
        <f>XI2</f>
        <v>1.1788344185389422E-2</v>
      </c>
      <c r="WY12" s="6"/>
      <c r="WZ12" s="6"/>
      <c r="XA12" s="6" t="s">
        <v>87</v>
      </c>
      <c r="XB12" s="6"/>
      <c r="XC12" s="6"/>
      <c r="XE12" s="6"/>
      <c r="XF12" s="6"/>
      <c r="XG12">
        <v>15.699</v>
      </c>
      <c r="XH12">
        <v>0.63241294308200002</v>
      </c>
      <c r="XI12" s="6"/>
      <c r="XJ12" s="37"/>
      <c r="XK12" s="7">
        <v>1.2403E-6</v>
      </c>
      <c r="XL12" s="6">
        <v>1.03</v>
      </c>
      <c r="XM12" s="7">
        <f t="shared" ref="XM12:XM17" si="93">XN12/15000</f>
        <v>9.5185474196280084E-7</v>
      </c>
      <c r="XN12" s="6">
        <f>XY2</f>
        <v>1.4277821129442012E-2</v>
      </c>
      <c r="XO12" s="6"/>
      <c r="XP12" s="6"/>
      <c r="XQ12" s="6" t="s">
        <v>87</v>
      </c>
      <c r="XR12" s="6"/>
      <c r="XS12" s="6"/>
      <c r="XU12" s="6"/>
      <c r="XV12" s="6"/>
      <c r="XW12">
        <v>15.2942</v>
      </c>
      <c r="XX12">
        <v>0.95052798875099997</v>
      </c>
      <c r="XY12" s="6"/>
      <c r="XZ12" s="37"/>
      <c r="YA12" s="7">
        <v>9.5465000000000008E-6</v>
      </c>
      <c r="YB12" s="6">
        <v>1.03</v>
      </c>
      <c r="YC12" s="7">
        <f t="shared" ref="YC12:YC17" si="94">YD12/15000</f>
        <v>7.4739426455301604E-7</v>
      </c>
      <c r="YD12" s="6">
        <f>YO2</f>
        <v>1.121091396829524E-2</v>
      </c>
      <c r="YE12" s="6"/>
      <c r="YF12" s="6"/>
      <c r="YG12" s="6" t="s">
        <v>87</v>
      </c>
      <c r="YH12" s="6"/>
      <c r="YI12" s="6"/>
      <c r="YK12" s="6"/>
      <c r="YL12" s="6"/>
      <c r="YM12">
        <v>15.2942</v>
      </c>
      <c r="YN12">
        <v>0.948054570072</v>
      </c>
      <c r="YO12" s="6"/>
      <c r="YP12" s="37"/>
      <c r="YQ12" s="7">
        <v>1.0321E-6</v>
      </c>
      <c r="YR12" s="6">
        <v>1.03</v>
      </c>
      <c r="YS12" s="7" t="e">
        <f t="shared" ref="YS12:YS17" si="95">YT12/15000</f>
        <v>#VALUE!</v>
      </c>
      <c r="YT12" s="6" t="e">
        <f>ZE2</f>
        <v>#VALUE!</v>
      </c>
      <c r="YU12" s="6"/>
      <c r="YV12" s="6"/>
      <c r="YW12" s="6" t="s">
        <v>87</v>
      </c>
      <c r="YX12" s="6"/>
      <c r="YY12" s="6"/>
      <c r="ZA12" s="6"/>
      <c r="ZB12" s="6"/>
      <c r="ZE12" s="6"/>
      <c r="ZF12" s="37"/>
      <c r="ZG12" s="7">
        <v>1.0765E-6</v>
      </c>
      <c r="ZH12" s="6">
        <v>1.03</v>
      </c>
      <c r="ZI12" s="7">
        <f t="shared" ref="ZI12:ZI17" si="96">ZJ12/15000</f>
        <v>8.940289686465541E-7</v>
      </c>
      <c r="ZJ12" s="6">
        <f>ZU2</f>
        <v>1.3410434529698312E-2</v>
      </c>
      <c r="ZK12" s="6"/>
      <c r="ZL12" s="6"/>
      <c r="ZM12" s="6" t="s">
        <v>87</v>
      </c>
      <c r="ZN12" s="6"/>
      <c r="ZO12" s="6"/>
      <c r="ZQ12" s="6"/>
      <c r="ZR12" s="6"/>
      <c r="ZS12">
        <v>15.2864</v>
      </c>
      <c r="ZT12">
        <v>1.0057002743400001</v>
      </c>
      <c r="ZU12" s="6"/>
      <c r="ZV12" s="37"/>
      <c r="ZW12" s="7">
        <v>2.1565999999999998E-6</v>
      </c>
      <c r="ZX12" s="6">
        <v>1.03</v>
      </c>
      <c r="ZY12" s="7">
        <f t="shared" ref="ZY12:ZY17" si="97">ZZ12/15000</f>
        <v>1.1335601240550627E-6</v>
      </c>
      <c r="ZZ12" s="6">
        <f>AAK2</f>
        <v>1.700340186082594E-2</v>
      </c>
      <c r="AAA12" s="6"/>
      <c r="AAB12" s="6"/>
      <c r="AAC12" s="6" t="s">
        <v>87</v>
      </c>
      <c r="AAD12" s="6"/>
      <c r="AAE12" s="6"/>
      <c r="AAG12" s="6"/>
      <c r="AAH12" s="6"/>
      <c r="AAI12">
        <v>15.2864</v>
      </c>
      <c r="AAJ12">
        <v>1.2304575520200001</v>
      </c>
      <c r="AAK12" s="6"/>
      <c r="AAL12" s="37"/>
      <c r="AAM12" s="7">
        <v>3.6807000000000002E-6</v>
      </c>
      <c r="AAN12" s="6">
        <v>1.03</v>
      </c>
      <c r="AAO12" s="7">
        <f t="shared" ref="AAO12:AAO17" si="98">AAP12/15000</f>
        <v>2.3914263651508366E-6</v>
      </c>
      <c r="AAP12" s="6">
        <f>ABA2</f>
        <v>3.5871395477262549E-2</v>
      </c>
      <c r="AAQ12" s="6"/>
      <c r="AAR12" s="6"/>
      <c r="AAS12" s="6" t="s">
        <v>87</v>
      </c>
      <c r="AAT12" s="6"/>
      <c r="AAU12" s="6"/>
      <c r="AAW12" s="6"/>
      <c r="AAX12" s="6"/>
      <c r="AAY12">
        <v>15.2864</v>
      </c>
      <c r="AAZ12">
        <v>1.62349833694</v>
      </c>
      <c r="ABA12" s="6"/>
      <c r="ABB12" s="37"/>
      <c r="ABC12" s="7">
        <v>1.2006E-6</v>
      </c>
      <c r="ABD12" s="6">
        <v>1.03</v>
      </c>
      <c r="ABE12" s="7">
        <f t="shared" ref="ABE12:ABE17" si="99">ABF12/15000</f>
        <v>9.1202518805681443E-7</v>
      </c>
      <c r="ABF12" s="6">
        <f>ABQ2</f>
        <v>1.3680377820852217E-2</v>
      </c>
      <c r="ABG12" s="6"/>
      <c r="ABH12" s="6"/>
      <c r="ABI12" s="6" t="s">
        <v>87</v>
      </c>
      <c r="ABJ12" s="6"/>
      <c r="ABK12" s="6"/>
      <c r="ABM12" s="6"/>
      <c r="ABN12" s="6"/>
      <c r="ABO12">
        <v>16.711266666699998</v>
      </c>
      <c r="ABP12">
        <v>0.96569255325699999</v>
      </c>
      <c r="ABQ12" s="6"/>
      <c r="ABR12" s="37"/>
      <c r="ABS12" s="7">
        <v>1.1430999999999999E-6</v>
      </c>
      <c r="ABT12" s="6">
        <v>1.03</v>
      </c>
      <c r="ABU12" s="7">
        <f t="shared" ref="ABU12:ABU17" si="100">ABV12/15000</f>
        <v>9.5078316588929893E-7</v>
      </c>
      <c r="ABV12" s="6">
        <f>ACG2</f>
        <v>1.4261747488339483E-2</v>
      </c>
      <c r="ABW12" s="6"/>
      <c r="ABX12" s="6"/>
      <c r="ABY12" s="6" t="s">
        <v>87</v>
      </c>
      <c r="ABZ12" s="6"/>
      <c r="ACA12" s="6"/>
      <c r="ACC12" s="6"/>
      <c r="ACD12" s="6"/>
      <c r="ACE12">
        <v>16.711266666699998</v>
      </c>
      <c r="ACF12">
        <v>1.14590884575</v>
      </c>
      <c r="ACG12" s="6"/>
      <c r="ACH12" s="37"/>
      <c r="ACI12" s="7">
        <v>1.1927E-6</v>
      </c>
      <c r="ACJ12" s="6">
        <v>1.03</v>
      </c>
      <c r="ACK12" s="7">
        <f t="shared" ref="ACK12:ACK17" si="101">ACL12/15000</f>
        <v>9.5713877304884103E-7</v>
      </c>
      <c r="ACL12" s="6">
        <f>ACW2</f>
        <v>1.4357081595732615E-2</v>
      </c>
      <c r="ACM12" s="6"/>
      <c r="ACN12" s="6"/>
      <c r="ACO12" s="6" t="s">
        <v>87</v>
      </c>
      <c r="ACP12" s="6"/>
      <c r="ACQ12" s="6"/>
      <c r="ACS12" s="6"/>
      <c r="ACT12" s="6"/>
      <c r="ACU12">
        <v>16.711266666699998</v>
      </c>
      <c r="ACV12">
        <v>1.21785635899</v>
      </c>
      <c r="ACW12" s="6"/>
      <c r="ACX12" s="37"/>
      <c r="ACY12" s="7">
        <v>1.2303000000000001E-6</v>
      </c>
      <c r="ACZ12" s="6">
        <v>1.03</v>
      </c>
      <c r="ADA12" s="7">
        <f t="shared" ref="ADA12:ADA17" si="102">ADB12/15000</f>
        <v>9.230179587283826E-7</v>
      </c>
      <c r="ADB12" s="6">
        <f>ADM2</f>
        <v>1.3845269380925739E-2</v>
      </c>
      <c r="ADC12" s="6"/>
      <c r="ADD12" s="6"/>
      <c r="ADE12" s="6" t="s">
        <v>87</v>
      </c>
      <c r="ADF12" s="6"/>
      <c r="ADG12" s="6"/>
      <c r="ADI12" s="6" t="s">
        <v>87</v>
      </c>
      <c r="ADJ12" s="6"/>
      <c r="ADK12">
        <v>17.722999999999999</v>
      </c>
      <c r="ADL12">
        <v>0.84074078179099998</v>
      </c>
      <c r="ADM12" s="6"/>
      <c r="ADN12" s="37"/>
      <c r="ADO12" s="7">
        <v>1.4908E-6</v>
      </c>
      <c r="ADP12" s="6">
        <v>1.03</v>
      </c>
      <c r="ADQ12" s="7">
        <f t="shared" ref="ADQ12:ADQ17" si="103">ADR12/15000</f>
        <v>1.1081678158469938E-6</v>
      </c>
      <c r="ADR12" s="6">
        <f>AEC2</f>
        <v>1.6622517237704908E-2</v>
      </c>
      <c r="ADS12" s="6"/>
      <c r="ADT12" s="6"/>
      <c r="ADU12" s="6" t="s">
        <v>87</v>
      </c>
      <c r="ADV12" s="6"/>
      <c r="ADW12" s="6"/>
      <c r="ADY12" s="6"/>
      <c r="ADZ12" s="6"/>
      <c r="AEA12">
        <v>17.704266666700001</v>
      </c>
      <c r="AEB12">
        <v>0.86628125282699997</v>
      </c>
      <c r="AEC12" s="6"/>
      <c r="AED12" s="37"/>
      <c r="AEE12" s="7">
        <v>1.5406999999999999E-6</v>
      </c>
      <c r="AEF12" s="6">
        <v>1.03</v>
      </c>
      <c r="AEG12" s="7">
        <f t="shared" ref="AEG12:AEG17" si="104">AEH12/15000</f>
        <v>1.0832795796156358E-6</v>
      </c>
      <c r="AEH12" s="6">
        <f>AES2</f>
        <v>1.6249193694234536E-2</v>
      </c>
      <c r="AEI12" s="6"/>
      <c r="AEJ12" s="6"/>
      <c r="AEK12" s="6" t="s">
        <v>87</v>
      </c>
      <c r="AEL12" s="6"/>
      <c r="AEM12" s="6"/>
      <c r="AEO12" s="6"/>
      <c r="AEP12" s="6"/>
      <c r="AEQ12">
        <v>17.704266666700001</v>
      </c>
      <c r="AER12">
        <v>1.0356695519900001</v>
      </c>
      <c r="AES12" s="6"/>
      <c r="AET12" s="37"/>
      <c r="AEU12" s="7">
        <v>1.0736E-6</v>
      </c>
      <c r="AEV12" s="6">
        <v>1.03</v>
      </c>
      <c r="AEW12" s="7">
        <f t="shared" ref="AEW12:AEW17" si="105">AEX12/15000</f>
        <v>7.8140980611229268E-7</v>
      </c>
      <c r="AEX12" s="6">
        <f>AFI2</f>
        <v>1.172114709168439E-2</v>
      </c>
      <c r="AEY12" s="6"/>
      <c r="AEZ12" s="6"/>
      <c r="AFA12" s="6" t="s">
        <v>87</v>
      </c>
      <c r="AFB12" s="6"/>
      <c r="AFC12" s="6"/>
      <c r="AFE12" s="6"/>
      <c r="AFF12" s="6"/>
      <c r="AFG12">
        <v>18.127800000000001</v>
      </c>
      <c r="AFH12">
        <v>0.52655999715000001</v>
      </c>
      <c r="AFI12" s="6"/>
      <c r="AFJ12" s="37"/>
      <c r="AFK12" s="7">
        <v>1.0154000000000001E-6</v>
      </c>
      <c r="AFL12" s="6">
        <v>1.03</v>
      </c>
      <c r="AFM12" s="7">
        <f t="shared" ref="AFM12:AFM17" si="106">AFN12/15000</f>
        <v>7.4371917165565544E-7</v>
      </c>
      <c r="AFN12" s="6">
        <f>AFY2</f>
        <v>1.1155787574834831E-2</v>
      </c>
      <c r="AFO12" s="6"/>
      <c r="AFP12" s="6"/>
      <c r="AFQ12" s="6" t="s">
        <v>87</v>
      </c>
      <c r="AFR12" s="6"/>
      <c r="AFS12" s="6"/>
      <c r="AFU12" s="6"/>
      <c r="AFV12" s="6"/>
      <c r="AFW12">
        <v>18.127800000000001</v>
      </c>
      <c r="AFX12">
        <v>0.54268193658800001</v>
      </c>
      <c r="AFY12" s="6"/>
      <c r="AFZ12" s="37"/>
      <c r="AGA12" s="7">
        <v>1.3673E-6</v>
      </c>
      <c r="AGB12" s="6">
        <v>1.03</v>
      </c>
      <c r="AGC12" s="7">
        <f t="shared" ref="AGC12:AGC17" si="107">AGD12/15000</f>
        <v>9.9367589894275904E-7</v>
      </c>
      <c r="AGD12" s="6">
        <f>AGO2</f>
        <v>1.4905138484141387E-2</v>
      </c>
      <c r="AGE12" s="6"/>
      <c r="AGF12" s="6"/>
      <c r="AGG12" s="6" t="s">
        <v>87</v>
      </c>
      <c r="AGH12" s="6"/>
      <c r="AGI12" s="6"/>
      <c r="AGK12" s="6"/>
      <c r="AGL12" s="6"/>
      <c r="AGM12">
        <v>18.127800000000001</v>
      </c>
      <c r="AGN12">
        <v>1.05960742968</v>
      </c>
      <c r="AGO12" s="6"/>
      <c r="AGP12" s="37"/>
      <c r="AGQ12" s="7">
        <v>1.4811999999999999E-6</v>
      </c>
      <c r="AGR12" s="6">
        <v>1.03</v>
      </c>
      <c r="AGS12" s="7">
        <f t="shared" ref="AGS12:AGS17" si="108">AGT12/15000</f>
        <v>1.0921090037421364E-6</v>
      </c>
      <c r="AGT12" s="6">
        <f>AHE2</f>
        <v>1.6381635056132045E-2</v>
      </c>
      <c r="AGU12" s="6"/>
      <c r="AGV12" s="6"/>
      <c r="AGW12" s="6" t="s">
        <v>87</v>
      </c>
      <c r="AGX12" s="6"/>
      <c r="AGY12" s="6"/>
      <c r="AHA12" s="6"/>
      <c r="AHB12" s="6"/>
      <c r="AHC12">
        <v>18.532599999999999</v>
      </c>
      <c r="AHD12">
        <v>1.12357759774</v>
      </c>
      <c r="AHE12" s="6"/>
      <c r="AHF12" s="37"/>
      <c r="AHG12" s="7">
        <v>1.5460999999999999E-6</v>
      </c>
      <c r="AHH12" s="6">
        <v>1.03</v>
      </c>
      <c r="AHI12" s="7">
        <f t="shared" ref="AHI12:AHI17" si="109">AHJ12/15000</f>
        <v>1.2418314242813401E-6</v>
      </c>
      <c r="AHJ12" s="6">
        <f>AHU2</f>
        <v>1.8627471364220102E-2</v>
      </c>
      <c r="AHK12" s="6"/>
      <c r="AHL12" s="6"/>
      <c r="AHM12" s="6" t="s">
        <v>87</v>
      </c>
      <c r="AHN12" s="6"/>
      <c r="AHO12" s="6"/>
      <c r="AHQ12" s="6"/>
      <c r="AHR12" s="6"/>
      <c r="AHS12">
        <v>18.532599999999999</v>
      </c>
      <c r="AHT12">
        <v>1.0813331162299999</v>
      </c>
      <c r="AHU12" s="6"/>
      <c r="AHV12" s="37"/>
      <c r="AHW12" s="7">
        <v>1.4166999999999999E-6</v>
      </c>
      <c r="AHX12" s="6">
        <v>1.03</v>
      </c>
      <c r="AHY12" s="7">
        <f t="shared" ref="AHY12:AHY17" si="110">AHZ12/15000</f>
        <v>1.2444466139445018E-6</v>
      </c>
      <c r="AHZ12" s="6">
        <f>AIK2</f>
        <v>1.8666699209167525E-2</v>
      </c>
      <c r="AIA12" s="6"/>
      <c r="AIB12" s="6"/>
      <c r="AIC12" s="6" t="s">
        <v>87</v>
      </c>
      <c r="AID12" s="6"/>
      <c r="AIE12" s="6"/>
      <c r="AIG12" s="6"/>
      <c r="AIH12" s="6"/>
      <c r="AII12">
        <v>18.532599999999999</v>
      </c>
      <c r="AIJ12">
        <v>1.1185650686999999</v>
      </c>
      <c r="AIK12" s="6"/>
      <c r="AIL12" s="37"/>
      <c r="AIM12" s="7">
        <v>1.1079E-6</v>
      </c>
      <c r="AIN12" s="6">
        <v>1.03</v>
      </c>
      <c r="AIO12" s="7">
        <f t="shared" ref="AIO12:AIO17" si="111">AIP12/15000</f>
        <v>9.2390885493414932E-7</v>
      </c>
      <c r="AIP12" s="6">
        <f>AJA2</f>
        <v>1.385863282401224E-2</v>
      </c>
      <c r="AIQ12" s="6"/>
      <c r="AIR12" s="6"/>
      <c r="AIS12" s="6" t="s">
        <v>87</v>
      </c>
      <c r="AIT12" s="6"/>
      <c r="AIU12" s="6"/>
      <c r="AIW12" s="6"/>
      <c r="AIX12" s="6"/>
      <c r="AIY12">
        <v>19.125399999999999</v>
      </c>
      <c r="AIZ12">
        <v>1.0830751432000001</v>
      </c>
      <c r="AJA12" s="6"/>
      <c r="AJB12" s="37"/>
      <c r="AJC12" s="7">
        <v>1.1034000000000001E-6</v>
      </c>
      <c r="AJD12" s="6">
        <v>1.03</v>
      </c>
      <c r="AJE12" s="7">
        <f t="shared" ref="AJE12:AJE17" si="112">AJF12/15000</f>
        <v>9.5223673005912174E-7</v>
      </c>
      <c r="AJF12" s="6">
        <f>AJQ2</f>
        <v>1.4283550950886827E-2</v>
      </c>
      <c r="AJG12" s="6"/>
      <c r="AJH12" s="6"/>
      <c r="AJI12" s="6" t="s">
        <v>87</v>
      </c>
      <c r="AJJ12" s="6"/>
      <c r="AJK12" s="6"/>
      <c r="AJM12" s="6"/>
      <c r="AJN12" s="6"/>
      <c r="AJO12">
        <v>19.125399999999999</v>
      </c>
      <c r="AJP12">
        <v>1.19902580256</v>
      </c>
      <c r="AJQ12" s="6"/>
      <c r="AJR12" s="37"/>
      <c r="AJS12" s="7">
        <v>1.4958999999999999E-6</v>
      </c>
      <c r="AJT12" s="6">
        <v>1.03</v>
      </c>
      <c r="AJU12" s="7">
        <f t="shared" ref="AJU12:AJU17" si="113">AJV12/15000</f>
        <v>1.1809724438028857E-6</v>
      </c>
      <c r="AJV12" s="6">
        <f>AKG2</f>
        <v>1.7714586657043285E-2</v>
      </c>
      <c r="AJW12" s="6"/>
      <c r="AJX12" s="6"/>
      <c r="AJY12" s="6" t="s">
        <v>87</v>
      </c>
      <c r="AJZ12" s="6"/>
      <c r="AKA12" s="6"/>
      <c r="AKC12" s="6"/>
      <c r="AKD12" s="6"/>
      <c r="AKE12">
        <v>17.715199999999999</v>
      </c>
      <c r="AKF12">
        <v>1.0701246842200001</v>
      </c>
      <c r="AKG12" s="6"/>
      <c r="AKH12" s="37"/>
      <c r="AKI12" s="7">
        <v>1.235E-6</v>
      </c>
      <c r="AKJ12" s="6">
        <v>1.03</v>
      </c>
      <c r="AKK12" s="7">
        <f t="shared" ref="AKK12:AKK17" si="114">AKL12/15000</f>
        <v>1.0772684503372766E-6</v>
      </c>
      <c r="AKL12" s="6">
        <f>AKW2</f>
        <v>1.6159026755059151E-2</v>
      </c>
      <c r="AKM12" s="6"/>
      <c r="AKN12" s="6"/>
      <c r="AKO12" s="6" t="s">
        <v>87</v>
      </c>
      <c r="AKP12" s="6"/>
      <c r="AKQ12" s="6"/>
      <c r="AKR12" t="s">
        <v>87</v>
      </c>
      <c r="AKS12" s="6"/>
      <c r="AKT12" s="6"/>
      <c r="AKU12">
        <v>17.715199999999999</v>
      </c>
      <c r="AKV12">
        <v>1.1890598217599999</v>
      </c>
      <c r="AKW12" s="6"/>
      <c r="AKX12" s="37"/>
      <c r="AKY12" s="7">
        <v>1.4785999999999999E-6</v>
      </c>
      <c r="AKZ12" s="6">
        <v>1.03</v>
      </c>
      <c r="ALA12" s="7">
        <f t="shared" ref="ALA12:ALA17" si="115">ALB12/15000</f>
        <v>1.2146661426231952E-6</v>
      </c>
      <c r="ALB12" s="6">
        <f>ALM2</f>
        <v>1.8219992139347926E-2</v>
      </c>
      <c r="ALC12" s="6"/>
      <c r="ALD12" s="6"/>
      <c r="ALE12" s="6" t="s">
        <v>87</v>
      </c>
      <c r="ALF12" s="6"/>
      <c r="ALG12" s="6"/>
      <c r="ALI12" s="6"/>
      <c r="ALJ12" s="6"/>
      <c r="ALK12">
        <v>18.127800000000001</v>
      </c>
      <c r="ALL12">
        <v>1.1695326272</v>
      </c>
      <c r="ALM12" s="6"/>
      <c r="ALN12" s="37"/>
    </row>
    <row r="13" spans="5:1002" x14ac:dyDescent="0.25">
      <c r="E13" s="33">
        <v>60</v>
      </c>
      <c r="G13" s="33">
        <v>60</v>
      </c>
      <c r="H13" s="46">
        <f>TS16</f>
        <v>-9.5391786635502598</v>
      </c>
      <c r="K13" s="6" t="s">
        <v>110</v>
      </c>
      <c r="L13" s="6">
        <f>L12/2</f>
        <v>0.51500000000000001</v>
      </c>
      <c r="M13" s="7">
        <f t="shared" si="59"/>
        <v>2.5633334472097414E-7</v>
      </c>
      <c r="N13" s="6">
        <f>Z17</f>
        <v>3.8450001708146119E-3</v>
      </c>
      <c r="O13" s="6"/>
      <c r="P13" s="6"/>
      <c r="Q13" s="6"/>
      <c r="R13" s="6"/>
      <c r="S13" s="6"/>
      <c r="T13" s="6"/>
      <c r="V13" s="6"/>
      <c r="X13">
        <v>16.883386666700002</v>
      </c>
      <c r="Y13">
        <v>0.30247865742500002</v>
      </c>
      <c r="Z13" s="6"/>
      <c r="AB13" s="6"/>
      <c r="AC13" s="6"/>
      <c r="AD13" s="7"/>
      <c r="AE13" s="6"/>
      <c r="AF13" s="6"/>
      <c r="AG13" s="6"/>
      <c r="AH13" s="6"/>
      <c r="AI13" s="6"/>
      <c r="AJ13" s="6"/>
      <c r="AK13" s="6"/>
      <c r="AM13" s="6"/>
      <c r="AQ13" s="6"/>
      <c r="AR13" s="37"/>
      <c r="AS13" s="7">
        <f>AS11/AS2</f>
        <v>3.2251879699248118E-5</v>
      </c>
      <c r="AT13" s="6">
        <f>AT12/2</f>
        <v>0.25750000000000001</v>
      </c>
      <c r="AU13" s="7">
        <f t="shared" si="58"/>
        <v>2.090020111050757E-7</v>
      </c>
      <c r="AV13" s="6">
        <f>BH30</f>
        <v>3.1350301665761357E-3</v>
      </c>
      <c r="AW13" s="6"/>
      <c r="AX13" s="6"/>
      <c r="AY13" s="6"/>
      <c r="AZ13" s="6"/>
      <c r="BA13" s="6"/>
      <c r="BB13" s="6"/>
      <c r="BD13" s="6"/>
      <c r="BE13" s="6"/>
      <c r="BF13">
        <v>18.418240000000001</v>
      </c>
      <c r="BG13">
        <v>0.38528116279500002</v>
      </c>
      <c r="BH13" s="6"/>
      <c r="BI13" s="37"/>
      <c r="BJ13" s="6" t="s">
        <v>110</v>
      </c>
      <c r="BK13" s="6">
        <f>BK12/2</f>
        <v>0.51500000000000001</v>
      </c>
      <c r="BL13" s="7">
        <f t="shared" si="60"/>
        <v>2.3554387532032767E-7</v>
      </c>
      <c r="BM13" s="6">
        <f>BY17</f>
        <v>3.5331581298049149E-3</v>
      </c>
      <c r="BN13" s="6"/>
      <c r="BO13" s="6"/>
      <c r="BP13" s="6"/>
      <c r="BQ13" s="6"/>
      <c r="BR13" s="6"/>
      <c r="BS13" s="6"/>
      <c r="BU13" s="6"/>
      <c r="BW13">
        <v>18.168040000000001</v>
      </c>
      <c r="BX13">
        <v>0.28548408823999999</v>
      </c>
      <c r="BY13" s="6"/>
      <c r="CA13" s="6" t="s">
        <v>110</v>
      </c>
      <c r="CB13" s="6">
        <f>CB12/2</f>
        <v>0.51500000000000001</v>
      </c>
      <c r="CC13" s="7">
        <f t="shared" si="61"/>
        <v>3.9891927214136528E-7</v>
      </c>
      <c r="CD13" s="6">
        <f>CP17</f>
        <v>5.9837890821204795E-3</v>
      </c>
      <c r="CE13" s="6"/>
      <c r="CF13" s="6"/>
      <c r="CG13" s="6"/>
      <c r="CH13" s="6"/>
      <c r="CI13" s="6"/>
      <c r="CJ13" s="6"/>
      <c r="CL13" s="6"/>
      <c r="CN13">
        <v>17.81626</v>
      </c>
      <c r="CO13">
        <v>0.42255633059999997</v>
      </c>
      <c r="CP13" s="6"/>
      <c r="CR13" s="6" t="s">
        <v>110</v>
      </c>
      <c r="CS13" s="6">
        <f>CS12/2</f>
        <v>0.51500000000000001</v>
      </c>
      <c r="CT13" s="7">
        <f t="shared" si="62"/>
        <v>2.1046471292555016E-7</v>
      </c>
      <c r="CU13" s="6">
        <f>DG17</f>
        <v>3.1569706938832523E-3</v>
      </c>
      <c r="CV13" s="6"/>
      <c r="CW13" s="6"/>
      <c r="CX13" s="6"/>
      <c r="CY13" s="6"/>
      <c r="CZ13" s="6"/>
      <c r="DA13" s="6"/>
      <c r="DC13" s="6"/>
      <c r="DE13">
        <v>17.81626</v>
      </c>
      <c r="DF13">
        <v>0.29391790218500002</v>
      </c>
      <c r="DG13" s="6"/>
      <c r="DI13" s="6" t="s">
        <v>110</v>
      </c>
      <c r="DJ13" s="6">
        <f>DJ12/2</f>
        <v>0.51500000000000001</v>
      </c>
      <c r="DK13" s="7">
        <f t="shared" si="63"/>
        <v>3.8557681914293145E-7</v>
      </c>
      <c r="DL13" s="6">
        <f>DX17</f>
        <v>5.783652287143972E-3</v>
      </c>
      <c r="DM13" s="6"/>
      <c r="DN13" s="6"/>
      <c r="DO13" s="6"/>
      <c r="DP13" s="6"/>
      <c r="DQ13" s="6"/>
      <c r="DR13" s="6"/>
      <c r="DT13" s="6"/>
      <c r="DV13">
        <v>17.81626</v>
      </c>
      <c r="DW13">
        <v>0.32294764089099998</v>
      </c>
      <c r="DX13" s="6"/>
      <c r="DZ13" s="6" t="s">
        <v>110</v>
      </c>
      <c r="EA13" s="6">
        <f>EA12/2</f>
        <v>0.51500000000000001</v>
      </c>
      <c r="EB13" s="7">
        <f t="shared" si="64"/>
        <v>3.4886138860554959E-7</v>
      </c>
      <c r="EC13" s="6">
        <f>EO17</f>
        <v>5.2329208290832442E-3</v>
      </c>
      <c r="ED13" s="6"/>
      <c r="EE13" s="6"/>
      <c r="EF13" s="6"/>
      <c r="EG13" s="6"/>
      <c r="EH13" s="6"/>
      <c r="EI13" s="6"/>
      <c r="EK13" s="6"/>
      <c r="EM13">
        <v>17.81626</v>
      </c>
      <c r="EN13">
        <v>0.35963965731399999</v>
      </c>
      <c r="EO13" s="6"/>
      <c r="EQ13" s="6" t="s">
        <v>110</v>
      </c>
      <c r="ER13" s="6">
        <f>ER12/2</f>
        <v>0.51500000000000001</v>
      </c>
      <c r="ES13" s="7">
        <f t="shared" si="65"/>
        <v>4.2166240727273484E-7</v>
      </c>
      <c r="ET13" s="6">
        <f>FF17</f>
        <v>6.3249361090910224E-3</v>
      </c>
      <c r="EU13" s="6"/>
      <c r="EV13" s="6"/>
      <c r="EW13" s="6"/>
      <c r="EX13" s="6"/>
      <c r="EY13" s="6"/>
      <c r="EZ13" s="6"/>
      <c r="FB13" s="6"/>
      <c r="FD13">
        <v>16.452259999999999</v>
      </c>
      <c r="FE13">
        <v>0.497728118479</v>
      </c>
      <c r="FF13" s="6"/>
      <c r="FH13" s="6" t="s">
        <v>110</v>
      </c>
      <c r="FI13" s="6">
        <f>FI12/2</f>
        <v>0.51500000000000001</v>
      </c>
      <c r="FJ13" s="7">
        <f t="shared" si="66"/>
        <v>4.9071483938392886E-7</v>
      </c>
      <c r="FK13" s="6">
        <f>FW17</f>
        <v>7.3607225907589332E-3</v>
      </c>
      <c r="FL13" s="6"/>
      <c r="FM13" s="6"/>
      <c r="FN13" s="6"/>
      <c r="FO13" s="6"/>
      <c r="FP13" s="6"/>
      <c r="FQ13" s="6"/>
      <c r="FS13" s="6"/>
      <c r="FU13">
        <v>16.452259999999999</v>
      </c>
      <c r="FV13">
        <v>0.51745402086199999</v>
      </c>
      <c r="FW13" s="6"/>
      <c r="FX13" s="37"/>
      <c r="FY13" s="6" t="s">
        <v>110</v>
      </c>
      <c r="FZ13" s="6">
        <f>FZ12/2</f>
        <v>0.51500000000000001</v>
      </c>
      <c r="GA13" s="7">
        <f t="shared" si="67"/>
        <v>5.5885982208253945E-7</v>
      </c>
      <c r="GB13" s="6">
        <f>GN17</f>
        <v>8.382897331238091E-3</v>
      </c>
      <c r="GC13" s="6"/>
      <c r="GD13" s="6"/>
      <c r="GE13" s="6"/>
      <c r="GF13" s="6"/>
      <c r="GG13" s="6"/>
      <c r="GH13" s="6"/>
      <c r="GJ13" s="6"/>
      <c r="GL13">
        <v>16.452259999999999</v>
      </c>
      <c r="GM13">
        <v>0.58281789663600003</v>
      </c>
      <c r="GN13" s="6"/>
      <c r="GO13" s="37"/>
      <c r="GP13" s="6" t="s">
        <v>110</v>
      </c>
      <c r="GQ13" s="6">
        <f>GQ12/2</f>
        <v>0.51500000000000001</v>
      </c>
      <c r="GR13" s="7">
        <f t="shared" si="68"/>
        <v>6.7608873013204117E-7</v>
      </c>
      <c r="GS13" s="6">
        <f>HE17</f>
        <v>1.0141330951980618E-2</v>
      </c>
      <c r="GT13" s="6"/>
      <c r="GU13" s="6"/>
      <c r="GV13" s="6"/>
      <c r="GW13" s="6"/>
      <c r="GX13" s="6"/>
      <c r="GY13" s="6"/>
      <c r="HA13" s="6"/>
      <c r="HC13">
        <v>17.714179999999999</v>
      </c>
      <c r="HD13">
        <v>0.59497210393599997</v>
      </c>
      <c r="HE13" s="6"/>
      <c r="HF13" s="37"/>
      <c r="HG13" s="6" t="s">
        <v>110</v>
      </c>
      <c r="HH13" s="6">
        <f>HH12/2</f>
        <v>0.51500000000000001</v>
      </c>
      <c r="HI13" s="7">
        <f t="shared" si="69"/>
        <v>3.6883281882095763E-7</v>
      </c>
      <c r="HJ13" s="6">
        <f>HV17</f>
        <v>5.5324922823143646E-3</v>
      </c>
      <c r="HK13" s="6"/>
      <c r="HL13" s="6"/>
      <c r="HM13" s="6"/>
      <c r="HN13" s="6"/>
      <c r="HO13" s="6"/>
      <c r="HP13" s="6"/>
      <c r="HR13" s="6"/>
      <c r="HT13">
        <v>17.714179999999999</v>
      </c>
      <c r="HU13">
        <v>0.43768316634499999</v>
      </c>
      <c r="HV13" s="6"/>
      <c r="HW13" s="37"/>
      <c r="HX13" s="6" t="s">
        <v>110</v>
      </c>
      <c r="HY13" s="6">
        <f>HY12/2</f>
        <v>0.51500000000000001</v>
      </c>
      <c r="HZ13" s="7">
        <f t="shared" si="70"/>
        <v>3.1947791094764462E-7</v>
      </c>
      <c r="IA13" s="6">
        <f>IM17</f>
        <v>4.7921686642146697E-3</v>
      </c>
      <c r="IB13" s="6"/>
      <c r="IC13" s="6"/>
      <c r="ID13" s="6"/>
      <c r="IE13" s="6"/>
      <c r="IF13" s="6"/>
      <c r="IG13" s="6"/>
      <c r="II13" s="6"/>
      <c r="IK13">
        <v>17.714179999999999</v>
      </c>
      <c r="IL13">
        <v>0.37213156780599999</v>
      </c>
      <c r="IM13" s="6"/>
      <c r="IN13" s="37"/>
      <c r="IO13" s="6" t="s">
        <v>110</v>
      </c>
      <c r="IP13" s="6">
        <f>IP12/2</f>
        <v>0.51500000000000001</v>
      </c>
      <c r="IQ13" s="7">
        <f t="shared" si="71"/>
        <v>6.7171193598471281E-7</v>
      </c>
      <c r="IR13" s="6">
        <f>JD17</f>
        <v>1.0075679039770693E-2</v>
      </c>
      <c r="IS13" s="6"/>
      <c r="IT13" s="6"/>
      <c r="IU13" s="6"/>
      <c r="IV13" s="6"/>
      <c r="IW13" s="6"/>
      <c r="IX13" s="6"/>
      <c r="IZ13" s="6"/>
      <c r="JB13">
        <v>17.714179999999999</v>
      </c>
      <c r="JC13">
        <v>0.62282604522499996</v>
      </c>
      <c r="JD13" s="6"/>
      <c r="JE13" s="37"/>
      <c r="JF13" s="6"/>
      <c r="JG13" s="6"/>
      <c r="JH13" s="7"/>
      <c r="JI13" s="6"/>
      <c r="JJ13" s="6"/>
      <c r="JK13" s="6"/>
      <c r="JL13" s="6"/>
      <c r="JM13" s="6"/>
      <c r="JN13" s="6"/>
      <c r="JO13" s="6"/>
      <c r="JQ13" s="6"/>
      <c r="JU13" s="6"/>
      <c r="JV13" s="37"/>
      <c r="JW13" s="6" t="s">
        <v>110</v>
      </c>
      <c r="JX13" s="6">
        <f>JX12/2</f>
        <v>0.51500000000000001</v>
      </c>
      <c r="JY13" s="7">
        <f t="shared" si="72"/>
        <v>6.6208800907637347E-7</v>
      </c>
      <c r="JZ13" s="6">
        <f>KL17</f>
        <v>9.9313201361456022E-3</v>
      </c>
      <c r="KA13" s="6"/>
      <c r="KB13" s="6"/>
      <c r="KC13" s="6"/>
      <c r="KD13" s="6"/>
      <c r="KE13" s="6"/>
      <c r="KF13" s="6"/>
      <c r="KH13" s="6"/>
      <c r="KJ13">
        <v>17.714179999999999</v>
      </c>
      <c r="KK13">
        <v>0.61272492804300005</v>
      </c>
      <c r="KL13" s="6"/>
      <c r="KM13" s="37"/>
      <c r="KN13" s="6" t="s">
        <v>110</v>
      </c>
      <c r="KO13" s="6">
        <f>KO12/2</f>
        <v>0.51500000000000001</v>
      </c>
      <c r="KP13" s="7">
        <f t="shared" si="73"/>
        <v>6.2401063841938467E-7</v>
      </c>
      <c r="KQ13" s="6">
        <f>LC17</f>
        <v>9.3601595762907702E-3</v>
      </c>
      <c r="KR13" s="6"/>
      <c r="KS13" s="6"/>
      <c r="KT13" s="6"/>
      <c r="KU13" s="6"/>
      <c r="KV13" s="6"/>
      <c r="KW13" s="6"/>
      <c r="KY13" s="6"/>
      <c r="LA13">
        <v>18.159459999999999</v>
      </c>
      <c r="LB13">
        <v>0.65843162161400004</v>
      </c>
      <c r="LC13" s="6"/>
      <c r="LD13" s="37"/>
      <c r="LE13" s="6" t="s">
        <v>110</v>
      </c>
      <c r="LF13" s="6">
        <f>LF12/2</f>
        <v>0.51500000000000001</v>
      </c>
      <c r="LG13" s="7">
        <f t="shared" si="74"/>
        <v>6.5283938386137666E-7</v>
      </c>
      <c r="LH13" s="6">
        <f>LT17</f>
        <v>9.7925907579206502E-3</v>
      </c>
      <c r="LI13" s="6"/>
      <c r="LJ13" s="6"/>
      <c r="LK13" s="6"/>
      <c r="LL13" s="6"/>
      <c r="LM13" s="6"/>
      <c r="LN13" s="6"/>
      <c r="LP13" s="6"/>
      <c r="LR13">
        <v>18.159459999999999</v>
      </c>
      <c r="LS13">
        <v>0.74558864999899999</v>
      </c>
      <c r="LT13" s="6"/>
      <c r="LU13" s="37"/>
      <c r="LV13" s="6" t="s">
        <v>110</v>
      </c>
      <c r="LW13" s="6">
        <f>LW12/2</f>
        <v>0.51500000000000001</v>
      </c>
      <c r="LX13" s="7">
        <f t="shared" si="75"/>
        <v>8.1808573579187636E-7</v>
      </c>
      <c r="LY13" s="6">
        <f>MK17</f>
        <v>1.2271286036878146E-2</v>
      </c>
      <c r="LZ13" s="6"/>
      <c r="MA13" s="6"/>
      <c r="MB13" s="6"/>
      <c r="MC13" s="6"/>
      <c r="MD13" s="6"/>
      <c r="ME13" s="6"/>
      <c r="MG13" s="6"/>
      <c r="MI13">
        <v>18.159459999999999</v>
      </c>
      <c r="MJ13">
        <v>0.797335645742</v>
      </c>
      <c r="MK13" s="6"/>
      <c r="ML13" s="37"/>
      <c r="MM13" s="6" t="s">
        <v>110</v>
      </c>
      <c r="MN13" s="6">
        <f>MN12/2</f>
        <v>0.51500000000000001</v>
      </c>
      <c r="MO13" s="7">
        <f t="shared" si="76"/>
        <v>7.8196505050952488E-7</v>
      </c>
      <c r="MP13" s="6">
        <f>NB17</f>
        <v>1.1729475757642873E-2</v>
      </c>
      <c r="MQ13" s="6"/>
      <c r="MR13" s="6"/>
      <c r="MS13" s="6"/>
      <c r="MT13" s="6"/>
      <c r="MU13" s="6"/>
      <c r="MV13" s="6"/>
      <c r="MX13" s="6"/>
      <c r="MZ13">
        <v>17.491540000000001</v>
      </c>
      <c r="NA13">
        <v>0.75606638611700006</v>
      </c>
      <c r="NB13" s="6"/>
      <c r="NC13" s="37"/>
      <c r="ND13" s="6" t="s">
        <v>110</v>
      </c>
      <c r="NE13" s="6">
        <f>NE12/2</f>
        <v>0.51500000000000001</v>
      </c>
      <c r="NF13" s="7">
        <f t="shared" si="77"/>
        <v>7.4572752416436601E-7</v>
      </c>
      <c r="NG13" s="6">
        <f>NS17</f>
        <v>1.1185912862465491E-2</v>
      </c>
      <c r="NH13" s="6"/>
      <c r="NI13" s="6"/>
      <c r="NJ13" s="6"/>
      <c r="NK13" s="6"/>
      <c r="NL13" s="6"/>
      <c r="NM13" s="6"/>
      <c r="NO13" s="6"/>
      <c r="NQ13">
        <v>17.491540000000001</v>
      </c>
      <c r="NR13">
        <v>0.71783287354400005</v>
      </c>
      <c r="NS13" s="6"/>
      <c r="NT13" s="37"/>
      <c r="NU13" s="6" t="s">
        <v>110</v>
      </c>
      <c r="NV13" s="6">
        <f>NV12/2</f>
        <v>0.51500000000000001</v>
      </c>
      <c r="NW13" s="7">
        <f t="shared" si="78"/>
        <v>8.6513196393747149E-7</v>
      </c>
      <c r="NX13" s="6">
        <f>OJ17</f>
        <v>1.2976979459062073E-2</v>
      </c>
      <c r="NY13" s="6"/>
      <c r="NZ13" s="6"/>
      <c r="OA13" s="6"/>
      <c r="OB13" s="6"/>
      <c r="OC13" s="6"/>
      <c r="OD13" s="6"/>
      <c r="OF13" s="6"/>
      <c r="OH13">
        <v>17.491540000000001</v>
      </c>
      <c r="OI13">
        <v>0.762250079641</v>
      </c>
      <c r="OJ13" s="6"/>
      <c r="OK13" s="37"/>
      <c r="OL13" s="6" t="s">
        <v>110</v>
      </c>
      <c r="OM13" s="6">
        <f>OM12/2</f>
        <v>0.51500000000000001</v>
      </c>
      <c r="ON13" s="7">
        <f t="shared" si="79"/>
        <v>9.0670145578699263E-7</v>
      </c>
      <c r="OO13" s="6">
        <f>PA17</f>
        <v>1.360052183680489E-2</v>
      </c>
      <c r="OP13" s="6"/>
      <c r="OQ13" s="6"/>
      <c r="OR13" s="6"/>
      <c r="OS13" s="6"/>
      <c r="OT13" s="6"/>
      <c r="OU13" s="6"/>
      <c r="OW13" s="6"/>
      <c r="OY13">
        <v>17.491540000000001</v>
      </c>
      <c r="OZ13">
        <v>0.771126777747</v>
      </c>
      <c r="PA13" s="6"/>
      <c r="PB13" s="37"/>
      <c r="PC13" s="6" t="s">
        <v>110</v>
      </c>
      <c r="PD13" s="6">
        <f>PD12/2</f>
        <v>0.51500000000000001</v>
      </c>
      <c r="PE13" s="7">
        <f t="shared" si="80"/>
        <v>9.2122656372459388E-7</v>
      </c>
      <c r="PF13" s="6">
        <f>PR17</f>
        <v>1.3818398455868908E-2</v>
      </c>
      <c r="PG13" s="6"/>
      <c r="PH13" s="6"/>
      <c r="PI13" s="6"/>
      <c r="PJ13" s="6"/>
      <c r="PK13" s="6"/>
      <c r="PL13" s="6"/>
      <c r="PN13" s="6"/>
      <c r="PP13">
        <v>17.491540000000001</v>
      </c>
      <c r="PQ13">
        <v>0.776455744419</v>
      </c>
      <c r="PR13" s="6"/>
      <c r="PS13" s="37"/>
      <c r="PT13" s="6" t="s">
        <v>110</v>
      </c>
      <c r="PU13" s="6">
        <f>PU12/2</f>
        <v>0.51500000000000001</v>
      </c>
      <c r="PV13" s="7">
        <f t="shared" si="81"/>
        <v>8.6780148722265253E-7</v>
      </c>
      <c r="PW13" s="6">
        <f>QI17</f>
        <v>1.3017022308339787E-2</v>
      </c>
      <c r="PX13" s="6"/>
      <c r="PY13" s="6"/>
      <c r="PZ13" s="6"/>
      <c r="QA13" s="6"/>
      <c r="QB13" s="6"/>
      <c r="QC13" s="6"/>
      <c r="QE13" s="6"/>
      <c r="QG13">
        <v>17.268899999999999</v>
      </c>
      <c r="QH13">
        <v>0.92311480780099997</v>
      </c>
      <c r="QI13" s="6"/>
      <c r="QJ13" s="37"/>
      <c r="QK13" s="37"/>
      <c r="QL13" s="6" t="s">
        <v>110</v>
      </c>
      <c r="QM13" s="6">
        <f>QM12/2</f>
        <v>0.51500000000000001</v>
      </c>
      <c r="QN13" s="7">
        <f t="shared" si="82"/>
        <v>7.5429994323304717E-7</v>
      </c>
      <c r="QO13" s="6">
        <f>RA17</f>
        <v>1.1314499148495707E-2</v>
      </c>
      <c r="QP13" s="6"/>
      <c r="QQ13" s="6"/>
      <c r="QR13" s="6"/>
      <c r="QS13" s="6"/>
      <c r="QT13" s="6"/>
      <c r="QU13" s="6"/>
      <c r="QW13" s="6"/>
      <c r="QY13">
        <v>16.823619999999998</v>
      </c>
      <c r="QZ13">
        <v>0.90425617727999996</v>
      </c>
      <c r="RA13" s="6"/>
      <c r="RB13" s="37"/>
      <c r="RC13" s="6" t="s">
        <v>110</v>
      </c>
      <c r="RD13" s="6">
        <f>RD12/2</f>
        <v>0.51500000000000001</v>
      </c>
      <c r="RE13" s="7">
        <f t="shared" si="83"/>
        <v>9.4769315389188608E-7</v>
      </c>
      <c r="RF13" s="6">
        <f>RR17</f>
        <v>1.4215397308378291E-2</v>
      </c>
      <c r="RG13" s="6"/>
      <c r="RH13" s="6"/>
      <c r="RI13" s="6"/>
      <c r="RJ13" s="6"/>
      <c r="RK13" s="6"/>
      <c r="RL13" s="6"/>
      <c r="RN13" s="6"/>
      <c r="RP13">
        <v>17.268899999999999</v>
      </c>
      <c r="RQ13">
        <v>0.92633227524499995</v>
      </c>
      <c r="RR13" s="6"/>
      <c r="RS13" s="37"/>
      <c r="RT13" s="6" t="s">
        <v>110</v>
      </c>
      <c r="RU13" s="6">
        <f>RU12/2</f>
        <v>0.51500000000000001</v>
      </c>
      <c r="RV13" s="7">
        <f t="shared" si="84"/>
        <v>7.5742259405293358E-7</v>
      </c>
      <c r="RW13" s="6">
        <f>SI17</f>
        <v>1.1361338910794003E-2</v>
      </c>
      <c r="RX13" s="6"/>
      <c r="RY13" s="6"/>
      <c r="RZ13" s="6"/>
      <c r="SA13" s="6"/>
      <c r="SB13" s="6"/>
      <c r="SC13" s="6"/>
      <c r="SE13" s="6"/>
      <c r="SG13">
        <v>17.028880000000001</v>
      </c>
      <c r="SH13">
        <v>0.98955357966799995</v>
      </c>
      <c r="SI13" s="6"/>
      <c r="SJ13" s="37"/>
      <c r="SK13" s="6" t="s">
        <v>110</v>
      </c>
      <c r="SL13" s="6">
        <f>SL12/2</f>
        <v>0.51500000000000001</v>
      </c>
      <c r="SM13" s="7">
        <f t="shared" si="85"/>
        <v>9.2867764494196893E-7</v>
      </c>
      <c r="SN13" s="6">
        <f>SZ17</f>
        <v>1.3930164674129534E-2</v>
      </c>
      <c r="SO13" s="6"/>
      <c r="SP13" s="6"/>
      <c r="SQ13" s="6"/>
      <c r="SR13" s="6"/>
      <c r="SS13" s="6"/>
      <c r="ST13" s="6"/>
      <c r="SV13" s="6"/>
      <c r="SX13">
        <v>16.398800000000001</v>
      </c>
      <c r="SY13">
        <v>0.889734582527</v>
      </c>
      <c r="SZ13" s="6"/>
      <c r="TB13" s="6" t="s">
        <v>110</v>
      </c>
      <c r="TC13" s="6">
        <f>TC12/2</f>
        <v>0.51500000000000001</v>
      </c>
      <c r="TD13" s="7">
        <f t="shared" si="86"/>
        <v>7.967347429887394E-7</v>
      </c>
      <c r="TE13" s="6">
        <f>TQ17</f>
        <v>1.1951021144831091E-2</v>
      </c>
      <c r="TF13" s="6"/>
      <c r="TG13" s="6"/>
      <c r="TH13" s="6"/>
      <c r="TI13" s="6"/>
      <c r="TJ13" s="6"/>
      <c r="TK13" s="6"/>
      <c r="TM13" s="6"/>
      <c r="TO13">
        <v>17.028880000000001</v>
      </c>
      <c r="TP13">
        <v>1.0608790212899999</v>
      </c>
      <c r="TQ13" s="6"/>
      <c r="TS13" s="6" t="s">
        <v>110</v>
      </c>
      <c r="TT13" s="6">
        <f>TT12/2</f>
        <v>0.51500000000000001</v>
      </c>
      <c r="TU13" s="7">
        <f t="shared" si="87"/>
        <v>8.2229586084058868E-7</v>
      </c>
      <c r="TV13" s="6">
        <f>UG17</f>
        <v>1.2334437912608831E-2</v>
      </c>
      <c r="TW13" s="6"/>
      <c r="TX13" s="6"/>
      <c r="TY13" s="6"/>
      <c r="TZ13" s="6"/>
      <c r="UA13" s="6"/>
      <c r="UC13" s="6"/>
      <c r="UE13">
        <v>16.823619999999998</v>
      </c>
      <c r="UF13">
        <v>1.0539101740300001</v>
      </c>
      <c r="UG13" s="6"/>
      <c r="UI13" s="6" t="s">
        <v>110</v>
      </c>
      <c r="UJ13" s="6">
        <f>UJ12/2</f>
        <v>0.51500000000000001</v>
      </c>
      <c r="UK13" s="7">
        <f t="shared" si="88"/>
        <v>1.0050411935679319E-6</v>
      </c>
      <c r="UL13" s="6">
        <f>UW17</f>
        <v>1.5075617903518978E-2</v>
      </c>
      <c r="UM13" s="6"/>
      <c r="UN13" s="6"/>
      <c r="UO13" s="6"/>
      <c r="UP13" s="6"/>
      <c r="UQ13" s="6"/>
      <c r="US13" s="6"/>
      <c r="UU13">
        <v>16.823619999999998</v>
      </c>
      <c r="UV13">
        <v>1.0583086077099999</v>
      </c>
      <c r="UW13" s="6"/>
      <c r="UY13" s="6" t="s">
        <v>110</v>
      </c>
      <c r="UZ13" s="6">
        <f>UZ12/2</f>
        <v>0.51500000000000001</v>
      </c>
      <c r="VA13" s="7">
        <f t="shared" si="89"/>
        <v>1.0657735901943972E-6</v>
      </c>
      <c r="VB13" s="6">
        <f>VM17</f>
        <v>1.5986603852915959E-2</v>
      </c>
      <c r="VC13" s="6"/>
      <c r="VD13" s="6"/>
      <c r="VE13" s="6"/>
      <c r="VF13" s="6"/>
      <c r="VG13" s="6"/>
      <c r="VI13" s="6"/>
      <c r="VK13">
        <v>16.874880000000001</v>
      </c>
      <c r="VL13">
        <v>1.0913633980299999</v>
      </c>
      <c r="VM13" s="6"/>
      <c r="VN13" s="37"/>
      <c r="VO13" s="6" t="s">
        <v>110</v>
      </c>
      <c r="VP13" s="6">
        <f>VP12/2</f>
        <v>0.51500000000000001</v>
      </c>
      <c r="VQ13" s="7">
        <f t="shared" si="90"/>
        <v>1.1811130622295632E-6</v>
      </c>
      <c r="VR13" s="6">
        <f>WC17</f>
        <v>1.7716695933443449E-2</v>
      </c>
      <c r="VS13" s="6"/>
      <c r="VT13" s="6"/>
      <c r="VU13" s="6"/>
      <c r="VV13" s="6"/>
      <c r="VW13" s="6"/>
      <c r="VY13" s="6"/>
      <c r="WA13">
        <v>16.874880000000001</v>
      </c>
      <c r="WB13">
        <v>1.18505194675</v>
      </c>
      <c r="WC13" s="6"/>
      <c r="WD13" s="37"/>
      <c r="WE13" s="6" t="s">
        <v>110</v>
      </c>
      <c r="WF13" s="6">
        <f>WF12/2</f>
        <v>0.51500000000000001</v>
      </c>
      <c r="WG13" s="7">
        <f t="shared" si="91"/>
        <v>7.6112921595552018E-7</v>
      </c>
      <c r="WH13" s="6">
        <f>WS17</f>
        <v>1.1416938239332803E-2</v>
      </c>
      <c r="WI13" s="6"/>
      <c r="WJ13" s="6"/>
      <c r="WK13" s="6"/>
      <c r="WL13" s="6"/>
      <c r="WM13" s="6"/>
      <c r="WO13" s="6"/>
      <c r="WQ13">
        <v>17.268899999999999</v>
      </c>
      <c r="WR13">
        <v>0.71721647571699998</v>
      </c>
      <c r="WS13" s="6"/>
      <c r="WT13" s="37"/>
      <c r="WU13" s="6" t="s">
        <v>110</v>
      </c>
      <c r="WV13" s="6">
        <f>WV12/2</f>
        <v>0.51500000000000001</v>
      </c>
      <c r="WW13" s="7">
        <f t="shared" si="92"/>
        <v>7.3596040049586712E-7</v>
      </c>
      <c r="WX13" s="6">
        <f>XI17</f>
        <v>1.1039406007438007E-2</v>
      </c>
      <c r="WY13" s="6"/>
      <c r="WZ13" s="6"/>
      <c r="XA13" s="6"/>
      <c r="XB13" s="6"/>
      <c r="XC13" s="6"/>
      <c r="XE13" s="6"/>
      <c r="XG13">
        <v>17.268899999999999</v>
      </c>
      <c r="XH13">
        <v>0.64725496879400002</v>
      </c>
      <c r="XI13" s="6"/>
      <c r="XJ13" s="37"/>
      <c r="XK13" s="6" t="s">
        <v>110</v>
      </c>
      <c r="XL13" s="6">
        <f>XL12/2</f>
        <v>0.51500000000000001</v>
      </c>
      <c r="XM13" s="7">
        <f t="shared" si="93"/>
        <v>9.0565182193656888E-7</v>
      </c>
      <c r="XN13" s="6">
        <f>XY17</f>
        <v>1.3584777329048532E-2</v>
      </c>
      <c r="XO13" s="6"/>
      <c r="XP13" s="6"/>
      <c r="XQ13" s="6"/>
      <c r="XR13" s="6"/>
      <c r="XS13" s="6"/>
      <c r="XU13" s="6"/>
      <c r="XW13">
        <v>16.823619999999998</v>
      </c>
      <c r="XX13">
        <v>0.96824414789299995</v>
      </c>
      <c r="XY13" s="6"/>
      <c r="XZ13" s="37"/>
      <c r="YA13" s="6" t="s">
        <v>110</v>
      </c>
      <c r="YB13" s="6">
        <f>YB12/2</f>
        <v>0.51500000000000001</v>
      </c>
      <c r="YC13" s="7">
        <f t="shared" si="94"/>
        <v>8.2164279224598187E-7</v>
      </c>
      <c r="YD13" s="6">
        <f>YO17</f>
        <v>1.2324641883689728E-2</v>
      </c>
      <c r="YE13" s="6"/>
      <c r="YF13" s="6"/>
      <c r="YG13" s="6"/>
      <c r="YH13" s="6"/>
      <c r="YI13" s="6"/>
      <c r="YK13" s="6"/>
      <c r="YM13">
        <v>16.823619999999998</v>
      </c>
      <c r="YN13">
        <v>0.96396691486300001</v>
      </c>
      <c r="YO13" s="6"/>
      <c r="YP13" s="37"/>
      <c r="YQ13" s="6" t="s">
        <v>110</v>
      </c>
      <c r="YR13" s="6">
        <f>YR12/2</f>
        <v>0.51500000000000001</v>
      </c>
      <c r="YS13" s="7" t="e">
        <f t="shared" si="95"/>
        <v>#VALUE!</v>
      </c>
      <c r="YT13" s="6" t="e">
        <f>ZE17</f>
        <v>#VALUE!</v>
      </c>
      <c r="YU13" s="6"/>
      <c r="YV13" s="6"/>
      <c r="YW13" s="6"/>
      <c r="YX13" s="6"/>
      <c r="YY13" s="6"/>
      <c r="ZA13" s="6"/>
      <c r="ZE13" s="6"/>
      <c r="ZF13" s="37"/>
      <c r="ZG13" s="6" t="s">
        <v>110</v>
      </c>
      <c r="ZH13" s="6">
        <f>ZH12/2</f>
        <v>0.51500000000000001</v>
      </c>
      <c r="ZI13" s="7">
        <f t="shared" si="96"/>
        <v>8.2603169838846404E-7</v>
      </c>
      <c r="ZJ13" s="6">
        <f>ZU17</f>
        <v>1.2390475475826961E-2</v>
      </c>
      <c r="ZK13" s="6"/>
      <c r="ZL13" s="6"/>
      <c r="ZM13" s="6"/>
      <c r="ZN13" s="6"/>
      <c r="ZO13" s="6"/>
      <c r="ZQ13" s="6"/>
      <c r="ZS13">
        <v>16.81504</v>
      </c>
      <c r="ZT13">
        <v>1.01984521923</v>
      </c>
      <c r="ZU13" s="6"/>
      <c r="ZV13" s="37"/>
      <c r="ZW13" s="6" t="s">
        <v>110</v>
      </c>
      <c r="ZX13" s="6">
        <f>ZX12/2</f>
        <v>0.51500000000000001</v>
      </c>
      <c r="ZY13" s="7">
        <f t="shared" si="97"/>
        <v>7.9266456968141721E-7</v>
      </c>
      <c r="ZZ13" s="6">
        <f>AAK17</f>
        <v>1.1889968545221258E-2</v>
      </c>
      <c r="AAA13" s="6"/>
      <c r="AAB13" s="6"/>
      <c r="AAC13" s="6"/>
      <c r="AAD13" s="6"/>
      <c r="AAE13" s="6"/>
      <c r="AAG13" s="6"/>
      <c r="AAI13">
        <v>16.81504</v>
      </c>
      <c r="AAJ13">
        <v>1.24364167373</v>
      </c>
      <c r="AAK13" s="6"/>
      <c r="AAL13" s="37"/>
      <c r="AAM13" s="6" t="s">
        <v>110</v>
      </c>
      <c r="AAN13" s="6">
        <f>AAN12/2</f>
        <v>0.51500000000000001</v>
      </c>
      <c r="AAO13" s="7">
        <f t="shared" si="98"/>
        <v>1.6379707534421168E-6</v>
      </c>
      <c r="AAP13" s="6">
        <f>ABA17</f>
        <v>2.4569561301631751E-2</v>
      </c>
      <c r="AAQ13" s="6"/>
      <c r="AAR13" s="6"/>
      <c r="AAS13" s="6"/>
      <c r="AAT13" s="6"/>
      <c r="AAU13" s="6"/>
      <c r="AAW13" s="6"/>
      <c r="AAY13">
        <v>16.81504</v>
      </c>
      <c r="AAZ13">
        <v>1.66519371461</v>
      </c>
      <c r="ABA13" s="6"/>
      <c r="ABB13" s="37"/>
      <c r="ABC13" s="6" t="s">
        <v>110</v>
      </c>
      <c r="ABD13" s="6">
        <f>ABD12/2</f>
        <v>0.51500000000000001</v>
      </c>
      <c r="ABE13" s="7">
        <f t="shared" si="99"/>
        <v>9.4571774330750863E-7</v>
      </c>
      <c r="ABF13" s="6">
        <f>ABQ17</f>
        <v>1.418576614961263E-2</v>
      </c>
      <c r="ABG13" s="6"/>
      <c r="ABH13" s="6"/>
      <c r="ABI13" s="6" t="s">
        <v>87</v>
      </c>
      <c r="ABJ13" s="6"/>
      <c r="ABK13" s="6"/>
      <c r="ABM13" s="6"/>
      <c r="ABO13">
        <v>18.382393333300001</v>
      </c>
      <c r="ABP13">
        <v>0.98135415026299999</v>
      </c>
      <c r="ABQ13" s="6"/>
      <c r="ABR13" s="37"/>
      <c r="ABS13" s="6" t="s">
        <v>110</v>
      </c>
      <c r="ABT13" s="6">
        <f>ABT12/2</f>
        <v>0.51500000000000001</v>
      </c>
      <c r="ABU13" s="7">
        <f t="shared" si="100"/>
        <v>7.776468767378094E-7</v>
      </c>
      <c r="ABV13" s="6">
        <f>ACG17</f>
        <v>1.1664703151067142E-2</v>
      </c>
      <c r="ABW13" s="6"/>
      <c r="ABX13" s="6"/>
      <c r="ABY13" s="6" t="s">
        <v>87</v>
      </c>
      <c r="ABZ13" s="6"/>
      <c r="ACA13" s="6"/>
      <c r="ACC13" s="6"/>
      <c r="ACE13">
        <v>18.382393333300001</v>
      </c>
      <c r="ACF13">
        <v>1.1604441168899999</v>
      </c>
      <c r="ACG13" s="6"/>
      <c r="ACH13" s="37"/>
      <c r="ACI13" s="6" t="s">
        <v>110</v>
      </c>
      <c r="ACJ13" s="6">
        <f>ACJ12/2</f>
        <v>0.51500000000000001</v>
      </c>
      <c r="ACK13" s="7">
        <f t="shared" si="101"/>
        <v>9.6977120648159685E-7</v>
      </c>
      <c r="ACL13" s="6">
        <f>ACW17</f>
        <v>1.4546568097223952E-2</v>
      </c>
      <c r="ACM13" s="6"/>
      <c r="ACN13" s="6"/>
      <c r="ACO13" s="6" t="s">
        <v>87</v>
      </c>
      <c r="ACP13" s="6"/>
      <c r="ACQ13" s="6"/>
      <c r="ACS13" s="6"/>
      <c r="ACU13">
        <v>18.382393333300001</v>
      </c>
      <c r="ACV13">
        <v>1.2346643805999999</v>
      </c>
      <c r="ACW13" s="6"/>
      <c r="ACX13" s="37"/>
      <c r="ACY13" s="6" t="s">
        <v>110</v>
      </c>
      <c r="ACZ13" s="6">
        <f>ACZ12/2</f>
        <v>0.51500000000000001</v>
      </c>
      <c r="ADA13" s="7">
        <f t="shared" si="102"/>
        <v>9.0896960658670253E-7</v>
      </c>
      <c r="ADB13" s="6">
        <f>ADM17</f>
        <v>1.3634544098800537E-2</v>
      </c>
      <c r="ADC13" s="6"/>
      <c r="ADD13" s="6"/>
      <c r="ADE13" s="6" t="s">
        <v>87</v>
      </c>
      <c r="ADF13" s="6"/>
      <c r="ADG13" s="6"/>
      <c r="ADI13" s="6"/>
      <c r="ADK13">
        <v>19.4953</v>
      </c>
      <c r="ADL13">
        <v>0.85674047490799998</v>
      </c>
      <c r="ADM13" s="6"/>
      <c r="ADN13" s="37"/>
      <c r="ADO13" s="6" t="s">
        <v>110</v>
      </c>
      <c r="ADP13" s="6">
        <f>ADP12/2</f>
        <v>0.51500000000000001</v>
      </c>
      <c r="ADQ13" s="7">
        <f t="shared" si="103"/>
        <v>9.8073951735658316E-7</v>
      </c>
      <c r="ADR13" s="6">
        <f>AEC17</f>
        <v>1.4711092760348746E-2</v>
      </c>
      <c r="ADS13" s="6"/>
      <c r="ADT13" s="6"/>
      <c r="ADU13" s="6" t="s">
        <v>87</v>
      </c>
      <c r="ADV13" s="6"/>
      <c r="ADW13" s="6"/>
      <c r="ADY13" s="6"/>
      <c r="AEA13">
        <v>19.474693333299999</v>
      </c>
      <c r="AEB13">
        <v>0.88509098386399998</v>
      </c>
      <c r="AEC13" s="6"/>
      <c r="AED13" s="37"/>
      <c r="AEE13" s="6" t="s">
        <v>110</v>
      </c>
      <c r="AEF13" s="6">
        <f>AEF12/2</f>
        <v>0.51500000000000001</v>
      </c>
      <c r="AEG13" s="7">
        <f t="shared" si="104"/>
        <v>8.3154380992207773E-7</v>
      </c>
      <c r="AEH13" s="6">
        <f>AES17</f>
        <v>1.2473157148831166E-2</v>
      </c>
      <c r="AEI13" s="6"/>
      <c r="AEJ13" s="6"/>
      <c r="AEK13" s="6" t="s">
        <v>87</v>
      </c>
      <c r="AEL13" s="6"/>
      <c r="AEM13" s="6"/>
      <c r="AEO13" s="6"/>
      <c r="AEQ13">
        <v>19.474693333299999</v>
      </c>
      <c r="AER13">
        <v>1.0543685949899999</v>
      </c>
      <c r="AES13" s="6"/>
      <c r="AET13" s="37"/>
      <c r="AEU13" s="6" t="s">
        <v>110</v>
      </c>
      <c r="AEV13" s="6">
        <f>AEV12/2</f>
        <v>0.51500000000000001</v>
      </c>
      <c r="AEW13" s="7">
        <f t="shared" si="105"/>
        <v>6.6614546363479214E-7</v>
      </c>
      <c r="AEX13" s="6">
        <f>AFI17</f>
        <v>9.9921819545218827E-3</v>
      </c>
      <c r="AEY13" s="6"/>
      <c r="AEZ13" s="6"/>
      <c r="AFA13" s="6" t="s">
        <v>87</v>
      </c>
      <c r="AFB13" s="6"/>
      <c r="AFC13" s="6"/>
      <c r="AFE13" s="6"/>
      <c r="AFI13" s="6"/>
      <c r="AFJ13" s="37"/>
      <c r="AFK13" s="6" t="s">
        <v>110</v>
      </c>
      <c r="AFL13" s="6">
        <f>AFL12/2</f>
        <v>0.51500000000000001</v>
      </c>
      <c r="AFM13" s="7">
        <f t="shared" si="106"/>
        <v>7.391442849218363E-7</v>
      </c>
      <c r="AFN13" s="6">
        <f>AFY17</f>
        <v>1.1087164273827544E-2</v>
      </c>
      <c r="AFO13" s="6"/>
      <c r="AFP13" s="6"/>
      <c r="AFQ13" s="6" t="s">
        <v>87</v>
      </c>
      <c r="AFR13" s="6"/>
      <c r="AFS13" s="6"/>
      <c r="AFU13" s="6"/>
      <c r="AFY13" s="6"/>
      <c r="AFZ13" s="37"/>
      <c r="AGA13" s="6" t="s">
        <v>110</v>
      </c>
      <c r="AGB13" s="6">
        <f>AGB12/2</f>
        <v>0.51500000000000001</v>
      </c>
      <c r="AGC13" s="7">
        <f t="shared" si="107"/>
        <v>6.5844866441397364E-7</v>
      </c>
      <c r="AGD13" s="6">
        <f>AGO17</f>
        <v>9.8767299662096044E-3</v>
      </c>
      <c r="AGE13" s="6"/>
      <c r="AGF13" s="6"/>
      <c r="AGG13" s="6" t="s">
        <v>87</v>
      </c>
      <c r="AGH13" s="6"/>
      <c r="AGI13" s="6"/>
      <c r="AGK13" s="6"/>
      <c r="AGO13" s="6"/>
      <c r="AGP13" s="37"/>
      <c r="AGQ13" s="6" t="s">
        <v>110</v>
      </c>
      <c r="AGR13" s="6">
        <f>AGR12/2</f>
        <v>0.51500000000000001</v>
      </c>
      <c r="AGS13" s="7">
        <f t="shared" si="108"/>
        <v>8.0636180529739736E-7</v>
      </c>
      <c r="AGT13" s="6">
        <f>AHE17</f>
        <v>1.2095427079460961E-2</v>
      </c>
      <c r="AGU13" s="6"/>
      <c r="AGV13" s="6"/>
      <c r="AGW13" s="6" t="s">
        <v>87</v>
      </c>
      <c r="AGX13" s="6"/>
      <c r="AGY13" s="6"/>
      <c r="AHA13" s="6"/>
      <c r="AHE13" s="6"/>
      <c r="AHF13" s="37"/>
      <c r="AHG13" s="6" t="s">
        <v>110</v>
      </c>
      <c r="AHH13" s="6">
        <f>AHH12/2</f>
        <v>0.51500000000000001</v>
      </c>
      <c r="AHI13" s="7">
        <f t="shared" si="109"/>
        <v>1.0539374696376147E-6</v>
      </c>
      <c r="AHJ13" s="6">
        <f>AHU17</f>
        <v>1.5809062044564219E-2</v>
      </c>
      <c r="AHK13" s="6"/>
      <c r="AHL13" s="6"/>
      <c r="AHM13" s="6" t="s">
        <v>87</v>
      </c>
      <c r="AHN13" s="6"/>
      <c r="AHO13" s="6"/>
      <c r="AHQ13" s="6"/>
      <c r="AHU13" s="6"/>
      <c r="AHV13" s="37"/>
      <c r="AHW13" s="6" t="s">
        <v>110</v>
      </c>
      <c r="AHX13" s="6">
        <f>AHX12/2</f>
        <v>0.51500000000000001</v>
      </c>
      <c r="AHY13" s="7">
        <f t="shared" si="110"/>
        <v>1.0062648701155279E-6</v>
      </c>
      <c r="AHZ13" s="6">
        <f>AIK17</f>
        <v>1.5093973051732918E-2</v>
      </c>
      <c r="AIA13" s="6"/>
      <c r="AIB13" s="6"/>
      <c r="AIC13" s="6" t="s">
        <v>87</v>
      </c>
      <c r="AID13" s="6"/>
      <c r="AIE13" s="6"/>
      <c r="AIG13" s="6"/>
      <c r="AIK13" s="6"/>
      <c r="AIL13" s="37"/>
      <c r="AIM13" s="6" t="s">
        <v>110</v>
      </c>
      <c r="AIN13" s="6">
        <f>AIN12/2</f>
        <v>0.51500000000000001</v>
      </c>
      <c r="AIO13" s="7">
        <f t="shared" si="111"/>
        <v>8.8569499732007978E-7</v>
      </c>
      <c r="AIP13" s="6">
        <f>AJA17</f>
        <v>1.3285424959801197E-2</v>
      </c>
      <c r="AIQ13" s="6"/>
      <c r="AIR13" s="6"/>
      <c r="AIS13" s="6" t="s">
        <v>87</v>
      </c>
      <c r="AIT13" s="6"/>
      <c r="AIU13" s="6"/>
      <c r="AIW13" s="6"/>
      <c r="AJA13" s="6"/>
      <c r="AJB13" s="37"/>
      <c r="AJC13" s="6" t="s">
        <v>110</v>
      </c>
      <c r="AJD13" s="6">
        <f>AJD12/2</f>
        <v>0.51500000000000001</v>
      </c>
      <c r="AJE13" s="7">
        <f t="shared" si="112"/>
        <v>9.1502573843129743E-7</v>
      </c>
      <c r="AJF13" s="6">
        <f>AJQ17</f>
        <v>1.3725386076469462E-2</v>
      </c>
      <c r="AJG13" s="6"/>
      <c r="AJH13" s="6"/>
      <c r="AJI13" s="6" t="s">
        <v>87</v>
      </c>
      <c r="AJJ13" s="6"/>
      <c r="AJK13" s="6"/>
      <c r="AJM13" s="6"/>
      <c r="AJQ13" s="6"/>
      <c r="AJR13" s="37"/>
      <c r="AJS13" s="6" t="s">
        <v>110</v>
      </c>
      <c r="AJT13" s="6">
        <f>AJT12/2</f>
        <v>0.51500000000000001</v>
      </c>
      <c r="AJU13" s="7">
        <f t="shared" si="113"/>
        <v>1.0207069022635374E-6</v>
      </c>
      <c r="AJV13" s="6">
        <f>AKG17</f>
        <v>1.5310603533953061E-2</v>
      </c>
      <c r="AJW13" s="6"/>
      <c r="AJX13" s="6"/>
      <c r="AJY13" s="6" t="s">
        <v>87</v>
      </c>
      <c r="AJZ13" s="6"/>
      <c r="AKA13" s="6"/>
      <c r="AKC13" s="6"/>
      <c r="AKE13">
        <v>19.486719999999998</v>
      </c>
      <c r="AKF13">
        <v>1.0880895073800001</v>
      </c>
      <c r="AKG13" s="6"/>
      <c r="AKH13" s="37"/>
      <c r="AKI13" s="6" t="s">
        <v>110</v>
      </c>
      <c r="AKJ13" s="6">
        <f>AKJ12/2</f>
        <v>0.51500000000000001</v>
      </c>
      <c r="AKK13" s="7">
        <f t="shared" si="114"/>
        <v>9.6565993892132331E-7</v>
      </c>
      <c r="AKL13" s="6">
        <f>AKW17</f>
        <v>1.4484899083819851E-2</v>
      </c>
      <c r="AKM13" s="6"/>
      <c r="AKN13" s="6"/>
      <c r="AKO13" s="6" t="s">
        <v>87</v>
      </c>
      <c r="AKP13" s="6"/>
      <c r="AKQ13" s="6"/>
      <c r="AKS13" s="6"/>
      <c r="AKU13">
        <v>19.486719999999998</v>
      </c>
      <c r="AKV13">
        <v>1.20444318386</v>
      </c>
      <c r="AKW13" s="6"/>
      <c r="AKX13" s="37"/>
      <c r="AKY13" s="6" t="s">
        <v>110</v>
      </c>
      <c r="AKZ13" s="6">
        <f>AKZ12/2</f>
        <v>0.51500000000000001</v>
      </c>
      <c r="ALA13" s="7">
        <f t="shared" si="115"/>
        <v>9.0651691002995528E-7</v>
      </c>
      <c r="ALB13" s="6">
        <f>ALM17</f>
        <v>1.3597753650449329E-2</v>
      </c>
      <c r="ALC13" s="6"/>
      <c r="ALD13" s="6"/>
      <c r="ALE13" s="6" t="s">
        <v>87</v>
      </c>
      <c r="ALF13" s="6"/>
      <c r="ALG13" s="6"/>
      <c r="ALI13" s="6"/>
      <c r="ALK13">
        <v>19.940580000000001</v>
      </c>
      <c r="ALL13">
        <v>1.19104780509</v>
      </c>
      <c r="ALM13" s="6"/>
      <c r="ALN13" s="37"/>
    </row>
    <row r="14" spans="5:1002" x14ac:dyDescent="0.25">
      <c r="E14" s="33">
        <v>60</v>
      </c>
      <c r="G14" s="33">
        <v>60</v>
      </c>
      <c r="H14" s="46">
        <f>UI16</f>
        <v>-9.3352729650677482</v>
      </c>
      <c r="K14" s="7">
        <f>K12/K3</f>
        <v>2.5475187969924815E-5</v>
      </c>
      <c r="L14" s="6">
        <f>L13/2</f>
        <v>0.25750000000000001</v>
      </c>
      <c r="M14" s="7">
        <f t="shared" si="59"/>
        <v>2.0139817557891148E-7</v>
      </c>
      <c r="N14" s="6">
        <f>Z31</f>
        <v>3.0209726336836722E-3</v>
      </c>
      <c r="O14" s="6"/>
      <c r="P14" s="6"/>
      <c r="Q14" s="6"/>
      <c r="R14" s="6"/>
      <c r="S14" s="6"/>
      <c r="T14" s="6"/>
      <c r="V14" s="6"/>
      <c r="W14" s="6"/>
      <c r="X14">
        <v>18.418240000000001</v>
      </c>
      <c r="Y14">
        <v>0.30906295419300001</v>
      </c>
      <c r="Z14" s="6"/>
      <c r="AB14" s="7"/>
      <c r="AC14" s="6"/>
      <c r="AD14" s="7"/>
      <c r="AE14" s="6"/>
      <c r="AF14" s="6"/>
      <c r="AG14" s="6"/>
      <c r="AH14" s="6"/>
      <c r="AI14" s="6"/>
      <c r="AJ14" s="6"/>
      <c r="AK14" s="6"/>
      <c r="AM14" s="6"/>
      <c r="AN14" s="6"/>
      <c r="AQ14" s="6"/>
      <c r="AR14" s="37"/>
      <c r="AS14" s="6" t="s">
        <v>2</v>
      </c>
      <c r="AT14" s="6">
        <f>AT13/2</f>
        <v>0.12875</v>
      </c>
      <c r="AU14" s="7">
        <f t="shared" si="58"/>
        <v>1.3130256921561157E-7</v>
      </c>
      <c r="AV14" s="6">
        <f>BH45</f>
        <v>1.9695385382341737E-3</v>
      </c>
      <c r="AW14" s="6"/>
      <c r="AX14" s="7"/>
      <c r="AY14" s="6"/>
      <c r="AZ14" s="6"/>
      <c r="BA14" s="6"/>
      <c r="BB14" s="6"/>
      <c r="BD14" s="6"/>
      <c r="BF14">
        <v>19.9530933333</v>
      </c>
      <c r="BG14">
        <v>0.39067396204999999</v>
      </c>
      <c r="BI14" s="37"/>
      <c r="BJ14" s="7">
        <f>BJ12/BJ3</f>
        <v>3.018796992481203E-5</v>
      </c>
      <c r="BK14" s="6">
        <f>BK13/2</f>
        <v>0.25750000000000001</v>
      </c>
      <c r="BL14" s="7">
        <f t="shared" si="60"/>
        <v>1.8082581623588605E-7</v>
      </c>
      <c r="BM14" s="6">
        <f>BY31</f>
        <v>2.7123872435382908E-3</v>
      </c>
      <c r="BN14" s="6"/>
      <c r="BO14" s="6"/>
      <c r="BP14" s="6"/>
      <c r="BQ14" s="6"/>
      <c r="BR14" s="6"/>
      <c r="BS14" s="6"/>
      <c r="BU14" s="6"/>
      <c r="BV14" s="6"/>
      <c r="BW14">
        <v>19.819680000000002</v>
      </c>
      <c r="BX14">
        <v>0.29154428296500001</v>
      </c>
      <c r="BY14" s="6"/>
      <c r="CA14" s="7">
        <f>CA12/CA3</f>
        <v>4.3739849624060155E-5</v>
      </c>
      <c r="CB14" s="6">
        <f>CB13/2</f>
        <v>0.25750000000000001</v>
      </c>
      <c r="CC14" s="7">
        <f t="shared" si="61"/>
        <v>2.6958408592650418E-7</v>
      </c>
      <c r="CD14" s="6">
        <f>CP31</f>
        <v>4.0437612888975629E-3</v>
      </c>
      <c r="CE14" s="6"/>
      <c r="CF14" s="6"/>
      <c r="CG14" s="6"/>
      <c r="CH14" s="6"/>
      <c r="CI14" s="6"/>
      <c r="CJ14" s="6"/>
      <c r="CL14" s="6"/>
      <c r="CM14" s="6"/>
      <c r="CN14">
        <v>19.435919999999999</v>
      </c>
      <c r="CO14">
        <v>0.432662889582</v>
      </c>
      <c r="CP14" s="6"/>
      <c r="CR14" s="7">
        <f>CR12/CR3</f>
        <v>2.0022556390977445E-5</v>
      </c>
      <c r="CS14" s="6">
        <f>CS13/2</f>
        <v>0.25750000000000001</v>
      </c>
      <c r="CT14" s="7">
        <f t="shared" si="62"/>
        <v>1.42581924868327E-7</v>
      </c>
      <c r="CU14" s="6">
        <f>DG31</f>
        <v>2.1387288730249049E-3</v>
      </c>
      <c r="CV14" s="6"/>
      <c r="CW14" s="6"/>
      <c r="CX14" s="6"/>
      <c r="CY14" s="6"/>
      <c r="CZ14" s="6"/>
      <c r="DA14" s="6"/>
      <c r="DC14" s="6"/>
      <c r="DD14" s="6"/>
      <c r="DE14">
        <v>19.435919999999999</v>
      </c>
      <c r="DF14">
        <v>0.300759958898</v>
      </c>
      <c r="DG14" s="6"/>
      <c r="DI14" s="7">
        <f>DI12/DI3</f>
        <v>3.1754887218045113E-5</v>
      </c>
      <c r="DJ14" s="6">
        <f>DJ13/2</f>
        <v>0.25750000000000001</v>
      </c>
      <c r="DK14" s="7">
        <f t="shared" si="63"/>
        <v>2.318544809232562E-7</v>
      </c>
      <c r="DL14" s="6">
        <f>DX31</f>
        <v>3.4778172138488429E-3</v>
      </c>
      <c r="DM14" s="6"/>
      <c r="DN14" s="6"/>
      <c r="DO14" s="6"/>
      <c r="DP14" s="6"/>
      <c r="DQ14" s="6"/>
      <c r="DR14" s="6"/>
      <c r="DT14" s="6"/>
      <c r="DU14" s="6"/>
      <c r="DV14">
        <v>19.435919999999999</v>
      </c>
      <c r="DW14">
        <v>0.32847121945500002</v>
      </c>
      <c r="DX14" s="6"/>
      <c r="DZ14" s="7">
        <f>DZ12/DZ3</f>
        <v>3.24406015037594E-5</v>
      </c>
      <c r="EA14" s="6">
        <f>EA13/2</f>
        <v>0.25750000000000001</v>
      </c>
      <c r="EB14" s="7">
        <f t="shared" si="64"/>
        <v>2.5482804994007028E-7</v>
      </c>
      <c r="EC14" s="6">
        <f>EO31</f>
        <v>3.8224207491010546E-3</v>
      </c>
      <c r="ED14" s="6"/>
      <c r="EE14" s="6"/>
      <c r="EF14" s="6"/>
      <c r="EG14" s="6"/>
      <c r="EH14" s="6"/>
      <c r="EI14" s="6"/>
      <c r="EK14" s="6"/>
      <c r="EL14" s="6"/>
      <c r="EM14">
        <v>19.435919999999999</v>
      </c>
      <c r="EN14">
        <v>0.36358206091099998</v>
      </c>
      <c r="EO14" s="6"/>
      <c r="EQ14" s="7">
        <f>EQ12/EQ3</f>
        <v>4.1860150375939852E-5</v>
      </c>
      <c r="ER14" s="6">
        <f>ER13/2</f>
        <v>0.25750000000000001</v>
      </c>
      <c r="ES14" s="7">
        <f t="shared" si="65"/>
        <v>3.1147628285066454E-7</v>
      </c>
      <c r="ET14" s="6">
        <f>FF31</f>
        <v>4.672144242759968E-3</v>
      </c>
      <c r="EU14" s="6"/>
      <c r="EV14" s="6"/>
      <c r="EW14" s="6"/>
      <c r="EX14" s="6"/>
      <c r="EY14" s="6"/>
      <c r="EZ14" s="6"/>
      <c r="FB14" s="6"/>
      <c r="FC14" s="6"/>
      <c r="FD14">
        <v>17.94792</v>
      </c>
      <c r="FE14">
        <v>0.50540896193700002</v>
      </c>
      <c r="FF14" s="6"/>
      <c r="FH14" s="7">
        <f>FH12/FH3</f>
        <v>4.7702556390977445E-5</v>
      </c>
      <c r="FI14" s="6">
        <f>FI13/2</f>
        <v>0.25750000000000001</v>
      </c>
      <c r="FJ14" s="7">
        <f t="shared" si="66"/>
        <v>4.0142938571228245E-7</v>
      </c>
      <c r="FK14" s="6">
        <f>FW31</f>
        <v>6.0214407856842367E-3</v>
      </c>
      <c r="FL14" s="6"/>
      <c r="FM14" s="6"/>
      <c r="FN14" s="6"/>
      <c r="FO14" s="6"/>
      <c r="FP14" s="6"/>
      <c r="FQ14" s="6"/>
      <c r="FS14" s="6"/>
      <c r="FT14" s="6"/>
      <c r="FU14">
        <v>17.94792</v>
      </c>
      <c r="FV14">
        <v>0.52765375575600004</v>
      </c>
      <c r="FW14" s="6"/>
      <c r="FX14" s="37"/>
      <c r="FY14" s="7">
        <f>FY12/FY3</f>
        <v>5.5973684210526318E-5</v>
      </c>
      <c r="FZ14" s="6">
        <f>FZ13/2</f>
        <v>0.25750000000000001</v>
      </c>
      <c r="GA14" s="7">
        <f t="shared" si="67"/>
        <v>3.8256278032548303E-7</v>
      </c>
      <c r="GB14" s="6">
        <f>GN31</f>
        <v>5.7384417048822458E-3</v>
      </c>
      <c r="GC14" s="6"/>
      <c r="GD14" s="6"/>
      <c r="GE14" s="6"/>
      <c r="GF14" s="6"/>
      <c r="GG14" s="6"/>
      <c r="GH14" s="6"/>
      <c r="GJ14" s="6"/>
      <c r="GK14" s="6"/>
      <c r="GL14">
        <v>17.94792</v>
      </c>
      <c r="GM14">
        <v>0.59020598714299999</v>
      </c>
      <c r="GN14" s="6"/>
      <c r="GO14" s="37"/>
      <c r="GP14" s="7">
        <f>GP12/GP3</f>
        <v>8.242857142857143E-5</v>
      </c>
      <c r="GQ14" s="6">
        <f>GQ13/2</f>
        <v>0.25750000000000001</v>
      </c>
      <c r="GR14" s="7">
        <f t="shared" si="68"/>
        <v>3.507173969577493E-7</v>
      </c>
      <c r="GS14" s="6">
        <f>HE31</f>
        <v>5.2607609543662394E-3</v>
      </c>
      <c r="GT14" s="6"/>
      <c r="GU14" s="6"/>
      <c r="GV14" s="6"/>
      <c r="GW14" s="6"/>
      <c r="GX14" s="6"/>
      <c r="GY14" s="6"/>
      <c r="HA14" s="6"/>
      <c r="HB14" s="6"/>
      <c r="HC14">
        <v>19.324560000000002</v>
      </c>
      <c r="HD14">
        <v>0.60773778374300003</v>
      </c>
      <c r="HE14" s="6"/>
      <c r="HF14" s="37"/>
      <c r="HG14" s="7">
        <f>HG12/HG3</f>
        <v>3.5826315789473684E-5</v>
      </c>
      <c r="HH14" s="6">
        <f>HH13/2</f>
        <v>0.25750000000000001</v>
      </c>
      <c r="HI14" s="7">
        <f t="shared" si="69"/>
        <v>2.8488816966914325E-7</v>
      </c>
      <c r="HJ14" s="6">
        <f>HV31</f>
        <v>4.2733225450371486E-3</v>
      </c>
      <c r="HK14" s="6"/>
      <c r="HL14" s="6"/>
      <c r="HM14" s="6"/>
      <c r="HN14" s="6"/>
      <c r="HO14" s="6"/>
      <c r="HP14" s="6"/>
      <c r="HR14" s="6"/>
      <c r="HS14" s="6"/>
      <c r="HT14">
        <v>19.324560000000002</v>
      </c>
      <c r="HU14">
        <v>0.44673106398899998</v>
      </c>
      <c r="HV14" s="6"/>
      <c r="HW14" s="37"/>
      <c r="HX14" s="7">
        <f>HX12/HX3</f>
        <v>3.2042105263157893E-5</v>
      </c>
      <c r="HY14" s="6">
        <f>HY13/2</f>
        <v>0.25750000000000001</v>
      </c>
      <c r="HZ14" s="7">
        <f t="shared" si="70"/>
        <v>1.9764790584658036E-7</v>
      </c>
      <c r="IA14" s="6">
        <f>IM31</f>
        <v>2.9647185876987055E-3</v>
      </c>
      <c r="IB14" s="6"/>
      <c r="IC14" s="6"/>
      <c r="ID14" s="6"/>
      <c r="IE14" s="6"/>
      <c r="IF14" s="6"/>
      <c r="IG14" s="6"/>
      <c r="II14" s="6"/>
      <c r="IJ14" s="6"/>
      <c r="IK14">
        <v>19.324560000000002</v>
      </c>
      <c r="IL14">
        <v>0.37877138693599999</v>
      </c>
      <c r="IM14" s="6"/>
      <c r="IN14" s="37"/>
      <c r="IO14" s="7">
        <f>IO12/IO3</f>
        <v>7.7939849624060153E-5</v>
      </c>
      <c r="IP14" s="6">
        <f>IP13/2</f>
        <v>0.25750000000000001</v>
      </c>
      <c r="IQ14" s="7">
        <f t="shared" si="71"/>
        <v>5.7244749185378721E-7</v>
      </c>
      <c r="IR14" s="6">
        <f>JD31</f>
        <v>8.5867123778068082E-3</v>
      </c>
      <c r="IS14" s="6"/>
      <c r="IT14" s="6"/>
      <c r="IU14" s="6"/>
      <c r="IV14" s="6"/>
      <c r="IW14" s="6"/>
      <c r="IX14" s="6"/>
      <c r="IZ14" s="6"/>
      <c r="JA14" s="6"/>
      <c r="JB14">
        <v>19.324560000000002</v>
      </c>
      <c r="JC14">
        <v>0.63674971868600005</v>
      </c>
      <c r="JD14" s="6"/>
      <c r="JE14" s="37"/>
      <c r="JF14" s="7"/>
      <c r="JG14" s="6"/>
      <c r="JH14" s="7"/>
      <c r="JI14" s="6"/>
      <c r="JJ14" s="6"/>
      <c r="JK14" s="6"/>
      <c r="JL14" s="6"/>
      <c r="JM14" s="6"/>
      <c r="JN14" s="6"/>
      <c r="JO14" s="6"/>
      <c r="JQ14" s="6"/>
      <c r="JR14" s="6"/>
      <c r="JU14" s="6"/>
      <c r="JV14" s="37"/>
      <c r="JW14" s="7">
        <f>JW12/JW3</f>
        <v>7.2747368421052644E-5</v>
      </c>
      <c r="JX14" s="6">
        <f>JX13/2</f>
        <v>0.25750000000000001</v>
      </c>
      <c r="JY14" s="7">
        <f t="shared" si="72"/>
        <v>5.0741178995406487E-7</v>
      </c>
      <c r="JZ14" s="6">
        <f>KL31</f>
        <v>7.611176849310973E-3</v>
      </c>
      <c r="KA14" s="6"/>
      <c r="KB14" s="6"/>
      <c r="KC14" s="6"/>
      <c r="KD14" s="6"/>
      <c r="KE14" s="6"/>
      <c r="KF14" s="6"/>
      <c r="KH14" s="6"/>
      <c r="KI14" s="6"/>
      <c r="KJ14">
        <v>19.324560000000002</v>
      </c>
      <c r="KK14">
        <v>0.62936116150999999</v>
      </c>
      <c r="KL14" s="6"/>
      <c r="KM14" s="37"/>
      <c r="KN14" s="7">
        <f>KN12/KN3</f>
        <v>6.5465413533834587E-5</v>
      </c>
      <c r="KO14" s="6">
        <f>KO13/2</f>
        <v>0.25750000000000001</v>
      </c>
      <c r="KP14" s="7">
        <f t="shared" si="73"/>
        <v>4.7084545411185169E-7</v>
      </c>
      <c r="KQ14" s="6">
        <f>LC31</f>
        <v>7.0626818116777757E-3</v>
      </c>
      <c r="KR14" s="6"/>
      <c r="KS14" s="6"/>
      <c r="KT14" s="6"/>
      <c r="KU14" s="6"/>
      <c r="KV14" s="6"/>
      <c r="KW14" s="6"/>
      <c r="KY14" s="6"/>
      <c r="KZ14" s="6"/>
      <c r="LA14">
        <v>19.810320000000001</v>
      </c>
      <c r="LB14">
        <v>0.67471704330299997</v>
      </c>
      <c r="LC14" s="6"/>
      <c r="LD14" s="37"/>
      <c r="LE14" s="7">
        <f>LE12/LE3</f>
        <v>8.4781954887218057E-5</v>
      </c>
      <c r="LF14" s="6">
        <f>LF13/2</f>
        <v>0.25750000000000001</v>
      </c>
      <c r="LG14" s="7">
        <f t="shared" si="74"/>
        <v>4.7188332737173847E-7</v>
      </c>
      <c r="LH14" s="6">
        <f>LT31</f>
        <v>7.0782499105760772E-3</v>
      </c>
      <c r="LI14" s="6"/>
      <c r="LJ14" s="6"/>
      <c r="LK14" s="6"/>
      <c r="LL14" s="6"/>
      <c r="LM14" s="6"/>
      <c r="LN14" s="6"/>
      <c r="LP14" s="6"/>
      <c r="LQ14" s="6"/>
      <c r="LR14">
        <v>19.810320000000001</v>
      </c>
      <c r="LS14">
        <v>0.758628154168</v>
      </c>
      <c r="LT14" s="6"/>
      <c r="LU14" s="37"/>
      <c r="LV14" s="7">
        <f>LV12/LV3</f>
        <v>8.3466165413533839E-5</v>
      </c>
      <c r="LW14" s="6">
        <f>LW13/2</f>
        <v>0.25750000000000001</v>
      </c>
      <c r="LX14" s="7">
        <f t="shared" si="75"/>
        <v>6.49602163986545E-7</v>
      </c>
      <c r="LY14" s="6">
        <f>MK31</f>
        <v>9.7440324597981749E-3</v>
      </c>
      <c r="LZ14" s="6"/>
      <c r="MA14" s="6"/>
      <c r="MB14" s="6"/>
      <c r="MC14" s="6"/>
      <c r="MD14" s="6"/>
      <c r="ME14" s="6"/>
      <c r="MG14" s="6"/>
      <c r="MH14" s="6"/>
      <c r="MI14">
        <v>19.810320000000001</v>
      </c>
      <c r="MJ14">
        <v>0.81245685015299995</v>
      </c>
      <c r="MK14" s="6"/>
      <c r="ML14" s="37"/>
      <c r="MM14" s="7">
        <f>MM12/MM3</f>
        <v>1.063609022556391E-4</v>
      </c>
      <c r="MN14" s="6">
        <f>MN13/2</f>
        <v>0.25750000000000001</v>
      </c>
      <c r="MO14" s="7">
        <f t="shared" si="76"/>
        <v>5.1142239696866372E-7</v>
      </c>
      <c r="MP14" s="6">
        <f>NB31</f>
        <v>7.6713359545299564E-3</v>
      </c>
      <c r="MQ14" s="6"/>
      <c r="MR14" s="6"/>
      <c r="MS14" s="6"/>
      <c r="MT14" s="6"/>
      <c r="MU14" s="6"/>
      <c r="MV14" s="6"/>
      <c r="MX14" s="6"/>
      <c r="MY14" s="6"/>
      <c r="MZ14">
        <v>19.081679999999999</v>
      </c>
      <c r="NA14">
        <v>0.77752528886399996</v>
      </c>
      <c r="NB14" s="6"/>
      <c r="NC14" s="37"/>
      <c r="ND14" s="7">
        <f>ND12/ND3</f>
        <v>9.9977443609022558E-5</v>
      </c>
      <c r="NE14" s="6">
        <f>NE13/2</f>
        <v>0.25750000000000001</v>
      </c>
      <c r="NF14" s="7">
        <f t="shared" si="77"/>
        <v>5.8191545498862026E-7</v>
      </c>
      <c r="NG14" s="6">
        <f>NS31</f>
        <v>8.7287318248293038E-3</v>
      </c>
      <c r="NH14" s="6"/>
      <c r="NI14" s="6"/>
      <c r="NJ14" s="6"/>
      <c r="NK14" s="6"/>
      <c r="NL14" s="6"/>
      <c r="NM14" s="6"/>
      <c r="NO14" s="6"/>
      <c r="NP14" s="6"/>
      <c r="NQ14">
        <v>19.081679999999999</v>
      </c>
      <c r="NR14">
        <v>0.73570600427099997</v>
      </c>
      <c r="NS14" s="6"/>
      <c r="NT14" s="37"/>
      <c r="NU14" s="7">
        <f>NU12/NU3</f>
        <v>1.0431578947368421E-4</v>
      </c>
      <c r="NV14" s="6">
        <f>NV13/2</f>
        <v>0.25750000000000001</v>
      </c>
      <c r="NW14" s="7">
        <f t="shared" si="78"/>
        <v>6.312749745033623E-7</v>
      </c>
      <c r="NX14" s="6">
        <f>OJ31</f>
        <v>9.469124617550435E-3</v>
      </c>
      <c r="NY14" s="6"/>
      <c r="NZ14" s="6"/>
      <c r="OA14" s="6"/>
      <c r="OB14" s="6"/>
      <c r="OC14" s="6"/>
      <c r="OD14" s="6"/>
      <c r="OF14" s="6"/>
      <c r="OG14" s="6"/>
      <c r="OH14">
        <v>19.081679999999999</v>
      </c>
      <c r="OI14">
        <v>0.78043730525199995</v>
      </c>
      <c r="OJ14" s="6"/>
      <c r="OK14" s="37"/>
      <c r="OL14" s="7">
        <f>OL12/OL3</f>
        <v>9.6586466165413535E-5</v>
      </c>
      <c r="OM14" s="6">
        <f>OM13/2</f>
        <v>0.25750000000000001</v>
      </c>
      <c r="ON14" s="7">
        <f t="shared" si="79"/>
        <v>6.1261583290682681E-7</v>
      </c>
      <c r="OO14" s="6">
        <f>PA31</f>
        <v>9.1892374936024014E-3</v>
      </c>
      <c r="OP14" s="6"/>
      <c r="OQ14" s="6"/>
      <c r="OR14" s="6"/>
      <c r="OS14" s="6"/>
      <c r="OT14" s="6"/>
      <c r="OU14" s="6"/>
      <c r="OW14" s="6"/>
      <c r="OX14" s="6"/>
      <c r="OY14">
        <v>19.081679999999999</v>
      </c>
      <c r="OZ14">
        <v>0.78849137950399995</v>
      </c>
      <c r="PA14" s="6"/>
      <c r="PB14" s="37"/>
      <c r="PC14" s="7">
        <f>PC12/PC3</f>
        <v>9.6827067669172931E-5</v>
      </c>
      <c r="PD14" s="6">
        <f>PD13/2</f>
        <v>0.25750000000000001</v>
      </c>
      <c r="PE14" s="7">
        <f t="shared" si="80"/>
        <v>7.0016352225995654E-7</v>
      </c>
      <c r="PF14" s="6">
        <f>PR31</f>
        <v>1.0502452833899348E-2</v>
      </c>
      <c r="PG14" s="6"/>
      <c r="PH14" s="6"/>
      <c r="PI14" s="6"/>
      <c r="PJ14" s="6"/>
      <c r="PK14" s="6"/>
      <c r="PL14" s="6"/>
      <c r="PN14" s="6"/>
      <c r="PO14" s="6"/>
      <c r="PP14">
        <v>19.081679999999999</v>
      </c>
      <c r="PQ14">
        <v>0.78947040964100001</v>
      </c>
      <c r="PR14" s="6"/>
      <c r="PS14" s="37"/>
      <c r="PT14" s="7">
        <f>PT12/PT3</f>
        <v>8.7676691729323309E-5</v>
      </c>
      <c r="PU14" s="6">
        <f>PU13/2</f>
        <v>0.25750000000000001</v>
      </c>
      <c r="PV14" s="7">
        <f t="shared" si="81"/>
        <v>5.3610674749237417E-7</v>
      </c>
      <c r="PW14" s="6">
        <f>QI31</f>
        <v>8.0416012123856132E-3</v>
      </c>
      <c r="PX14" s="6"/>
      <c r="PY14" s="6"/>
      <c r="PZ14" s="6"/>
      <c r="QA14" s="6"/>
      <c r="QB14" s="6"/>
      <c r="QC14" s="6"/>
      <c r="QE14" s="6"/>
      <c r="QF14" s="6"/>
      <c r="QG14">
        <v>18.838799999999999</v>
      </c>
      <c r="QH14">
        <v>0.93937647876599994</v>
      </c>
      <c r="QI14" s="6"/>
      <c r="QJ14" s="37"/>
      <c r="QK14" s="37"/>
      <c r="QL14" s="7">
        <f>QL12/QL3</f>
        <v>7.3781203007518799E-5</v>
      </c>
      <c r="QM14" s="6">
        <f>QM13/2</f>
        <v>0.25750000000000001</v>
      </c>
      <c r="QN14" s="7">
        <f t="shared" si="82"/>
        <v>5.3099612850124965E-7</v>
      </c>
      <c r="QO14" s="6">
        <f>RA31</f>
        <v>7.9649419275187455E-3</v>
      </c>
      <c r="QP14" s="6"/>
      <c r="QQ14" s="6"/>
      <c r="QR14" s="6"/>
      <c r="QS14" s="6"/>
      <c r="QT14" s="6"/>
      <c r="QU14" s="6"/>
      <c r="QW14" s="6"/>
      <c r="QX14" s="6"/>
      <c r="QY14">
        <v>18.35304</v>
      </c>
      <c r="QZ14">
        <v>0.91618911543799997</v>
      </c>
      <c r="RA14" s="6"/>
      <c r="RB14" s="37"/>
      <c r="RC14" s="7">
        <f>RC12/RC3</f>
        <v>1.0781203007518797E-5</v>
      </c>
      <c r="RD14" s="6">
        <f>RD13/2</f>
        <v>0.25750000000000001</v>
      </c>
      <c r="RE14" s="7">
        <f t="shared" si="83"/>
        <v>7.6013800621653619E-7</v>
      </c>
      <c r="RF14" s="6">
        <f>RR31</f>
        <v>1.1402070093248043E-2</v>
      </c>
      <c r="RG14" s="6"/>
      <c r="RH14" s="6"/>
      <c r="RI14" s="6"/>
      <c r="RJ14" s="6"/>
      <c r="RK14" s="6"/>
      <c r="RL14" s="6"/>
      <c r="RN14" s="6"/>
      <c r="RO14" s="6"/>
      <c r="RP14">
        <v>18.838799999999999</v>
      </c>
      <c r="RQ14">
        <v>0.93994249821599996</v>
      </c>
      <c r="RR14" s="6"/>
      <c r="RS14" s="37"/>
      <c r="RT14" s="7">
        <f>RT12/RT3</f>
        <v>6.5903007518796996E-5</v>
      </c>
      <c r="RU14" s="6">
        <f>RU13/2</f>
        <v>0.25750000000000001</v>
      </c>
      <c r="RV14" s="7">
        <f t="shared" si="84"/>
        <v>6.4546468723280184E-7</v>
      </c>
      <c r="RW14" s="6">
        <f>SI31</f>
        <v>9.6819703084920269E-3</v>
      </c>
      <c r="RX14" s="6"/>
      <c r="RY14" s="6"/>
      <c r="RZ14" s="6"/>
      <c r="SA14" s="6"/>
      <c r="SB14" s="6"/>
      <c r="SC14" s="6"/>
      <c r="SE14" s="6"/>
      <c r="SF14" s="6"/>
      <c r="SG14">
        <v>18.57696</v>
      </c>
      <c r="SH14">
        <v>1.00504452524</v>
      </c>
      <c r="SI14" s="6"/>
      <c r="SJ14" s="37"/>
      <c r="SK14" s="7">
        <f>SK12/SK3</f>
        <v>9.3518796992481215E-5</v>
      </c>
      <c r="SL14" s="6">
        <f>SL13/2</f>
        <v>0.25750000000000001</v>
      </c>
      <c r="SM14" s="7">
        <f t="shared" si="85"/>
        <v>6.126009603032909E-7</v>
      </c>
      <c r="SN14" s="6">
        <f>SZ31</f>
        <v>9.1890144045493633E-3</v>
      </c>
      <c r="SO14" s="6"/>
      <c r="SP14" s="6"/>
      <c r="SQ14" s="6"/>
      <c r="SR14" s="6"/>
      <c r="SS14" s="6"/>
      <c r="ST14" s="6"/>
      <c r="SV14" s="6"/>
      <c r="SW14" s="6"/>
      <c r="SX14">
        <v>17.889600000000002</v>
      </c>
      <c r="SY14">
        <v>0.905593028445</v>
      </c>
      <c r="SZ14" s="6"/>
      <c r="TB14" s="7">
        <f>TB12/TB3</f>
        <v>7.3557894736842099E-5</v>
      </c>
      <c r="TC14" s="6">
        <f>TC13/2</f>
        <v>0.25750000000000001</v>
      </c>
      <c r="TD14" s="7">
        <f t="shared" si="86"/>
        <v>6.9036925219196259E-7</v>
      </c>
      <c r="TE14" s="6">
        <f>TQ31</f>
        <v>1.0355538782879439E-2</v>
      </c>
      <c r="TF14" s="6"/>
      <c r="TG14" s="6"/>
      <c r="TH14" s="6"/>
      <c r="TI14" s="6"/>
      <c r="TJ14" s="6"/>
      <c r="TK14" s="6"/>
      <c r="TM14" s="6"/>
      <c r="TN14" s="6"/>
      <c r="TO14">
        <v>18.57696</v>
      </c>
      <c r="TP14">
        <v>1.0724337069900001</v>
      </c>
      <c r="TQ14" s="6"/>
      <c r="TS14" s="7">
        <f>TS12/TS3</f>
        <v>7.1975939849624058E-5</v>
      </c>
      <c r="TT14" s="6">
        <f>TT13/2</f>
        <v>0.25750000000000001</v>
      </c>
      <c r="TU14" s="7">
        <f t="shared" si="87"/>
        <v>7.9861526075986664E-7</v>
      </c>
      <c r="TV14" s="6">
        <f>UG31</f>
        <v>1.1979228911398E-2</v>
      </c>
      <c r="TW14" s="6"/>
      <c r="TX14" s="6"/>
      <c r="TY14" s="6"/>
      <c r="TZ14" s="6"/>
      <c r="UA14" s="6"/>
      <c r="UC14" s="6"/>
      <c r="UD14" s="6"/>
      <c r="UE14">
        <v>18.35304</v>
      </c>
      <c r="UF14">
        <v>1.0684550284200001</v>
      </c>
      <c r="UG14" s="6"/>
      <c r="UI14" s="7">
        <f>UI12/UI3</f>
        <v>8.8255639097744372E-5</v>
      </c>
      <c r="UJ14" s="6">
        <f>UJ13/2</f>
        <v>0.25750000000000001</v>
      </c>
      <c r="UK14" s="7">
        <f t="shared" si="88"/>
        <v>8.8307100197503594E-7</v>
      </c>
      <c r="UL14" s="6">
        <f>UW31</f>
        <v>1.3246065029625539E-2</v>
      </c>
      <c r="UM14" s="6"/>
      <c r="UN14" s="6"/>
      <c r="UO14" s="6" t="s">
        <v>87</v>
      </c>
      <c r="UP14" s="6"/>
      <c r="UQ14" s="6"/>
      <c r="US14" s="6"/>
      <c r="UT14" s="6"/>
      <c r="UU14">
        <v>18.35304</v>
      </c>
      <c r="UV14">
        <v>1.06950335578</v>
      </c>
      <c r="UW14" s="6"/>
      <c r="UY14" s="7">
        <f>UY12/UY3</f>
        <v>1.1520300751879699E-4</v>
      </c>
      <c r="UZ14" s="6">
        <f>UZ13/2</f>
        <v>0.25750000000000001</v>
      </c>
      <c r="VA14" s="7">
        <f t="shared" si="89"/>
        <v>8.6061975720327685E-7</v>
      </c>
      <c r="VB14" s="6">
        <f>VM31</f>
        <v>1.2909296358049153E-2</v>
      </c>
      <c r="VC14" s="6"/>
      <c r="VD14" s="6"/>
      <c r="VE14" s="6"/>
      <c r="VF14" s="6"/>
      <c r="VG14" s="6"/>
      <c r="VI14" s="6"/>
      <c r="VJ14" s="6"/>
      <c r="VK14">
        <v>18.40896</v>
      </c>
      <c r="VL14">
        <v>1.10880506429</v>
      </c>
      <c r="VM14" s="6"/>
      <c r="VN14" s="37"/>
      <c r="VO14" s="7">
        <f>VO12/VO3</f>
        <v>1.0572180451127819E-4</v>
      </c>
      <c r="VP14" s="6">
        <f>VP13/2</f>
        <v>0.25750000000000001</v>
      </c>
      <c r="VQ14" s="7">
        <f t="shared" si="90"/>
        <v>8.9860670552590903E-7</v>
      </c>
      <c r="VR14" s="6">
        <f>WC31</f>
        <v>1.3479100582888636E-2</v>
      </c>
      <c r="VS14" s="6"/>
      <c r="VT14" s="6"/>
      <c r="VU14" s="6" t="s">
        <v>87</v>
      </c>
      <c r="VV14" s="6"/>
      <c r="VW14" s="6"/>
      <c r="VY14" s="6"/>
      <c r="VZ14" s="6"/>
      <c r="WA14">
        <v>18.40896</v>
      </c>
      <c r="WB14">
        <v>1.1995873103200001</v>
      </c>
      <c r="WC14" s="6"/>
      <c r="WD14" s="37"/>
      <c r="WE14" s="7">
        <f>WE12/WE3</f>
        <v>7.1219548872180464E-5</v>
      </c>
      <c r="WF14" s="6">
        <f>WF13/2</f>
        <v>0.25750000000000001</v>
      </c>
      <c r="WG14" s="7">
        <f t="shared" si="91"/>
        <v>5.6730063449481264E-7</v>
      </c>
      <c r="WH14" s="6">
        <f>WS31</f>
        <v>8.5095095174221903E-3</v>
      </c>
      <c r="WI14" s="6"/>
      <c r="WJ14" s="6"/>
      <c r="WK14" s="6" t="s">
        <v>87</v>
      </c>
      <c r="WL14" s="6"/>
      <c r="WM14" s="6"/>
      <c r="WO14" s="6"/>
      <c r="WP14" s="6"/>
      <c r="WQ14">
        <v>18.838799999999999</v>
      </c>
      <c r="WR14">
        <v>0.73053578454199997</v>
      </c>
      <c r="WS14" s="6"/>
      <c r="WT14" s="37"/>
      <c r="WU14" s="7">
        <f>WU12/WU3</f>
        <v>7.7601503759398499E-5</v>
      </c>
      <c r="WV14" s="6">
        <f>WV13/2</f>
        <v>0.25750000000000001</v>
      </c>
      <c r="WW14" s="7">
        <f t="shared" si="92"/>
        <v>5.4234720154243259E-7</v>
      </c>
      <c r="WX14" s="6">
        <f>XI31</f>
        <v>8.1352080231364889E-3</v>
      </c>
      <c r="WY14" s="6"/>
      <c r="WZ14" s="6"/>
      <c r="XA14" s="6" t="s">
        <v>87</v>
      </c>
      <c r="XB14" s="6"/>
      <c r="XC14" s="6"/>
      <c r="XE14" s="6"/>
      <c r="XF14" s="6"/>
      <c r="XG14">
        <v>18.838799999999999</v>
      </c>
      <c r="XH14">
        <v>0.65910427766799995</v>
      </c>
      <c r="XI14" s="6"/>
      <c r="XJ14" s="37"/>
      <c r="XK14" s="7">
        <f>XK12/XK3</f>
        <v>9.3255639097744372E-5</v>
      </c>
      <c r="XL14" s="6">
        <f>XL13/2</f>
        <v>0.25750000000000001</v>
      </c>
      <c r="XM14" s="7">
        <f t="shared" si="93"/>
        <v>5.7182943947532009E-7</v>
      </c>
      <c r="XN14" s="6">
        <f>XY31</f>
        <v>8.5774415921298017E-3</v>
      </c>
      <c r="XO14" s="6"/>
      <c r="XP14" s="6"/>
      <c r="XQ14" s="6" t="s">
        <v>87</v>
      </c>
      <c r="XR14" s="6"/>
      <c r="XS14" s="6"/>
      <c r="XU14" s="6"/>
      <c r="XV14" s="6"/>
      <c r="XW14">
        <v>18.35304</v>
      </c>
      <c r="XX14">
        <v>0.98173294505099995</v>
      </c>
      <c r="XY14" s="6"/>
      <c r="XZ14" s="37"/>
      <c r="YA14" s="7">
        <f>YA12/YA3</f>
        <v>7.1778195488721814E-4</v>
      </c>
      <c r="YB14" s="6">
        <f>YB13/2</f>
        <v>0.25750000000000001</v>
      </c>
      <c r="YC14" s="7">
        <f t="shared" si="94"/>
        <v>7.0534865486344192E-7</v>
      </c>
      <c r="YD14" s="6">
        <f>YO31</f>
        <v>1.0580229822951629E-2</v>
      </c>
      <c r="YE14" s="6"/>
      <c r="YF14" s="6"/>
      <c r="YG14" s="6" t="s">
        <v>87</v>
      </c>
      <c r="YH14" s="6"/>
      <c r="YI14" s="6"/>
      <c r="YK14" s="6"/>
      <c r="YL14" s="6"/>
      <c r="YM14">
        <v>18.35304</v>
      </c>
      <c r="YN14">
        <v>0.97433814910200001</v>
      </c>
      <c r="YO14" s="6"/>
      <c r="YP14" s="37"/>
      <c r="YQ14" s="7">
        <f>YQ12/YQ3</f>
        <v>7.7601503759398499E-5</v>
      </c>
      <c r="YR14" s="6">
        <f>YR13/2</f>
        <v>0.25750000000000001</v>
      </c>
      <c r="YS14" s="7" t="e">
        <f t="shared" si="95"/>
        <v>#VALUE!</v>
      </c>
      <c r="YT14" s="6" t="e">
        <f>ZE31</f>
        <v>#VALUE!</v>
      </c>
      <c r="YU14" s="6"/>
      <c r="YV14" s="6"/>
      <c r="YW14" s="6" t="s">
        <v>87</v>
      </c>
      <c r="YX14" s="6"/>
      <c r="YY14" s="6"/>
      <c r="ZA14" s="6"/>
      <c r="ZB14" s="6"/>
      <c r="ZE14" s="6"/>
      <c r="ZF14" s="37"/>
      <c r="ZG14" s="7">
        <f>ZG12/ZG3</f>
        <v>8.0939849624060158E-5</v>
      </c>
      <c r="ZH14" s="6">
        <f>ZH13/2</f>
        <v>0.25750000000000001</v>
      </c>
      <c r="ZI14" s="7">
        <f t="shared" si="96"/>
        <v>7.0260678075931981E-7</v>
      </c>
      <c r="ZJ14" s="6">
        <f>ZU31</f>
        <v>1.0539101711389796E-2</v>
      </c>
      <c r="ZK14" s="6"/>
      <c r="ZL14" s="6"/>
      <c r="ZM14" s="6" t="s">
        <v>87</v>
      </c>
      <c r="ZN14" s="6"/>
      <c r="ZO14" s="6"/>
      <c r="ZQ14" s="6"/>
      <c r="ZR14" s="6"/>
      <c r="ZS14">
        <v>18.343679999999999</v>
      </c>
      <c r="ZT14">
        <v>1.0342757491700001</v>
      </c>
      <c r="ZU14" s="6"/>
      <c r="ZV14" s="37"/>
      <c r="ZW14" s="7">
        <f>ZW12/ZW3</f>
        <v>1.6215037593984963E-4</v>
      </c>
      <c r="ZX14" s="6">
        <f>ZX13/2</f>
        <v>0.25750000000000001</v>
      </c>
      <c r="ZY14" s="7">
        <f t="shared" si="97"/>
        <v>3.7376882437241229E-7</v>
      </c>
      <c r="ZZ14" s="6">
        <f>AAK31</f>
        <v>5.6065323655861846E-3</v>
      </c>
      <c r="AAA14" s="6"/>
      <c r="AAB14" s="6"/>
      <c r="AAC14" s="6" t="s">
        <v>87</v>
      </c>
      <c r="AAD14" s="6"/>
      <c r="AAE14" s="6"/>
      <c r="AAG14" s="6"/>
      <c r="AAH14" s="6"/>
      <c r="AAI14">
        <v>18.343679999999999</v>
      </c>
      <c r="AAJ14">
        <v>1.2632255638200001</v>
      </c>
      <c r="AAK14" s="6"/>
      <c r="AAL14" s="37"/>
      <c r="AAM14" s="7">
        <f>AAM12/AAM3</f>
        <v>2.7674436090225566E-4</v>
      </c>
      <c r="AAN14" s="6">
        <f>AAN13/2</f>
        <v>0.25750000000000001</v>
      </c>
      <c r="AAO14" s="7">
        <f t="shared" si="98"/>
        <v>1.0717477823029358E-6</v>
      </c>
      <c r="AAP14" s="6">
        <f>ABA31</f>
        <v>1.6076216734544038E-2</v>
      </c>
      <c r="AAQ14" s="6"/>
      <c r="AAR14" s="6"/>
      <c r="AAS14" s="6" t="s">
        <v>87</v>
      </c>
      <c r="AAT14" s="6"/>
      <c r="AAU14" s="6"/>
      <c r="AAW14" s="6"/>
      <c r="AAX14" s="6"/>
      <c r="AAY14">
        <v>18.343679999999999</v>
      </c>
      <c r="AAZ14">
        <v>1.6884522260299999</v>
      </c>
      <c r="ABA14" s="6"/>
      <c r="ABB14" s="37"/>
      <c r="ABC14" s="7">
        <f>ABC12/ABC3</f>
        <v>9.0270676691729332E-5</v>
      </c>
      <c r="ABD14" s="6">
        <f>ABD13/2</f>
        <v>0.25750000000000001</v>
      </c>
      <c r="ABE14" s="7">
        <f t="shared" si="99"/>
        <v>6.6318438878256217E-7</v>
      </c>
      <c r="ABF14" s="6">
        <f>ABQ31</f>
        <v>9.9477658317384324E-3</v>
      </c>
      <c r="ABG14" s="6"/>
      <c r="ABH14" s="6"/>
      <c r="ABI14" s="6" t="s">
        <v>87</v>
      </c>
      <c r="ABJ14" s="6"/>
      <c r="ABK14" s="6"/>
      <c r="ABM14" s="6"/>
      <c r="ABN14" s="6"/>
      <c r="ABQ14" s="6"/>
      <c r="ABR14" s="37"/>
      <c r="ABS14" s="7">
        <f>ABS12/ABS3</f>
        <v>8.5947368421052626E-5</v>
      </c>
      <c r="ABT14" s="6">
        <f>ABT13/2</f>
        <v>0.25750000000000001</v>
      </c>
      <c r="ABU14" s="7">
        <f t="shared" si="100"/>
        <v>5.5359035032215725E-7</v>
      </c>
      <c r="ABV14" s="6">
        <f>ACG31</f>
        <v>8.303855254832359E-3</v>
      </c>
      <c r="ABW14" s="6"/>
      <c r="ABX14" s="6"/>
      <c r="ABY14" s="6" t="s">
        <v>87</v>
      </c>
      <c r="ABZ14" s="6"/>
      <c r="ACA14" s="6"/>
      <c r="ACC14" s="6"/>
      <c r="ACD14" s="6"/>
      <c r="ACG14" s="6"/>
      <c r="ACH14" s="37"/>
      <c r="ACI14" s="7">
        <f>ACI12/ACI3</f>
        <v>8.9676691729323316E-5</v>
      </c>
      <c r="ACJ14" s="6">
        <f>ACJ13/2</f>
        <v>0.25750000000000001</v>
      </c>
      <c r="ACK14" s="7">
        <f t="shared" si="101"/>
        <v>7.1354716910772886E-7</v>
      </c>
      <c r="ACL14" s="6">
        <f>ACW31</f>
        <v>1.0703207536615933E-2</v>
      </c>
      <c r="ACM14" s="6"/>
      <c r="ACN14" s="6"/>
      <c r="ACO14" s="6" t="s">
        <v>87</v>
      </c>
      <c r="ACP14" s="6"/>
      <c r="ACQ14" s="6"/>
      <c r="ACS14" s="6"/>
      <c r="ACT14" s="6"/>
      <c r="ACW14" s="6"/>
      <c r="ACX14" s="37"/>
      <c r="ACY14" s="7">
        <f>ACY12/ACY3</f>
        <v>9.2503759398496253E-5</v>
      </c>
      <c r="ACZ14" s="6">
        <f>ACZ13/2</f>
        <v>0.25750000000000001</v>
      </c>
      <c r="ADA14" s="7">
        <f t="shared" si="102"/>
        <v>5.519885818068974E-7</v>
      </c>
      <c r="ADB14" s="6">
        <f>ADM31</f>
        <v>8.2798287271034603E-3</v>
      </c>
      <c r="ADC14" s="6"/>
      <c r="ADD14" s="6"/>
      <c r="ADE14" s="6" t="s">
        <v>87</v>
      </c>
      <c r="ADF14" s="6" t="s">
        <v>87</v>
      </c>
      <c r="ADG14" s="6"/>
      <c r="ADI14" s="6"/>
      <c r="ADJ14" s="6"/>
      <c r="ADM14" s="6"/>
      <c r="ADN14" s="37"/>
      <c r="ADO14" s="7">
        <f>ADO12/ADO3</f>
        <v>1.1209022556390977E-4</v>
      </c>
      <c r="ADP14" s="6">
        <f>ADP13/2</f>
        <v>0.25750000000000001</v>
      </c>
      <c r="ADQ14" s="7">
        <f t="shared" si="103"/>
        <v>6.4817662151944666E-7</v>
      </c>
      <c r="ADR14" s="6">
        <f>AEC31</f>
        <v>9.7226493227916995E-3</v>
      </c>
      <c r="ADS14" s="6"/>
      <c r="ADT14" s="6"/>
      <c r="ADU14" s="6" t="s">
        <v>87</v>
      </c>
      <c r="ADV14" s="6" t="s">
        <v>87</v>
      </c>
      <c r="ADW14" s="6"/>
      <c r="ADY14" s="6"/>
      <c r="ADZ14" s="6"/>
      <c r="AEC14" s="6"/>
      <c r="AED14" s="37"/>
      <c r="AEE14" s="7">
        <f>AEE12/AEE3</f>
        <v>1.158421052631579E-4</v>
      </c>
      <c r="AEF14" s="6">
        <f>AEF13/2</f>
        <v>0.25750000000000001</v>
      </c>
      <c r="AEG14" s="7">
        <f t="shared" si="104"/>
        <v>6.057651179836876E-7</v>
      </c>
      <c r="AEH14" s="6">
        <f>AES31</f>
        <v>9.0864767697553146E-3</v>
      </c>
      <c r="AEI14" s="6"/>
      <c r="AEJ14" s="6"/>
      <c r="AEK14" s="6" t="s">
        <v>87</v>
      </c>
      <c r="AEL14" s="6" t="s">
        <v>87</v>
      </c>
      <c r="AEM14" s="6"/>
      <c r="AEO14" s="6"/>
      <c r="AEP14" s="6"/>
      <c r="AES14" s="6"/>
      <c r="AET14" s="37"/>
      <c r="AEU14" s="7">
        <f>AEU12/AEU3</f>
        <v>8.0721804511278195E-5</v>
      </c>
      <c r="AEV14" s="6">
        <f>AEV13/2</f>
        <v>0.25750000000000001</v>
      </c>
      <c r="AEW14" s="7">
        <f t="shared" si="105"/>
        <v>4.9408803525908797E-7</v>
      </c>
      <c r="AEX14" s="6">
        <f>AFI31</f>
        <v>7.4113205288863192E-3</v>
      </c>
      <c r="AEY14" s="6"/>
      <c r="AEZ14" s="6"/>
      <c r="AFA14" s="6" t="s">
        <v>87</v>
      </c>
      <c r="AFB14" s="6" t="s">
        <v>87</v>
      </c>
      <c r="AFC14" s="6"/>
      <c r="AFE14" s="6"/>
      <c r="AFF14" s="6"/>
      <c r="AFI14" s="6"/>
      <c r="AFJ14" s="37"/>
      <c r="AFK14" s="7">
        <f>AFK12/AFK3</f>
        <v>7.6345864661654141E-5</v>
      </c>
      <c r="AFL14" s="6">
        <f>AFL13/2</f>
        <v>0.25750000000000001</v>
      </c>
      <c r="AFM14" s="7">
        <f t="shared" si="106"/>
        <v>4.5402083524049944E-7</v>
      </c>
      <c r="AFN14" s="6">
        <f>AFY31</f>
        <v>6.8103125286074918E-3</v>
      </c>
      <c r="AFO14" s="6"/>
      <c r="AFP14" s="6"/>
      <c r="AFQ14" s="6" t="s">
        <v>87</v>
      </c>
      <c r="AFR14" s="6" t="s">
        <v>87</v>
      </c>
      <c r="AFS14" s="6"/>
      <c r="AFU14" s="6"/>
      <c r="AFV14" s="6"/>
      <c r="AFY14" s="6"/>
      <c r="AFZ14" s="37"/>
      <c r="AGA14" s="7">
        <f>AGA12/AGA3</f>
        <v>1.0280451127819549E-4</v>
      </c>
      <c r="AGB14" s="6">
        <f>AGB13/2</f>
        <v>0.25750000000000001</v>
      </c>
      <c r="AGC14" s="7">
        <f t="shared" si="107"/>
        <v>4.7893335232910316E-7</v>
      </c>
      <c r="AGD14" s="6">
        <f>AGO31</f>
        <v>7.1840002849365469E-3</v>
      </c>
      <c r="AGE14" s="6"/>
      <c r="AGF14" s="6"/>
      <c r="AGG14" s="6" t="s">
        <v>87</v>
      </c>
      <c r="AGH14" s="6" t="s">
        <v>87</v>
      </c>
      <c r="AGI14" s="6"/>
      <c r="AGK14" s="6"/>
      <c r="AGL14" s="6"/>
      <c r="AGO14" s="6"/>
      <c r="AGP14" s="37"/>
      <c r="AGQ14" s="7">
        <f>AGQ12/AGQ3</f>
        <v>1.1136842105263157E-4</v>
      </c>
      <c r="AGR14" s="6">
        <f>AGR13/2</f>
        <v>0.25750000000000001</v>
      </c>
      <c r="AGS14" s="7">
        <f t="shared" si="108"/>
        <v>4.2807886162859962E-7</v>
      </c>
      <c r="AGT14" s="6">
        <f>AHE31</f>
        <v>6.4211829244289944E-3</v>
      </c>
      <c r="AGU14" s="6"/>
      <c r="AGV14" s="6"/>
      <c r="AGW14" s="6" t="s">
        <v>87</v>
      </c>
      <c r="AGX14" s="6" t="s">
        <v>87</v>
      </c>
      <c r="AGY14" s="6"/>
      <c r="AHA14" s="6"/>
      <c r="AHB14" s="6"/>
      <c r="AHE14" s="6"/>
      <c r="AHF14" s="37"/>
      <c r="AHG14" s="7">
        <f>AHG12/AHG3</f>
        <v>1.1624812030075188E-4</v>
      </c>
      <c r="AHH14" s="6">
        <f>AHH13/2</f>
        <v>0.25750000000000001</v>
      </c>
      <c r="AHI14" s="7">
        <f t="shared" si="109"/>
        <v>8.660501012992993E-7</v>
      </c>
      <c r="AHJ14" s="6">
        <f>AHU31</f>
        <v>1.299075151948949E-2</v>
      </c>
      <c r="AHK14" s="6"/>
      <c r="AHL14" s="6"/>
      <c r="AHM14" s="6" t="s">
        <v>87</v>
      </c>
      <c r="AHN14" s="6" t="s">
        <v>87</v>
      </c>
      <c r="AHO14" s="6"/>
      <c r="AHQ14" s="6" t="s">
        <v>87</v>
      </c>
      <c r="AHR14" s="6"/>
      <c r="AHU14" s="6"/>
      <c r="AHV14" s="37"/>
      <c r="AHW14" s="7">
        <f>AHW12/AHW3</f>
        <v>1.0651879699248121E-4</v>
      </c>
      <c r="AHX14" s="6">
        <f>AHX13/2</f>
        <v>0.25750000000000001</v>
      </c>
      <c r="AHY14" s="7">
        <f t="shared" si="110"/>
        <v>8.670315731518479E-7</v>
      </c>
      <c r="AHZ14" s="6">
        <f>AIK31</f>
        <v>1.3005473597277719E-2</v>
      </c>
      <c r="AIA14" s="6"/>
      <c r="AIB14" s="6" t="s">
        <v>87</v>
      </c>
      <c r="AIC14" s="6" t="s">
        <v>87</v>
      </c>
      <c r="AID14" s="6" t="s">
        <v>87</v>
      </c>
      <c r="AIE14" s="6"/>
      <c r="AIG14" s="6"/>
      <c r="AIH14" s="6"/>
      <c r="AIK14" s="6"/>
      <c r="AIL14" s="37"/>
      <c r="AIM14" s="7">
        <f>AIM12/AIM3</f>
        <v>8.3300751879699254E-5</v>
      </c>
      <c r="AIN14" s="6">
        <f>AIN13/2</f>
        <v>0.25750000000000001</v>
      </c>
      <c r="AIO14" s="7">
        <f t="shared" si="111"/>
        <v>6.4008039336329163E-7</v>
      </c>
      <c r="AIP14" s="6">
        <f>AJA31</f>
        <v>9.6012059004493746E-3</v>
      </c>
      <c r="AIQ14" s="6"/>
      <c r="AIR14" s="6" t="s">
        <v>87</v>
      </c>
      <c r="AIS14" s="6" t="s">
        <v>87</v>
      </c>
      <c r="AIT14" s="6" t="s">
        <v>87</v>
      </c>
      <c r="AIU14" s="6"/>
      <c r="AIW14" s="6"/>
      <c r="AIX14" s="6"/>
      <c r="AJA14" s="6"/>
      <c r="AJB14" s="37"/>
      <c r="AJC14" s="7">
        <f>AJC12/AJC3</f>
        <v>8.29624060150376E-5</v>
      </c>
      <c r="AJD14" s="6">
        <f>AJD13/2</f>
        <v>0.25750000000000001</v>
      </c>
      <c r="AJE14" s="7">
        <f t="shared" si="112"/>
        <v>7.1488658224331832E-7</v>
      </c>
      <c r="AJF14" s="6">
        <f>AJQ31</f>
        <v>1.0723298733649776E-2</v>
      </c>
      <c r="AJG14" s="6"/>
      <c r="AJH14" s="6" t="s">
        <v>87</v>
      </c>
      <c r="AJI14" s="6" t="s">
        <v>87</v>
      </c>
      <c r="AJJ14" s="6" t="s">
        <v>87</v>
      </c>
      <c r="AJK14" s="6"/>
      <c r="AJM14" s="6"/>
      <c r="AJN14" s="6"/>
      <c r="AJQ14" s="6"/>
      <c r="AJR14" s="37"/>
      <c r="AJS14" s="7">
        <f>AJS12/AJS3</f>
        <v>1.1247368421052632E-4</v>
      </c>
      <c r="AJT14" s="6">
        <f>AJT13/2</f>
        <v>0.25750000000000001</v>
      </c>
      <c r="AJU14" s="7">
        <f t="shared" si="113"/>
        <v>7.6103270637644532E-7</v>
      </c>
      <c r="AJV14" s="6">
        <f>AKG31</f>
        <v>1.141549059564668E-2</v>
      </c>
      <c r="AJW14" s="6"/>
      <c r="AJX14" s="6" t="s">
        <v>87</v>
      </c>
      <c r="AJY14" s="6" t="s">
        <v>87</v>
      </c>
      <c r="AJZ14" s="6" t="s">
        <v>87</v>
      </c>
      <c r="AKA14" s="6"/>
      <c r="AKC14" s="6" t="s">
        <v>87</v>
      </c>
      <c r="AKD14" s="6"/>
      <c r="AKG14" s="6"/>
      <c r="AKH14" s="37"/>
      <c r="AKI14" s="7">
        <f>AKI12/AKI3</f>
        <v>9.2857142857142859E-5</v>
      </c>
      <c r="AKJ14" s="6">
        <f>AKJ13/2</f>
        <v>0.25750000000000001</v>
      </c>
      <c r="AKK14" s="7">
        <f t="shared" si="114"/>
        <v>6.4672352863122801E-7</v>
      </c>
      <c r="AKL14" s="6">
        <f>AKW31</f>
        <v>9.70085292946842E-3</v>
      </c>
      <c r="AKM14" s="6"/>
      <c r="AKN14" s="6" t="s">
        <v>87</v>
      </c>
      <c r="AKO14" s="6" t="s">
        <v>87</v>
      </c>
      <c r="AKP14" s="6" t="s">
        <v>87</v>
      </c>
      <c r="AKQ14" s="6"/>
      <c r="AKS14" s="6"/>
      <c r="AKT14" s="6"/>
      <c r="AKW14" s="6"/>
      <c r="AKX14" s="37"/>
      <c r="AKY14" s="7">
        <f>AKY12/AKY3</f>
        <v>1.1117293233082707E-4</v>
      </c>
      <c r="AKZ14" s="6">
        <f>AKZ13/2</f>
        <v>0.25750000000000001</v>
      </c>
      <c r="ALA14" s="7">
        <f t="shared" si="115"/>
        <v>6.5436236248651167E-7</v>
      </c>
      <c r="ALB14" s="6">
        <f>ALM31</f>
        <v>9.8154354372976746E-3</v>
      </c>
      <c r="ALC14" s="6"/>
      <c r="ALD14" s="6" t="s">
        <v>87</v>
      </c>
      <c r="ALE14" s="6" t="s">
        <v>87</v>
      </c>
      <c r="ALF14" s="6" t="s">
        <v>87</v>
      </c>
      <c r="ALG14" s="6"/>
      <c r="ALI14" s="6"/>
      <c r="ALJ14" s="6"/>
      <c r="ALM14" s="6"/>
      <c r="ALN14" s="37"/>
    </row>
    <row r="15" spans="5:1002" x14ac:dyDescent="0.25">
      <c r="E15">
        <v>58</v>
      </c>
      <c r="G15">
        <v>58</v>
      </c>
      <c r="H15" s="1">
        <f xml:space="preserve"> TB16</f>
        <v>-9.5174377783108675</v>
      </c>
      <c r="K15" s="6" t="s">
        <v>2</v>
      </c>
      <c r="L15" s="6">
        <f>L14/2</f>
        <v>0.12875</v>
      </c>
      <c r="M15" s="7">
        <f t="shared" si="59"/>
        <v>1.1890016173567261E-7</v>
      </c>
      <c r="N15" s="6">
        <f>Z46</f>
        <v>1.7835024260350891E-3</v>
      </c>
      <c r="O15" s="6"/>
      <c r="P15" s="7"/>
      <c r="Q15" s="6"/>
      <c r="R15" s="6"/>
      <c r="S15" s="6"/>
      <c r="T15" s="6"/>
      <c r="V15" s="6"/>
      <c r="X15">
        <v>19.9530933333</v>
      </c>
      <c r="Y15">
        <v>0.314096559286</v>
      </c>
      <c r="AB15" s="6"/>
      <c r="AC15" s="6"/>
      <c r="AD15" s="7"/>
      <c r="AE15" s="6"/>
      <c r="AF15" s="6"/>
      <c r="AG15" s="7"/>
      <c r="AH15" s="6"/>
      <c r="AI15" s="6"/>
      <c r="AJ15" s="6"/>
      <c r="AK15" s="6"/>
      <c r="AM15" s="6"/>
      <c r="AR15" s="37"/>
      <c r="AS15" s="7">
        <f>LN(AS13)</f>
        <v>-10.341934231173008</v>
      </c>
      <c r="AT15" s="6">
        <f>AT14/2</f>
        <v>6.4375000000000002E-2</v>
      </c>
      <c r="AU15" s="7">
        <f t="shared" si="58"/>
        <v>9.7549837104288564E-8</v>
      </c>
      <c r="AV15" s="6">
        <f>BH61</f>
        <v>1.4632475565643285E-3</v>
      </c>
      <c r="AW15" s="6"/>
      <c r="AX15" s="6"/>
      <c r="AY15" s="6"/>
      <c r="AZ15" s="6"/>
      <c r="BA15" s="6"/>
      <c r="BB15" s="6"/>
      <c r="BD15" s="6"/>
      <c r="BI15" s="37"/>
      <c r="BJ15" s="6" t="s">
        <v>2</v>
      </c>
      <c r="BK15" s="6">
        <f>BK14/2</f>
        <v>0.12875</v>
      </c>
      <c r="BL15" s="7">
        <f t="shared" si="60"/>
        <v>1.0715454578501751E-7</v>
      </c>
      <c r="BM15" s="6">
        <f>BY46</f>
        <v>1.6073181867752627E-3</v>
      </c>
      <c r="BN15" s="6"/>
      <c r="BO15" s="7"/>
      <c r="BP15" s="6"/>
      <c r="BQ15" s="6"/>
      <c r="BR15" s="6"/>
      <c r="BS15" s="6"/>
      <c r="BU15" s="6"/>
      <c r="CA15" s="6" t="s">
        <v>2</v>
      </c>
      <c r="CB15" s="6">
        <f>CB14/2</f>
        <v>0.12875</v>
      </c>
      <c r="CC15" s="7">
        <f t="shared" si="61"/>
        <v>1.6822358095370176E-7</v>
      </c>
      <c r="CD15" s="6">
        <f>CP46</f>
        <v>2.5233537143055265E-3</v>
      </c>
      <c r="CE15" s="6"/>
      <c r="CF15" s="7"/>
      <c r="CG15" s="6"/>
      <c r="CH15" s="6"/>
      <c r="CI15" s="6"/>
      <c r="CJ15" s="6"/>
      <c r="CL15" s="6"/>
      <c r="CR15" s="6" t="s">
        <v>2</v>
      </c>
      <c r="CS15" s="6">
        <f>CS14/2</f>
        <v>0.12875</v>
      </c>
      <c r="CT15" s="7">
        <f t="shared" si="62"/>
        <v>8.4628624814035239E-8</v>
      </c>
      <c r="CU15" s="6">
        <f>DG46</f>
        <v>1.2694293722105285E-3</v>
      </c>
      <c r="CV15" s="6"/>
      <c r="CW15" s="7"/>
      <c r="CX15" s="6"/>
      <c r="CY15" s="6"/>
      <c r="CZ15" s="6"/>
      <c r="DA15" s="6"/>
      <c r="DC15" s="6"/>
      <c r="DI15" s="6" t="s">
        <v>2</v>
      </c>
      <c r="DJ15" s="6">
        <f>DJ14/2</f>
        <v>0.12875</v>
      </c>
      <c r="DK15" s="7">
        <f t="shared" si="63"/>
        <v>1.3823165161466761E-7</v>
      </c>
      <c r="DL15" s="6">
        <f>DX46</f>
        <v>2.0734747742200141E-3</v>
      </c>
      <c r="DM15" s="6"/>
      <c r="DN15" s="7"/>
      <c r="DO15" s="6"/>
      <c r="DP15" s="6"/>
      <c r="DQ15" s="6"/>
      <c r="DR15" s="6"/>
      <c r="DT15" s="6"/>
      <c r="DZ15" s="6" t="s">
        <v>2</v>
      </c>
      <c r="EA15" s="6">
        <f>EA14/2</f>
        <v>0.12875</v>
      </c>
      <c r="EB15" s="7">
        <f t="shared" si="64"/>
        <v>2.0232169494669421E-7</v>
      </c>
      <c r="EC15" s="6">
        <f>EO46</f>
        <v>3.0348254242004132E-3</v>
      </c>
      <c r="ED15" s="6"/>
      <c r="EE15" s="7"/>
      <c r="EF15" s="6"/>
      <c r="EG15" s="6"/>
      <c r="EH15" s="6"/>
      <c r="EI15" s="6"/>
      <c r="EK15" s="6"/>
      <c r="EQ15" s="6" t="s">
        <v>2</v>
      </c>
      <c r="ER15" s="6">
        <f>ER14/2</f>
        <v>0.12875</v>
      </c>
      <c r="ES15" s="7">
        <f t="shared" si="65"/>
        <v>1.975614799753465E-7</v>
      </c>
      <c r="ET15" s="6">
        <f>FF46</f>
        <v>2.9634221996301976E-3</v>
      </c>
      <c r="EU15" s="6"/>
      <c r="EV15" s="7"/>
      <c r="EW15" s="6"/>
      <c r="EX15" s="6"/>
      <c r="EY15" s="6"/>
      <c r="EZ15" s="6"/>
      <c r="FB15" s="6"/>
      <c r="FD15">
        <v>19.443580000000001</v>
      </c>
      <c r="FE15">
        <v>0.51506956032399998</v>
      </c>
      <c r="FH15" s="6" t="s">
        <v>2</v>
      </c>
      <c r="FI15" s="6">
        <f>FI14/2</f>
        <v>0.12875</v>
      </c>
      <c r="FJ15" s="7">
        <f t="shared" si="66"/>
        <v>2.138269093110866E-7</v>
      </c>
      <c r="FK15" s="6">
        <f>FW46</f>
        <v>3.2074036396662988E-3</v>
      </c>
      <c r="FL15" s="6"/>
      <c r="FM15" s="7"/>
      <c r="FN15" s="6"/>
      <c r="FO15" s="6"/>
      <c r="FP15" s="6"/>
      <c r="FQ15" s="6"/>
      <c r="FS15" s="6"/>
      <c r="FU15">
        <v>19.443580000000001</v>
      </c>
      <c r="FV15">
        <v>0.536887165492</v>
      </c>
      <c r="FX15" s="37"/>
      <c r="FY15" s="6" t="s">
        <v>2</v>
      </c>
      <c r="FZ15" s="6">
        <f>FZ14/2</f>
        <v>0.12875</v>
      </c>
      <c r="GA15" s="7">
        <f t="shared" si="67"/>
        <v>2.5111354971715737E-7</v>
      </c>
      <c r="GB15" s="6">
        <f>GN46</f>
        <v>3.7667032457573608E-3</v>
      </c>
      <c r="GC15" s="6"/>
      <c r="GD15" s="7"/>
      <c r="GE15" s="6"/>
      <c r="GF15" s="6"/>
      <c r="GG15" s="6"/>
      <c r="GH15" s="6"/>
      <c r="GJ15" s="6"/>
      <c r="GL15">
        <v>19.443580000000001</v>
      </c>
      <c r="GM15">
        <v>0.60051397521600003</v>
      </c>
      <c r="GO15" s="37"/>
      <c r="GP15" s="6" t="s">
        <v>2</v>
      </c>
      <c r="GQ15" s="6">
        <f>GQ14/2</f>
        <v>0.12875</v>
      </c>
      <c r="GR15" s="7">
        <f t="shared" si="68"/>
        <v>2.4891158071534731E-7</v>
      </c>
      <c r="GS15" s="6">
        <f>HE46</f>
        <v>3.7336737107302093E-3</v>
      </c>
      <c r="GT15" s="6"/>
      <c r="GU15" s="7"/>
      <c r="GV15" s="6"/>
      <c r="GW15" s="6"/>
      <c r="GX15" s="6"/>
      <c r="GY15" s="6"/>
      <c r="HA15" s="6"/>
      <c r="HF15" s="37"/>
      <c r="HG15" s="6" t="s">
        <v>2</v>
      </c>
      <c r="HH15" s="6">
        <f>HH14/2</f>
        <v>0.12875</v>
      </c>
      <c r="HI15" s="7">
        <f t="shared" si="69"/>
        <v>1.8016643010588769E-7</v>
      </c>
      <c r="HJ15" s="6">
        <f>HV46</f>
        <v>2.7024964515883153E-3</v>
      </c>
      <c r="HK15" s="6"/>
      <c r="HL15" s="7"/>
      <c r="HM15" s="6"/>
      <c r="HN15" s="6"/>
      <c r="HO15" s="6"/>
      <c r="HP15" s="6"/>
      <c r="HR15" s="6"/>
      <c r="HW15" s="37"/>
      <c r="HX15" s="6" t="s">
        <v>2</v>
      </c>
      <c r="HY15" s="6">
        <f>HY14/2</f>
        <v>0.12875</v>
      </c>
      <c r="HZ15" s="7">
        <f t="shared" si="70"/>
        <v>1.3817001879928502E-7</v>
      </c>
      <c r="IA15" s="6">
        <f>IM46</f>
        <v>2.0725502819892755E-3</v>
      </c>
      <c r="IB15" s="6"/>
      <c r="IC15" s="7"/>
      <c r="ID15" s="6"/>
      <c r="IE15" s="6"/>
      <c r="IF15" s="6"/>
      <c r="IG15" s="6"/>
      <c r="II15" s="6"/>
      <c r="IN15" s="37"/>
      <c r="IO15" s="6" t="s">
        <v>2</v>
      </c>
      <c r="IP15" s="6">
        <f>IP14/2</f>
        <v>0.12875</v>
      </c>
      <c r="IQ15" s="7">
        <f t="shared" si="71"/>
        <v>3.432919585168782E-7</v>
      </c>
      <c r="IR15" s="6">
        <f>JD46</f>
        <v>5.1493793777531733E-3</v>
      </c>
      <c r="IS15" s="6"/>
      <c r="IT15" s="7"/>
      <c r="IU15" s="6"/>
      <c r="IV15" s="6"/>
      <c r="IW15" s="6"/>
      <c r="IX15" s="6"/>
      <c r="IZ15" s="6"/>
      <c r="JE15" s="37"/>
      <c r="JF15" s="6"/>
      <c r="JG15" s="6"/>
      <c r="JH15" s="7"/>
      <c r="JI15" s="6"/>
      <c r="JJ15" s="6"/>
      <c r="JK15" s="7"/>
      <c r="JL15" s="6"/>
      <c r="JM15" s="6"/>
      <c r="JN15" s="6"/>
      <c r="JO15" s="6"/>
      <c r="JQ15" s="6"/>
      <c r="JV15" s="37"/>
      <c r="JW15" s="6" t="s">
        <v>2</v>
      </c>
      <c r="JX15" s="6">
        <f>JX14/2</f>
        <v>0.12875</v>
      </c>
      <c r="JY15" s="7">
        <f t="shared" si="72"/>
        <v>3.3099352994108232E-7</v>
      </c>
      <c r="JZ15" s="6">
        <f>KL46</f>
        <v>4.9649029491162346E-3</v>
      </c>
      <c r="KA15" s="6"/>
      <c r="KB15" s="7"/>
      <c r="KC15" s="6"/>
      <c r="KD15" s="6"/>
      <c r="KE15" s="6"/>
      <c r="KF15" s="6"/>
      <c r="KH15" s="6"/>
      <c r="KM15" s="37"/>
      <c r="KN15" s="6" t="s">
        <v>2</v>
      </c>
      <c r="KO15" s="6">
        <f>KO14/2</f>
        <v>0.12875</v>
      </c>
      <c r="KP15" s="7">
        <f t="shared" si="73"/>
        <v>2.8679267603955925E-7</v>
      </c>
      <c r="KQ15" s="6">
        <f>LC46</f>
        <v>4.3018901405933885E-3</v>
      </c>
      <c r="KR15" s="6"/>
      <c r="KS15" s="7"/>
      <c r="KT15" s="6"/>
      <c r="KU15" s="6"/>
      <c r="KV15" s="6"/>
      <c r="KW15" s="6"/>
      <c r="KY15" s="6"/>
      <c r="LD15" s="37"/>
      <c r="LE15" s="6" t="s">
        <v>2</v>
      </c>
      <c r="LF15" s="6">
        <f>LF14/2</f>
        <v>0.12875</v>
      </c>
      <c r="LG15" s="7">
        <f t="shared" si="74"/>
        <v>2.9541105597064977E-7</v>
      </c>
      <c r="LH15" s="6">
        <f>LT46</f>
        <v>4.4311658395597463E-3</v>
      </c>
      <c r="LI15" s="6"/>
      <c r="LJ15" s="7"/>
      <c r="LK15" s="6"/>
      <c r="LL15" s="6"/>
      <c r="LM15" s="6"/>
      <c r="LN15" s="6"/>
      <c r="LP15" s="6"/>
      <c r="LU15" s="37"/>
      <c r="LV15" s="6" t="s">
        <v>2</v>
      </c>
      <c r="LW15" s="6">
        <f>LW14/2</f>
        <v>0.12875</v>
      </c>
      <c r="LX15" s="7">
        <f t="shared" si="75"/>
        <v>3.9475187570456665E-7</v>
      </c>
      <c r="LY15" s="6">
        <f>MK46</f>
        <v>5.9212781355684994E-3</v>
      </c>
      <c r="LZ15" s="6"/>
      <c r="MA15" s="7"/>
      <c r="MB15" s="6"/>
      <c r="MC15" s="6"/>
      <c r="MD15" s="6"/>
      <c r="ME15" s="6"/>
      <c r="MG15" s="6"/>
      <c r="ML15" s="37"/>
      <c r="MM15" s="6" t="s">
        <v>2</v>
      </c>
      <c r="MN15" s="6">
        <f>MN14/2</f>
        <v>0.12875</v>
      </c>
      <c r="MO15" s="7">
        <f t="shared" si="76"/>
        <v>3.221978160268424E-7</v>
      </c>
      <c r="MP15" s="6">
        <f>NB46</f>
        <v>4.8329672404026358E-3</v>
      </c>
      <c r="MQ15" s="6"/>
      <c r="MR15" s="7"/>
      <c r="MS15" s="6"/>
      <c r="MT15" s="6"/>
      <c r="MU15" s="6"/>
      <c r="MV15" s="6"/>
      <c r="MX15" s="6"/>
      <c r="NC15" s="37"/>
      <c r="ND15" s="6" t="s">
        <v>2</v>
      </c>
      <c r="NE15" s="6">
        <f>NE14/2</f>
        <v>0.12875</v>
      </c>
      <c r="NF15" s="7">
        <f t="shared" si="77"/>
        <v>3.5448128368589751E-7</v>
      </c>
      <c r="NG15" s="6">
        <f>NS46</f>
        <v>5.3172192552884629E-3</v>
      </c>
      <c r="NH15" s="6"/>
      <c r="NI15" s="7"/>
      <c r="NJ15" s="6"/>
      <c r="NK15" s="6"/>
      <c r="NL15" s="6"/>
      <c r="NM15" s="6"/>
      <c r="NO15" s="6"/>
      <c r="NT15" s="37"/>
      <c r="NU15" s="6" t="s">
        <v>2</v>
      </c>
      <c r="NV15" s="6">
        <f>NV14/2</f>
        <v>0.12875</v>
      </c>
      <c r="NW15" s="7">
        <f t="shared" si="78"/>
        <v>3.6224391002708958E-7</v>
      </c>
      <c r="NX15" s="6">
        <f>OJ46</f>
        <v>5.4336586504063434E-3</v>
      </c>
      <c r="NY15" s="6"/>
      <c r="NZ15" s="7"/>
      <c r="OA15" s="6"/>
      <c r="OB15" s="6"/>
      <c r="OC15" s="6"/>
      <c r="OD15" s="6"/>
      <c r="OF15" s="6"/>
      <c r="OK15" s="37"/>
      <c r="OL15" s="6" t="s">
        <v>2</v>
      </c>
      <c r="OM15" s="6">
        <f>OM14/2</f>
        <v>0.12875</v>
      </c>
      <c r="ON15" s="7">
        <f t="shared" si="79"/>
        <v>4.4799094513644564E-7</v>
      </c>
      <c r="OO15" s="6">
        <f>PA46</f>
        <v>6.7198641770466845E-3</v>
      </c>
      <c r="OP15" s="6"/>
      <c r="OQ15" s="7"/>
      <c r="OR15" s="6"/>
      <c r="OS15" s="6"/>
      <c r="OT15" s="6"/>
      <c r="OU15" s="6"/>
      <c r="OW15" s="6"/>
      <c r="PB15" s="37"/>
      <c r="PC15" s="6" t="s">
        <v>2</v>
      </c>
      <c r="PD15" s="6">
        <f>PD14/2</f>
        <v>0.12875</v>
      </c>
      <c r="PE15" s="7">
        <f t="shared" si="80"/>
        <v>4.5642372515429438E-7</v>
      </c>
      <c r="PF15" s="6">
        <f>PR46</f>
        <v>6.8463558773144157E-3</v>
      </c>
      <c r="PG15" s="6"/>
      <c r="PH15" s="7"/>
      <c r="PI15" s="6"/>
      <c r="PJ15" s="6"/>
      <c r="PK15" s="6"/>
      <c r="PL15" s="6"/>
      <c r="PN15" s="6"/>
      <c r="PS15" s="37"/>
      <c r="PT15" s="6" t="s">
        <v>2</v>
      </c>
      <c r="PU15" s="6">
        <f>PU14/2</f>
        <v>0.12875</v>
      </c>
      <c r="PV15" s="7">
        <f t="shared" si="81"/>
        <v>3.5316349419773613E-7</v>
      </c>
      <c r="PW15" s="6">
        <f>QI46</f>
        <v>5.2974524129660418E-3</v>
      </c>
      <c r="PX15" s="6"/>
      <c r="PY15" s="7"/>
      <c r="PZ15" s="6"/>
      <c r="QA15" s="6"/>
      <c r="QB15" s="6"/>
      <c r="QC15" s="6"/>
      <c r="QE15" s="6"/>
      <c r="QJ15" s="37"/>
      <c r="QK15" s="37"/>
      <c r="QL15" s="6" t="s">
        <v>2</v>
      </c>
      <c r="QM15" s="6">
        <f>QM14/2</f>
        <v>0.12875</v>
      </c>
      <c r="QN15" s="7">
        <f t="shared" si="82"/>
        <v>3.5110440029721321E-7</v>
      </c>
      <c r="QO15" s="6">
        <f>RA46</f>
        <v>5.266566004458198E-3</v>
      </c>
      <c r="QP15" s="6"/>
      <c r="QQ15" s="7"/>
      <c r="QR15" s="6"/>
      <c r="QS15" s="6"/>
      <c r="QT15" s="6"/>
      <c r="QU15" s="6"/>
      <c r="QW15" s="6"/>
      <c r="QY15">
        <v>19.882459999999998</v>
      </c>
      <c r="QZ15">
        <v>0.93095030148500002</v>
      </c>
      <c r="RB15" s="37"/>
      <c r="RC15" s="6" t="s">
        <v>2</v>
      </c>
      <c r="RD15" s="6">
        <f>RD14/2</f>
        <v>0.12875</v>
      </c>
      <c r="RE15" s="7">
        <f t="shared" si="83"/>
        <v>3.9383117856390362E-7</v>
      </c>
      <c r="RF15" s="6">
        <f>RR46</f>
        <v>5.9074676784585545E-3</v>
      </c>
      <c r="RG15" s="6"/>
      <c r="RH15" s="7"/>
      <c r="RI15" s="6"/>
      <c r="RJ15" s="6"/>
      <c r="RK15" s="6"/>
      <c r="RL15" s="6"/>
      <c r="RN15" s="6" t="s">
        <v>87</v>
      </c>
      <c r="RS15" s="37"/>
      <c r="RT15" s="6" t="s">
        <v>2</v>
      </c>
      <c r="RU15" s="6">
        <f>RU14/2</f>
        <v>0.12875</v>
      </c>
      <c r="RV15" s="7">
        <f t="shared" si="84"/>
        <v>4.518760416071577E-7</v>
      </c>
      <c r="RW15" s="6">
        <f>SI46</f>
        <v>6.7781406241073658E-3</v>
      </c>
      <c r="RX15" s="6"/>
      <c r="RY15" s="7"/>
      <c r="RZ15" s="6"/>
      <c r="SA15" s="6"/>
      <c r="SB15" s="6"/>
      <c r="SC15" s="6"/>
      <c r="SE15" s="6" t="s">
        <v>87</v>
      </c>
      <c r="SJ15" s="37"/>
      <c r="SK15" s="6" t="s">
        <v>2</v>
      </c>
      <c r="SL15" s="6">
        <f>SL14/2</f>
        <v>0.12875</v>
      </c>
      <c r="SM15" s="7">
        <f t="shared" si="85"/>
        <v>4.2794661821246003E-7</v>
      </c>
      <c r="SN15" s="6">
        <f>SZ46</f>
        <v>6.4191992731869006E-3</v>
      </c>
      <c r="SO15" s="6"/>
      <c r="SP15" s="7"/>
      <c r="SQ15" s="6"/>
      <c r="SR15" s="6"/>
      <c r="SS15" s="6"/>
      <c r="ST15" s="6"/>
      <c r="SV15" s="6"/>
      <c r="SX15">
        <v>19.380400000000002</v>
      </c>
      <c r="SY15">
        <v>0.92008872046900003</v>
      </c>
      <c r="TB15" s="6" t="s">
        <v>2</v>
      </c>
      <c r="TC15" s="6">
        <f>TC14/2</f>
        <v>0.12875</v>
      </c>
      <c r="TD15" s="7">
        <f t="shared" si="86"/>
        <v>4.3453657816024677E-7</v>
      </c>
      <c r="TE15" s="6">
        <f>TQ46</f>
        <v>6.5180486724037015E-3</v>
      </c>
      <c r="TF15" s="6"/>
      <c r="TG15" s="7"/>
      <c r="TH15" s="6"/>
      <c r="TI15" s="6"/>
      <c r="TJ15" s="6"/>
      <c r="TK15" s="6"/>
      <c r="TM15" s="6"/>
      <c r="TO15">
        <v>20.125039999999998</v>
      </c>
      <c r="TP15">
        <v>1.0842086517</v>
      </c>
      <c r="TS15" s="6" t="s">
        <v>2</v>
      </c>
      <c r="TT15" s="6">
        <f>TT14/2</f>
        <v>0.12875</v>
      </c>
      <c r="TU15" s="7">
        <f t="shared" si="87"/>
        <v>5.1498314215573504E-7</v>
      </c>
      <c r="TV15" s="6">
        <f>UG46</f>
        <v>7.7247471323360255E-3</v>
      </c>
      <c r="TW15" s="6"/>
      <c r="TX15" s="6"/>
      <c r="TY15" s="6"/>
      <c r="TZ15" s="6"/>
      <c r="UA15" s="6"/>
      <c r="UC15" s="6"/>
      <c r="UI15" s="6" t="s">
        <v>2</v>
      </c>
      <c r="UJ15" s="6">
        <f>UJ14/2</f>
        <v>0.12875</v>
      </c>
      <c r="UK15" s="7">
        <f t="shared" si="88"/>
        <v>5.9562759909559902E-7</v>
      </c>
      <c r="UL15" s="6">
        <f>UW46</f>
        <v>8.9344139864339853E-3</v>
      </c>
      <c r="UM15" s="6"/>
      <c r="UN15" s="6"/>
      <c r="UO15" s="6"/>
      <c r="UP15" s="6"/>
      <c r="UQ15" s="6"/>
      <c r="US15" s="6"/>
      <c r="UY15" s="6" t="s">
        <v>2</v>
      </c>
      <c r="UZ15" s="6">
        <f>UZ14/2</f>
        <v>0.12875</v>
      </c>
      <c r="VA15" s="7">
        <f t="shared" si="89"/>
        <v>6.4688307386460444E-7</v>
      </c>
      <c r="VB15" s="6">
        <f>VM46</f>
        <v>9.7032461079690664E-3</v>
      </c>
      <c r="VC15" s="6"/>
      <c r="VD15" s="6"/>
      <c r="VE15" s="6"/>
      <c r="VF15" s="6"/>
      <c r="VG15" s="6"/>
      <c r="VI15" s="6"/>
      <c r="VN15" s="37"/>
      <c r="VO15" s="6" t="s">
        <v>2</v>
      </c>
      <c r="VP15" s="6">
        <f>VP14/2</f>
        <v>0.12875</v>
      </c>
      <c r="VQ15" s="7">
        <f t="shared" si="90"/>
        <v>6.4766499337040499E-7</v>
      </c>
      <c r="VR15" s="6">
        <f>WC46</f>
        <v>9.7149749005560754E-3</v>
      </c>
      <c r="VS15" s="6"/>
      <c r="VT15" s="6"/>
      <c r="VU15" s="6"/>
      <c r="VV15" s="6"/>
      <c r="VW15" s="6"/>
      <c r="VY15" s="6"/>
      <c r="WD15" s="37"/>
      <c r="WE15" s="6" t="s">
        <v>2</v>
      </c>
      <c r="WF15" s="6">
        <f>WF14/2</f>
        <v>0.12875</v>
      </c>
      <c r="WG15" s="7">
        <f t="shared" si="91"/>
        <v>3.7081648822222629E-7</v>
      </c>
      <c r="WH15" s="6">
        <f>WS46</f>
        <v>5.5622473233333941E-3</v>
      </c>
      <c r="WI15" s="6"/>
      <c r="WJ15" s="6"/>
      <c r="WK15" s="6"/>
      <c r="WL15" s="6"/>
      <c r="WM15" s="6"/>
      <c r="WO15" s="6"/>
      <c r="WT15" s="37"/>
      <c r="WU15" s="6" t="s">
        <v>2</v>
      </c>
      <c r="WV15" s="6">
        <f>WV14/2</f>
        <v>0.12875</v>
      </c>
      <c r="WW15" s="7">
        <f t="shared" si="92"/>
        <v>3.0612980523362226E-7</v>
      </c>
      <c r="WX15" s="6">
        <f>XI46</f>
        <v>4.591947078504334E-3</v>
      </c>
      <c r="WY15" s="6"/>
      <c r="WZ15" s="6"/>
      <c r="XA15" s="6"/>
      <c r="XB15" s="6"/>
      <c r="XC15" s="6"/>
      <c r="XE15" s="6"/>
      <c r="XJ15" s="37"/>
      <c r="XK15" s="6" t="s">
        <v>2</v>
      </c>
      <c r="XL15" s="6">
        <f>XL14/2</f>
        <v>0.12875</v>
      </c>
      <c r="XM15" s="7">
        <f t="shared" si="93"/>
        <v>4.2233664912452388E-7</v>
      </c>
      <c r="XN15" s="6">
        <f>XY46</f>
        <v>6.3350497368678581E-3</v>
      </c>
      <c r="XO15" s="6"/>
      <c r="XP15" s="6"/>
      <c r="XQ15" s="6"/>
      <c r="XR15" s="6"/>
      <c r="XS15" s="6"/>
      <c r="XU15" s="6"/>
      <c r="XZ15" s="37"/>
      <c r="YA15" s="6" t="s">
        <v>2</v>
      </c>
      <c r="YB15" s="6">
        <f>YB14/2</f>
        <v>0.12875</v>
      </c>
      <c r="YC15" s="7">
        <f t="shared" si="94"/>
        <v>3.9317382777320395E-7</v>
      </c>
      <c r="YD15" s="6">
        <f>YO46</f>
        <v>5.897607416598059E-3</v>
      </c>
      <c r="YE15" s="6"/>
      <c r="YF15" s="6"/>
      <c r="YG15" s="6"/>
      <c r="YH15" s="6"/>
      <c r="YI15" s="6"/>
      <c r="YK15" s="6"/>
      <c r="YP15" s="37"/>
      <c r="YQ15" s="6" t="s">
        <v>2</v>
      </c>
      <c r="YR15" s="6">
        <f>YR14/2</f>
        <v>0.12875</v>
      </c>
      <c r="YS15" s="7" t="e">
        <f t="shared" si="95"/>
        <v>#VALUE!</v>
      </c>
      <c r="YT15" s="6" t="e">
        <f>ZE46</f>
        <v>#VALUE!</v>
      </c>
      <c r="YU15" s="6"/>
      <c r="YV15" s="6"/>
      <c r="YW15" s="6"/>
      <c r="YX15" s="6"/>
      <c r="YY15" s="6"/>
      <c r="ZA15" s="6"/>
      <c r="ZF15" s="37"/>
      <c r="ZG15" s="6" t="s">
        <v>2</v>
      </c>
      <c r="ZH15" s="6">
        <f>ZH14/2</f>
        <v>0.12875</v>
      </c>
      <c r="ZI15" s="7">
        <f t="shared" si="96"/>
        <v>4.3937659221853242E-7</v>
      </c>
      <c r="ZJ15" s="6">
        <f>ZU46</f>
        <v>6.5906488832779865E-3</v>
      </c>
      <c r="ZK15" s="6"/>
      <c r="ZL15" s="6"/>
      <c r="ZM15" s="6"/>
      <c r="ZN15" s="6"/>
      <c r="ZO15" s="6"/>
      <c r="ZQ15" s="6"/>
      <c r="ZV15" s="37"/>
      <c r="ZW15" s="6" t="s">
        <v>2</v>
      </c>
      <c r="ZX15" s="6">
        <f>ZX14/2</f>
        <v>0.12875</v>
      </c>
      <c r="ZY15" s="7">
        <f t="shared" si="97"/>
        <v>2.9251446314653718E-7</v>
      </c>
      <c r="ZZ15" s="6">
        <f>AAK46</f>
        <v>4.3877169471980577E-3</v>
      </c>
      <c r="AAA15" s="6"/>
      <c r="AAB15" s="6"/>
      <c r="AAC15" s="6"/>
      <c r="AAD15" s="6"/>
      <c r="AAE15" s="6"/>
      <c r="AAG15" s="6"/>
      <c r="AAL15" s="37"/>
      <c r="AAM15" s="6" t="s">
        <v>2</v>
      </c>
      <c r="AAN15" s="6">
        <f>AAN14/2</f>
        <v>0.12875</v>
      </c>
      <c r="AAO15" s="7">
        <f t="shared" si="98"/>
        <v>7.0095519070028747E-7</v>
      </c>
      <c r="AAP15" s="6">
        <f>ABA46</f>
        <v>1.0514327860504312E-2</v>
      </c>
      <c r="AAQ15" s="6"/>
      <c r="AAR15" s="6"/>
      <c r="AAS15" s="6"/>
      <c r="AAT15" s="6"/>
      <c r="AAU15" s="6"/>
      <c r="AAW15" s="6"/>
      <c r="ABB15" s="37"/>
      <c r="ABC15" s="6" t="s">
        <v>2</v>
      </c>
      <c r="ABD15" s="6">
        <f>ABD14/2</f>
        <v>0.12875</v>
      </c>
      <c r="ABE15" s="7">
        <f t="shared" si="99"/>
        <v>4.0607294498969412E-7</v>
      </c>
      <c r="ABF15" s="6">
        <f>ABQ46</f>
        <v>6.0910941748454116E-3</v>
      </c>
      <c r="ABG15" s="6"/>
      <c r="ABH15" s="6"/>
      <c r="ABI15" s="6"/>
      <c r="ABJ15" s="6"/>
      <c r="ABK15" s="6"/>
      <c r="ABM15" s="6"/>
      <c r="ABR15" s="37"/>
      <c r="ABS15" s="6" t="s">
        <v>2</v>
      </c>
      <c r="ABT15" s="6">
        <f>ABT14/2</f>
        <v>0.12875</v>
      </c>
      <c r="ABU15" s="7">
        <f t="shared" si="100"/>
        <v>4.3313097821501928E-7</v>
      </c>
      <c r="ABV15" s="6">
        <f>ACG46</f>
        <v>6.4969646732252889E-3</v>
      </c>
      <c r="ABW15" s="6"/>
      <c r="ABX15" s="6"/>
      <c r="ABY15" s="6"/>
      <c r="ABZ15" s="6"/>
      <c r="ACA15" s="6"/>
      <c r="ACC15" s="6"/>
      <c r="ACH15" s="37"/>
      <c r="ACI15" s="6" t="s">
        <v>2</v>
      </c>
      <c r="ACJ15" s="6">
        <f>ACJ14/2</f>
        <v>0.12875</v>
      </c>
      <c r="ACK15" s="7">
        <f t="shared" si="101"/>
        <v>4.9021686955387609E-7</v>
      </c>
      <c r="ACL15" s="6">
        <f>ACW46</f>
        <v>7.3532530433081406E-3</v>
      </c>
      <c r="ACM15" s="6"/>
      <c r="ACN15" s="6"/>
      <c r="ACO15" s="6"/>
      <c r="ACP15" s="6"/>
      <c r="ACQ15" s="6"/>
      <c r="ACS15" s="6"/>
      <c r="ACX15" s="37"/>
      <c r="ACY15" s="6" t="s">
        <v>2</v>
      </c>
      <c r="ACZ15" s="6">
        <f>ACZ14/2</f>
        <v>0.12875</v>
      </c>
      <c r="ADA15" s="7">
        <f t="shared" si="102"/>
        <v>3.9847365235407836E-7</v>
      </c>
      <c r="ADB15" s="6">
        <f>ADM46</f>
        <v>5.977104785311175E-3</v>
      </c>
      <c r="ADC15" s="6"/>
      <c r="ADD15" s="6"/>
      <c r="ADE15" s="6"/>
      <c r="ADF15" s="6"/>
      <c r="ADG15" s="6"/>
      <c r="ADI15" s="6"/>
      <c r="ADN15" s="37"/>
      <c r="ADO15" s="6" t="s">
        <v>2</v>
      </c>
      <c r="ADP15" s="6">
        <f>ADP14/2</f>
        <v>0.12875</v>
      </c>
      <c r="ADQ15" s="7">
        <f t="shared" si="103"/>
        <v>4.5274167419470461E-7</v>
      </c>
      <c r="ADR15" s="6">
        <f>AEC46</f>
        <v>6.791125112920569E-3</v>
      </c>
      <c r="ADS15" s="6"/>
      <c r="ADT15" s="6"/>
      <c r="ADU15" s="6" t="s">
        <v>87</v>
      </c>
      <c r="ADV15" s="6"/>
      <c r="ADW15" s="6"/>
      <c r="ADX15" t="s">
        <v>87</v>
      </c>
      <c r="ADY15" s="6"/>
      <c r="AED15" s="37"/>
      <c r="AEE15" s="6" t="s">
        <v>2</v>
      </c>
      <c r="AEF15" s="6">
        <f>AEF14/2</f>
        <v>0.12875</v>
      </c>
      <c r="AEG15" s="7">
        <f t="shared" si="104"/>
        <v>3.1804602588731789E-7</v>
      </c>
      <c r="AEH15" s="6">
        <f>AES46</f>
        <v>4.7706903883097682E-3</v>
      </c>
      <c r="AEI15" s="6"/>
      <c r="AEJ15" s="6"/>
      <c r="AEK15" s="6" t="s">
        <v>87</v>
      </c>
      <c r="AEL15" s="6"/>
      <c r="AEM15" s="6"/>
      <c r="AEO15" s="6"/>
      <c r="AET15" s="37"/>
      <c r="AEU15" s="6" t="s">
        <v>2</v>
      </c>
      <c r="AEV15" s="6">
        <f>AEV14/2</f>
        <v>0.12875</v>
      </c>
      <c r="AEW15" s="7">
        <f t="shared" si="105"/>
        <v>2.585988482805748E-7</v>
      </c>
      <c r="AEX15" s="6">
        <f>AFI46</f>
        <v>3.8789827242086219E-3</v>
      </c>
      <c r="AEY15" s="6"/>
      <c r="AEZ15" s="6"/>
      <c r="AFA15" s="6" t="s">
        <v>87</v>
      </c>
      <c r="AFB15" s="6"/>
      <c r="AFC15" s="6"/>
      <c r="AFE15" s="6"/>
      <c r="AFJ15" s="37"/>
      <c r="AFK15" s="6" t="s">
        <v>2</v>
      </c>
      <c r="AFL15" s="6">
        <f>AFL14/2</f>
        <v>0.12875</v>
      </c>
      <c r="AFM15" s="7">
        <f t="shared" si="106"/>
        <v>3.0666747273850602E-7</v>
      </c>
      <c r="AFN15" s="6">
        <f>AFY46</f>
        <v>4.6000120910775905E-3</v>
      </c>
      <c r="AFO15" s="6"/>
      <c r="AFP15" s="6"/>
      <c r="AFQ15" s="6" t="s">
        <v>87</v>
      </c>
      <c r="AFR15" s="6"/>
      <c r="AFS15" s="6" t="s">
        <v>87</v>
      </c>
      <c r="AFU15" s="6"/>
      <c r="AFZ15" s="37"/>
      <c r="AGA15" s="6" t="s">
        <v>2</v>
      </c>
      <c r="AGB15" s="6">
        <f>AGB14/2</f>
        <v>0.12875</v>
      </c>
      <c r="AGC15" s="7">
        <f t="shared" si="107"/>
        <v>3.6405685848121422E-7</v>
      </c>
      <c r="AGD15" s="6">
        <f>AGO46</f>
        <v>5.4608528772182134E-3</v>
      </c>
      <c r="AGE15" s="6"/>
      <c r="AGF15" s="6"/>
      <c r="AGG15" s="6" t="s">
        <v>87</v>
      </c>
      <c r="AGH15" s="6"/>
      <c r="AGI15" s="6"/>
      <c r="AGK15" s="6"/>
      <c r="AGP15" s="37"/>
      <c r="AGQ15" s="6" t="s">
        <v>2</v>
      </c>
      <c r="AGR15" s="6">
        <f>AGR14/2</f>
        <v>0.12875</v>
      </c>
      <c r="AGS15" s="7">
        <f t="shared" si="108"/>
        <v>5.2465639459344191E-7</v>
      </c>
      <c r="AGT15" s="6">
        <f>AHE46</f>
        <v>7.8698459189016287E-3</v>
      </c>
      <c r="AGU15" s="6"/>
      <c r="AGV15" s="6"/>
      <c r="AGW15" s="6" t="s">
        <v>87</v>
      </c>
      <c r="AGX15" s="6"/>
      <c r="AGY15" s="6" t="s">
        <v>87</v>
      </c>
      <c r="AHA15" s="6"/>
      <c r="AHF15" s="37"/>
      <c r="AHG15" s="6" t="s">
        <v>2</v>
      </c>
      <c r="AHH15" s="6">
        <f>AHH14/2</f>
        <v>0.12875</v>
      </c>
      <c r="AHI15" s="7">
        <f t="shared" si="109"/>
        <v>4.8964223385032572E-7</v>
      </c>
      <c r="AHJ15" s="6">
        <f>AHU46</f>
        <v>7.3446335077548856E-3</v>
      </c>
      <c r="AHK15" s="6"/>
      <c r="AHL15" s="6"/>
      <c r="AHM15" s="6" t="s">
        <v>87</v>
      </c>
      <c r="AHN15" s="6"/>
      <c r="AHO15" s="6" t="s">
        <v>87</v>
      </c>
      <c r="AHQ15" s="6"/>
      <c r="AHV15" s="37"/>
      <c r="AHW15" s="6" t="s">
        <v>2</v>
      </c>
      <c r="AHX15" s="6">
        <f>AHX14/2</f>
        <v>0.12875</v>
      </c>
      <c r="AHY15" s="7">
        <f t="shared" si="110"/>
        <v>6.1346313407136107E-7</v>
      </c>
      <c r="AHZ15" s="6">
        <f>AIK46</f>
        <v>9.2019470110704157E-3</v>
      </c>
      <c r="AIA15" s="6"/>
      <c r="AIB15" s="6"/>
      <c r="AIC15" s="6" t="s">
        <v>87</v>
      </c>
      <c r="AID15" s="6"/>
      <c r="AIE15" s="6" t="s">
        <v>87</v>
      </c>
      <c r="AIG15" s="6"/>
      <c r="AIL15" s="37"/>
      <c r="AIM15" s="6" t="s">
        <v>2</v>
      </c>
      <c r="AIN15" s="6">
        <f>AIN14/2</f>
        <v>0.12875</v>
      </c>
      <c r="AIO15" s="7">
        <f t="shared" si="111"/>
        <v>4.6369000729063793E-7</v>
      </c>
      <c r="AIP15" s="6">
        <f>AJA46</f>
        <v>6.955350109359569E-3</v>
      </c>
      <c r="AIQ15" s="6"/>
      <c r="AIR15" s="6"/>
      <c r="AIS15" s="6" t="s">
        <v>87</v>
      </c>
      <c r="AIT15" s="6"/>
      <c r="AIU15" s="6" t="s">
        <v>87</v>
      </c>
      <c r="AIW15" s="6"/>
      <c r="AJB15" s="37"/>
      <c r="AJC15" s="6" t="s">
        <v>2</v>
      </c>
      <c r="AJD15" s="6">
        <f>AJD14/2</f>
        <v>0.12875</v>
      </c>
      <c r="AJE15" s="7">
        <f t="shared" si="112"/>
        <v>5.3795513932099169E-7</v>
      </c>
      <c r="AJF15" s="6">
        <f>AJQ46</f>
        <v>8.0693270898148754E-3</v>
      </c>
      <c r="AJG15" s="6"/>
      <c r="AJH15" s="6"/>
      <c r="AJI15" s="6" t="s">
        <v>87</v>
      </c>
      <c r="AJJ15" s="6"/>
      <c r="AJK15" s="6" t="s">
        <v>87</v>
      </c>
      <c r="AJM15" s="6"/>
      <c r="AJR15" s="37"/>
      <c r="AJS15" s="6" t="s">
        <v>2</v>
      </c>
      <c r="AJT15" s="6">
        <f>AJT14/2</f>
        <v>0.12875</v>
      </c>
      <c r="AJU15" s="7">
        <f t="shared" si="113"/>
        <v>5.0533781223130977E-7</v>
      </c>
      <c r="AJV15" s="6">
        <f>AKG46</f>
        <v>7.5800671834696468E-3</v>
      </c>
      <c r="AJW15" s="6"/>
      <c r="AJX15" s="6"/>
      <c r="AJY15" s="6" t="s">
        <v>87</v>
      </c>
      <c r="AJZ15" s="6" t="s">
        <v>87</v>
      </c>
      <c r="AKA15" s="6" t="s">
        <v>87</v>
      </c>
      <c r="AKC15" s="6"/>
      <c r="AKH15" s="37"/>
      <c r="AKI15" s="6" t="s">
        <v>2</v>
      </c>
      <c r="AKJ15" s="6">
        <f>AKJ14/2</f>
        <v>0.12875</v>
      </c>
      <c r="AKK15" s="7">
        <f t="shared" si="114"/>
        <v>6.4508066554345595E-7</v>
      </c>
      <c r="AKL15" s="6">
        <f>AKW46</f>
        <v>9.6762099831518393E-3</v>
      </c>
      <c r="AKM15" s="6"/>
      <c r="AKN15" s="6"/>
      <c r="AKO15" s="6" t="s">
        <v>87</v>
      </c>
      <c r="AKP15" s="6" t="s">
        <v>87</v>
      </c>
      <c r="AKQ15" s="6" t="s">
        <v>87</v>
      </c>
      <c r="AKS15" s="6"/>
      <c r="AKX15" s="37"/>
      <c r="AKY15" s="6" t="s">
        <v>2</v>
      </c>
      <c r="AKZ15" s="6">
        <f>AKZ14/2</f>
        <v>0.12875</v>
      </c>
      <c r="ALA15" s="7">
        <f t="shared" si="115"/>
        <v>4.594417645001506E-7</v>
      </c>
      <c r="ALB15" s="6">
        <f>ALM46</f>
        <v>6.8916264675022588E-3</v>
      </c>
      <c r="ALC15" s="6"/>
      <c r="ALD15" s="6"/>
      <c r="ALE15" s="6" t="s">
        <v>87</v>
      </c>
      <c r="ALF15" s="6" t="s">
        <v>87</v>
      </c>
      <c r="ALG15" s="6" t="s">
        <v>87</v>
      </c>
      <c r="ALI15" s="6"/>
      <c r="ALN15" s="37"/>
    </row>
    <row r="16" spans="5:1002" x14ac:dyDescent="0.25">
      <c r="E16">
        <v>58</v>
      </c>
      <c r="G16" s="33">
        <v>56</v>
      </c>
      <c r="H16" s="46">
        <f>SK16</f>
        <v>-9.2773481045221935</v>
      </c>
      <c r="K16" s="7">
        <f>LN(K14)</f>
        <v>-10.577805600279182</v>
      </c>
      <c r="L16" s="6">
        <f>L15/2</f>
        <v>6.4375000000000002E-2</v>
      </c>
      <c r="M16" s="7">
        <f t="shared" si="59"/>
        <v>5.3918430810701088E-8</v>
      </c>
      <c r="N16" s="6">
        <f>Z62</f>
        <v>8.0877646216051633E-4</v>
      </c>
      <c r="O16" s="6"/>
      <c r="P16" s="6"/>
      <c r="Q16" s="6"/>
      <c r="R16" s="6"/>
      <c r="S16" s="6"/>
      <c r="T16" s="6"/>
      <c r="V16" s="6"/>
      <c r="AB16" s="7"/>
      <c r="AC16" s="6"/>
      <c r="AD16" s="7"/>
      <c r="AE16" s="6"/>
      <c r="AF16" s="6"/>
      <c r="AG16" s="6"/>
      <c r="AH16" s="6"/>
      <c r="AI16" s="6"/>
      <c r="AJ16" s="6"/>
      <c r="AK16" s="6"/>
      <c r="AM16" s="6"/>
      <c r="AR16" s="37"/>
      <c r="AS16" s="6"/>
      <c r="AT16" s="6">
        <f>AT15/2</f>
        <v>3.2187500000000001E-2</v>
      </c>
      <c r="AU16" s="7">
        <f t="shared" si="58"/>
        <v>6.057881546237495E-8</v>
      </c>
      <c r="AV16" s="6">
        <f>BH78</f>
        <v>9.0868223193562431E-4</v>
      </c>
      <c r="AW16" s="6"/>
      <c r="AX16" s="6"/>
      <c r="AY16" s="6"/>
      <c r="AZ16" s="6"/>
      <c r="BA16" s="6"/>
      <c r="BB16" s="6"/>
      <c r="BD16" s="6"/>
      <c r="BE16" s="6">
        <v>5.1333333000000002E-2</v>
      </c>
      <c r="BF16" s="6">
        <v>0</v>
      </c>
      <c r="BG16" s="6">
        <v>0.25167371739700001</v>
      </c>
      <c r="BH16" s="6">
        <f>LINEST(BG16:BG29,BF16:BF29,TRUE,TRUE)</f>
        <v>4.5605169814344065E-3</v>
      </c>
      <c r="BI16" s="37"/>
      <c r="BJ16" s="7">
        <f>LN(BJ14)</f>
        <v>-10.408067059805166</v>
      </c>
      <c r="BK16" s="6">
        <f>BK15/2</f>
        <v>6.4375000000000002E-2</v>
      </c>
      <c r="BL16" s="7">
        <f t="shared" si="60"/>
        <v>5.8193903699490889E-8</v>
      </c>
      <c r="BM16" s="6">
        <f>BY62</f>
        <v>8.729085554923633E-4</v>
      </c>
      <c r="BN16" s="6"/>
      <c r="BO16" s="6"/>
      <c r="BP16" s="6"/>
      <c r="BQ16" s="6"/>
      <c r="BR16" s="6"/>
      <c r="BS16" s="6"/>
      <c r="BU16" s="6"/>
      <c r="CA16" s="7">
        <f>LN(CA14)</f>
        <v>-10.037250980671718</v>
      </c>
      <c r="CB16" s="6">
        <f>CB15/2</f>
        <v>6.4375000000000002E-2</v>
      </c>
      <c r="CC16" s="7">
        <f t="shared" si="61"/>
        <v>9.3659396274051818E-8</v>
      </c>
      <c r="CD16" s="6">
        <f>CP62</f>
        <v>1.4048909441107772E-3</v>
      </c>
      <c r="CE16" s="6"/>
      <c r="CF16" s="6"/>
      <c r="CG16" s="6"/>
      <c r="CH16" s="6"/>
      <c r="CI16" s="6"/>
      <c r="CJ16" s="6"/>
      <c r="CL16" s="6"/>
      <c r="CR16" s="7">
        <f>LN(CR14)</f>
        <v>-10.818651100372096</v>
      </c>
      <c r="CS16" s="6">
        <f>CS15/2</f>
        <v>6.4375000000000002E-2</v>
      </c>
      <c r="CT16" s="7">
        <f t="shared" si="62"/>
        <v>4.8838982259379791E-8</v>
      </c>
      <c r="CU16" s="6">
        <f>DG62</f>
        <v>7.325847338906969E-4</v>
      </c>
      <c r="CV16" s="6"/>
      <c r="CW16" s="6"/>
      <c r="CX16" s="6"/>
      <c r="CY16" s="6"/>
      <c r="CZ16" s="6"/>
      <c r="DA16" s="6"/>
      <c r="DC16" s="6"/>
      <c r="DI16" s="7">
        <f>LN(DI14)</f>
        <v>-10.357463916343887</v>
      </c>
      <c r="DJ16" s="6">
        <f>DJ15/2</f>
        <v>6.4375000000000002E-2</v>
      </c>
      <c r="DK16" s="7">
        <f t="shared" si="63"/>
        <v>9.08347487418673E-8</v>
      </c>
      <c r="DL16" s="6">
        <f>DX62</f>
        <v>1.3625212311280095E-3</v>
      </c>
      <c r="DM16" s="6"/>
      <c r="DN16" s="6"/>
      <c r="DO16" s="6"/>
      <c r="DP16" s="6"/>
      <c r="DQ16" s="6"/>
      <c r="DR16" s="6"/>
      <c r="DT16" s="6"/>
      <c r="DZ16" s="7">
        <f>LN(DZ14)</f>
        <v>-10.336099786849525</v>
      </c>
      <c r="EA16" s="6">
        <f>EA15/2</f>
        <v>6.4375000000000002E-2</v>
      </c>
      <c r="EB16" s="7">
        <f t="shared" si="64"/>
        <v>9.8865102263130446E-8</v>
      </c>
      <c r="EC16" s="6">
        <f>EO62</f>
        <v>1.4829765339469567E-3</v>
      </c>
      <c r="ED16" s="6"/>
      <c r="EE16" s="6"/>
      <c r="EF16" s="6"/>
      <c r="EG16" s="6"/>
      <c r="EH16" s="6"/>
      <c r="EI16" s="6"/>
      <c r="EK16" s="6"/>
      <c r="EQ16" s="7">
        <f>LN(EQ14)</f>
        <v>-10.081176248598839</v>
      </c>
      <c r="ER16" s="6">
        <f>ER15/2</f>
        <v>6.4375000000000002E-2</v>
      </c>
      <c r="ES16" s="7">
        <f t="shared" si="65"/>
        <v>1.0937682902384383E-7</v>
      </c>
      <c r="ET16" s="6">
        <f>FF62</f>
        <v>1.6406524353576575E-3</v>
      </c>
      <c r="EU16" s="6"/>
      <c r="EV16" s="6"/>
      <c r="EW16" s="6"/>
      <c r="EX16" s="6"/>
      <c r="EY16" s="6"/>
      <c r="EZ16" s="6"/>
      <c r="FB16" s="6"/>
      <c r="FH16" s="7">
        <f>LN(FH14)</f>
        <v>-9.9505255684037852</v>
      </c>
      <c r="FI16" s="6">
        <f>FI15/2</f>
        <v>6.4375000000000002E-2</v>
      </c>
      <c r="FJ16" s="7">
        <f t="shared" si="66"/>
        <v>1.4763391488677943E-7</v>
      </c>
      <c r="FK16" s="6">
        <f>FW62</f>
        <v>2.2145087233016916E-3</v>
      </c>
      <c r="FL16" s="6"/>
      <c r="FM16" s="6"/>
      <c r="FN16" s="6"/>
      <c r="FO16" s="6"/>
      <c r="FP16" s="6"/>
      <c r="FQ16" s="6"/>
      <c r="FS16" s="6"/>
      <c r="FX16" s="37"/>
      <c r="FY16" s="7">
        <f>LN(FY14)</f>
        <v>-9.7906289024904218</v>
      </c>
      <c r="FZ16" s="6">
        <f>FZ15/2</f>
        <v>6.4375000000000002E-2</v>
      </c>
      <c r="GA16" s="7">
        <f t="shared" si="67"/>
        <v>1.3670743542231278E-7</v>
      </c>
      <c r="GB16" s="6">
        <f>GN62</f>
        <v>2.0506115313346919E-3</v>
      </c>
      <c r="GC16" s="6"/>
      <c r="GD16" s="6"/>
      <c r="GE16" s="6"/>
      <c r="GF16" s="6"/>
      <c r="GG16" s="6"/>
      <c r="GH16" s="6"/>
      <c r="GJ16" s="6"/>
      <c r="GO16" s="37"/>
      <c r="GP16" s="7">
        <f>LN(GP14)</f>
        <v>-9.4035784405114882</v>
      </c>
      <c r="GQ16" s="6">
        <f>GQ15/2</f>
        <v>6.4375000000000002E-2</v>
      </c>
      <c r="GR16" s="7">
        <f t="shared" si="68"/>
        <v>1.5149498189743123E-7</v>
      </c>
      <c r="GS16" s="6">
        <f>HE62</f>
        <v>2.2724247284614685E-3</v>
      </c>
      <c r="GT16" s="6"/>
      <c r="GU16" s="6"/>
      <c r="GV16" s="6"/>
      <c r="GW16" s="6"/>
      <c r="GX16" s="6"/>
      <c r="GY16" s="6"/>
      <c r="HA16" s="6"/>
      <c r="HF16" s="37"/>
      <c r="HG16" s="7">
        <f>LN(HG14)</f>
        <v>-10.236827856676809</v>
      </c>
      <c r="HH16" s="6">
        <f>HH15/2</f>
        <v>6.4375000000000002E-2</v>
      </c>
      <c r="HI16" s="7">
        <f t="shared" si="69"/>
        <v>1.0994648831206627E-7</v>
      </c>
      <c r="HJ16" s="6">
        <f>HV62</f>
        <v>1.6491973246809939E-3</v>
      </c>
      <c r="HK16" s="6"/>
      <c r="HL16" s="6"/>
      <c r="HM16" s="6"/>
      <c r="HN16" s="6"/>
      <c r="HO16" s="6"/>
      <c r="HP16" s="6"/>
      <c r="HR16" s="6"/>
      <c r="HW16" s="37"/>
      <c r="HX16" s="7">
        <f>LN(HX14)</f>
        <v>-10.348459730583238</v>
      </c>
      <c r="HY16" s="6">
        <f>HY15/2</f>
        <v>6.4375000000000002E-2</v>
      </c>
      <c r="HZ16" s="7">
        <f t="shared" si="70"/>
        <v>8.3466720795815147E-8</v>
      </c>
      <c r="IA16" s="6">
        <f>IM62</f>
        <v>1.2520008119372272E-3</v>
      </c>
      <c r="IB16" s="6"/>
      <c r="IC16" s="6"/>
      <c r="ID16" s="6"/>
      <c r="IE16" s="6"/>
      <c r="IF16" s="6"/>
      <c r="IG16" s="6"/>
      <c r="II16" s="6"/>
      <c r="IN16" s="37"/>
      <c r="IO16" s="7">
        <f>LN(IO14)</f>
        <v>-9.4595731874363764</v>
      </c>
      <c r="IP16" s="6">
        <f>IP15/2</f>
        <v>6.4375000000000002E-2</v>
      </c>
      <c r="IQ16" s="7">
        <f t="shared" si="71"/>
        <v>2.0931334098652207E-7</v>
      </c>
      <c r="IR16" s="6">
        <f>JD62</f>
        <v>3.139700114797831E-3</v>
      </c>
      <c r="IS16" s="6"/>
      <c r="IT16" s="6"/>
      <c r="IU16" s="6"/>
      <c r="IV16" s="6"/>
      <c r="IW16" s="6"/>
      <c r="IX16" s="6"/>
      <c r="IZ16" s="6"/>
      <c r="JE16" s="37"/>
      <c r="JF16" s="7"/>
      <c r="JG16" s="6"/>
      <c r="JH16" s="7"/>
      <c r="JI16" s="6"/>
      <c r="JJ16" s="6"/>
      <c r="JK16" s="6"/>
      <c r="JL16" s="6"/>
      <c r="JM16" s="6"/>
      <c r="JN16" s="6"/>
      <c r="JO16" s="6"/>
      <c r="JQ16" s="6"/>
      <c r="JV16" s="37"/>
      <c r="JW16" s="7">
        <f>LN(JW14)</f>
        <v>-9.5285178254734202</v>
      </c>
      <c r="JX16" s="6">
        <f>JX15/2</f>
        <v>6.4375000000000002E-2</v>
      </c>
      <c r="JY16" s="7">
        <f t="shared" si="72"/>
        <v>1.8939180463696894E-7</v>
      </c>
      <c r="JZ16" s="6">
        <f>KL62</f>
        <v>2.8408770695545343E-3</v>
      </c>
      <c r="KA16" s="6"/>
      <c r="KB16" s="6"/>
      <c r="KC16" s="6"/>
      <c r="KD16" s="6"/>
      <c r="KE16" s="6"/>
      <c r="KF16" s="6"/>
      <c r="KH16" s="6"/>
      <c r="KM16" s="37"/>
      <c r="KN16" s="7">
        <f>LN(KN14)</f>
        <v>-9.6339885924354256</v>
      </c>
      <c r="KO16" s="6">
        <f>KO15/2</f>
        <v>6.4375000000000002E-2</v>
      </c>
      <c r="KP16" s="7">
        <f t="shared" si="73"/>
        <v>1.8715066379632336E-7</v>
      </c>
      <c r="KQ16" s="6">
        <f>LC62</f>
        <v>2.8072599569448505E-3</v>
      </c>
      <c r="KR16" s="6"/>
      <c r="KS16" s="6"/>
      <c r="KT16" s="6"/>
      <c r="KU16" s="6"/>
      <c r="KV16" s="6"/>
      <c r="KW16" s="6"/>
      <c r="KY16" s="6"/>
      <c r="LD16" s="37"/>
      <c r="LE16" s="7">
        <f>LN(LE14)</f>
        <v>-9.3754278339520241</v>
      </c>
      <c r="LF16" s="6">
        <f>LF15/2</f>
        <v>6.4375000000000002E-2</v>
      </c>
      <c r="LG16" s="7">
        <f t="shared" si="74"/>
        <v>1.75706268278019E-7</v>
      </c>
      <c r="LH16" s="6">
        <f>LT62</f>
        <v>2.6355940241702849E-3</v>
      </c>
      <c r="LI16" s="6"/>
      <c r="LJ16" s="6"/>
      <c r="LK16" s="6"/>
      <c r="LL16" s="6"/>
      <c r="LM16" s="6"/>
      <c r="LN16" s="6"/>
      <c r="LP16" s="6"/>
      <c r="LU16" s="37"/>
      <c r="LV16" s="7">
        <f>LN(LV14)</f>
        <v>-9.391069212853381</v>
      </c>
      <c r="LW16" s="6">
        <f>LW15/2</f>
        <v>6.4375000000000002E-2</v>
      </c>
      <c r="LX16" s="7">
        <f t="shared" si="75"/>
        <v>2.2064496740915015E-7</v>
      </c>
      <c r="LY16" s="6">
        <f>MK62</f>
        <v>3.3096745111372522E-3</v>
      </c>
      <c r="LZ16" s="6"/>
      <c r="MA16" s="6"/>
      <c r="MB16" s="6"/>
      <c r="MC16" s="6"/>
      <c r="MD16" s="6"/>
      <c r="ME16" s="6"/>
      <c r="MG16" s="6"/>
      <c r="ML16" s="37"/>
      <c r="MM16" s="7">
        <f>LN(MM14)</f>
        <v>-9.1486725085900922</v>
      </c>
      <c r="MN16" s="6">
        <f>MN15/2</f>
        <v>6.4375000000000002E-2</v>
      </c>
      <c r="MO16" s="7">
        <f t="shared" si="76"/>
        <v>1.8505512096016073E-7</v>
      </c>
      <c r="MP16" s="6">
        <f>NB62</f>
        <v>2.7758268144024109E-3</v>
      </c>
      <c r="MQ16" s="6"/>
      <c r="MR16" s="6"/>
      <c r="MS16" s="6"/>
      <c r="MT16" s="6"/>
      <c r="MU16" s="6"/>
      <c r="MV16" s="6"/>
      <c r="MX16" s="6"/>
      <c r="NC16" s="37"/>
      <c r="ND16" s="7">
        <f>LN(ND14)</f>
        <v>-9.2105659613293227</v>
      </c>
      <c r="NE16" s="6">
        <f>NE15/2</f>
        <v>6.4375000000000002E-2</v>
      </c>
      <c r="NF16" s="7">
        <f t="shared" si="77"/>
        <v>1.7397066699197722E-7</v>
      </c>
      <c r="NG16" s="6">
        <f>NS62</f>
        <v>2.6095600048796582E-3</v>
      </c>
      <c r="NH16" s="6"/>
      <c r="NI16" s="6"/>
      <c r="NJ16" s="6"/>
      <c r="NK16" s="6"/>
      <c r="NL16" s="6"/>
      <c r="NM16" s="6"/>
      <c r="NO16" s="6"/>
      <c r="NT16" s="37"/>
      <c r="NU16" s="7">
        <f>LN(NU14)</f>
        <v>-9.168087822240782</v>
      </c>
      <c r="NV16" s="6">
        <f>NV15/2</f>
        <v>6.4375000000000002E-2</v>
      </c>
      <c r="NW16" s="7">
        <f t="shared" si="78"/>
        <v>2.4754762924714949E-7</v>
      </c>
      <c r="NX16" s="6">
        <f>OJ62</f>
        <v>3.7132144387072427E-3</v>
      </c>
      <c r="NY16" s="6"/>
      <c r="NZ16" s="6"/>
      <c r="OA16" s="6"/>
      <c r="OB16" s="6"/>
      <c r="OC16" s="6"/>
      <c r="OD16" s="6"/>
      <c r="OF16" s="6"/>
      <c r="OK16" s="37"/>
      <c r="OL16" s="7">
        <f>LN(OL14)</f>
        <v>-9.2450719283682901</v>
      </c>
      <c r="OM16" s="6">
        <f>OM15/2</f>
        <v>6.4375000000000002E-2</v>
      </c>
      <c r="ON16" s="7">
        <f t="shared" si="79"/>
        <v>2.6476805906301423E-7</v>
      </c>
      <c r="OO16" s="6">
        <f>PA62</f>
        <v>3.9715208859452131E-3</v>
      </c>
      <c r="OP16" s="6"/>
      <c r="OQ16" s="6"/>
      <c r="OR16" s="6"/>
      <c r="OS16" s="6"/>
      <c r="OT16" s="6"/>
      <c r="OU16" s="6"/>
      <c r="OW16" s="6"/>
      <c r="PB16" s="37"/>
      <c r="PC16" s="7">
        <f>LN(PC14)</f>
        <v>-9.2425839780878984</v>
      </c>
      <c r="PD16" s="6">
        <f>PD15/2</f>
        <v>6.4375000000000002E-2</v>
      </c>
      <c r="PE16" s="7">
        <f t="shared" si="80"/>
        <v>2.4700636850322703E-7</v>
      </c>
      <c r="PF16" s="6">
        <f>PR62</f>
        <v>3.7050955275484058E-3</v>
      </c>
      <c r="PG16" s="6"/>
      <c r="PH16" s="6"/>
      <c r="PI16" s="6"/>
      <c r="PJ16" s="6"/>
      <c r="PK16" s="6"/>
      <c r="PL16" s="6"/>
      <c r="PN16" s="6"/>
      <c r="PS16" s="37"/>
      <c r="PT16" s="7">
        <f>LN(PT14)</f>
        <v>-9.3418544666656942</v>
      </c>
      <c r="PU16" s="6">
        <f>PU15/2</f>
        <v>6.4375000000000002E-2</v>
      </c>
      <c r="PV16" s="7">
        <f t="shared" si="81"/>
        <v>2.3624286449033053E-7</v>
      </c>
      <c r="PW16" s="6">
        <f>QI62</f>
        <v>3.5436429673549579E-3</v>
      </c>
      <c r="PX16" s="6"/>
      <c r="PY16" s="6"/>
      <c r="PZ16" s="6"/>
      <c r="QA16" s="6"/>
      <c r="QB16" s="6"/>
      <c r="QC16" s="6"/>
      <c r="QE16" s="6"/>
      <c r="QJ16" s="37"/>
      <c r="QK16" s="37"/>
      <c r="QL16" s="7">
        <f>LN(QL14)</f>
        <v>-9.5144065605949972</v>
      </c>
      <c r="QM16" s="6">
        <f>QM15/2</f>
        <v>6.4375000000000002E-2</v>
      </c>
      <c r="QN16" s="7">
        <f t="shared" si="82"/>
        <v>2.4340195895013081E-7</v>
      </c>
      <c r="QO16" s="6">
        <f>RA62</f>
        <v>3.6510293842519624E-3</v>
      </c>
      <c r="QP16" s="6"/>
      <c r="QQ16" s="6"/>
      <c r="QR16" s="6"/>
      <c r="QS16" s="6"/>
      <c r="QT16" s="6"/>
      <c r="QU16" s="6"/>
      <c r="QW16" s="6"/>
      <c r="RB16" s="37"/>
      <c r="RC16" s="7">
        <f>LN(RC14)</f>
        <v>-11.437706402465034</v>
      </c>
      <c r="RD16" s="6">
        <f>RD15/2</f>
        <v>6.4375000000000002E-2</v>
      </c>
      <c r="RE16" s="7">
        <f t="shared" si="83"/>
        <v>2.3040435820951241E-7</v>
      </c>
      <c r="RF16" s="6">
        <f>RR62</f>
        <v>3.4560653731426864E-3</v>
      </c>
      <c r="RG16" s="6"/>
      <c r="RH16" s="6"/>
      <c r="RI16" s="6"/>
      <c r="RJ16" s="6"/>
      <c r="RK16" s="6"/>
      <c r="RL16" s="6" t="s">
        <v>87</v>
      </c>
      <c r="RN16" s="6"/>
      <c r="RS16" s="37"/>
      <c r="RT16" s="7">
        <f>LN(RT14)</f>
        <v>-9.6273264798826546</v>
      </c>
      <c r="RU16" s="6">
        <f>RU15/2</f>
        <v>6.4375000000000002E-2</v>
      </c>
      <c r="RV16" s="7">
        <f t="shared" si="84"/>
        <v>2.5603496905205798E-7</v>
      </c>
      <c r="RW16" s="6">
        <f>SI62</f>
        <v>3.8405245357808694E-3</v>
      </c>
      <c r="RX16" s="6"/>
      <c r="RY16" s="6"/>
      <c r="RZ16" s="6"/>
      <c r="SA16" s="6"/>
      <c r="SB16" s="6"/>
      <c r="SC16" s="6" t="s">
        <v>87</v>
      </c>
      <c r="SE16" s="6"/>
      <c r="SJ16" s="37"/>
      <c r="SK16" s="7">
        <f>LN(SK14)</f>
        <v>-9.2773481045221935</v>
      </c>
      <c r="SL16" s="6">
        <f>SL15/2</f>
        <v>6.4375000000000002E-2</v>
      </c>
      <c r="SM16" s="7">
        <f t="shared" si="85"/>
        <v>2.6271200900762773E-7</v>
      </c>
      <c r="SN16" s="6">
        <f>SZ62</f>
        <v>3.9406801351144155E-3</v>
      </c>
      <c r="SO16" s="6"/>
      <c r="SP16" s="6"/>
      <c r="SQ16" s="6"/>
      <c r="SR16" s="6"/>
      <c r="SS16" s="6"/>
      <c r="ST16" s="6"/>
      <c r="SV16" s="6"/>
      <c r="TB16" s="7">
        <f>LN(TB14)</f>
        <v>-9.5174377783108675</v>
      </c>
      <c r="TC16" s="6">
        <f>TC15/2</f>
        <v>6.4375000000000002E-2</v>
      </c>
      <c r="TD16" s="7">
        <f t="shared" si="86"/>
        <v>2.9666818410133187E-7</v>
      </c>
      <c r="TE16" s="6">
        <f>TQ62</f>
        <v>4.4500227615199778E-3</v>
      </c>
      <c r="TF16" s="6"/>
      <c r="TG16" s="6"/>
      <c r="TH16" s="6"/>
      <c r="TI16" s="6"/>
      <c r="TJ16" s="6"/>
      <c r="TK16" s="6"/>
      <c r="TM16" s="6"/>
      <c r="TS16" s="7">
        <f>LN(TS14)</f>
        <v>-9.5391786635502598</v>
      </c>
      <c r="TT16" s="6">
        <f>TT15/2</f>
        <v>6.4375000000000002E-2</v>
      </c>
      <c r="TU16" s="7">
        <f t="shared" si="87"/>
        <v>3.1206410207791195E-7</v>
      </c>
      <c r="TV16" s="6">
        <f>UG62</f>
        <v>4.6809615311686793E-3</v>
      </c>
      <c r="TW16" s="6"/>
      <c r="TX16" s="6"/>
      <c r="TY16" s="6"/>
      <c r="TZ16" s="6"/>
      <c r="UA16" s="6"/>
      <c r="UC16" s="6"/>
      <c r="UI16" s="7">
        <f>LN(UI14)</f>
        <v>-9.3352729650677482</v>
      </c>
      <c r="UJ16" s="6">
        <f>UJ15/2</f>
        <v>6.4375000000000002E-2</v>
      </c>
      <c r="UK16" s="7">
        <f t="shared" si="88"/>
        <v>3.4911217794502104E-7</v>
      </c>
      <c r="UL16" s="6">
        <f>UW62</f>
        <v>5.2366826691753153E-3</v>
      </c>
      <c r="UM16" s="6"/>
      <c r="UN16" s="6"/>
      <c r="UO16" s="6"/>
      <c r="UP16" s="6"/>
      <c r="UQ16" s="6"/>
      <c r="US16" s="6"/>
      <c r="UY16" s="7">
        <f>LN(UY14)</f>
        <v>-9.0688147031092612</v>
      </c>
      <c r="UZ16" s="6">
        <f>UZ15/2</f>
        <v>6.4375000000000002E-2</v>
      </c>
      <c r="VA16" s="7">
        <f t="shared" si="89"/>
        <v>3.6201438809491336E-7</v>
      </c>
      <c r="VB16" s="6">
        <f>VM62</f>
        <v>5.4302158214237003E-3</v>
      </c>
      <c r="VC16" s="6"/>
      <c r="VD16" s="6"/>
      <c r="VE16" s="6"/>
      <c r="VF16" s="6"/>
      <c r="VG16" s="6"/>
      <c r="VI16" s="6"/>
      <c r="VN16" s="37"/>
      <c r="VO16" s="7">
        <f>LN(VO14)</f>
        <v>-9.1546993995952128</v>
      </c>
      <c r="VP16" s="6">
        <f>VP15/2</f>
        <v>6.4375000000000002E-2</v>
      </c>
      <c r="VQ16" s="7">
        <f t="shared" si="90"/>
        <v>3.8488392829301675E-7</v>
      </c>
      <c r="VR16" s="6">
        <f>WC62</f>
        <v>5.7732589243952512E-3</v>
      </c>
      <c r="VS16" s="6"/>
      <c r="VT16" s="6"/>
      <c r="VU16" s="6"/>
      <c r="VV16" s="6" t="s">
        <v>87</v>
      </c>
      <c r="VW16" s="6"/>
      <c r="VY16" s="6"/>
      <c r="WD16" s="37"/>
      <c r="WE16" s="7">
        <f>LN(WE14)</f>
        <v>-9.5497432144202907</v>
      </c>
      <c r="WF16" s="6">
        <f>WF15/2</f>
        <v>6.4375000000000002E-2</v>
      </c>
      <c r="WG16" s="7">
        <f t="shared" si="91"/>
        <v>2.1584288769075378E-7</v>
      </c>
      <c r="WH16" s="6">
        <f>WS62</f>
        <v>3.2376433153613066E-3</v>
      </c>
      <c r="WI16" s="6"/>
      <c r="WJ16" s="6"/>
      <c r="WK16" s="6"/>
      <c r="WL16" s="6" t="s">
        <v>87</v>
      </c>
      <c r="WM16" s="6"/>
      <c r="WO16" s="6"/>
      <c r="WT16" s="37"/>
      <c r="WU16" s="7">
        <f>LN(WU14)</f>
        <v>-9.4639237526200937</v>
      </c>
      <c r="WV16" s="6">
        <f>WV15/2</f>
        <v>6.4375000000000002E-2</v>
      </c>
      <c r="WW16" s="7">
        <f t="shared" si="92"/>
        <v>1.8649015992362727E-7</v>
      </c>
      <c r="WX16" s="6">
        <f>XI62</f>
        <v>2.797352398854409E-3</v>
      </c>
      <c r="WY16" s="6"/>
      <c r="WZ16" s="6" t="s">
        <v>87</v>
      </c>
      <c r="XA16" s="6"/>
      <c r="XB16" s="6" t="s">
        <v>87</v>
      </c>
      <c r="XC16" s="6"/>
      <c r="XE16" s="6"/>
      <c r="XJ16" s="37"/>
      <c r="XK16" s="7">
        <f>LN(XK14)</f>
        <v>-9.280166028370699</v>
      </c>
      <c r="XL16" s="6">
        <f>XL15/2</f>
        <v>6.4375000000000002E-2</v>
      </c>
      <c r="XM16" s="7">
        <f t="shared" si="93"/>
        <v>2.2440261236237747E-7</v>
      </c>
      <c r="XN16" s="6">
        <f>XY62</f>
        <v>3.366039185435662E-3</v>
      </c>
      <c r="XO16" s="6"/>
      <c r="XP16" s="6" t="s">
        <v>87</v>
      </c>
      <c r="XQ16" s="6"/>
      <c r="XR16" s="6" t="s">
        <v>87</v>
      </c>
      <c r="XS16" s="6"/>
      <c r="XU16" s="6"/>
      <c r="XZ16" s="37"/>
      <c r="YA16" s="7">
        <f>LN(YA14)</f>
        <v>-7.2393447190384626</v>
      </c>
      <c r="YB16" s="6">
        <f>YB15/2</f>
        <v>6.4375000000000002E-2</v>
      </c>
      <c r="YC16" s="7">
        <f t="shared" si="94"/>
        <v>2.582958531355443E-7</v>
      </c>
      <c r="YD16" s="6">
        <f>YO62</f>
        <v>3.8744377970331644E-3</v>
      </c>
      <c r="YE16" s="6"/>
      <c r="YF16" s="6" t="s">
        <v>87</v>
      </c>
      <c r="YG16" s="6"/>
      <c r="YH16" s="6" t="s">
        <v>87</v>
      </c>
      <c r="YI16" s="6"/>
      <c r="YK16" s="6"/>
      <c r="YP16" s="37"/>
      <c r="YQ16" s="7">
        <f>LN(YQ14)</f>
        <v>-9.4639237526200937</v>
      </c>
      <c r="YR16" s="6">
        <f>YR15/2</f>
        <v>6.4375000000000002E-2</v>
      </c>
      <c r="YS16" s="7" t="e">
        <f t="shared" si="95"/>
        <v>#VALUE!</v>
      </c>
      <c r="YT16" s="6" t="e">
        <f>ZE62</f>
        <v>#VALUE!</v>
      </c>
      <c r="YU16" s="6"/>
      <c r="YV16" s="6" t="s">
        <v>87</v>
      </c>
      <c r="YW16" s="6"/>
      <c r="YX16" s="6" t="s">
        <v>87</v>
      </c>
      <c r="YY16" s="6"/>
      <c r="ZA16" s="6"/>
      <c r="ZF16" s="37"/>
      <c r="ZG16" s="7">
        <f>LN(ZG14)</f>
        <v>-9.4218042763875651</v>
      </c>
      <c r="ZH16" s="6">
        <f>ZH15/2</f>
        <v>6.4375000000000002E-2</v>
      </c>
      <c r="ZI16" s="7">
        <f t="shared" si="96"/>
        <v>2.8339851113292971E-7</v>
      </c>
      <c r="ZJ16" s="6">
        <f>ZU62</f>
        <v>4.2509776669939457E-3</v>
      </c>
      <c r="ZK16" s="6"/>
      <c r="ZL16" s="6" t="s">
        <v>87</v>
      </c>
      <c r="ZM16" s="6"/>
      <c r="ZN16" s="6" t="s">
        <v>87</v>
      </c>
      <c r="ZO16" s="6"/>
      <c r="ZQ16" s="6"/>
      <c r="ZV16" s="37"/>
      <c r="ZW16" s="7">
        <f>LN(ZW14)</f>
        <v>-8.726986406744011</v>
      </c>
      <c r="ZX16" s="6">
        <f>ZX15/2</f>
        <v>6.4375000000000002E-2</v>
      </c>
      <c r="ZY16" s="7">
        <f t="shared" si="97"/>
        <v>1.9885712380743425E-7</v>
      </c>
      <c r="ZZ16" s="6">
        <f>AAK62</f>
        <v>2.9828568571115136E-3</v>
      </c>
      <c r="AAA16" s="6"/>
      <c r="AAB16" s="6" t="s">
        <v>87</v>
      </c>
      <c r="AAC16" s="6"/>
      <c r="AAD16" s="6" t="s">
        <v>87</v>
      </c>
      <c r="AAE16" s="6"/>
      <c r="AAG16" s="6"/>
      <c r="AAL16" s="37"/>
      <c r="AAM16" s="7">
        <f>LN(AAM14)</f>
        <v>-8.1924163627267355</v>
      </c>
      <c r="AAN16" s="6">
        <f>AAN15/2</f>
        <v>6.4375000000000002E-2</v>
      </c>
      <c r="AAO16" s="7">
        <f t="shared" si="98"/>
        <v>4.5049642152765145E-7</v>
      </c>
      <c r="AAP16" s="6">
        <f>ABA62</f>
        <v>6.7574463229147716E-3</v>
      </c>
      <c r="AAQ16" s="6"/>
      <c r="AAR16" s="6" t="s">
        <v>87</v>
      </c>
      <c r="AAS16" s="6"/>
      <c r="AAT16" s="6" t="s">
        <v>87</v>
      </c>
      <c r="AAU16" s="6"/>
      <c r="AAW16" s="6"/>
      <c r="ABB16" s="37"/>
      <c r="ABC16" s="7">
        <f>LN(ABC14)</f>
        <v>-9.3126978823742395</v>
      </c>
      <c r="ABD16" s="6">
        <f>ABD15/2</f>
        <v>6.4375000000000002E-2</v>
      </c>
      <c r="ABE16" s="7">
        <f t="shared" si="99"/>
        <v>2.2915063590175383E-7</v>
      </c>
      <c r="ABF16" s="6">
        <f>ABQ62</f>
        <v>3.4372595385263075E-3</v>
      </c>
      <c r="ABG16" s="6"/>
      <c r="ABH16" s="6" t="s">
        <v>87</v>
      </c>
      <c r="ABI16" s="6"/>
      <c r="ABJ16" s="6" t="s">
        <v>87</v>
      </c>
      <c r="ABK16" s="6"/>
      <c r="ABM16" s="6"/>
      <c r="ABR16" s="37"/>
      <c r="ABS16" s="7">
        <f>LN(ABS14)</f>
        <v>-9.3617754441602496</v>
      </c>
      <c r="ABT16" s="6">
        <f>ABT15/2</f>
        <v>6.4375000000000002E-2</v>
      </c>
      <c r="ABU16" s="7">
        <f t="shared" si="100"/>
        <v>2.5786471179147018E-7</v>
      </c>
      <c r="ABV16" s="6">
        <f>ACG62</f>
        <v>3.8679706768720524E-3</v>
      </c>
      <c r="ABW16" s="6"/>
      <c r="ABX16" s="6" t="s">
        <v>87</v>
      </c>
      <c r="ABY16" s="6"/>
      <c r="ABZ16" s="6" t="s">
        <v>87</v>
      </c>
      <c r="ACA16" s="6"/>
      <c r="ACC16" s="6"/>
      <c r="ACH16" s="37"/>
      <c r="ACI16" s="7">
        <f>LN(ACI14)</f>
        <v>-9.3192996696073589</v>
      </c>
      <c r="ACJ16" s="6">
        <f>ACJ15/2</f>
        <v>6.4375000000000002E-2</v>
      </c>
      <c r="ACK16" s="7">
        <f t="shared" si="101"/>
        <v>3.1486367811384552E-7</v>
      </c>
      <c r="ACL16" s="6">
        <f>ACW62</f>
        <v>4.7229551717076828E-3</v>
      </c>
      <c r="ACM16" s="6"/>
      <c r="ACN16" s="6" t="s">
        <v>87</v>
      </c>
      <c r="ACO16" s="6"/>
      <c r="ACP16" s="6" t="s">
        <v>87</v>
      </c>
      <c r="ACQ16" s="6"/>
      <c r="ACS16" s="6"/>
      <c r="ACX16" s="37"/>
      <c r="ACY16" s="7">
        <f>LN(ACY14)</f>
        <v>-9.2882612721258582</v>
      </c>
      <c r="ACZ16" s="6">
        <f>ACZ15/2</f>
        <v>6.4375000000000002E-2</v>
      </c>
      <c r="ADA16" s="7">
        <f t="shared" si="102"/>
        <v>2.2521917900251303E-7</v>
      </c>
      <c r="ADB16" s="6">
        <f>ADM62</f>
        <v>3.3782876850376956E-3</v>
      </c>
      <c r="ADC16" s="6"/>
      <c r="ADD16" s="6" t="s">
        <v>87</v>
      </c>
      <c r="ADE16" s="6"/>
      <c r="ADF16" s="6" t="s">
        <v>87</v>
      </c>
      <c r="ADG16" s="6"/>
      <c r="ADI16" s="6"/>
      <c r="ADN16" s="37"/>
      <c r="ADO16" s="7">
        <f>LN(ADO14)</f>
        <v>-9.0962064255868782</v>
      </c>
      <c r="ADP16" s="6">
        <f>ADP15/2</f>
        <v>6.4375000000000002E-2</v>
      </c>
      <c r="ADQ16" s="7">
        <f t="shared" si="103"/>
        <v>2.4522821591602364E-7</v>
      </c>
      <c r="ADR16" s="6">
        <f>AEC62</f>
        <v>3.6784232387403549E-3</v>
      </c>
      <c r="ADS16" s="6"/>
      <c r="ADT16" s="6" t="s">
        <v>87</v>
      </c>
      <c r="ADU16" s="6"/>
      <c r="ADV16" s="6" t="s">
        <v>87</v>
      </c>
      <c r="ADW16" s="6"/>
      <c r="ADY16" s="6"/>
      <c r="AED16" s="37"/>
      <c r="AEE16" s="7">
        <f>LN(AEE14)</f>
        <v>-9.0632824556042522</v>
      </c>
      <c r="AEF16" s="6">
        <f>AEF15/2</f>
        <v>6.4375000000000002E-2</v>
      </c>
      <c r="AEG16" s="7">
        <f t="shared" si="104"/>
        <v>2.2475522079061405E-7</v>
      </c>
      <c r="AEH16" s="6">
        <f>AES62</f>
        <v>3.3713283118592106E-3</v>
      </c>
      <c r="AEI16" s="6"/>
      <c r="AEJ16" s="6" t="s">
        <v>87</v>
      </c>
      <c r="AEK16" s="6"/>
      <c r="AEL16" s="6" t="s">
        <v>87</v>
      </c>
      <c r="AEM16" s="6"/>
      <c r="AEO16" s="6"/>
      <c r="AET16" s="37"/>
      <c r="AEU16" s="7">
        <f>LN(AEU14)</f>
        <v>-9.4245018269745646</v>
      </c>
      <c r="AEV16" s="6">
        <f>AEV15/2</f>
        <v>6.4375000000000002E-2</v>
      </c>
      <c r="AEW16" s="7">
        <f t="shared" si="105"/>
        <v>1.5886641276866898E-7</v>
      </c>
      <c r="AEX16" s="6">
        <f>AFI62</f>
        <v>2.3829961915300345E-3</v>
      </c>
      <c r="AEY16" s="6"/>
      <c r="AEZ16" s="6" t="s">
        <v>87</v>
      </c>
      <c r="AFA16" s="6"/>
      <c r="AFB16" s="6" t="s">
        <v>87</v>
      </c>
      <c r="AFC16" s="6"/>
      <c r="AFE16" s="6"/>
      <c r="AFJ16" s="37"/>
      <c r="AFK16" s="7">
        <f>LN(AFK14)</f>
        <v>-9.480236690678689</v>
      </c>
      <c r="AFL16" s="6">
        <f>AFL15/2</f>
        <v>6.4375000000000002E-2</v>
      </c>
      <c r="AFM16" s="7">
        <f t="shared" si="106"/>
        <v>1.8625290158494219E-7</v>
      </c>
      <c r="AFN16" s="6">
        <f>AFY62</f>
        <v>2.7937935237741327E-3</v>
      </c>
      <c r="AFO16" s="6"/>
      <c r="AFP16" s="6" t="s">
        <v>87</v>
      </c>
      <c r="AFQ16" s="6"/>
      <c r="AFR16" s="6" t="s">
        <v>87</v>
      </c>
      <c r="AFS16" s="6"/>
      <c r="AFU16" s="6"/>
      <c r="AFZ16" s="37"/>
      <c r="AGA16" s="7">
        <f>LN(AGA14)</f>
        <v>-9.182681321876947</v>
      </c>
      <c r="AGB16" s="6">
        <f>AGB15/2</f>
        <v>6.4375000000000002E-2</v>
      </c>
      <c r="AGC16" s="7">
        <f t="shared" si="107"/>
        <v>1.9767695962972663E-7</v>
      </c>
      <c r="AGD16" s="6">
        <f>AGO62</f>
        <v>2.9651543944458993E-3</v>
      </c>
      <c r="AGE16" s="6"/>
      <c r="AGF16" s="6" t="s">
        <v>87</v>
      </c>
      <c r="AGG16" s="6" t="s">
        <v>87</v>
      </c>
      <c r="AGH16" s="6" t="s">
        <v>87</v>
      </c>
      <c r="AGI16" s="6"/>
      <c r="AGK16" s="6"/>
      <c r="AGP16" s="37"/>
      <c r="AGQ16" s="7">
        <f>LN(AGQ14)</f>
        <v>-9.1026667441525237</v>
      </c>
      <c r="AGR16" s="6">
        <f>AGR15/2</f>
        <v>6.4375000000000002E-2</v>
      </c>
      <c r="AGS16" s="7">
        <f t="shared" si="108"/>
        <v>2.0243463426414185E-7</v>
      </c>
      <c r="AGT16" s="6">
        <f>AHE62</f>
        <v>3.0365195139621277E-3</v>
      </c>
      <c r="AGU16" s="6"/>
      <c r="AGV16" s="6" t="s">
        <v>87</v>
      </c>
      <c r="AGW16" s="6" t="s">
        <v>87</v>
      </c>
      <c r="AGX16" s="6" t="s">
        <v>87</v>
      </c>
      <c r="AGY16" s="6"/>
      <c r="AHA16" s="6"/>
      <c r="AHF16" s="37"/>
      <c r="AHG16" s="7">
        <f>LN(AHG14)</f>
        <v>-9.0597836830834328</v>
      </c>
      <c r="AHH16" s="6">
        <f>AHH15/2</f>
        <v>6.4375000000000002E-2</v>
      </c>
      <c r="AHI16" s="7">
        <f t="shared" si="109"/>
        <v>2.9840683846385044E-7</v>
      </c>
      <c r="AHJ16" s="6">
        <f>AHU62</f>
        <v>4.4761025769577568E-3</v>
      </c>
      <c r="AHK16" s="6"/>
      <c r="AHL16" s="6" t="s">
        <v>87</v>
      </c>
      <c r="AHM16" s="6" t="s">
        <v>87</v>
      </c>
      <c r="AHN16" s="6" t="s">
        <v>87</v>
      </c>
      <c r="AHO16" s="6"/>
      <c r="AHQ16" s="6"/>
      <c r="AHV16" s="37"/>
      <c r="AHW16" s="7">
        <f>LN(AHW14)</f>
        <v>-9.1471890908066769</v>
      </c>
      <c r="AHX16" s="6">
        <f>AHX15/2</f>
        <v>6.4375000000000002E-2</v>
      </c>
      <c r="AHY16" s="7">
        <f t="shared" si="110"/>
        <v>3.826594631474953E-7</v>
      </c>
      <c r="AHZ16" s="6">
        <f>AIK62</f>
        <v>5.7398919472124296E-3</v>
      </c>
      <c r="AIA16" s="6"/>
      <c r="AIB16" s="6" t="s">
        <v>87</v>
      </c>
      <c r="AIC16" s="6" t="s">
        <v>87</v>
      </c>
      <c r="AID16" s="6" t="s">
        <v>87</v>
      </c>
      <c r="AIE16" s="6"/>
      <c r="AIG16" s="6"/>
      <c r="AIL16" s="37"/>
      <c r="AIM16" s="7">
        <f>LN(AIM14)</f>
        <v>-9.3930529826653544</v>
      </c>
      <c r="AIN16" s="6">
        <f>AIN15/2</f>
        <v>6.4375000000000002E-2</v>
      </c>
      <c r="AIO16" s="7">
        <f t="shared" si="111"/>
        <v>3.1045605427559278E-7</v>
      </c>
      <c r="AIP16" s="6">
        <f>AJA62</f>
        <v>4.656840814133892E-3</v>
      </c>
      <c r="AIQ16" s="6"/>
      <c r="AIR16" s="6" t="s">
        <v>87</v>
      </c>
      <c r="AIS16" s="6" t="s">
        <v>87</v>
      </c>
      <c r="AIT16" s="6" t="s">
        <v>87</v>
      </c>
      <c r="AIU16" s="6"/>
      <c r="AIW16" s="6"/>
      <c r="AJB16" s="37"/>
      <c r="AJC16" s="7">
        <f>LN(AJC14)</f>
        <v>-9.3971229923536512</v>
      </c>
      <c r="AJD16" s="6">
        <f>AJD15/2</f>
        <v>6.4375000000000002E-2</v>
      </c>
      <c r="AJE16" s="7">
        <f t="shared" si="112"/>
        <v>3.3543733764173992E-7</v>
      </c>
      <c r="AJF16" s="6">
        <f>AJQ62</f>
        <v>5.0315600646260988E-3</v>
      </c>
      <c r="AJG16" s="6"/>
      <c r="AJH16" s="6" t="s">
        <v>87</v>
      </c>
      <c r="AJI16" s="6" t="s">
        <v>87</v>
      </c>
      <c r="AJJ16" s="6" t="s">
        <v>87</v>
      </c>
      <c r="AJK16" s="6"/>
      <c r="AJM16" s="6"/>
      <c r="AJR16" s="37"/>
      <c r="AJS16" s="7">
        <f>LN(AJS14)</f>
        <v>-9.0927912818115662</v>
      </c>
      <c r="AJT16" s="6">
        <f>AJT15/2</f>
        <v>6.4375000000000002E-2</v>
      </c>
      <c r="AJU16" s="7">
        <f t="shared" si="113"/>
        <v>2.546139537336196E-7</v>
      </c>
      <c r="AJV16" s="6">
        <f>AKG62</f>
        <v>3.819209306004294E-3</v>
      </c>
      <c r="AJW16" s="6"/>
      <c r="AJX16" s="6" t="s">
        <v>87</v>
      </c>
      <c r="AJY16" s="6" t="s">
        <v>87</v>
      </c>
      <c r="AJZ16" s="6" t="s">
        <v>87</v>
      </c>
      <c r="AKA16" s="6"/>
      <c r="AKC16" s="6"/>
      <c r="AKH16" s="37"/>
      <c r="AKI16" s="7">
        <f>LN(AKI14)</f>
        <v>-9.2844483441299044</v>
      </c>
      <c r="AKJ16" s="6">
        <f>AKJ15/2</f>
        <v>6.4375000000000002E-2</v>
      </c>
      <c r="AKK16" s="7">
        <f t="shared" si="114"/>
        <v>3.1710928607632441E-7</v>
      </c>
      <c r="AKL16" s="6">
        <f>AKW62</f>
        <v>4.756639291144866E-3</v>
      </c>
      <c r="AKM16" s="6"/>
      <c r="AKN16" s="6" t="s">
        <v>87</v>
      </c>
      <c r="AKO16" s="6" t="s">
        <v>87</v>
      </c>
      <c r="AKP16" s="6" t="s">
        <v>87</v>
      </c>
      <c r="AKQ16" s="6"/>
      <c r="AKS16" s="6"/>
      <c r="AKX16" s="37"/>
      <c r="AKY16" s="7">
        <f>LN(AKY14)</f>
        <v>-9.1044236200689816</v>
      </c>
      <c r="AKZ16" s="6">
        <f>AKZ15/2</f>
        <v>6.4375000000000002E-2</v>
      </c>
      <c r="ALA16" s="7">
        <f t="shared" si="115"/>
        <v>3.3842214497515703E-7</v>
      </c>
      <c r="ALB16" s="6">
        <f>ALM62</f>
        <v>5.0763321746273554E-3</v>
      </c>
      <c r="ALC16" s="6"/>
      <c r="ALD16" s="6" t="s">
        <v>87</v>
      </c>
      <c r="ALE16" s="6" t="s">
        <v>87</v>
      </c>
      <c r="ALF16" s="6" t="s">
        <v>87</v>
      </c>
      <c r="ALG16" s="6"/>
      <c r="ALI16" s="6"/>
      <c r="ALN16" s="37"/>
    </row>
    <row r="17" spans="5:1002" x14ac:dyDescent="0.25">
      <c r="E17">
        <v>58</v>
      </c>
      <c r="G17">
        <v>54</v>
      </c>
      <c r="H17" s="1">
        <f>RT16</f>
        <v>-9.6273264798826546</v>
      </c>
      <c r="K17" s="6"/>
      <c r="L17" s="6">
        <f>L16/2</f>
        <v>3.2187500000000001E-2</v>
      </c>
      <c r="M17" s="7">
        <f t="shared" si="59"/>
        <v>2.4838903619874937E-8</v>
      </c>
      <c r="N17" s="6">
        <f>Z79</f>
        <v>3.7258355429812406E-4</v>
      </c>
      <c r="O17" s="6"/>
      <c r="P17" s="6"/>
      <c r="Q17" s="6"/>
      <c r="R17" s="6"/>
      <c r="S17" s="6"/>
      <c r="T17" s="6"/>
      <c r="V17" s="6"/>
      <c r="W17" s="6">
        <v>5.1333333000000002E-2</v>
      </c>
      <c r="X17" s="6">
        <v>0</v>
      </c>
      <c r="Y17" s="6">
        <v>0.23017949941599999</v>
      </c>
      <c r="Z17" s="6">
        <f>LINEST(Y17:Y30,X17:X30,TRUE,TRUE)</f>
        <v>3.8450001708146119E-3</v>
      </c>
      <c r="AB17" s="6"/>
      <c r="AC17" s="6"/>
      <c r="AD17" s="7"/>
      <c r="AE17" s="6"/>
      <c r="AF17" s="6"/>
      <c r="AG17" s="6"/>
      <c r="AH17" s="6"/>
      <c r="AI17" s="6"/>
      <c r="AJ17" s="6"/>
      <c r="AK17" s="6"/>
      <c r="AM17" s="6"/>
      <c r="AN17" s="6"/>
      <c r="AO17" s="6"/>
      <c r="AP17" s="6"/>
      <c r="AQ17" s="6"/>
      <c r="AR17" s="37"/>
      <c r="AS17" s="6"/>
      <c r="AT17" s="6">
        <v>0</v>
      </c>
      <c r="AU17" s="6">
        <v>0</v>
      </c>
      <c r="AV17" s="6"/>
      <c r="AW17" s="6"/>
      <c r="AX17" s="6"/>
      <c r="AY17" s="6"/>
      <c r="AZ17" s="6"/>
      <c r="BA17" s="6"/>
      <c r="BB17" s="6"/>
      <c r="BD17" s="6"/>
      <c r="BE17" s="6"/>
      <c r="BF17" s="6">
        <v>1.5348533333300001</v>
      </c>
      <c r="BG17" s="6">
        <v>0.25976191907099999</v>
      </c>
      <c r="BH17" s="6"/>
      <c r="BI17" s="37"/>
      <c r="BJ17" s="6"/>
      <c r="BK17" s="6">
        <f>BK16/2</f>
        <v>3.2187500000000001E-2</v>
      </c>
      <c r="BL17" s="7">
        <f t="shared" si="60"/>
        <v>2.7055540681376702E-8</v>
      </c>
      <c r="BM17" s="6">
        <f>BY79</f>
        <v>4.0583311022065051E-4</v>
      </c>
      <c r="BN17" s="6"/>
      <c r="BO17" s="6"/>
      <c r="BP17" s="6"/>
      <c r="BQ17" s="6"/>
      <c r="BR17" s="6"/>
      <c r="BS17" s="6"/>
      <c r="BU17" s="6"/>
      <c r="BV17" s="6">
        <v>5.1333333000000002E-2</v>
      </c>
      <c r="BW17" s="6">
        <v>0</v>
      </c>
      <c r="BX17" s="6">
        <v>0.18674138059299999</v>
      </c>
      <c r="BY17" s="6">
        <f>LINEST(BX17:BX29,BW17:BW29,TRUE,TRUE)</f>
        <v>3.5331581298049149E-3</v>
      </c>
      <c r="CA17" s="6"/>
      <c r="CB17" s="6">
        <f>CB16/2</f>
        <v>3.2187500000000001E-2</v>
      </c>
      <c r="CC17" s="7">
        <f t="shared" si="61"/>
        <v>4.7991156608457442E-8</v>
      </c>
      <c r="CD17" s="6">
        <f>CP79</f>
        <v>7.1986734912686165E-4</v>
      </c>
      <c r="CE17" s="6"/>
      <c r="CF17" s="6"/>
      <c r="CG17" s="6"/>
      <c r="CH17" s="6"/>
      <c r="CI17" s="6"/>
      <c r="CJ17" s="6"/>
      <c r="CL17" s="6"/>
      <c r="CM17" s="6">
        <v>5.1333333000000002E-2</v>
      </c>
      <c r="CN17" s="6">
        <v>0</v>
      </c>
      <c r="CO17" s="6">
        <v>0.30061601104399999</v>
      </c>
      <c r="CP17" s="6">
        <f>LINEST(CO17:CO29,CN17:CN29,TRUE,TRUE)</f>
        <v>5.9837890821204795E-3</v>
      </c>
      <c r="CR17" s="6"/>
      <c r="CS17" s="6">
        <f>CS16/2</f>
        <v>3.2187500000000001E-2</v>
      </c>
      <c r="CT17" s="7">
        <f t="shared" si="62"/>
        <v>2.2996146915291183E-8</v>
      </c>
      <c r="CU17" s="6">
        <f>DG79</f>
        <v>3.4494220372936773E-4</v>
      </c>
      <c r="CV17" s="6"/>
      <c r="CW17" s="6"/>
      <c r="CX17" s="6"/>
      <c r="CY17" s="6"/>
      <c r="CZ17" s="6"/>
      <c r="DA17" s="6"/>
      <c r="DC17" s="6"/>
      <c r="DD17" s="6">
        <v>5.1333333000000002E-2</v>
      </c>
      <c r="DE17" s="6">
        <v>0</v>
      </c>
      <c r="DF17" s="6">
        <v>0.21847652773699999</v>
      </c>
      <c r="DG17" s="6">
        <f>LINEST(DF17:DF29,DE17:DE29,TRUE,TRUE)</f>
        <v>3.1569706938832523E-3</v>
      </c>
      <c r="DI17" s="6"/>
      <c r="DJ17" s="6">
        <f>DJ16/2</f>
        <v>3.2187500000000001E-2</v>
      </c>
      <c r="DK17" s="7">
        <f t="shared" si="63"/>
        <v>4.2744023031741117E-8</v>
      </c>
      <c r="DL17" s="6">
        <f>DX79</f>
        <v>6.4116034547611678E-4</v>
      </c>
      <c r="DM17" s="6"/>
      <c r="DN17" s="6"/>
      <c r="DO17" s="6"/>
      <c r="DP17" s="6"/>
      <c r="DQ17" s="6"/>
      <c r="DR17" s="6"/>
      <c r="DT17" s="6"/>
      <c r="DU17" s="6">
        <v>5.1333333000000002E-2</v>
      </c>
      <c r="DV17" s="6">
        <v>0</v>
      </c>
      <c r="DW17" s="6">
        <v>0.234011867269</v>
      </c>
      <c r="DX17" s="6">
        <f>LINEST(DW17:DW29,DV17:DV29,TRUE,TRUE)</f>
        <v>5.783652287143972E-3</v>
      </c>
      <c r="DZ17" s="6"/>
      <c r="EA17" s="6">
        <f>EA16/2</f>
        <v>3.2187500000000001E-2</v>
      </c>
      <c r="EB17" s="7">
        <f t="shared" si="64"/>
        <v>6.218093591138991E-8</v>
      </c>
      <c r="EC17" s="6">
        <f>EO79</f>
        <v>9.3271403867084871E-4</v>
      </c>
      <c r="ED17" s="6"/>
      <c r="EE17" s="6"/>
      <c r="EF17" s="6"/>
      <c r="EG17" s="6"/>
      <c r="EH17" s="6"/>
      <c r="EI17" s="6"/>
      <c r="EK17" s="6"/>
      <c r="EL17" s="6">
        <f>EA13</f>
        <v>0.51500000000000001</v>
      </c>
      <c r="EM17" s="6">
        <v>0</v>
      </c>
      <c r="EN17" s="6">
        <v>0.240821688304</v>
      </c>
      <c r="EO17" s="6">
        <f>LINEST(EN17:EN29,EM17:EM29,TRUE,TRUE)</f>
        <v>5.2329208290832442E-3</v>
      </c>
      <c r="EQ17" s="6"/>
      <c r="ER17" s="6">
        <f>ER16/2</f>
        <v>3.2187500000000001E-2</v>
      </c>
      <c r="ES17" s="7">
        <f t="shared" si="65"/>
        <v>5.7574242649758955E-8</v>
      </c>
      <c r="ET17" s="6">
        <f>FF79</f>
        <v>8.6361363974638429E-4</v>
      </c>
      <c r="EU17" s="6"/>
      <c r="EV17" s="6"/>
      <c r="EW17" s="6"/>
      <c r="EX17" s="6"/>
      <c r="EY17" s="6"/>
      <c r="EZ17" s="6"/>
      <c r="FB17" s="6"/>
      <c r="FC17" s="6">
        <f>ER13</f>
        <v>0.51500000000000001</v>
      </c>
      <c r="FD17" s="6">
        <v>0</v>
      </c>
      <c r="FE17" s="6">
        <v>0.34738982068699997</v>
      </c>
      <c r="FF17" s="6">
        <f>LINEST(FE17:FE29,FD17:FD29,TRUE,TRUE)</f>
        <v>6.3249361090910224E-3</v>
      </c>
      <c r="FH17" s="6"/>
      <c r="FI17" s="6">
        <f>FI16/2</f>
        <v>3.2187500000000001E-2</v>
      </c>
      <c r="FJ17" s="7">
        <f t="shared" si="66"/>
        <v>1.1341405274254078E-7</v>
      </c>
      <c r="FK17" s="6">
        <f>FW79</f>
        <v>1.7012107911381117E-3</v>
      </c>
      <c r="FL17" s="6"/>
      <c r="FM17" s="6"/>
      <c r="FN17" s="6"/>
      <c r="FO17" s="6"/>
      <c r="FP17" s="6"/>
      <c r="FQ17" s="6"/>
      <c r="FS17" s="6"/>
      <c r="FT17" s="6">
        <f>FI13</f>
        <v>0.51500000000000001</v>
      </c>
      <c r="FU17" s="6">
        <v>0</v>
      </c>
      <c r="FV17" s="6">
        <v>0.34245572713799999</v>
      </c>
      <c r="FW17" s="6">
        <f>LINEST(FV17:FV30,FU17:FU30,TRUE,TRUE)</f>
        <v>7.3607225907589332E-3</v>
      </c>
      <c r="FX17" s="37"/>
      <c r="FY17" s="6"/>
      <c r="FZ17" s="6">
        <f>FZ16/2</f>
        <v>3.2187500000000001E-2</v>
      </c>
      <c r="GA17" s="7">
        <f t="shared" si="67"/>
        <v>8.4474635455630226E-8</v>
      </c>
      <c r="GB17" s="6">
        <f>GN79</f>
        <v>1.2671195318344534E-3</v>
      </c>
      <c r="GC17" s="6"/>
      <c r="GD17" s="6"/>
      <c r="GE17" s="6"/>
      <c r="GF17" s="6"/>
      <c r="GG17" s="6"/>
      <c r="GH17" s="6"/>
      <c r="GJ17" s="6"/>
      <c r="GK17" s="6">
        <f>FZ13</f>
        <v>0.51500000000000001</v>
      </c>
      <c r="GL17" s="6">
        <v>0</v>
      </c>
      <c r="GM17" s="6">
        <v>0.38915268465699998</v>
      </c>
      <c r="GN17" s="6">
        <f>LINEST(GM17:GM29,GL17:GL29,TRUE,TRUE)</f>
        <v>8.382897331238091E-3</v>
      </c>
      <c r="GO17" s="37"/>
      <c r="GP17" s="6"/>
      <c r="GQ17" s="6">
        <f>GQ16/2</f>
        <v>3.2187500000000001E-2</v>
      </c>
      <c r="GR17" s="7">
        <f t="shared" si="68"/>
        <v>7.2329024621495145E-8</v>
      </c>
      <c r="GS17" s="6">
        <f>HE79</f>
        <v>1.0849353693224272E-3</v>
      </c>
      <c r="GT17" s="6"/>
      <c r="GU17" s="6"/>
      <c r="GV17" s="6"/>
      <c r="GW17" s="6"/>
      <c r="GX17" s="6"/>
      <c r="GY17" s="6"/>
      <c r="HA17" s="6"/>
      <c r="HB17" s="6">
        <f>GQ13</f>
        <v>0.51500000000000001</v>
      </c>
      <c r="HC17" s="6">
        <v>0</v>
      </c>
      <c r="HD17" s="6">
        <v>0.31077464788699999</v>
      </c>
      <c r="HE17" s="6">
        <f>LINEST(HD17:HD29,HC17:HC29,TRUE,TRUE)</f>
        <v>1.0141330951980618E-2</v>
      </c>
      <c r="HF17" s="37"/>
      <c r="HG17" s="6"/>
      <c r="HH17" s="6">
        <f>HH16/2</f>
        <v>3.2187500000000001E-2</v>
      </c>
      <c r="HI17" s="7">
        <f t="shared" si="69"/>
        <v>5.1492967425111644E-8</v>
      </c>
      <c r="HJ17" s="6">
        <f>HV79</f>
        <v>7.7239451137667465E-4</v>
      </c>
      <c r="HK17" s="6"/>
      <c r="HL17" s="6"/>
      <c r="HM17" s="6"/>
      <c r="HN17" s="6"/>
      <c r="HO17" s="6"/>
      <c r="HP17" s="6"/>
      <c r="HR17" s="6"/>
      <c r="HS17" s="6">
        <f>HH13</f>
        <v>0.51500000000000001</v>
      </c>
      <c r="HT17" s="6">
        <v>0</v>
      </c>
      <c r="HU17" s="6">
        <v>0.31244344834900001</v>
      </c>
      <c r="HV17" s="6">
        <f>LINEST(HU17:HU29,HT17:HT29,TRUE,TRUE)</f>
        <v>5.5324922823143646E-3</v>
      </c>
      <c r="HW17" s="37"/>
      <c r="HX17" s="6"/>
      <c r="HY17" s="6">
        <f>HY16/2</f>
        <v>3.2187500000000001E-2</v>
      </c>
      <c r="HZ17" s="7">
        <f t="shared" si="70"/>
        <v>3.4468014559346617E-8</v>
      </c>
      <c r="IA17" s="6">
        <f>IM79</f>
        <v>5.1702021839019924E-4</v>
      </c>
      <c r="IB17" s="6"/>
      <c r="IC17" s="6"/>
      <c r="ID17" s="6"/>
      <c r="IE17" s="6"/>
      <c r="IF17" s="6"/>
      <c r="IG17" s="6"/>
      <c r="II17" s="6"/>
      <c r="IJ17" s="6">
        <f>HY13</f>
        <v>0.51500000000000001</v>
      </c>
      <c r="IK17" s="6">
        <v>0</v>
      </c>
      <c r="IL17" s="6">
        <v>0.22082816362800001</v>
      </c>
      <c r="IM17" s="6">
        <f>LINEST(IL17:IL29,IK17:IK29,TRUE,TRUE)</f>
        <v>4.7921686642146697E-3</v>
      </c>
      <c r="IN17" s="37"/>
      <c r="IO17" s="6"/>
      <c r="IP17" s="6">
        <f>IP16/2</f>
        <v>3.2187500000000001E-2</v>
      </c>
      <c r="IQ17" s="7">
        <f t="shared" si="71"/>
        <v>1.1685389693611779E-7</v>
      </c>
      <c r="IR17" s="6">
        <f>JD79</f>
        <v>1.7528084540417669E-3</v>
      </c>
      <c r="IS17" s="6"/>
      <c r="IT17" s="6"/>
      <c r="IU17" s="6"/>
      <c r="IV17" s="6"/>
      <c r="IW17" s="6"/>
      <c r="IX17" s="6"/>
      <c r="IZ17" s="6"/>
      <c r="JA17" s="6">
        <f>IP13</f>
        <v>0.51500000000000001</v>
      </c>
      <c r="JB17" s="6">
        <v>0</v>
      </c>
      <c r="JC17" s="6">
        <v>0.320657593839</v>
      </c>
      <c r="JD17" s="6">
        <f>LINEST(JC17:JC29,JB17:JB29,TRUE,TRUE)</f>
        <v>1.0075679039770693E-2</v>
      </c>
      <c r="JE17" s="37"/>
      <c r="JF17" s="6"/>
      <c r="JG17" s="6"/>
      <c r="JH17" s="7"/>
      <c r="JI17" s="6"/>
      <c r="JJ17" s="6"/>
      <c r="JK17" s="6"/>
      <c r="JL17" s="6"/>
      <c r="JM17" s="6"/>
      <c r="JN17" s="6"/>
      <c r="JO17" s="6"/>
      <c r="JQ17" s="6"/>
      <c r="JR17" s="6"/>
      <c r="JS17" s="6"/>
      <c r="JT17" s="6"/>
      <c r="JU17" s="6"/>
      <c r="JV17" s="37"/>
      <c r="JW17" s="6"/>
      <c r="JX17" s="6">
        <f>JX16/2</f>
        <v>3.2187500000000001E-2</v>
      </c>
      <c r="JY17" s="7">
        <f t="shared" si="72"/>
        <v>9.7339767971857677E-8</v>
      </c>
      <c r="JZ17" s="6">
        <f>KL79</f>
        <v>1.4600965195778652E-3</v>
      </c>
      <c r="KA17" s="6"/>
      <c r="KB17" s="6"/>
      <c r="KC17" s="6"/>
      <c r="KD17" s="6"/>
      <c r="KE17" s="6"/>
      <c r="KF17" s="6"/>
      <c r="KH17" s="6"/>
      <c r="KI17" s="6">
        <f>JX13</f>
        <v>0.51500000000000001</v>
      </c>
      <c r="KJ17" s="6">
        <v>0</v>
      </c>
      <c r="KK17" s="6">
        <v>0.334756603619</v>
      </c>
      <c r="KL17" s="6">
        <f>LINEST(KK17:KK29,KJ17:KJ29,TRUE,TRUE)</f>
        <v>9.9313201361456022E-3</v>
      </c>
      <c r="KM17" s="37"/>
      <c r="KN17" s="6"/>
      <c r="KO17" s="6">
        <f>KO16/2</f>
        <v>3.2187500000000001E-2</v>
      </c>
      <c r="KP17" s="7">
        <f t="shared" si="73"/>
        <v>1.0421046211988785E-7</v>
      </c>
      <c r="KQ17" s="6">
        <f>LC79</f>
        <v>1.5631569317983178E-3</v>
      </c>
      <c r="KR17" s="6"/>
      <c r="KS17" s="6"/>
      <c r="KT17" s="6"/>
      <c r="KU17" s="6"/>
      <c r="KV17" s="6"/>
      <c r="KW17" s="6"/>
      <c r="KY17" s="6"/>
      <c r="KZ17" s="6">
        <f>KO13</f>
        <v>0.51500000000000001</v>
      </c>
      <c r="LA17" s="6">
        <v>0</v>
      </c>
      <c r="LB17" s="6">
        <v>0.40336446639500001</v>
      </c>
      <c r="LC17" s="6">
        <f>LINEST(LB17:LB29,LA17:LA29,TRUE,TRUE)</f>
        <v>9.3601595762907702E-3</v>
      </c>
      <c r="LD17" s="37"/>
      <c r="LE17" s="6"/>
      <c r="LF17" s="6">
        <f>LF16/2</f>
        <v>3.2187500000000001E-2</v>
      </c>
      <c r="LG17" s="7">
        <f t="shared" si="74"/>
        <v>6.7262147075834159E-8</v>
      </c>
      <c r="LH17" s="6">
        <f>LT79</f>
        <v>1.0089322061375124E-3</v>
      </c>
      <c r="LI17" s="6"/>
      <c r="LJ17" s="6"/>
      <c r="LK17" s="6"/>
      <c r="LL17" s="6"/>
      <c r="LM17" s="6"/>
      <c r="LN17" s="6"/>
      <c r="LP17" s="6"/>
      <c r="LQ17" s="6">
        <f>LF13</f>
        <v>0.51500000000000001</v>
      </c>
      <c r="LR17" s="6">
        <v>0</v>
      </c>
      <c r="LS17" s="6">
        <v>0.42562016376599998</v>
      </c>
      <c r="LT17" s="6">
        <f>LINEST(LS17:LS29,LR17:LR29,TRUE,TRUE)</f>
        <v>9.7925907579206502E-3</v>
      </c>
      <c r="LU17" s="37"/>
      <c r="LV17" s="6"/>
      <c r="LW17" s="6">
        <f>LW16/2</f>
        <v>3.2187500000000001E-2</v>
      </c>
      <c r="LX17" s="7">
        <f t="shared" si="75"/>
        <v>1.2714792067373564E-7</v>
      </c>
      <c r="LY17" s="6">
        <f>MK79</f>
        <v>1.9072188101060348E-3</v>
      </c>
      <c r="LZ17" s="6"/>
      <c r="MA17" s="6"/>
      <c r="MB17" s="6"/>
      <c r="MC17" s="6"/>
      <c r="MD17" s="6"/>
      <c r="ME17" s="6"/>
      <c r="MG17" s="6"/>
      <c r="MH17" s="6">
        <f>LW13</f>
        <v>0.51500000000000001</v>
      </c>
      <c r="MI17" s="6">
        <v>0</v>
      </c>
      <c r="MJ17" s="6">
        <v>0.44639363124600001</v>
      </c>
      <c r="MK17" s="6">
        <f>LINEST(MJ17:MJ29,MI17:MI29,TRUE,TRUE)</f>
        <v>1.2271286036878146E-2</v>
      </c>
      <c r="ML17" s="37"/>
      <c r="MM17" s="6"/>
      <c r="MN17" s="6">
        <f>MN16/2</f>
        <v>3.2187500000000001E-2</v>
      </c>
      <c r="MO17" s="7">
        <f t="shared" si="76"/>
        <v>9.1678790959774914E-8</v>
      </c>
      <c r="MP17" s="6">
        <f>NB79</f>
        <v>1.3751818643966238E-3</v>
      </c>
      <c r="MQ17" s="6"/>
      <c r="MR17" s="6"/>
      <c r="MS17" s="6"/>
      <c r="MT17" s="6"/>
      <c r="MU17" s="6"/>
      <c r="MV17" s="6"/>
      <c r="MX17" s="6"/>
      <c r="MY17" s="6">
        <f>MN13</f>
        <v>0.51500000000000001</v>
      </c>
      <c r="MZ17" s="6">
        <v>0</v>
      </c>
      <c r="NA17" s="6">
        <v>0.39150941431899999</v>
      </c>
      <c r="NB17" s="6">
        <f>LINEST(NA17:NA29,MZ17:MZ29,TRUE,TRUE)</f>
        <v>1.1729475757642873E-2</v>
      </c>
      <c r="NC17" s="37"/>
      <c r="ND17" s="6"/>
      <c r="NE17" s="6">
        <f>NE16/2</f>
        <v>3.2187500000000001E-2</v>
      </c>
      <c r="NF17" s="7">
        <f t="shared" si="77"/>
        <v>1.1812298630995747E-7</v>
      </c>
      <c r="NG17" s="6">
        <f>NS79</f>
        <v>1.771844794649362E-3</v>
      </c>
      <c r="NH17" s="6"/>
      <c r="NI17" s="6"/>
      <c r="NJ17" s="6"/>
      <c r="NK17" s="6"/>
      <c r="NL17" s="6"/>
      <c r="NM17" s="6"/>
      <c r="NO17" s="6"/>
      <c r="NP17" s="6">
        <f>NE13</f>
        <v>0.51500000000000001</v>
      </c>
      <c r="NQ17" s="6">
        <v>0</v>
      </c>
      <c r="NR17" s="6">
        <v>0.39534697145999997</v>
      </c>
      <c r="NS17" s="6">
        <f>LINEST(NR17:NR29,NQ17:NQ29,TRUE,TRUE)</f>
        <v>1.1185912862465491E-2</v>
      </c>
      <c r="NT17" s="37"/>
      <c r="NU17" s="6"/>
      <c r="NV17" s="6">
        <f>NV16/2</f>
        <v>3.2187500000000001E-2</v>
      </c>
      <c r="NW17" s="7">
        <f t="shared" si="78"/>
        <v>1.2966955214692778E-7</v>
      </c>
      <c r="NX17" s="6">
        <f>OJ79</f>
        <v>1.9450432822039167E-3</v>
      </c>
      <c r="NY17" s="6"/>
      <c r="NZ17" s="6"/>
      <c r="OA17" s="6"/>
      <c r="OB17" s="6"/>
      <c r="OC17" s="6"/>
      <c r="OD17" s="6"/>
      <c r="OF17" s="6"/>
      <c r="OG17" s="6">
        <f>NV13</f>
        <v>0.51500000000000001</v>
      </c>
      <c r="OH17" s="6">
        <v>0</v>
      </c>
      <c r="OI17" s="6">
        <v>0.41791861777900002</v>
      </c>
      <c r="OJ17" s="6">
        <f>LINEST(OI17:OI29,OH17:OH29,TRUE,TRUE)</f>
        <v>1.2976979459062073E-2</v>
      </c>
      <c r="OK17" s="37"/>
      <c r="OL17" s="6"/>
      <c r="OM17" s="6">
        <f>OM16/2</f>
        <v>3.2187500000000001E-2</v>
      </c>
      <c r="ON17" s="7">
        <f t="shared" si="79"/>
        <v>1.2076109613565943E-7</v>
      </c>
      <c r="OO17" s="6">
        <f>PA79</f>
        <v>1.8114164420348915E-3</v>
      </c>
      <c r="OP17" s="6"/>
      <c r="OQ17" s="6"/>
      <c r="OR17" s="6"/>
      <c r="OS17" s="6"/>
      <c r="OT17" s="6"/>
      <c r="OU17" s="6"/>
      <c r="OW17" s="6"/>
      <c r="OX17" s="6">
        <f>OM13</f>
        <v>0.51500000000000001</v>
      </c>
      <c r="OY17" s="6">
        <v>0</v>
      </c>
      <c r="OZ17" s="6">
        <v>0.42365291005700001</v>
      </c>
      <c r="PA17" s="6">
        <f>LINEST(OZ17:OZ29,OY17:OY29,TRUE,TRUE)</f>
        <v>1.360052183680489E-2</v>
      </c>
      <c r="PB17" s="37"/>
      <c r="PC17" s="6"/>
      <c r="PD17" s="6">
        <f>PD16/2</f>
        <v>3.2187500000000001E-2</v>
      </c>
      <c r="PE17" s="7">
        <f t="shared" si="80"/>
        <v>1.3429543512698285E-7</v>
      </c>
      <c r="PF17" s="6">
        <f>PR79</f>
        <v>2.0144315269047426E-3</v>
      </c>
      <c r="PG17" s="6"/>
      <c r="PH17" s="6"/>
      <c r="PI17" s="6"/>
      <c r="PJ17" s="6"/>
      <c r="PK17" s="6"/>
      <c r="PL17" s="6"/>
      <c r="PN17" s="6"/>
      <c r="PO17" s="6">
        <f>PD13</f>
        <v>0.51500000000000001</v>
      </c>
      <c r="PP17" s="6">
        <v>0</v>
      </c>
      <c r="PQ17" s="6">
        <v>0.43918006350400002</v>
      </c>
      <c r="PR17" s="6">
        <f>LINEST(PQ17:PQ29,PP17:PP29,TRUE,TRUE)</f>
        <v>1.3818398455868908E-2</v>
      </c>
      <c r="PS17" s="37"/>
      <c r="PT17" s="6"/>
      <c r="PU17" s="6">
        <f>PU16/2</f>
        <v>3.2187500000000001E-2</v>
      </c>
      <c r="PV17" s="7">
        <f t="shared" si="81"/>
        <v>8.5983743038857999E-8</v>
      </c>
      <c r="PW17" s="6">
        <f>QI79</f>
        <v>1.28975614558287E-3</v>
      </c>
      <c r="PX17" s="6"/>
      <c r="PY17" s="6"/>
      <c r="PZ17" s="6"/>
      <c r="QA17" s="6"/>
      <c r="QB17" s="6"/>
      <c r="QC17" s="6"/>
      <c r="QE17" s="6"/>
      <c r="QF17" s="6">
        <f>PU13</f>
        <v>0.51500000000000001</v>
      </c>
      <c r="QG17" s="6">
        <v>0</v>
      </c>
      <c r="QH17" s="6">
        <v>0.64718353077599999</v>
      </c>
      <c r="QI17" s="6">
        <f>LINEST(QH17:QH29,QG17:QG29,TRUE,TRUE)</f>
        <v>1.3017022308339787E-2</v>
      </c>
      <c r="QJ17" s="37"/>
      <c r="QK17" s="37"/>
      <c r="QL17" s="6"/>
      <c r="QM17" s="6">
        <f>QM16/2</f>
        <v>3.2187500000000001E-2</v>
      </c>
      <c r="QN17" s="7">
        <f t="shared" si="82"/>
        <v>1.4958044386813684E-7</v>
      </c>
      <c r="QO17" s="6">
        <f>RA79</f>
        <v>2.2437066580220525E-3</v>
      </c>
      <c r="QP17" s="6"/>
      <c r="QQ17" s="6"/>
      <c r="QR17" s="6"/>
      <c r="QS17" s="6"/>
      <c r="QT17" s="6"/>
      <c r="QU17" s="6"/>
      <c r="QW17" s="6"/>
      <c r="QX17" s="6">
        <f>QM13</f>
        <v>0.51500000000000001</v>
      </c>
      <c r="QY17" s="6">
        <v>0</v>
      </c>
      <c r="QZ17" s="6">
        <v>0.62109927337399995</v>
      </c>
      <c r="RA17" s="6">
        <f>LINEST(QZ17:QZ29,QY17:QY29,TRUE,TRUE)</f>
        <v>1.1314499148495707E-2</v>
      </c>
      <c r="RB17" s="37"/>
      <c r="RC17" s="6"/>
      <c r="RD17" s="6">
        <f>RD16/2</f>
        <v>3.2187500000000001E-2</v>
      </c>
      <c r="RE17" s="7">
        <f t="shared" si="83"/>
        <v>1.1942817403082297E-7</v>
      </c>
      <c r="RF17" s="6">
        <f>RR79</f>
        <v>1.7914226104623445E-3</v>
      </c>
      <c r="RG17" s="6"/>
      <c r="RH17" s="6"/>
      <c r="RI17" s="6"/>
      <c r="RJ17" s="6"/>
      <c r="RK17" s="6"/>
      <c r="RL17" s="6"/>
      <c r="RN17" s="6"/>
      <c r="RO17" s="6">
        <f>RD13</f>
        <v>0.51500000000000001</v>
      </c>
      <c r="RP17" s="6">
        <v>0</v>
      </c>
      <c r="RQ17" s="6">
        <v>0.69811889111699998</v>
      </c>
      <c r="RR17" s="6">
        <f>LINEST(RQ17:RQ29,RP17:RP29,TRUE,TRUE)</f>
        <v>1.4215397308378291E-2</v>
      </c>
      <c r="RS17" s="37"/>
      <c r="RT17" s="6"/>
      <c r="RU17" s="6">
        <f>RU16/2</f>
        <v>3.2187500000000001E-2</v>
      </c>
      <c r="RV17" s="7">
        <f t="shared" si="84"/>
        <v>1.8363046671779471E-7</v>
      </c>
      <c r="RW17" s="6">
        <f>SI79</f>
        <v>2.7544570007669205E-3</v>
      </c>
      <c r="RX17" s="6"/>
      <c r="RY17" s="6"/>
      <c r="RZ17" s="6"/>
      <c r="SA17" s="6"/>
      <c r="SB17" s="6"/>
      <c r="SC17" s="6"/>
      <c r="SE17" s="6"/>
      <c r="SF17" s="6">
        <f>RU13</f>
        <v>0.51500000000000001</v>
      </c>
      <c r="SG17" s="6">
        <v>0</v>
      </c>
      <c r="SH17" s="6">
        <v>0.60298785862100002</v>
      </c>
      <c r="SI17" s="6">
        <f>LINEST(SH17:SH29,SG17:SG29,TRUE,TRUE)</f>
        <v>1.1361338910794003E-2</v>
      </c>
      <c r="SJ17" s="37"/>
      <c r="SK17" s="6"/>
      <c r="SL17" s="6">
        <f>SL16/2</f>
        <v>3.2187500000000001E-2</v>
      </c>
      <c r="SM17" s="7">
        <f t="shared" si="85"/>
        <v>1.6343951376967993E-7</v>
      </c>
      <c r="SN17" s="6">
        <f>SZ79</f>
        <v>2.4515927065451989E-3</v>
      </c>
      <c r="SO17" s="6"/>
      <c r="SP17" s="6"/>
      <c r="SQ17" s="6"/>
      <c r="SR17" s="6"/>
      <c r="SS17" s="6"/>
      <c r="ST17" s="6"/>
      <c r="SV17" s="6"/>
      <c r="SW17" s="6">
        <f>SL13</f>
        <v>0.51500000000000001</v>
      </c>
      <c r="SX17" s="6">
        <v>0</v>
      </c>
      <c r="SY17" s="6">
        <v>0.62868919944799995</v>
      </c>
      <c r="SZ17" s="6">
        <f>LINEST(SY17:SY29,SX17:SX29,TRUE,TRUE)</f>
        <v>1.3930164674129534E-2</v>
      </c>
      <c r="TB17" s="6"/>
      <c r="TC17" s="6">
        <f>TC16/2</f>
        <v>3.2187500000000001E-2</v>
      </c>
      <c r="TD17" s="7">
        <f t="shared" si="86"/>
        <v>2.0336125721583895E-7</v>
      </c>
      <c r="TE17" s="6">
        <f>TQ79</f>
        <v>3.0504188582375844E-3</v>
      </c>
      <c r="TF17" s="6"/>
      <c r="TG17" s="6"/>
      <c r="TH17" s="6"/>
      <c r="TI17" s="6"/>
      <c r="TJ17" s="6"/>
      <c r="TK17" s="6"/>
      <c r="TM17" s="6"/>
      <c r="TN17" s="6">
        <f>TC13</f>
        <v>0.51500000000000001</v>
      </c>
      <c r="TO17" s="6">
        <v>0</v>
      </c>
      <c r="TP17" s="6">
        <v>0.68081222166800004</v>
      </c>
      <c r="TQ17" s="6">
        <f>LINEST(TP17:TP29,TO17:TO29,TRUE,TRUE)</f>
        <v>1.1951021144831091E-2</v>
      </c>
      <c r="TS17" s="6"/>
      <c r="TT17" s="6">
        <f>TT16/2</f>
        <v>3.2187500000000001E-2</v>
      </c>
      <c r="TU17" s="7">
        <f t="shared" si="87"/>
        <v>2.3443103714506346E-7</v>
      </c>
      <c r="TV17" s="6">
        <f>UG79</f>
        <v>3.5164655571759519E-3</v>
      </c>
      <c r="TW17" s="6"/>
      <c r="TX17" s="6"/>
      <c r="TY17" s="6"/>
      <c r="TZ17" s="6"/>
      <c r="UA17" s="6"/>
      <c r="UC17" s="6"/>
      <c r="UD17" s="6" t="str">
        <f>TS13</f>
        <v>Kcat</v>
      </c>
      <c r="UE17" s="6">
        <v>0</v>
      </c>
      <c r="UF17" s="6">
        <v>0.63644917673000001</v>
      </c>
      <c r="UG17" s="6">
        <f>LINEST(UF17:UF29,UE17:UE29,TRUE,TRUE)</f>
        <v>1.2334437912608831E-2</v>
      </c>
      <c r="UI17" s="6"/>
      <c r="UJ17" s="6">
        <f>UJ16/2</f>
        <v>3.2187500000000001E-2</v>
      </c>
      <c r="UK17" s="7">
        <f t="shared" si="88"/>
        <v>2.3741373296817771E-7</v>
      </c>
      <c r="UL17" s="6">
        <f>UW79</f>
        <v>3.5612059945226656E-3</v>
      </c>
      <c r="UM17" s="6"/>
      <c r="UN17" s="6"/>
      <c r="UO17" s="6"/>
      <c r="UP17" s="6"/>
      <c r="UQ17" s="6"/>
      <c r="US17" s="6"/>
      <c r="UT17" s="6" t="str">
        <f>UI13</f>
        <v>Kcat</v>
      </c>
      <c r="UU17" s="6">
        <v>0</v>
      </c>
      <c r="UV17" s="6">
        <v>0.58842039722399997</v>
      </c>
      <c r="UW17" s="6">
        <f>LINEST(UV17:UV29,UU17:UU29,TRUE,TRUE)</f>
        <v>1.5075617903518978E-2</v>
      </c>
      <c r="UY17" s="6"/>
      <c r="UZ17" s="6">
        <f>UZ16/2</f>
        <v>3.2187500000000001E-2</v>
      </c>
      <c r="VA17" s="7">
        <f t="shared" si="89"/>
        <v>2.3927453747511004E-7</v>
      </c>
      <c r="VB17" s="6">
        <f>VM79</f>
        <v>3.5891180621266507E-3</v>
      </c>
      <c r="VC17" s="6"/>
      <c r="VD17" s="6"/>
      <c r="VE17" s="6"/>
      <c r="VF17" s="6"/>
      <c r="VG17" s="6"/>
      <c r="VI17" s="6"/>
      <c r="VJ17" s="6" t="str">
        <f>UY13</f>
        <v>Kcat</v>
      </c>
      <c r="VK17" s="6">
        <v>0</v>
      </c>
      <c r="VL17" s="6">
        <v>0.67668522303800005</v>
      </c>
      <c r="VM17" s="6">
        <f>LINEST(VL17:VL29,VK17:VK29,TRUE,TRUE)</f>
        <v>1.5986603852915959E-2</v>
      </c>
      <c r="VN17" s="37"/>
      <c r="VO17" s="6"/>
      <c r="VP17" s="6">
        <f>VP16/2</f>
        <v>3.2187500000000001E-2</v>
      </c>
      <c r="VQ17" s="7">
        <f t="shared" si="90"/>
        <v>2.1609385455945206E-7</v>
      </c>
      <c r="VR17" s="6">
        <f>WC79</f>
        <v>3.241407818391781E-3</v>
      </c>
      <c r="VS17" s="6"/>
      <c r="VT17" s="6"/>
      <c r="VU17" s="6"/>
      <c r="VV17" s="6"/>
      <c r="VW17" s="6"/>
      <c r="VY17" s="6"/>
      <c r="VZ17" s="6" t="str">
        <f>VO13</f>
        <v>Kcat</v>
      </c>
      <c r="WA17" s="6">
        <v>0</v>
      </c>
      <c r="WB17" s="6">
        <v>0.66943704115400005</v>
      </c>
      <c r="WC17" s="6">
        <f>LINEST(WB17:WB29,WA17:WA29,TRUE,TRUE)</f>
        <v>1.7716695933443449E-2</v>
      </c>
      <c r="WD17" s="37"/>
      <c r="WE17" s="6"/>
      <c r="WF17" s="6">
        <f>WF16/2</f>
        <v>3.2187500000000001E-2</v>
      </c>
      <c r="WG17" s="7">
        <f t="shared" si="91"/>
        <v>1.2068232906531227E-7</v>
      </c>
      <c r="WH17" s="6">
        <f>WS79</f>
        <v>1.8102349359796841E-3</v>
      </c>
      <c r="WI17" s="6"/>
      <c r="WJ17" s="6"/>
      <c r="WK17" s="6"/>
      <c r="WL17" s="6"/>
      <c r="WM17" s="6"/>
      <c r="WO17" s="6"/>
      <c r="WP17" s="6" t="str">
        <f>WE13</f>
        <v>Kcat</v>
      </c>
      <c r="WQ17" s="6">
        <v>0</v>
      </c>
      <c r="WR17" s="6">
        <v>0.399829486244</v>
      </c>
      <c r="WS17" s="6">
        <f>LINEST(WR17:WR29,WQ17:WQ29,TRUE,TRUE)</f>
        <v>1.1416938239332803E-2</v>
      </c>
      <c r="WT17" s="37"/>
      <c r="WU17" s="6"/>
      <c r="WV17" s="6">
        <f>WV16/2</f>
        <v>3.2187500000000001E-2</v>
      </c>
      <c r="WW17" s="7">
        <f t="shared" si="92"/>
        <v>1.0222345619690201E-7</v>
      </c>
      <c r="WX17" s="6">
        <f>XI79</f>
        <v>1.5333518429535302E-3</v>
      </c>
      <c r="WY17" s="6"/>
      <c r="WZ17" s="6"/>
      <c r="XA17" s="6"/>
      <c r="XB17" s="6"/>
      <c r="XC17" s="6"/>
      <c r="XE17" s="6"/>
      <c r="XF17" s="6" t="str">
        <f>WU13</f>
        <v>Kcat</v>
      </c>
      <c r="XG17" s="6">
        <v>0</v>
      </c>
      <c r="XH17" s="6">
        <v>0.40532811706100003</v>
      </c>
      <c r="XI17" s="6">
        <f>LINEST(XH17:XH29,XG17:XG29,TRUE,TRUE)</f>
        <v>1.1039406007438007E-2</v>
      </c>
      <c r="XJ17" s="37"/>
      <c r="XK17" s="6"/>
      <c r="XL17" s="6">
        <f>XL16/2</f>
        <v>3.2187500000000001E-2</v>
      </c>
      <c r="XM17" s="7">
        <f t="shared" si="93"/>
        <v>1.4658214356631074E-7</v>
      </c>
      <c r="XN17" s="6">
        <f>XY79</f>
        <v>2.1987321534946611E-3</v>
      </c>
      <c r="XO17" s="6"/>
      <c r="XP17" s="6"/>
      <c r="XQ17" s="6"/>
      <c r="XR17" s="6"/>
      <c r="XS17" s="6"/>
      <c r="XU17" s="6"/>
      <c r="XV17" s="6" t="str">
        <f>XK13</f>
        <v>Kcat</v>
      </c>
      <c r="XW17" s="6">
        <v>0</v>
      </c>
      <c r="XX17" s="6">
        <v>0.58635487344000004</v>
      </c>
      <c r="XY17" s="6">
        <f>LINEST(XX17:XX29,XW17:XW29,TRUE,TRUE)</f>
        <v>1.3584777329048532E-2</v>
      </c>
      <c r="XZ17" s="37"/>
      <c r="YA17" s="6"/>
      <c r="YB17" s="6">
        <f>YB16/2</f>
        <v>3.2187500000000001E-2</v>
      </c>
      <c r="YC17" s="7">
        <f t="shared" si="94"/>
        <v>1.4798052295028358E-7</v>
      </c>
      <c r="YD17" s="6">
        <f>YO79</f>
        <v>2.2197078442542538E-3</v>
      </c>
      <c r="YE17" s="6"/>
      <c r="YF17" s="6"/>
      <c r="YG17" s="6"/>
      <c r="YH17" s="6"/>
      <c r="YI17" s="6"/>
      <c r="YK17" s="6"/>
      <c r="YL17" s="6" t="str">
        <f>YA13</f>
        <v>Kcat</v>
      </c>
      <c r="YM17" s="6">
        <v>0</v>
      </c>
      <c r="YN17" s="6">
        <v>0.61414795250800003</v>
      </c>
      <c r="YO17" s="6">
        <f>LINEST(YN17:YN29,YM17:YM29,TRUE,TRUE)</f>
        <v>1.2324641883689728E-2</v>
      </c>
      <c r="YP17" s="37"/>
      <c r="YQ17" s="6"/>
      <c r="YR17" s="6">
        <f>YR16/2</f>
        <v>3.2187500000000001E-2</v>
      </c>
      <c r="YS17" s="7" t="e">
        <f t="shared" si="95"/>
        <v>#VALUE!</v>
      </c>
      <c r="YT17" s="6" t="e">
        <f>ZE79</f>
        <v>#VALUE!</v>
      </c>
      <c r="YU17" s="6"/>
      <c r="YV17" s="6"/>
      <c r="YW17" s="6"/>
      <c r="YX17" s="6"/>
      <c r="YY17" s="6"/>
      <c r="ZA17" s="6"/>
      <c r="ZB17" s="6" t="str">
        <f>YQ13</f>
        <v>Kcat</v>
      </c>
      <c r="ZC17" s="6"/>
      <c r="ZD17" s="6"/>
      <c r="ZE17" s="6" t="e">
        <f>LINEST(ZD17:ZD29,ZC17:ZC29,TRUE,TRUE)</f>
        <v>#VALUE!</v>
      </c>
      <c r="ZF17" s="37"/>
      <c r="ZG17" s="6"/>
      <c r="ZH17" s="6">
        <f>ZH16/2</f>
        <v>3.2187500000000001E-2</v>
      </c>
      <c r="ZI17" s="7">
        <f t="shared" si="96"/>
        <v>1.4673990244410784E-7</v>
      </c>
      <c r="ZJ17" s="6">
        <f>ZU79</f>
        <v>2.2010985366616173E-3</v>
      </c>
      <c r="ZK17" s="6"/>
      <c r="ZL17" s="6"/>
      <c r="ZM17" s="6"/>
      <c r="ZN17" s="6"/>
      <c r="ZO17" s="6"/>
      <c r="ZQ17" s="6"/>
      <c r="ZR17" s="6" t="str">
        <f>ZG13</f>
        <v>Kcat</v>
      </c>
      <c r="ZS17" s="6">
        <v>0</v>
      </c>
      <c r="ZT17" s="6">
        <v>0.62259996075799995</v>
      </c>
      <c r="ZU17" s="6">
        <f>LINEST(ZT17:ZT29,ZS17:ZS29,TRUE,TRUE)</f>
        <v>1.2390475475826961E-2</v>
      </c>
      <c r="ZV17" s="37"/>
      <c r="ZW17" s="6"/>
      <c r="ZX17" s="6">
        <f>ZX16/2</f>
        <v>3.2187500000000001E-2</v>
      </c>
      <c r="ZY17" s="7">
        <f t="shared" si="97"/>
        <v>1.3827306470915084E-7</v>
      </c>
      <c r="ZZ17" s="6">
        <f>AAK79</f>
        <v>2.0740959706372626E-3</v>
      </c>
      <c r="AAA17" s="6"/>
      <c r="AAB17" s="6"/>
      <c r="AAC17" s="6"/>
      <c r="AAD17" s="6"/>
      <c r="AAE17" s="6"/>
      <c r="AAG17" s="6"/>
      <c r="AAH17" s="6" t="str">
        <f>ZW13</f>
        <v>Kcat</v>
      </c>
      <c r="AAI17" s="6">
        <v>0</v>
      </c>
      <c r="AAJ17" s="6">
        <v>0.89515339381000003</v>
      </c>
      <c r="AAK17" s="6">
        <f>LINEST(AAJ17:AAJ29,AAI17:AAI29,TRUE,TRUE)</f>
        <v>1.1889968545221258E-2</v>
      </c>
      <c r="AAL17" s="37"/>
      <c r="AAM17" s="6"/>
      <c r="AAN17" s="6">
        <f>AAN16/2</f>
        <v>3.2187500000000001E-2</v>
      </c>
      <c r="AAO17" s="7">
        <f t="shared" si="98"/>
        <v>3.0242937673200942E-7</v>
      </c>
      <c r="AAP17" s="6">
        <f>ABA79</f>
        <v>4.5364406509801414E-3</v>
      </c>
      <c r="AAQ17" s="6"/>
      <c r="AAR17" s="6"/>
      <c r="AAS17" s="6"/>
      <c r="AAT17" s="6"/>
      <c r="AAU17" s="6"/>
      <c r="AAW17" s="6"/>
      <c r="AAX17" s="6" t="str">
        <f>AAM13</f>
        <v>Kcat</v>
      </c>
      <c r="AAY17" s="6">
        <v>0</v>
      </c>
      <c r="AAZ17" s="6">
        <v>0.72417285865600001</v>
      </c>
      <c r="ABA17" s="6">
        <f>LINEST(AAZ17:AAZ29,AAY17:AAY29,TRUE,TRUE)</f>
        <v>2.4569561301631751E-2</v>
      </c>
      <c r="ABB17" s="37"/>
      <c r="ABC17" s="6"/>
      <c r="ABD17" s="6">
        <f>ABD16/2</f>
        <v>3.2187500000000001E-2</v>
      </c>
      <c r="ABE17" s="7">
        <f t="shared" si="99"/>
        <v>1.403985472162232E-7</v>
      </c>
      <c r="ABF17" s="6">
        <f>ABQ79</f>
        <v>2.105978208243348E-3</v>
      </c>
      <c r="ABG17" s="6"/>
      <c r="ABH17" s="6"/>
      <c r="ABI17" s="6"/>
      <c r="ABJ17" s="6"/>
      <c r="ABK17" s="6"/>
      <c r="ABM17" s="6"/>
      <c r="ABN17" s="6" t="str">
        <f>ABC13</f>
        <v>Kcat</v>
      </c>
      <c r="ABO17" s="6">
        <v>0</v>
      </c>
      <c r="ABP17" s="6">
        <v>0.56282944751999997</v>
      </c>
      <c r="ABQ17" s="6">
        <f>LINEST(ABP17:ABP28,ABO17:ABO28,TRUE,TRUE)</f>
        <v>1.418576614961263E-2</v>
      </c>
      <c r="ABR17" s="37"/>
      <c r="ABS17" s="6"/>
      <c r="ABT17" s="6">
        <f>ABT16/2</f>
        <v>3.2187500000000001E-2</v>
      </c>
      <c r="ABU17" s="7">
        <f t="shared" si="100"/>
        <v>1.6307609916554463E-7</v>
      </c>
      <c r="ABV17" s="6">
        <f>ACG79</f>
        <v>2.4461414874831695E-3</v>
      </c>
      <c r="ABW17" s="6"/>
      <c r="ABX17" s="6"/>
      <c r="ABY17" s="6"/>
      <c r="ABZ17" s="6"/>
      <c r="ACA17" s="6"/>
      <c r="ACC17" s="6"/>
      <c r="ACD17" s="6" t="str">
        <f>ABS13</f>
        <v>Kcat</v>
      </c>
      <c r="ACE17" s="6">
        <v>0</v>
      </c>
      <c r="ACF17" s="6">
        <v>0.86232979426199996</v>
      </c>
      <c r="ACG17" s="6">
        <f>LINEST(ACF17:ACF28,ACE17:ACE28,TRUE,TRUE)</f>
        <v>1.1664703151067142E-2</v>
      </c>
      <c r="ACH17" s="37"/>
      <c r="ACI17" s="6"/>
      <c r="ACJ17" s="6">
        <f>ACJ16/2</f>
        <v>3.2187500000000001E-2</v>
      </c>
      <c r="ACK17" s="7">
        <f t="shared" si="101"/>
        <v>1.378578804062148E-7</v>
      </c>
      <c r="ACL17" s="6">
        <f>ACW79</f>
        <v>2.067868206093222E-3</v>
      </c>
      <c r="ACM17" s="6"/>
      <c r="ACN17" s="6"/>
      <c r="ACO17" s="6"/>
      <c r="ACP17" s="6"/>
      <c r="ACQ17" s="6"/>
      <c r="ACS17" s="6"/>
      <c r="ACT17" s="6" t="str">
        <f>ACI13</f>
        <v>Kcat</v>
      </c>
      <c r="ACU17" s="6">
        <v>0</v>
      </c>
      <c r="ACV17" s="6">
        <v>0.77477468516299997</v>
      </c>
      <c r="ACW17" s="6">
        <f>LINEST(ACV17:ACV28,ACU17:ACU28,TRUE,TRUE)</f>
        <v>1.4546568097223952E-2</v>
      </c>
      <c r="ACX17" s="37"/>
      <c r="ACY17" s="6"/>
      <c r="ACZ17" s="6">
        <f>ACZ16/2</f>
        <v>3.2187500000000001E-2</v>
      </c>
      <c r="ADA17" s="7">
        <f t="shared" si="102"/>
        <v>1.1757769316167851E-7</v>
      </c>
      <c r="ADB17" s="6">
        <f>ADM79</f>
        <v>1.7636653974251776E-3</v>
      </c>
      <c r="ADC17" s="6"/>
      <c r="ADD17" s="6"/>
      <c r="ADE17" s="6"/>
      <c r="ADF17" s="6"/>
      <c r="ADG17" s="6"/>
      <c r="ADI17" s="6"/>
      <c r="ADJ17" s="6" t="str">
        <f>ACY13</f>
        <v>Kcat</v>
      </c>
      <c r="ADK17" s="6">
        <v>0</v>
      </c>
      <c r="ADL17" s="6">
        <v>0.49203748748300002</v>
      </c>
      <c r="ADM17" s="6">
        <f>LINEST(ADL17:ADL28,ADK17:ADK28,TRUE,TRUE)</f>
        <v>1.3634544098800537E-2</v>
      </c>
      <c r="ADN17" s="37"/>
      <c r="ADO17" s="6"/>
      <c r="ADP17" s="6">
        <f>ADP16/2</f>
        <v>3.2187500000000001E-2</v>
      </c>
      <c r="ADQ17" s="7">
        <f t="shared" si="103"/>
        <v>7.214435130017191E-8</v>
      </c>
      <c r="ADR17" s="6">
        <f>AEC79</f>
        <v>1.0821652695025786E-3</v>
      </c>
      <c r="ADS17" s="6"/>
      <c r="ADT17" s="6"/>
      <c r="ADU17" s="6"/>
      <c r="ADV17" s="6"/>
      <c r="ADW17" s="6"/>
      <c r="ADY17" s="6"/>
      <c r="ADZ17" s="6" t="str">
        <f>ADO13</f>
        <v>Kcat</v>
      </c>
      <c r="AEA17" s="6">
        <v>0</v>
      </c>
      <c r="AEB17" s="6">
        <v>0.49357649469499998</v>
      </c>
      <c r="AEC17" s="6">
        <f>LINEST(AEB17:AEB28,AEA17:AEA28,TRUE,TRUE)</f>
        <v>1.4711092760348746E-2</v>
      </c>
      <c r="AED17" s="37"/>
      <c r="AEE17" s="6"/>
      <c r="AEF17" s="6">
        <f>AEF16/2</f>
        <v>3.2187500000000001E-2</v>
      </c>
      <c r="AEG17" s="7">
        <f t="shared" si="104"/>
        <v>6.2832033968652006E-8</v>
      </c>
      <c r="AEH17" s="6">
        <f>AES79</f>
        <v>9.4248050952978012E-4</v>
      </c>
      <c r="AEI17" s="6"/>
      <c r="AEJ17" s="6"/>
      <c r="AEK17" s="6"/>
      <c r="AEL17" s="6"/>
      <c r="AEM17" s="6" t="s">
        <v>87</v>
      </c>
      <c r="AEO17" s="6"/>
      <c r="AEP17" s="6" t="str">
        <f>AEE13</f>
        <v>Kcat</v>
      </c>
      <c r="AEQ17" s="6">
        <v>0</v>
      </c>
      <c r="AER17" s="6">
        <v>0.88180567882200001</v>
      </c>
      <c r="AES17" s="6">
        <f>LINEST(AER17:AER28,AEQ17:AEQ28,TRUE,TRUE)</f>
        <v>1.2473157148831166E-2</v>
      </c>
      <c r="AET17" s="37"/>
      <c r="AEU17" s="6"/>
      <c r="AEV17" s="6">
        <f>AEV16/2</f>
        <v>3.2187500000000001E-2</v>
      </c>
      <c r="AEW17" s="7">
        <f t="shared" si="105"/>
        <v>5.1590783344984617E-8</v>
      </c>
      <c r="AEX17" s="6">
        <f>AFI79</f>
        <v>7.7386175017476924E-4</v>
      </c>
      <c r="AEY17" s="6"/>
      <c r="AEZ17" s="6"/>
      <c r="AFA17" s="6"/>
      <c r="AFB17" s="6"/>
      <c r="AFC17" s="6"/>
      <c r="AFE17" s="6"/>
      <c r="AFF17" s="6" t="str">
        <f>AEU13</f>
        <v>Kcat</v>
      </c>
      <c r="AFG17" s="6">
        <v>0</v>
      </c>
      <c r="AFH17" s="6">
        <v>0.31135833659399997</v>
      </c>
      <c r="AFI17" s="6">
        <f>LINEST(AFH17:AFH27,AFG17:AFG27,TRUE,TRUE)</f>
        <v>9.9921819545218827E-3</v>
      </c>
      <c r="AFJ17" s="37"/>
      <c r="AFK17" s="6"/>
      <c r="AFL17" s="6">
        <f>AFL16/2</f>
        <v>3.2187500000000001E-2</v>
      </c>
      <c r="AFM17" s="7">
        <f t="shared" si="106"/>
        <v>4.8389771979216934E-8</v>
      </c>
      <c r="AFN17" s="6">
        <f>AFY79</f>
        <v>7.2584657968825404E-4</v>
      </c>
      <c r="AFO17" s="6"/>
      <c r="AFP17" s="6"/>
      <c r="AFQ17" s="6"/>
      <c r="AFR17" s="6" t="s">
        <v>87</v>
      </c>
      <c r="AFS17" s="6"/>
      <c r="AFU17" s="6"/>
      <c r="AFV17" s="6" t="str">
        <f>AFK13</f>
        <v>Kcat</v>
      </c>
      <c r="AFW17" s="6">
        <v>0</v>
      </c>
      <c r="AFX17" s="6">
        <v>0.28457242516699999</v>
      </c>
      <c r="AFY17" s="6">
        <f>LINEST(AFX17:AFX27,AFW17:AFW27,TRUE,TRUE)</f>
        <v>1.1087164273827544E-2</v>
      </c>
      <c r="AFZ17" s="37"/>
      <c r="AGA17" s="6"/>
      <c r="AGB17" s="6">
        <f>AGB16/2</f>
        <v>3.2187500000000001E-2</v>
      </c>
      <c r="AGC17" s="7">
        <f t="shared" si="107"/>
        <v>1.0596594142096172E-7</v>
      </c>
      <c r="AGD17" s="6">
        <f>AGO79</f>
        <v>1.5894891213144259E-3</v>
      </c>
      <c r="AGE17" s="6"/>
      <c r="AGF17" s="6"/>
      <c r="AGG17" s="6"/>
      <c r="AGH17" s="6" t="s">
        <v>87</v>
      </c>
      <c r="AGI17" s="6"/>
      <c r="AGK17" s="6"/>
      <c r="AGL17" s="6" t="str">
        <f>AGA13</f>
        <v>Kcat</v>
      </c>
      <c r="AGM17" s="6">
        <v>0</v>
      </c>
      <c r="AGN17" s="6">
        <v>0.90306462829800005</v>
      </c>
      <c r="AGO17" s="6">
        <f>LINEST(AGN17:AGN27,AGM17:AGM27,TRUE,TRUE)</f>
        <v>9.8767299662096044E-3</v>
      </c>
      <c r="AGP17" s="37"/>
      <c r="AGQ17" s="6"/>
      <c r="AGR17" s="6">
        <f>AGR16/2</f>
        <v>3.2187500000000001E-2</v>
      </c>
      <c r="AGS17" s="7">
        <f t="shared" si="108"/>
        <v>1.018914920590383E-7</v>
      </c>
      <c r="AGT17" s="6">
        <f>AHE79</f>
        <v>1.5283723808855744E-3</v>
      </c>
      <c r="AGU17" s="6"/>
      <c r="AGV17" s="6"/>
      <c r="AGW17" s="6"/>
      <c r="AGX17" s="6" t="s">
        <v>87</v>
      </c>
      <c r="AGY17" s="6"/>
      <c r="AHA17" s="6"/>
      <c r="AHB17" s="6" t="str">
        <f>AGQ13</f>
        <v>Kcat</v>
      </c>
      <c r="AHC17" s="6">
        <v>0</v>
      </c>
      <c r="AHD17" s="6">
        <v>0.82233507832899999</v>
      </c>
      <c r="AHE17" s="6">
        <f>LINEST(AHD17:AHD27,AHC17:AHC27,TRUE,TRUE)</f>
        <v>1.2095427079460961E-2</v>
      </c>
      <c r="AHF17" s="37"/>
      <c r="AHG17" s="6"/>
      <c r="AHH17" s="6">
        <f>AHH16/2</f>
        <v>3.2187500000000001E-2</v>
      </c>
      <c r="AHI17" s="7">
        <f t="shared" si="109"/>
        <v>2.0525608838381111E-7</v>
      </c>
      <c r="AHJ17" s="6">
        <f>AHU79</f>
        <v>3.0788413257571666E-3</v>
      </c>
      <c r="AHK17" s="6"/>
      <c r="AHL17" s="6"/>
      <c r="AHM17" s="6"/>
      <c r="AHN17" s="6" t="s">
        <v>87</v>
      </c>
      <c r="AHO17" s="6"/>
      <c r="AHQ17" s="6"/>
      <c r="AHR17" s="6" t="str">
        <f>AHG13</f>
        <v>Kcat</v>
      </c>
      <c r="AHS17" s="6">
        <v>0</v>
      </c>
      <c r="AHT17" s="6">
        <v>0.64693257978600005</v>
      </c>
      <c r="AHU17" s="6">
        <f>LINEST(AHT17:AHT27,AHS17:AHS27,TRUE,TRUE)</f>
        <v>1.5809062044564219E-2</v>
      </c>
      <c r="AHV17" s="37"/>
      <c r="AHW17" s="6"/>
      <c r="AHX17" s="6">
        <f>AHX16/2</f>
        <v>3.2187500000000001E-2</v>
      </c>
      <c r="AHY17" s="7">
        <f t="shared" si="110"/>
        <v>2.1917968353751077E-7</v>
      </c>
      <c r="AHZ17" s="6">
        <f>AIK79</f>
        <v>3.2876952530626617E-3</v>
      </c>
      <c r="AIA17" s="6"/>
      <c r="AIB17" s="6"/>
      <c r="AIC17" s="6"/>
      <c r="AID17" s="6" t="s">
        <v>87</v>
      </c>
      <c r="AIE17" s="6"/>
      <c r="AIG17" s="6"/>
      <c r="AIH17" s="6" t="str">
        <f>AHW13</f>
        <v>Kcat</v>
      </c>
      <c r="AII17" s="6">
        <v>0</v>
      </c>
      <c r="AIJ17" s="6">
        <v>0.59549713242400004</v>
      </c>
      <c r="AIK17" s="6">
        <f>LINEST(AIJ17:AIJ27,AII17:AII27,TRUE,TRUE)</f>
        <v>1.5093973051732918E-2</v>
      </c>
      <c r="AIL17" s="37"/>
      <c r="AIM17" s="6"/>
      <c r="AIN17" s="6">
        <f>AIN16/2</f>
        <v>3.2187500000000001E-2</v>
      </c>
      <c r="AIO17" s="7">
        <f t="shared" si="111"/>
        <v>1.8431066296098067E-7</v>
      </c>
      <c r="AIP17" s="6">
        <f>AJA79</f>
        <v>2.7646599444147101E-3</v>
      </c>
      <c r="AIQ17" s="6"/>
      <c r="AIR17" s="6"/>
      <c r="AIS17" s="6"/>
      <c r="AIT17" s="6" t="s">
        <v>87</v>
      </c>
      <c r="AIU17" s="6"/>
      <c r="AIW17" s="6"/>
      <c r="AIX17" s="6" t="str">
        <f>AIM13</f>
        <v>Kcat</v>
      </c>
      <c r="AIY17" s="6">
        <v>0</v>
      </c>
      <c r="AIZ17" s="6">
        <v>0.66960545203599997</v>
      </c>
      <c r="AJA17" s="6">
        <f>LINEST(AIZ17:AIZ27,AIY17:AIY27,TRUE,TRUE)</f>
        <v>1.3285424959801197E-2</v>
      </c>
      <c r="AJB17" s="37"/>
      <c r="AJC17" s="6"/>
      <c r="AJD17" s="6">
        <f>AJD16/2</f>
        <v>3.2187500000000001E-2</v>
      </c>
      <c r="AJE17" s="7">
        <f t="shared" si="112"/>
        <v>2.3624103741019006E-7</v>
      </c>
      <c r="AJF17" s="6">
        <f>AJQ79</f>
        <v>3.5436155611528507E-3</v>
      </c>
      <c r="AJG17" s="6"/>
      <c r="AJH17" s="6"/>
      <c r="AJI17" s="6"/>
      <c r="AJJ17" s="6" t="s">
        <v>87</v>
      </c>
      <c r="AJK17" s="6"/>
      <c r="AJM17" s="6"/>
      <c r="AJN17" s="6" t="str">
        <f>AJC13</f>
        <v>Kcat</v>
      </c>
      <c r="AJO17" s="6">
        <v>0</v>
      </c>
      <c r="AJP17" s="6">
        <v>0.73713452174299998</v>
      </c>
      <c r="AJQ17" s="6">
        <f>LINEST(AJP17:AJP27,AJO17:AJO27,TRUE,TRUE)</f>
        <v>1.3725386076469462E-2</v>
      </c>
      <c r="AJR17" s="37"/>
      <c r="AJS17" s="6"/>
      <c r="AJT17" s="6">
        <f>AJT16/2</f>
        <v>3.2187500000000001E-2</v>
      </c>
      <c r="AJU17" s="7">
        <f t="shared" si="113"/>
        <v>1.8039171562453162E-7</v>
      </c>
      <c r="AJV17" s="6">
        <f>AKG79</f>
        <v>2.7058757343679744E-3</v>
      </c>
      <c r="AJW17" s="6"/>
      <c r="AJX17" s="6"/>
      <c r="AJY17" s="6"/>
      <c r="AJZ17" s="6" t="s">
        <v>87</v>
      </c>
      <c r="AKA17" s="6"/>
      <c r="AKC17" s="6"/>
      <c r="AKD17" s="6" t="str">
        <f>AJS13</f>
        <v>Kcat</v>
      </c>
      <c r="AKE17" s="6">
        <v>0</v>
      </c>
      <c r="AKF17" s="6">
        <v>0.75468135069999998</v>
      </c>
      <c r="AKG17" s="6">
        <f>LINEST(AKF17:AKF28,AKE17:AKE28,TRUE,TRUE)</f>
        <v>1.5310603533953061E-2</v>
      </c>
      <c r="AKH17" s="37"/>
      <c r="AKI17" s="6"/>
      <c r="AKJ17" s="6">
        <f>AKJ16/2</f>
        <v>3.2187500000000001E-2</v>
      </c>
      <c r="AKK17" s="7">
        <f t="shared" si="114"/>
        <v>2.2544804943624464E-7</v>
      </c>
      <c r="AKL17" s="6">
        <f>AKW79</f>
        <v>3.3817207415436697E-3</v>
      </c>
      <c r="AKM17" s="6"/>
      <c r="AKN17" s="6"/>
      <c r="AKO17" s="6"/>
      <c r="AKP17" s="6" t="s">
        <v>87</v>
      </c>
      <c r="AKQ17" s="6"/>
      <c r="AKS17" s="6"/>
      <c r="AKT17" s="6" t="str">
        <f>AKI13</f>
        <v>Kcat</v>
      </c>
      <c r="AKU17" s="6">
        <v>0</v>
      </c>
      <c r="AKV17" s="6">
        <v>0.96164639229799997</v>
      </c>
      <c r="AKW17" s="6">
        <f>LINEST(AKV17:AKV28,AKU17:AKU28,TRUE,TRUE)</f>
        <v>1.4484899083819851E-2</v>
      </c>
      <c r="AKX17" s="37"/>
      <c r="AKY17" s="6"/>
      <c r="AKZ17" s="6">
        <f>AKZ16/2</f>
        <v>3.2187500000000001E-2</v>
      </c>
      <c r="ALA17" s="7">
        <f t="shared" si="115"/>
        <v>2.3637853253439038E-7</v>
      </c>
      <c r="ALB17" s="6">
        <f>ALM79</f>
        <v>3.5456779880158559E-3</v>
      </c>
      <c r="ALC17" s="6"/>
      <c r="ALD17" s="6"/>
      <c r="ALE17" s="6"/>
      <c r="ALF17" s="6" t="s">
        <v>87</v>
      </c>
      <c r="ALG17" s="6"/>
      <c r="ALI17" s="6"/>
      <c r="ALJ17" s="6" t="str">
        <f>AKY13</f>
        <v>Kcat</v>
      </c>
      <c r="ALK17" s="6">
        <v>0</v>
      </c>
      <c r="ALL17" s="6">
        <v>0.82444561886500001</v>
      </c>
      <c r="ALM17" s="6">
        <f>LINEST(ALL17:ALL28,ALK17:ALK28,TRUE,TRUE)</f>
        <v>1.3597753650449329E-2</v>
      </c>
      <c r="ALN17" s="37"/>
    </row>
    <row r="18" spans="5:1002" x14ac:dyDescent="0.25">
      <c r="E18" s="33">
        <v>56</v>
      </c>
      <c r="G18" s="33">
        <v>52</v>
      </c>
      <c r="H18" s="46">
        <f>QL16</f>
        <v>-9.5144065605949972</v>
      </c>
      <c r="K18" s="6"/>
      <c r="L18" s="6">
        <v>0</v>
      </c>
      <c r="M18" s="6">
        <v>0</v>
      </c>
      <c r="N18" s="6"/>
      <c r="O18" s="6"/>
      <c r="P18" s="6"/>
      <c r="Q18" s="6"/>
      <c r="R18" s="6"/>
      <c r="S18" s="6"/>
      <c r="T18" s="6"/>
      <c r="V18" s="6"/>
      <c r="W18" s="6"/>
      <c r="X18" s="6">
        <v>1.5348533333300001</v>
      </c>
      <c r="Y18" s="6">
        <v>0.236622244737</v>
      </c>
      <c r="Z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M18" s="6"/>
      <c r="AN18" s="6"/>
      <c r="AO18" s="6"/>
      <c r="AP18" s="6"/>
      <c r="AQ18" s="6"/>
      <c r="AR18" s="37"/>
      <c r="AS18" s="6"/>
      <c r="AW18" s="6"/>
      <c r="AX18" s="6"/>
      <c r="AY18" s="6"/>
      <c r="AZ18" s="6"/>
      <c r="BA18" s="6"/>
      <c r="BB18" s="6"/>
      <c r="BD18" s="6"/>
      <c r="BE18" s="6"/>
      <c r="BF18" s="6">
        <v>3.0697066666700001</v>
      </c>
      <c r="BG18" s="6">
        <v>0.26676376666200002</v>
      </c>
      <c r="BH18" s="6"/>
      <c r="BI18" s="37"/>
      <c r="BJ18" s="6"/>
      <c r="BK18" s="6">
        <v>0</v>
      </c>
      <c r="BL18" s="6">
        <v>0</v>
      </c>
      <c r="BM18" s="6"/>
      <c r="BN18" s="6"/>
      <c r="BO18" s="6"/>
      <c r="BP18" s="6"/>
      <c r="BQ18" s="6"/>
      <c r="BR18" s="6"/>
      <c r="BS18" s="6"/>
      <c r="BU18" s="6"/>
      <c r="BV18" s="6"/>
      <c r="BW18" s="6">
        <v>1.65164</v>
      </c>
      <c r="BX18" s="6">
        <v>0.194672382048</v>
      </c>
      <c r="BY18" s="6"/>
      <c r="CA18" s="6"/>
      <c r="CB18" s="6">
        <v>0</v>
      </c>
      <c r="CC18" s="6">
        <v>0</v>
      </c>
      <c r="CD18" s="6"/>
      <c r="CE18" s="6"/>
      <c r="CF18" s="6"/>
      <c r="CG18" s="6"/>
      <c r="CH18" s="6"/>
      <c r="CI18" s="6"/>
      <c r="CJ18" s="6"/>
      <c r="CL18" s="6"/>
      <c r="CM18" s="6"/>
      <c r="CN18" s="6">
        <v>1.6196600000000001</v>
      </c>
      <c r="CO18" s="6">
        <v>0.31222807435400002</v>
      </c>
      <c r="CP18" s="6"/>
      <c r="CR18" s="6"/>
      <c r="CS18" s="6">
        <v>0</v>
      </c>
      <c r="CT18" s="6">
        <v>0</v>
      </c>
      <c r="CU18" s="6"/>
      <c r="CV18" s="6"/>
      <c r="CW18" s="6"/>
      <c r="CX18" s="6"/>
      <c r="CY18" s="6"/>
      <c r="CZ18" s="6"/>
      <c r="DA18" s="6"/>
      <c r="DC18" s="6"/>
      <c r="DD18" s="6"/>
      <c r="DE18" s="6">
        <v>1.6196600000000001</v>
      </c>
      <c r="DF18" s="6">
        <v>0.222763876704</v>
      </c>
      <c r="DG18" s="6"/>
      <c r="DI18" s="6"/>
      <c r="DJ18" s="6">
        <v>0</v>
      </c>
      <c r="DK18" s="6">
        <v>0</v>
      </c>
      <c r="DL18" s="6"/>
      <c r="DM18" s="6"/>
      <c r="DN18" s="6"/>
      <c r="DO18" s="6"/>
      <c r="DP18" s="6"/>
      <c r="DQ18" s="6"/>
      <c r="DR18" s="6"/>
      <c r="DT18" s="6"/>
      <c r="DU18" s="6"/>
      <c r="DV18" s="6">
        <v>1.6196600000000001</v>
      </c>
      <c r="DW18" s="6">
        <v>0.243359148223</v>
      </c>
      <c r="DX18" s="6"/>
      <c r="DZ18" s="6"/>
      <c r="EA18" s="6">
        <v>0</v>
      </c>
      <c r="EB18" s="6">
        <v>0</v>
      </c>
      <c r="EC18" s="6"/>
      <c r="ED18" s="6"/>
      <c r="EE18" s="6"/>
      <c r="EF18" s="6"/>
      <c r="EG18" s="6"/>
      <c r="EH18" s="6"/>
      <c r="EI18" s="6"/>
      <c r="EK18" s="6"/>
      <c r="EL18" s="6"/>
      <c r="EM18" s="6">
        <v>1.6196600000000001</v>
      </c>
      <c r="EN18" s="6">
        <v>0.246897333251</v>
      </c>
      <c r="EO18" s="6"/>
      <c r="EQ18" s="6"/>
      <c r="ER18" s="6">
        <v>0</v>
      </c>
      <c r="ES18" s="6">
        <v>0</v>
      </c>
      <c r="ET18" s="6"/>
      <c r="EU18" s="6"/>
      <c r="EV18" s="6"/>
      <c r="EW18" s="6"/>
      <c r="EX18" s="6"/>
      <c r="EY18" s="6"/>
      <c r="EZ18" s="6"/>
      <c r="FB18" s="6"/>
      <c r="FC18" s="6"/>
      <c r="FD18" s="6">
        <v>1.49566</v>
      </c>
      <c r="FE18" s="6">
        <v>0.35434750475100002</v>
      </c>
      <c r="FF18" s="6"/>
      <c r="FH18" s="6"/>
      <c r="FI18" s="6">
        <v>0</v>
      </c>
      <c r="FJ18" s="6">
        <v>0</v>
      </c>
      <c r="FK18" s="6"/>
      <c r="FL18" s="6"/>
      <c r="FM18" s="6"/>
      <c r="FN18" s="6"/>
      <c r="FO18" s="6"/>
      <c r="FP18" s="6"/>
      <c r="FQ18" s="6"/>
      <c r="FS18" s="6"/>
      <c r="FT18" s="6"/>
      <c r="FU18" s="6">
        <v>1.49566</v>
      </c>
      <c r="FV18" s="6">
        <v>0.35456081946000001</v>
      </c>
      <c r="FW18" s="6"/>
      <c r="FX18" s="37"/>
      <c r="FY18" s="6"/>
      <c r="FZ18" s="6">
        <v>0</v>
      </c>
      <c r="GA18" s="6">
        <v>0</v>
      </c>
      <c r="GB18" s="6"/>
      <c r="GC18" s="6"/>
      <c r="GD18" s="6"/>
      <c r="GE18" s="6"/>
      <c r="GF18" s="6"/>
      <c r="GG18" s="6"/>
      <c r="GH18" s="6"/>
      <c r="GJ18" s="6"/>
      <c r="GK18" s="6"/>
      <c r="GL18" s="6">
        <v>1.49566</v>
      </c>
      <c r="GM18" s="6">
        <v>0.39991631344400003</v>
      </c>
      <c r="GN18" s="6"/>
      <c r="GO18" s="37"/>
      <c r="GP18" s="6"/>
      <c r="GQ18" s="6">
        <v>0</v>
      </c>
      <c r="GR18" s="6">
        <v>0</v>
      </c>
      <c r="GS18" s="6"/>
      <c r="GT18" s="6"/>
      <c r="GU18" s="6"/>
      <c r="GV18" s="6"/>
      <c r="GW18" s="6"/>
      <c r="GX18" s="6"/>
      <c r="GY18" s="6"/>
      <c r="HA18" s="6"/>
      <c r="HB18" s="6"/>
      <c r="HC18" s="6">
        <v>1.6103799999999999</v>
      </c>
      <c r="HD18" s="6">
        <v>0.32978036458299997</v>
      </c>
      <c r="HE18" s="6"/>
      <c r="HF18" s="37"/>
      <c r="HG18" s="6"/>
      <c r="HH18" s="6">
        <v>0</v>
      </c>
      <c r="HI18" s="6">
        <v>0</v>
      </c>
      <c r="HJ18" s="6"/>
      <c r="HK18" s="6"/>
      <c r="HL18" s="6"/>
      <c r="HM18" s="6"/>
      <c r="HN18" s="6"/>
      <c r="HO18" s="6"/>
      <c r="HP18" s="6"/>
      <c r="HR18" s="6"/>
      <c r="HS18" s="6"/>
      <c r="HT18" s="6">
        <v>1.6103799999999999</v>
      </c>
      <c r="HU18" s="6">
        <v>0.320553631118</v>
      </c>
      <c r="HV18" s="6"/>
      <c r="HW18" s="37"/>
      <c r="HX18" s="6"/>
      <c r="HY18" s="6">
        <v>0</v>
      </c>
      <c r="HZ18" s="6">
        <v>0</v>
      </c>
      <c r="IA18" s="6"/>
      <c r="IB18" s="6"/>
      <c r="IC18" s="6"/>
      <c r="ID18" s="6"/>
      <c r="IE18" s="6"/>
      <c r="IF18" s="6"/>
      <c r="IG18" s="6"/>
      <c r="II18" s="6"/>
      <c r="IJ18" s="6"/>
      <c r="IK18" s="6">
        <v>1.6103799999999999</v>
      </c>
      <c r="IL18" s="6">
        <v>0.230064715443</v>
      </c>
      <c r="IM18" s="6"/>
      <c r="IN18" s="37"/>
      <c r="IO18" s="6"/>
      <c r="IP18" s="6">
        <v>0</v>
      </c>
      <c r="IQ18" s="6">
        <v>0</v>
      </c>
      <c r="IR18" s="6"/>
      <c r="IS18" s="6"/>
      <c r="IT18" s="6"/>
      <c r="IU18" s="6"/>
      <c r="IV18" s="6"/>
      <c r="IW18" s="6"/>
      <c r="IX18" s="6"/>
      <c r="IZ18" s="6"/>
      <c r="JA18" s="6"/>
      <c r="JB18" s="6">
        <v>1.6103799999999999</v>
      </c>
      <c r="JC18" s="6">
        <v>0.33575695132200001</v>
      </c>
      <c r="JD18" s="6"/>
      <c r="JE18" s="37"/>
      <c r="JF18" s="6"/>
      <c r="JG18" s="6"/>
      <c r="JH18" s="6"/>
      <c r="JI18" s="6"/>
      <c r="JJ18" s="6"/>
      <c r="JK18" s="6"/>
      <c r="JL18" s="6"/>
      <c r="JM18" s="6"/>
      <c r="JN18" s="6"/>
      <c r="JO18" s="6"/>
      <c r="JQ18" s="6"/>
      <c r="JR18" s="6"/>
      <c r="JS18" s="6"/>
      <c r="JT18" s="6"/>
      <c r="JU18" s="6"/>
      <c r="JV18" s="37"/>
      <c r="JW18" s="6"/>
      <c r="JX18" s="6">
        <v>0</v>
      </c>
      <c r="JY18" s="6">
        <v>0</v>
      </c>
      <c r="JZ18" s="6"/>
      <c r="KA18" s="6"/>
      <c r="KB18" s="6"/>
      <c r="KC18" s="6"/>
      <c r="KD18" s="6"/>
      <c r="KE18" s="6"/>
      <c r="KF18" s="6"/>
      <c r="KH18" s="6"/>
      <c r="KI18" s="6"/>
      <c r="KJ18" s="6">
        <v>1.6103799999999999</v>
      </c>
      <c r="KK18" s="6">
        <v>0.349630092763</v>
      </c>
      <c r="KL18" s="6"/>
      <c r="KM18" s="37"/>
      <c r="KN18" s="6"/>
      <c r="KO18" s="6">
        <v>0</v>
      </c>
      <c r="KP18" s="6">
        <v>0</v>
      </c>
      <c r="KQ18" s="6"/>
      <c r="KR18" s="6"/>
      <c r="KS18" s="6"/>
      <c r="KT18" s="6"/>
      <c r="KU18" s="6"/>
      <c r="KV18" s="6"/>
      <c r="KW18" s="6"/>
      <c r="KY18" s="6"/>
      <c r="KZ18" s="6"/>
      <c r="LA18" s="6">
        <v>1.65086</v>
      </c>
      <c r="LB18" s="6">
        <v>0.41976387926300002</v>
      </c>
      <c r="LC18" s="6"/>
      <c r="LD18" s="37"/>
      <c r="LE18" s="6"/>
      <c r="LF18" s="6">
        <v>0</v>
      </c>
      <c r="LG18" s="6">
        <v>0</v>
      </c>
      <c r="LH18" s="6"/>
      <c r="LI18" s="6"/>
      <c r="LJ18" s="6"/>
      <c r="LK18" s="6"/>
      <c r="LL18" s="6"/>
      <c r="LM18" s="6"/>
      <c r="LN18" s="6"/>
      <c r="LP18" s="6"/>
      <c r="LQ18" s="6"/>
      <c r="LR18" s="6">
        <v>1.65086</v>
      </c>
      <c r="LS18" s="6">
        <v>0.44470579920499997</v>
      </c>
      <c r="LT18" s="6"/>
      <c r="LU18" s="37"/>
      <c r="LV18" s="6"/>
      <c r="LW18" s="6">
        <v>0</v>
      </c>
      <c r="LX18" s="6">
        <v>0</v>
      </c>
      <c r="LY18" s="6"/>
      <c r="LZ18" s="6"/>
      <c r="MA18" s="6"/>
      <c r="MB18" s="6"/>
      <c r="MC18" s="6"/>
      <c r="MD18" s="6"/>
      <c r="ME18" s="6"/>
      <c r="MG18" s="6"/>
      <c r="MH18" s="6"/>
      <c r="MI18" s="6">
        <v>1.65086</v>
      </c>
      <c r="MJ18" s="6">
        <v>0.47052793091</v>
      </c>
      <c r="MK18" s="6"/>
      <c r="ML18" s="37"/>
      <c r="MM18" s="6"/>
      <c r="MN18" s="6">
        <v>0</v>
      </c>
      <c r="MO18" s="6">
        <v>0</v>
      </c>
      <c r="MP18" s="6"/>
      <c r="MQ18" s="6"/>
      <c r="MR18" s="6"/>
      <c r="MS18" s="6"/>
      <c r="MT18" s="6"/>
      <c r="MU18" s="6"/>
      <c r="MV18" s="6"/>
      <c r="MX18" s="6"/>
      <c r="MY18" s="6"/>
      <c r="MZ18" s="6">
        <v>1.5901400000000001</v>
      </c>
      <c r="NA18" s="6">
        <v>0.41223011432899997</v>
      </c>
      <c r="NB18" s="6"/>
      <c r="NC18" s="37"/>
      <c r="ND18" s="6"/>
      <c r="NE18" s="6">
        <v>0</v>
      </c>
      <c r="NF18" s="6">
        <v>0</v>
      </c>
      <c r="NG18" s="6"/>
      <c r="NH18" s="6"/>
      <c r="NI18" s="6"/>
      <c r="NJ18" s="6"/>
      <c r="NK18" s="6"/>
      <c r="NL18" s="6"/>
      <c r="NM18" s="6"/>
      <c r="NO18" s="6"/>
      <c r="NP18" s="6"/>
      <c r="NQ18" s="6">
        <v>1.5901400000000001</v>
      </c>
      <c r="NR18" s="6">
        <v>0.414121691422</v>
      </c>
      <c r="NS18" s="6"/>
      <c r="NT18" s="37"/>
      <c r="NU18" s="6"/>
      <c r="NV18" s="6">
        <v>0</v>
      </c>
      <c r="NW18" s="6">
        <v>0</v>
      </c>
      <c r="NX18" s="6"/>
      <c r="NY18" s="6"/>
      <c r="NZ18" s="6"/>
      <c r="OA18" s="6"/>
      <c r="OB18" s="6"/>
      <c r="OC18" s="6"/>
      <c r="OD18" s="6"/>
      <c r="OF18" s="6"/>
      <c r="OG18" s="6"/>
      <c r="OH18" s="6">
        <v>1.5901400000000001</v>
      </c>
      <c r="OI18" s="6">
        <v>0.44103870696899999</v>
      </c>
      <c r="OJ18" s="6"/>
      <c r="OK18" s="37"/>
      <c r="OL18" s="6"/>
      <c r="OM18" s="6">
        <v>0</v>
      </c>
      <c r="ON18" s="6">
        <v>0</v>
      </c>
      <c r="OO18" s="6"/>
      <c r="OP18" s="6"/>
      <c r="OQ18" s="6"/>
      <c r="OR18" s="6"/>
      <c r="OS18" s="6"/>
      <c r="OT18" s="6"/>
      <c r="OU18" s="6"/>
      <c r="OW18" s="6"/>
      <c r="OX18" s="6"/>
      <c r="OY18" s="6">
        <v>1.5901400000000001</v>
      </c>
      <c r="OZ18" s="6">
        <v>0.44588416592699998</v>
      </c>
      <c r="PA18" s="6"/>
      <c r="PB18" s="37"/>
      <c r="PC18" s="6"/>
      <c r="PD18" s="6">
        <v>0</v>
      </c>
      <c r="PE18" s="6">
        <v>0</v>
      </c>
      <c r="PF18" s="6"/>
      <c r="PG18" s="6"/>
      <c r="PH18" s="6"/>
      <c r="PI18" s="6"/>
      <c r="PJ18" s="6"/>
      <c r="PK18" s="6"/>
      <c r="PL18" s="6"/>
      <c r="PN18" s="6"/>
      <c r="PO18" s="6"/>
      <c r="PP18" s="6">
        <v>1.5901400000000001</v>
      </c>
      <c r="PQ18" s="6">
        <v>0.46238910495500002</v>
      </c>
      <c r="PR18" s="6"/>
      <c r="PS18" s="37"/>
      <c r="PT18" s="6"/>
      <c r="PU18" s="6">
        <v>0</v>
      </c>
      <c r="PV18" s="6">
        <v>0</v>
      </c>
      <c r="PW18" s="6"/>
      <c r="PX18" s="6"/>
      <c r="PY18" s="6"/>
      <c r="PZ18" s="6"/>
      <c r="QA18" s="6"/>
      <c r="QB18" s="6"/>
      <c r="QC18" s="6"/>
      <c r="QE18" s="6"/>
      <c r="QF18" s="6"/>
      <c r="QG18" s="6">
        <v>1.5699000000000001</v>
      </c>
      <c r="QH18" s="6">
        <v>0.669827710922</v>
      </c>
      <c r="QI18" s="6"/>
      <c r="QJ18" s="37"/>
      <c r="QK18" s="37"/>
      <c r="QL18" s="6"/>
      <c r="QM18" s="6">
        <v>0</v>
      </c>
      <c r="QN18" s="6">
        <v>0</v>
      </c>
      <c r="QO18" s="6"/>
      <c r="QP18" s="6"/>
      <c r="QQ18" s="6"/>
      <c r="QR18" s="6"/>
      <c r="QS18" s="6"/>
      <c r="QT18" s="6"/>
      <c r="QU18" s="6"/>
      <c r="QW18" s="6"/>
      <c r="QX18" s="6"/>
      <c r="QY18" s="6">
        <v>1.52942</v>
      </c>
      <c r="QZ18" s="6">
        <v>0.64268285762099997</v>
      </c>
      <c r="RA18" s="6"/>
      <c r="RB18" s="37"/>
      <c r="RC18" s="6"/>
      <c r="RD18" s="6">
        <v>0</v>
      </c>
      <c r="RE18" s="6">
        <v>0</v>
      </c>
      <c r="RF18" s="6"/>
      <c r="RG18" s="6"/>
      <c r="RH18" s="6"/>
      <c r="RI18" s="6"/>
      <c r="RJ18" s="6"/>
      <c r="RK18" s="6"/>
      <c r="RL18" s="6"/>
      <c r="RN18" s="6"/>
      <c r="RO18" s="6"/>
      <c r="RP18" s="6">
        <v>1.5699000000000001</v>
      </c>
      <c r="RQ18" s="6">
        <v>0.724594107288</v>
      </c>
      <c r="RR18" s="6"/>
      <c r="RS18" s="37"/>
      <c r="RT18" s="6"/>
      <c r="RU18" s="6">
        <v>0</v>
      </c>
      <c r="RV18" s="6">
        <v>0</v>
      </c>
      <c r="RW18" s="6"/>
      <c r="RX18" s="6"/>
      <c r="RY18" s="6"/>
      <c r="RZ18" s="6"/>
      <c r="SA18" s="6"/>
      <c r="SB18" s="6"/>
      <c r="SC18" s="6"/>
      <c r="SE18" s="6"/>
      <c r="SF18" s="6"/>
      <c r="SG18" s="6">
        <v>1.5480799999999999</v>
      </c>
      <c r="SH18" s="6">
        <v>0.62649144077300001</v>
      </c>
      <c r="SI18" s="6"/>
      <c r="SJ18" s="37"/>
      <c r="SK18" s="6"/>
      <c r="SL18" s="6">
        <v>0</v>
      </c>
      <c r="SM18" s="6">
        <v>0</v>
      </c>
      <c r="SN18" s="6"/>
      <c r="SO18" s="6"/>
      <c r="SP18" s="6"/>
      <c r="SQ18" s="6"/>
      <c r="SR18" s="6"/>
      <c r="SS18" s="6"/>
      <c r="ST18" s="6"/>
      <c r="SV18" s="6"/>
      <c r="SW18" s="6"/>
      <c r="SX18" s="6">
        <v>1.4907999999999999</v>
      </c>
      <c r="SY18" s="6">
        <v>0.65074062373999997</v>
      </c>
      <c r="SZ18" s="6"/>
      <c r="TB18" s="6"/>
      <c r="TC18" s="6">
        <v>0</v>
      </c>
      <c r="TD18" s="6">
        <v>0</v>
      </c>
      <c r="TE18" s="6"/>
      <c r="TF18" s="6"/>
      <c r="TG18" s="6"/>
      <c r="TH18" s="6"/>
      <c r="TI18" s="6"/>
      <c r="TJ18" s="6"/>
      <c r="TK18" s="6"/>
      <c r="TM18" s="6"/>
      <c r="TN18" s="6"/>
      <c r="TO18" s="6">
        <v>1.5480799999999999</v>
      </c>
      <c r="TP18" s="6">
        <v>0.70600716810099995</v>
      </c>
      <c r="TQ18" s="6"/>
      <c r="TS18" s="6"/>
      <c r="TT18" s="6">
        <v>0</v>
      </c>
      <c r="TU18" s="6">
        <v>0</v>
      </c>
      <c r="TV18" s="6"/>
      <c r="TW18" s="6"/>
      <c r="TX18" s="6"/>
      <c r="TY18" s="6" t="s">
        <v>87</v>
      </c>
      <c r="TZ18" s="6"/>
      <c r="UA18" s="6"/>
      <c r="UC18" s="6"/>
      <c r="UD18" s="6"/>
      <c r="UE18" s="6">
        <v>1.52942</v>
      </c>
      <c r="UF18" s="6">
        <v>0.65975146173900001</v>
      </c>
      <c r="UG18" s="6"/>
      <c r="UI18" s="6"/>
      <c r="UJ18" s="6">
        <v>0</v>
      </c>
      <c r="UK18" s="6">
        <v>0</v>
      </c>
      <c r="UL18" s="6"/>
      <c r="UM18" s="6"/>
      <c r="UN18" s="6"/>
      <c r="UO18" s="6"/>
      <c r="UP18" s="6"/>
      <c r="UQ18" s="6"/>
      <c r="US18" s="6"/>
      <c r="UT18" s="6"/>
      <c r="UU18" s="6">
        <v>1.52942</v>
      </c>
      <c r="UV18" s="6">
        <v>0.62079723707400003</v>
      </c>
      <c r="UW18" s="6"/>
      <c r="UY18" s="6"/>
      <c r="UZ18" s="6">
        <v>0</v>
      </c>
      <c r="VA18" s="6">
        <v>0</v>
      </c>
      <c r="VB18" s="6"/>
      <c r="VC18" s="6"/>
      <c r="VD18" s="6"/>
      <c r="VE18" s="6"/>
      <c r="VF18" s="6"/>
      <c r="VG18" s="6"/>
      <c r="VI18" s="6"/>
      <c r="VJ18" s="6"/>
      <c r="VK18" s="6">
        <v>1.5340800000000001</v>
      </c>
      <c r="VL18" s="6">
        <v>0.70722026589599996</v>
      </c>
      <c r="VM18" s="6"/>
      <c r="VN18" s="37"/>
      <c r="VO18" s="6"/>
      <c r="VP18" s="6">
        <v>0</v>
      </c>
      <c r="VQ18" s="6">
        <v>0</v>
      </c>
      <c r="VR18" s="6"/>
      <c r="VS18" s="6"/>
      <c r="VT18" s="6"/>
      <c r="VU18" s="6"/>
      <c r="VV18" s="6"/>
      <c r="VW18" s="6"/>
      <c r="VY18" s="6"/>
      <c r="VZ18" s="6"/>
      <c r="WA18" s="6">
        <v>1.5340800000000001</v>
      </c>
      <c r="WB18" s="6">
        <v>0.70643829033899996</v>
      </c>
      <c r="WC18" s="6"/>
      <c r="WD18" s="37"/>
      <c r="WE18" s="6"/>
      <c r="WF18" s="6">
        <v>0</v>
      </c>
      <c r="WG18" s="6">
        <v>0</v>
      </c>
      <c r="WH18" s="6"/>
      <c r="WI18" s="6"/>
      <c r="WJ18" s="6"/>
      <c r="WK18" s="6"/>
      <c r="WL18" s="6"/>
      <c r="WM18" s="6"/>
      <c r="WO18" s="6"/>
      <c r="WP18" s="6"/>
      <c r="WQ18" s="6">
        <v>1.5699000000000001</v>
      </c>
      <c r="WR18" s="6">
        <v>0.41890458676199999</v>
      </c>
      <c r="WS18" s="6"/>
      <c r="WT18" s="37"/>
      <c r="WU18" s="6"/>
      <c r="WV18" s="6">
        <v>0</v>
      </c>
      <c r="WW18" s="6">
        <v>0</v>
      </c>
      <c r="WX18" s="6"/>
      <c r="WY18" s="6"/>
      <c r="WZ18" s="6"/>
      <c r="XA18" s="6"/>
      <c r="XB18" s="6"/>
      <c r="XC18" s="6"/>
      <c r="XE18" s="6"/>
      <c r="XF18" s="6"/>
      <c r="XG18" s="6">
        <v>1.5699000000000001</v>
      </c>
      <c r="XH18" s="6">
        <v>0.42432869163499998</v>
      </c>
      <c r="XI18" s="6"/>
      <c r="XJ18" s="37"/>
      <c r="XK18" s="6"/>
      <c r="XL18" s="6">
        <v>0</v>
      </c>
      <c r="XM18" s="6">
        <v>0</v>
      </c>
      <c r="XN18" s="6"/>
      <c r="XO18" s="6"/>
      <c r="XP18" s="6"/>
      <c r="XQ18" s="6"/>
      <c r="XR18" s="6"/>
      <c r="XS18" s="6"/>
      <c r="XU18" s="6"/>
      <c r="XV18" s="6"/>
      <c r="XW18" s="6">
        <v>1.52942</v>
      </c>
      <c r="XX18" s="6">
        <v>0.60866456437399996</v>
      </c>
      <c r="XY18" s="6"/>
      <c r="XZ18" s="37"/>
      <c r="YA18" s="6"/>
      <c r="YB18" s="6">
        <v>0</v>
      </c>
      <c r="YC18" s="6">
        <v>0</v>
      </c>
      <c r="YD18" s="6"/>
      <c r="YE18" s="6"/>
      <c r="YF18" s="6"/>
      <c r="YG18" s="6"/>
      <c r="YH18" s="6"/>
      <c r="YI18" s="6"/>
      <c r="YK18" s="6"/>
      <c r="YL18" s="6"/>
      <c r="YM18" s="6">
        <v>1.52942</v>
      </c>
      <c r="YN18" s="6">
        <v>0.63362425000900002</v>
      </c>
      <c r="YO18" s="6"/>
      <c r="YP18" s="37"/>
      <c r="YQ18" s="6"/>
      <c r="YR18" s="6">
        <v>0</v>
      </c>
      <c r="YS18" s="6">
        <v>0</v>
      </c>
      <c r="YT18" s="6"/>
      <c r="YU18" s="6"/>
      <c r="YV18" s="6"/>
      <c r="YW18" s="6"/>
      <c r="YX18" s="6"/>
      <c r="YY18" s="6"/>
      <c r="ZA18" s="6"/>
      <c r="ZB18" s="6"/>
      <c r="ZC18" s="6"/>
      <c r="ZD18" s="6"/>
      <c r="ZE18" s="6"/>
      <c r="ZF18" s="37"/>
      <c r="ZG18" s="6"/>
      <c r="ZH18" s="6">
        <v>0</v>
      </c>
      <c r="ZI18" s="6">
        <v>0</v>
      </c>
      <c r="ZJ18" s="6"/>
      <c r="ZK18" s="6"/>
      <c r="ZL18" s="6"/>
      <c r="ZM18" s="6"/>
      <c r="ZN18" s="6"/>
      <c r="ZO18" s="6"/>
      <c r="ZQ18" s="6"/>
      <c r="ZR18" s="6"/>
      <c r="ZS18" s="6">
        <v>1.52864</v>
      </c>
      <c r="ZT18" s="6">
        <v>0.64822781927200002</v>
      </c>
      <c r="ZU18" s="6"/>
      <c r="ZV18" s="37"/>
      <c r="ZW18" s="6"/>
      <c r="ZX18" s="6">
        <v>0</v>
      </c>
      <c r="ZY18" s="6">
        <v>0</v>
      </c>
      <c r="ZZ18" s="6"/>
      <c r="AAA18" s="6"/>
      <c r="AAB18" s="6"/>
      <c r="AAC18" s="6"/>
      <c r="AAD18" s="6"/>
      <c r="AAE18" s="6"/>
      <c r="AAG18" s="6"/>
      <c r="AAH18" s="6"/>
      <c r="AAI18" s="6">
        <v>1.52864</v>
      </c>
      <c r="AAJ18" s="6">
        <v>0.91713194198199999</v>
      </c>
      <c r="AAK18" s="6"/>
      <c r="AAL18" s="37"/>
      <c r="AAM18" s="6"/>
      <c r="AAN18" s="6">
        <v>0</v>
      </c>
      <c r="AAO18" s="6">
        <v>0</v>
      </c>
      <c r="AAP18" s="6"/>
      <c r="AAQ18" s="6"/>
      <c r="AAR18" s="6"/>
      <c r="AAS18" s="6"/>
      <c r="AAT18" s="6"/>
      <c r="AAU18" s="6"/>
      <c r="AAW18" s="6"/>
      <c r="AAX18" s="6"/>
      <c r="AAY18" s="6">
        <v>1.52864</v>
      </c>
      <c r="AAZ18" s="6">
        <v>0.76218069735399996</v>
      </c>
      <c r="ABA18" s="6"/>
      <c r="ABB18" s="37"/>
      <c r="ABC18" s="6"/>
      <c r="ABD18" s="6">
        <v>0</v>
      </c>
      <c r="ABE18" s="6">
        <v>0</v>
      </c>
      <c r="ABF18" s="6"/>
      <c r="ABG18" s="6"/>
      <c r="ABH18" s="6"/>
      <c r="ABI18" s="6"/>
      <c r="ABJ18" s="6"/>
      <c r="ABK18" s="6"/>
      <c r="ABM18" s="6"/>
      <c r="ABN18" s="6"/>
      <c r="ABO18" s="6">
        <v>1.67112666667</v>
      </c>
      <c r="ABP18" s="6">
        <v>0.59380134036499999</v>
      </c>
      <c r="ABQ18" s="6"/>
      <c r="ABR18" s="37"/>
      <c r="ABS18" s="6"/>
      <c r="ABT18" s="6">
        <v>0</v>
      </c>
      <c r="ABU18" s="6">
        <v>0</v>
      </c>
      <c r="ABV18" s="6"/>
      <c r="ABW18" s="6"/>
      <c r="ABX18" s="6"/>
      <c r="ABY18" s="6"/>
      <c r="ABZ18" s="6"/>
      <c r="ACA18" s="6"/>
      <c r="ACC18" s="6"/>
      <c r="ACD18" s="6"/>
      <c r="ACE18" s="6">
        <v>1.67112666667</v>
      </c>
      <c r="ACF18" s="6">
        <v>0.88530985711099996</v>
      </c>
      <c r="ACG18" s="6"/>
      <c r="ACH18" s="37"/>
      <c r="ACI18" s="6"/>
      <c r="ACJ18" s="6">
        <v>0</v>
      </c>
      <c r="ACK18" s="6">
        <v>0</v>
      </c>
      <c r="ACL18" s="6"/>
      <c r="ACM18" s="6"/>
      <c r="ACN18" s="6"/>
      <c r="ACO18" s="6"/>
      <c r="ACP18" s="6"/>
      <c r="ACQ18" s="6"/>
      <c r="ACS18" s="6"/>
      <c r="ACT18" s="6"/>
      <c r="ACU18" s="6">
        <v>1.67112666667</v>
      </c>
      <c r="ACV18" s="6">
        <v>0.806225335077</v>
      </c>
      <c r="ACW18" s="6"/>
      <c r="ACX18" s="37"/>
      <c r="ACY18" s="6"/>
      <c r="ACZ18" s="6">
        <v>0</v>
      </c>
      <c r="ADA18" s="6">
        <v>0</v>
      </c>
      <c r="ADB18" s="6"/>
      <c r="ADC18" s="6"/>
      <c r="ADD18" s="6"/>
      <c r="ADE18" s="6"/>
      <c r="ADF18" s="6"/>
      <c r="ADG18" s="6"/>
      <c r="ADI18" s="6"/>
      <c r="ADJ18" s="6"/>
      <c r="ADK18" s="6">
        <v>1.7723</v>
      </c>
      <c r="ADL18" s="6">
        <v>0.52340201329900005</v>
      </c>
      <c r="ADM18" s="6"/>
      <c r="ADN18" s="37"/>
      <c r="ADO18" s="6"/>
      <c r="ADP18" s="6">
        <v>0</v>
      </c>
      <c r="ADQ18" s="6">
        <v>0</v>
      </c>
      <c r="ADR18" s="6"/>
      <c r="ADS18" s="6"/>
      <c r="ADT18" s="6"/>
      <c r="ADU18" s="6"/>
      <c r="ADV18" s="6"/>
      <c r="ADW18" s="6"/>
      <c r="ADY18" s="6"/>
      <c r="ADZ18" s="6"/>
      <c r="AEA18" s="6">
        <v>1.7704266666699999</v>
      </c>
      <c r="AEB18" s="6">
        <v>0.52762678068400004</v>
      </c>
      <c r="AEC18" s="6"/>
      <c r="AED18" s="37"/>
      <c r="AEE18" s="6"/>
      <c r="AEF18" s="6">
        <v>0</v>
      </c>
      <c r="AEG18" s="6">
        <v>0</v>
      </c>
      <c r="AEH18" s="6"/>
      <c r="AEI18" s="6"/>
      <c r="AEJ18" s="6"/>
      <c r="AEK18" s="6"/>
      <c r="AEL18" s="6"/>
      <c r="AEM18" s="6"/>
      <c r="AEO18" s="6"/>
      <c r="AEP18" s="6"/>
      <c r="AEQ18" s="6">
        <v>1.7704266666699999</v>
      </c>
      <c r="AER18" s="6">
        <v>0.90801192811999998</v>
      </c>
      <c r="AES18" s="6"/>
      <c r="AET18" s="37"/>
      <c r="AEU18" s="6"/>
      <c r="AEV18" s="6">
        <v>0</v>
      </c>
      <c r="AEW18" s="6">
        <v>0</v>
      </c>
      <c r="AEX18" s="6"/>
      <c r="AEY18" s="6"/>
      <c r="AEZ18" s="6"/>
      <c r="AFA18" s="6"/>
      <c r="AFB18" s="6"/>
      <c r="AFC18" s="6"/>
      <c r="AFE18" s="6"/>
      <c r="AFF18" s="6"/>
      <c r="AFG18" s="6">
        <v>1.8127800000000001</v>
      </c>
      <c r="AFH18" s="6">
        <v>0.332940366037</v>
      </c>
      <c r="AFI18" s="6"/>
      <c r="AFJ18" s="37"/>
      <c r="AFK18" s="6"/>
      <c r="AFL18" s="6">
        <v>0</v>
      </c>
      <c r="AFM18" s="6">
        <v>0</v>
      </c>
      <c r="AFN18" s="6"/>
      <c r="AFO18" s="6"/>
      <c r="AFP18" s="6"/>
      <c r="AFQ18" s="6"/>
      <c r="AFR18" s="6"/>
      <c r="AFS18" s="6"/>
      <c r="AFU18" s="6"/>
      <c r="AFV18" s="6"/>
      <c r="AFW18" s="6">
        <v>1.8127800000000001</v>
      </c>
      <c r="AFX18" s="6">
        <v>0.307508162423</v>
      </c>
      <c r="AFY18" s="6"/>
      <c r="AFZ18" s="37"/>
      <c r="AGA18" s="6"/>
      <c r="AGB18" s="6">
        <v>0</v>
      </c>
      <c r="AGC18" s="6">
        <v>0</v>
      </c>
      <c r="AGD18" s="6"/>
      <c r="AGE18" s="6"/>
      <c r="AGF18" s="6"/>
      <c r="AGG18" s="6"/>
      <c r="AGH18" s="6"/>
      <c r="AGI18" s="6"/>
      <c r="AGK18" s="6"/>
      <c r="AGL18" s="6"/>
      <c r="AGM18" s="6">
        <v>1.8127800000000001</v>
      </c>
      <c r="AGN18" s="6">
        <v>0.92862400733700001</v>
      </c>
      <c r="AGO18" s="6"/>
      <c r="AGP18" s="37"/>
      <c r="AGQ18" s="6"/>
      <c r="AGR18" s="6">
        <v>0</v>
      </c>
      <c r="AGS18" s="6">
        <v>0</v>
      </c>
      <c r="AGT18" s="6"/>
      <c r="AGU18" s="6"/>
      <c r="AGV18" s="6"/>
      <c r="AGW18" s="6"/>
      <c r="AGX18" s="6"/>
      <c r="AGY18" s="6"/>
      <c r="AHA18" s="6"/>
      <c r="AHB18" s="6"/>
      <c r="AHC18" s="6">
        <v>1.8532599999999999</v>
      </c>
      <c r="AHD18" s="6">
        <v>0.85343377752500005</v>
      </c>
      <c r="AHE18" s="6"/>
      <c r="AHF18" s="37"/>
      <c r="AHG18" s="6"/>
      <c r="AHH18" s="6">
        <v>0</v>
      </c>
      <c r="AHI18" s="6">
        <v>0</v>
      </c>
      <c r="AHJ18" s="6"/>
      <c r="AHK18" s="6"/>
      <c r="AHL18" s="6"/>
      <c r="AHM18" s="6"/>
      <c r="AHN18" s="6"/>
      <c r="AHO18" s="6"/>
      <c r="AHQ18" s="6"/>
      <c r="AHR18" s="6"/>
      <c r="AHS18" s="6">
        <v>1.8532599999999999</v>
      </c>
      <c r="AHT18" s="6">
        <v>0.691008848891</v>
      </c>
      <c r="AHU18" s="6"/>
      <c r="AHV18" s="37"/>
      <c r="AHW18" s="6"/>
      <c r="AHX18" s="6">
        <v>0</v>
      </c>
      <c r="AHY18" s="6">
        <v>0</v>
      </c>
      <c r="AHZ18" s="6"/>
      <c r="AIA18" s="6"/>
      <c r="AIB18" s="6"/>
      <c r="AIC18" s="6"/>
      <c r="AID18" s="6"/>
      <c r="AIE18" s="6"/>
      <c r="AIG18" s="6"/>
      <c r="AIH18" s="6"/>
      <c r="AII18" s="6">
        <v>1.8532599999999999</v>
      </c>
      <c r="AIJ18" s="6">
        <v>0.63353760527000003</v>
      </c>
      <c r="AIK18" s="6"/>
      <c r="AIL18" s="37"/>
      <c r="AIM18" s="6"/>
      <c r="AIN18" s="6">
        <v>0</v>
      </c>
      <c r="AIO18" s="6">
        <v>0</v>
      </c>
      <c r="AIP18" s="6"/>
      <c r="AIQ18" s="6"/>
      <c r="AIR18" s="6"/>
      <c r="AIS18" s="6"/>
      <c r="AIT18" s="6"/>
      <c r="AIU18" s="6"/>
      <c r="AIW18" s="6"/>
      <c r="AIX18" s="6"/>
      <c r="AIY18" s="6">
        <v>1.9125399999999999</v>
      </c>
      <c r="AIZ18" s="6">
        <v>0.71346253611499999</v>
      </c>
      <c r="AJA18" s="6"/>
      <c r="AJB18" s="37"/>
      <c r="AJC18" s="6"/>
      <c r="AJD18" s="6">
        <v>0</v>
      </c>
      <c r="AJE18" s="6">
        <v>0</v>
      </c>
      <c r="AJF18" s="6"/>
      <c r="AJG18" s="6"/>
      <c r="AJH18" s="6"/>
      <c r="AJI18" s="6"/>
      <c r="AJJ18" s="6"/>
      <c r="AJK18" s="6"/>
      <c r="AJM18" s="6"/>
      <c r="AJN18" s="6"/>
      <c r="AJO18" s="6">
        <v>1.9125399999999999</v>
      </c>
      <c r="AJP18" s="6">
        <v>0.77233865540199997</v>
      </c>
      <c r="AJQ18" s="6"/>
      <c r="AJR18" s="37"/>
      <c r="AJS18" s="6"/>
      <c r="AJT18" s="6">
        <v>0</v>
      </c>
      <c r="AJU18" s="6">
        <v>0</v>
      </c>
      <c r="AJV18" s="6"/>
      <c r="AJW18" s="6"/>
      <c r="AJX18" s="6"/>
      <c r="AJY18" s="6"/>
      <c r="AJZ18" s="6"/>
      <c r="AKA18" s="6"/>
      <c r="AKC18" s="6"/>
      <c r="AKD18" s="6"/>
      <c r="AKE18" s="6">
        <v>1.77152</v>
      </c>
      <c r="AKF18" s="6">
        <v>0.79955596046499999</v>
      </c>
      <c r="AKG18" s="6"/>
      <c r="AKH18" s="37"/>
      <c r="AKI18" s="6"/>
      <c r="AKJ18" s="6">
        <v>0</v>
      </c>
      <c r="AKK18" s="6">
        <v>0</v>
      </c>
      <c r="AKL18" s="6"/>
      <c r="AKM18" s="6"/>
      <c r="AKN18" s="6"/>
      <c r="AKO18" s="6"/>
      <c r="AKP18" s="6"/>
      <c r="AKQ18" s="6"/>
      <c r="AKS18" s="6"/>
      <c r="AKT18" s="6"/>
      <c r="AKU18" s="6">
        <v>1.77152</v>
      </c>
      <c r="AKV18" s="6">
        <v>0.99865105203899995</v>
      </c>
      <c r="AKW18" s="6"/>
      <c r="AKX18" s="37"/>
      <c r="AKY18" s="6"/>
      <c r="AKZ18" s="6">
        <v>0</v>
      </c>
      <c r="ALA18" s="6">
        <v>0</v>
      </c>
      <c r="ALB18" s="6"/>
      <c r="ALC18" s="6"/>
      <c r="ALD18" s="6"/>
      <c r="ALE18" s="6"/>
      <c r="ALF18" s="6"/>
      <c r="ALG18" s="6"/>
      <c r="ALI18" s="6"/>
      <c r="ALJ18" s="6"/>
      <c r="ALK18" s="6">
        <v>1.8127800000000001</v>
      </c>
      <c r="ALL18" s="6">
        <v>0.86109775911200004</v>
      </c>
      <c r="ALM18" s="6"/>
      <c r="ALN18" s="37"/>
    </row>
    <row r="19" spans="5:1002" x14ac:dyDescent="0.25">
      <c r="E19" s="33">
        <v>56</v>
      </c>
      <c r="G19">
        <v>50</v>
      </c>
      <c r="H19" s="1">
        <f>PC16</f>
        <v>-9.2425839780878984</v>
      </c>
      <c r="K19" s="6"/>
      <c r="O19" s="6"/>
      <c r="P19" s="6"/>
      <c r="Q19" s="6"/>
      <c r="R19" s="6"/>
      <c r="S19" s="6"/>
      <c r="T19" s="6"/>
      <c r="V19" s="6"/>
      <c r="W19" s="6"/>
      <c r="X19" s="6">
        <v>3.0697066666700001</v>
      </c>
      <c r="Y19" s="6">
        <v>0.243681947191</v>
      </c>
      <c r="Z19" s="6"/>
      <c r="AB19" s="6"/>
      <c r="AF19" s="6"/>
      <c r="AG19" s="6"/>
      <c r="AH19" s="6"/>
      <c r="AI19" s="6"/>
      <c r="AJ19" s="6"/>
      <c r="AK19" s="6"/>
      <c r="AM19" s="6"/>
      <c r="AN19" s="6"/>
      <c r="AO19" s="6"/>
      <c r="AP19" s="6"/>
      <c r="AQ19" s="6"/>
      <c r="AR19" s="37"/>
      <c r="AS19" s="6"/>
      <c r="AT19" s="6"/>
      <c r="AU19" s="6"/>
      <c r="AV19" s="6"/>
      <c r="AW19" s="6"/>
      <c r="AX19" s="6"/>
      <c r="AY19" s="6"/>
      <c r="AZ19" s="6"/>
      <c r="BA19" s="6"/>
      <c r="BB19" s="6"/>
      <c r="BD19" s="6"/>
      <c r="BE19" s="6"/>
      <c r="BF19" s="6">
        <v>4.6045600000000002</v>
      </c>
      <c r="BG19" s="6">
        <v>0.27252543258700002</v>
      </c>
      <c r="BH19" s="6"/>
      <c r="BI19" s="37"/>
      <c r="BJ19" s="6"/>
      <c r="BN19" s="6"/>
      <c r="BO19" s="6"/>
      <c r="BP19" s="6"/>
      <c r="BQ19" s="6"/>
      <c r="BR19" s="6"/>
      <c r="BS19" s="6"/>
      <c r="BU19" s="6"/>
      <c r="BV19" s="6"/>
      <c r="BW19" s="6">
        <v>3.30328</v>
      </c>
      <c r="BX19" s="6">
        <v>0.19786279534500001</v>
      </c>
      <c r="BY19" s="6"/>
      <c r="CA19" s="6"/>
      <c r="CE19" s="6"/>
      <c r="CF19" s="6"/>
      <c r="CG19" s="6"/>
      <c r="CH19" s="6"/>
      <c r="CI19" s="6"/>
      <c r="CJ19" s="6"/>
      <c r="CL19" s="6"/>
      <c r="CM19" s="6"/>
      <c r="CN19" s="6">
        <v>3.2393200000000002</v>
      </c>
      <c r="CO19" s="6">
        <v>0.321342655102</v>
      </c>
      <c r="CP19" s="6"/>
      <c r="CR19" s="6"/>
      <c r="CV19" s="6"/>
      <c r="CW19" s="6"/>
      <c r="CX19" s="6"/>
      <c r="CY19" s="6"/>
      <c r="CZ19" s="6"/>
      <c r="DA19" s="6"/>
      <c r="DC19" s="6"/>
      <c r="DD19" s="6"/>
      <c r="DE19" s="6">
        <v>3.2393200000000002</v>
      </c>
      <c r="DF19" s="6">
        <v>0.22663077795100001</v>
      </c>
      <c r="DG19" s="6"/>
      <c r="DI19" s="6"/>
      <c r="DM19" s="6"/>
      <c r="DN19" s="6"/>
      <c r="DO19" s="6"/>
      <c r="DP19" s="6"/>
      <c r="DQ19" s="6"/>
      <c r="DR19" s="6"/>
      <c r="DT19" s="6"/>
      <c r="DU19" s="6"/>
      <c r="DV19" s="6">
        <v>3.2393200000000002</v>
      </c>
      <c r="DW19" s="6">
        <v>0.25231173266599999</v>
      </c>
      <c r="DX19" s="6"/>
      <c r="DZ19" s="6"/>
      <c r="ED19" s="6"/>
      <c r="EE19" s="6"/>
      <c r="EF19" s="6"/>
      <c r="EG19" s="6"/>
      <c r="EH19" s="6"/>
      <c r="EI19" s="6"/>
      <c r="EK19" s="6"/>
      <c r="EL19" s="6"/>
      <c r="EM19" s="6">
        <v>3.2393200000000002</v>
      </c>
      <c r="EN19" s="6">
        <v>0.25639110621299999</v>
      </c>
      <c r="EO19" s="6"/>
      <c r="EQ19" s="6"/>
      <c r="EU19" s="6"/>
      <c r="EV19" s="6"/>
      <c r="EW19" s="6"/>
      <c r="EX19" s="6"/>
      <c r="EY19" s="6"/>
      <c r="EZ19" s="6"/>
      <c r="FB19" s="6"/>
      <c r="FC19" s="6"/>
      <c r="FD19" s="6">
        <v>2.99132</v>
      </c>
      <c r="FE19" s="6">
        <v>0.36360974449700001</v>
      </c>
      <c r="FF19" s="6"/>
      <c r="FH19" s="6"/>
      <c r="FL19" s="6"/>
      <c r="FM19" s="6"/>
      <c r="FN19" s="6"/>
      <c r="FO19" s="6"/>
      <c r="FP19" s="6"/>
      <c r="FQ19" s="6"/>
      <c r="FS19" s="6"/>
      <c r="FT19" s="6"/>
      <c r="FU19" s="6">
        <v>2.99132</v>
      </c>
      <c r="FV19" s="6">
        <v>0.36451097363200002</v>
      </c>
      <c r="FW19" s="6"/>
      <c r="FX19" s="37"/>
      <c r="FY19" s="6"/>
      <c r="GC19" s="6"/>
      <c r="GD19" s="6"/>
      <c r="GE19" s="6"/>
      <c r="GF19" s="6"/>
      <c r="GG19" s="6"/>
      <c r="GH19" s="6"/>
      <c r="GJ19" s="6"/>
      <c r="GK19" s="6"/>
      <c r="GL19" s="6">
        <v>2.99132</v>
      </c>
      <c r="GM19" s="6">
        <v>0.41309983346000001</v>
      </c>
      <c r="GN19" s="6"/>
      <c r="GO19" s="37"/>
      <c r="GP19" s="6"/>
      <c r="GT19" s="6"/>
      <c r="GU19" s="6"/>
      <c r="GV19" s="6"/>
      <c r="GW19" s="6"/>
      <c r="GX19" s="6"/>
      <c r="GY19" s="6"/>
      <c r="HA19" s="6"/>
      <c r="HB19" s="6"/>
      <c r="HC19" s="6">
        <v>3.2207599999999998</v>
      </c>
      <c r="HD19" s="6">
        <v>0.34509667854800002</v>
      </c>
      <c r="HE19" s="6"/>
      <c r="HF19" s="37"/>
      <c r="HG19" s="6"/>
      <c r="HK19" s="6"/>
      <c r="HL19" s="6"/>
      <c r="HM19" s="6"/>
      <c r="HN19" s="6"/>
      <c r="HO19" s="6"/>
      <c r="HP19" s="6"/>
      <c r="HR19" s="6"/>
      <c r="HS19" s="6"/>
      <c r="HT19" s="6">
        <v>3.2207599999999998</v>
      </c>
      <c r="HU19" s="6">
        <v>0.32899441678300001</v>
      </c>
      <c r="HV19" s="6"/>
      <c r="HW19" s="37"/>
      <c r="HX19" s="6"/>
      <c r="IB19" s="6"/>
      <c r="IC19" s="6"/>
      <c r="ID19" s="6"/>
      <c r="IE19" s="6"/>
      <c r="IF19" s="6"/>
      <c r="IG19" s="6"/>
      <c r="II19" s="6"/>
      <c r="IJ19" s="6"/>
      <c r="IK19" s="6">
        <v>3.2207599999999998</v>
      </c>
      <c r="IL19" s="6">
        <v>0.23836759621799999</v>
      </c>
      <c r="IM19" s="6"/>
      <c r="IN19" s="37"/>
      <c r="IO19" s="6"/>
      <c r="IS19" s="6"/>
      <c r="IT19" s="6"/>
      <c r="IU19" s="6"/>
      <c r="IV19" s="6"/>
      <c r="IW19" s="6"/>
      <c r="IX19" s="6"/>
      <c r="IZ19" s="6"/>
      <c r="JA19" s="6"/>
      <c r="JB19" s="6">
        <v>3.2207599999999998</v>
      </c>
      <c r="JC19" s="6">
        <v>0.35419405489099998</v>
      </c>
      <c r="JD19" s="6"/>
      <c r="JE19" s="37"/>
      <c r="JF19" s="6"/>
      <c r="JJ19" s="6"/>
      <c r="JK19" s="6"/>
      <c r="JL19" s="6"/>
      <c r="JM19" s="6"/>
      <c r="JN19" s="6"/>
      <c r="JO19" s="6"/>
      <c r="JQ19" s="6"/>
      <c r="JR19" s="6"/>
      <c r="JS19" s="6"/>
      <c r="JT19" s="6"/>
      <c r="JU19" s="6"/>
      <c r="JV19" s="37"/>
      <c r="JW19" s="6"/>
      <c r="KA19" s="6"/>
      <c r="KB19" s="6"/>
      <c r="KC19" s="6"/>
      <c r="KD19" s="6"/>
      <c r="KE19" s="6"/>
      <c r="KF19" s="6"/>
      <c r="KH19" s="6"/>
      <c r="KI19" s="6"/>
      <c r="KJ19" s="6">
        <v>3.2207599999999998</v>
      </c>
      <c r="KK19" s="6">
        <v>0.36709927988699997</v>
      </c>
      <c r="KL19" s="6"/>
      <c r="KM19" s="37"/>
      <c r="KN19" s="6"/>
      <c r="KR19" s="6"/>
      <c r="KS19" s="6"/>
      <c r="KT19" s="6"/>
      <c r="KU19" s="6"/>
      <c r="KV19" s="6"/>
      <c r="KW19" s="6"/>
      <c r="KY19" s="6"/>
      <c r="KZ19" s="6"/>
      <c r="LA19" s="6">
        <v>3.30172</v>
      </c>
      <c r="LB19" s="6">
        <v>0.43627633714699998</v>
      </c>
      <c r="LC19" s="6"/>
      <c r="LD19" s="37"/>
      <c r="LE19" s="6"/>
      <c r="LI19" s="6"/>
      <c r="LJ19" s="6"/>
      <c r="LK19" s="6"/>
      <c r="LL19" s="6"/>
      <c r="LM19" s="6"/>
      <c r="LN19" s="6"/>
      <c r="LP19" s="6"/>
      <c r="LQ19" s="6"/>
      <c r="LR19" s="6">
        <v>3.30172</v>
      </c>
      <c r="LS19" s="6">
        <v>0.46416049204999998</v>
      </c>
      <c r="LT19" s="6"/>
      <c r="LU19" s="37"/>
      <c r="LV19" s="6"/>
      <c r="LZ19" s="6"/>
      <c r="MA19" s="6"/>
      <c r="MB19" s="6"/>
      <c r="MC19" s="6"/>
      <c r="MD19" s="6"/>
      <c r="ME19" s="6"/>
      <c r="MG19" s="6"/>
      <c r="MH19" s="6"/>
      <c r="MI19" s="6">
        <v>3.30172</v>
      </c>
      <c r="MJ19" s="6">
        <v>0.492436564199</v>
      </c>
      <c r="MK19" s="6"/>
      <c r="ML19" s="37"/>
      <c r="MM19" s="6"/>
      <c r="MQ19" s="6"/>
      <c r="MR19" s="6"/>
      <c r="MS19" s="6"/>
      <c r="MT19" s="6"/>
      <c r="MU19" s="6"/>
      <c r="MV19" s="6"/>
      <c r="MX19" s="6"/>
      <c r="MY19" s="6"/>
      <c r="MZ19" s="6">
        <v>3.1802800000000002</v>
      </c>
      <c r="NA19" s="6">
        <v>0.43081349541800001</v>
      </c>
      <c r="NB19" s="6"/>
      <c r="NC19" s="37"/>
      <c r="ND19" s="6"/>
      <c r="NH19" s="6"/>
      <c r="NI19" s="6"/>
      <c r="NJ19" s="6"/>
      <c r="NK19" s="6"/>
      <c r="NL19" s="6"/>
      <c r="NM19" s="6"/>
      <c r="NO19" s="6"/>
      <c r="NP19" s="6"/>
      <c r="NQ19" s="6">
        <v>3.1802800000000002</v>
      </c>
      <c r="NR19" s="6">
        <v>0.43451805108399999</v>
      </c>
      <c r="NS19" s="6"/>
      <c r="NT19" s="37"/>
      <c r="NU19" s="6"/>
      <c r="NY19" s="6"/>
      <c r="NZ19" s="6"/>
      <c r="OA19" s="6"/>
      <c r="OB19" s="6"/>
      <c r="OC19" s="6"/>
      <c r="OD19" s="6"/>
      <c r="OF19" s="6"/>
      <c r="OG19" s="6"/>
      <c r="OH19" s="6">
        <v>3.1802800000000002</v>
      </c>
      <c r="OI19" s="6">
        <v>0.46286080138800001</v>
      </c>
      <c r="OJ19" s="6"/>
      <c r="OK19" s="37"/>
      <c r="OL19" s="6"/>
      <c r="OP19" s="6"/>
      <c r="OQ19" s="6"/>
      <c r="OR19" s="6"/>
      <c r="OS19" s="6"/>
      <c r="OT19" s="6"/>
      <c r="OU19" s="6"/>
      <c r="OW19" s="6"/>
      <c r="OX19" s="6"/>
      <c r="OY19" s="6">
        <v>3.1802800000000002</v>
      </c>
      <c r="OZ19" s="6">
        <v>0.467079913116</v>
      </c>
      <c r="PA19" s="6"/>
      <c r="PB19" s="37"/>
      <c r="PC19" s="6"/>
      <c r="PG19" s="6"/>
      <c r="PH19" s="6"/>
      <c r="PI19" s="6"/>
      <c r="PJ19" s="6"/>
      <c r="PK19" s="6"/>
      <c r="PL19" s="6"/>
      <c r="PN19" s="6"/>
      <c r="PO19" s="6"/>
      <c r="PP19" s="6">
        <v>3.1802800000000002</v>
      </c>
      <c r="PQ19" s="6">
        <v>0.48674884066200003</v>
      </c>
      <c r="PR19" s="6"/>
      <c r="PS19" s="37"/>
      <c r="PT19" s="6"/>
      <c r="PX19" s="6"/>
      <c r="PY19" s="6"/>
      <c r="PZ19" s="6"/>
      <c r="QA19" s="6"/>
      <c r="QB19" s="6"/>
      <c r="QC19" s="6"/>
      <c r="QE19" s="6"/>
      <c r="QF19" s="6"/>
      <c r="QG19" s="6">
        <v>3.1398000000000001</v>
      </c>
      <c r="QH19" s="6">
        <v>0.69367895799099999</v>
      </c>
      <c r="QI19" s="6"/>
      <c r="QJ19" s="37"/>
      <c r="QK19" s="37"/>
      <c r="QL19" s="6"/>
      <c r="QP19" s="6"/>
      <c r="QQ19" s="6"/>
      <c r="QR19" s="6"/>
      <c r="QS19" s="6"/>
      <c r="QT19" s="6"/>
      <c r="QU19" s="6"/>
      <c r="QW19" s="6"/>
      <c r="QX19" s="6"/>
      <c r="QY19" s="6">
        <v>3.05884</v>
      </c>
      <c r="QZ19" s="6">
        <v>0.66051336926199999</v>
      </c>
      <c r="RA19" s="6"/>
      <c r="RB19" s="37"/>
      <c r="RC19" s="6"/>
      <c r="RG19" s="6"/>
      <c r="RH19" s="6"/>
      <c r="RI19" s="6"/>
      <c r="RJ19" s="6"/>
      <c r="RK19" s="6"/>
      <c r="RL19" s="6"/>
      <c r="RN19" s="6"/>
      <c r="RO19" s="6"/>
      <c r="RP19" s="6">
        <v>3.1398000000000001</v>
      </c>
      <c r="RQ19" s="6">
        <v>0.74994542632299999</v>
      </c>
      <c r="RR19" s="6"/>
      <c r="RS19" s="37"/>
      <c r="RT19" s="6"/>
      <c r="RX19" s="6"/>
      <c r="RY19" s="6"/>
      <c r="RZ19" s="6"/>
      <c r="SA19" s="6"/>
      <c r="SB19" s="6"/>
      <c r="SC19" s="6"/>
      <c r="SE19" s="6"/>
      <c r="SF19" s="6"/>
      <c r="SG19" s="6">
        <v>3.0961599999999998</v>
      </c>
      <c r="SH19" s="6">
        <v>0.64484072086900002</v>
      </c>
      <c r="SI19" s="6"/>
      <c r="SJ19" s="37"/>
      <c r="SK19" s="6"/>
      <c r="SO19" s="6"/>
      <c r="SP19" s="6"/>
      <c r="SQ19" s="6"/>
      <c r="SR19" s="6"/>
      <c r="SS19" s="6"/>
      <c r="ST19" s="6"/>
      <c r="SV19" s="6"/>
      <c r="SW19" s="6"/>
      <c r="SX19" s="6">
        <v>2.9815999999999998</v>
      </c>
      <c r="SY19" s="6">
        <v>0.67385891660499997</v>
      </c>
      <c r="SZ19" s="6"/>
      <c r="TB19" s="6"/>
      <c r="TF19" s="6"/>
      <c r="TG19" s="6"/>
      <c r="TH19" s="6"/>
      <c r="TI19" s="6"/>
      <c r="TJ19" s="6"/>
      <c r="TK19" s="6"/>
      <c r="TM19" s="6"/>
      <c r="TN19" s="6"/>
      <c r="TO19" s="6">
        <v>3.0961599999999998</v>
      </c>
      <c r="TP19" s="6">
        <v>0.72527725475600002</v>
      </c>
      <c r="TQ19" s="6"/>
      <c r="TV19" s="6"/>
      <c r="TW19" s="6" t="s">
        <v>87</v>
      </c>
      <c r="TX19" s="6"/>
      <c r="TY19" s="6"/>
      <c r="TZ19" s="6"/>
      <c r="UA19" s="6"/>
      <c r="UC19" s="6"/>
      <c r="UD19" s="6"/>
      <c r="UE19" s="6">
        <v>3.05884</v>
      </c>
      <c r="UF19" s="6">
        <v>0.68192454824299997</v>
      </c>
      <c r="UG19" s="6"/>
      <c r="UL19" s="6"/>
      <c r="UM19" s="6"/>
      <c r="UN19" s="6"/>
      <c r="UO19" s="6"/>
      <c r="UP19" s="6"/>
      <c r="UQ19" s="6"/>
      <c r="US19" s="6"/>
      <c r="UT19" s="6"/>
      <c r="UU19" s="6">
        <v>3.05884</v>
      </c>
      <c r="UV19" s="6">
        <v>0.65155462376499995</v>
      </c>
      <c r="UW19" s="6"/>
      <c r="VB19" s="6"/>
      <c r="VC19" s="6"/>
      <c r="VD19" s="6"/>
      <c r="VE19" s="6"/>
      <c r="VF19" s="6" t="s">
        <v>87</v>
      </c>
      <c r="VG19" s="6"/>
      <c r="VI19" s="6"/>
      <c r="VJ19" s="6"/>
      <c r="VK19" s="6">
        <v>3.0681600000000002</v>
      </c>
      <c r="VL19" s="6">
        <v>0.73338241478900001</v>
      </c>
      <c r="VM19" s="6"/>
      <c r="VN19" s="37"/>
      <c r="VR19" s="6"/>
      <c r="VS19" s="6"/>
      <c r="VT19" s="6"/>
      <c r="VU19" s="6"/>
      <c r="VV19" s="6" t="s">
        <v>87</v>
      </c>
      <c r="VW19" s="6"/>
      <c r="VY19" s="6"/>
      <c r="VZ19" s="6"/>
      <c r="WA19" s="6">
        <v>3.0681600000000002</v>
      </c>
      <c r="WB19" s="6">
        <v>0.73802857060799998</v>
      </c>
      <c r="WC19" s="6"/>
      <c r="WD19" s="37"/>
      <c r="WH19" s="6"/>
      <c r="WI19" s="6"/>
      <c r="WJ19" s="6"/>
      <c r="WK19" s="6"/>
      <c r="WL19" s="6" t="s">
        <v>87</v>
      </c>
      <c r="WM19" s="6"/>
      <c r="WO19" s="6"/>
      <c r="WP19" s="6"/>
      <c r="WQ19" s="6">
        <v>3.1398000000000001</v>
      </c>
      <c r="WR19" s="6">
        <v>0.440409883324</v>
      </c>
      <c r="WS19" s="6"/>
      <c r="WT19" s="37"/>
      <c r="WX19" s="6"/>
      <c r="WY19" s="6"/>
      <c r="WZ19" s="6"/>
      <c r="XA19" s="6"/>
      <c r="XB19" s="6" t="s">
        <v>87</v>
      </c>
      <c r="XC19" s="6"/>
      <c r="XE19" s="6"/>
      <c r="XF19" s="6"/>
      <c r="XG19" s="6">
        <v>3.1398000000000001</v>
      </c>
      <c r="XH19" s="6">
        <v>0.44149509910399998</v>
      </c>
      <c r="XI19" s="6"/>
      <c r="XJ19" s="37"/>
      <c r="XN19" s="6"/>
      <c r="XO19" s="6"/>
      <c r="XP19" s="6"/>
      <c r="XQ19" s="6"/>
      <c r="XR19" s="6" t="s">
        <v>87</v>
      </c>
      <c r="XS19" s="6"/>
      <c r="XU19" s="6"/>
      <c r="XV19" s="6"/>
      <c r="XW19" s="6">
        <v>3.05884</v>
      </c>
      <c r="XX19" s="6">
        <v>0.62920897277599996</v>
      </c>
      <c r="XY19" s="6"/>
      <c r="XZ19" s="37"/>
      <c r="YD19" s="6"/>
      <c r="YE19" s="6"/>
      <c r="YF19" s="6"/>
      <c r="YG19" s="6"/>
      <c r="YH19" s="6" t="s">
        <v>87</v>
      </c>
      <c r="YI19" s="6"/>
      <c r="YK19" s="6"/>
      <c r="YL19" s="6"/>
      <c r="YM19" s="6">
        <v>3.05884</v>
      </c>
      <c r="YN19" s="6">
        <v>0.65313560425299999</v>
      </c>
      <c r="YO19" s="6"/>
      <c r="YP19" s="37"/>
      <c r="YT19" s="6"/>
      <c r="YU19" s="6"/>
      <c r="YV19" s="6"/>
      <c r="YW19" s="6"/>
      <c r="YX19" s="6" t="s">
        <v>87</v>
      </c>
      <c r="YY19" s="6"/>
      <c r="ZA19" s="6"/>
      <c r="ZB19" s="6"/>
      <c r="ZC19" s="6"/>
      <c r="ZD19" s="6"/>
      <c r="ZE19" s="6"/>
      <c r="ZF19" s="37"/>
      <c r="ZJ19" s="6"/>
      <c r="ZK19" s="6"/>
      <c r="ZL19" s="6"/>
      <c r="ZM19" s="6"/>
      <c r="ZN19" s="6" t="s">
        <v>87</v>
      </c>
      <c r="ZO19" s="6"/>
      <c r="ZQ19" s="6"/>
      <c r="ZR19" s="6"/>
      <c r="ZS19" s="6">
        <v>3.05728</v>
      </c>
      <c r="ZT19" s="6">
        <v>0.66790095404700001</v>
      </c>
      <c r="ZU19" s="6"/>
      <c r="ZV19" s="37"/>
      <c r="ZZ19" s="6"/>
      <c r="AAA19" s="6"/>
      <c r="AAB19" s="6"/>
      <c r="AAC19" s="6"/>
      <c r="AAD19" s="6" t="s">
        <v>87</v>
      </c>
      <c r="AAE19" s="6"/>
      <c r="AAG19" s="6"/>
      <c r="AAH19" s="6"/>
      <c r="AAI19" s="6">
        <v>3.05728</v>
      </c>
      <c r="AAJ19" s="6">
        <v>0.93323420882999997</v>
      </c>
      <c r="AAK19" s="6"/>
      <c r="AAL19" s="37"/>
      <c r="AAP19" s="6"/>
      <c r="AAQ19" s="6"/>
      <c r="AAR19" s="6"/>
      <c r="AAS19" s="6"/>
      <c r="AAT19" s="6" t="s">
        <v>87</v>
      </c>
      <c r="AAU19" s="6"/>
      <c r="AAW19" s="6"/>
      <c r="AAX19" s="6"/>
      <c r="AAY19" s="6">
        <v>3.05728</v>
      </c>
      <c r="AAZ19" s="6">
        <v>0.79869473234300004</v>
      </c>
      <c r="ABA19" s="6"/>
      <c r="ABB19" s="37"/>
      <c r="ABF19" s="6"/>
      <c r="ABG19" s="6"/>
      <c r="ABH19" s="6"/>
      <c r="ABI19" s="6"/>
      <c r="ABJ19" s="6" t="s">
        <v>87</v>
      </c>
      <c r="ABK19" s="6"/>
      <c r="ABM19" s="6"/>
      <c r="ABN19" s="6"/>
      <c r="ABO19" s="6">
        <v>3.34225333333</v>
      </c>
      <c r="ABP19" s="6">
        <v>0.62254783597300001</v>
      </c>
      <c r="ABQ19" s="6"/>
      <c r="ABR19" s="37"/>
      <c r="ABV19" s="6"/>
      <c r="ABW19" s="6"/>
      <c r="ABX19" s="6"/>
      <c r="ABY19" s="6"/>
      <c r="ABZ19" s="6" t="s">
        <v>87</v>
      </c>
      <c r="ACA19" s="6"/>
      <c r="ACC19" s="6"/>
      <c r="ACD19" s="6"/>
      <c r="ACE19" s="6">
        <v>3.34225333333</v>
      </c>
      <c r="ACF19" s="6">
        <v>0.90737720136900002</v>
      </c>
      <c r="ACG19" s="6"/>
      <c r="ACH19" s="37"/>
      <c r="ACL19" s="6"/>
      <c r="ACM19" s="6"/>
      <c r="ACN19" s="6"/>
      <c r="ACO19" s="6"/>
      <c r="ACP19" s="6" t="s">
        <v>87</v>
      </c>
      <c r="ACQ19" s="6"/>
      <c r="ACS19" s="6"/>
      <c r="ACT19" s="6"/>
      <c r="ACU19" s="6">
        <v>3.34225333333</v>
      </c>
      <c r="ACV19" s="6">
        <v>0.83562110794300004</v>
      </c>
      <c r="ACW19" s="6"/>
      <c r="ACX19" s="37"/>
      <c r="ADB19" s="6"/>
      <c r="ADC19" s="6"/>
      <c r="ADD19" s="6"/>
      <c r="ADE19" s="6"/>
      <c r="ADF19" s="6" t="s">
        <v>87</v>
      </c>
      <c r="ADG19" s="6"/>
      <c r="ADI19" s="6"/>
      <c r="ADJ19" s="6"/>
      <c r="ADK19" s="6">
        <v>3.5446</v>
      </c>
      <c r="ADL19" s="6">
        <v>0.55005157155200002</v>
      </c>
      <c r="ADM19" s="6"/>
      <c r="ADN19" s="37"/>
      <c r="ADR19" s="6"/>
      <c r="ADS19" s="6"/>
      <c r="ADT19" s="6"/>
      <c r="ADU19" s="6"/>
      <c r="ADV19" s="6" t="s">
        <v>87</v>
      </c>
      <c r="ADW19" s="6"/>
      <c r="ADY19" s="6"/>
      <c r="ADZ19" s="6"/>
      <c r="AEA19" s="6">
        <v>3.5408533333299999</v>
      </c>
      <c r="AEB19" s="6">
        <v>0.55630527224199999</v>
      </c>
      <c r="AEC19" s="6"/>
      <c r="AED19" s="37"/>
      <c r="AEH19" s="6"/>
      <c r="AEI19" s="6"/>
      <c r="AEJ19" s="6"/>
      <c r="AEK19" s="6"/>
      <c r="AEL19" s="6" t="s">
        <v>87</v>
      </c>
      <c r="AEM19" s="6"/>
      <c r="AEO19" s="6"/>
      <c r="AEP19" s="6"/>
      <c r="AEQ19" s="6">
        <v>3.5408533333299999</v>
      </c>
      <c r="AER19" s="6">
        <v>0.93578755891999998</v>
      </c>
      <c r="AES19" s="6"/>
      <c r="AET19" s="37"/>
      <c r="AEX19" s="6"/>
      <c r="AEY19" s="6"/>
      <c r="AEZ19" s="6"/>
      <c r="AFA19" s="6"/>
      <c r="AFB19" s="6" t="s">
        <v>87</v>
      </c>
      <c r="AFC19" s="6"/>
      <c r="AFE19" s="6"/>
      <c r="AFF19" s="6"/>
      <c r="AFG19" s="6">
        <v>3.6255600000000001</v>
      </c>
      <c r="AFH19" s="6">
        <v>0.35249730781400002</v>
      </c>
      <c r="AFI19" s="6"/>
      <c r="AFJ19" s="37"/>
      <c r="AFN19" s="6"/>
      <c r="AFO19" s="6"/>
      <c r="AFP19" s="6"/>
      <c r="AFQ19" s="6"/>
      <c r="AFR19" s="6" t="s">
        <v>87</v>
      </c>
      <c r="AFS19" s="6"/>
      <c r="AFU19" s="6"/>
      <c r="AFV19" s="6"/>
      <c r="AFW19" s="6">
        <v>3.6255600000000001</v>
      </c>
      <c r="AFX19" s="6">
        <v>0.33131721080799997</v>
      </c>
      <c r="AFY19" s="6"/>
      <c r="AFZ19" s="37"/>
      <c r="AGD19" s="6"/>
      <c r="AGE19" s="6"/>
      <c r="AGF19" s="6"/>
      <c r="AGG19" s="6"/>
      <c r="AGH19" s="6" t="s">
        <v>87</v>
      </c>
      <c r="AGI19" s="6"/>
      <c r="AGK19" s="6"/>
      <c r="AGL19" s="6"/>
      <c r="AGM19" s="6">
        <v>3.6255600000000001</v>
      </c>
      <c r="AGN19" s="6">
        <v>0.94669939633699995</v>
      </c>
      <c r="AGO19" s="6"/>
      <c r="AGP19" s="37"/>
      <c r="AGT19" s="6"/>
      <c r="AGU19" s="6"/>
      <c r="AGV19" s="6"/>
      <c r="AGW19" s="6"/>
      <c r="AGX19" s="6" t="s">
        <v>87</v>
      </c>
      <c r="AGY19" s="6"/>
      <c r="AHA19" s="6"/>
      <c r="AHB19" s="6"/>
      <c r="AHC19" s="6">
        <v>3.7065199999999998</v>
      </c>
      <c r="AHD19" s="6">
        <v>0.88114417515800003</v>
      </c>
      <c r="AHE19" s="6"/>
      <c r="AHF19" s="37"/>
      <c r="AHJ19" s="6"/>
      <c r="AHK19" s="6"/>
      <c r="AHL19" s="6"/>
      <c r="AHM19" s="6"/>
      <c r="AHN19" s="6" t="s">
        <v>87</v>
      </c>
      <c r="AHO19" s="6"/>
      <c r="AHQ19" s="6"/>
      <c r="AHR19" s="6"/>
      <c r="AHS19" s="6">
        <v>3.7065199999999998</v>
      </c>
      <c r="AHT19" s="6">
        <v>0.72713893249700001</v>
      </c>
      <c r="AHU19" s="6"/>
      <c r="AHV19" s="37"/>
      <c r="AHZ19" s="6"/>
      <c r="AIA19" s="6"/>
      <c r="AIB19" s="6"/>
      <c r="AIC19" s="6"/>
      <c r="AID19" s="6" t="s">
        <v>87</v>
      </c>
      <c r="AIE19" s="6"/>
      <c r="AIG19" s="6"/>
      <c r="AIH19" s="6"/>
      <c r="AII19" s="6">
        <v>3.7065199999999998</v>
      </c>
      <c r="AIJ19" s="6">
        <v>0.66917040674399997</v>
      </c>
      <c r="AIK19" s="6"/>
      <c r="AIL19" s="37"/>
      <c r="AIP19" s="6"/>
      <c r="AIQ19" s="6"/>
      <c r="AIR19" s="6"/>
      <c r="AIS19" s="6"/>
      <c r="AIT19" s="6" t="s">
        <v>87</v>
      </c>
      <c r="AIU19" s="6"/>
      <c r="AIW19" s="6"/>
      <c r="AIX19" s="6"/>
      <c r="AIY19" s="6">
        <v>3.8250799999999998</v>
      </c>
      <c r="AIZ19" s="6">
        <v>0.75095439529899999</v>
      </c>
      <c r="AJA19" s="6"/>
      <c r="AJB19" s="37"/>
      <c r="AJF19" s="6"/>
      <c r="AJG19" s="6"/>
      <c r="AJH19" s="6"/>
      <c r="AJI19" s="6"/>
      <c r="AJJ19" s="6" t="s">
        <v>87</v>
      </c>
      <c r="AJK19" s="6"/>
      <c r="AJM19" s="6"/>
      <c r="AJN19" s="6"/>
      <c r="AJO19" s="6">
        <v>3.8250799999999998</v>
      </c>
      <c r="AJP19" s="6">
        <v>0.80550327408199995</v>
      </c>
      <c r="AJQ19" s="6"/>
      <c r="AJR19" s="37"/>
      <c r="AJV19" s="6"/>
      <c r="AJW19" s="6"/>
      <c r="AJX19" s="6"/>
      <c r="AJY19" s="6"/>
      <c r="AJZ19" s="6" t="s">
        <v>87</v>
      </c>
      <c r="AKA19" s="6"/>
      <c r="AKC19" s="6"/>
      <c r="AKD19" s="6"/>
      <c r="AKE19" s="6">
        <v>3.54304</v>
      </c>
      <c r="AKF19" s="6">
        <v>0.83398319581500002</v>
      </c>
      <c r="AKG19" s="6"/>
      <c r="AKH19" s="37"/>
      <c r="AKL19" s="6"/>
      <c r="AKM19" s="6"/>
      <c r="AKN19" s="6"/>
      <c r="AKO19" s="6"/>
      <c r="AKP19" s="6" t="s">
        <v>87</v>
      </c>
      <c r="AKQ19" s="6"/>
      <c r="AKS19" s="6"/>
      <c r="AKT19" s="6"/>
      <c r="AKU19" s="6">
        <v>3.54304</v>
      </c>
      <c r="AKV19" s="6">
        <v>1.0336079858</v>
      </c>
      <c r="AKW19" s="6"/>
      <c r="AKX19" s="37"/>
      <c r="ALB19" s="6"/>
      <c r="ALC19" s="6"/>
      <c r="ALD19" s="6"/>
      <c r="ALE19" s="6"/>
      <c r="ALF19" s="6" t="s">
        <v>87</v>
      </c>
      <c r="ALG19" s="6"/>
      <c r="ALI19" s="6"/>
      <c r="ALJ19" s="6"/>
      <c r="ALK19" s="6">
        <v>3.6255600000000001</v>
      </c>
      <c r="ALL19" s="6">
        <v>0.893115952208</v>
      </c>
      <c r="ALM19" s="6"/>
      <c r="ALN19" s="37"/>
    </row>
    <row r="20" spans="5:1002" x14ac:dyDescent="0.25">
      <c r="E20">
        <v>54</v>
      </c>
      <c r="G20">
        <v>50</v>
      </c>
      <c r="H20" s="1">
        <f>PT16</f>
        <v>-9.3418544666656942</v>
      </c>
      <c r="I20" s="47"/>
      <c r="K20" s="6"/>
      <c r="L20" s="6"/>
      <c r="M20" s="6"/>
      <c r="N20" s="6"/>
      <c r="O20" s="6"/>
      <c r="P20" s="6"/>
      <c r="Q20" s="6"/>
      <c r="R20" s="6"/>
      <c r="S20" s="6"/>
      <c r="T20" s="6"/>
      <c r="V20" s="6"/>
      <c r="W20" s="6"/>
      <c r="X20" s="6">
        <v>4.6045600000000002</v>
      </c>
      <c r="Y20" s="6">
        <v>0.249371125331</v>
      </c>
      <c r="Z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M20" s="6"/>
      <c r="AN20" s="6"/>
      <c r="AO20" s="6"/>
      <c r="AP20" s="6"/>
      <c r="AQ20" s="6"/>
      <c r="AR20" s="37"/>
      <c r="AS20" s="6"/>
      <c r="AT20" s="6"/>
      <c r="AU20" s="6"/>
      <c r="AV20" s="6"/>
      <c r="AW20" s="6"/>
      <c r="AX20" s="6"/>
      <c r="AY20" s="6"/>
      <c r="AZ20" s="6"/>
      <c r="BA20" s="6"/>
      <c r="BB20" s="6"/>
      <c r="BD20" s="6"/>
      <c r="BE20" s="6"/>
      <c r="BF20" s="6">
        <v>6.1394133333300003</v>
      </c>
      <c r="BG20" s="6">
        <v>0.28254150480399998</v>
      </c>
      <c r="BH20" s="6"/>
      <c r="BI20" s="37"/>
      <c r="BJ20" s="6"/>
      <c r="BK20" s="6"/>
      <c r="BL20" s="6"/>
      <c r="BM20" s="6"/>
      <c r="BN20" s="6"/>
      <c r="BO20" s="6"/>
      <c r="BP20" s="6"/>
      <c r="BQ20" s="6"/>
      <c r="BR20" s="6"/>
      <c r="BS20" s="6"/>
      <c r="BU20" s="6"/>
      <c r="BV20" s="6"/>
      <c r="BW20" s="6">
        <v>4.9549200000000004</v>
      </c>
      <c r="BX20" s="6">
        <v>0.20496623626800001</v>
      </c>
      <c r="BY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L20" s="6"/>
      <c r="CM20" s="6"/>
      <c r="CN20" s="6">
        <v>4.8589799999999999</v>
      </c>
      <c r="CO20" s="6">
        <v>0.32902540549499998</v>
      </c>
      <c r="CP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C20" s="6"/>
      <c r="DD20" s="6"/>
      <c r="DE20" s="6">
        <v>4.8589799999999999</v>
      </c>
      <c r="DF20" s="6">
        <v>0.23146514042499999</v>
      </c>
      <c r="DG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T20" s="6"/>
      <c r="DU20" s="6"/>
      <c r="DV20" s="6">
        <v>4.8589799999999999</v>
      </c>
      <c r="DW20" s="6">
        <v>0.26095995170500003</v>
      </c>
      <c r="DX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K20" s="6"/>
      <c r="EL20" s="6"/>
      <c r="EM20" s="6">
        <v>4.8589799999999999</v>
      </c>
      <c r="EN20" s="6">
        <v>0.264529703334</v>
      </c>
      <c r="EO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B20" s="6"/>
      <c r="FC20" s="6"/>
      <c r="FD20" s="6">
        <v>4.48698</v>
      </c>
      <c r="FE20" s="6">
        <v>0.37341763231699998</v>
      </c>
      <c r="FF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S20" s="6"/>
      <c r="FT20" s="6"/>
      <c r="FU20" s="6">
        <v>4.48698</v>
      </c>
      <c r="FV20" s="6">
        <v>0.37505781781500003</v>
      </c>
      <c r="FW20" s="6"/>
      <c r="FX20" s="37"/>
      <c r="FY20" s="6"/>
      <c r="FZ20" s="6"/>
      <c r="GA20" s="6"/>
      <c r="GB20" s="6"/>
      <c r="GC20" s="6"/>
      <c r="GD20" s="6"/>
      <c r="GE20" s="6"/>
      <c r="GF20" s="6"/>
      <c r="GG20" s="6"/>
      <c r="GH20" s="6"/>
      <c r="GJ20" s="6"/>
      <c r="GK20" s="6"/>
      <c r="GL20" s="6">
        <v>4.48698</v>
      </c>
      <c r="GM20" s="6">
        <v>0.42610984360199999</v>
      </c>
      <c r="GN20" s="6"/>
      <c r="GO20" s="37"/>
      <c r="GP20" s="6"/>
      <c r="GQ20" s="6"/>
      <c r="GR20" s="6"/>
      <c r="GS20" s="6"/>
      <c r="GT20" s="6"/>
      <c r="GU20" s="6"/>
      <c r="GV20" s="6"/>
      <c r="GW20" s="6"/>
      <c r="GX20" s="6"/>
      <c r="GY20" s="6"/>
      <c r="HA20" s="6"/>
      <c r="HB20" s="6"/>
      <c r="HC20" s="6">
        <v>4.8311400000000004</v>
      </c>
      <c r="HD20" s="6">
        <v>0.36193107792599999</v>
      </c>
      <c r="HE20" s="6"/>
      <c r="HF20" s="37"/>
      <c r="HG20" s="6"/>
      <c r="HH20" s="6"/>
      <c r="HI20" s="6"/>
      <c r="HJ20" s="6"/>
      <c r="HK20" s="6"/>
      <c r="HL20" s="6"/>
      <c r="HM20" s="6"/>
      <c r="HN20" s="6"/>
      <c r="HO20" s="6"/>
      <c r="HP20" s="6"/>
      <c r="HR20" s="6"/>
      <c r="HS20" s="6"/>
      <c r="HT20" s="6">
        <v>4.8311400000000004</v>
      </c>
      <c r="HU20" s="6">
        <v>0.33846479010899999</v>
      </c>
      <c r="HV20" s="6"/>
      <c r="HW20" s="37"/>
      <c r="HX20" s="6"/>
      <c r="HY20" s="6"/>
      <c r="HZ20" s="6"/>
      <c r="IA20" s="6"/>
      <c r="IB20" s="6"/>
      <c r="IC20" s="6"/>
      <c r="ID20" s="6"/>
      <c r="IE20" s="6"/>
      <c r="IF20" s="6"/>
      <c r="IG20" s="6"/>
      <c r="II20" s="6"/>
      <c r="IJ20" s="6"/>
      <c r="IK20" s="6">
        <v>4.8311400000000004</v>
      </c>
      <c r="IL20" s="6">
        <v>0.24458797537999999</v>
      </c>
      <c r="IM20" s="6"/>
      <c r="IN20" s="37"/>
      <c r="IO20" s="6"/>
      <c r="IP20" s="6"/>
      <c r="IQ20" s="6"/>
      <c r="IR20" s="6"/>
      <c r="IS20" s="6"/>
      <c r="IT20" s="6"/>
      <c r="IU20" s="6"/>
      <c r="IV20" s="6"/>
      <c r="IW20" s="6"/>
      <c r="IX20" s="6"/>
      <c r="IZ20" s="6"/>
      <c r="JA20" s="6"/>
      <c r="JB20" s="6">
        <v>4.8311400000000004</v>
      </c>
      <c r="JC20" s="6">
        <v>0.37254231818700001</v>
      </c>
      <c r="JD20" s="6"/>
      <c r="JE20" s="37"/>
      <c r="JF20" s="6"/>
      <c r="JG20" s="6"/>
      <c r="JH20" s="6"/>
      <c r="JI20" s="6"/>
      <c r="JJ20" s="6"/>
      <c r="JK20" s="6"/>
      <c r="JL20" s="6"/>
      <c r="JM20" s="6"/>
      <c r="JN20" s="6"/>
      <c r="JO20" s="6"/>
      <c r="JQ20" s="6"/>
      <c r="JR20" s="6"/>
      <c r="JS20" s="6"/>
      <c r="JT20" s="6"/>
      <c r="JU20" s="6"/>
      <c r="JV20" s="37"/>
      <c r="JW20" s="6"/>
      <c r="JX20" s="6"/>
      <c r="JY20" s="6"/>
      <c r="JZ20" s="6"/>
      <c r="KA20" s="6"/>
      <c r="KB20" s="6"/>
      <c r="KC20" s="6"/>
      <c r="KD20" s="6"/>
      <c r="KE20" s="6"/>
      <c r="KF20" s="6"/>
      <c r="KH20" s="6"/>
      <c r="KI20" s="6"/>
      <c r="KJ20" s="6">
        <v>4.8311400000000004</v>
      </c>
      <c r="KK20" s="6">
        <v>0.38328625166199998</v>
      </c>
      <c r="KL20" s="6"/>
      <c r="KM20" s="37"/>
      <c r="KN20" s="6"/>
      <c r="KO20" s="6"/>
      <c r="KP20" s="6"/>
      <c r="KQ20" s="6"/>
      <c r="KR20" s="6"/>
      <c r="KS20" s="6"/>
      <c r="KT20" s="6"/>
      <c r="KU20" s="6"/>
      <c r="KV20" s="6"/>
      <c r="KW20" s="6"/>
      <c r="KY20" s="6"/>
      <c r="KZ20" s="6"/>
      <c r="LA20" s="6">
        <v>4.9525800000000002</v>
      </c>
      <c r="LB20" s="6">
        <v>0.45201247170600001</v>
      </c>
      <c r="LC20" s="6"/>
      <c r="LD20" s="37"/>
      <c r="LE20" s="6"/>
      <c r="LF20" s="6"/>
      <c r="LG20" s="6"/>
      <c r="LH20" s="6"/>
      <c r="LI20" s="6"/>
      <c r="LJ20" s="6"/>
      <c r="LK20" s="6"/>
      <c r="LL20" s="6"/>
      <c r="LM20" s="6"/>
      <c r="LN20" s="6"/>
      <c r="LP20" s="6"/>
      <c r="LQ20" s="6"/>
      <c r="LR20" s="6">
        <v>4.9525800000000002</v>
      </c>
      <c r="LS20" s="6">
        <v>0.48528384097799998</v>
      </c>
      <c r="LT20" s="6"/>
      <c r="LU20" s="37"/>
      <c r="LV20" s="6"/>
      <c r="LW20" s="6"/>
      <c r="LX20" s="6"/>
      <c r="LY20" s="6"/>
      <c r="LZ20" s="6"/>
      <c r="MA20" s="6"/>
      <c r="MB20" s="6"/>
      <c r="MC20" s="6"/>
      <c r="MD20" s="6"/>
      <c r="ME20" s="6"/>
      <c r="MG20" s="6"/>
      <c r="MH20" s="6"/>
      <c r="MI20" s="6">
        <v>4.9525800000000002</v>
      </c>
      <c r="MJ20" s="6">
        <v>0.51466463221600001</v>
      </c>
      <c r="MK20" s="6"/>
      <c r="ML20" s="37"/>
      <c r="MM20" s="6"/>
      <c r="MN20" s="6"/>
      <c r="MO20" s="6"/>
      <c r="MP20" s="6"/>
      <c r="MQ20" s="6"/>
      <c r="MR20" s="6"/>
      <c r="MS20" s="6"/>
      <c r="MT20" s="6"/>
      <c r="MU20" s="6"/>
      <c r="MV20" s="6"/>
      <c r="MX20" s="6"/>
      <c r="MY20" s="6"/>
      <c r="MZ20" s="6">
        <v>4.7704199999999997</v>
      </c>
      <c r="NA20" s="6">
        <v>0.44900014959899998</v>
      </c>
      <c r="NB20" s="6"/>
      <c r="NC20" s="37"/>
      <c r="ND20" s="6"/>
      <c r="NE20" s="6"/>
      <c r="NF20" s="6"/>
      <c r="NG20" s="6"/>
      <c r="NH20" s="6"/>
      <c r="NI20" s="6"/>
      <c r="NJ20" s="6"/>
      <c r="NK20" s="6"/>
      <c r="NL20" s="6"/>
      <c r="NM20" s="6"/>
      <c r="NO20" s="6"/>
      <c r="NP20" s="6"/>
      <c r="NQ20" s="6">
        <v>4.7704199999999997</v>
      </c>
      <c r="NR20" s="6">
        <v>0.45114364592400003</v>
      </c>
      <c r="NS20" s="6"/>
      <c r="NT20" s="37"/>
      <c r="NU20" s="6"/>
      <c r="NV20" s="6"/>
      <c r="NW20" s="6"/>
      <c r="NX20" s="6"/>
      <c r="NY20" s="6"/>
      <c r="NZ20" s="6"/>
      <c r="OA20" s="6"/>
      <c r="OB20" s="6"/>
      <c r="OC20" s="6"/>
      <c r="OD20" s="6"/>
      <c r="OF20" s="6"/>
      <c r="OG20" s="6"/>
      <c r="OH20" s="6">
        <v>4.7704199999999997</v>
      </c>
      <c r="OI20" s="6">
        <v>0.48232475324899998</v>
      </c>
      <c r="OJ20" s="6"/>
      <c r="OK20" s="37"/>
      <c r="OL20" s="6"/>
      <c r="OM20" s="6"/>
      <c r="ON20" s="6"/>
      <c r="OO20" s="6"/>
      <c r="OP20" s="6"/>
      <c r="OQ20" s="6"/>
      <c r="OR20" s="6"/>
      <c r="OS20" s="6"/>
      <c r="OT20" s="6"/>
      <c r="OU20" s="6"/>
      <c r="OW20" s="6"/>
      <c r="OX20" s="6"/>
      <c r="OY20" s="6">
        <v>4.7704199999999997</v>
      </c>
      <c r="OZ20" s="6">
        <v>0.49238616027999998</v>
      </c>
      <c r="PA20" s="6"/>
      <c r="PB20" s="37"/>
      <c r="PC20" s="6"/>
      <c r="PD20" s="6"/>
      <c r="PE20" s="6"/>
      <c r="PF20" s="6"/>
      <c r="PG20" s="6"/>
      <c r="PH20" s="6"/>
      <c r="PI20" s="6"/>
      <c r="PJ20" s="6"/>
      <c r="PK20" s="6"/>
      <c r="PL20" s="6"/>
      <c r="PN20" s="6"/>
      <c r="PO20" s="6"/>
      <c r="PP20" s="6">
        <v>4.7704199999999997</v>
      </c>
      <c r="PQ20" s="6">
        <v>0.51023624450600003</v>
      </c>
      <c r="PR20" s="6"/>
      <c r="PS20" s="37"/>
      <c r="PT20" s="6"/>
      <c r="PU20" s="6"/>
      <c r="PV20" s="6"/>
      <c r="PW20" s="6"/>
      <c r="PX20" s="6"/>
      <c r="PY20" s="6"/>
      <c r="PZ20" s="6"/>
      <c r="QA20" s="6"/>
      <c r="QB20" s="6"/>
      <c r="QC20" s="6"/>
      <c r="QE20" s="6"/>
      <c r="QF20" s="6"/>
      <c r="QG20" s="6">
        <v>4.7096999999999998</v>
      </c>
      <c r="QH20" s="6">
        <v>0.71517982474200004</v>
      </c>
      <c r="QI20" s="6"/>
      <c r="QJ20" s="37"/>
      <c r="QK20" s="37"/>
      <c r="QL20" s="6"/>
      <c r="QM20" s="6"/>
      <c r="QN20" s="6"/>
      <c r="QO20" s="6"/>
      <c r="QP20" s="6"/>
      <c r="QQ20" s="6"/>
      <c r="QR20" s="6"/>
      <c r="QS20" s="6"/>
      <c r="QT20" s="6"/>
      <c r="QU20" s="6"/>
      <c r="QW20" s="6"/>
      <c r="QX20" s="6"/>
      <c r="QY20" s="6">
        <v>4.58826</v>
      </c>
      <c r="QZ20" s="6">
        <v>0.67859570258500002</v>
      </c>
      <c r="RA20" s="6"/>
      <c r="RB20" s="37"/>
      <c r="RC20" s="6"/>
      <c r="RD20" s="6"/>
      <c r="RE20" s="6"/>
      <c r="RF20" s="6"/>
      <c r="RG20" s="6"/>
      <c r="RH20" s="6"/>
      <c r="RI20" s="6"/>
      <c r="RJ20" s="6"/>
      <c r="RK20" s="6"/>
      <c r="RL20" s="6"/>
      <c r="RN20" s="6"/>
      <c r="RO20" s="6"/>
      <c r="RP20" s="6">
        <v>4.7096999999999998</v>
      </c>
      <c r="RQ20" s="6">
        <v>0.77167286607899999</v>
      </c>
      <c r="RR20" s="6"/>
      <c r="RS20" s="37"/>
      <c r="RT20" s="6"/>
      <c r="RU20" s="6"/>
      <c r="RV20" s="6"/>
      <c r="RW20" s="6"/>
      <c r="RX20" s="6"/>
      <c r="RY20" s="6"/>
      <c r="RZ20" s="6"/>
      <c r="SA20" s="6"/>
      <c r="SB20" s="6"/>
      <c r="SC20" s="6"/>
      <c r="SE20" s="6"/>
      <c r="SF20" s="6"/>
      <c r="SG20" s="6">
        <v>4.6442399999999999</v>
      </c>
      <c r="SH20" s="6">
        <v>0.66436829544999998</v>
      </c>
      <c r="SI20" s="6"/>
      <c r="SJ20" s="37"/>
      <c r="SK20" s="6"/>
      <c r="SL20" s="6"/>
      <c r="SM20" s="6"/>
      <c r="SN20" s="6"/>
      <c r="SO20" s="6"/>
      <c r="SP20" s="6"/>
      <c r="SQ20" s="6"/>
      <c r="SR20" s="6"/>
      <c r="SS20" s="6"/>
      <c r="ST20" s="6"/>
      <c r="SV20" s="6"/>
      <c r="SW20" s="6"/>
      <c r="SX20" s="6">
        <v>4.4724000000000004</v>
      </c>
      <c r="SY20" s="6">
        <v>0.69721809504700005</v>
      </c>
      <c r="SZ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M20" s="6"/>
      <c r="TN20" s="6"/>
      <c r="TO20" s="6">
        <v>4.6442399999999999</v>
      </c>
      <c r="TP20" s="6">
        <v>0.74508475972800003</v>
      </c>
      <c r="TQ20" s="6"/>
      <c r="TS20" s="6"/>
      <c r="TT20" s="6"/>
      <c r="TU20" s="6"/>
      <c r="TV20" s="6"/>
      <c r="TW20" s="6"/>
      <c r="TX20" s="6"/>
      <c r="TY20" s="6"/>
      <c r="TZ20" s="6"/>
      <c r="UA20" s="6"/>
      <c r="UC20" s="6"/>
      <c r="UD20" s="6"/>
      <c r="UE20" s="6">
        <v>4.58826</v>
      </c>
      <c r="UF20" s="6">
        <v>0.701749942169</v>
      </c>
      <c r="UG20" s="6"/>
      <c r="UI20" s="6"/>
      <c r="UJ20" s="6"/>
      <c r="UK20" s="6"/>
      <c r="UL20" s="6"/>
      <c r="UM20" s="6"/>
      <c r="UN20" s="6"/>
      <c r="UO20" s="6"/>
      <c r="UP20" s="6"/>
      <c r="UQ20" s="6"/>
      <c r="US20" s="6"/>
      <c r="UT20" s="6"/>
      <c r="UU20" s="6">
        <v>4.58826</v>
      </c>
      <c r="UV20" s="6">
        <v>0.67676499345800001</v>
      </c>
      <c r="UW20" s="6"/>
      <c r="UY20" s="6"/>
      <c r="UZ20" s="6"/>
      <c r="VA20" s="6"/>
      <c r="VB20" s="6"/>
      <c r="VC20" s="6"/>
      <c r="VD20" s="6"/>
      <c r="VE20" s="6"/>
      <c r="VF20" s="6"/>
      <c r="VG20" s="6"/>
      <c r="VI20" s="6"/>
      <c r="VJ20" s="6"/>
      <c r="VK20" s="6">
        <v>4.6022400000000001</v>
      </c>
      <c r="VL20" s="6">
        <v>0.76154800210600004</v>
      </c>
      <c r="VM20" s="6"/>
      <c r="VN20" s="37"/>
      <c r="VO20" s="6"/>
      <c r="VP20" s="6"/>
      <c r="VQ20" s="6"/>
      <c r="VR20" s="6"/>
      <c r="VS20" s="6"/>
      <c r="VT20" s="6"/>
      <c r="VU20" s="6"/>
      <c r="VV20" s="6"/>
      <c r="VW20" s="6"/>
      <c r="VY20" s="6"/>
      <c r="VZ20" s="6"/>
      <c r="WA20" s="6">
        <v>4.6022400000000001</v>
      </c>
      <c r="WB20" s="6">
        <v>0.77031249044500005</v>
      </c>
      <c r="WC20" s="6"/>
      <c r="WD20" s="37"/>
      <c r="WE20" s="6"/>
      <c r="WF20" s="6"/>
      <c r="WG20" s="6"/>
      <c r="WH20" s="6"/>
      <c r="WI20" s="6"/>
      <c r="WJ20" s="6"/>
      <c r="WK20" s="6"/>
      <c r="WL20" s="6"/>
      <c r="WM20" s="6" t="s">
        <v>87</v>
      </c>
      <c r="WO20" s="6"/>
      <c r="WP20" s="6"/>
      <c r="WQ20" s="6">
        <v>4.7096999999999998</v>
      </c>
      <c r="WR20" s="6">
        <v>0.45697957228300001</v>
      </c>
      <c r="WS20" s="6"/>
      <c r="WT20" s="37"/>
      <c r="WU20" s="6"/>
      <c r="WV20" s="6"/>
      <c r="WW20" s="6"/>
      <c r="WX20" s="6"/>
      <c r="WY20" s="6"/>
      <c r="WZ20" s="6"/>
      <c r="XA20" s="6"/>
      <c r="XB20" s="6"/>
      <c r="XC20" s="6" t="s">
        <v>87</v>
      </c>
      <c r="XE20" s="6"/>
      <c r="XF20" s="6"/>
      <c r="XG20" s="6">
        <v>4.7096999999999998</v>
      </c>
      <c r="XH20" s="6">
        <v>0.45831008833999998</v>
      </c>
      <c r="XI20" s="6"/>
      <c r="XJ20" s="37"/>
      <c r="XK20" s="6"/>
      <c r="XL20" s="6"/>
      <c r="XM20" s="6"/>
      <c r="XN20" s="6"/>
      <c r="XO20" s="6"/>
      <c r="XP20" s="6"/>
      <c r="XQ20" s="6"/>
      <c r="XR20" s="6"/>
      <c r="XS20" s="6" t="s">
        <v>87</v>
      </c>
      <c r="XU20" s="6"/>
      <c r="XV20" s="6"/>
      <c r="XW20" s="6">
        <v>4.58826</v>
      </c>
      <c r="XX20" s="6">
        <v>0.64975467963199995</v>
      </c>
      <c r="XY20" s="6"/>
      <c r="XZ20" s="37"/>
      <c r="YA20" s="6"/>
      <c r="YB20" s="6"/>
      <c r="YC20" s="6"/>
      <c r="YD20" s="6"/>
      <c r="YE20" s="6"/>
      <c r="YF20" s="6"/>
      <c r="YG20" s="6"/>
      <c r="YH20" s="6"/>
      <c r="YI20" s="6" t="s">
        <v>87</v>
      </c>
      <c r="YK20" s="6"/>
      <c r="YL20" s="6"/>
      <c r="YM20" s="6">
        <v>4.58826</v>
      </c>
      <c r="YN20" s="6">
        <v>0.67389922958299997</v>
      </c>
      <c r="YO20" s="6"/>
      <c r="YP20" s="37"/>
      <c r="YQ20" s="6"/>
      <c r="YR20" s="6"/>
      <c r="YS20" s="6"/>
      <c r="YT20" s="6"/>
      <c r="YU20" s="6"/>
      <c r="YV20" s="6"/>
      <c r="YW20" s="6"/>
      <c r="YX20" s="6"/>
      <c r="YY20" s="6" t="s">
        <v>87</v>
      </c>
      <c r="ZA20" s="6"/>
      <c r="ZB20" s="6"/>
      <c r="ZC20" s="6"/>
      <c r="ZD20" s="6"/>
      <c r="ZE20" s="6"/>
      <c r="ZF20" s="37"/>
      <c r="ZG20" s="6"/>
      <c r="ZH20" s="6"/>
      <c r="ZI20" s="6"/>
      <c r="ZJ20" s="6"/>
      <c r="ZK20" s="6"/>
      <c r="ZL20" s="6"/>
      <c r="ZM20" s="6"/>
      <c r="ZN20" s="6"/>
      <c r="ZO20" s="6" t="s">
        <v>87</v>
      </c>
      <c r="ZQ20" s="6"/>
      <c r="ZR20" s="6"/>
      <c r="ZS20" s="6">
        <v>4.5859199999999998</v>
      </c>
      <c r="ZT20" s="6">
        <v>0.69101024162299995</v>
      </c>
      <c r="ZU20" s="6"/>
      <c r="ZV20" s="37"/>
      <c r="ZW20" s="6"/>
      <c r="ZX20" s="6"/>
      <c r="ZY20" s="6"/>
      <c r="ZZ20" s="6"/>
      <c r="AAA20" s="6"/>
      <c r="AAB20" s="6"/>
      <c r="AAC20" s="6"/>
      <c r="AAD20" s="6"/>
      <c r="AAE20" s="6" t="s">
        <v>87</v>
      </c>
      <c r="AAG20" s="6"/>
      <c r="AAH20" s="6"/>
      <c r="AAI20" s="6">
        <v>4.5859199999999998</v>
      </c>
      <c r="AAJ20" s="6">
        <v>0.95853349626200002</v>
      </c>
      <c r="AAK20" s="6"/>
      <c r="AAL20" s="37"/>
      <c r="AAM20" s="6"/>
      <c r="AAN20" s="6"/>
      <c r="AAO20" s="6"/>
      <c r="AAP20" s="6"/>
      <c r="AAQ20" s="6"/>
      <c r="AAR20" s="6"/>
      <c r="AAS20" s="6"/>
      <c r="AAT20" s="6"/>
      <c r="AAU20" s="6" t="s">
        <v>87</v>
      </c>
      <c r="AAW20" s="6"/>
      <c r="AAX20" s="6"/>
      <c r="AAY20" s="6">
        <v>4.5859199999999998</v>
      </c>
      <c r="AAZ20" s="6">
        <v>0.83951594963999998</v>
      </c>
      <c r="ABA20" s="6"/>
      <c r="ABB20" s="37"/>
      <c r="ABC20" s="6"/>
      <c r="ABD20" s="6"/>
      <c r="ABE20" s="6"/>
      <c r="ABF20" s="6"/>
      <c r="ABG20" s="6"/>
      <c r="ABH20" s="6"/>
      <c r="ABI20" s="6"/>
      <c r="ABJ20" s="6"/>
      <c r="ABK20" s="6" t="s">
        <v>87</v>
      </c>
      <c r="ABM20" s="6"/>
      <c r="ABN20" s="6"/>
      <c r="ABO20" s="6">
        <v>5.0133799999999997</v>
      </c>
      <c r="ABP20" s="6">
        <v>0.64810595358500001</v>
      </c>
      <c r="ABQ20" s="6"/>
      <c r="ABR20" s="37"/>
      <c r="ABS20" s="6"/>
      <c r="ABT20" s="6"/>
      <c r="ABU20" s="6"/>
      <c r="ABV20" s="6"/>
      <c r="ABW20" s="6"/>
      <c r="ABX20" s="6"/>
      <c r="ABY20" s="6"/>
      <c r="ABZ20" s="6"/>
      <c r="ACA20" s="6" t="s">
        <v>87</v>
      </c>
      <c r="ACC20" s="6"/>
      <c r="ACD20" s="6"/>
      <c r="ACE20" s="6">
        <v>5.0133799999999997</v>
      </c>
      <c r="ACF20" s="6">
        <v>0.92961005569400001</v>
      </c>
      <c r="ACG20" s="6"/>
      <c r="ACH20" s="37"/>
      <c r="ACI20" s="6"/>
      <c r="ACJ20" s="6"/>
      <c r="ACK20" s="6"/>
      <c r="ACL20" s="6"/>
      <c r="ACM20" s="6"/>
      <c r="ACN20" s="6"/>
      <c r="ACO20" s="6"/>
      <c r="ACP20" s="6"/>
      <c r="ACQ20" s="6" t="s">
        <v>87</v>
      </c>
      <c r="ACS20" s="6"/>
      <c r="ACT20" s="6"/>
      <c r="ACU20" s="6">
        <v>5.0133799999999997</v>
      </c>
      <c r="ACV20" s="6">
        <v>0.86368439097399996</v>
      </c>
      <c r="ACW20" s="6"/>
      <c r="ACX20" s="37"/>
      <c r="ACY20" s="6"/>
      <c r="ACZ20" s="6"/>
      <c r="ADA20" s="6"/>
      <c r="ADB20" s="6"/>
      <c r="ADC20" s="6"/>
      <c r="ADD20" s="6"/>
      <c r="ADE20" s="6"/>
      <c r="ADF20" s="6"/>
      <c r="ADG20" s="6" t="s">
        <v>87</v>
      </c>
      <c r="ADI20" s="6"/>
      <c r="ADJ20" s="6"/>
      <c r="ADK20" s="6">
        <v>5.3169000000000004</v>
      </c>
      <c r="ADL20" s="6">
        <v>0.57666460467500003</v>
      </c>
      <c r="ADM20" s="6"/>
      <c r="ADN20" s="37"/>
      <c r="ADO20" s="6"/>
      <c r="ADP20" s="6"/>
      <c r="ADQ20" s="6"/>
      <c r="ADR20" s="6"/>
      <c r="ADS20" s="6"/>
      <c r="ADT20" s="6"/>
      <c r="ADU20" s="6"/>
      <c r="ADV20" s="6"/>
      <c r="ADW20" s="6" t="s">
        <v>87</v>
      </c>
      <c r="ADY20" s="6"/>
      <c r="ADZ20" s="6"/>
      <c r="AEA20" s="6">
        <v>5.31128</v>
      </c>
      <c r="AEB20" s="6">
        <v>0.58495060658800002</v>
      </c>
      <c r="AEC20" s="6"/>
      <c r="AED20" s="37"/>
      <c r="AEE20" s="6"/>
      <c r="AEF20" s="6"/>
      <c r="AEG20" s="6"/>
      <c r="AEH20" s="6"/>
      <c r="AEI20" s="6"/>
      <c r="AEJ20" s="6"/>
      <c r="AEK20" s="6"/>
      <c r="AEL20" s="6"/>
      <c r="AEM20" s="6" t="s">
        <v>87</v>
      </c>
      <c r="AEO20" s="6"/>
      <c r="AEP20" s="6"/>
      <c r="AEQ20" s="6">
        <v>5.31128</v>
      </c>
      <c r="AER20" s="6">
        <v>0.95845888122599998</v>
      </c>
      <c r="AES20" s="6"/>
      <c r="AET20" s="37"/>
      <c r="AEU20" s="6"/>
      <c r="AEV20" s="6"/>
      <c r="AEW20" s="6"/>
      <c r="AEX20" s="6"/>
      <c r="AEY20" s="6"/>
      <c r="AEZ20" s="6"/>
      <c r="AFA20" s="6"/>
      <c r="AFB20" s="6"/>
      <c r="AFC20" s="6" t="s">
        <v>87</v>
      </c>
      <c r="AFE20" s="6"/>
      <c r="AFF20" s="6"/>
      <c r="AFG20" s="6">
        <v>5.4383400000000002</v>
      </c>
      <c r="AFH20" s="6">
        <v>0.37153714256499998</v>
      </c>
      <c r="AFI20" s="6"/>
      <c r="AFJ20" s="37"/>
      <c r="AFK20" s="6"/>
      <c r="AFL20" s="6"/>
      <c r="AFM20" s="6"/>
      <c r="AFN20" s="6"/>
      <c r="AFO20" s="6"/>
      <c r="AFP20" s="6"/>
      <c r="AFQ20" s="6"/>
      <c r="AFR20" s="6"/>
      <c r="AFS20" s="6" t="s">
        <v>87</v>
      </c>
      <c r="AFU20" s="6"/>
      <c r="AFV20" s="6"/>
      <c r="AFW20" s="6">
        <v>5.4383400000000002</v>
      </c>
      <c r="AFX20" s="6">
        <v>0.35223416250900003</v>
      </c>
      <c r="AFY20" s="6"/>
      <c r="AFZ20" s="37"/>
      <c r="AGA20" s="6"/>
      <c r="AGB20" s="6"/>
      <c r="AGC20" s="6"/>
      <c r="AGD20" s="6"/>
      <c r="AGE20" s="6"/>
      <c r="AGF20" s="6"/>
      <c r="AGG20" s="6"/>
      <c r="AGH20" s="6"/>
      <c r="AGI20" s="6" t="s">
        <v>87</v>
      </c>
      <c r="AGK20" s="6"/>
      <c r="AGL20" s="6"/>
      <c r="AGM20" s="6">
        <v>5.4383400000000002</v>
      </c>
      <c r="AGN20" s="6">
        <v>0.96648847333200005</v>
      </c>
      <c r="AGO20" s="6"/>
      <c r="AGP20" s="37"/>
      <c r="AGQ20" s="6"/>
      <c r="AGR20" s="6"/>
      <c r="AGS20" s="6"/>
      <c r="AGT20" s="6"/>
      <c r="AGU20" s="6"/>
      <c r="AGV20" s="6"/>
      <c r="AGW20" s="6"/>
      <c r="AGX20" s="6"/>
      <c r="AGY20" s="6" t="s">
        <v>87</v>
      </c>
      <c r="AHA20" s="6"/>
      <c r="AHB20" s="6"/>
      <c r="AHC20" s="6">
        <v>5.5597799999999999</v>
      </c>
      <c r="AHD20" s="6">
        <v>0.90598929011100005</v>
      </c>
      <c r="AHE20" s="6"/>
      <c r="AHF20" s="37"/>
      <c r="AHG20" s="6"/>
      <c r="AHH20" s="6"/>
      <c r="AHI20" s="6"/>
      <c r="AHJ20" s="6"/>
      <c r="AHK20" s="6"/>
      <c r="AHL20" s="6"/>
      <c r="AHM20" s="6"/>
      <c r="AHN20" s="6"/>
      <c r="AHO20" s="6" t="s">
        <v>87</v>
      </c>
      <c r="AHQ20" s="6"/>
      <c r="AHR20" s="6"/>
      <c r="AHS20" s="6">
        <v>5.5597799999999999</v>
      </c>
      <c r="AHT20" s="6">
        <v>0.76145828607800004</v>
      </c>
      <c r="AHU20" s="6"/>
      <c r="AHV20" s="37"/>
      <c r="AHW20" s="6"/>
      <c r="AHX20" s="6"/>
      <c r="AHY20" s="6"/>
      <c r="AHZ20" s="6"/>
      <c r="AIA20" s="6"/>
      <c r="AIB20" s="6"/>
      <c r="AIC20" s="6"/>
      <c r="AID20" s="6"/>
      <c r="AIE20" s="6" t="s">
        <v>87</v>
      </c>
      <c r="AIG20" s="6"/>
      <c r="AIH20" s="6"/>
      <c r="AII20" s="6">
        <v>5.5597799999999999</v>
      </c>
      <c r="AIJ20" s="6">
        <v>0.70287242269600003</v>
      </c>
      <c r="AIK20" s="6"/>
      <c r="AIL20" s="37"/>
      <c r="AIM20" s="6"/>
      <c r="AIN20" s="6"/>
      <c r="AIO20" s="6"/>
      <c r="AIP20" s="6"/>
      <c r="AIQ20" s="6"/>
      <c r="AIR20" s="6"/>
      <c r="AIS20" s="6"/>
      <c r="AIT20" s="6"/>
      <c r="AIU20" s="6" t="s">
        <v>87</v>
      </c>
      <c r="AIW20" s="6"/>
      <c r="AIX20" s="6"/>
      <c r="AIY20" s="6">
        <v>5.7376199999999997</v>
      </c>
      <c r="AIZ20" s="6">
        <v>0.78698367223200005</v>
      </c>
      <c r="AJA20" s="6"/>
      <c r="AJB20" s="37"/>
      <c r="AJC20" s="6"/>
      <c r="AJD20" s="6"/>
      <c r="AJE20" s="6"/>
      <c r="AJF20" s="6"/>
      <c r="AJG20" s="6"/>
      <c r="AJH20" s="6"/>
      <c r="AJI20" s="6"/>
      <c r="AJJ20" s="6"/>
      <c r="AJK20" s="6" t="s">
        <v>87</v>
      </c>
      <c r="AJM20" s="6"/>
      <c r="AJN20" s="6"/>
      <c r="AJO20" s="6">
        <v>5.7376199999999997</v>
      </c>
      <c r="AJP20" s="6">
        <v>0.83795500332799999</v>
      </c>
      <c r="AJQ20" s="6"/>
      <c r="AJR20" s="37"/>
      <c r="AJS20" s="6"/>
      <c r="AJT20" s="6"/>
      <c r="AJU20" s="6"/>
      <c r="AJV20" s="6"/>
      <c r="AJW20" s="6"/>
      <c r="AJX20" s="6"/>
      <c r="AJY20" s="6"/>
      <c r="AJZ20" s="6"/>
      <c r="AKA20" s="6" t="s">
        <v>87</v>
      </c>
      <c r="AKC20" s="6"/>
      <c r="AKD20" s="6"/>
      <c r="AKE20" s="6">
        <v>5.3145600000000002</v>
      </c>
      <c r="AKF20" s="6">
        <v>0.867480199565</v>
      </c>
      <c r="AKG20" s="6"/>
      <c r="AKH20" s="37"/>
      <c r="AKI20" s="6"/>
      <c r="AKJ20" s="6"/>
      <c r="AKK20" s="6"/>
      <c r="AKL20" s="6"/>
      <c r="AKM20" s="6"/>
      <c r="AKN20" s="6"/>
      <c r="AKO20" s="6"/>
      <c r="AKP20" s="6"/>
      <c r="AKQ20" s="6" t="s">
        <v>87</v>
      </c>
      <c r="AKS20" s="6"/>
      <c r="AKT20" s="6"/>
      <c r="AKU20" s="6">
        <v>5.3145600000000002</v>
      </c>
      <c r="AKV20" s="6">
        <v>1.06473362295</v>
      </c>
      <c r="AKW20" s="6"/>
      <c r="AKX20" s="37"/>
      <c r="AKY20" s="6"/>
      <c r="AKZ20" s="6"/>
      <c r="ALA20" s="6"/>
      <c r="ALB20" s="6"/>
      <c r="ALC20" s="6"/>
      <c r="ALD20" s="6"/>
      <c r="ALE20" s="6"/>
      <c r="ALF20" s="6"/>
      <c r="ALG20" s="6" t="s">
        <v>87</v>
      </c>
      <c r="ALI20" s="6"/>
      <c r="ALJ20" s="6"/>
      <c r="ALK20" s="6">
        <v>5.4383400000000002</v>
      </c>
      <c r="ALL20" s="6">
        <v>0.92166719322000001</v>
      </c>
      <c r="ALM20" s="6"/>
      <c r="ALN20" s="37"/>
    </row>
    <row r="21" spans="5:1002" x14ac:dyDescent="0.25">
      <c r="E21">
        <v>54</v>
      </c>
      <c r="G21" s="33">
        <v>48</v>
      </c>
      <c r="H21" s="46">
        <f>OL16</f>
        <v>-9.2450719283682901</v>
      </c>
      <c r="I21" s="47"/>
      <c r="K21" s="6"/>
      <c r="L21" s="6"/>
      <c r="M21" s="6"/>
      <c r="N21" s="6"/>
      <c r="O21" s="6"/>
      <c r="P21" s="6"/>
      <c r="Q21" s="6"/>
      <c r="R21" s="6"/>
      <c r="S21" s="6"/>
      <c r="T21" s="6"/>
      <c r="V21" s="6"/>
      <c r="W21" s="6"/>
      <c r="X21" s="6">
        <v>6.1394133333300003</v>
      </c>
      <c r="Y21" s="6">
        <v>0.25515236656700002</v>
      </c>
      <c r="Z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M21" s="6"/>
      <c r="AN21" s="6"/>
      <c r="AO21" s="6"/>
      <c r="AP21" s="6"/>
      <c r="AQ21" s="6"/>
      <c r="AR21" s="37"/>
      <c r="AS21" s="6"/>
      <c r="AT21" s="6"/>
      <c r="AU21" s="6"/>
      <c r="AV21" s="6"/>
      <c r="AW21" s="6"/>
      <c r="AX21" s="6"/>
      <c r="AY21" s="6"/>
      <c r="AZ21" s="6"/>
      <c r="BA21" s="6"/>
      <c r="BB21" s="6"/>
      <c r="BD21" s="6"/>
      <c r="BE21" s="6"/>
      <c r="BF21" s="6">
        <v>7.6742666666700003</v>
      </c>
      <c r="BG21" s="6">
        <v>0.28877154983800002</v>
      </c>
      <c r="BH21" s="6"/>
      <c r="BI21" s="37"/>
      <c r="BJ21" s="6"/>
      <c r="BK21" s="6"/>
      <c r="BL21" s="6"/>
      <c r="BM21" s="6"/>
      <c r="BN21" s="6"/>
      <c r="BO21" s="6"/>
      <c r="BP21" s="6"/>
      <c r="BQ21" s="6"/>
      <c r="BR21" s="6"/>
      <c r="BS21" s="6"/>
      <c r="BU21" s="6"/>
      <c r="BV21" s="6"/>
      <c r="BW21" s="6">
        <v>6.60656</v>
      </c>
      <c r="BX21" s="6">
        <v>0.213961281759</v>
      </c>
      <c r="BY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L21" s="6"/>
      <c r="CM21" s="6"/>
      <c r="CN21" s="6">
        <v>6.4786400000000004</v>
      </c>
      <c r="CO21" s="6">
        <v>0.33997338967899998</v>
      </c>
      <c r="CP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C21" s="6"/>
      <c r="DD21" s="6"/>
      <c r="DE21" s="6">
        <v>6.4786400000000004</v>
      </c>
      <c r="DF21" s="6">
        <v>0.23836955427699999</v>
      </c>
      <c r="DG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T21" s="6"/>
      <c r="DU21" s="6"/>
      <c r="DV21" s="6">
        <v>6.4786400000000004</v>
      </c>
      <c r="DW21" s="6">
        <v>0.27038477156399998</v>
      </c>
      <c r="DX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K21" s="6"/>
      <c r="EL21" s="6"/>
      <c r="EM21" s="6">
        <v>6.4786400000000004</v>
      </c>
      <c r="EN21" s="6">
        <v>0.27298930629200002</v>
      </c>
      <c r="EO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B21" s="6"/>
      <c r="FC21" s="6"/>
      <c r="FD21" s="6">
        <v>5.98264</v>
      </c>
      <c r="FE21" s="6">
        <v>0.38361037942499998</v>
      </c>
      <c r="FF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S21" s="6"/>
      <c r="FT21" s="6"/>
      <c r="FU21" s="6">
        <v>5.98264</v>
      </c>
      <c r="FV21" s="6">
        <v>0.38944765665199998</v>
      </c>
      <c r="FW21" s="6"/>
      <c r="FX21" s="37"/>
      <c r="FY21" s="6"/>
      <c r="FZ21" s="6"/>
      <c r="GA21" s="6"/>
      <c r="GB21" s="6"/>
      <c r="GC21" s="6"/>
      <c r="GD21" s="6"/>
      <c r="GE21" s="6"/>
      <c r="GF21" s="6"/>
      <c r="GG21" s="6"/>
      <c r="GH21" s="6"/>
      <c r="GJ21" s="6"/>
      <c r="GK21" s="6"/>
      <c r="GL21" s="6">
        <v>5.98264</v>
      </c>
      <c r="GM21" s="6">
        <v>0.43738485794699999</v>
      </c>
      <c r="GN21" s="6"/>
      <c r="GO21" s="37"/>
      <c r="GP21" s="6"/>
      <c r="GQ21" s="6"/>
      <c r="GR21" s="6"/>
      <c r="GS21" s="6"/>
      <c r="GT21" s="6"/>
      <c r="GU21" s="6"/>
      <c r="GV21" s="6"/>
      <c r="GW21" s="6"/>
      <c r="GX21" s="6"/>
      <c r="GY21" s="6"/>
      <c r="HA21" s="6"/>
      <c r="HB21" s="6"/>
      <c r="HC21" s="6">
        <v>6.4415199999999997</v>
      </c>
      <c r="HD21" s="6">
        <v>0.38166827582000001</v>
      </c>
      <c r="HE21" s="6"/>
      <c r="HF21" s="37"/>
      <c r="HG21" s="6"/>
      <c r="HH21" s="6"/>
      <c r="HI21" s="6"/>
      <c r="HJ21" s="6"/>
      <c r="HK21" s="6"/>
      <c r="HL21" s="6"/>
      <c r="HM21" s="6"/>
      <c r="HN21" s="6"/>
      <c r="HO21" s="6"/>
      <c r="HP21" s="6"/>
      <c r="HR21" s="6"/>
      <c r="HS21" s="6"/>
      <c r="HT21" s="6">
        <v>6.4415199999999997</v>
      </c>
      <c r="HU21" s="6">
        <v>0.34574846272999998</v>
      </c>
      <c r="HV21" s="6"/>
      <c r="HW21" s="37"/>
      <c r="HX21" s="6"/>
      <c r="HY21" s="6"/>
      <c r="HZ21" s="6"/>
      <c r="IA21" s="6"/>
      <c r="IB21" s="6"/>
      <c r="IC21" s="6"/>
      <c r="ID21" s="6"/>
      <c r="IE21" s="6"/>
      <c r="IF21" s="6"/>
      <c r="IG21" s="6"/>
      <c r="II21" s="6"/>
      <c r="IJ21" s="6"/>
      <c r="IK21" s="6">
        <v>6.4415199999999997</v>
      </c>
      <c r="IL21" s="6">
        <v>0.25285019441899997</v>
      </c>
      <c r="IM21" s="6"/>
      <c r="IN21" s="37"/>
      <c r="IO21" s="6"/>
      <c r="IP21" s="6"/>
      <c r="IQ21" s="6"/>
      <c r="IR21" s="6"/>
      <c r="IS21" s="6"/>
      <c r="IT21" s="6"/>
      <c r="IU21" s="6"/>
      <c r="IV21" s="6"/>
      <c r="IW21" s="6"/>
      <c r="IX21" s="6"/>
      <c r="IZ21" s="6"/>
      <c r="JA21" s="6"/>
      <c r="JB21" s="6">
        <v>6.4415199999999997</v>
      </c>
      <c r="JC21" s="6">
        <v>0.390089728533</v>
      </c>
      <c r="JD21" s="6"/>
      <c r="JE21" s="37"/>
      <c r="JF21" s="6"/>
      <c r="JG21" s="6"/>
      <c r="JH21" s="6"/>
      <c r="JI21" s="6"/>
      <c r="JJ21" s="6"/>
      <c r="JK21" s="6"/>
      <c r="JL21" s="6"/>
      <c r="JM21" s="6"/>
      <c r="JN21" s="6"/>
      <c r="JO21" s="6"/>
      <c r="JQ21" s="6"/>
      <c r="JR21" s="6"/>
      <c r="JS21" s="6"/>
      <c r="JT21" s="6"/>
      <c r="JU21" s="6"/>
      <c r="JV21" s="37"/>
      <c r="JW21" s="6"/>
      <c r="JX21" s="6"/>
      <c r="JY21" s="6"/>
      <c r="JZ21" s="6"/>
      <c r="KA21" s="6"/>
      <c r="KB21" s="6"/>
      <c r="KC21" s="6"/>
      <c r="KD21" s="6"/>
      <c r="KE21" s="6"/>
      <c r="KF21" s="6"/>
      <c r="KH21" s="6"/>
      <c r="KI21" s="6"/>
      <c r="KJ21" s="6">
        <v>6.4415199999999997</v>
      </c>
      <c r="KK21" s="6">
        <v>0.40366304392899999</v>
      </c>
      <c r="KL21" s="6"/>
      <c r="KM21" s="37"/>
      <c r="KN21" s="6"/>
      <c r="KO21" s="6"/>
      <c r="KP21" s="6"/>
      <c r="KQ21" s="6"/>
      <c r="KR21" s="6"/>
      <c r="KS21" s="6"/>
      <c r="KT21" s="6"/>
      <c r="KU21" s="6"/>
      <c r="KV21" s="6"/>
      <c r="KW21" s="6"/>
      <c r="KY21" s="6"/>
      <c r="KZ21" s="6"/>
      <c r="LA21" s="6">
        <v>6.60344</v>
      </c>
      <c r="LB21" s="6">
        <v>0.468905306287</v>
      </c>
      <c r="LC21" s="6"/>
      <c r="LD21" s="37"/>
      <c r="LE21" s="6"/>
      <c r="LF21" s="6"/>
      <c r="LG21" s="6"/>
      <c r="LH21" s="6"/>
      <c r="LI21" s="6"/>
      <c r="LJ21" s="6"/>
      <c r="LK21" s="6"/>
      <c r="LL21" s="6"/>
      <c r="LM21" s="6"/>
      <c r="LN21" s="6"/>
      <c r="LP21" s="6"/>
      <c r="LQ21" s="6"/>
      <c r="LR21" s="6">
        <v>6.60344</v>
      </c>
      <c r="LS21" s="6">
        <v>0.49745834726499999</v>
      </c>
      <c r="LT21" s="6"/>
      <c r="LU21" s="37"/>
      <c r="LV21" s="6"/>
      <c r="LW21" s="6"/>
      <c r="LX21" s="6"/>
      <c r="LY21" s="6"/>
      <c r="LZ21" s="6"/>
      <c r="MA21" s="6"/>
      <c r="MB21" s="6"/>
      <c r="MC21" s="6"/>
      <c r="MD21" s="6"/>
      <c r="ME21" s="6"/>
      <c r="MG21" s="6"/>
      <c r="MH21" s="6"/>
      <c r="MI21" s="6">
        <v>6.60344</v>
      </c>
      <c r="MJ21" s="6">
        <v>0.54084589118299997</v>
      </c>
      <c r="MK21" s="6"/>
      <c r="ML21" s="37"/>
      <c r="MM21" s="6"/>
      <c r="MN21" s="6"/>
      <c r="MO21" s="6"/>
      <c r="MP21" s="6"/>
      <c r="MQ21" s="6"/>
      <c r="MR21" s="6"/>
      <c r="MS21" s="6"/>
      <c r="MT21" s="6"/>
      <c r="MU21" s="6"/>
      <c r="MV21" s="6"/>
      <c r="MX21" s="6"/>
      <c r="MY21" s="6"/>
      <c r="MZ21" s="6">
        <v>6.3605600000000004</v>
      </c>
      <c r="NA21" s="6">
        <v>0.47147694811399998</v>
      </c>
      <c r="NB21" s="6"/>
      <c r="NC21" s="37"/>
      <c r="ND21" s="6"/>
      <c r="NE21" s="6"/>
      <c r="NF21" s="6"/>
      <c r="NG21" s="6"/>
      <c r="NH21" s="6"/>
      <c r="NI21" s="6"/>
      <c r="NJ21" s="6"/>
      <c r="NK21" s="6"/>
      <c r="NL21" s="6"/>
      <c r="NM21" s="6"/>
      <c r="NO21" s="6"/>
      <c r="NP21" s="6"/>
      <c r="NQ21" s="6">
        <v>6.3605600000000004</v>
      </c>
      <c r="NR21" s="6">
        <v>0.472203492251</v>
      </c>
      <c r="NS21" s="6"/>
      <c r="NT21" s="37"/>
      <c r="NU21" s="6"/>
      <c r="NV21" s="6"/>
      <c r="NW21" s="6"/>
      <c r="NX21" s="6"/>
      <c r="NY21" s="6"/>
      <c r="NZ21" s="6"/>
      <c r="OA21" s="6"/>
      <c r="OB21" s="6"/>
      <c r="OC21" s="6"/>
      <c r="OD21" s="6"/>
      <c r="OF21" s="6"/>
      <c r="OG21" s="6"/>
      <c r="OH21" s="6">
        <v>6.3605600000000004</v>
      </c>
      <c r="OI21" s="6">
        <v>0.50780818158999996</v>
      </c>
      <c r="OJ21" s="6"/>
      <c r="OK21" s="37"/>
      <c r="OL21" s="6"/>
      <c r="OM21" s="6"/>
      <c r="ON21" s="6"/>
      <c r="OO21" s="6"/>
      <c r="OP21" s="6"/>
      <c r="OQ21" s="6"/>
      <c r="OR21" s="6"/>
      <c r="OS21" s="6"/>
      <c r="OT21" s="6"/>
      <c r="OU21" s="6"/>
      <c r="OW21" s="6"/>
      <c r="OX21" s="6"/>
      <c r="OY21" s="6">
        <v>6.3605600000000004</v>
      </c>
      <c r="OZ21" s="6">
        <v>0.51956621232400002</v>
      </c>
      <c r="PA21" s="6"/>
      <c r="PB21" s="37"/>
      <c r="PC21" s="6"/>
      <c r="PD21" s="6"/>
      <c r="PE21" s="6"/>
      <c r="PF21" s="6"/>
      <c r="PG21" s="6"/>
      <c r="PH21" s="6"/>
      <c r="PI21" s="6"/>
      <c r="PJ21" s="6"/>
      <c r="PK21" s="6"/>
      <c r="PL21" s="6"/>
      <c r="PN21" s="6"/>
      <c r="PO21" s="6"/>
      <c r="PP21" s="6">
        <v>6.3605600000000004</v>
      </c>
      <c r="PQ21" s="6">
        <v>0.536643658839</v>
      </c>
      <c r="PR21" s="6"/>
      <c r="PS21" s="37"/>
      <c r="PT21" s="6"/>
      <c r="PU21" s="6"/>
      <c r="PV21" s="6"/>
      <c r="PW21" s="6"/>
      <c r="PX21" s="6"/>
      <c r="PY21" s="6"/>
      <c r="PZ21" s="6"/>
      <c r="QA21" s="6"/>
      <c r="QB21" s="6"/>
      <c r="QC21" s="6"/>
      <c r="QE21" s="6"/>
      <c r="QF21" s="6"/>
      <c r="QG21" s="6">
        <v>6.2796000000000003</v>
      </c>
      <c r="QH21" s="6">
        <v>0.73835785341399995</v>
      </c>
      <c r="QI21" s="6"/>
      <c r="QJ21" s="37"/>
      <c r="QK21" s="37"/>
      <c r="QL21" s="6"/>
      <c r="QM21" s="6"/>
      <c r="QN21" s="6"/>
      <c r="QO21" s="6"/>
      <c r="QP21" s="6"/>
      <c r="QQ21" s="6"/>
      <c r="QR21" s="6"/>
      <c r="QS21" s="6"/>
      <c r="QT21" s="6"/>
      <c r="QU21" s="6"/>
      <c r="QW21" s="6"/>
      <c r="QX21" s="6"/>
      <c r="QY21" s="6">
        <v>6.11768</v>
      </c>
      <c r="QZ21" s="6">
        <v>0.70112776734799998</v>
      </c>
      <c r="RA21" s="6"/>
      <c r="RB21" s="37"/>
      <c r="RC21" s="6"/>
      <c r="RD21" s="6"/>
      <c r="RE21" s="6"/>
      <c r="RF21" s="6"/>
      <c r="RG21" s="6"/>
      <c r="RH21" s="6"/>
      <c r="RI21" s="6"/>
      <c r="RJ21" s="6"/>
      <c r="RK21" s="6"/>
      <c r="RL21" s="6"/>
      <c r="RN21" s="6"/>
      <c r="RO21" s="6"/>
      <c r="RP21" s="6">
        <v>6.2796000000000003</v>
      </c>
      <c r="RQ21" s="6">
        <v>0.80159584965200004</v>
      </c>
      <c r="RR21" s="6"/>
      <c r="RS21" s="37"/>
      <c r="RT21" s="6"/>
      <c r="RU21" s="6"/>
      <c r="RV21" s="6"/>
      <c r="RW21" s="6"/>
      <c r="RX21" s="6"/>
      <c r="RY21" s="6"/>
      <c r="RZ21" s="6"/>
      <c r="SA21" s="6"/>
      <c r="SB21" s="6"/>
      <c r="SC21" s="6"/>
      <c r="SE21" s="6"/>
      <c r="SF21" s="6"/>
      <c r="SG21" s="6">
        <v>6.1923199999999996</v>
      </c>
      <c r="SH21" s="6">
        <v>0.686498742409</v>
      </c>
      <c r="SI21" s="6"/>
      <c r="SJ21" s="37"/>
      <c r="SK21" s="6"/>
      <c r="SL21" s="6"/>
      <c r="SM21" s="6"/>
      <c r="SN21" s="6"/>
      <c r="SO21" s="6"/>
      <c r="SP21" s="6"/>
      <c r="SQ21" s="6"/>
      <c r="SR21" s="6"/>
      <c r="SS21" s="6"/>
      <c r="ST21" s="6"/>
      <c r="SV21" s="6"/>
      <c r="SW21" s="6"/>
      <c r="SX21" s="6">
        <v>5.9631999999999996</v>
      </c>
      <c r="SY21" s="6">
        <v>0.72320477104000003</v>
      </c>
      <c r="SZ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M21" s="6"/>
      <c r="TN21" s="6"/>
      <c r="TO21" s="6">
        <v>6.1923199999999996</v>
      </c>
      <c r="TP21" s="6">
        <v>0.76766716407199997</v>
      </c>
      <c r="TQ21" s="6"/>
      <c r="TS21" s="7"/>
      <c r="TT21" s="6"/>
      <c r="TU21" s="7"/>
      <c r="TV21" s="6"/>
      <c r="TW21" s="6"/>
      <c r="TX21" s="6"/>
      <c r="TY21" s="6"/>
      <c r="TZ21" s="6"/>
      <c r="UA21" s="6"/>
      <c r="UC21" s="6"/>
      <c r="UD21" s="6"/>
      <c r="UE21" s="6">
        <v>6.11768</v>
      </c>
      <c r="UF21" s="6">
        <v>0.72327976490799994</v>
      </c>
      <c r="UG21" s="6"/>
      <c r="UI21" s="7"/>
      <c r="UJ21" s="6"/>
      <c r="UK21" s="7"/>
      <c r="UL21" s="6"/>
      <c r="UM21" s="6"/>
      <c r="UN21" s="6"/>
      <c r="UO21" s="6"/>
      <c r="UP21" s="6"/>
      <c r="UQ21" s="6"/>
      <c r="US21" s="6"/>
      <c r="UT21" s="6"/>
      <c r="UU21" s="6">
        <v>6.11768</v>
      </c>
      <c r="UV21" s="6">
        <v>0.70603943651099998</v>
      </c>
      <c r="UW21" s="6"/>
      <c r="UY21" s="7"/>
      <c r="UZ21" s="6"/>
      <c r="VA21" s="7"/>
      <c r="VB21" s="6"/>
      <c r="VC21" s="6"/>
      <c r="VD21" s="6"/>
      <c r="VE21" s="6"/>
      <c r="VF21" s="6"/>
      <c r="VG21" s="6"/>
      <c r="VI21" s="6"/>
      <c r="VJ21" s="6"/>
      <c r="VK21" s="6">
        <v>6.1363200000000004</v>
      </c>
      <c r="VL21" s="6">
        <v>0.79467628692500003</v>
      </c>
      <c r="VM21" s="6"/>
      <c r="VN21" s="37"/>
      <c r="VO21" s="7"/>
      <c r="VP21" s="6"/>
      <c r="VQ21" s="7"/>
      <c r="VR21" s="6"/>
      <c r="VS21" s="6"/>
      <c r="VT21" s="6"/>
      <c r="VU21" s="6"/>
      <c r="VV21" s="6"/>
      <c r="VW21" s="6"/>
      <c r="VY21" s="6"/>
      <c r="VZ21" s="6"/>
      <c r="WA21" s="6">
        <v>6.1363200000000004</v>
      </c>
      <c r="WB21" s="6">
        <v>0.80320952984100003</v>
      </c>
      <c r="WC21" s="6"/>
      <c r="WD21" s="37"/>
      <c r="WE21" s="7"/>
      <c r="WF21" s="6"/>
      <c r="WG21" s="7"/>
      <c r="WH21" s="6"/>
      <c r="WI21" s="6"/>
      <c r="WJ21" s="6"/>
      <c r="WK21" s="6"/>
      <c r="WL21" s="6"/>
      <c r="WM21" s="6"/>
      <c r="WO21" s="6" t="s">
        <v>87</v>
      </c>
      <c r="WP21" s="6"/>
      <c r="WQ21" s="6">
        <v>6.2796000000000003</v>
      </c>
      <c r="WR21" s="6">
        <v>0.47815324087700001</v>
      </c>
      <c r="WS21" s="6"/>
      <c r="WT21" s="37"/>
      <c r="WU21" s="7"/>
      <c r="WV21" s="6"/>
      <c r="WW21" s="7"/>
      <c r="WX21" s="6"/>
      <c r="WY21" s="6"/>
      <c r="WZ21" s="6"/>
      <c r="XA21" s="6"/>
      <c r="XB21" s="6"/>
      <c r="XC21" s="6"/>
      <c r="XE21" s="6"/>
      <c r="XF21" s="6"/>
      <c r="XG21" s="6">
        <v>6.2796000000000003</v>
      </c>
      <c r="XH21" s="6">
        <v>0.47903968268000002</v>
      </c>
      <c r="XI21" s="6"/>
      <c r="XJ21" s="37"/>
      <c r="XK21" s="7"/>
      <c r="XL21" s="6"/>
      <c r="XM21" s="7"/>
      <c r="XN21" s="6"/>
      <c r="XO21" s="6"/>
      <c r="XP21" s="6"/>
      <c r="XQ21" s="6"/>
      <c r="XR21" s="6"/>
      <c r="XS21" s="6"/>
      <c r="XU21" s="6"/>
      <c r="XV21" s="6"/>
      <c r="XW21" s="6">
        <v>6.11768</v>
      </c>
      <c r="XX21" s="6">
        <v>0.67501531922000002</v>
      </c>
      <c r="XY21" s="6"/>
      <c r="XZ21" s="37"/>
      <c r="YA21" s="7"/>
      <c r="YB21" s="6"/>
      <c r="YC21" s="7"/>
      <c r="YD21" s="6"/>
      <c r="YE21" s="6"/>
      <c r="YF21" s="6"/>
      <c r="YG21" s="6"/>
      <c r="YH21" s="6"/>
      <c r="YI21" s="6"/>
      <c r="YK21" s="6"/>
      <c r="YL21" s="6"/>
      <c r="YM21" s="6">
        <v>6.11768</v>
      </c>
      <c r="YN21" s="6">
        <v>0.69766300365599998</v>
      </c>
      <c r="YO21" s="6"/>
      <c r="YP21" s="37"/>
      <c r="YQ21" s="7"/>
      <c r="YR21" s="6"/>
      <c r="YS21" s="7"/>
      <c r="YT21" s="6"/>
      <c r="YU21" s="6"/>
      <c r="YV21" s="6"/>
      <c r="YW21" s="6"/>
      <c r="YX21" s="6"/>
      <c r="YY21" s="6"/>
      <c r="ZA21" s="6"/>
      <c r="ZB21" s="6"/>
      <c r="ZC21" s="6"/>
      <c r="ZD21" s="6"/>
      <c r="ZE21" s="6"/>
      <c r="ZF21" s="37"/>
      <c r="ZG21" s="7"/>
      <c r="ZH21" s="6"/>
      <c r="ZI21" s="7"/>
      <c r="ZJ21" s="6"/>
      <c r="ZK21" s="6"/>
      <c r="ZL21" s="6"/>
      <c r="ZM21" s="6"/>
      <c r="ZN21" s="6"/>
      <c r="ZO21" s="6"/>
      <c r="ZQ21" s="6"/>
      <c r="ZR21" s="6"/>
      <c r="ZS21" s="6">
        <v>6.11456</v>
      </c>
      <c r="ZT21" s="6">
        <v>0.71380902247</v>
      </c>
      <c r="ZU21" s="6"/>
      <c r="ZV21" s="37"/>
      <c r="ZW21" s="7"/>
      <c r="ZX21" s="6"/>
      <c r="ZY21" s="7"/>
      <c r="ZZ21" s="6"/>
      <c r="AAA21" s="6"/>
      <c r="AAB21" s="6"/>
      <c r="AAC21" s="6"/>
      <c r="AAD21" s="6"/>
      <c r="AAE21" s="6"/>
      <c r="AAG21" s="6"/>
      <c r="AAH21" s="6"/>
      <c r="AAI21" s="6">
        <v>6.11456</v>
      </c>
      <c r="AAJ21" s="6">
        <v>0.97967370299300005</v>
      </c>
      <c r="AAK21" s="6"/>
      <c r="AAL21" s="37"/>
      <c r="AAM21" s="7"/>
      <c r="AAN21" s="6"/>
      <c r="AAO21" s="7"/>
      <c r="AAP21" s="6"/>
      <c r="AAQ21" s="6"/>
      <c r="AAR21" s="6"/>
      <c r="AAS21" s="6"/>
      <c r="AAT21" s="6"/>
      <c r="AAU21" s="6"/>
      <c r="AAW21" s="6"/>
      <c r="AAX21" s="6"/>
      <c r="AAY21" s="6">
        <v>6.11456</v>
      </c>
      <c r="AAZ21" s="6">
        <v>0.886726375043</v>
      </c>
      <c r="ABA21" s="6"/>
      <c r="ABB21" s="37"/>
      <c r="ABC21" s="7"/>
      <c r="ABD21" s="6"/>
      <c r="ABE21" s="7"/>
      <c r="ABF21" s="6"/>
      <c r="ABG21" s="6"/>
      <c r="ABH21" s="6"/>
      <c r="ABI21" s="6"/>
      <c r="ABJ21" s="6"/>
      <c r="ABK21" s="6"/>
      <c r="ABM21" s="6"/>
      <c r="ABN21" s="6"/>
      <c r="ABO21" s="6">
        <v>6.6845066666699999</v>
      </c>
      <c r="ABP21" s="6">
        <v>0.67557952241200003</v>
      </c>
      <c r="ABQ21" s="6"/>
      <c r="ABR21" s="37"/>
      <c r="ABS21" s="7"/>
      <c r="ABT21" s="6"/>
      <c r="ABU21" s="7"/>
      <c r="ABV21" s="6"/>
      <c r="ABW21" s="6"/>
      <c r="ABX21" s="6"/>
      <c r="ABY21" s="6"/>
      <c r="ABZ21" s="6"/>
      <c r="ACA21" s="6"/>
      <c r="ACC21" s="6"/>
      <c r="ACD21" s="6"/>
      <c r="ACE21" s="6">
        <v>6.6845066666699999</v>
      </c>
      <c r="ACF21" s="6">
        <v>0.951662404638</v>
      </c>
      <c r="ACG21" s="6"/>
      <c r="ACH21" s="37"/>
      <c r="ACI21" s="7"/>
      <c r="ACJ21" s="6"/>
      <c r="ACK21" s="7"/>
      <c r="ACL21" s="6"/>
      <c r="ACM21" s="6"/>
      <c r="ACN21" s="6"/>
      <c r="ACO21" s="6"/>
      <c r="ACP21" s="6"/>
      <c r="ACQ21" s="6"/>
      <c r="ACS21" s="6"/>
      <c r="ACT21" s="6"/>
      <c r="ACU21" s="6">
        <v>6.6845066666699999</v>
      </c>
      <c r="ACV21" s="6">
        <v>0.89107821310900004</v>
      </c>
      <c r="ACW21" s="6"/>
      <c r="ACX21" s="37"/>
      <c r="ACY21" s="7"/>
      <c r="ACZ21" s="6"/>
      <c r="ADA21" s="7"/>
      <c r="ADB21" s="6"/>
      <c r="ADC21" s="6"/>
      <c r="ADD21" s="6"/>
      <c r="ADE21" s="6"/>
      <c r="ADF21" s="6"/>
      <c r="ADG21" s="6"/>
      <c r="ADI21" s="6"/>
      <c r="ADJ21" s="6"/>
      <c r="ADK21" s="6">
        <v>7.0891999999999999</v>
      </c>
      <c r="ADL21" s="6">
        <v>0.60220675877200003</v>
      </c>
      <c r="ADM21" s="6"/>
      <c r="ADN21" s="37"/>
      <c r="ADO21" s="7"/>
      <c r="ADP21" s="6"/>
      <c r="ADQ21" s="7"/>
      <c r="ADR21" s="6"/>
      <c r="ADS21" s="6"/>
      <c r="ADT21" s="6"/>
      <c r="ADU21" s="6"/>
      <c r="ADV21" s="6"/>
      <c r="ADW21" s="6"/>
      <c r="ADY21" s="6"/>
      <c r="ADZ21" s="6"/>
      <c r="AEA21" s="6">
        <v>7.0817066666699997</v>
      </c>
      <c r="AEB21" s="6">
        <v>0.61297805510900005</v>
      </c>
      <c r="AEC21" s="6"/>
      <c r="AED21" s="37"/>
      <c r="AEE21" s="7"/>
      <c r="AEF21" s="6"/>
      <c r="AEG21" s="7"/>
      <c r="AEH21" s="6"/>
      <c r="AEI21" s="6"/>
      <c r="AEJ21" s="6"/>
      <c r="AEK21" s="6"/>
      <c r="AEL21" s="6"/>
      <c r="AEM21" s="6"/>
      <c r="AEO21" s="6"/>
      <c r="AEP21" s="6"/>
      <c r="AEQ21" s="6">
        <v>7.0817066666699997</v>
      </c>
      <c r="AER21" s="6">
        <v>0.981063542713</v>
      </c>
      <c r="AES21" s="6"/>
      <c r="AET21" s="37"/>
      <c r="AEU21" s="7"/>
      <c r="AEV21" s="6"/>
      <c r="AEW21" s="7"/>
      <c r="AEX21" s="6"/>
      <c r="AEY21" s="6"/>
      <c r="AEZ21" s="6"/>
      <c r="AFA21" s="6"/>
      <c r="AFB21" s="6"/>
      <c r="AFC21" s="6"/>
      <c r="AFE21" s="6"/>
      <c r="AFF21" s="6"/>
      <c r="AFG21" s="6">
        <v>7.2511200000000002</v>
      </c>
      <c r="AFH21" s="6">
        <v>0.38991290549800001</v>
      </c>
      <c r="AFI21" s="6"/>
      <c r="AFJ21" s="37"/>
      <c r="AFK21" s="7"/>
      <c r="AFL21" s="6"/>
      <c r="AFM21" s="7"/>
      <c r="AFN21" s="6"/>
      <c r="AFO21" s="6"/>
      <c r="AFP21" s="6"/>
      <c r="AFQ21" s="6"/>
      <c r="AFR21" s="6"/>
      <c r="AFS21" s="6"/>
      <c r="AFU21" s="6"/>
      <c r="AFV21" s="6"/>
      <c r="AFW21" s="6">
        <v>7.2511200000000002</v>
      </c>
      <c r="AFX21" s="6">
        <v>0.37229066355099999</v>
      </c>
      <c r="AFY21" s="6"/>
      <c r="AFZ21" s="37"/>
      <c r="AGA21" s="7"/>
      <c r="AGB21" s="6"/>
      <c r="AGC21" s="7"/>
      <c r="AGD21" s="6"/>
      <c r="AGE21" s="6"/>
      <c r="AGF21" s="6"/>
      <c r="AGG21" s="6"/>
      <c r="AGH21" s="6"/>
      <c r="AGI21" s="6"/>
      <c r="AGK21" s="6"/>
      <c r="AGL21" s="6"/>
      <c r="AGM21" s="6">
        <v>7.2511200000000002</v>
      </c>
      <c r="AGN21" s="6">
        <v>0.98566003898099996</v>
      </c>
      <c r="AGO21" s="6"/>
      <c r="AGP21" s="37"/>
      <c r="AGQ21" s="7"/>
      <c r="AGR21" s="6"/>
      <c r="AGS21" s="7"/>
      <c r="AGT21" s="6"/>
      <c r="AGU21" s="6"/>
      <c r="AGV21" s="6"/>
      <c r="AGW21" s="6"/>
      <c r="AGX21" s="6"/>
      <c r="AGY21" s="6"/>
      <c r="AHA21" s="6"/>
      <c r="AHB21" s="6"/>
      <c r="AHC21" s="6">
        <v>7.4130399999999996</v>
      </c>
      <c r="AHD21" s="6">
        <v>0.92926628359700003</v>
      </c>
      <c r="AHE21" s="6"/>
      <c r="AHF21" s="37"/>
      <c r="AHG21" s="7"/>
      <c r="AHH21" s="6"/>
      <c r="AHI21" s="7"/>
      <c r="AHJ21" s="6"/>
      <c r="AHK21" s="6"/>
      <c r="AHL21" s="6"/>
      <c r="AHM21" s="6"/>
      <c r="AHN21" s="6"/>
      <c r="AHO21" s="6"/>
      <c r="AHQ21" s="6"/>
      <c r="AHR21" s="6"/>
      <c r="AHS21" s="6">
        <v>7.4130399999999996</v>
      </c>
      <c r="AHT21" s="6">
        <v>0.79536925667400005</v>
      </c>
      <c r="AHU21" s="6"/>
      <c r="AHV21" s="37"/>
      <c r="AHW21" s="7"/>
      <c r="AHX21" s="6"/>
      <c r="AHY21" s="7"/>
      <c r="AHZ21" s="6"/>
      <c r="AIA21" s="6"/>
      <c r="AIB21" s="6"/>
      <c r="AIC21" s="6"/>
      <c r="AID21" s="6"/>
      <c r="AIE21" s="6"/>
      <c r="AIG21" s="6"/>
      <c r="AIH21" s="6"/>
      <c r="AII21" s="6">
        <v>7.4130399999999996</v>
      </c>
      <c r="AIJ21" s="6">
        <v>0.73102133627400001</v>
      </c>
      <c r="AIK21" s="6"/>
      <c r="AIL21" s="37"/>
      <c r="AIM21" s="7"/>
      <c r="AIN21" s="6"/>
      <c r="AIO21" s="7"/>
      <c r="AIP21" s="6"/>
      <c r="AIQ21" s="6"/>
      <c r="AIR21" s="6"/>
      <c r="AIS21" s="6"/>
      <c r="AIT21" s="6"/>
      <c r="AIU21" s="6"/>
      <c r="AIW21" s="6"/>
      <c r="AIX21" s="6"/>
      <c r="AIY21" s="6">
        <v>7.6501599999999996</v>
      </c>
      <c r="AIZ21" s="6">
        <v>0.81358555558500001</v>
      </c>
      <c r="AJA21" s="6"/>
      <c r="AJB21" s="37"/>
      <c r="AJC21" s="7"/>
      <c r="AJD21" s="6"/>
      <c r="AJE21" s="7"/>
      <c r="AJF21" s="6"/>
      <c r="AJG21" s="6"/>
      <c r="AJH21" s="6"/>
      <c r="AJI21" s="6"/>
      <c r="AJJ21" s="6"/>
      <c r="AJK21" s="6"/>
      <c r="AJM21" s="6"/>
      <c r="AJN21" s="6"/>
      <c r="AJO21" s="6">
        <v>7.6501599999999996</v>
      </c>
      <c r="AJP21" s="6">
        <v>0.86324326487000003</v>
      </c>
      <c r="AJQ21" s="6"/>
      <c r="AJR21" s="37"/>
      <c r="AJS21" s="7"/>
      <c r="AJT21" s="6"/>
      <c r="AJU21" s="7"/>
      <c r="AJV21" s="6"/>
      <c r="AJW21" s="6"/>
      <c r="AJX21" s="6"/>
      <c r="AJY21" s="6"/>
      <c r="AJZ21" s="6"/>
      <c r="AKA21" s="6"/>
      <c r="AKC21" s="6"/>
      <c r="AKD21" s="6"/>
      <c r="AKE21" s="6">
        <v>7.0860799999999999</v>
      </c>
      <c r="AKF21" s="6">
        <v>0.89666971547600005</v>
      </c>
      <c r="AKG21" s="6"/>
      <c r="AKH21" s="37"/>
      <c r="AKI21" s="7"/>
      <c r="AKJ21" s="6"/>
      <c r="AKK21" s="7"/>
      <c r="AKL21" s="6"/>
      <c r="AKM21" s="6"/>
      <c r="AKN21" s="6"/>
      <c r="AKO21" s="6"/>
      <c r="AKP21" s="6"/>
      <c r="AKQ21" s="6"/>
      <c r="AKS21" s="6"/>
      <c r="AKT21" s="6"/>
      <c r="AKU21" s="6">
        <v>7.0860799999999999</v>
      </c>
      <c r="AKV21" s="6">
        <v>1.09291181631</v>
      </c>
      <c r="AKW21" s="6"/>
      <c r="AKX21" s="37"/>
      <c r="AKY21" s="7"/>
      <c r="AKZ21" s="6"/>
      <c r="ALA21" s="7"/>
      <c r="ALB21" s="6"/>
      <c r="ALC21" s="6"/>
      <c r="ALD21" s="6"/>
      <c r="ALE21" s="6"/>
      <c r="ALF21" s="6"/>
      <c r="ALG21" s="6"/>
      <c r="ALI21" s="6"/>
      <c r="ALJ21" s="6"/>
      <c r="ALK21" s="6">
        <v>7.2511200000000002</v>
      </c>
      <c r="ALL21" s="6">
        <v>0.947958697543</v>
      </c>
      <c r="ALM21" s="6"/>
      <c r="ALN21" s="37"/>
    </row>
    <row r="22" spans="5:1002" x14ac:dyDescent="0.25">
      <c r="E22">
        <v>54</v>
      </c>
      <c r="G22" s="33">
        <v>48</v>
      </c>
      <c r="H22" s="46">
        <f>LV16</f>
        <v>-9.391069212853381</v>
      </c>
      <c r="I22" s="47"/>
      <c r="K22" s="6"/>
      <c r="L22" s="6"/>
      <c r="M22" s="6"/>
      <c r="N22" s="6"/>
      <c r="O22" s="6"/>
      <c r="P22" s="6"/>
      <c r="Q22" s="6"/>
      <c r="R22" s="6"/>
      <c r="S22" s="6"/>
      <c r="T22" s="6"/>
      <c r="V22" s="6"/>
      <c r="W22" s="6"/>
      <c r="X22" s="6">
        <v>7.6742666666700003</v>
      </c>
      <c r="Y22" s="6">
        <v>0.26086308081999998</v>
      </c>
      <c r="Z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M22" s="6"/>
      <c r="AN22" s="6"/>
      <c r="AO22" s="6"/>
      <c r="AP22" s="6"/>
      <c r="AQ22" s="6"/>
      <c r="AR22" s="37"/>
      <c r="AS22" s="6"/>
      <c r="AT22" s="6"/>
      <c r="AU22" s="6"/>
      <c r="AV22" s="6"/>
      <c r="AW22" s="6"/>
      <c r="AX22" s="6"/>
      <c r="AY22" s="6"/>
      <c r="AZ22" s="6"/>
      <c r="BA22" s="6"/>
      <c r="BB22" s="6"/>
      <c r="BD22" s="6"/>
      <c r="BE22" s="6"/>
      <c r="BF22" s="6">
        <v>9.2091200000000004</v>
      </c>
      <c r="BG22" s="6">
        <v>0.29829437830599997</v>
      </c>
      <c r="BH22" s="6"/>
      <c r="BI22" s="37"/>
      <c r="BJ22" s="6"/>
      <c r="BK22" s="6"/>
      <c r="BL22" s="6"/>
      <c r="BM22" s="6"/>
      <c r="BN22" s="6"/>
      <c r="BO22" s="6"/>
      <c r="BP22" s="6"/>
      <c r="BQ22" s="6"/>
      <c r="BR22" s="6"/>
      <c r="BS22" s="6"/>
      <c r="BU22" s="6"/>
      <c r="BV22" s="6"/>
      <c r="BW22" s="6">
        <v>8.2582000000000004</v>
      </c>
      <c r="BX22" s="6">
        <v>0.21746782694</v>
      </c>
      <c r="BY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L22" s="6"/>
      <c r="CM22" s="6"/>
      <c r="CN22" s="6">
        <v>8.0983000000000001</v>
      </c>
      <c r="CO22" s="6">
        <v>0.35080531359799999</v>
      </c>
      <c r="CP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C22" s="6"/>
      <c r="DD22" s="6"/>
      <c r="DE22" s="6">
        <v>8.0983000000000001</v>
      </c>
      <c r="DF22" s="6">
        <v>0.24322245921800001</v>
      </c>
      <c r="DG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T22" s="6"/>
      <c r="DU22" s="6"/>
      <c r="DV22" s="6">
        <v>8.0983000000000001</v>
      </c>
      <c r="DW22" s="6">
        <v>0.28099527211800002</v>
      </c>
      <c r="DX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K22" s="6"/>
      <c r="EL22" s="6"/>
      <c r="EM22" s="6">
        <v>8.0983000000000001</v>
      </c>
      <c r="EN22" s="6">
        <v>0.28370694927000001</v>
      </c>
      <c r="EO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B22" s="6"/>
      <c r="FC22" s="6"/>
      <c r="FD22" s="6">
        <v>7.4782999999999999</v>
      </c>
      <c r="FE22" s="6">
        <v>0.393151646518</v>
      </c>
      <c r="FF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S22" s="6"/>
      <c r="FT22" s="6"/>
      <c r="FU22" s="6">
        <v>7.4782999999999999</v>
      </c>
      <c r="FV22" s="6">
        <v>0.40130595634600003</v>
      </c>
      <c r="FW22" s="6"/>
      <c r="FX22" s="37"/>
      <c r="FY22" s="6"/>
      <c r="FZ22" s="6"/>
      <c r="GA22" s="6"/>
      <c r="GB22" s="6"/>
      <c r="GC22" s="6"/>
      <c r="GD22" s="6"/>
      <c r="GE22" s="6"/>
      <c r="GF22" s="6"/>
      <c r="GG22" s="6"/>
      <c r="GH22" s="6"/>
      <c r="GJ22" s="6"/>
      <c r="GK22" s="6"/>
      <c r="GL22" s="6">
        <v>7.4782999999999999</v>
      </c>
      <c r="GM22" s="6">
        <v>0.45269367070400002</v>
      </c>
      <c r="GN22" s="6"/>
      <c r="GO22" s="37"/>
      <c r="GP22" s="6"/>
      <c r="GQ22" s="6"/>
      <c r="GR22" s="6"/>
      <c r="GS22" s="6"/>
      <c r="GT22" s="6"/>
      <c r="GU22" s="6"/>
      <c r="GV22" s="6"/>
      <c r="GW22" s="6"/>
      <c r="GX22" s="6"/>
      <c r="GY22" s="6"/>
      <c r="HA22" s="6"/>
      <c r="HB22" s="6"/>
      <c r="HC22" s="6">
        <v>8.0518999999999998</v>
      </c>
      <c r="HD22" s="6">
        <v>0.39818215597700002</v>
      </c>
      <c r="HE22" s="6"/>
      <c r="HF22" s="37"/>
      <c r="HG22" s="6"/>
      <c r="HH22" s="6"/>
      <c r="HI22" s="6"/>
      <c r="HJ22" s="6"/>
      <c r="HK22" s="6"/>
      <c r="HL22" s="6"/>
      <c r="HM22" s="6"/>
      <c r="HN22" s="6"/>
      <c r="HO22" s="6"/>
      <c r="HP22" s="6"/>
      <c r="HR22" s="6"/>
      <c r="HS22" s="6"/>
      <c r="HT22" s="6">
        <v>8.0518999999999998</v>
      </c>
      <c r="HU22" s="6">
        <v>0.35680273308999999</v>
      </c>
      <c r="HV22" s="6"/>
      <c r="HW22" s="37"/>
      <c r="HX22" s="6"/>
      <c r="HY22" s="6"/>
      <c r="HZ22" s="6"/>
      <c r="IA22" s="6"/>
      <c r="IB22" s="6"/>
      <c r="IC22" s="6"/>
      <c r="ID22" s="6"/>
      <c r="IE22" s="6"/>
      <c r="IF22" s="6"/>
      <c r="IG22" s="6"/>
      <c r="II22" s="6"/>
      <c r="IJ22" s="6"/>
      <c r="IK22" s="6">
        <v>8.0518999999999998</v>
      </c>
      <c r="IL22" s="6">
        <v>0.26114902362800002</v>
      </c>
      <c r="IM22" s="6"/>
      <c r="IN22" s="37"/>
      <c r="IO22" s="6"/>
      <c r="IP22" s="6"/>
      <c r="IQ22" s="6"/>
      <c r="IR22" s="6"/>
      <c r="IS22" s="6"/>
      <c r="IT22" s="6"/>
      <c r="IU22" s="6"/>
      <c r="IV22" s="6"/>
      <c r="IW22" s="6"/>
      <c r="IX22" s="6"/>
      <c r="IZ22" s="6"/>
      <c r="JA22" s="6"/>
      <c r="JB22" s="6">
        <v>8.0518999999999998</v>
      </c>
      <c r="JC22" s="6">
        <v>0.40866729195200002</v>
      </c>
      <c r="JD22" s="6"/>
      <c r="JE22" s="37"/>
      <c r="JF22" s="6"/>
      <c r="JG22" s="6"/>
      <c r="JH22" s="6"/>
      <c r="JI22" s="6"/>
      <c r="JJ22" s="6"/>
      <c r="JK22" s="6"/>
      <c r="JL22" s="6"/>
      <c r="JM22" s="6"/>
      <c r="JN22" s="6"/>
      <c r="JO22" s="6"/>
      <c r="JQ22" s="6"/>
      <c r="JR22" s="6"/>
      <c r="JS22" s="6"/>
      <c r="JT22" s="6"/>
      <c r="JU22" s="6"/>
      <c r="JV22" s="37"/>
      <c r="JW22" s="6"/>
      <c r="JX22" s="6"/>
      <c r="JY22" s="6"/>
      <c r="JZ22" s="6"/>
      <c r="KA22" s="6"/>
      <c r="KB22" s="6"/>
      <c r="KC22" s="6"/>
      <c r="KD22" s="6"/>
      <c r="KE22" s="6"/>
      <c r="KF22" s="6"/>
      <c r="KH22" s="6"/>
      <c r="KI22" s="6"/>
      <c r="KJ22" s="6">
        <v>8.0518999999999998</v>
      </c>
      <c r="KK22" s="6">
        <v>0.42140480053899998</v>
      </c>
      <c r="KL22" s="6"/>
      <c r="KM22" s="37"/>
      <c r="KN22" s="6"/>
      <c r="KO22" s="6"/>
      <c r="KP22" s="6"/>
      <c r="KQ22" s="6"/>
      <c r="KR22" s="6"/>
      <c r="KS22" s="6"/>
      <c r="KT22" s="6"/>
      <c r="KU22" s="6"/>
      <c r="KV22" s="6"/>
      <c r="KW22" s="6"/>
      <c r="KY22" s="6"/>
      <c r="KZ22" s="6"/>
      <c r="LA22" s="6">
        <v>8.2543000000000006</v>
      </c>
      <c r="LB22" s="6">
        <v>0.48738704594799998</v>
      </c>
      <c r="LC22" s="6"/>
      <c r="LD22" s="37"/>
      <c r="LE22" s="6"/>
      <c r="LF22" s="6"/>
      <c r="LG22" s="6"/>
      <c r="LH22" s="6"/>
      <c r="LI22" s="6"/>
      <c r="LJ22" s="6"/>
      <c r="LK22" s="6"/>
      <c r="LL22" s="6"/>
      <c r="LM22" s="6"/>
      <c r="LN22" s="6"/>
      <c r="LP22" s="6"/>
      <c r="LQ22" s="6"/>
      <c r="LR22" s="6">
        <v>8.2543000000000006</v>
      </c>
      <c r="LS22" s="6">
        <v>0.51562927310499995</v>
      </c>
      <c r="LT22" s="6"/>
      <c r="LU22" s="37"/>
      <c r="LV22" s="6"/>
      <c r="LW22" s="6"/>
      <c r="LX22" s="6"/>
      <c r="LY22" s="6"/>
      <c r="LZ22" s="6"/>
      <c r="MA22" s="6"/>
      <c r="MB22" s="6"/>
      <c r="MC22" s="6"/>
      <c r="MD22" s="6"/>
      <c r="ME22" s="6"/>
      <c r="MG22" s="6"/>
      <c r="MH22" s="6"/>
      <c r="MI22" s="6">
        <v>8.2543000000000006</v>
      </c>
      <c r="MJ22" s="6">
        <v>0.57857579813799997</v>
      </c>
      <c r="MK22" s="6"/>
      <c r="ML22" s="37"/>
      <c r="MM22" s="6"/>
      <c r="MN22" s="6"/>
      <c r="MO22" s="6"/>
      <c r="MP22" s="6"/>
      <c r="MQ22" s="6"/>
      <c r="MR22" s="6"/>
      <c r="MS22" s="6"/>
      <c r="MT22" s="6"/>
      <c r="MU22" s="6"/>
      <c r="MV22" s="6"/>
      <c r="MX22" s="6"/>
      <c r="MY22" s="6"/>
      <c r="MZ22" s="6">
        <v>7.9507000000000003</v>
      </c>
      <c r="NA22" s="6">
        <v>0.49179230392899997</v>
      </c>
      <c r="NB22" s="6"/>
      <c r="NC22" s="37"/>
      <c r="ND22" s="6"/>
      <c r="NE22" s="6"/>
      <c r="NF22" s="6"/>
      <c r="NG22" s="6"/>
      <c r="NH22" s="6"/>
      <c r="NI22" s="6"/>
      <c r="NJ22" s="6"/>
      <c r="NK22" s="6"/>
      <c r="NL22" s="6"/>
      <c r="NM22" s="6"/>
      <c r="NO22" s="6"/>
      <c r="NP22" s="6"/>
      <c r="NQ22" s="6">
        <v>7.9507000000000003</v>
      </c>
      <c r="NR22" s="6">
        <v>0.49470881160399999</v>
      </c>
      <c r="NS22" s="6"/>
      <c r="NT22" s="37"/>
      <c r="NU22" s="6"/>
      <c r="NV22" s="6"/>
      <c r="NW22" s="6"/>
      <c r="NX22" s="6"/>
      <c r="NY22" s="6"/>
      <c r="NZ22" s="6"/>
      <c r="OA22" s="6"/>
      <c r="OB22" s="6"/>
      <c r="OC22" s="6"/>
      <c r="OD22" s="6"/>
      <c r="OF22" s="6"/>
      <c r="OG22" s="6"/>
      <c r="OH22" s="6">
        <v>7.9507000000000003</v>
      </c>
      <c r="OI22" s="6">
        <v>0.53271096813700003</v>
      </c>
      <c r="OJ22" s="6"/>
      <c r="OK22" s="37"/>
      <c r="OL22" s="6"/>
      <c r="OM22" s="6"/>
      <c r="ON22" s="6"/>
      <c r="OO22" s="6"/>
      <c r="OP22" s="6"/>
      <c r="OQ22" s="6"/>
      <c r="OR22" s="6"/>
      <c r="OS22" s="6"/>
      <c r="OT22" s="6"/>
      <c r="OU22" s="6"/>
      <c r="OW22" s="6"/>
      <c r="OX22" s="6"/>
      <c r="OY22" s="6">
        <v>7.9507000000000003</v>
      </c>
      <c r="OZ22" s="6">
        <v>0.54474085725499999</v>
      </c>
      <c r="PA22" s="6"/>
      <c r="PB22" s="37"/>
      <c r="PC22" s="6"/>
      <c r="PD22" s="6"/>
      <c r="PE22" s="6"/>
      <c r="PF22" s="6"/>
      <c r="PG22" s="6"/>
      <c r="PH22" s="6"/>
      <c r="PI22" s="6"/>
      <c r="PJ22" s="6"/>
      <c r="PK22" s="6"/>
      <c r="PL22" s="6"/>
      <c r="PN22" s="6"/>
      <c r="PO22" s="6"/>
      <c r="PP22" s="6">
        <v>7.9507000000000003</v>
      </c>
      <c r="PQ22" s="6">
        <v>0.56474559250599998</v>
      </c>
      <c r="PR22" s="6"/>
      <c r="PS22" s="37"/>
      <c r="PT22" s="6"/>
      <c r="PU22" s="6"/>
      <c r="PV22" s="6"/>
      <c r="PW22" s="6"/>
      <c r="PX22" s="6"/>
      <c r="PY22" s="6"/>
      <c r="PZ22" s="6"/>
      <c r="QA22" s="6"/>
      <c r="QB22" s="6"/>
      <c r="QC22" s="6"/>
      <c r="QE22" s="6"/>
      <c r="QF22" s="6"/>
      <c r="QG22" s="6">
        <v>7.8494999999999999</v>
      </c>
      <c r="QH22" s="6">
        <v>0.76132866511800001</v>
      </c>
      <c r="QI22" s="6"/>
      <c r="QJ22" s="37"/>
      <c r="QK22" s="37"/>
      <c r="QL22" s="6"/>
      <c r="QM22" s="6"/>
      <c r="QN22" s="6"/>
      <c r="QO22" s="6"/>
      <c r="QP22" s="6"/>
      <c r="QQ22" s="6"/>
      <c r="QR22" s="6"/>
      <c r="QS22" s="6"/>
      <c r="QT22" s="6"/>
      <c r="QU22" s="6"/>
      <c r="QW22" s="6"/>
      <c r="QX22" s="6"/>
      <c r="QY22" s="6">
        <v>7.6471</v>
      </c>
      <c r="QZ22" s="6">
        <v>0.71874120770299998</v>
      </c>
      <c r="RA22" s="6"/>
      <c r="RB22" s="37"/>
      <c r="RC22" s="6"/>
      <c r="RD22" s="6"/>
      <c r="RE22" s="6"/>
      <c r="RF22" s="6"/>
      <c r="RG22" s="6"/>
      <c r="RH22" s="6"/>
      <c r="RI22" s="6"/>
      <c r="RJ22" s="6"/>
      <c r="RK22" s="6"/>
      <c r="RL22" s="6"/>
      <c r="RN22" s="6"/>
      <c r="RO22" s="6"/>
      <c r="RP22" s="6">
        <v>7.8494999999999999</v>
      </c>
      <c r="RQ22" s="6">
        <v>0.82538728431899999</v>
      </c>
      <c r="RR22" s="6"/>
      <c r="RS22" s="37"/>
      <c r="RT22" s="6"/>
      <c r="RU22" s="6"/>
      <c r="RV22" s="6"/>
      <c r="RW22" s="6"/>
      <c r="RX22" s="6"/>
      <c r="RY22" s="6"/>
      <c r="RZ22" s="6"/>
      <c r="SA22" s="6"/>
      <c r="SB22" s="6"/>
      <c r="SC22" s="6"/>
      <c r="SE22" s="6"/>
      <c r="SF22" s="6"/>
      <c r="SG22" s="6">
        <v>7.7404000000000002</v>
      </c>
      <c r="SH22" s="6">
        <v>0.70561549003599999</v>
      </c>
      <c r="SI22" s="6"/>
      <c r="SJ22" s="37"/>
      <c r="SK22" s="6"/>
      <c r="SL22" s="6"/>
      <c r="SM22" s="6"/>
      <c r="SN22" s="6"/>
      <c r="SO22" s="6"/>
      <c r="SP22" s="6"/>
      <c r="SQ22" s="6"/>
      <c r="SR22" s="6"/>
      <c r="SS22" s="6"/>
      <c r="ST22" s="6"/>
      <c r="SV22" s="6"/>
      <c r="SW22" s="6"/>
      <c r="SX22" s="6">
        <v>7.4539999999999997</v>
      </c>
      <c r="SY22" s="6">
        <v>0.74803071480899996</v>
      </c>
      <c r="SZ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M22" s="6"/>
      <c r="TN22" s="6"/>
      <c r="TO22" s="6">
        <v>7.7404000000000002</v>
      </c>
      <c r="TP22" s="6">
        <v>0.78864679712200003</v>
      </c>
      <c r="TQ22" s="6"/>
      <c r="TS22" s="6"/>
      <c r="TT22" s="6"/>
      <c r="TU22" s="7"/>
      <c r="TV22" s="6"/>
      <c r="TW22" s="6"/>
      <c r="TX22" s="6"/>
      <c r="TY22" s="6"/>
      <c r="TZ22" s="6"/>
      <c r="UA22" s="6"/>
      <c r="UC22" s="6"/>
      <c r="UD22" s="6"/>
      <c r="UE22" s="6">
        <v>7.6471</v>
      </c>
      <c r="UF22" s="6">
        <v>0.74142519875099999</v>
      </c>
      <c r="UG22" s="6"/>
      <c r="UI22" s="6"/>
      <c r="UJ22" s="6"/>
      <c r="UK22" s="7"/>
      <c r="UL22" s="6"/>
      <c r="UM22" s="6"/>
      <c r="UN22" s="6"/>
      <c r="UO22" s="6"/>
      <c r="UP22" s="6"/>
      <c r="UQ22" s="6"/>
      <c r="US22" s="6"/>
      <c r="UT22" s="6"/>
      <c r="UU22" s="6">
        <v>7.6471</v>
      </c>
      <c r="UV22" s="6">
        <v>0.73405948465299997</v>
      </c>
      <c r="UW22" s="6"/>
      <c r="UY22" s="6"/>
      <c r="UZ22" s="6"/>
      <c r="VA22" s="7"/>
      <c r="VB22" s="6"/>
      <c r="VC22" s="6"/>
      <c r="VD22" s="6"/>
      <c r="VE22" s="6"/>
      <c r="VF22" s="6"/>
      <c r="VG22" s="6"/>
      <c r="VI22" s="6"/>
      <c r="VJ22" s="6"/>
      <c r="VK22" s="6">
        <v>7.6703999999999999</v>
      </c>
      <c r="VL22" s="6">
        <v>0.82076169622799999</v>
      </c>
      <c r="VM22" s="6"/>
      <c r="VN22" s="37"/>
      <c r="VO22" s="6"/>
      <c r="VP22" s="6"/>
      <c r="VQ22" s="7"/>
      <c r="VR22" s="6"/>
      <c r="VS22" s="6"/>
      <c r="VT22" s="6"/>
      <c r="VU22" s="6"/>
      <c r="VV22" s="6"/>
      <c r="VW22" s="6"/>
      <c r="VY22" s="6"/>
      <c r="VZ22" s="6"/>
      <c r="WA22" s="6">
        <v>7.6703999999999999</v>
      </c>
      <c r="WB22" s="6">
        <v>0.83616731477600004</v>
      </c>
      <c r="WC22" s="6"/>
      <c r="WD22" s="37"/>
      <c r="WE22" s="6"/>
      <c r="WF22" s="6"/>
      <c r="WG22" s="7"/>
      <c r="WH22" s="6"/>
      <c r="WI22" s="6"/>
      <c r="WJ22" s="6"/>
      <c r="WK22" s="6"/>
      <c r="WL22" s="6"/>
      <c r="WM22" s="6"/>
      <c r="WO22" s="6"/>
      <c r="WP22" s="6"/>
      <c r="WQ22" s="6">
        <v>7.8494999999999999</v>
      </c>
      <c r="WR22" s="6">
        <v>0.49841356133699999</v>
      </c>
      <c r="WS22" s="6"/>
      <c r="WT22" s="37"/>
      <c r="WU22" s="6"/>
      <c r="WV22" s="6"/>
      <c r="WW22" s="7"/>
      <c r="WX22" s="6"/>
      <c r="WY22" s="6"/>
      <c r="WZ22" s="6"/>
      <c r="XA22" s="6"/>
      <c r="XB22" s="6"/>
      <c r="XC22" s="6"/>
      <c r="XE22" s="6"/>
      <c r="XF22" s="6"/>
      <c r="XG22" s="6">
        <v>7.8494999999999999</v>
      </c>
      <c r="XH22" s="6">
        <v>0.49872612003599998</v>
      </c>
      <c r="XI22" s="6"/>
      <c r="XJ22" s="37"/>
      <c r="XK22" s="6"/>
      <c r="XL22" s="6"/>
      <c r="XM22" s="7"/>
      <c r="XN22" s="6"/>
      <c r="XO22" s="6"/>
      <c r="XP22" s="6"/>
      <c r="XQ22" s="6"/>
      <c r="XR22" s="6"/>
      <c r="XS22" s="6"/>
      <c r="XU22" s="6"/>
      <c r="XV22" s="6"/>
      <c r="XW22" s="6">
        <v>7.6471</v>
      </c>
      <c r="XX22" s="6">
        <v>0.69591964287100005</v>
      </c>
      <c r="XY22" s="6"/>
      <c r="XZ22" s="37"/>
      <c r="YA22" s="6"/>
      <c r="YB22" s="6"/>
      <c r="YC22" s="7"/>
      <c r="YD22" s="6"/>
      <c r="YE22" s="6"/>
      <c r="YF22" s="6"/>
      <c r="YG22" s="6"/>
      <c r="YH22" s="6"/>
      <c r="YI22" s="6"/>
      <c r="YK22" s="6"/>
      <c r="YL22" s="6"/>
      <c r="YM22" s="6">
        <v>7.6471</v>
      </c>
      <c r="YN22" s="6">
        <v>0.71667799865299997</v>
      </c>
      <c r="YO22" s="6"/>
      <c r="YP22" s="37"/>
      <c r="YQ22" s="6"/>
      <c r="YR22" s="6"/>
      <c r="YS22" s="7"/>
      <c r="YT22" s="6"/>
      <c r="YU22" s="6"/>
      <c r="YV22" s="6"/>
      <c r="YW22" s="6"/>
      <c r="YX22" s="6"/>
      <c r="YY22" s="6"/>
      <c r="ZA22" s="6"/>
      <c r="ZB22" s="6"/>
      <c r="ZC22" s="6"/>
      <c r="ZD22" s="6"/>
      <c r="ZE22" s="6"/>
      <c r="ZF22" s="37"/>
      <c r="ZG22" s="6"/>
      <c r="ZH22" s="6"/>
      <c r="ZI22" s="7"/>
      <c r="ZJ22" s="6"/>
      <c r="ZK22" s="6"/>
      <c r="ZL22" s="6"/>
      <c r="ZM22" s="6"/>
      <c r="ZN22" s="6"/>
      <c r="ZO22" s="6"/>
      <c r="ZQ22" s="6"/>
      <c r="ZR22" s="6"/>
      <c r="ZS22" s="6">
        <v>7.6432000000000002</v>
      </c>
      <c r="ZT22" s="6">
        <v>0.73313227806100001</v>
      </c>
      <c r="ZU22" s="6"/>
      <c r="ZV22" s="37"/>
      <c r="ZW22" s="6"/>
      <c r="ZX22" s="6"/>
      <c r="ZY22" s="7"/>
      <c r="ZZ22" s="6"/>
      <c r="AAA22" s="6"/>
      <c r="AAB22" s="6"/>
      <c r="AAC22" s="6"/>
      <c r="AAD22" s="6"/>
      <c r="AAE22" s="6"/>
      <c r="AAG22" s="6"/>
      <c r="AAH22" s="6"/>
      <c r="AAI22" s="6">
        <v>7.6432000000000002</v>
      </c>
      <c r="AAJ22" s="6">
        <v>1.00231940819</v>
      </c>
      <c r="AAK22" s="6"/>
      <c r="AAL22" s="37"/>
      <c r="AAM22" s="6"/>
      <c r="AAN22" s="6"/>
      <c r="AAO22" s="7"/>
      <c r="AAP22" s="6"/>
      <c r="AAQ22" s="6"/>
      <c r="AAR22" s="6"/>
      <c r="AAS22" s="6"/>
      <c r="AAT22" s="6"/>
      <c r="AAU22" s="6"/>
      <c r="AAW22" s="6"/>
      <c r="AAX22" s="6"/>
      <c r="AAY22" s="6">
        <v>7.6432000000000002</v>
      </c>
      <c r="AAZ22" s="6">
        <v>0.928460235877</v>
      </c>
      <c r="ABA22" s="6"/>
      <c r="ABB22" s="37"/>
      <c r="ABC22" s="6"/>
      <c r="ABD22" s="6"/>
      <c r="ABE22" s="7"/>
      <c r="ABF22" s="6"/>
      <c r="ABG22" s="6"/>
      <c r="ABH22" s="6"/>
      <c r="ABI22" s="6"/>
      <c r="ABJ22" s="6"/>
      <c r="ABK22" s="6"/>
      <c r="ABM22" s="6"/>
      <c r="ABN22" s="6"/>
      <c r="ABO22" s="6">
        <v>8.3556333333299992</v>
      </c>
      <c r="ABP22" s="6">
        <v>0.70185976321499999</v>
      </c>
      <c r="ABQ22" s="6"/>
      <c r="ABR22" s="37"/>
      <c r="ABS22" s="6"/>
      <c r="ABT22" s="6"/>
      <c r="ABU22" s="7"/>
      <c r="ABV22" s="6"/>
      <c r="ABW22" s="6"/>
      <c r="ABX22" s="6"/>
      <c r="ABY22" s="6"/>
      <c r="ABZ22" s="6"/>
      <c r="ACA22" s="6"/>
      <c r="ACC22" s="6"/>
      <c r="ACD22" s="6"/>
      <c r="ACE22" s="6">
        <v>8.3556333333299992</v>
      </c>
      <c r="ACF22" s="6">
        <v>0.97344708805699998</v>
      </c>
      <c r="ACG22" s="6"/>
      <c r="ACH22" s="37"/>
      <c r="ACI22" s="6"/>
      <c r="ACJ22" s="6"/>
      <c r="ACK22" s="7"/>
      <c r="ACL22" s="6"/>
      <c r="ACM22" s="6"/>
      <c r="ACN22" s="6"/>
      <c r="ACO22" s="6"/>
      <c r="ACP22" s="6"/>
      <c r="ACQ22" s="6"/>
      <c r="ACS22" s="6"/>
      <c r="ACT22" s="6"/>
      <c r="ACU22" s="6">
        <v>8.3556333333299992</v>
      </c>
      <c r="ACV22" s="6">
        <v>0.91791599822400005</v>
      </c>
      <c r="ACW22" s="6"/>
      <c r="ACX22" s="37"/>
      <c r="ACY22" s="6"/>
      <c r="ACZ22" s="6"/>
      <c r="ADA22" s="7"/>
      <c r="ADB22" s="6"/>
      <c r="ADC22" s="6"/>
      <c r="ADD22" s="6"/>
      <c r="ADE22" s="6"/>
      <c r="ADF22" s="6"/>
      <c r="ADG22" s="6"/>
      <c r="ADI22" s="6"/>
      <c r="ADJ22" s="6"/>
      <c r="ADK22" s="6">
        <v>8.8614999999999995</v>
      </c>
      <c r="ADL22" s="6">
        <v>0.629881551702</v>
      </c>
      <c r="ADM22" s="6"/>
      <c r="ADN22" s="37"/>
      <c r="ADO22" s="6"/>
      <c r="ADP22" s="6"/>
      <c r="ADQ22" s="7"/>
      <c r="ADR22" s="6"/>
      <c r="ADS22" s="6"/>
      <c r="ADT22" s="6"/>
      <c r="ADU22" s="6"/>
      <c r="ADV22" s="6"/>
      <c r="ADW22" s="6"/>
      <c r="ADY22" s="6"/>
      <c r="ADZ22" s="6"/>
      <c r="AEA22" s="6">
        <v>8.8521333333300003</v>
      </c>
      <c r="AEB22" s="6">
        <v>0.64103386328599998</v>
      </c>
      <c r="AEC22" s="6"/>
      <c r="AED22" s="37"/>
      <c r="AEE22" s="6"/>
      <c r="AEF22" s="6"/>
      <c r="AEG22" s="7"/>
      <c r="AEH22" s="6"/>
      <c r="AEI22" s="6"/>
      <c r="AEJ22" s="6"/>
      <c r="AEK22" s="6"/>
      <c r="AEL22" s="6"/>
      <c r="AEM22" s="6"/>
      <c r="AEO22" s="6"/>
      <c r="AEP22" s="6"/>
      <c r="AEQ22" s="6">
        <v>8.8521333333300003</v>
      </c>
      <c r="AER22" s="6">
        <v>1.0085055784800001</v>
      </c>
      <c r="AES22" s="6"/>
      <c r="AET22" s="37"/>
      <c r="AEU22" s="6"/>
      <c r="AEV22" s="6"/>
      <c r="AEW22" s="7"/>
      <c r="AEX22" s="6"/>
      <c r="AEY22" s="6"/>
      <c r="AEZ22" s="6"/>
      <c r="AFA22" s="6"/>
      <c r="AFB22" s="6"/>
      <c r="AFC22" s="6"/>
      <c r="AFE22" s="6"/>
      <c r="AFF22" s="6"/>
      <c r="AFG22" s="6">
        <v>9.0639000000000003</v>
      </c>
      <c r="AFH22" s="6">
        <v>0.40935701709700001</v>
      </c>
      <c r="AFI22" s="6"/>
      <c r="AFJ22" s="37"/>
      <c r="AFK22" s="6"/>
      <c r="AFL22" s="6"/>
      <c r="AFM22" s="7"/>
      <c r="AFN22" s="6"/>
      <c r="AFO22" s="6"/>
      <c r="AFP22" s="6"/>
      <c r="AFQ22" s="6"/>
      <c r="AFR22" s="6"/>
      <c r="AFS22" s="6"/>
      <c r="AFU22" s="6"/>
      <c r="AFV22" s="6"/>
      <c r="AFW22" s="6">
        <v>9.0639000000000003</v>
      </c>
      <c r="AFX22" s="6">
        <v>0.394120696903</v>
      </c>
      <c r="AFY22" s="6"/>
      <c r="AFZ22" s="37"/>
      <c r="AGA22" s="6"/>
      <c r="AGB22" s="6"/>
      <c r="AGC22" s="7"/>
      <c r="AGD22" s="6"/>
      <c r="AGE22" s="6"/>
      <c r="AGF22" s="6"/>
      <c r="AGG22" s="6"/>
      <c r="AGH22" s="6"/>
      <c r="AGI22" s="6"/>
      <c r="AGK22" s="6"/>
      <c r="AGL22" s="6"/>
      <c r="AGM22" s="6">
        <v>9.0639000000000003</v>
      </c>
      <c r="AGN22" s="6">
        <v>1.0057051190199999</v>
      </c>
      <c r="AGO22" s="6"/>
      <c r="AGP22" s="37"/>
      <c r="AGQ22" s="6"/>
      <c r="AGR22" s="6"/>
      <c r="AGS22" s="7"/>
      <c r="AGT22" s="6"/>
      <c r="AGU22" s="6"/>
      <c r="AGV22" s="6"/>
      <c r="AGW22" s="6"/>
      <c r="AGX22" s="6"/>
      <c r="AGY22" s="6"/>
      <c r="AHA22" s="6"/>
      <c r="AHB22" s="6"/>
      <c r="AHC22" s="6">
        <v>9.2662999999999993</v>
      </c>
      <c r="AHD22" s="6">
        <v>0.95252569921499997</v>
      </c>
      <c r="AHE22" s="6"/>
      <c r="AHF22" s="37"/>
      <c r="AHG22" s="6"/>
      <c r="AHH22" s="6"/>
      <c r="AHI22" s="7"/>
      <c r="AHJ22" s="6"/>
      <c r="AHK22" s="6"/>
      <c r="AHL22" s="6"/>
      <c r="AHM22" s="6"/>
      <c r="AHN22" s="6"/>
      <c r="AHO22" s="6"/>
      <c r="AHQ22" s="6"/>
      <c r="AHR22" s="6"/>
      <c r="AHS22" s="6">
        <v>9.2662999999999993</v>
      </c>
      <c r="AHT22" s="6">
        <v>0.82580219290599999</v>
      </c>
      <c r="AHU22" s="6"/>
      <c r="AHV22" s="37"/>
      <c r="AHW22" s="6"/>
      <c r="AHX22" s="6"/>
      <c r="AHY22" s="7"/>
      <c r="AHZ22" s="6"/>
      <c r="AIA22" s="6"/>
      <c r="AIB22" s="6"/>
      <c r="AIC22" s="6"/>
      <c r="AID22" s="6"/>
      <c r="AIE22" s="6"/>
      <c r="AIG22" s="6"/>
      <c r="AIH22" s="6"/>
      <c r="AII22" s="6">
        <v>9.2662999999999993</v>
      </c>
      <c r="AIJ22" s="6">
        <v>0.76238830377300004</v>
      </c>
      <c r="AIK22" s="6"/>
      <c r="AIL22" s="37"/>
      <c r="AIM22" s="6"/>
      <c r="AIN22" s="6"/>
      <c r="AIO22" s="7"/>
      <c r="AIP22" s="6"/>
      <c r="AIQ22" s="6"/>
      <c r="AIR22" s="6"/>
      <c r="AIS22" s="6"/>
      <c r="AIT22" s="6"/>
      <c r="AIU22" s="6"/>
      <c r="AIW22" s="6"/>
      <c r="AIX22" s="6"/>
      <c r="AIY22" s="6">
        <v>9.5626999999999995</v>
      </c>
      <c r="AIZ22" s="6">
        <v>0.833553024792</v>
      </c>
      <c r="AJA22" s="6"/>
      <c r="AJB22" s="37"/>
      <c r="AJC22" s="6"/>
      <c r="AJD22" s="6"/>
      <c r="AJE22" s="7"/>
      <c r="AJF22" s="6"/>
      <c r="AJG22" s="6"/>
      <c r="AJH22" s="6"/>
      <c r="AJI22" s="6"/>
      <c r="AJJ22" s="6"/>
      <c r="AJK22" s="6"/>
      <c r="AJM22" s="6"/>
      <c r="AJN22" s="6"/>
      <c r="AJO22" s="6">
        <v>9.5626999999999995</v>
      </c>
      <c r="AJP22" s="6">
        <v>0.89106613349300001</v>
      </c>
      <c r="AJQ22" s="6"/>
      <c r="AJR22" s="37"/>
      <c r="AJS22" s="6"/>
      <c r="AJT22" s="6"/>
      <c r="AJU22" s="7"/>
      <c r="AJV22" s="6"/>
      <c r="AJW22" s="6"/>
      <c r="AJX22" s="6"/>
      <c r="AJY22" s="6"/>
      <c r="AJZ22" s="6"/>
      <c r="AKA22" s="6"/>
      <c r="AKC22" s="6"/>
      <c r="AKD22" s="6"/>
      <c r="AKE22" s="6">
        <v>8.8575999999999997</v>
      </c>
      <c r="AKF22" s="6">
        <v>0.92801492850599998</v>
      </c>
      <c r="AKG22" s="6"/>
      <c r="AKH22" s="37"/>
      <c r="AKI22" s="6"/>
      <c r="AKJ22" s="6"/>
      <c r="AKK22" s="7"/>
      <c r="AKL22" s="6"/>
      <c r="AKM22" s="6"/>
      <c r="AKN22" s="6"/>
      <c r="AKO22" s="6"/>
      <c r="AKP22" s="6"/>
      <c r="AKQ22" s="6"/>
      <c r="AKS22" s="6"/>
      <c r="AKT22" s="6"/>
      <c r="AKU22" s="6">
        <v>8.8575999999999997</v>
      </c>
      <c r="AKV22" s="6">
        <v>1.1199083089099999</v>
      </c>
      <c r="AKW22" s="6"/>
      <c r="AKX22" s="37"/>
      <c r="AKY22" s="6"/>
      <c r="AKZ22" s="6"/>
      <c r="ALA22" s="7"/>
      <c r="ALB22" s="6"/>
      <c r="ALC22" s="6"/>
      <c r="ALD22" s="6"/>
      <c r="ALE22" s="6"/>
      <c r="ALF22" s="6"/>
      <c r="ALG22" s="6"/>
      <c r="ALI22" s="6"/>
      <c r="ALJ22" s="6"/>
      <c r="ALK22" s="6">
        <v>9.0639000000000003</v>
      </c>
      <c r="ALL22" s="6">
        <v>0.97503837529799997</v>
      </c>
      <c r="ALM22" s="6"/>
      <c r="ALN22" s="37"/>
    </row>
    <row r="23" spans="5:1002" x14ac:dyDescent="0.25">
      <c r="E23">
        <v>54</v>
      </c>
      <c r="G23">
        <v>46</v>
      </c>
      <c r="H23" s="1">
        <f>LE16</f>
        <v>-9.3754278339520241</v>
      </c>
      <c r="I23" s="47"/>
      <c r="K23" s="6"/>
      <c r="L23" s="6"/>
      <c r="M23" s="6"/>
      <c r="N23" s="6"/>
      <c r="O23" s="6"/>
      <c r="P23" s="6"/>
      <c r="Q23" s="6"/>
      <c r="R23" s="6"/>
      <c r="S23" s="6"/>
      <c r="T23" s="6"/>
      <c r="V23" s="6"/>
      <c r="W23" s="6"/>
      <c r="X23" s="6">
        <v>9.2091200000000004</v>
      </c>
      <c r="Y23" s="6">
        <v>0.26809181040800001</v>
      </c>
      <c r="Z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M23" s="6"/>
      <c r="AN23" s="6"/>
      <c r="AO23" s="6"/>
      <c r="AP23" s="6"/>
      <c r="AQ23" s="6"/>
      <c r="AR23" s="37"/>
      <c r="AS23" s="6"/>
      <c r="AT23" s="6"/>
      <c r="AU23" s="6"/>
      <c r="AV23" s="6"/>
      <c r="AW23" s="6"/>
      <c r="AX23" s="6"/>
      <c r="AY23" s="6"/>
      <c r="AZ23" s="6"/>
      <c r="BA23" s="6"/>
      <c r="BB23" s="6"/>
      <c r="BD23" s="6"/>
      <c r="BE23" s="6"/>
      <c r="BF23" s="6">
        <v>10.7439733333</v>
      </c>
      <c r="BG23" s="6">
        <v>0.30303880613500001</v>
      </c>
      <c r="BH23" s="6"/>
      <c r="BI23" s="37"/>
      <c r="BJ23" s="6"/>
      <c r="BK23" s="6"/>
      <c r="BL23" s="6"/>
      <c r="BM23" s="6"/>
      <c r="BN23" s="6"/>
      <c r="BO23" s="6"/>
      <c r="BP23" s="6"/>
      <c r="BQ23" s="6"/>
      <c r="BR23" s="6"/>
      <c r="BS23" s="6"/>
      <c r="BU23" s="6"/>
      <c r="BV23" s="6"/>
      <c r="BW23" s="6">
        <v>9.9098400000000009</v>
      </c>
      <c r="BX23" s="6">
        <v>0.22298477525099999</v>
      </c>
      <c r="BY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L23" s="6"/>
      <c r="CM23" s="6"/>
      <c r="CN23" s="6">
        <v>9.7179599999999997</v>
      </c>
      <c r="CO23" s="6">
        <v>0.36157675621699997</v>
      </c>
      <c r="CP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C23" s="6"/>
      <c r="DD23" s="6"/>
      <c r="DE23" s="6">
        <v>9.7179599999999997</v>
      </c>
      <c r="DF23" s="6">
        <v>0.24900660182699999</v>
      </c>
      <c r="DG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T23" s="6"/>
      <c r="DU23" s="6"/>
      <c r="DV23" s="6">
        <v>9.7179599999999997</v>
      </c>
      <c r="DW23" s="6">
        <v>0.29018038171400001</v>
      </c>
      <c r="DX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K23" s="6"/>
      <c r="EL23" s="6"/>
      <c r="EM23" s="6">
        <v>9.7179599999999997</v>
      </c>
      <c r="EN23" s="6">
        <v>0.29156879571700001</v>
      </c>
      <c r="EO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B23" s="6"/>
      <c r="FC23" s="6"/>
      <c r="FD23" s="6">
        <v>8.9739599999999999</v>
      </c>
      <c r="FE23" s="6">
        <v>0.40365035741700001</v>
      </c>
      <c r="FF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S23" s="6"/>
      <c r="FT23" s="6"/>
      <c r="FU23" s="6">
        <v>8.9739599999999999</v>
      </c>
      <c r="FV23" s="6">
        <v>0.41267686724000002</v>
      </c>
      <c r="FW23" s="6"/>
      <c r="FX23" s="37"/>
      <c r="FY23" s="6"/>
      <c r="FZ23" s="6"/>
      <c r="GA23" s="6"/>
      <c r="GB23" s="6"/>
      <c r="GC23" s="6"/>
      <c r="GD23" s="6"/>
      <c r="GE23" s="6"/>
      <c r="GF23" s="6"/>
      <c r="GG23" s="6"/>
      <c r="GH23" s="6"/>
      <c r="GJ23" s="6"/>
      <c r="GK23" s="6"/>
      <c r="GL23" s="6">
        <v>8.9739599999999999</v>
      </c>
      <c r="GM23" s="6">
        <v>0.46639970453500001</v>
      </c>
      <c r="GN23" s="6"/>
      <c r="GO23" s="37"/>
      <c r="GP23" s="6"/>
      <c r="GQ23" s="6"/>
      <c r="GR23" s="6"/>
      <c r="GS23" s="6"/>
      <c r="GT23" s="6"/>
      <c r="GU23" s="6"/>
      <c r="GV23" s="6"/>
      <c r="GW23" s="6"/>
      <c r="GX23" s="6"/>
      <c r="GY23" s="6"/>
      <c r="HA23" s="6"/>
      <c r="HB23" s="6"/>
      <c r="HC23" s="6">
        <v>9.6622800000000009</v>
      </c>
      <c r="HD23" s="6">
        <v>0.41677626342000001</v>
      </c>
      <c r="HE23" s="6"/>
      <c r="HF23" s="37"/>
      <c r="HG23" s="6"/>
      <c r="HH23" s="6"/>
      <c r="HI23" s="6"/>
      <c r="HJ23" s="6"/>
      <c r="HK23" s="6"/>
      <c r="HL23" s="6"/>
      <c r="HM23" s="6"/>
      <c r="HN23" s="6"/>
      <c r="HO23" s="6"/>
      <c r="HP23" s="6"/>
      <c r="HR23" s="6"/>
      <c r="HS23" s="6"/>
      <c r="HT23" s="6">
        <v>9.6622800000000009</v>
      </c>
      <c r="HU23" s="6">
        <v>0.365903809621</v>
      </c>
      <c r="HV23" s="6"/>
      <c r="HW23" s="37"/>
      <c r="HX23" s="6"/>
      <c r="HY23" s="6"/>
      <c r="HZ23" s="6"/>
      <c r="IA23" s="6"/>
      <c r="IB23" s="6"/>
      <c r="IC23" s="6"/>
      <c r="ID23" s="6"/>
      <c r="IE23" s="6"/>
      <c r="IF23" s="6"/>
      <c r="IG23" s="6"/>
      <c r="II23" s="6"/>
      <c r="IJ23" s="6"/>
      <c r="IK23" s="6">
        <v>9.6622800000000009</v>
      </c>
      <c r="IL23" s="6">
        <v>0.26880288992099999</v>
      </c>
      <c r="IM23" s="6"/>
      <c r="IN23" s="37"/>
      <c r="IO23" s="6"/>
      <c r="IP23" s="6"/>
      <c r="IQ23" s="6"/>
      <c r="IR23" s="6"/>
      <c r="IS23" s="6"/>
      <c r="IT23" s="6"/>
      <c r="IU23" s="6"/>
      <c r="IV23" s="6"/>
      <c r="IW23" s="6"/>
      <c r="IX23" s="6"/>
      <c r="IZ23" s="6"/>
      <c r="JA23" s="6"/>
      <c r="JB23" s="6">
        <v>9.6622800000000009</v>
      </c>
      <c r="JC23" s="6">
        <v>0.42514536066500003</v>
      </c>
      <c r="JD23" s="6"/>
      <c r="JE23" s="37"/>
      <c r="JF23" s="6"/>
      <c r="JG23" s="6"/>
      <c r="JH23" s="6"/>
      <c r="JI23" s="6"/>
      <c r="JJ23" s="6"/>
      <c r="JK23" s="6"/>
      <c r="JL23" s="6"/>
      <c r="JM23" s="6"/>
      <c r="JN23" s="6"/>
      <c r="JO23" s="6"/>
      <c r="JQ23" s="6"/>
      <c r="JR23" s="6"/>
      <c r="JS23" s="6"/>
      <c r="JT23" s="6"/>
      <c r="JU23" s="6"/>
      <c r="JV23" s="37"/>
      <c r="JW23" s="6"/>
      <c r="JX23" s="6"/>
      <c r="JY23" s="6"/>
      <c r="JZ23" s="6"/>
      <c r="KA23" s="6"/>
      <c r="KB23" s="6"/>
      <c r="KC23" s="6"/>
      <c r="KD23" s="6"/>
      <c r="KE23" s="6"/>
      <c r="KF23" s="6"/>
      <c r="KH23" s="6"/>
      <c r="KI23" s="6"/>
      <c r="KJ23" s="6">
        <v>9.6622800000000009</v>
      </c>
      <c r="KK23" s="6">
        <v>0.43585400214100001</v>
      </c>
      <c r="KL23" s="6"/>
      <c r="KM23" s="37"/>
      <c r="KN23" s="6"/>
      <c r="KO23" s="6"/>
      <c r="KP23" s="6"/>
      <c r="KQ23" s="6"/>
      <c r="KR23" s="6"/>
      <c r="KS23" s="6"/>
      <c r="KT23" s="6"/>
      <c r="KU23" s="6"/>
      <c r="KV23" s="6"/>
      <c r="KW23" s="6"/>
      <c r="KY23" s="6"/>
      <c r="KZ23" s="6"/>
      <c r="LA23" s="6">
        <v>9.9051600000000004</v>
      </c>
      <c r="LB23" s="6">
        <v>0.50252605984499998</v>
      </c>
      <c r="LC23" s="6"/>
      <c r="LD23" s="37"/>
      <c r="LE23" s="6"/>
      <c r="LF23" s="6"/>
      <c r="LG23" s="6"/>
      <c r="LH23" s="6"/>
      <c r="LI23" s="6"/>
      <c r="LJ23" s="6"/>
      <c r="LK23" s="6"/>
      <c r="LL23" s="6"/>
      <c r="LM23" s="6"/>
      <c r="LN23" s="6"/>
      <c r="LP23" s="6"/>
      <c r="LQ23" s="6"/>
      <c r="LR23" s="6">
        <v>9.9051600000000004</v>
      </c>
      <c r="LS23" s="6">
        <v>0.53122219240099999</v>
      </c>
      <c r="LT23" s="6"/>
      <c r="LU23" s="37"/>
      <c r="LV23" s="6"/>
      <c r="LW23" s="6"/>
      <c r="LX23" s="6"/>
      <c r="LY23" s="6"/>
      <c r="LZ23" s="6"/>
      <c r="MA23" s="6"/>
      <c r="MB23" s="6"/>
      <c r="MC23" s="6"/>
      <c r="MD23" s="6"/>
      <c r="ME23" s="6"/>
      <c r="MG23" s="6"/>
      <c r="MH23" s="6"/>
      <c r="MI23" s="6">
        <v>9.9051600000000004</v>
      </c>
      <c r="MJ23" s="6">
        <v>0.58832561866099997</v>
      </c>
      <c r="MK23" s="6"/>
      <c r="ML23" s="37"/>
      <c r="MM23" s="6"/>
      <c r="MN23" s="6"/>
      <c r="MO23" s="6"/>
      <c r="MP23" s="6"/>
      <c r="MQ23" s="6"/>
      <c r="MR23" s="6"/>
      <c r="MS23" s="6"/>
      <c r="MT23" s="6"/>
      <c r="MU23" s="6"/>
      <c r="MV23" s="6"/>
      <c r="MX23" s="6"/>
      <c r="MY23" s="6"/>
      <c r="MZ23" s="6">
        <v>9.5408399999999993</v>
      </c>
      <c r="NA23" s="6">
        <v>0.51233526011499997</v>
      </c>
      <c r="NB23" s="6"/>
      <c r="NC23" s="37"/>
      <c r="ND23" s="6"/>
      <c r="NE23" s="6"/>
      <c r="NF23" s="6"/>
      <c r="NG23" s="6"/>
      <c r="NH23" s="6"/>
      <c r="NI23" s="6"/>
      <c r="NJ23" s="6"/>
      <c r="NK23" s="6"/>
      <c r="NL23" s="6"/>
      <c r="NM23" s="6"/>
      <c r="NO23" s="6"/>
      <c r="NP23" s="6"/>
      <c r="NQ23" s="6">
        <v>9.5408399999999993</v>
      </c>
      <c r="NR23" s="6">
        <v>0.50914082001299998</v>
      </c>
      <c r="NS23" s="6"/>
      <c r="NT23" s="37"/>
      <c r="NU23" s="6"/>
      <c r="NV23" s="6"/>
      <c r="NW23" s="6"/>
      <c r="NX23" s="6"/>
      <c r="NY23" s="6"/>
      <c r="NZ23" s="6"/>
      <c r="OA23" s="6"/>
      <c r="OB23" s="6"/>
      <c r="OC23" s="6"/>
      <c r="OD23" s="6"/>
      <c r="OF23" s="6"/>
      <c r="OG23" s="6"/>
      <c r="OH23" s="6">
        <v>9.5408399999999993</v>
      </c>
      <c r="OI23" s="6">
        <v>0.55341255522300004</v>
      </c>
      <c r="OJ23" s="6"/>
      <c r="OK23" s="37"/>
      <c r="OL23" s="6"/>
      <c r="OM23" s="6"/>
      <c r="ON23" s="6"/>
      <c r="OO23" s="6"/>
      <c r="OP23" s="6"/>
      <c r="OQ23" s="6"/>
      <c r="OR23" s="6"/>
      <c r="OS23" s="6"/>
      <c r="OT23" s="6"/>
      <c r="OU23" s="6"/>
      <c r="OW23" s="6"/>
      <c r="OX23" s="6"/>
      <c r="OY23" s="6">
        <v>9.5408399999999993</v>
      </c>
      <c r="OZ23" s="6">
        <v>0.56674333856000003</v>
      </c>
      <c r="PA23" s="6"/>
      <c r="PB23" s="37"/>
      <c r="PC23" s="6"/>
      <c r="PD23" s="6"/>
      <c r="PE23" s="6"/>
      <c r="PF23" s="6"/>
      <c r="PG23" s="6"/>
      <c r="PH23" s="6"/>
      <c r="PI23" s="6"/>
      <c r="PJ23" s="6"/>
      <c r="PK23" s="6"/>
      <c r="PL23" s="6"/>
      <c r="PN23" s="6"/>
      <c r="PO23" s="6"/>
      <c r="PP23" s="6">
        <v>9.5408399999999993</v>
      </c>
      <c r="PQ23" s="6">
        <v>0.59062334907000003</v>
      </c>
      <c r="PR23" s="6"/>
      <c r="PS23" s="37"/>
      <c r="PT23" s="6"/>
      <c r="PU23" s="6"/>
      <c r="PV23" s="6"/>
      <c r="PW23" s="6"/>
      <c r="PX23" s="6"/>
      <c r="PY23" s="6"/>
      <c r="PZ23" s="6"/>
      <c r="QA23" s="6"/>
      <c r="QB23" s="6"/>
      <c r="QC23" s="6"/>
      <c r="QE23" s="6"/>
      <c r="QF23" s="6"/>
      <c r="QG23" s="6">
        <v>9.4193999999999996</v>
      </c>
      <c r="QH23" s="6">
        <v>0.78594211023100002</v>
      </c>
      <c r="QI23" s="6"/>
      <c r="QJ23" s="37"/>
      <c r="QK23" s="37"/>
      <c r="QL23" s="6"/>
      <c r="QM23" s="6"/>
      <c r="QN23" s="6"/>
      <c r="QO23" s="6"/>
      <c r="QP23" s="6"/>
      <c r="QQ23" s="6"/>
      <c r="QR23" s="6"/>
      <c r="QS23" s="6"/>
      <c r="QT23" s="6"/>
      <c r="QU23" s="6"/>
      <c r="QW23" s="6"/>
      <c r="QX23" s="6"/>
      <c r="QY23" s="6">
        <v>9.17652</v>
      </c>
      <c r="QZ23" s="6">
        <v>0.73559893199100002</v>
      </c>
      <c r="RA23" s="6"/>
      <c r="RB23" s="37"/>
      <c r="RC23" s="6"/>
      <c r="RD23" s="6"/>
      <c r="RE23" s="6"/>
      <c r="RF23" s="6"/>
      <c r="RG23" s="6"/>
      <c r="RH23" s="6"/>
      <c r="RI23" s="6"/>
      <c r="RJ23" s="6"/>
      <c r="RK23" s="6"/>
      <c r="RL23" s="6"/>
      <c r="RN23" s="6"/>
      <c r="RO23" s="6"/>
      <c r="RP23" s="6">
        <v>9.4193999999999996</v>
      </c>
      <c r="RQ23" s="6">
        <v>0.84930924856400003</v>
      </c>
      <c r="RR23" s="6"/>
      <c r="RS23" s="37"/>
      <c r="RT23" s="6"/>
      <c r="RU23" s="6"/>
      <c r="RV23" s="6"/>
      <c r="RW23" s="6"/>
      <c r="RX23" s="6"/>
      <c r="RY23" s="6"/>
      <c r="RZ23" s="6"/>
      <c r="SA23" s="6"/>
      <c r="SB23" s="6"/>
      <c r="SC23" s="6"/>
      <c r="SE23" s="6"/>
      <c r="SF23" s="6"/>
      <c r="SG23" s="6">
        <v>9.2884799999999998</v>
      </c>
      <c r="SH23" s="6">
        <v>0.72337874001900004</v>
      </c>
      <c r="SI23" s="6"/>
      <c r="SJ23" s="37"/>
      <c r="SK23" s="6"/>
      <c r="SL23" s="6"/>
      <c r="SM23" s="6"/>
      <c r="SN23" s="6"/>
      <c r="SO23" s="6"/>
      <c r="SP23" s="6"/>
      <c r="SQ23" s="6"/>
      <c r="SR23" s="6"/>
      <c r="SS23" s="6"/>
      <c r="ST23" s="6"/>
      <c r="SV23" s="6"/>
      <c r="SW23" s="6"/>
      <c r="SX23" s="6">
        <v>8.9448000000000008</v>
      </c>
      <c r="SY23" s="6">
        <v>0.76935581827699995</v>
      </c>
      <c r="SZ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M23" s="6"/>
      <c r="TN23" s="6"/>
      <c r="TO23" s="6">
        <v>9.2884799999999998</v>
      </c>
      <c r="TP23" s="6">
        <v>0.81174887312199995</v>
      </c>
      <c r="TQ23" s="6"/>
      <c r="TS23" s="7"/>
      <c r="TT23" s="6"/>
      <c r="TU23" s="7"/>
      <c r="TV23" s="6"/>
      <c r="TW23" s="6"/>
      <c r="TX23" s="6"/>
      <c r="TY23" s="6"/>
      <c r="TZ23" s="6"/>
      <c r="UA23" s="6"/>
      <c r="UC23" s="6"/>
      <c r="UD23" s="6"/>
      <c r="UE23" s="6">
        <v>9.17652</v>
      </c>
      <c r="UF23" s="6">
        <v>0.76051997332999999</v>
      </c>
      <c r="UG23" s="6"/>
      <c r="UI23" s="7"/>
      <c r="UJ23" s="6"/>
      <c r="UK23" s="7"/>
      <c r="UL23" s="6"/>
      <c r="UM23" s="6"/>
      <c r="UN23" s="6"/>
      <c r="UO23" s="6"/>
      <c r="UP23" s="6"/>
      <c r="UQ23" s="6"/>
      <c r="US23" s="6"/>
      <c r="UT23" s="6"/>
      <c r="UU23" s="6">
        <v>9.17652</v>
      </c>
      <c r="UV23" s="6">
        <v>0.75392896704800005</v>
      </c>
      <c r="UW23" s="6"/>
      <c r="UY23" s="7"/>
      <c r="UZ23" s="6"/>
      <c r="VA23" s="7"/>
      <c r="VB23" s="6"/>
      <c r="VC23" s="6"/>
      <c r="VD23" s="6"/>
      <c r="VE23" s="6"/>
      <c r="VF23" s="6"/>
      <c r="VG23" s="6"/>
      <c r="VI23" s="6"/>
      <c r="VJ23" s="6"/>
      <c r="VK23" s="6">
        <v>9.2044800000000002</v>
      </c>
      <c r="VL23" s="6">
        <v>0.84825261710400002</v>
      </c>
      <c r="VM23" s="6"/>
      <c r="VN23" s="37"/>
      <c r="VO23" s="7"/>
      <c r="VP23" s="6"/>
      <c r="VQ23" s="7"/>
      <c r="VR23" s="6"/>
      <c r="VS23" s="6"/>
      <c r="VT23" s="6"/>
      <c r="VU23" s="6"/>
      <c r="VV23" s="6"/>
      <c r="VW23" s="6"/>
      <c r="VY23" s="6"/>
      <c r="VZ23" s="6"/>
      <c r="WA23" s="6">
        <v>9.2044800000000002</v>
      </c>
      <c r="WB23" s="6">
        <v>0.863465698851</v>
      </c>
      <c r="WC23" s="6"/>
      <c r="WD23" s="37"/>
      <c r="WE23" s="7"/>
      <c r="WF23" s="6"/>
      <c r="WG23" s="7"/>
      <c r="WH23" s="6"/>
      <c r="WI23" s="6"/>
      <c r="WJ23" s="6"/>
      <c r="WK23" s="6"/>
      <c r="WL23" s="6"/>
      <c r="WM23" s="6"/>
      <c r="WO23" s="6"/>
      <c r="WP23" s="6"/>
      <c r="WQ23" s="6">
        <v>9.4193999999999996</v>
      </c>
      <c r="WR23" s="6">
        <v>0.51851275119600004</v>
      </c>
      <c r="WS23" s="6"/>
      <c r="WT23" s="37"/>
      <c r="WU23" s="7"/>
      <c r="WV23" s="6"/>
      <c r="WW23" s="7"/>
      <c r="WX23" s="6"/>
      <c r="WY23" s="6"/>
      <c r="WZ23" s="6"/>
      <c r="XA23" s="6"/>
      <c r="XB23" s="6"/>
      <c r="XC23" s="6"/>
      <c r="XE23" s="6"/>
      <c r="XF23" s="6"/>
      <c r="XG23" s="6">
        <v>9.4193999999999996</v>
      </c>
      <c r="XH23" s="6">
        <v>0.517635417594</v>
      </c>
      <c r="XI23" s="6"/>
      <c r="XJ23" s="37"/>
      <c r="XK23" s="7" t="s">
        <v>87</v>
      </c>
      <c r="XL23" s="6"/>
      <c r="XM23" s="7"/>
      <c r="XN23" s="6"/>
      <c r="XO23" s="6"/>
      <c r="XP23" s="6"/>
      <c r="XQ23" s="6"/>
      <c r="XR23" s="6"/>
      <c r="XS23" s="6"/>
      <c r="XU23" s="6"/>
      <c r="XV23" s="6"/>
      <c r="XW23" s="6">
        <v>9.17652</v>
      </c>
      <c r="XX23" s="6">
        <v>0.72528103839000002</v>
      </c>
      <c r="XY23" s="6"/>
      <c r="XZ23" s="37"/>
      <c r="YA23" s="7"/>
      <c r="YB23" s="6"/>
      <c r="YC23" s="7"/>
      <c r="YD23" s="6"/>
      <c r="YE23" s="6"/>
      <c r="YF23" s="6"/>
      <c r="YG23" s="6"/>
      <c r="YH23" s="6"/>
      <c r="YI23" s="6"/>
      <c r="YK23" s="6"/>
      <c r="YL23" s="6"/>
      <c r="YM23" s="6">
        <v>9.17652</v>
      </c>
      <c r="YN23" s="6">
        <v>0.73987206115799997</v>
      </c>
      <c r="YO23" s="6"/>
      <c r="YP23" s="37"/>
      <c r="YQ23" s="7"/>
      <c r="YR23" s="6"/>
      <c r="YS23" s="7"/>
      <c r="YT23" s="6"/>
      <c r="YU23" s="6"/>
      <c r="YV23" s="6"/>
      <c r="YW23" s="6"/>
      <c r="YX23" s="6"/>
      <c r="YY23" s="6"/>
      <c r="ZA23" s="6"/>
      <c r="ZB23" s="6"/>
      <c r="ZC23" s="6"/>
      <c r="ZD23" s="6"/>
      <c r="ZE23" s="6"/>
      <c r="ZF23" s="37"/>
      <c r="ZG23" s="7"/>
      <c r="ZH23" s="6"/>
      <c r="ZI23" s="7"/>
      <c r="ZJ23" s="6"/>
      <c r="ZK23" s="6"/>
      <c r="ZL23" s="6"/>
      <c r="ZM23" s="6"/>
      <c r="ZN23" s="6"/>
      <c r="ZO23" s="6"/>
      <c r="ZQ23" s="6"/>
      <c r="ZR23" s="6"/>
      <c r="ZS23" s="6">
        <v>9.1718399999999995</v>
      </c>
      <c r="ZT23" s="6">
        <v>0.75219132021599999</v>
      </c>
      <c r="ZU23" s="6"/>
      <c r="ZV23" s="37"/>
      <c r="ZW23" s="7"/>
      <c r="ZX23" s="6"/>
      <c r="ZY23" s="7"/>
      <c r="ZZ23" s="6"/>
      <c r="AAA23" s="6"/>
      <c r="AAB23" s="6"/>
      <c r="AAC23" s="6"/>
      <c r="AAD23" s="6"/>
      <c r="AAE23" s="6"/>
      <c r="AAG23" s="6"/>
      <c r="AAH23" s="6"/>
      <c r="AAI23" s="6">
        <v>9.1718399999999995</v>
      </c>
      <c r="AAJ23" s="6">
        <v>1.0211235916400001</v>
      </c>
      <c r="AAK23" s="6"/>
      <c r="AAL23" s="37"/>
      <c r="AAM23" s="7"/>
      <c r="AAN23" s="6"/>
      <c r="AAO23" s="7"/>
      <c r="AAP23" s="6"/>
      <c r="AAQ23" s="6"/>
      <c r="AAR23" s="6"/>
      <c r="AAS23" s="6"/>
      <c r="AAT23" s="6"/>
      <c r="AAU23" s="6"/>
      <c r="AAW23" s="6"/>
      <c r="AAX23" s="6"/>
      <c r="AAY23" s="6">
        <v>9.1718399999999995</v>
      </c>
      <c r="AAZ23" s="6">
        <v>0.96827815497600001</v>
      </c>
      <c r="ABA23" s="6"/>
      <c r="ABB23" s="37"/>
      <c r="ABC23" s="7"/>
      <c r="ABD23" s="6"/>
      <c r="ABE23" s="7"/>
      <c r="ABF23" s="6"/>
      <c r="ABG23" s="6"/>
      <c r="ABH23" s="6"/>
      <c r="ABI23" s="6"/>
      <c r="ABJ23" s="6"/>
      <c r="ABK23" s="6"/>
      <c r="ABM23" s="6"/>
      <c r="ABN23" s="6"/>
      <c r="ABO23" s="6">
        <v>10.026759999999999</v>
      </c>
      <c r="ABP23" s="6">
        <v>0.72529804629399997</v>
      </c>
      <c r="ABQ23" s="6"/>
      <c r="ABR23" s="37"/>
      <c r="ABS23" s="7"/>
      <c r="ABT23" s="6"/>
      <c r="ABU23" s="7"/>
      <c r="ABV23" s="6"/>
      <c r="ABW23" s="6"/>
      <c r="ABX23" s="6"/>
      <c r="ABY23" s="6"/>
      <c r="ABZ23" s="6"/>
      <c r="ACA23" s="6"/>
      <c r="ACC23" s="6"/>
      <c r="ACD23" s="6"/>
      <c r="ACE23" s="6">
        <v>10.026759999999999</v>
      </c>
      <c r="ACF23" s="6">
        <v>0.99399738409000005</v>
      </c>
      <c r="ACG23" s="6"/>
      <c r="ACH23" s="37"/>
      <c r="ACI23" s="7"/>
      <c r="ACJ23" s="6"/>
      <c r="ACK23" s="7"/>
      <c r="ACL23" s="6"/>
      <c r="ACM23" s="6"/>
      <c r="ACN23" s="6"/>
      <c r="ACO23" s="6"/>
      <c r="ACP23" s="6"/>
      <c r="ACQ23" s="6"/>
      <c r="ACS23" s="6"/>
      <c r="ACT23" s="6"/>
      <c r="ACU23" s="6">
        <v>10.026759999999999</v>
      </c>
      <c r="ACV23" s="6">
        <v>0.94221427395699997</v>
      </c>
      <c r="ACW23" s="6"/>
      <c r="ACX23" s="37"/>
      <c r="ACY23" s="7"/>
      <c r="ACZ23" s="6"/>
      <c r="ADA23" s="7"/>
      <c r="ADB23" s="6"/>
      <c r="ADC23" s="6"/>
      <c r="ADD23" s="6"/>
      <c r="ADE23" s="6"/>
      <c r="ADF23" s="6"/>
      <c r="ADG23" s="6"/>
      <c r="ADI23" s="6"/>
      <c r="ADJ23" s="6"/>
      <c r="ADK23" s="6">
        <v>10.633800000000001</v>
      </c>
      <c r="ADL23" s="6">
        <v>0.65432617405000004</v>
      </c>
      <c r="ADM23" s="6"/>
      <c r="ADN23" s="37"/>
      <c r="ADO23" s="7"/>
      <c r="ADP23" s="6"/>
      <c r="ADQ23" s="7"/>
      <c r="ADR23" s="6"/>
      <c r="ADS23" s="6"/>
      <c r="ADT23" s="6"/>
      <c r="ADU23" s="6"/>
      <c r="ADV23" s="6"/>
      <c r="ADW23" s="6"/>
      <c r="ADY23" s="6"/>
      <c r="ADZ23" s="6"/>
      <c r="AEA23" s="6">
        <v>10.62256</v>
      </c>
      <c r="AEB23" s="6">
        <v>0.66861552891700005</v>
      </c>
      <c r="AEC23" s="6"/>
      <c r="AED23" s="37"/>
      <c r="AEE23" s="7"/>
      <c r="AEF23" s="6"/>
      <c r="AEG23" s="7"/>
      <c r="AEH23" s="6"/>
      <c r="AEI23" s="6"/>
      <c r="AEJ23" s="6"/>
      <c r="AEK23" s="6"/>
      <c r="AEL23" s="6"/>
      <c r="AEM23" s="6"/>
      <c r="AEO23" s="6"/>
      <c r="AEP23" s="6"/>
      <c r="AEQ23" s="6">
        <v>10.62256</v>
      </c>
      <c r="AER23" s="6">
        <v>1.02983046631</v>
      </c>
      <c r="AES23" s="6"/>
      <c r="AET23" s="37"/>
      <c r="AEU23" s="7"/>
      <c r="AEV23" s="6"/>
      <c r="AEW23" s="7"/>
      <c r="AEX23" s="6"/>
      <c r="AEY23" s="6"/>
      <c r="AEZ23" s="6"/>
      <c r="AFA23" s="6"/>
      <c r="AFB23" s="6"/>
      <c r="AFC23" s="6"/>
      <c r="AFE23" s="6"/>
      <c r="AFF23" s="6"/>
      <c r="AFG23" s="6">
        <v>10.87668</v>
      </c>
      <c r="AFH23" s="6">
        <v>0.42754365550899998</v>
      </c>
      <c r="AFI23" s="6"/>
      <c r="AFJ23" s="37"/>
      <c r="AFK23" s="7"/>
      <c r="AFL23" s="6"/>
      <c r="AFM23" s="7"/>
      <c r="AFN23" s="6"/>
      <c r="AFO23" s="6"/>
      <c r="AFP23" s="6"/>
      <c r="AFQ23" s="6"/>
      <c r="AFR23" s="6"/>
      <c r="AFS23" s="6"/>
      <c r="AFU23" s="6"/>
      <c r="AFV23" s="6"/>
      <c r="AFW23" s="6">
        <v>10.87668</v>
      </c>
      <c r="AFX23" s="6">
        <v>0.414162114601</v>
      </c>
      <c r="AFY23" s="6"/>
      <c r="AFZ23" s="37"/>
      <c r="AGA23" s="7"/>
      <c r="AGB23" s="6"/>
      <c r="AGC23" s="7"/>
      <c r="AGD23" s="6"/>
      <c r="AGE23" s="6"/>
      <c r="AGF23" s="6"/>
      <c r="AGG23" s="6"/>
      <c r="AGH23" s="6"/>
      <c r="AGI23" s="6"/>
      <c r="AGJ23" t="s">
        <v>87</v>
      </c>
      <c r="AGK23" s="6"/>
      <c r="AGL23" s="6"/>
      <c r="AGM23" s="6">
        <v>10.87668</v>
      </c>
      <c r="AGN23" s="6">
        <v>1.02337105584</v>
      </c>
      <c r="AGO23" s="6"/>
      <c r="AGP23" s="37"/>
      <c r="AGQ23" s="7"/>
      <c r="AGR23" s="6"/>
      <c r="AGS23" s="7"/>
      <c r="AGT23" s="6"/>
      <c r="AGU23" s="6"/>
      <c r="AGV23" s="6"/>
      <c r="AGW23" s="6"/>
      <c r="AGX23" s="6"/>
      <c r="AGY23" s="6"/>
      <c r="AHA23" s="6"/>
      <c r="AHB23" s="6"/>
      <c r="AHC23" s="6">
        <v>11.11956</v>
      </c>
      <c r="AHD23" s="6">
        <v>0.97403231604899998</v>
      </c>
      <c r="AHE23" s="6"/>
      <c r="AHF23" s="37"/>
      <c r="AHG23" s="7"/>
      <c r="AHH23" s="6"/>
      <c r="AHI23" s="7"/>
      <c r="AHJ23" s="6"/>
      <c r="AHK23" s="6"/>
      <c r="AHL23" s="6"/>
      <c r="AHM23" s="6"/>
      <c r="AHN23" s="6"/>
      <c r="AHO23" s="6"/>
      <c r="AHQ23" s="6"/>
      <c r="AHR23" s="6"/>
      <c r="AHS23" s="6">
        <v>11.11956</v>
      </c>
      <c r="AHT23" s="6">
        <v>0.85452642650800004</v>
      </c>
      <c r="AHU23" s="6"/>
      <c r="AHV23" s="37"/>
      <c r="AHW23" s="7"/>
      <c r="AHX23" s="6"/>
      <c r="AHY23" s="7"/>
      <c r="AHZ23" s="6"/>
      <c r="AIA23" s="6"/>
      <c r="AIB23" s="6"/>
      <c r="AIC23" s="6"/>
      <c r="AID23" s="6"/>
      <c r="AIE23" s="6"/>
      <c r="AIG23" s="6"/>
      <c r="AIH23" s="6"/>
      <c r="AII23" s="6">
        <v>11.11956</v>
      </c>
      <c r="AIJ23" s="6">
        <v>0.79077992681200004</v>
      </c>
      <c r="AIK23" s="6"/>
      <c r="AIL23" s="37"/>
      <c r="AIM23" s="7"/>
      <c r="AIN23" s="6"/>
      <c r="AIO23" s="7"/>
      <c r="AIP23" s="6"/>
      <c r="AIQ23" s="6"/>
      <c r="AIR23" s="6"/>
      <c r="AIS23" s="6"/>
      <c r="AIT23" s="6"/>
      <c r="AIU23" s="6"/>
      <c r="AIW23" s="6"/>
      <c r="AIX23" s="6"/>
      <c r="AIY23" s="6">
        <v>11.475239999999999</v>
      </c>
      <c r="AIZ23" s="6">
        <v>0.85877786372499998</v>
      </c>
      <c r="AJA23" s="6"/>
      <c r="AJB23" s="37"/>
      <c r="AJC23" s="7"/>
      <c r="AJD23" s="6"/>
      <c r="AJE23" s="7"/>
      <c r="AJF23" s="6"/>
      <c r="AJG23" s="6"/>
      <c r="AJH23" s="6"/>
      <c r="AJI23" s="6"/>
      <c r="AJJ23" s="6"/>
      <c r="AJK23" s="6"/>
      <c r="AJM23" s="6"/>
      <c r="AJN23" s="6"/>
      <c r="AJO23" s="6">
        <v>11.475239999999999</v>
      </c>
      <c r="AJP23" s="6">
        <v>0.91753161806600003</v>
      </c>
      <c r="AJQ23" s="6"/>
      <c r="AJR23" s="37"/>
      <c r="AJS23" s="7"/>
      <c r="AJT23" s="6"/>
      <c r="AJU23" s="7"/>
      <c r="AJV23" s="6"/>
      <c r="AJW23" s="6"/>
      <c r="AJX23" s="6"/>
      <c r="AJY23" s="6"/>
      <c r="AJZ23" s="6"/>
      <c r="AKA23" s="6"/>
      <c r="AKC23" s="6"/>
      <c r="AKD23" s="6"/>
      <c r="AKE23" s="6">
        <v>10.62912</v>
      </c>
      <c r="AKF23" s="6">
        <v>0.95552325680799999</v>
      </c>
      <c r="AKG23" s="6"/>
      <c r="AKH23" s="37"/>
      <c r="AKI23" s="7"/>
      <c r="AKJ23" s="6"/>
      <c r="AKK23" s="7"/>
      <c r="AKL23" s="6"/>
      <c r="AKM23" s="6"/>
      <c r="AKN23" s="6"/>
      <c r="AKO23" s="6"/>
      <c r="AKP23" s="6"/>
      <c r="AKQ23" s="6"/>
      <c r="AKS23" s="6"/>
      <c r="AKT23" s="6"/>
      <c r="AKU23" s="6">
        <v>10.62912</v>
      </c>
      <c r="AKV23" s="6">
        <v>1.14602202357</v>
      </c>
      <c r="AKW23" s="6"/>
      <c r="AKX23" s="37"/>
      <c r="AKY23" s="7"/>
      <c r="AKZ23" s="6"/>
      <c r="ALA23" s="7"/>
      <c r="ALB23" s="6"/>
      <c r="ALC23" s="6"/>
      <c r="ALD23" s="6"/>
      <c r="ALE23" s="6"/>
      <c r="ALF23" s="6"/>
      <c r="ALG23" s="6"/>
      <c r="ALI23" s="6"/>
      <c r="ALJ23" s="6"/>
      <c r="ALK23" s="6">
        <v>10.87668</v>
      </c>
      <c r="ALL23" s="6">
        <v>1.00143484095</v>
      </c>
      <c r="ALM23" s="6"/>
      <c r="ALN23" s="37"/>
    </row>
    <row r="24" spans="5:1002" x14ac:dyDescent="0.25">
      <c r="E24" s="33">
        <v>52</v>
      </c>
      <c r="G24">
        <v>46</v>
      </c>
      <c r="H24" s="1">
        <f>NU16</f>
        <v>-9.168087822240782</v>
      </c>
      <c r="I24" s="47"/>
      <c r="K24" s="6"/>
      <c r="L24" s="6"/>
      <c r="M24" s="6"/>
      <c r="N24" s="6"/>
      <c r="O24" s="6"/>
      <c r="P24" s="6"/>
      <c r="Q24" s="6"/>
      <c r="R24" s="6"/>
      <c r="S24" s="6"/>
      <c r="T24" s="6"/>
      <c r="V24" s="6"/>
      <c r="W24" s="6"/>
      <c r="X24" s="6">
        <v>10.7439733333</v>
      </c>
      <c r="Y24" s="6">
        <v>0.27535693811799999</v>
      </c>
      <c r="Z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M24" s="6"/>
      <c r="AN24" s="6"/>
      <c r="AO24" s="6"/>
      <c r="AP24" s="6"/>
      <c r="AQ24" s="6"/>
      <c r="AR24" s="37"/>
      <c r="AS24" s="6"/>
      <c r="AT24" s="6"/>
      <c r="AU24" s="6"/>
      <c r="AV24" s="6"/>
      <c r="AW24" s="6"/>
      <c r="AX24" s="6"/>
      <c r="AY24" s="6"/>
      <c r="AZ24" s="6"/>
      <c r="BA24" s="6"/>
      <c r="BB24" s="6"/>
      <c r="BD24" s="6"/>
      <c r="BF24" s="6">
        <v>12.278826666700001</v>
      </c>
      <c r="BG24" s="6">
        <v>0.31105135865099998</v>
      </c>
      <c r="BH24" s="6"/>
      <c r="BI24" s="37"/>
      <c r="BJ24" s="6"/>
      <c r="BK24" s="6"/>
      <c r="BL24" s="6"/>
      <c r="BM24" s="6"/>
      <c r="BN24" s="6"/>
      <c r="BO24" s="6"/>
      <c r="BP24" s="6"/>
      <c r="BQ24" s="6"/>
      <c r="BR24" s="6"/>
      <c r="BS24" s="6"/>
      <c r="BU24" s="6"/>
      <c r="BV24" s="6"/>
      <c r="BW24" s="6">
        <v>11.56148</v>
      </c>
      <c r="BX24" s="6">
        <v>0.22969651612399999</v>
      </c>
      <c r="BY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L24" s="6"/>
      <c r="CM24" s="6"/>
      <c r="CN24" s="6">
        <v>11.337619999999999</v>
      </c>
      <c r="CO24" s="6">
        <v>0.37069275530700002</v>
      </c>
      <c r="CP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C24" s="6"/>
      <c r="DD24" s="6"/>
      <c r="DE24" s="6">
        <v>11.337619999999999</v>
      </c>
      <c r="DF24" s="6">
        <v>0.25237412857500002</v>
      </c>
      <c r="DG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T24" s="6"/>
      <c r="DU24" s="6"/>
      <c r="DV24" s="6">
        <v>11.337619999999999</v>
      </c>
      <c r="DW24" s="6">
        <v>0.29994801019299999</v>
      </c>
      <c r="DX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K24" s="6"/>
      <c r="EL24" s="6"/>
      <c r="EM24" s="6">
        <v>11.337619999999999</v>
      </c>
      <c r="EN24" s="6">
        <v>0.30059628944299999</v>
      </c>
      <c r="EO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B24" s="6"/>
      <c r="FC24" s="6"/>
      <c r="FD24" s="6">
        <v>10.469620000000001</v>
      </c>
      <c r="FE24" s="6">
        <v>0.41401710126500002</v>
      </c>
      <c r="FF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S24" s="6"/>
      <c r="FT24" s="6"/>
      <c r="FU24" s="6">
        <v>10.469620000000001</v>
      </c>
      <c r="FV24" s="6">
        <v>0.42317843307300002</v>
      </c>
      <c r="FW24" s="6"/>
      <c r="FX24" s="37"/>
      <c r="FY24" s="6"/>
      <c r="FZ24" s="6"/>
      <c r="GA24" s="6"/>
      <c r="GB24" s="6"/>
      <c r="GC24" s="6"/>
      <c r="GD24" s="6"/>
      <c r="GE24" s="6"/>
      <c r="GF24" s="6"/>
      <c r="GG24" s="6"/>
      <c r="GH24" s="6"/>
      <c r="GJ24" s="6"/>
      <c r="GK24" s="6"/>
      <c r="GL24" s="6">
        <v>10.469620000000001</v>
      </c>
      <c r="GM24" s="6">
        <v>0.47894585624800001</v>
      </c>
      <c r="GN24" s="6"/>
      <c r="GO24" s="37"/>
      <c r="GP24" s="6"/>
      <c r="GQ24" s="6"/>
      <c r="GR24" s="6"/>
      <c r="GS24" s="6"/>
      <c r="GT24" s="6"/>
      <c r="GU24" s="6"/>
      <c r="GV24" s="6"/>
      <c r="GW24" s="6"/>
      <c r="GX24" s="6"/>
      <c r="GY24" s="6"/>
      <c r="HA24" s="6"/>
      <c r="HB24" s="6"/>
      <c r="HC24" s="6">
        <v>11.27266</v>
      </c>
      <c r="HD24" s="6">
        <v>0.43675208314800001</v>
      </c>
      <c r="HE24" s="6"/>
      <c r="HF24" s="37"/>
      <c r="HG24" s="6"/>
      <c r="HH24" s="6"/>
      <c r="HI24" s="6"/>
      <c r="HJ24" s="6"/>
      <c r="HK24" s="6"/>
      <c r="HL24" s="6"/>
      <c r="HM24" s="6"/>
      <c r="HN24" s="6"/>
      <c r="HO24" s="6"/>
      <c r="HP24" s="6"/>
      <c r="HR24" s="6"/>
      <c r="HS24" s="6"/>
      <c r="HT24" s="6">
        <v>11.27266</v>
      </c>
      <c r="HU24" s="6">
        <v>0.38536783148499998</v>
      </c>
      <c r="HV24" s="6"/>
      <c r="HW24" s="37"/>
      <c r="HX24" s="6"/>
      <c r="HY24" s="6"/>
      <c r="HZ24" s="6"/>
      <c r="IA24" s="6"/>
      <c r="IB24" s="6"/>
      <c r="IC24" s="6"/>
      <c r="ID24" s="6"/>
      <c r="IE24" s="6"/>
      <c r="IF24" s="6"/>
      <c r="IG24" s="6"/>
      <c r="II24" s="6"/>
      <c r="IJ24" s="6"/>
      <c r="IK24" s="6">
        <v>11.27266</v>
      </c>
      <c r="IL24" s="6">
        <v>0.27797875819099999</v>
      </c>
      <c r="IM24" s="6"/>
      <c r="IN24" s="37"/>
      <c r="IO24" s="6"/>
      <c r="IP24" s="6"/>
      <c r="IQ24" s="6"/>
      <c r="IR24" s="6"/>
      <c r="IS24" s="6"/>
      <c r="IT24" s="6"/>
      <c r="IU24" s="6"/>
      <c r="IV24" s="6"/>
      <c r="IW24" s="6"/>
      <c r="IX24" s="6"/>
      <c r="IZ24" s="6"/>
      <c r="JA24" s="6"/>
      <c r="JB24" s="6">
        <v>11.27266</v>
      </c>
      <c r="JC24" s="6">
        <v>0.44201388708700001</v>
      </c>
      <c r="JD24" s="6"/>
      <c r="JE24" s="37"/>
      <c r="JF24" s="6"/>
      <c r="JG24" s="6"/>
      <c r="JH24" s="6"/>
      <c r="JI24" s="6"/>
      <c r="JJ24" s="6"/>
      <c r="JK24" s="6"/>
      <c r="JL24" s="6"/>
      <c r="JM24" s="6"/>
      <c r="JN24" s="6"/>
      <c r="JO24" s="6"/>
      <c r="JQ24" s="6"/>
      <c r="JR24" s="6"/>
      <c r="JS24" s="6"/>
      <c r="JT24" s="6"/>
      <c r="JU24" s="6"/>
      <c r="JV24" s="37"/>
      <c r="JW24" s="6"/>
      <c r="JX24" s="6"/>
      <c r="JY24" s="6"/>
      <c r="JZ24" s="6"/>
      <c r="KA24" s="6"/>
      <c r="KB24" s="6"/>
      <c r="KC24" s="6"/>
      <c r="KD24" s="6"/>
      <c r="KE24" s="6"/>
      <c r="KF24" s="6"/>
      <c r="KH24" s="6"/>
      <c r="KI24" s="6"/>
      <c r="KJ24" s="6">
        <v>11.27266</v>
      </c>
      <c r="KK24" s="6">
        <v>0.45361951244499998</v>
      </c>
      <c r="KL24" s="6"/>
      <c r="KM24" s="37"/>
      <c r="KN24" s="6"/>
      <c r="KO24" s="6"/>
      <c r="KP24" s="6"/>
      <c r="KQ24" s="6"/>
      <c r="KR24" s="6"/>
      <c r="KS24" s="6"/>
      <c r="KT24" s="6"/>
      <c r="KU24" s="6"/>
      <c r="KV24" s="6"/>
      <c r="KW24" s="6"/>
      <c r="KY24" s="6"/>
      <c r="KZ24" s="6"/>
      <c r="LA24" s="6">
        <v>11.55602</v>
      </c>
      <c r="LB24" s="6">
        <v>0.51695167788700003</v>
      </c>
      <c r="LC24" s="6"/>
      <c r="LD24" s="37"/>
      <c r="LE24" s="6"/>
      <c r="LF24" s="6"/>
      <c r="LG24" s="6"/>
      <c r="LH24" s="6"/>
      <c r="LI24" s="6"/>
      <c r="LJ24" s="6"/>
      <c r="LK24" s="6"/>
      <c r="LL24" s="6"/>
      <c r="LM24" s="6"/>
      <c r="LN24" s="6"/>
      <c r="LP24" s="6"/>
      <c r="LQ24" s="6"/>
      <c r="LR24" s="6">
        <v>11.55602</v>
      </c>
      <c r="LS24" s="6">
        <v>0.54816779942799998</v>
      </c>
      <c r="LT24" s="6"/>
      <c r="LU24" s="37"/>
      <c r="LV24" s="6"/>
      <c r="LW24" s="6"/>
      <c r="LX24" s="6"/>
      <c r="LY24" s="6"/>
      <c r="LZ24" s="6"/>
      <c r="MA24" s="6"/>
      <c r="MB24" s="6"/>
      <c r="MC24" s="6"/>
      <c r="MD24" s="6"/>
      <c r="ME24" s="6"/>
      <c r="MG24" s="6"/>
      <c r="MH24" s="6"/>
      <c r="MI24" s="6">
        <v>11.55602</v>
      </c>
      <c r="MJ24" s="6">
        <v>0.60324504788099997</v>
      </c>
      <c r="MK24" s="6"/>
      <c r="ML24" s="37"/>
      <c r="MM24" s="6"/>
      <c r="MN24" s="6"/>
      <c r="MO24" s="6"/>
      <c r="MP24" s="6"/>
      <c r="MQ24" s="6"/>
      <c r="MR24" s="6"/>
      <c r="MS24" s="6"/>
      <c r="MT24" s="6"/>
      <c r="MU24" s="6"/>
      <c r="MV24" s="6"/>
      <c r="MX24" s="6"/>
      <c r="MY24" s="6"/>
      <c r="MZ24" s="6">
        <v>11.130979999999999</v>
      </c>
      <c r="NA24" s="6">
        <v>0.53043525830500005</v>
      </c>
      <c r="NB24" s="6"/>
      <c r="NC24" s="37"/>
      <c r="ND24" s="6"/>
      <c r="NE24" s="6"/>
      <c r="NF24" s="6"/>
      <c r="NG24" s="6"/>
      <c r="NH24" s="6"/>
      <c r="NI24" s="6"/>
      <c r="NJ24" s="6"/>
      <c r="NK24" s="6"/>
      <c r="NL24" s="6"/>
      <c r="NM24" s="6"/>
      <c r="NO24" s="6"/>
      <c r="NP24" s="6"/>
      <c r="NQ24" s="6">
        <v>11.130979999999999</v>
      </c>
      <c r="NR24" s="6">
        <v>0.52847413214100003</v>
      </c>
      <c r="NS24" s="6"/>
      <c r="NT24" s="37"/>
      <c r="NU24" s="6"/>
      <c r="NV24" s="6"/>
      <c r="NW24" s="6"/>
      <c r="NX24" s="6"/>
      <c r="NY24" s="6"/>
      <c r="NZ24" s="6"/>
      <c r="OA24" s="6"/>
      <c r="OB24" s="6"/>
      <c r="OC24" s="6"/>
      <c r="OD24" s="6"/>
      <c r="OF24" s="6"/>
      <c r="OG24" s="6"/>
      <c r="OH24" s="6">
        <v>11.130979999999999</v>
      </c>
      <c r="OI24" s="6">
        <v>0.57299033707299996</v>
      </c>
      <c r="OJ24" s="6"/>
      <c r="OK24" s="37"/>
      <c r="OL24" s="6"/>
      <c r="OM24" s="6"/>
      <c r="ON24" s="6"/>
      <c r="OO24" s="6"/>
      <c r="OP24" s="6"/>
      <c r="OQ24" s="6"/>
      <c r="OR24" s="6"/>
      <c r="OS24" s="6"/>
      <c r="OT24" s="6"/>
      <c r="OU24" s="6"/>
      <c r="OW24" s="6"/>
      <c r="OX24" s="6"/>
      <c r="OY24" s="6">
        <v>11.130979999999999</v>
      </c>
      <c r="OZ24" s="6">
        <v>0.58725631936400002</v>
      </c>
      <c r="PA24" s="6"/>
      <c r="PB24" s="37"/>
      <c r="PC24" s="6"/>
      <c r="PD24" s="6"/>
      <c r="PE24" s="6"/>
      <c r="PF24" s="6"/>
      <c r="PG24" s="6"/>
      <c r="PH24" s="6"/>
      <c r="PI24" s="6"/>
      <c r="PJ24" s="6"/>
      <c r="PK24" s="6"/>
      <c r="PL24" s="6"/>
      <c r="PN24" s="6"/>
      <c r="PO24" s="6"/>
      <c r="PP24" s="6">
        <v>11.130979999999999</v>
      </c>
      <c r="PQ24" s="6">
        <v>0.60925412481200003</v>
      </c>
      <c r="PR24" s="6"/>
      <c r="PS24" s="37"/>
      <c r="PT24" s="6"/>
      <c r="PU24" s="6"/>
      <c r="PV24" s="6"/>
      <c r="PW24" s="6"/>
      <c r="PX24" s="6"/>
      <c r="PY24" s="6"/>
      <c r="PZ24" s="6"/>
      <c r="QA24" s="6"/>
      <c r="QB24" s="6"/>
      <c r="QC24" s="6"/>
      <c r="QE24" s="6"/>
      <c r="QF24" s="6"/>
      <c r="QG24" s="6">
        <v>10.9893</v>
      </c>
      <c r="QH24" s="6">
        <v>0.80641377138699999</v>
      </c>
      <c r="QI24" s="6"/>
      <c r="QJ24" s="37"/>
      <c r="QK24" s="37"/>
      <c r="QL24" s="6"/>
      <c r="QM24" s="6"/>
      <c r="QN24" s="6"/>
      <c r="QO24" s="6"/>
      <c r="QP24" s="6"/>
      <c r="QQ24" s="6"/>
      <c r="QR24" s="6"/>
      <c r="QS24" s="6"/>
      <c r="QT24" s="6"/>
      <c r="QU24" s="6"/>
      <c r="QW24" s="6"/>
      <c r="QX24" s="6"/>
      <c r="QY24" s="6">
        <v>10.70594</v>
      </c>
      <c r="QZ24" s="6">
        <v>0.75561392433999996</v>
      </c>
      <c r="RA24" s="6"/>
      <c r="RB24" s="37"/>
      <c r="RC24" s="6"/>
      <c r="RD24" s="6"/>
      <c r="RE24" s="6"/>
      <c r="RF24" s="6"/>
      <c r="RG24" s="6"/>
      <c r="RH24" s="6"/>
      <c r="RI24" s="6"/>
      <c r="RJ24" s="6"/>
      <c r="RK24" s="6"/>
      <c r="RL24" s="6"/>
      <c r="RN24" s="6"/>
      <c r="RO24" s="6"/>
      <c r="RP24" s="6">
        <v>10.9893</v>
      </c>
      <c r="RQ24" s="6">
        <v>0.86967564732000002</v>
      </c>
      <c r="RR24" s="6"/>
      <c r="RS24" s="37"/>
      <c r="RT24" s="6"/>
      <c r="RU24" s="6"/>
      <c r="RV24" s="6"/>
      <c r="RW24" s="6"/>
      <c r="RX24" s="6"/>
      <c r="RY24" s="6"/>
      <c r="RZ24" s="6"/>
      <c r="SA24" s="6"/>
      <c r="SB24" s="6"/>
      <c r="SC24" s="6"/>
      <c r="SE24" s="6"/>
      <c r="SF24" s="6"/>
      <c r="SG24" s="6">
        <v>10.83656</v>
      </c>
      <c r="SH24" s="6">
        <v>0.74049013863000002</v>
      </c>
      <c r="SI24" s="6"/>
      <c r="SJ24" s="37"/>
      <c r="SK24" s="6"/>
      <c r="SL24" s="6"/>
      <c r="SM24" s="6"/>
      <c r="SN24" s="6"/>
      <c r="SO24" s="6"/>
      <c r="SP24" s="6"/>
      <c r="SQ24" s="6"/>
      <c r="SR24" s="6"/>
      <c r="SS24" s="6"/>
      <c r="ST24" s="6"/>
      <c r="SV24" s="6"/>
      <c r="SW24" s="6"/>
      <c r="SX24" s="6">
        <v>10.435600000000001</v>
      </c>
      <c r="SY24" s="6">
        <v>0.78849971691499998</v>
      </c>
      <c r="SZ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M24" s="6"/>
      <c r="TN24" s="6"/>
      <c r="TO24" s="6">
        <v>10.83656</v>
      </c>
      <c r="TP24" s="6">
        <v>0.82666577345199999</v>
      </c>
      <c r="TQ24" s="6"/>
      <c r="TS24" s="6"/>
      <c r="TT24" s="6"/>
      <c r="TU24" s="7"/>
      <c r="TV24" s="6"/>
      <c r="TW24" s="6"/>
      <c r="TX24" s="6"/>
      <c r="TY24" s="6"/>
      <c r="TZ24" s="6"/>
      <c r="UA24" s="6"/>
      <c r="UC24" s="6"/>
      <c r="UD24" s="6"/>
      <c r="UE24" s="6">
        <v>10.70594</v>
      </c>
      <c r="UF24" s="6">
        <v>0.77996694006</v>
      </c>
      <c r="UG24" s="6"/>
      <c r="UI24" s="6"/>
      <c r="UJ24" s="6"/>
      <c r="UK24" s="7"/>
      <c r="UL24" s="6"/>
      <c r="UM24" s="6"/>
      <c r="UN24" s="6"/>
      <c r="UO24" s="6"/>
      <c r="UP24" s="6"/>
      <c r="UQ24" s="6"/>
      <c r="US24" s="6"/>
      <c r="UT24" s="6"/>
      <c r="UU24" s="6">
        <v>10.70594</v>
      </c>
      <c r="UV24" s="6">
        <v>0.77621895916799999</v>
      </c>
      <c r="UW24" s="6"/>
      <c r="UY24" s="6"/>
      <c r="UZ24" s="6"/>
      <c r="VA24" s="7"/>
      <c r="VB24" s="6"/>
      <c r="VC24" s="6"/>
      <c r="VD24" s="6"/>
      <c r="VE24" s="6"/>
      <c r="VF24" s="6"/>
      <c r="VG24" s="6"/>
      <c r="VI24" s="6"/>
      <c r="VJ24" s="6"/>
      <c r="VK24" s="6">
        <v>10.73856</v>
      </c>
      <c r="VL24" s="6">
        <v>0.87233294243899995</v>
      </c>
      <c r="VM24" s="6"/>
      <c r="VN24" s="37"/>
      <c r="VO24" s="6"/>
      <c r="VP24" s="6"/>
      <c r="VQ24" s="7"/>
      <c r="VR24" s="6"/>
      <c r="VS24" s="6"/>
      <c r="VT24" s="6"/>
      <c r="VU24" s="6"/>
      <c r="VV24" s="6"/>
      <c r="VW24" s="6"/>
      <c r="VY24" s="6"/>
      <c r="VZ24" s="6"/>
      <c r="WA24" s="6">
        <v>10.73856</v>
      </c>
      <c r="WB24" s="6">
        <v>0.88975248792700001</v>
      </c>
      <c r="WC24" s="6"/>
      <c r="WD24" s="37"/>
      <c r="WE24" s="6"/>
      <c r="WF24" s="6"/>
      <c r="WG24" s="7"/>
      <c r="WH24" s="6"/>
      <c r="WI24" s="6"/>
      <c r="WJ24" s="6"/>
      <c r="WK24" s="6"/>
      <c r="WL24" s="6"/>
      <c r="WM24" s="6"/>
      <c r="WO24" s="6"/>
      <c r="WP24" s="6"/>
      <c r="WQ24" s="6">
        <v>10.9893</v>
      </c>
      <c r="WR24" s="6">
        <v>0.53434047468400003</v>
      </c>
      <c r="WS24" s="6"/>
      <c r="WT24" s="37"/>
      <c r="WU24" s="6"/>
      <c r="WV24" s="6"/>
      <c r="WW24" s="7"/>
      <c r="WX24" s="6"/>
      <c r="WY24" s="6"/>
      <c r="WZ24" s="6"/>
      <c r="XA24" s="6"/>
      <c r="XB24" s="6"/>
      <c r="XC24" s="6"/>
      <c r="XE24" s="6"/>
      <c r="XF24" s="6"/>
      <c r="XG24" s="6">
        <v>10.9893</v>
      </c>
      <c r="XH24" s="6">
        <v>0.53435974132499997</v>
      </c>
      <c r="XI24" s="6"/>
      <c r="XJ24" s="37"/>
      <c r="XK24" s="6"/>
      <c r="XL24" s="6"/>
      <c r="XM24" s="7"/>
      <c r="XN24" s="6"/>
      <c r="XO24" s="6"/>
      <c r="XP24" s="6"/>
      <c r="XQ24" s="6"/>
      <c r="XR24" s="6"/>
      <c r="XS24" s="6"/>
      <c r="XU24" s="6"/>
      <c r="XV24" s="6"/>
      <c r="XW24" s="6">
        <v>10.70594</v>
      </c>
      <c r="XX24" s="6">
        <v>0.73957607867399999</v>
      </c>
      <c r="XY24" s="6"/>
      <c r="XZ24" s="37"/>
      <c r="YA24" s="6"/>
      <c r="YB24" s="6"/>
      <c r="YC24" s="7"/>
      <c r="YD24" s="6"/>
      <c r="YE24" s="6"/>
      <c r="YF24" s="6"/>
      <c r="YG24" s="6"/>
      <c r="YH24" s="6"/>
      <c r="YI24" s="6"/>
      <c r="YK24" s="6"/>
      <c r="YL24" s="6"/>
      <c r="YM24" s="6">
        <v>10.70594</v>
      </c>
      <c r="YN24" s="6">
        <v>0.75707040295299999</v>
      </c>
      <c r="YO24" s="6"/>
      <c r="YP24" s="37"/>
      <c r="YQ24" s="6"/>
      <c r="YR24" s="6"/>
      <c r="YS24" s="7"/>
      <c r="YT24" s="6"/>
      <c r="YU24" s="6"/>
      <c r="YV24" s="6"/>
      <c r="YW24" s="6"/>
      <c r="YX24" s="6"/>
      <c r="YY24" s="6"/>
      <c r="ZA24" s="6"/>
      <c r="ZB24" s="6"/>
      <c r="ZC24" s="6"/>
      <c r="ZD24" s="6"/>
      <c r="ZE24" s="6"/>
      <c r="ZF24" s="37"/>
      <c r="ZG24" s="6"/>
      <c r="ZH24" s="6"/>
      <c r="ZI24" s="7"/>
      <c r="ZJ24" s="6"/>
      <c r="ZK24" s="6"/>
      <c r="ZL24" s="6"/>
      <c r="ZM24" s="6"/>
      <c r="ZN24" s="6"/>
      <c r="ZO24" s="6"/>
      <c r="ZQ24" s="6"/>
      <c r="ZR24" s="6"/>
      <c r="ZS24" s="6">
        <v>10.700480000000001</v>
      </c>
      <c r="ZT24" s="6">
        <v>0.76954583048699998</v>
      </c>
      <c r="ZU24" s="6"/>
      <c r="ZV24" s="37"/>
      <c r="ZW24" s="6"/>
      <c r="ZX24" s="6"/>
      <c r="ZY24" s="7"/>
      <c r="ZZ24" s="6"/>
      <c r="AAA24" s="6"/>
      <c r="AAB24" s="6"/>
      <c r="AAC24" s="6"/>
      <c r="AAD24" s="6"/>
      <c r="AAE24" s="6"/>
      <c r="AAG24" s="6"/>
      <c r="AAH24" s="6"/>
      <c r="AAI24" s="6">
        <v>10.700480000000001</v>
      </c>
      <c r="AAJ24" s="6">
        <v>1.0385715283000001</v>
      </c>
      <c r="AAK24" s="6"/>
      <c r="AAL24" s="37"/>
      <c r="AAM24" s="6"/>
      <c r="AAN24" s="6"/>
      <c r="AAO24" s="7"/>
      <c r="AAP24" s="6"/>
      <c r="AAQ24" s="6"/>
      <c r="AAR24" s="6"/>
      <c r="AAS24" s="6"/>
      <c r="AAT24" s="6"/>
      <c r="AAU24" s="6"/>
      <c r="AAW24" s="6"/>
      <c r="AAX24" s="6"/>
      <c r="AAY24" s="6">
        <v>10.700480000000001</v>
      </c>
      <c r="AAZ24" s="6">
        <v>1.0107764075300001</v>
      </c>
      <c r="ABA24" s="6"/>
      <c r="ABB24" s="37"/>
      <c r="ABC24" s="6"/>
      <c r="ABD24" s="6"/>
      <c r="ABE24" s="7"/>
      <c r="ABF24" s="6"/>
      <c r="ABG24" s="6"/>
      <c r="ABH24" s="6"/>
      <c r="ABI24" s="6"/>
      <c r="ABJ24" s="6"/>
      <c r="ABK24" s="6"/>
      <c r="ABM24" s="6"/>
      <c r="ABN24" s="6"/>
      <c r="ABO24" s="6">
        <v>11.697886666700001</v>
      </c>
      <c r="ABP24" s="6">
        <v>0.748929549295</v>
      </c>
      <c r="ABQ24" s="6"/>
      <c r="ABR24" s="37"/>
      <c r="ABS24" s="6"/>
      <c r="ABT24" s="6"/>
      <c r="ABU24" s="7"/>
      <c r="ABV24" s="6"/>
      <c r="ABW24" s="6"/>
      <c r="ABX24" s="6"/>
      <c r="ABY24" s="6"/>
      <c r="ABZ24" s="6"/>
      <c r="ACA24" s="6"/>
      <c r="ACC24" s="6"/>
      <c r="ACD24" s="6"/>
      <c r="ACE24" s="6">
        <v>11.697886666700001</v>
      </c>
      <c r="ACF24" s="6">
        <v>1.0099167959099999</v>
      </c>
      <c r="ACG24" s="6"/>
      <c r="ACH24" s="37"/>
      <c r="ACI24" s="6"/>
      <c r="ACJ24" s="6"/>
      <c r="ACK24" s="7"/>
      <c r="ACL24" s="6"/>
      <c r="ACM24" s="6"/>
      <c r="ACN24" s="6"/>
      <c r="ACO24" s="6"/>
      <c r="ACP24" s="6"/>
      <c r="ACQ24" s="6"/>
      <c r="ACS24" s="6"/>
      <c r="ACT24" s="6"/>
      <c r="ACU24" s="6">
        <v>11.697886666700001</v>
      </c>
      <c r="ACV24" s="6">
        <v>0.96430942450799995</v>
      </c>
      <c r="ACW24" s="6"/>
      <c r="ACX24" s="37"/>
      <c r="ACY24" s="6"/>
      <c r="ACZ24" s="6"/>
      <c r="ADA24" s="7"/>
      <c r="ADB24" s="6"/>
      <c r="ADC24" s="6"/>
      <c r="ADD24" s="6"/>
      <c r="ADE24" s="6"/>
      <c r="ADF24" s="6"/>
      <c r="ADG24" s="6"/>
      <c r="ADI24" s="6"/>
      <c r="ADJ24" s="6"/>
      <c r="ADK24" s="6">
        <v>12.4061</v>
      </c>
      <c r="ADL24" s="6">
        <v>0.67857260331699998</v>
      </c>
      <c r="ADM24" s="6"/>
      <c r="ADN24" s="37"/>
      <c r="ADO24" s="6"/>
      <c r="ADP24" s="6"/>
      <c r="ADQ24" s="7"/>
      <c r="ADR24" s="6"/>
      <c r="ADS24" s="6"/>
      <c r="ADT24" s="6"/>
      <c r="ADU24" s="6"/>
      <c r="ADV24" s="6"/>
      <c r="ADW24" s="6"/>
      <c r="ADY24" s="6"/>
      <c r="ADZ24" s="6"/>
      <c r="AEA24" s="6">
        <v>12.392986666700001</v>
      </c>
      <c r="AEB24" s="6">
        <v>0.69570047269400004</v>
      </c>
      <c r="AEC24" s="6"/>
      <c r="AED24" s="37"/>
      <c r="AEE24" s="6"/>
      <c r="AEF24" s="6"/>
      <c r="AEG24" s="7"/>
      <c r="AEH24" s="6"/>
      <c r="AEI24" s="6"/>
      <c r="AEJ24" s="6"/>
      <c r="AEK24" s="6"/>
      <c r="AEL24" s="6"/>
      <c r="AEM24" s="6"/>
      <c r="AEO24" s="6"/>
      <c r="AEP24" s="6"/>
      <c r="AEQ24" s="6">
        <v>12.392986666700001</v>
      </c>
      <c r="AER24" s="6">
        <v>1.05153104274</v>
      </c>
      <c r="AES24" s="6"/>
      <c r="AET24" s="37"/>
      <c r="AEU24" s="6"/>
      <c r="AEV24" s="6"/>
      <c r="AEW24" s="7"/>
      <c r="AEX24" s="6"/>
      <c r="AEY24" s="6"/>
      <c r="AEZ24" s="6"/>
      <c r="AFA24" s="6"/>
      <c r="AFB24" s="6"/>
      <c r="AFC24" s="6"/>
      <c r="AFE24" s="6"/>
      <c r="AFF24" s="6"/>
      <c r="AFG24" s="6">
        <v>12.68946</v>
      </c>
      <c r="AFH24" s="6">
        <v>0.44521271756800002</v>
      </c>
      <c r="AFI24" s="6"/>
      <c r="AFJ24" s="37"/>
      <c r="AFK24" s="6"/>
      <c r="AFL24" s="6"/>
      <c r="AFM24" s="7"/>
      <c r="AFN24" s="6"/>
      <c r="AFO24" s="6"/>
      <c r="AFP24" s="6"/>
      <c r="AFQ24" s="6"/>
      <c r="AFR24" s="6"/>
      <c r="AFS24" s="6"/>
      <c r="AFU24" s="6"/>
      <c r="AFV24" s="6"/>
      <c r="AFW24" s="6">
        <v>12.68946</v>
      </c>
      <c r="AFX24" s="6">
        <v>0.43281974207000001</v>
      </c>
      <c r="AFY24" s="6"/>
      <c r="AFZ24" s="37"/>
      <c r="AGA24" s="6"/>
      <c r="AGB24" s="6"/>
      <c r="AGC24" s="7"/>
      <c r="AGD24" s="6"/>
      <c r="AGE24" s="6"/>
      <c r="AGF24" s="6"/>
      <c r="AGG24" s="6"/>
      <c r="AGH24" s="6"/>
      <c r="AGI24" s="6"/>
      <c r="AGK24" s="6"/>
      <c r="AGL24" s="6"/>
      <c r="AGM24" s="6">
        <v>12.68946</v>
      </c>
      <c r="AGN24" s="6">
        <v>1.0404050999200001</v>
      </c>
      <c r="AGO24" s="6"/>
      <c r="AGP24" s="37"/>
      <c r="AGQ24" s="6"/>
      <c r="AGR24" s="6"/>
      <c r="AGS24" s="7"/>
      <c r="AGT24" s="6"/>
      <c r="AGU24" s="6"/>
      <c r="AGV24" s="6"/>
      <c r="AGW24" s="6"/>
      <c r="AGX24" s="6"/>
      <c r="AGY24" s="6"/>
      <c r="AHA24" s="6"/>
      <c r="AHB24" s="6"/>
      <c r="AHC24" s="6">
        <v>12.97282</v>
      </c>
      <c r="AHD24" s="6">
        <v>0.99435139285999996</v>
      </c>
      <c r="AHE24" s="6"/>
      <c r="AHF24" s="37"/>
      <c r="AHG24" s="6"/>
      <c r="AHH24" s="6"/>
      <c r="AHI24" s="7"/>
      <c r="AHJ24" s="6"/>
      <c r="AHK24" s="6"/>
      <c r="AHL24" s="6"/>
      <c r="AHM24" s="6"/>
      <c r="AHN24" s="6"/>
      <c r="AHO24" s="6"/>
      <c r="AHQ24" s="6"/>
      <c r="AHR24" s="6"/>
      <c r="AHS24" s="6">
        <v>12.97282</v>
      </c>
      <c r="AHT24" s="6">
        <v>0.88084176216300003</v>
      </c>
      <c r="AHU24" s="6"/>
      <c r="AHV24" s="37"/>
      <c r="AHW24" s="6"/>
      <c r="AHX24" s="6"/>
      <c r="AHY24" s="7"/>
      <c r="AHZ24" s="6"/>
      <c r="AIA24" s="6"/>
      <c r="AIB24" s="6"/>
      <c r="AIC24" s="6"/>
      <c r="AID24" s="6"/>
      <c r="AIE24" s="6"/>
      <c r="AIG24" s="6"/>
      <c r="AIH24" s="6"/>
      <c r="AII24" s="6">
        <v>12.97282</v>
      </c>
      <c r="AIJ24" s="6">
        <v>0.81470908887500004</v>
      </c>
      <c r="AIK24" s="6"/>
      <c r="AIL24" s="37"/>
      <c r="AIM24" s="6"/>
      <c r="AIN24" s="6"/>
      <c r="AIO24" s="7"/>
      <c r="AIP24" s="6"/>
      <c r="AIQ24" s="6"/>
      <c r="AIR24" s="6"/>
      <c r="AIS24" s="6"/>
      <c r="AIT24" s="6"/>
      <c r="AIU24" s="6"/>
      <c r="AIW24" s="6"/>
      <c r="AIX24" s="6"/>
      <c r="AIY24" s="6">
        <v>13.387779999999999</v>
      </c>
      <c r="AIZ24" s="6">
        <v>0.87639456882300004</v>
      </c>
      <c r="AJA24" s="6"/>
      <c r="AJB24" s="37"/>
      <c r="AJC24" s="6"/>
      <c r="AJD24" s="6"/>
      <c r="AJE24" s="7"/>
      <c r="AJF24" s="6"/>
      <c r="AJG24" s="6"/>
      <c r="AJH24" s="6"/>
      <c r="AJI24" s="6"/>
      <c r="AJJ24" s="6"/>
      <c r="AJK24" s="6"/>
      <c r="AJM24" s="6"/>
      <c r="AJN24" s="6"/>
      <c r="AJO24" s="6">
        <v>13.387779999999999</v>
      </c>
      <c r="AJP24" s="6">
        <v>0.94228717952899999</v>
      </c>
      <c r="AJQ24" s="6"/>
      <c r="AJR24" s="37"/>
      <c r="AJS24" s="6"/>
      <c r="AJT24" s="6"/>
      <c r="AJU24" s="7"/>
      <c r="AJV24" s="6"/>
      <c r="AJW24" s="6"/>
      <c r="AJX24" s="6"/>
      <c r="AJY24" s="6"/>
      <c r="AJZ24" s="6"/>
      <c r="AKA24" s="6"/>
      <c r="AKC24" s="6"/>
      <c r="AKD24" s="6"/>
      <c r="AKE24" s="6">
        <v>12.400639999999999</v>
      </c>
      <c r="AKF24" s="6">
        <v>0.97980680229399997</v>
      </c>
      <c r="AKG24" s="6"/>
      <c r="AKH24" s="37"/>
      <c r="AKI24" s="6"/>
      <c r="AKJ24" s="6"/>
      <c r="AKK24" s="7"/>
      <c r="AKL24" s="6"/>
      <c r="AKM24" s="6"/>
      <c r="AKN24" s="6"/>
      <c r="AKO24" s="6"/>
      <c r="AKP24" s="6"/>
      <c r="AKQ24" s="6"/>
      <c r="AKS24" s="6"/>
      <c r="AKT24" s="6"/>
      <c r="AKU24" s="6">
        <v>12.400639999999999</v>
      </c>
      <c r="AKV24" s="6">
        <v>1.1720608041</v>
      </c>
      <c r="AKW24" s="6"/>
      <c r="AKX24" s="37"/>
      <c r="AKY24" s="6"/>
      <c r="AKZ24" s="6"/>
      <c r="ALA24" s="7"/>
      <c r="ALB24" s="6"/>
      <c r="ALC24" s="6"/>
      <c r="ALD24" s="6"/>
      <c r="ALE24" s="6"/>
      <c r="ALF24" s="6"/>
      <c r="ALG24" s="6"/>
      <c r="ALI24" s="6"/>
      <c r="ALJ24" s="6"/>
      <c r="ALK24" s="6">
        <v>12.68946</v>
      </c>
      <c r="ALL24" s="6">
        <v>1.0238928998300001</v>
      </c>
      <c r="ALM24" s="6"/>
      <c r="ALN24" s="37"/>
    </row>
    <row r="25" spans="5:1002" x14ac:dyDescent="0.25">
      <c r="E25" s="33">
        <v>52</v>
      </c>
      <c r="G25">
        <v>46</v>
      </c>
      <c r="H25" s="1">
        <f>LE16</f>
        <v>-9.3754278339520241</v>
      </c>
      <c r="I25" s="47"/>
      <c r="K25" s="6"/>
      <c r="L25" s="6"/>
      <c r="M25" s="6"/>
      <c r="N25" s="6"/>
      <c r="O25" s="6"/>
      <c r="P25" s="6"/>
      <c r="Q25" s="6"/>
      <c r="R25" s="6"/>
      <c r="S25" s="6"/>
      <c r="T25" s="6"/>
      <c r="V25" s="6"/>
      <c r="X25" s="6">
        <v>12.278826666700001</v>
      </c>
      <c r="Y25" s="6">
        <v>0.27966557412699999</v>
      </c>
      <c r="Z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M25" s="6"/>
      <c r="AO25" s="6"/>
      <c r="AP25" s="6"/>
      <c r="AQ25" s="6"/>
      <c r="AR25" s="37"/>
      <c r="AS25" s="6"/>
      <c r="AT25" s="6"/>
      <c r="AU25" s="6"/>
      <c r="AV25" s="6"/>
      <c r="AW25" s="6"/>
      <c r="AX25" s="6"/>
      <c r="AY25" s="6"/>
      <c r="AZ25" s="6"/>
      <c r="BA25" s="6"/>
      <c r="BB25" s="6"/>
      <c r="BD25" s="6"/>
      <c r="BE25" s="6"/>
      <c r="BF25" s="6">
        <v>13.81368</v>
      </c>
      <c r="BG25" s="6">
        <v>0.31730598908899998</v>
      </c>
      <c r="BH25" s="6"/>
      <c r="BI25" s="37"/>
      <c r="BJ25" s="6"/>
      <c r="BK25" s="6"/>
      <c r="BL25" s="6"/>
      <c r="BM25" s="6"/>
      <c r="BN25" s="6"/>
      <c r="BO25" s="6"/>
      <c r="BP25" s="6"/>
      <c r="BQ25" s="6"/>
      <c r="BR25" s="6"/>
      <c r="BS25" s="6"/>
      <c r="BU25" s="6"/>
      <c r="BW25" s="6">
        <v>13.21312</v>
      </c>
      <c r="BX25" s="6">
        <v>0.23547741593099999</v>
      </c>
      <c r="BY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L25" s="6"/>
      <c r="CN25" s="6">
        <v>12.957280000000001</v>
      </c>
      <c r="CO25" s="6">
        <v>0.37995319570800001</v>
      </c>
      <c r="CP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C25" s="6"/>
      <c r="DE25" s="6">
        <v>12.957280000000001</v>
      </c>
      <c r="DF25" s="6">
        <v>0.257950099579</v>
      </c>
      <c r="DG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T25" s="6"/>
      <c r="DV25" s="6">
        <v>12.957280000000001</v>
      </c>
      <c r="DW25" s="6">
        <v>0.30938381625700001</v>
      </c>
      <c r="DX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K25" s="6"/>
      <c r="EM25" s="6">
        <v>12.957280000000001</v>
      </c>
      <c r="EN25" s="6">
        <v>0.30865444563</v>
      </c>
      <c r="EO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B25" s="6"/>
      <c r="FD25" s="6">
        <v>11.96528</v>
      </c>
      <c r="FE25" s="6">
        <v>0.42334255199199999</v>
      </c>
      <c r="FF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S25" s="6"/>
      <c r="FU25" s="6">
        <v>11.96528</v>
      </c>
      <c r="FV25" s="6">
        <v>0.43410125602299998</v>
      </c>
      <c r="FW25" s="6" t="s">
        <v>87</v>
      </c>
      <c r="FX25" s="37"/>
      <c r="FY25" s="6"/>
      <c r="FZ25" s="6"/>
      <c r="GA25" s="6"/>
      <c r="GB25" s="6"/>
      <c r="GC25" s="6"/>
      <c r="GD25" s="6"/>
      <c r="GE25" s="6"/>
      <c r="GF25" s="6"/>
      <c r="GG25" s="6"/>
      <c r="GH25" s="6"/>
      <c r="GJ25" s="6"/>
      <c r="GL25" s="6">
        <v>11.96528</v>
      </c>
      <c r="GM25" s="6">
        <v>0.492418025418</v>
      </c>
      <c r="GN25" s="6"/>
      <c r="GO25" s="37"/>
      <c r="GP25" s="6"/>
      <c r="GQ25" s="6"/>
      <c r="GR25" s="6"/>
      <c r="GS25" s="6"/>
      <c r="GT25" s="6"/>
      <c r="GU25" s="6"/>
      <c r="GV25" s="6"/>
      <c r="GW25" s="6"/>
      <c r="GX25" s="6"/>
      <c r="GY25" s="6"/>
      <c r="HA25" s="6"/>
      <c r="HC25" s="6">
        <v>12.883039999999999</v>
      </c>
      <c r="HD25" s="6">
        <v>0.44793371055699999</v>
      </c>
      <c r="HE25" s="6" t="s">
        <v>87</v>
      </c>
      <c r="HF25" s="37"/>
      <c r="HG25" s="6"/>
      <c r="HH25" s="6"/>
      <c r="HI25" s="6"/>
      <c r="HJ25" s="6"/>
      <c r="HK25" s="6"/>
      <c r="HL25" s="6"/>
      <c r="HM25" s="6"/>
      <c r="HN25" s="6"/>
      <c r="HO25" s="6"/>
      <c r="HP25" s="6"/>
      <c r="HR25" s="6"/>
      <c r="HT25" s="6">
        <v>12.883039999999999</v>
      </c>
      <c r="HU25" s="6">
        <v>0.38546303884900002</v>
      </c>
      <c r="HV25" s="6" t="s">
        <v>87</v>
      </c>
      <c r="HW25" s="37"/>
      <c r="HX25" s="6"/>
      <c r="HY25" s="6"/>
      <c r="HZ25" s="6"/>
      <c r="IA25" s="6"/>
      <c r="IB25" s="6"/>
      <c r="IC25" s="6"/>
      <c r="ID25" s="6"/>
      <c r="IE25" s="6"/>
      <c r="IF25" s="6"/>
      <c r="IG25" s="6"/>
      <c r="II25" s="6"/>
      <c r="IK25" s="6">
        <v>12.883039999999999</v>
      </c>
      <c r="IL25" s="6">
        <v>0.28517766053799998</v>
      </c>
      <c r="IM25" s="6" t="s">
        <v>87</v>
      </c>
      <c r="IN25" s="37"/>
      <c r="IO25" s="6"/>
      <c r="IP25" s="6"/>
      <c r="IQ25" s="6"/>
      <c r="IR25" s="6"/>
      <c r="IS25" s="6"/>
      <c r="IT25" s="6"/>
      <c r="IU25" s="6"/>
      <c r="IV25" s="6"/>
      <c r="IW25" s="6"/>
      <c r="IX25" s="6"/>
      <c r="IZ25" s="6"/>
      <c r="JB25" s="6">
        <v>12.883039999999999</v>
      </c>
      <c r="JC25" s="6">
        <v>0.45872309135299999</v>
      </c>
      <c r="JD25" s="6" t="s">
        <v>87</v>
      </c>
      <c r="JE25" s="37"/>
      <c r="JF25" s="6"/>
      <c r="JG25" s="6"/>
      <c r="JH25" s="6"/>
      <c r="JI25" s="6"/>
      <c r="JJ25" s="6"/>
      <c r="JK25" s="6"/>
      <c r="JL25" s="6"/>
      <c r="JM25" s="6"/>
      <c r="JN25" s="6"/>
      <c r="JO25" s="6"/>
      <c r="JQ25" s="6"/>
      <c r="JS25" s="6"/>
      <c r="JT25" s="6"/>
      <c r="JU25" s="6"/>
      <c r="JV25" s="37"/>
      <c r="JW25" s="6"/>
      <c r="JX25" s="6"/>
      <c r="JY25" s="6"/>
      <c r="JZ25" s="6"/>
      <c r="KA25" s="6"/>
      <c r="KB25" s="6"/>
      <c r="KC25" s="6"/>
      <c r="KD25" s="6"/>
      <c r="KE25" s="6"/>
      <c r="KF25" s="6"/>
      <c r="KH25" s="6"/>
      <c r="KJ25" s="6">
        <v>12.883039999999999</v>
      </c>
      <c r="KK25" s="6">
        <v>0.46971918206199997</v>
      </c>
      <c r="KL25" s="6" t="s">
        <v>87</v>
      </c>
      <c r="KM25" s="37"/>
      <c r="KN25" s="6"/>
      <c r="KO25" s="6"/>
      <c r="KP25" s="6"/>
      <c r="KQ25" s="6"/>
      <c r="KR25" s="6"/>
      <c r="KS25" s="6"/>
      <c r="KT25" s="6"/>
      <c r="KU25" s="6"/>
      <c r="KV25" s="6"/>
      <c r="KW25" s="6"/>
      <c r="KY25" s="6"/>
      <c r="LA25" s="6">
        <v>13.20688</v>
      </c>
      <c r="LB25" s="6">
        <v>0.53154435764499997</v>
      </c>
      <c r="LC25" s="6" t="s">
        <v>87</v>
      </c>
      <c r="LD25" s="37"/>
      <c r="LE25" s="6"/>
      <c r="LF25" s="6"/>
      <c r="LG25" s="6"/>
      <c r="LH25" s="6"/>
      <c r="LI25" s="6"/>
      <c r="LJ25" s="6"/>
      <c r="LK25" s="6"/>
      <c r="LL25" s="6"/>
      <c r="LM25" s="6"/>
      <c r="LN25" s="6"/>
      <c r="LP25" s="6"/>
      <c r="LR25" s="6">
        <v>13.20688</v>
      </c>
      <c r="LS25" s="6">
        <v>0.56449124982099996</v>
      </c>
      <c r="LT25" s="6" t="s">
        <v>87</v>
      </c>
      <c r="LU25" s="37"/>
      <c r="LV25" s="6"/>
      <c r="LW25" s="6"/>
      <c r="LX25" s="6"/>
      <c r="LY25" s="6"/>
      <c r="LZ25" s="6"/>
      <c r="MA25" s="6"/>
      <c r="MB25" s="6"/>
      <c r="MC25" s="6"/>
      <c r="MD25" s="6"/>
      <c r="ME25" s="6"/>
      <c r="MG25" s="6"/>
      <c r="MI25" s="6">
        <v>13.20688</v>
      </c>
      <c r="MJ25" s="6">
        <v>0.62418413988400001</v>
      </c>
      <c r="MK25" s="6" t="s">
        <v>87</v>
      </c>
      <c r="ML25" s="37"/>
      <c r="MM25" s="6"/>
      <c r="MN25" s="6"/>
      <c r="MO25" s="6"/>
      <c r="MP25" s="6"/>
      <c r="MQ25" s="6"/>
      <c r="MR25" s="6"/>
      <c r="MS25" s="6"/>
      <c r="MT25" s="6"/>
      <c r="MU25" s="6"/>
      <c r="MV25" s="6"/>
      <c r="MX25" s="6"/>
      <c r="MZ25" s="6">
        <v>12.721120000000001</v>
      </c>
      <c r="NA25" s="6">
        <v>0.54795658399199998</v>
      </c>
      <c r="NB25" s="6" t="s">
        <v>87</v>
      </c>
      <c r="NC25" s="37"/>
      <c r="ND25" s="6"/>
      <c r="NE25" s="6"/>
      <c r="NF25" s="6"/>
      <c r="NG25" s="6"/>
      <c r="NH25" s="6"/>
      <c r="NI25" s="6"/>
      <c r="NJ25" s="6"/>
      <c r="NK25" s="6"/>
      <c r="NL25" s="6"/>
      <c r="NM25" s="6"/>
      <c r="NO25" s="6"/>
      <c r="NQ25" s="6">
        <v>12.721120000000001</v>
      </c>
      <c r="NR25" s="6">
        <v>0.545750481969</v>
      </c>
      <c r="NS25" s="6" t="s">
        <v>87</v>
      </c>
      <c r="NT25" s="37"/>
      <c r="NU25" s="6"/>
      <c r="NV25" s="6"/>
      <c r="NW25" s="6"/>
      <c r="NX25" s="6"/>
      <c r="NY25" s="6"/>
      <c r="NZ25" s="6"/>
      <c r="OA25" s="6"/>
      <c r="OB25" s="6"/>
      <c r="OC25" s="6"/>
      <c r="OD25" s="6"/>
      <c r="OF25" s="6"/>
      <c r="OH25" s="6">
        <v>12.721120000000001</v>
      </c>
      <c r="OI25" s="6">
        <v>0.59349173189799997</v>
      </c>
      <c r="OJ25" s="6" t="s">
        <v>87</v>
      </c>
      <c r="OK25" s="37"/>
      <c r="OL25" s="6"/>
      <c r="OM25" s="6"/>
      <c r="ON25" s="6"/>
      <c r="OO25" s="6"/>
      <c r="OP25" s="6"/>
      <c r="OQ25" s="6"/>
      <c r="OR25" s="6"/>
      <c r="OS25" s="6"/>
      <c r="OT25" s="6"/>
      <c r="OU25" s="6"/>
      <c r="OW25" s="6"/>
      <c r="OY25" s="6">
        <v>12.721120000000001</v>
      </c>
      <c r="OZ25" s="6">
        <v>0.60606548850899999</v>
      </c>
      <c r="PA25" s="6" t="s">
        <v>87</v>
      </c>
      <c r="PB25" s="37"/>
      <c r="PC25" s="6"/>
      <c r="PD25" s="6"/>
      <c r="PE25" s="6"/>
      <c r="PF25" s="6"/>
      <c r="PG25" s="6"/>
      <c r="PH25" s="6"/>
      <c r="PI25" s="6"/>
      <c r="PJ25" s="6"/>
      <c r="PK25" s="6"/>
      <c r="PL25" s="6"/>
      <c r="PN25" s="6"/>
      <c r="PP25" s="6">
        <v>12.721120000000001</v>
      </c>
      <c r="PQ25" s="6">
        <v>0.62928098807999999</v>
      </c>
      <c r="PR25" s="6" t="s">
        <v>87</v>
      </c>
      <c r="PS25" s="37"/>
      <c r="PT25" s="6"/>
      <c r="PU25" s="6"/>
      <c r="PV25" s="6"/>
      <c r="PW25" s="6"/>
      <c r="PX25" s="6"/>
      <c r="PY25" s="6"/>
      <c r="PZ25" s="6"/>
      <c r="QA25" s="6"/>
      <c r="QB25" s="6"/>
      <c r="QC25" s="6"/>
      <c r="QE25" s="6"/>
      <c r="QG25" s="6">
        <v>12.559200000000001</v>
      </c>
      <c r="QH25" s="6">
        <v>0.82343531697000005</v>
      </c>
      <c r="QI25" s="6" t="s">
        <v>87</v>
      </c>
      <c r="QJ25" s="37"/>
      <c r="QK25" s="37"/>
      <c r="QL25" s="6"/>
      <c r="QM25" s="6"/>
      <c r="QN25" s="6"/>
      <c r="QO25" s="6"/>
      <c r="QP25" s="6"/>
      <c r="QQ25" s="6"/>
      <c r="QR25" s="6"/>
      <c r="QS25" s="6"/>
      <c r="QT25" s="6"/>
      <c r="QU25" s="6"/>
      <c r="QW25" s="6"/>
      <c r="QY25" s="6">
        <v>12.23536</v>
      </c>
      <c r="QZ25" s="6">
        <v>0.76925196374299998</v>
      </c>
      <c r="RA25" s="6" t="s">
        <v>87</v>
      </c>
      <c r="RB25" s="37"/>
      <c r="RC25" s="6"/>
      <c r="RD25" s="6"/>
      <c r="RE25" s="6"/>
      <c r="RF25" s="6"/>
      <c r="RG25" s="6"/>
      <c r="RH25" s="6"/>
      <c r="RI25" s="6"/>
      <c r="RJ25" s="6"/>
      <c r="RK25" s="6"/>
      <c r="RL25" s="6"/>
      <c r="RN25" s="6"/>
      <c r="RP25" s="6">
        <v>12.559200000000001</v>
      </c>
      <c r="RQ25" s="6">
        <v>0.89334050224899997</v>
      </c>
      <c r="RR25" s="6" t="s">
        <v>87</v>
      </c>
      <c r="RS25" s="37"/>
      <c r="RT25" s="6"/>
      <c r="RU25" s="6"/>
      <c r="RV25" s="6"/>
      <c r="RW25" s="6"/>
      <c r="RX25" s="6"/>
      <c r="RY25" s="6"/>
      <c r="RZ25" s="6"/>
      <c r="SA25" s="6"/>
      <c r="SB25" s="6"/>
      <c r="SC25" s="6"/>
      <c r="SE25" s="6"/>
      <c r="SG25" s="6">
        <v>12.384639999999999</v>
      </c>
      <c r="SH25" s="6">
        <v>0.75770751658199997</v>
      </c>
      <c r="SI25" s="6" t="s">
        <v>87</v>
      </c>
      <c r="SJ25" s="37"/>
      <c r="SK25" s="6"/>
      <c r="SL25" s="6"/>
      <c r="SM25" s="6"/>
      <c r="SN25" s="6"/>
      <c r="SO25" s="6"/>
      <c r="SP25" s="6"/>
      <c r="SQ25" s="6"/>
      <c r="SR25" s="6"/>
      <c r="SS25" s="6"/>
      <c r="ST25" s="6"/>
      <c r="SV25" s="6"/>
      <c r="SX25" s="6">
        <v>11.926399999999999</v>
      </c>
      <c r="SY25" s="6">
        <v>0.80579670556399996</v>
      </c>
      <c r="SZ25" s="6" t="s">
        <v>87</v>
      </c>
      <c r="TB25" s="6"/>
      <c r="TC25" s="6"/>
      <c r="TD25" s="6"/>
      <c r="TE25" s="6"/>
      <c r="TF25" s="6"/>
      <c r="TG25" s="6"/>
      <c r="TH25" s="6"/>
      <c r="TI25" s="6"/>
      <c r="TJ25" s="6"/>
      <c r="TK25" s="6"/>
      <c r="TM25" s="6"/>
      <c r="TO25" s="6">
        <v>12.384639999999999</v>
      </c>
      <c r="TP25" s="6">
        <v>0.84447983308899999</v>
      </c>
      <c r="TQ25" s="6" t="s">
        <v>87</v>
      </c>
      <c r="TS25" s="7"/>
      <c r="TT25" s="6"/>
      <c r="TU25" s="7"/>
      <c r="TV25" s="6"/>
      <c r="TW25" s="6"/>
      <c r="TX25" s="6"/>
      <c r="TY25" s="6"/>
      <c r="TZ25" s="6"/>
      <c r="UA25" s="6"/>
      <c r="UC25" s="6"/>
      <c r="UE25" s="6">
        <v>12.23536</v>
      </c>
      <c r="UF25" s="6">
        <v>0.80357440502400002</v>
      </c>
      <c r="UG25" s="6" t="s">
        <v>87</v>
      </c>
      <c r="UI25" s="7"/>
      <c r="UJ25" s="6"/>
      <c r="UK25" s="7"/>
      <c r="UL25" s="6"/>
      <c r="UM25" s="6"/>
      <c r="UN25" s="6"/>
      <c r="UO25" s="6"/>
      <c r="UP25" s="6"/>
      <c r="UQ25" s="6"/>
      <c r="US25" s="6"/>
      <c r="UU25" s="6">
        <v>12.23536</v>
      </c>
      <c r="UV25" s="6">
        <v>0.79407436912499996</v>
      </c>
      <c r="UW25" s="6" t="s">
        <v>87</v>
      </c>
      <c r="UY25" s="7"/>
      <c r="UZ25" s="6"/>
      <c r="VA25" s="7"/>
      <c r="VB25" s="6"/>
      <c r="VC25" s="6"/>
      <c r="VD25" s="6"/>
      <c r="VE25" s="6"/>
      <c r="VF25" s="6"/>
      <c r="VG25" s="6"/>
      <c r="VI25" s="6"/>
      <c r="VK25" s="6">
        <v>12.272640000000001</v>
      </c>
      <c r="VL25" s="6">
        <v>0.89248532087800003</v>
      </c>
      <c r="VM25" s="6" t="s">
        <v>87</v>
      </c>
      <c r="VN25" s="37"/>
      <c r="VO25" s="7"/>
      <c r="VP25" s="6"/>
      <c r="VQ25" s="7"/>
      <c r="VR25" s="6"/>
      <c r="VS25" s="6"/>
      <c r="VT25" s="6"/>
      <c r="VU25" s="6"/>
      <c r="VV25" s="6"/>
      <c r="VW25" s="6"/>
      <c r="VY25" s="6"/>
      <c r="WA25" s="6">
        <v>12.272640000000001</v>
      </c>
      <c r="WB25" s="6">
        <v>0.91385295051299997</v>
      </c>
      <c r="WC25" s="6" t="s">
        <v>87</v>
      </c>
      <c r="WD25" s="37"/>
      <c r="WE25" s="7"/>
      <c r="WF25" s="6"/>
      <c r="WG25" s="7"/>
      <c r="WH25" s="6"/>
      <c r="WI25" s="6"/>
      <c r="WJ25" s="6"/>
      <c r="WK25" s="6"/>
      <c r="WL25" s="6"/>
      <c r="WM25" s="6"/>
      <c r="WO25" s="6"/>
      <c r="WQ25" s="6">
        <v>12.559200000000001</v>
      </c>
      <c r="WR25" s="6">
        <v>0.55300643302899999</v>
      </c>
      <c r="WS25" s="6" t="s">
        <v>87</v>
      </c>
      <c r="WT25" s="37"/>
      <c r="WU25" s="7"/>
      <c r="WV25" s="6"/>
      <c r="WW25" s="7"/>
      <c r="WX25" s="6"/>
      <c r="WY25" s="6"/>
      <c r="WZ25" s="6"/>
      <c r="XA25" s="6"/>
      <c r="XB25" s="6"/>
      <c r="XC25" s="6"/>
      <c r="XE25" s="6"/>
      <c r="XG25" s="6">
        <v>12.559200000000001</v>
      </c>
      <c r="XH25" s="6">
        <v>0.55182825515</v>
      </c>
      <c r="XI25" s="6" t="s">
        <v>87</v>
      </c>
      <c r="XJ25" s="37"/>
      <c r="XK25" s="7"/>
      <c r="XL25" s="6"/>
      <c r="XM25" s="7"/>
      <c r="XN25" s="6"/>
      <c r="XO25" s="6"/>
      <c r="XP25" s="6"/>
      <c r="XQ25" s="6"/>
      <c r="XR25" s="6"/>
      <c r="XS25" s="6"/>
      <c r="XU25" s="6"/>
      <c r="XW25" s="6">
        <v>12.23536</v>
      </c>
      <c r="XX25" s="6">
        <v>0.75620173116900002</v>
      </c>
      <c r="XY25" s="6" t="s">
        <v>87</v>
      </c>
      <c r="XZ25" s="37"/>
      <c r="YA25" s="7"/>
      <c r="YB25" s="6"/>
      <c r="YC25" s="7"/>
      <c r="YD25" s="6"/>
      <c r="YE25" s="6"/>
      <c r="YF25" s="6"/>
      <c r="YG25" s="6"/>
      <c r="YH25" s="6"/>
      <c r="YI25" s="6"/>
      <c r="YK25" s="6"/>
      <c r="YM25" s="6">
        <v>12.23536</v>
      </c>
      <c r="YN25" s="6">
        <v>0.77355892629699996</v>
      </c>
      <c r="YO25" s="6" t="s">
        <v>87</v>
      </c>
      <c r="YP25" s="37"/>
      <c r="YQ25" s="7"/>
      <c r="YR25" s="6"/>
      <c r="YS25" s="7"/>
      <c r="YT25" s="6"/>
      <c r="YU25" s="6"/>
      <c r="YV25" s="6"/>
      <c r="YW25" s="6"/>
      <c r="YX25" s="6"/>
      <c r="YY25" s="6"/>
      <c r="ZA25" s="6"/>
      <c r="ZC25" s="6"/>
      <c r="ZD25" s="6"/>
      <c r="ZE25" s="6" t="s">
        <v>87</v>
      </c>
      <c r="ZF25" s="37"/>
      <c r="ZG25" s="7"/>
      <c r="ZH25" s="6"/>
      <c r="ZI25" s="7"/>
      <c r="ZJ25" s="6"/>
      <c r="ZK25" s="6"/>
      <c r="ZL25" s="6"/>
      <c r="ZM25" s="6"/>
      <c r="ZN25" s="6"/>
      <c r="ZO25" s="6"/>
      <c r="ZQ25" s="6"/>
      <c r="ZS25" s="6">
        <v>12.22912</v>
      </c>
      <c r="ZT25" s="6">
        <v>0.78838021153899995</v>
      </c>
      <c r="ZU25" s="6" t="s">
        <v>87</v>
      </c>
      <c r="ZV25" s="37"/>
      <c r="ZW25" s="7"/>
      <c r="ZX25" s="6"/>
      <c r="ZY25" s="7"/>
      <c r="ZZ25" s="6"/>
      <c r="AAA25" s="6"/>
      <c r="AAB25" s="6"/>
      <c r="AAC25" s="6"/>
      <c r="AAD25" s="6"/>
      <c r="AAE25" s="6"/>
      <c r="AAG25" s="6"/>
      <c r="AAI25" s="6">
        <v>12.22912</v>
      </c>
      <c r="AAJ25" s="6">
        <v>1.0548895257099999</v>
      </c>
      <c r="AAK25" s="6" t="s">
        <v>87</v>
      </c>
      <c r="AAL25" s="37"/>
      <c r="AAM25" s="7"/>
      <c r="AAN25" s="6"/>
      <c r="AAO25" s="7"/>
      <c r="AAP25" s="6"/>
      <c r="AAQ25" s="6"/>
      <c r="AAR25" s="6"/>
      <c r="AAS25" s="6"/>
      <c r="AAT25" s="6"/>
      <c r="AAU25" s="6"/>
      <c r="AAW25" s="6"/>
      <c r="AAY25" s="6">
        <v>12.22912</v>
      </c>
      <c r="AAZ25" s="6">
        <v>1.04396971793</v>
      </c>
      <c r="ABA25" s="6" t="s">
        <v>87</v>
      </c>
      <c r="ABB25" s="37"/>
      <c r="ABC25" s="7"/>
      <c r="ABD25" s="6"/>
      <c r="ABE25" s="7"/>
      <c r="ABF25" s="6"/>
      <c r="ABG25" s="6"/>
      <c r="ABH25" s="6"/>
      <c r="ABI25" s="6"/>
      <c r="ABJ25" s="6"/>
      <c r="ABK25" s="6"/>
      <c r="ABM25" s="6"/>
      <c r="ABO25" s="6">
        <v>13.3690133333</v>
      </c>
      <c r="ABP25" s="6">
        <v>0.76945954740199995</v>
      </c>
      <c r="ABQ25" s="6" t="s">
        <v>87</v>
      </c>
      <c r="ABR25" s="37"/>
      <c r="ABS25" s="7"/>
      <c r="ABT25" s="6"/>
      <c r="ABU25" s="7"/>
      <c r="ABV25" s="6"/>
      <c r="ABW25" s="6"/>
      <c r="ABX25" s="6"/>
      <c r="ABY25" s="6"/>
      <c r="ABZ25" s="6"/>
      <c r="ACA25" s="6"/>
      <c r="ACC25" s="6"/>
      <c r="ACE25" s="6">
        <v>13.3690133333</v>
      </c>
      <c r="ACF25" s="6">
        <v>1.03066710216</v>
      </c>
      <c r="ACG25" s="6" t="s">
        <v>87</v>
      </c>
      <c r="ACH25" s="37"/>
      <c r="ACI25" s="7"/>
      <c r="ACJ25" s="6"/>
      <c r="ACK25" s="7"/>
      <c r="ACL25" s="6"/>
      <c r="ACM25" s="6"/>
      <c r="ACN25" s="6"/>
      <c r="ACO25" s="6"/>
      <c r="ACP25" s="6"/>
      <c r="ACQ25" s="6"/>
      <c r="ACS25" s="6"/>
      <c r="ACU25" s="6">
        <v>13.3690133333</v>
      </c>
      <c r="ACV25" s="6">
        <v>0.98683012007199999</v>
      </c>
      <c r="ACW25" s="6" t="s">
        <v>87</v>
      </c>
      <c r="ACX25" s="37"/>
      <c r="ACY25" s="7"/>
      <c r="ACZ25" s="6"/>
      <c r="ADA25" s="7"/>
      <c r="ADB25" s="6"/>
      <c r="ADC25" s="6"/>
      <c r="ADD25" s="6"/>
      <c r="ADE25" s="6"/>
      <c r="ADF25" s="6"/>
      <c r="ADG25" s="6"/>
      <c r="ADI25" s="6"/>
      <c r="ADK25" s="6">
        <v>14.1784</v>
      </c>
      <c r="ADL25" s="6">
        <v>0.70012849790499998</v>
      </c>
      <c r="ADM25" s="6" t="s">
        <v>87</v>
      </c>
      <c r="ADN25" s="37"/>
      <c r="ADO25" s="7"/>
      <c r="ADP25" s="6"/>
      <c r="ADQ25" s="7"/>
      <c r="ADR25" s="6"/>
      <c r="ADS25" s="6"/>
      <c r="ADT25" s="6"/>
      <c r="ADU25" s="6"/>
      <c r="ADV25" s="6"/>
      <c r="ADW25" s="6"/>
      <c r="ADY25" s="6"/>
      <c r="AEA25" s="6">
        <v>14.163413333299999</v>
      </c>
      <c r="AEB25" s="6">
        <v>0.72427847145099999</v>
      </c>
      <c r="AEC25" s="6" t="s">
        <v>87</v>
      </c>
      <c r="AED25" s="37"/>
      <c r="AEE25" s="7"/>
      <c r="AEF25" s="6"/>
      <c r="AEG25" s="7"/>
      <c r="AEH25" s="6"/>
      <c r="AEI25" s="6"/>
      <c r="AEJ25" s="6"/>
      <c r="AEK25" s="6"/>
      <c r="AEL25" s="6"/>
      <c r="AEM25" s="6"/>
      <c r="AEO25" s="6"/>
      <c r="AEQ25" s="6">
        <v>14.163413333299999</v>
      </c>
      <c r="AER25" s="6">
        <v>1.0722860356999999</v>
      </c>
      <c r="AES25" s="6" t="s">
        <v>87</v>
      </c>
      <c r="AET25" s="37"/>
      <c r="AEU25" s="7"/>
      <c r="AEV25" s="6"/>
      <c r="AEW25" s="7"/>
      <c r="AEX25" s="6"/>
      <c r="AEY25" s="6"/>
      <c r="AEZ25" s="6"/>
      <c r="AFA25" s="6"/>
      <c r="AFB25" s="6"/>
      <c r="AFC25" s="6"/>
      <c r="AFE25" s="6"/>
      <c r="AFG25" s="6">
        <v>14.50224</v>
      </c>
      <c r="AFH25" s="6">
        <v>0.46200855883399999</v>
      </c>
      <c r="AFI25" s="6" t="s">
        <v>87</v>
      </c>
      <c r="AFJ25" s="37"/>
      <c r="AFK25" s="7"/>
      <c r="AFL25" s="6"/>
      <c r="AFM25" s="7"/>
      <c r="AFN25" s="6"/>
      <c r="AFO25" s="6"/>
      <c r="AFP25" s="6"/>
      <c r="AFQ25" s="6"/>
      <c r="AFR25" s="6"/>
      <c r="AFS25" s="6"/>
      <c r="AFU25" s="6"/>
      <c r="AFW25" s="6">
        <v>14.50224</v>
      </c>
      <c r="AFX25" s="6">
        <v>0.451730895972</v>
      </c>
      <c r="AFY25" s="6" t="s">
        <v>87</v>
      </c>
      <c r="AFZ25" s="37"/>
      <c r="AGA25" s="7"/>
      <c r="AGB25" s="6"/>
      <c r="AGC25" s="7"/>
      <c r="AGD25" s="6"/>
      <c r="AGE25" s="6"/>
      <c r="AGF25" s="6"/>
      <c r="AGG25" s="6"/>
      <c r="AGH25" s="6"/>
      <c r="AGI25" s="6"/>
      <c r="AGK25" s="6"/>
      <c r="AGM25" s="6">
        <v>14.50224</v>
      </c>
      <c r="AGN25" s="6">
        <v>1.0555339915699999</v>
      </c>
      <c r="AGO25" s="6" t="s">
        <v>87</v>
      </c>
      <c r="AGP25" s="37"/>
      <c r="AGQ25" s="7"/>
      <c r="AGR25" s="6"/>
      <c r="AGS25" s="7"/>
      <c r="AGT25" s="6"/>
      <c r="AGU25" s="6"/>
      <c r="AGV25" s="6"/>
      <c r="AGW25" s="6"/>
      <c r="AGX25" s="6"/>
      <c r="AGY25" s="6"/>
      <c r="AHA25" s="6"/>
      <c r="AHC25" s="6">
        <v>14.826079999999999</v>
      </c>
      <c r="AHD25" s="6">
        <v>1.01253107482</v>
      </c>
      <c r="AHE25" s="6" t="s">
        <v>87</v>
      </c>
      <c r="AHF25" s="37"/>
      <c r="AHG25" s="7"/>
      <c r="AHH25" s="6"/>
      <c r="AHI25" s="7"/>
      <c r="AHJ25" s="6"/>
      <c r="AHK25" s="6"/>
      <c r="AHL25" s="6"/>
      <c r="AHM25" s="6"/>
      <c r="AHN25" s="6"/>
      <c r="AHO25" s="6"/>
      <c r="AHQ25" s="6"/>
      <c r="AHS25" s="6">
        <v>14.826079999999999</v>
      </c>
      <c r="AHT25" s="6">
        <v>0.90124171084600002</v>
      </c>
      <c r="AHU25" s="6" t="s">
        <v>87</v>
      </c>
      <c r="AHV25" s="37"/>
      <c r="AHW25" s="7"/>
      <c r="AHX25" s="6"/>
      <c r="AHY25" s="7"/>
      <c r="AHZ25" s="6"/>
      <c r="AIA25" s="6"/>
      <c r="AIB25" s="6"/>
      <c r="AIC25" s="6"/>
      <c r="AID25" s="6"/>
      <c r="AIE25" s="6"/>
      <c r="AIG25" s="6"/>
      <c r="AII25" s="6">
        <v>14.826079999999999</v>
      </c>
      <c r="AIJ25" s="6">
        <v>0.83718208065599997</v>
      </c>
      <c r="AIK25" s="6" t="s">
        <v>87</v>
      </c>
      <c r="AIL25" s="37"/>
      <c r="AIM25" s="7"/>
      <c r="AIN25" s="6"/>
      <c r="AIO25" s="7"/>
      <c r="AIP25" s="6"/>
      <c r="AIQ25" s="6"/>
      <c r="AIR25" s="6"/>
      <c r="AIS25" s="6"/>
      <c r="AIT25" s="6"/>
      <c r="AIU25" s="6"/>
      <c r="AIW25" s="6"/>
      <c r="AIY25" s="6">
        <v>15.300319999999999</v>
      </c>
      <c r="AIZ25" s="6">
        <v>0.89771990591700002</v>
      </c>
      <c r="AJA25" s="6" t="s">
        <v>87</v>
      </c>
      <c r="AJB25" s="37"/>
      <c r="AJC25" s="7"/>
      <c r="AJD25" s="6"/>
      <c r="AJE25" s="7"/>
      <c r="AJF25" s="6"/>
      <c r="AJG25" s="6"/>
      <c r="AJH25" s="6"/>
      <c r="AJI25" s="6"/>
      <c r="AJJ25" s="6"/>
      <c r="AJK25" s="6"/>
      <c r="AJM25" s="6"/>
      <c r="AJO25" s="6">
        <v>15.300319999999999</v>
      </c>
      <c r="AJP25" s="6">
        <v>0.96041075560699996</v>
      </c>
      <c r="AJQ25" s="6" t="s">
        <v>87</v>
      </c>
      <c r="AJR25" s="37"/>
      <c r="AJS25" s="7"/>
      <c r="AJT25" s="6"/>
      <c r="AJU25" s="7"/>
      <c r="AJV25" s="6"/>
      <c r="AJW25" s="6"/>
      <c r="AJX25" s="6"/>
      <c r="AJY25" s="6"/>
      <c r="AJZ25" s="6"/>
      <c r="AKA25" s="6"/>
      <c r="AKC25" s="6"/>
      <c r="AKE25" s="6">
        <v>14.17216</v>
      </c>
      <c r="AKF25" s="6">
        <v>0.99982901298299998</v>
      </c>
      <c r="AKG25" s="6" t="s">
        <v>87</v>
      </c>
      <c r="AKH25" s="37"/>
      <c r="AKI25" s="7"/>
      <c r="AKJ25" s="6"/>
      <c r="AKK25" s="7"/>
      <c r="AKL25" s="6"/>
      <c r="AKM25" s="6"/>
      <c r="AKN25" s="6"/>
      <c r="AKO25" s="6"/>
      <c r="AKP25" s="6"/>
      <c r="AKQ25" s="6"/>
      <c r="AKS25" s="6"/>
      <c r="AKU25" s="6">
        <v>14.17216</v>
      </c>
      <c r="AKV25" s="6">
        <v>1.1925934814000001</v>
      </c>
      <c r="AKW25" s="6" t="s">
        <v>87</v>
      </c>
      <c r="AKX25" s="37"/>
      <c r="AKY25" s="7"/>
      <c r="AKZ25" s="6"/>
      <c r="ALA25" s="7"/>
      <c r="ALB25" s="6"/>
      <c r="ALC25" s="6"/>
      <c r="ALD25" s="6"/>
      <c r="ALE25" s="6"/>
      <c r="ALF25" s="6"/>
      <c r="ALG25" s="6"/>
      <c r="ALI25" s="6"/>
      <c r="ALK25" s="6">
        <v>14.50224</v>
      </c>
      <c r="ALL25" s="6">
        <v>1.04406348038</v>
      </c>
      <c r="ALM25" s="6" t="s">
        <v>87</v>
      </c>
      <c r="ALN25" s="37"/>
    </row>
    <row r="26" spans="5:1002" x14ac:dyDescent="0.25">
      <c r="E26" s="33">
        <v>52</v>
      </c>
      <c r="G26">
        <v>44</v>
      </c>
      <c r="H26" s="1">
        <f>WU16</f>
        <v>-9.4639237526200937</v>
      </c>
      <c r="I26" s="47"/>
      <c r="K26" s="6"/>
      <c r="L26" s="6"/>
      <c r="M26" s="6"/>
      <c r="N26" s="6"/>
      <c r="O26" s="6"/>
      <c r="P26" s="6"/>
      <c r="Q26" s="6"/>
      <c r="R26" s="6"/>
      <c r="S26" s="6"/>
      <c r="T26" s="6"/>
      <c r="V26" s="6"/>
      <c r="W26" s="6"/>
      <c r="X26" s="6">
        <v>13.81368</v>
      </c>
      <c r="Y26" s="6">
        <v>0.28578977662400001</v>
      </c>
      <c r="Z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M26" s="6"/>
      <c r="AN26" s="6"/>
      <c r="AO26" s="6"/>
      <c r="AP26" s="6"/>
      <c r="AQ26" s="6"/>
      <c r="AR26" s="37"/>
      <c r="AS26" s="6"/>
      <c r="AT26" s="6"/>
      <c r="AU26" s="6"/>
      <c r="AV26" s="6"/>
      <c r="AW26" s="6"/>
      <c r="AX26" s="6"/>
      <c r="AY26" s="6"/>
      <c r="AZ26" s="6"/>
      <c r="BA26" s="6"/>
      <c r="BB26" s="6"/>
      <c r="BD26" s="6"/>
      <c r="BE26" s="6"/>
      <c r="BF26" s="6">
        <v>15.348533333300001</v>
      </c>
      <c r="BG26" s="6">
        <v>0.32492402891700001</v>
      </c>
      <c r="BH26" s="6"/>
      <c r="BI26" s="37"/>
      <c r="BJ26" s="6"/>
      <c r="BK26" s="6"/>
      <c r="BL26" s="6"/>
      <c r="BM26" s="6"/>
      <c r="BN26" s="6"/>
      <c r="BO26" s="6"/>
      <c r="BP26" s="6"/>
      <c r="BQ26" s="6"/>
      <c r="BR26" s="6"/>
      <c r="BS26" s="6"/>
      <c r="BU26" s="6"/>
      <c r="BV26" s="6"/>
      <c r="BW26" s="6">
        <v>14.86476</v>
      </c>
      <c r="BX26" s="6">
        <v>0.240877722027</v>
      </c>
      <c r="BY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L26" s="6"/>
      <c r="CM26" s="6"/>
      <c r="CN26" s="6">
        <v>14.57694</v>
      </c>
      <c r="CO26" s="6">
        <v>0.38959067367700001</v>
      </c>
      <c r="CP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C26" s="6"/>
      <c r="DD26" s="6"/>
      <c r="DE26" s="6">
        <v>14.57694</v>
      </c>
      <c r="DF26" s="6">
        <v>0.26379534004299998</v>
      </c>
      <c r="DG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T26" s="6"/>
      <c r="DU26" s="6"/>
      <c r="DV26" s="6">
        <v>14.57694</v>
      </c>
      <c r="DW26" s="6">
        <v>0.31882429624899999</v>
      </c>
      <c r="DX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K26" s="6"/>
      <c r="EL26" s="6"/>
      <c r="EM26" s="6">
        <v>14.57694</v>
      </c>
      <c r="EN26" s="6">
        <v>0.31665116271600002</v>
      </c>
      <c r="EO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B26" s="6"/>
      <c r="FC26" s="6"/>
      <c r="FD26" s="6">
        <v>13.460940000000001</v>
      </c>
      <c r="FE26" s="6">
        <v>0.43242039681900002</v>
      </c>
      <c r="FF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S26" s="6"/>
      <c r="FT26" s="6"/>
      <c r="FU26" s="6">
        <v>13.460940000000001</v>
      </c>
      <c r="FV26" s="6">
        <v>0.444761567892</v>
      </c>
      <c r="FW26" s="6"/>
      <c r="FX26" s="37"/>
      <c r="FY26" s="6"/>
      <c r="FZ26" s="6"/>
      <c r="GA26" s="6"/>
      <c r="GB26" s="6"/>
      <c r="GC26" s="6"/>
      <c r="GD26" s="6"/>
      <c r="GE26" s="6"/>
      <c r="GF26" s="6"/>
      <c r="GG26" s="6"/>
      <c r="GH26" s="6"/>
      <c r="GJ26" s="6"/>
      <c r="GK26" s="6"/>
      <c r="GL26" s="6">
        <v>13.460940000000001</v>
      </c>
      <c r="GM26" s="6">
        <v>0.50463888434699999</v>
      </c>
      <c r="GN26" s="6"/>
      <c r="GO26" s="37"/>
      <c r="GP26" s="6"/>
      <c r="GQ26" s="6"/>
      <c r="GR26" s="6"/>
      <c r="GS26" s="6"/>
      <c r="GT26" s="6"/>
      <c r="GU26" s="6"/>
      <c r="GV26" s="6"/>
      <c r="GW26" s="6"/>
      <c r="GX26" s="6"/>
      <c r="GY26" s="6"/>
      <c r="HA26" s="6"/>
      <c r="HB26" s="6"/>
      <c r="HC26" s="6">
        <v>14.49342</v>
      </c>
      <c r="HD26" s="6">
        <v>0.46413413964900002</v>
      </c>
      <c r="HE26" s="6"/>
      <c r="HF26" s="37"/>
      <c r="HG26" s="6"/>
      <c r="HH26" s="6"/>
      <c r="HI26" s="6"/>
      <c r="HJ26" s="6"/>
      <c r="HK26" s="6"/>
      <c r="HL26" s="6"/>
      <c r="HM26" s="6"/>
      <c r="HN26" s="6"/>
      <c r="HO26" s="6"/>
      <c r="HP26" s="6"/>
      <c r="HR26" s="6"/>
      <c r="HS26" s="6"/>
      <c r="HT26" s="6">
        <v>14.49342</v>
      </c>
      <c r="HU26" s="6">
        <v>0.39311656828899999</v>
      </c>
      <c r="HV26" s="6"/>
      <c r="HW26" s="37"/>
      <c r="HX26" s="6"/>
      <c r="HY26" s="6"/>
      <c r="HZ26" s="6"/>
      <c r="IA26" s="6"/>
      <c r="IB26" s="6"/>
      <c r="IC26" s="6"/>
      <c r="ID26" s="6"/>
      <c r="IE26" s="6"/>
      <c r="IF26" s="6"/>
      <c r="IG26" s="6"/>
      <c r="II26" s="6"/>
      <c r="IJ26" s="6"/>
      <c r="IK26" s="6">
        <v>14.49342</v>
      </c>
      <c r="IL26" s="6">
        <v>0.29314831575599998</v>
      </c>
      <c r="IM26" s="6"/>
      <c r="IN26" s="37"/>
      <c r="IO26" s="6"/>
      <c r="IP26" s="6"/>
      <c r="IQ26" s="6"/>
      <c r="IR26" s="6"/>
      <c r="IS26" s="6"/>
      <c r="IT26" s="6"/>
      <c r="IU26" s="6"/>
      <c r="IV26" s="6"/>
      <c r="IW26" s="6"/>
      <c r="IX26" s="6"/>
      <c r="IZ26" s="6"/>
      <c r="JA26" s="6"/>
      <c r="JB26" s="6">
        <v>14.49342</v>
      </c>
      <c r="JC26" s="6">
        <v>0.47342667765599999</v>
      </c>
      <c r="JD26" s="6"/>
      <c r="JE26" s="37"/>
      <c r="JF26" s="6"/>
      <c r="JG26" s="6"/>
      <c r="JH26" s="6"/>
      <c r="JI26" s="6"/>
      <c r="JJ26" s="6"/>
      <c r="JK26" s="6"/>
      <c r="JL26" s="6"/>
      <c r="JM26" s="6"/>
      <c r="JN26" s="6"/>
      <c r="JO26" s="6"/>
      <c r="JQ26" s="6"/>
      <c r="JR26" s="6"/>
      <c r="JS26" s="6"/>
      <c r="JT26" s="6"/>
      <c r="JU26" s="6"/>
      <c r="JV26" s="37"/>
      <c r="JW26" s="6"/>
      <c r="JX26" s="6"/>
      <c r="JY26" s="6"/>
      <c r="JZ26" s="6"/>
      <c r="KA26" s="6"/>
      <c r="KB26" s="6"/>
      <c r="KC26" s="6"/>
      <c r="KD26" s="6"/>
      <c r="KE26" s="6"/>
      <c r="KF26" s="6"/>
      <c r="KH26" s="6"/>
      <c r="KI26" s="6"/>
      <c r="KJ26" s="6">
        <v>14.49342</v>
      </c>
      <c r="KK26" s="6">
        <v>0.48668584596300002</v>
      </c>
      <c r="KL26" s="6"/>
      <c r="KM26" s="37"/>
      <c r="KN26" s="6"/>
      <c r="KO26" s="6"/>
      <c r="KP26" s="6"/>
      <c r="KQ26" s="6"/>
      <c r="KR26" s="6"/>
      <c r="KS26" s="6"/>
      <c r="KT26" s="6"/>
      <c r="KU26" s="6"/>
      <c r="KV26" s="6"/>
      <c r="KW26" s="6"/>
      <c r="KY26" s="6"/>
      <c r="KZ26" s="6"/>
      <c r="LA26" s="6">
        <v>14.85774</v>
      </c>
      <c r="LB26" s="6">
        <v>0.54983805364500005</v>
      </c>
      <c r="LC26" s="6"/>
      <c r="LD26" s="37"/>
      <c r="LE26" s="6"/>
      <c r="LF26" s="6"/>
      <c r="LG26" s="6"/>
      <c r="LH26" s="6"/>
      <c r="LI26" s="6"/>
      <c r="LJ26" s="6"/>
      <c r="LK26" s="6"/>
      <c r="LL26" s="6"/>
      <c r="LM26" s="6"/>
      <c r="LN26" s="6"/>
      <c r="LP26" s="6"/>
      <c r="LQ26" s="6"/>
      <c r="LR26" s="6">
        <v>14.85774</v>
      </c>
      <c r="LS26" s="6">
        <v>0.57970599192500005</v>
      </c>
      <c r="LT26" s="6"/>
      <c r="LU26" s="37"/>
      <c r="LV26" s="6"/>
      <c r="LW26" s="6"/>
      <c r="LX26" s="6"/>
      <c r="LY26" s="6"/>
      <c r="LZ26" s="6"/>
      <c r="MA26" s="6"/>
      <c r="MB26" s="6"/>
      <c r="MC26" s="6"/>
      <c r="MD26" s="6"/>
      <c r="ME26" s="6"/>
      <c r="MG26" s="6"/>
      <c r="MH26" s="6"/>
      <c r="MI26" s="6">
        <v>14.85774</v>
      </c>
      <c r="MJ26" s="6">
        <v>0.63938683398200002</v>
      </c>
      <c r="MK26" s="6"/>
      <c r="ML26" s="37"/>
      <c r="MM26" s="6"/>
      <c r="MN26" s="6"/>
      <c r="MO26" s="6"/>
      <c r="MP26" s="6"/>
      <c r="MQ26" s="6"/>
      <c r="MR26" s="6"/>
      <c r="MS26" s="6"/>
      <c r="MT26" s="6"/>
      <c r="MU26" s="6"/>
      <c r="MV26" s="6"/>
      <c r="MX26" s="6"/>
      <c r="MY26" s="6"/>
      <c r="MZ26" s="6">
        <v>14.311260000000001</v>
      </c>
      <c r="NA26" s="6">
        <v>0.56780476141900005</v>
      </c>
      <c r="NB26" s="6"/>
      <c r="NC26" s="37"/>
      <c r="ND26" s="6"/>
      <c r="NE26" s="6"/>
      <c r="NF26" s="6"/>
      <c r="NG26" s="6"/>
      <c r="NH26" s="6"/>
      <c r="NI26" s="6"/>
      <c r="NJ26" s="6"/>
      <c r="NK26" s="6"/>
      <c r="NL26" s="6"/>
      <c r="NM26" s="6"/>
      <c r="NO26" s="6"/>
      <c r="NP26" s="6"/>
      <c r="NQ26" s="6">
        <v>14.311260000000001</v>
      </c>
      <c r="NR26" s="6">
        <v>0.56341710473899997</v>
      </c>
      <c r="NS26" s="6"/>
      <c r="NT26" s="37"/>
      <c r="NU26" s="6"/>
      <c r="NV26" s="6"/>
      <c r="NW26" s="6"/>
      <c r="NX26" s="6"/>
      <c r="NY26" s="6"/>
      <c r="NZ26" s="6"/>
      <c r="OA26" s="6"/>
      <c r="OB26" s="6"/>
      <c r="OC26" s="6"/>
      <c r="OD26" s="6"/>
      <c r="OF26" s="6"/>
      <c r="OG26" s="6"/>
      <c r="OH26" s="6">
        <v>14.311260000000001</v>
      </c>
      <c r="OI26" s="6">
        <v>0.61142662030999995</v>
      </c>
      <c r="OJ26" s="6"/>
      <c r="OK26" s="37"/>
      <c r="OL26" s="6"/>
      <c r="OM26" s="6"/>
      <c r="ON26" s="6"/>
      <c r="OO26" s="6"/>
      <c r="OP26" s="6"/>
      <c r="OQ26" s="6"/>
      <c r="OR26" s="6"/>
      <c r="OS26" s="6"/>
      <c r="OT26" s="6"/>
      <c r="OU26" s="6"/>
      <c r="OW26" s="6"/>
      <c r="OX26" s="6"/>
      <c r="OY26" s="6">
        <v>14.311260000000001</v>
      </c>
      <c r="OZ26" s="6">
        <v>0.62567681068900005</v>
      </c>
      <c r="PA26" s="6"/>
      <c r="PB26" s="37"/>
      <c r="PC26" s="6"/>
      <c r="PD26" s="6"/>
      <c r="PE26" s="6"/>
      <c r="PF26" s="6"/>
      <c r="PG26" s="6"/>
      <c r="PH26" s="6"/>
      <c r="PI26" s="6"/>
      <c r="PJ26" s="6"/>
      <c r="PK26" s="6"/>
      <c r="PL26" s="6"/>
      <c r="PN26" s="6"/>
      <c r="PO26" s="6"/>
      <c r="PP26" s="6">
        <v>14.311260000000001</v>
      </c>
      <c r="PQ26" s="6">
        <v>0.648496025413</v>
      </c>
      <c r="PR26" s="6"/>
      <c r="PS26" s="37"/>
      <c r="PT26" s="6"/>
      <c r="PU26" s="6"/>
      <c r="PV26" s="6"/>
      <c r="PW26" s="6"/>
      <c r="PX26" s="6"/>
      <c r="PY26" s="6"/>
      <c r="PZ26" s="6"/>
      <c r="QA26" s="6"/>
      <c r="QB26" s="6"/>
      <c r="QC26" s="6"/>
      <c r="QE26" s="6"/>
      <c r="QF26" s="6"/>
      <c r="QG26" s="6">
        <v>14.129099999999999</v>
      </c>
      <c r="QH26" s="6">
        <v>0.84181441802400003</v>
      </c>
      <c r="QI26" s="6"/>
      <c r="QJ26" s="37"/>
      <c r="QK26" s="37"/>
      <c r="QL26" s="6"/>
      <c r="QM26" s="6"/>
      <c r="QN26" s="6"/>
      <c r="QO26" s="6"/>
      <c r="QP26" s="6"/>
      <c r="QQ26" s="6"/>
      <c r="QR26" s="6"/>
      <c r="QS26" s="6"/>
      <c r="QT26" s="6"/>
      <c r="QU26" s="6"/>
      <c r="QW26" s="6"/>
      <c r="QX26" s="6"/>
      <c r="QY26" s="6">
        <v>13.76478</v>
      </c>
      <c r="QZ26" s="6">
        <v>0.78652736554199998</v>
      </c>
      <c r="RA26" s="6"/>
      <c r="RB26" s="37"/>
      <c r="RC26" s="6"/>
      <c r="RD26" s="6"/>
      <c r="RE26" s="6"/>
      <c r="RF26" s="6"/>
      <c r="RG26" s="6"/>
      <c r="RH26" s="6"/>
      <c r="RI26" s="6"/>
      <c r="RJ26" s="6"/>
      <c r="RK26" s="6"/>
      <c r="RL26" s="6"/>
      <c r="RN26" s="6"/>
      <c r="RO26" s="6"/>
      <c r="RP26" s="6">
        <v>14.129099999999999</v>
      </c>
      <c r="RQ26" s="6">
        <v>0.91165272906899997</v>
      </c>
      <c r="RR26" s="6"/>
      <c r="RS26" s="37"/>
      <c r="RT26" s="6"/>
      <c r="RU26" s="6"/>
      <c r="RV26" s="6"/>
      <c r="RW26" s="6"/>
      <c r="RX26" s="6"/>
      <c r="RY26" s="6"/>
      <c r="RZ26" s="6"/>
      <c r="SA26" s="6"/>
      <c r="SB26" s="6"/>
      <c r="SC26" s="6"/>
      <c r="SE26" s="6"/>
      <c r="SF26" s="6"/>
      <c r="SG26" s="6">
        <v>13.93272</v>
      </c>
      <c r="SH26" s="6">
        <v>0.77365814727600002</v>
      </c>
      <c r="SI26" s="6"/>
      <c r="SJ26" s="37"/>
      <c r="SK26" s="6"/>
      <c r="SL26" s="6"/>
      <c r="SM26" s="6"/>
      <c r="SN26" s="6"/>
      <c r="SO26" s="6"/>
      <c r="SP26" s="6"/>
      <c r="SQ26" s="6"/>
      <c r="SR26" s="6"/>
      <c r="SS26" s="6"/>
      <c r="ST26" s="6"/>
      <c r="SV26" s="6"/>
      <c r="SW26" s="6"/>
      <c r="SX26" s="6">
        <v>13.417199999999999</v>
      </c>
      <c r="SY26" s="6">
        <v>0.82574924897599999</v>
      </c>
      <c r="SZ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M26" s="6"/>
      <c r="TN26" s="6"/>
      <c r="TO26" s="6">
        <v>13.93272</v>
      </c>
      <c r="TP26" s="6">
        <v>0.86015460248800002</v>
      </c>
      <c r="TQ26" s="6"/>
      <c r="TS26" s="6"/>
      <c r="TT26" s="6"/>
      <c r="TU26" s="7"/>
      <c r="TV26" s="6"/>
      <c r="TW26" s="6"/>
      <c r="TX26" s="6"/>
      <c r="TY26" s="6"/>
      <c r="TZ26" s="6"/>
      <c r="UC26" s="6"/>
      <c r="UD26" s="6"/>
      <c r="UE26" s="6">
        <v>13.76478</v>
      </c>
      <c r="UF26" s="6">
        <v>0.815810047609</v>
      </c>
      <c r="UG26" s="6"/>
      <c r="UI26" s="6"/>
      <c r="UJ26" s="6"/>
      <c r="UK26" s="7"/>
      <c r="UL26" s="6"/>
      <c r="UM26" s="6"/>
      <c r="UN26" s="6"/>
      <c r="UO26" s="6"/>
      <c r="UP26" s="6"/>
      <c r="US26" s="6"/>
      <c r="UT26" s="6"/>
      <c r="UU26" s="6">
        <v>13.76478</v>
      </c>
      <c r="UV26" s="6">
        <v>0.81750606165499995</v>
      </c>
      <c r="UW26" s="6"/>
      <c r="UY26" s="6"/>
      <c r="UZ26" s="6"/>
      <c r="VA26" s="7"/>
      <c r="VB26" s="6"/>
      <c r="VC26" s="6"/>
      <c r="VD26" s="6"/>
      <c r="VE26" s="6"/>
      <c r="VF26" s="6"/>
      <c r="VI26" s="6"/>
      <c r="VJ26" s="6"/>
      <c r="VK26" s="6">
        <v>13.80672</v>
      </c>
      <c r="VL26" s="6">
        <v>0.91366149421099996</v>
      </c>
      <c r="VM26" s="6"/>
      <c r="VN26" s="37"/>
      <c r="VO26" s="6"/>
      <c r="VP26" s="6"/>
      <c r="VQ26" s="7"/>
      <c r="VR26" s="6"/>
      <c r="VS26" s="6"/>
      <c r="VT26" s="6"/>
      <c r="VU26" s="6"/>
      <c r="VV26" s="6"/>
      <c r="VY26" s="6"/>
      <c r="VZ26" s="6"/>
      <c r="WA26" s="6">
        <v>13.80672</v>
      </c>
      <c r="WB26" s="6">
        <v>0.93622456864500003</v>
      </c>
      <c r="WC26" s="6"/>
      <c r="WD26" s="37"/>
      <c r="WE26" s="6"/>
      <c r="WF26" s="6"/>
      <c r="WG26" s="7"/>
      <c r="WH26" s="6"/>
      <c r="WI26" s="6"/>
      <c r="WJ26" s="6"/>
      <c r="WK26" s="6"/>
      <c r="WL26" s="6"/>
      <c r="WO26" s="6"/>
      <c r="WP26" s="6"/>
      <c r="WQ26" s="6">
        <v>14.129099999999999</v>
      </c>
      <c r="WR26" s="6">
        <v>0.56886193863000001</v>
      </c>
      <c r="WS26" s="6"/>
      <c r="WT26" s="37"/>
      <c r="WU26" s="6"/>
      <c r="WV26" s="6"/>
      <c r="WW26" s="7"/>
      <c r="WX26" s="6"/>
      <c r="WY26" s="6"/>
      <c r="WZ26" s="6"/>
      <c r="XA26" s="6"/>
      <c r="XB26" s="6"/>
      <c r="XE26" s="6"/>
      <c r="XF26" s="6"/>
      <c r="XG26" s="6">
        <v>14.129099999999999</v>
      </c>
      <c r="XH26" s="6">
        <v>0.56573857858400001</v>
      </c>
      <c r="XI26" s="6"/>
      <c r="XJ26" s="37"/>
      <c r="XK26" s="6"/>
      <c r="XL26" s="6"/>
      <c r="XM26" s="7"/>
      <c r="XN26" s="6"/>
      <c r="XO26" s="6"/>
      <c r="XP26" s="6"/>
      <c r="XQ26" s="6"/>
      <c r="XR26" s="6"/>
      <c r="XU26" s="6"/>
      <c r="XV26" s="6"/>
      <c r="XW26" s="6">
        <v>13.76478</v>
      </c>
      <c r="XX26" s="6">
        <v>0.77608818595399998</v>
      </c>
      <c r="XY26" s="6"/>
      <c r="XZ26" s="37"/>
      <c r="YA26" s="6"/>
      <c r="YB26" s="6"/>
      <c r="YC26" s="7"/>
      <c r="YD26" s="6"/>
      <c r="YE26" s="6"/>
      <c r="YF26" s="6"/>
      <c r="YG26" s="6"/>
      <c r="YH26" s="6"/>
      <c r="YK26" s="6"/>
      <c r="YL26" s="6"/>
      <c r="YM26" s="6">
        <v>13.76478</v>
      </c>
      <c r="YN26" s="6">
        <v>0.79100001687599997</v>
      </c>
      <c r="YO26" s="6"/>
      <c r="YP26" s="37"/>
      <c r="YQ26" s="6"/>
      <c r="YR26" s="6"/>
      <c r="YS26" s="7"/>
      <c r="YT26" s="6"/>
      <c r="YU26" s="6"/>
      <c r="YV26" s="6"/>
      <c r="YW26" s="6"/>
      <c r="YX26" s="6"/>
      <c r="ZA26" s="6"/>
      <c r="ZB26" s="6"/>
      <c r="ZC26" s="6"/>
      <c r="ZD26" s="6"/>
      <c r="ZE26" s="6"/>
      <c r="ZF26" s="37"/>
      <c r="ZG26" s="6"/>
      <c r="ZH26" s="6"/>
      <c r="ZI26" s="7"/>
      <c r="ZJ26" s="6"/>
      <c r="ZK26" s="6"/>
      <c r="ZL26" s="6"/>
      <c r="ZM26" s="6"/>
      <c r="ZN26" s="6"/>
      <c r="ZQ26" s="6"/>
      <c r="ZR26" s="6"/>
      <c r="ZS26" s="6">
        <v>13.757759999999999</v>
      </c>
      <c r="ZT26" s="6">
        <v>0.804587206843</v>
      </c>
      <c r="ZU26" s="6"/>
      <c r="ZV26" s="37"/>
      <c r="ZW26" s="6"/>
      <c r="ZX26" s="6"/>
      <c r="ZY26" s="7"/>
      <c r="ZZ26" s="6"/>
      <c r="AAA26" s="6"/>
      <c r="AAB26" s="6"/>
      <c r="AAC26" s="6"/>
      <c r="AAD26" s="6"/>
      <c r="AAG26" s="6"/>
      <c r="AAH26" s="6"/>
      <c r="AAI26" s="6">
        <v>13.757759999999999</v>
      </c>
      <c r="AAJ26" s="6">
        <v>1.06917390252</v>
      </c>
      <c r="AAK26" s="6"/>
      <c r="AAL26" s="37"/>
      <c r="AAM26" s="6"/>
      <c r="AAN26" s="6"/>
      <c r="AAO26" s="7"/>
      <c r="AAP26" s="6"/>
      <c r="AAQ26" s="6"/>
      <c r="AAR26" s="6"/>
      <c r="AAS26" s="6"/>
      <c r="AAT26" s="6"/>
      <c r="AAW26" s="6"/>
      <c r="AAX26" s="6"/>
      <c r="AAY26" s="6">
        <v>13.757759999999999</v>
      </c>
      <c r="AAZ26" s="6">
        <v>1.0725122418499999</v>
      </c>
      <c r="ABA26" s="6"/>
      <c r="ABB26" s="37"/>
      <c r="ABC26" s="6"/>
      <c r="ABD26" s="6"/>
      <c r="ABE26" s="7"/>
      <c r="ABF26" s="6"/>
      <c r="ABG26" s="6"/>
      <c r="ABH26" s="6"/>
      <c r="ABI26" s="6"/>
      <c r="ABJ26" s="6"/>
      <c r="ABM26" s="6"/>
      <c r="ABN26" s="6"/>
      <c r="ABO26" s="6">
        <v>15.040139999999999</v>
      </c>
      <c r="ABP26" s="6">
        <v>0.78852809637200005</v>
      </c>
      <c r="ABQ26" s="6"/>
      <c r="ABR26" s="37"/>
      <c r="ABS26" s="6"/>
      <c r="ABT26" s="6"/>
      <c r="ABU26" s="7"/>
      <c r="ABV26" s="6"/>
      <c r="ABW26" s="6"/>
      <c r="ABX26" s="6"/>
      <c r="ABY26" s="6"/>
      <c r="ABZ26" s="6"/>
      <c r="ACC26" s="6"/>
      <c r="ACD26" s="6"/>
      <c r="ACE26" s="6">
        <v>15.040139999999999</v>
      </c>
      <c r="ACF26" s="6">
        <v>1.04578898342</v>
      </c>
      <c r="ACG26" s="6"/>
      <c r="ACH26" s="37"/>
      <c r="ACI26" s="6"/>
      <c r="ACJ26" s="6"/>
      <c r="ACK26" s="7"/>
      <c r="ACL26" s="6"/>
      <c r="ACM26" s="6"/>
      <c r="ACN26" s="6"/>
      <c r="ACO26" s="6"/>
      <c r="ACP26" s="6"/>
      <c r="ACS26" s="6"/>
      <c r="ACT26" s="6"/>
      <c r="ACU26" s="6">
        <v>15.040139999999999</v>
      </c>
      <c r="ACV26" s="6">
        <v>1.0051526684100001</v>
      </c>
      <c r="ACW26" s="6"/>
      <c r="ACX26" s="37"/>
      <c r="ACY26" s="6"/>
      <c r="ACZ26" s="6"/>
      <c r="ADA26" s="7"/>
      <c r="ADB26" s="6"/>
      <c r="ADC26" s="6"/>
      <c r="ADD26" s="6"/>
      <c r="ADE26" s="6"/>
      <c r="ADF26" s="6"/>
      <c r="ADI26" s="6"/>
      <c r="ADJ26" s="6"/>
      <c r="ADK26" s="6">
        <v>15.950699999999999</v>
      </c>
      <c r="ADL26" s="6">
        <v>0.72177820088400002</v>
      </c>
      <c r="ADM26" s="6"/>
      <c r="ADN26" s="37"/>
      <c r="ADO26" s="6"/>
      <c r="ADP26" s="6"/>
      <c r="ADQ26" s="7"/>
      <c r="ADR26" s="6"/>
      <c r="ADS26" s="6"/>
      <c r="ADT26" s="6"/>
      <c r="ADU26" s="6"/>
      <c r="ADV26" s="6"/>
      <c r="ADY26" s="6"/>
      <c r="ADZ26" s="6"/>
      <c r="AEA26" s="6">
        <v>15.93384</v>
      </c>
      <c r="AEB26" s="6">
        <v>0.73835825678900002</v>
      </c>
      <c r="AEC26" s="6"/>
      <c r="AED26" s="37"/>
      <c r="AEE26" s="6"/>
      <c r="AEF26" s="6"/>
      <c r="AEG26" s="7"/>
      <c r="AEH26" s="6"/>
      <c r="AEI26" s="6"/>
      <c r="AEJ26" s="6"/>
      <c r="AEK26" s="6"/>
      <c r="AEL26" s="6"/>
      <c r="AEO26" s="6"/>
      <c r="AEP26" s="6"/>
      <c r="AEQ26" s="6">
        <v>15.93384</v>
      </c>
      <c r="AER26" s="6">
        <v>1.08964058316</v>
      </c>
      <c r="AES26" s="6"/>
      <c r="AET26" s="37"/>
      <c r="AEU26" s="6"/>
      <c r="AEV26" s="6"/>
      <c r="AEW26" s="7"/>
      <c r="AEX26" s="6"/>
      <c r="AEY26" s="6"/>
      <c r="AEZ26" s="6"/>
      <c r="AFA26" s="6"/>
      <c r="AFB26" s="6"/>
      <c r="AFE26" s="6"/>
      <c r="AFF26" s="6"/>
      <c r="AFG26" s="6">
        <v>16.315020000000001</v>
      </c>
      <c r="AFH26" s="6">
        <v>0.47682799120699998</v>
      </c>
      <c r="AFI26" s="6"/>
      <c r="AFJ26" s="37"/>
      <c r="AFK26" s="6"/>
      <c r="AFL26" s="6"/>
      <c r="AFM26" s="7"/>
      <c r="AFN26" s="6"/>
      <c r="AFO26" s="6"/>
      <c r="AFP26" s="6"/>
      <c r="AFQ26" s="6"/>
      <c r="AFR26" s="6"/>
      <c r="AFU26" s="6"/>
      <c r="AFV26" s="6"/>
      <c r="AFW26" s="6">
        <v>16.315020000000001</v>
      </c>
      <c r="AFX26" s="6">
        <v>0.46895288887300002</v>
      </c>
      <c r="AFY26" s="6"/>
      <c r="AFZ26" s="37"/>
      <c r="AGA26" s="6"/>
      <c r="AGB26" s="6"/>
      <c r="AGC26" s="7"/>
      <c r="AGD26" s="6"/>
      <c r="AGE26" s="6"/>
      <c r="AGF26" s="6"/>
      <c r="AGG26" s="6"/>
      <c r="AGH26" s="6"/>
      <c r="AGK26" s="6"/>
      <c r="AGL26" s="6"/>
      <c r="AGM26" s="6">
        <v>16.315020000000001</v>
      </c>
      <c r="AGN26" s="6">
        <v>1.0693613124000001</v>
      </c>
      <c r="AGO26" s="6"/>
      <c r="AGP26" s="37"/>
      <c r="AGQ26" s="6"/>
      <c r="AGR26" s="6"/>
      <c r="AGS26" s="7"/>
      <c r="AGT26" s="6"/>
      <c r="AGU26" s="6"/>
      <c r="AGV26" s="6"/>
      <c r="AGW26" s="6"/>
      <c r="AGX26" s="6"/>
      <c r="AHA26" s="6"/>
      <c r="AHB26" s="6"/>
      <c r="AHC26" s="6">
        <v>16.67934</v>
      </c>
      <c r="AHD26" s="6">
        <v>1.03543524502</v>
      </c>
      <c r="AHE26" s="6"/>
      <c r="AHF26" s="37"/>
      <c r="AHG26" s="6"/>
      <c r="AHH26" s="6"/>
      <c r="AHI26" s="7"/>
      <c r="AHJ26" s="6"/>
      <c r="AHK26" s="6"/>
      <c r="AHL26" s="6"/>
      <c r="AHM26" s="6"/>
      <c r="AHN26" s="6"/>
      <c r="AHQ26" s="6"/>
      <c r="AHR26" s="6"/>
      <c r="AHS26" s="6">
        <v>16.67934</v>
      </c>
      <c r="AHT26" s="6">
        <v>0.92377520152399994</v>
      </c>
      <c r="AHU26" s="6"/>
      <c r="AHV26" s="37"/>
      <c r="AHW26" s="6"/>
      <c r="AHX26" s="6"/>
      <c r="AHY26" s="7"/>
      <c r="AHZ26" s="6"/>
      <c r="AIA26" s="6"/>
      <c r="AIB26" s="6"/>
      <c r="AIC26" s="6"/>
      <c r="AID26" s="6"/>
      <c r="AIG26" s="6"/>
      <c r="AIH26" s="6"/>
      <c r="AII26" s="6">
        <v>16.67934</v>
      </c>
      <c r="AIJ26" s="6">
        <v>0.856674276693</v>
      </c>
      <c r="AIK26" s="6"/>
      <c r="AIL26" s="37"/>
      <c r="AIM26" s="6"/>
      <c r="AIN26" s="6"/>
      <c r="AIO26" s="7"/>
      <c r="AIP26" s="6"/>
      <c r="AIQ26" s="6"/>
      <c r="AIR26" s="6"/>
      <c r="AIS26" s="6"/>
      <c r="AIT26" s="6"/>
      <c r="AIW26" s="6"/>
      <c r="AIX26" s="6"/>
      <c r="AIY26" s="6">
        <v>17.212859999999999</v>
      </c>
      <c r="AIZ26" s="6">
        <v>0.91585458362299998</v>
      </c>
      <c r="AJA26" s="6"/>
      <c r="AJB26" s="37"/>
      <c r="AJC26" s="6"/>
      <c r="AJD26" s="6"/>
      <c r="AJE26" s="7"/>
      <c r="AJF26" s="6"/>
      <c r="AJG26" s="6"/>
      <c r="AJH26" s="6"/>
      <c r="AJI26" s="6"/>
      <c r="AJJ26" s="6"/>
      <c r="AJM26" s="6"/>
      <c r="AJN26" s="6"/>
      <c r="AJO26" s="6">
        <v>17.212859999999999</v>
      </c>
      <c r="AJP26" s="6">
        <v>0.98207886590899995</v>
      </c>
      <c r="AJQ26" s="6"/>
      <c r="AJR26" s="37"/>
      <c r="AJS26" s="6"/>
      <c r="AJT26" s="6"/>
      <c r="AJU26" s="7"/>
      <c r="AJV26" s="6"/>
      <c r="AJW26" s="6"/>
      <c r="AJX26" s="6"/>
      <c r="AJY26" s="6"/>
      <c r="AJZ26" s="6"/>
      <c r="AKC26" s="6"/>
      <c r="AKD26" s="6"/>
      <c r="AKE26" s="6">
        <v>15.943680000000001</v>
      </c>
      <c r="AKF26" s="6">
        <v>1.0218643945999999</v>
      </c>
      <c r="AKG26" s="6"/>
      <c r="AKH26" s="37"/>
      <c r="AKI26" s="6"/>
      <c r="AKJ26" s="6"/>
      <c r="AKK26" s="7"/>
      <c r="AKL26" s="6"/>
      <c r="AKM26" s="6"/>
      <c r="AKN26" s="6"/>
      <c r="AKO26" s="6"/>
      <c r="AKP26" s="6"/>
      <c r="AKS26" s="6"/>
      <c r="AKT26" s="6"/>
      <c r="AKU26" s="6">
        <v>15.943680000000001</v>
      </c>
      <c r="AKV26" s="6">
        <v>1.2081564689199999</v>
      </c>
      <c r="AKW26" s="6"/>
      <c r="AKX26" s="37"/>
      <c r="AKY26" s="6"/>
      <c r="AKZ26" s="6"/>
      <c r="ALA26" s="7"/>
      <c r="ALB26" s="6"/>
      <c r="ALC26" s="6"/>
      <c r="ALD26" s="6"/>
      <c r="ALE26" s="6"/>
      <c r="ALF26" s="6"/>
      <c r="ALI26" s="6"/>
      <c r="ALJ26" s="6"/>
      <c r="ALK26" s="6">
        <v>16.315020000000001</v>
      </c>
      <c r="ALL26" s="6">
        <v>1.06629866383</v>
      </c>
      <c r="ALM26" s="6"/>
      <c r="ALN26" s="37"/>
    </row>
    <row r="27" spans="5:1002" x14ac:dyDescent="0.25">
      <c r="E27">
        <v>50</v>
      </c>
      <c r="G27">
        <v>44</v>
      </c>
      <c r="H27" s="1">
        <f xml:space="preserve"> WE16</f>
        <v>-9.5497432144202907</v>
      </c>
      <c r="I27" s="47"/>
      <c r="K27" s="6"/>
      <c r="L27" s="6"/>
      <c r="M27" s="6"/>
      <c r="N27" s="6"/>
      <c r="O27" s="6"/>
      <c r="P27" s="6"/>
      <c r="Q27" s="6"/>
      <c r="R27" s="6"/>
      <c r="S27" s="6"/>
      <c r="T27" s="6"/>
      <c r="V27" s="6"/>
      <c r="W27" s="6"/>
      <c r="X27" s="6">
        <v>15.348533333300001</v>
      </c>
      <c r="Y27" s="6">
        <v>0.29041175301200001</v>
      </c>
      <c r="Z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M27" s="6"/>
      <c r="AN27" s="6"/>
      <c r="AO27" s="6"/>
      <c r="AP27" s="6"/>
      <c r="AQ27" s="6"/>
      <c r="AR27" s="37"/>
      <c r="AS27" s="6"/>
      <c r="AT27" s="6"/>
      <c r="AU27" s="6"/>
      <c r="AV27" s="6"/>
      <c r="AW27" s="6"/>
      <c r="AX27" s="6"/>
      <c r="AY27" s="6"/>
      <c r="AZ27" s="6"/>
      <c r="BA27" s="6"/>
      <c r="BB27" s="6"/>
      <c r="BD27" s="6"/>
      <c r="BE27" s="6"/>
      <c r="BF27" s="6">
        <v>16.883386666700002</v>
      </c>
      <c r="BG27" s="6">
        <v>0.330325089106</v>
      </c>
      <c r="BH27" s="6"/>
      <c r="BI27" s="37"/>
      <c r="BJ27" s="6"/>
      <c r="BK27" s="6"/>
      <c r="BL27" s="6"/>
      <c r="BM27" s="6"/>
      <c r="BN27" s="6"/>
      <c r="BO27" s="6"/>
      <c r="BP27" s="6"/>
      <c r="BQ27" s="6"/>
      <c r="BR27" s="6"/>
      <c r="BS27" s="6"/>
      <c r="BU27" s="6"/>
      <c r="BV27" s="6"/>
      <c r="BW27" s="6">
        <v>16.516400000000001</v>
      </c>
      <c r="BX27" s="6">
        <v>0.245837963874</v>
      </c>
      <c r="BY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L27" s="6"/>
      <c r="CM27" s="6"/>
      <c r="CN27" s="6">
        <v>16.1966</v>
      </c>
      <c r="CO27" s="6">
        <v>0.39951734008200002</v>
      </c>
      <c r="CP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C27" s="6"/>
      <c r="DD27" s="6"/>
      <c r="DE27" s="6">
        <v>16.1966</v>
      </c>
      <c r="DF27" s="6">
        <v>0.268917698112</v>
      </c>
      <c r="DG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T27" s="6"/>
      <c r="DU27" s="6"/>
      <c r="DV27" s="6">
        <v>16.1966</v>
      </c>
      <c r="DW27" s="6">
        <v>0.32686809242499998</v>
      </c>
      <c r="DX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K27" s="6"/>
      <c r="EL27" s="6"/>
      <c r="EM27" s="6">
        <v>16.1966</v>
      </c>
      <c r="EN27" s="6">
        <v>0.32540266951899999</v>
      </c>
      <c r="EO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B27" s="6"/>
      <c r="FC27" s="6"/>
      <c r="FD27" s="6">
        <v>14.9566</v>
      </c>
      <c r="FE27" s="6">
        <v>0.44073307151199997</v>
      </c>
      <c r="FF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S27" s="6"/>
      <c r="FT27" s="6"/>
      <c r="FU27" s="6">
        <v>14.9566</v>
      </c>
      <c r="FV27" s="6">
        <v>0.45418617428800001</v>
      </c>
      <c r="FW27" s="6"/>
      <c r="FX27" s="37"/>
      <c r="FY27" s="6"/>
      <c r="FZ27" s="6"/>
      <c r="GA27" s="6"/>
      <c r="GB27" s="6"/>
      <c r="GC27" s="6"/>
      <c r="GD27" s="6"/>
      <c r="GE27" s="6"/>
      <c r="GF27" s="6"/>
      <c r="GG27" s="6"/>
      <c r="GH27" s="6"/>
      <c r="GJ27" s="6"/>
      <c r="GK27" s="6"/>
      <c r="GL27" s="6">
        <v>14.9566</v>
      </c>
      <c r="GM27" s="6">
        <v>0.51395020528000002</v>
      </c>
      <c r="GN27" s="6"/>
      <c r="GO27" s="37"/>
      <c r="GP27" s="6"/>
      <c r="GQ27" s="6"/>
      <c r="GR27" s="6"/>
      <c r="GS27" s="6"/>
      <c r="GT27" s="6"/>
      <c r="GU27" s="6"/>
      <c r="GV27" s="6"/>
      <c r="GW27" s="6"/>
      <c r="GX27" s="6"/>
      <c r="GY27" s="6"/>
      <c r="HA27" s="6"/>
      <c r="HB27" s="6"/>
      <c r="HC27" s="6">
        <v>16.1038</v>
      </c>
      <c r="HD27" s="6">
        <v>0.476822774216</v>
      </c>
      <c r="HE27" s="6"/>
      <c r="HF27" s="37"/>
      <c r="HG27" s="6"/>
      <c r="HH27" s="6"/>
      <c r="HI27" s="6"/>
      <c r="HJ27" s="6"/>
      <c r="HK27" s="6"/>
      <c r="HL27" s="6"/>
      <c r="HM27" s="6"/>
      <c r="HN27" s="6"/>
      <c r="HO27" s="6"/>
      <c r="HP27" s="6"/>
      <c r="HR27" s="6"/>
      <c r="HS27" s="6"/>
      <c r="HT27" s="6">
        <v>16.1038</v>
      </c>
      <c r="HU27" s="6">
        <v>0.40080539606999999</v>
      </c>
      <c r="HV27" s="6"/>
      <c r="HW27" s="37"/>
      <c r="HX27" s="6"/>
      <c r="HY27" s="6"/>
      <c r="HZ27" s="6"/>
      <c r="IA27" s="6"/>
      <c r="IB27" s="6"/>
      <c r="IC27" s="6"/>
      <c r="ID27" s="6"/>
      <c r="IE27" s="6"/>
      <c r="IF27" s="6"/>
      <c r="IG27" s="6"/>
      <c r="II27" s="6"/>
      <c r="IJ27" s="6"/>
      <c r="IK27" s="6">
        <v>16.1038</v>
      </c>
      <c r="IL27" s="6">
        <v>0.29972898710700002</v>
      </c>
      <c r="IM27" s="6"/>
      <c r="IN27" s="37"/>
      <c r="IO27" s="6"/>
      <c r="IP27" s="6"/>
      <c r="IQ27" s="6"/>
      <c r="IR27" s="6"/>
      <c r="IS27" s="6"/>
      <c r="IT27" s="6"/>
      <c r="IU27" s="6"/>
      <c r="IV27" s="6"/>
      <c r="IW27" s="6"/>
      <c r="IX27" s="6"/>
      <c r="IZ27" s="6"/>
      <c r="JA27" s="6"/>
      <c r="JB27" s="6">
        <v>16.1038</v>
      </c>
      <c r="JC27" s="6">
        <v>0.485622281416</v>
      </c>
      <c r="JD27" s="6"/>
      <c r="JE27" s="37"/>
      <c r="JF27" s="6"/>
      <c r="JG27" s="6"/>
      <c r="JH27" s="6"/>
      <c r="JI27" s="6"/>
      <c r="JJ27" s="6"/>
      <c r="JK27" s="6"/>
      <c r="JL27" s="6"/>
      <c r="JM27" s="6"/>
      <c r="JN27" s="6"/>
      <c r="JO27" s="6"/>
      <c r="JQ27" s="6"/>
      <c r="JR27" s="6"/>
      <c r="JS27" s="6"/>
      <c r="JT27" s="6"/>
      <c r="JU27" s="6"/>
      <c r="JV27" s="37"/>
      <c r="JW27" s="6"/>
      <c r="JX27" s="6"/>
      <c r="JY27" s="6"/>
      <c r="JZ27" s="6"/>
      <c r="KA27" s="6"/>
      <c r="KB27" s="6"/>
      <c r="KC27" s="6"/>
      <c r="KD27" s="6"/>
      <c r="KE27" s="6"/>
      <c r="KF27" s="6"/>
      <c r="KH27" s="6"/>
      <c r="KI27" s="6"/>
      <c r="KJ27" s="6">
        <v>16.1038</v>
      </c>
      <c r="KK27" s="6">
        <v>0.49794705397700001</v>
      </c>
      <c r="KL27" s="6"/>
      <c r="KM27" s="37"/>
      <c r="KN27" s="6"/>
      <c r="KO27" s="6"/>
      <c r="KP27" s="6"/>
      <c r="KQ27" s="6"/>
      <c r="KR27" s="6"/>
      <c r="KS27" s="6"/>
      <c r="KT27" s="6"/>
      <c r="KU27" s="6"/>
      <c r="KV27" s="6"/>
      <c r="KW27" s="6"/>
      <c r="KY27" s="6"/>
      <c r="KZ27" s="6"/>
      <c r="LA27" s="6">
        <v>16.508600000000001</v>
      </c>
      <c r="LB27" s="6">
        <v>0.56245093920400002</v>
      </c>
      <c r="LC27" s="6"/>
      <c r="LD27" s="37"/>
      <c r="LE27" s="6"/>
      <c r="LF27" s="6"/>
      <c r="LG27" s="6"/>
      <c r="LH27" s="6"/>
      <c r="LI27" s="6"/>
      <c r="LJ27" s="6"/>
      <c r="LK27" s="6"/>
      <c r="LL27" s="6"/>
      <c r="LM27" s="6"/>
      <c r="LN27" s="6"/>
      <c r="LP27" s="6"/>
      <c r="LQ27" s="6"/>
      <c r="LR27" s="6">
        <v>16.508600000000001</v>
      </c>
      <c r="LS27" s="6">
        <v>0.59364971681400003</v>
      </c>
      <c r="LT27" s="6"/>
      <c r="LU27" s="37"/>
      <c r="LV27" s="6"/>
      <c r="LW27" s="6"/>
      <c r="LX27" s="6"/>
      <c r="LY27" s="6"/>
      <c r="LZ27" s="6"/>
      <c r="MA27" s="6"/>
      <c r="MB27" s="6"/>
      <c r="MC27" s="6"/>
      <c r="MD27" s="6"/>
      <c r="ME27" s="6"/>
      <c r="MG27" s="6"/>
      <c r="MH27" s="6"/>
      <c r="MI27" s="6">
        <v>16.508600000000001</v>
      </c>
      <c r="MJ27" s="6">
        <v>0.65618468155800003</v>
      </c>
      <c r="MK27" s="6"/>
      <c r="ML27" s="37"/>
      <c r="MM27" s="6"/>
      <c r="MN27" s="6"/>
      <c r="MO27" s="6"/>
      <c r="MP27" s="6"/>
      <c r="MQ27" s="6"/>
      <c r="MR27" s="6"/>
      <c r="MS27" s="6"/>
      <c r="MT27" s="6"/>
      <c r="MU27" s="6"/>
      <c r="MV27" s="6"/>
      <c r="MX27" s="6"/>
      <c r="MY27" s="6"/>
      <c r="MZ27" s="6">
        <v>15.901400000000001</v>
      </c>
      <c r="NA27" s="6">
        <v>0.58194247417900002</v>
      </c>
      <c r="NB27" s="6"/>
      <c r="NC27" s="37"/>
      <c r="ND27" s="6"/>
      <c r="NE27" s="6"/>
      <c r="NF27" s="6"/>
      <c r="NG27" s="6"/>
      <c r="NH27" s="6"/>
      <c r="NI27" s="6"/>
      <c r="NJ27" s="6"/>
      <c r="NK27" s="6"/>
      <c r="NL27" s="6"/>
      <c r="NM27" s="6"/>
      <c r="NO27" s="6"/>
      <c r="NP27" s="6"/>
      <c r="NQ27" s="6">
        <v>15.901400000000001</v>
      </c>
      <c r="NR27" s="6">
        <v>0.575868210597</v>
      </c>
      <c r="NS27" s="6"/>
      <c r="NT27" s="37"/>
      <c r="NU27" s="6"/>
      <c r="NV27" s="6"/>
      <c r="NW27" s="6"/>
      <c r="NX27" s="6"/>
      <c r="NY27" s="6"/>
      <c r="NZ27" s="6"/>
      <c r="OA27" s="6"/>
      <c r="OB27" s="6"/>
      <c r="OC27" s="6"/>
      <c r="OD27" s="6"/>
      <c r="OF27" s="6"/>
      <c r="OG27" s="6"/>
      <c r="OH27" s="6">
        <v>15.901400000000001</v>
      </c>
      <c r="OI27" s="6">
        <v>0.63029590043399997</v>
      </c>
      <c r="OJ27" s="6"/>
      <c r="OK27" s="37"/>
      <c r="OL27" s="6"/>
      <c r="OM27" s="6"/>
      <c r="ON27" s="6"/>
      <c r="OO27" s="6"/>
      <c r="OP27" s="6"/>
      <c r="OQ27" s="6"/>
      <c r="OR27" s="6"/>
      <c r="OS27" s="6"/>
      <c r="OT27" s="6"/>
      <c r="OU27" s="6"/>
      <c r="OW27" s="6"/>
      <c r="OX27" s="6"/>
      <c r="OY27" s="6">
        <v>15.901400000000001</v>
      </c>
      <c r="OZ27" s="6">
        <v>0.644732137762</v>
      </c>
      <c r="PA27" s="6"/>
      <c r="PB27" s="37"/>
      <c r="PC27" s="6"/>
      <c r="PD27" s="6"/>
      <c r="PE27" s="6"/>
      <c r="PF27" s="6"/>
      <c r="PG27" s="6"/>
      <c r="PH27" s="6"/>
      <c r="PI27" s="6"/>
      <c r="PJ27" s="6"/>
      <c r="PK27" s="6"/>
      <c r="PL27" s="6"/>
      <c r="PN27" s="6"/>
      <c r="PO27" s="6"/>
      <c r="PP27" s="6">
        <v>15.901400000000001</v>
      </c>
      <c r="PQ27" s="6">
        <v>0.66767618214000002</v>
      </c>
      <c r="PR27" s="6"/>
      <c r="PS27" s="37"/>
      <c r="PT27" s="6"/>
      <c r="PU27" s="6"/>
      <c r="PV27" s="6"/>
      <c r="PW27" s="6"/>
      <c r="PX27" s="6"/>
      <c r="PY27" s="6"/>
      <c r="PZ27" s="6"/>
      <c r="QA27" s="6"/>
      <c r="QB27" s="6"/>
      <c r="QC27" s="6"/>
      <c r="QE27" s="6"/>
      <c r="QF27" s="6"/>
      <c r="QG27" s="6">
        <v>15.699</v>
      </c>
      <c r="QH27" s="6">
        <v>0.85691038415800003</v>
      </c>
      <c r="QI27" s="6"/>
      <c r="QJ27" s="37"/>
      <c r="QK27" s="37"/>
      <c r="QL27" s="6"/>
      <c r="QM27" s="6"/>
      <c r="QN27" s="6"/>
      <c r="QO27" s="6"/>
      <c r="QP27" s="6"/>
      <c r="QQ27" s="6"/>
      <c r="QR27" s="6"/>
      <c r="QS27" s="6"/>
      <c r="QT27" s="6"/>
      <c r="QU27" s="6"/>
      <c r="QW27" s="6"/>
      <c r="QX27" s="6"/>
      <c r="QY27" s="6">
        <v>15.2942</v>
      </c>
      <c r="QZ27" s="6">
        <v>0.80004374197499994</v>
      </c>
      <c r="RA27" s="6"/>
      <c r="RB27" s="37"/>
      <c r="RC27" s="6"/>
      <c r="RD27" s="6"/>
      <c r="RE27" s="6"/>
      <c r="RF27" s="6"/>
      <c r="RG27" s="6"/>
      <c r="RH27" s="6"/>
      <c r="RI27" s="6"/>
      <c r="RJ27" s="6"/>
      <c r="RK27" s="6"/>
      <c r="RL27" s="6"/>
      <c r="RN27" s="6"/>
      <c r="RO27" s="6"/>
      <c r="RP27" s="6">
        <v>15.699</v>
      </c>
      <c r="RQ27" s="6">
        <v>0.928311533588</v>
      </c>
      <c r="RR27" s="6"/>
      <c r="RS27" s="37"/>
      <c r="RT27" s="6"/>
      <c r="RU27" s="6"/>
      <c r="RV27" s="6"/>
      <c r="RW27" s="6"/>
      <c r="RX27" s="6"/>
      <c r="RY27" s="6"/>
      <c r="RZ27" s="6"/>
      <c r="SA27" s="6"/>
      <c r="SB27" s="6"/>
      <c r="SC27" s="6"/>
      <c r="SE27" s="6"/>
      <c r="SF27" s="6"/>
      <c r="SG27" s="6">
        <v>15.4808</v>
      </c>
      <c r="SH27" s="6">
        <v>0.78678389280399996</v>
      </c>
      <c r="SI27" s="6"/>
      <c r="SJ27" s="37"/>
      <c r="SK27" s="6"/>
      <c r="SL27" s="6"/>
      <c r="SM27" s="6"/>
      <c r="SN27" s="6"/>
      <c r="SO27" s="6"/>
      <c r="SP27" s="6"/>
      <c r="SQ27" s="6"/>
      <c r="SR27" s="6"/>
      <c r="SS27" s="6"/>
      <c r="ST27" s="6"/>
      <c r="SV27" s="6"/>
      <c r="SW27" s="6"/>
      <c r="SX27" s="6">
        <v>14.907999999999999</v>
      </c>
      <c r="SY27" s="6">
        <v>0.84147257430699995</v>
      </c>
      <c r="SZ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M27" s="6"/>
      <c r="TN27" s="6"/>
      <c r="TO27" s="6">
        <v>15.4808</v>
      </c>
      <c r="TP27" s="6">
        <v>0.87249161915100004</v>
      </c>
      <c r="TQ27" s="6"/>
      <c r="TS27" s="6"/>
      <c r="TT27" s="6"/>
      <c r="TU27" s="6"/>
      <c r="TV27" s="6"/>
      <c r="TW27" s="6"/>
      <c r="TX27" s="6"/>
      <c r="TY27" s="6"/>
      <c r="TZ27" s="6"/>
      <c r="UC27" s="6"/>
      <c r="UD27" s="6"/>
      <c r="UE27" s="6">
        <v>15.2942</v>
      </c>
      <c r="UF27" s="6">
        <v>0.83225929805200005</v>
      </c>
      <c r="UG27" s="6"/>
      <c r="UI27" s="6"/>
      <c r="UJ27" s="6"/>
      <c r="UK27" s="6"/>
      <c r="UL27" s="6"/>
      <c r="UM27" s="6"/>
      <c r="UN27" s="6"/>
      <c r="UO27" s="6"/>
      <c r="UP27" s="6"/>
      <c r="US27" s="6"/>
      <c r="UT27" s="6"/>
      <c r="UU27" s="6">
        <v>15.2942</v>
      </c>
      <c r="UV27" s="6">
        <v>0.833670422937</v>
      </c>
      <c r="UW27" s="6"/>
      <c r="UY27" s="6"/>
      <c r="UZ27" s="6"/>
      <c r="VA27" s="6"/>
      <c r="VB27" s="6"/>
      <c r="VC27" s="6"/>
      <c r="VD27" s="6"/>
      <c r="VE27" s="6"/>
      <c r="VF27" s="6"/>
      <c r="VI27" s="6"/>
      <c r="VJ27" s="6"/>
      <c r="VK27" s="6">
        <v>15.3408</v>
      </c>
      <c r="VL27" s="6">
        <v>0.93378042553200002</v>
      </c>
      <c r="VM27" s="6"/>
      <c r="VN27" s="37"/>
      <c r="VO27" s="6"/>
      <c r="VP27" s="6"/>
      <c r="VQ27" s="6"/>
      <c r="VR27" s="6"/>
      <c r="VS27" s="6"/>
      <c r="VT27" s="6"/>
      <c r="VU27" s="6"/>
      <c r="VV27" s="6"/>
      <c r="VY27" s="6"/>
      <c r="VZ27" s="6"/>
      <c r="WA27" s="6">
        <v>15.3408</v>
      </c>
      <c r="WB27" s="6">
        <v>0.95632514170899996</v>
      </c>
      <c r="WC27" s="6"/>
      <c r="WD27" s="37"/>
      <c r="WE27" s="6"/>
      <c r="WF27" s="6"/>
      <c r="WG27" s="6"/>
      <c r="WH27" s="6"/>
      <c r="WI27" s="6"/>
      <c r="WJ27" s="6"/>
      <c r="WK27" s="6"/>
      <c r="WL27" s="6"/>
      <c r="WO27" s="6"/>
      <c r="WP27" s="6"/>
      <c r="WQ27" s="6">
        <v>15.699</v>
      </c>
      <c r="WR27" s="6">
        <v>0.58286743285800002</v>
      </c>
      <c r="WS27" s="6"/>
      <c r="WT27" s="37"/>
      <c r="WU27" s="6"/>
      <c r="WV27" s="6"/>
      <c r="WW27" s="6"/>
      <c r="WX27" s="6"/>
      <c r="WY27" s="6"/>
      <c r="WZ27" s="6"/>
      <c r="XA27" s="6"/>
      <c r="XB27" s="6"/>
      <c r="XE27" s="6"/>
      <c r="XF27" s="6"/>
      <c r="XG27" s="6">
        <v>15.699</v>
      </c>
      <c r="XH27" s="6">
        <v>0.58096715119700004</v>
      </c>
      <c r="XI27" s="6"/>
      <c r="XJ27" s="37"/>
      <c r="XK27" s="6"/>
      <c r="XL27" s="6"/>
      <c r="XM27" s="6"/>
      <c r="XN27" s="6"/>
      <c r="XO27" s="6"/>
      <c r="XP27" s="6"/>
      <c r="XQ27" s="6"/>
      <c r="XR27" s="6"/>
      <c r="XU27" s="6"/>
      <c r="XV27" s="6"/>
      <c r="XW27" s="6">
        <v>15.2942</v>
      </c>
      <c r="XX27" s="6">
        <v>0.79106129574600004</v>
      </c>
      <c r="XY27" s="6"/>
      <c r="XZ27" s="37"/>
      <c r="YA27" s="6"/>
      <c r="YB27" s="6"/>
      <c r="YC27" s="6"/>
      <c r="YD27" s="6"/>
      <c r="YE27" s="6"/>
      <c r="YF27" s="6"/>
      <c r="YG27" s="6"/>
      <c r="YH27" s="6"/>
      <c r="YK27" s="6"/>
      <c r="YL27" s="6"/>
      <c r="YM27" s="6">
        <v>15.2942</v>
      </c>
      <c r="YN27" s="6">
        <v>0.806629432062</v>
      </c>
      <c r="YO27" s="6"/>
      <c r="YP27" s="37"/>
      <c r="YQ27" s="6"/>
      <c r="YR27" s="6"/>
      <c r="YS27" s="6"/>
      <c r="YT27" s="6"/>
      <c r="YU27" s="6"/>
      <c r="YV27" s="6"/>
      <c r="YW27" s="6"/>
      <c r="YX27" s="6"/>
      <c r="ZA27" s="6"/>
      <c r="ZB27" s="6"/>
      <c r="ZC27" s="6"/>
      <c r="ZD27" s="6"/>
      <c r="ZE27" s="6"/>
      <c r="ZF27" s="37"/>
      <c r="ZG27" s="6"/>
      <c r="ZH27" s="6"/>
      <c r="ZI27" s="6"/>
      <c r="ZJ27" s="6"/>
      <c r="ZK27" s="6"/>
      <c r="ZL27" s="6"/>
      <c r="ZM27" s="6"/>
      <c r="ZN27" s="6"/>
      <c r="ZQ27" s="6"/>
      <c r="ZR27" s="6"/>
      <c r="ZS27" s="6">
        <v>15.2864</v>
      </c>
      <c r="ZT27" s="6">
        <v>0.81948521349600001</v>
      </c>
      <c r="ZU27" s="6"/>
      <c r="ZV27" s="37"/>
      <c r="ZW27" s="6"/>
      <c r="ZX27" s="6"/>
      <c r="ZY27" s="6"/>
      <c r="ZZ27" s="6"/>
      <c r="AAA27" s="6"/>
      <c r="AAB27" s="6"/>
      <c r="AAC27" s="6"/>
      <c r="AAD27" s="6"/>
      <c r="AAG27" s="6"/>
      <c r="AAH27" s="6"/>
      <c r="AAI27" s="6">
        <v>15.2864</v>
      </c>
      <c r="AAJ27" s="6">
        <v>1.0837293556400001</v>
      </c>
      <c r="AAK27" s="6"/>
      <c r="AAL27" s="37"/>
      <c r="AAM27" s="6"/>
      <c r="AAN27" s="6"/>
      <c r="AAO27" s="6"/>
      <c r="AAP27" s="6"/>
      <c r="AAQ27" s="6"/>
      <c r="AAR27" s="6"/>
      <c r="AAS27" s="6"/>
      <c r="AAT27" s="6"/>
      <c r="AAW27" s="6"/>
      <c r="AAX27" s="6"/>
      <c r="AAY27" s="6">
        <v>15.2864</v>
      </c>
      <c r="AAZ27" s="6">
        <v>1.10258409129</v>
      </c>
      <c r="ABA27" s="6"/>
      <c r="ABB27" s="37"/>
      <c r="ABC27" s="6"/>
      <c r="ABD27" s="6"/>
      <c r="ABE27" s="6"/>
      <c r="ABF27" s="6"/>
      <c r="ABG27" s="6"/>
      <c r="ABH27" s="6"/>
      <c r="ABI27" s="6"/>
      <c r="ABJ27" s="6"/>
      <c r="ABM27" s="6"/>
      <c r="ABN27" s="6"/>
      <c r="ABO27" s="6">
        <v>16.711266666699998</v>
      </c>
      <c r="ABP27" s="6">
        <v>0.80640929435999997</v>
      </c>
      <c r="ABQ27" s="6"/>
      <c r="ABR27" s="37"/>
      <c r="ABS27" s="6"/>
      <c r="ABT27" s="6"/>
      <c r="ABU27" s="6"/>
      <c r="ABV27" s="6"/>
      <c r="ABW27" s="6"/>
      <c r="ABX27" s="6"/>
      <c r="ABY27" s="6"/>
      <c r="ABZ27" s="6"/>
      <c r="ACC27" s="6"/>
      <c r="ACD27" s="6"/>
      <c r="ACE27" s="6">
        <v>16.711266666699998</v>
      </c>
      <c r="ACF27" s="6">
        <v>1.0582040834999999</v>
      </c>
      <c r="ACG27" s="6"/>
      <c r="ACH27" s="37"/>
      <c r="ACI27" s="6"/>
      <c r="ACJ27" s="6"/>
      <c r="ACK27" s="6"/>
      <c r="ACL27" s="6"/>
      <c r="ACM27" s="6"/>
      <c r="ACN27" s="6"/>
      <c r="ACO27" s="6"/>
      <c r="ACP27" s="6"/>
      <c r="ACS27" s="6"/>
      <c r="ACT27" s="6"/>
      <c r="ACU27" s="6">
        <v>16.711266666699998</v>
      </c>
      <c r="ACV27" s="6">
        <v>1.0255187637000001</v>
      </c>
      <c r="ACW27" s="6"/>
      <c r="ACX27" s="37"/>
      <c r="ACY27" s="6"/>
      <c r="ACZ27" s="6"/>
      <c r="ADA27" s="6"/>
      <c r="ADB27" s="6"/>
      <c r="ADC27" s="6"/>
      <c r="ADD27" s="6"/>
      <c r="ADE27" s="6"/>
      <c r="ADF27" s="6"/>
      <c r="ADI27" s="6"/>
      <c r="ADJ27" s="6"/>
      <c r="ADK27" s="6">
        <v>17.722999999999999</v>
      </c>
      <c r="ADL27" s="6">
        <v>0.73838868309799999</v>
      </c>
      <c r="ADM27" s="6"/>
      <c r="ADN27" s="37"/>
      <c r="ADO27" s="6"/>
      <c r="ADP27" s="6"/>
      <c r="ADQ27" s="6"/>
      <c r="ADR27" s="6"/>
      <c r="ADS27" s="6"/>
      <c r="ADT27" s="6"/>
      <c r="ADU27" s="6"/>
      <c r="ADV27" s="6"/>
      <c r="ADY27" s="6"/>
      <c r="ADZ27" s="6"/>
      <c r="AEA27" s="6">
        <v>17.704266666700001</v>
      </c>
      <c r="AEB27" s="6">
        <v>0.75858107034400002</v>
      </c>
      <c r="AEC27" s="6"/>
      <c r="AED27" s="37"/>
      <c r="AEE27" s="6"/>
      <c r="AEF27" s="6"/>
      <c r="AEG27" s="6"/>
      <c r="AEH27" s="6"/>
      <c r="AEI27" s="6"/>
      <c r="AEJ27" s="6"/>
      <c r="AEK27" s="6"/>
      <c r="AEL27" s="6"/>
      <c r="AEO27" s="6"/>
      <c r="AEP27" s="6"/>
      <c r="AEQ27" s="6">
        <v>17.704266666700001</v>
      </c>
      <c r="AER27" s="6">
        <v>1.1055907300600001</v>
      </c>
      <c r="AES27" s="6"/>
      <c r="AET27" s="37"/>
      <c r="AEU27" s="6"/>
      <c r="AEV27" s="6"/>
      <c r="AEW27" s="6"/>
      <c r="AEX27" s="6"/>
      <c r="AEY27" s="6"/>
      <c r="AEZ27" s="6"/>
      <c r="AFA27" s="6"/>
      <c r="AFB27" s="6"/>
      <c r="AFE27" s="6"/>
      <c r="AFF27" s="6"/>
      <c r="AFG27" s="6">
        <v>18.127800000000001</v>
      </c>
      <c r="AFH27" s="6">
        <v>0.49204491311999998</v>
      </c>
      <c r="AFI27" s="6"/>
      <c r="AFJ27" s="37"/>
      <c r="AFK27" s="6"/>
      <c r="AFL27" s="6"/>
      <c r="AFM27" s="6"/>
      <c r="AFN27" s="6"/>
      <c r="AFO27" s="6"/>
      <c r="AFP27" s="6"/>
      <c r="AFQ27" s="6"/>
      <c r="AFR27" s="6"/>
      <c r="AFU27" s="6"/>
      <c r="AFV27" s="6"/>
      <c r="AFW27" s="6">
        <v>18.127800000000001</v>
      </c>
      <c r="AFX27" s="6">
        <v>0.48472888322500002</v>
      </c>
      <c r="AFY27" s="6"/>
      <c r="AFZ27" s="37"/>
      <c r="AGA27" s="6"/>
      <c r="AGB27" s="6"/>
      <c r="AGC27" s="6"/>
      <c r="AGD27" s="6"/>
      <c r="AGE27" s="6"/>
      <c r="AGF27" s="6"/>
      <c r="AGG27" s="6"/>
      <c r="AGH27" s="6"/>
      <c r="AGK27" s="6"/>
      <c r="AGL27" s="6"/>
      <c r="AGM27" s="6">
        <v>18.127800000000001</v>
      </c>
      <c r="AGN27" s="6">
        <v>1.0819606211599999</v>
      </c>
      <c r="AGO27" s="6"/>
      <c r="AGP27" s="37"/>
      <c r="AGQ27" s="6"/>
      <c r="AGR27" s="6"/>
      <c r="AGS27" s="6"/>
      <c r="AGT27" s="6"/>
      <c r="AGU27" s="6"/>
      <c r="AGV27" s="6"/>
      <c r="AGW27" s="6"/>
      <c r="AGX27" s="6"/>
      <c r="AHA27" s="6"/>
      <c r="AHB27" s="6"/>
      <c r="AHC27" s="6">
        <v>18.532599999999999</v>
      </c>
      <c r="AHD27" s="6">
        <v>1.0467550831100001</v>
      </c>
      <c r="AHE27" s="6"/>
      <c r="AHF27" s="37"/>
      <c r="AHG27" s="6"/>
      <c r="AHH27" s="6"/>
      <c r="AHI27" s="6"/>
      <c r="AHJ27" s="6"/>
      <c r="AHK27" s="6"/>
      <c r="AHL27" s="6"/>
      <c r="AHM27" s="6"/>
      <c r="AHN27" s="6"/>
      <c r="AHQ27" s="6"/>
      <c r="AHR27" s="6"/>
      <c r="AHS27" s="6">
        <v>18.532599999999999</v>
      </c>
      <c r="AHT27" s="6">
        <v>0.94123565741299997</v>
      </c>
      <c r="AHU27" s="6"/>
      <c r="AHV27" s="37"/>
      <c r="AHW27" s="6"/>
      <c r="AHX27" s="6"/>
      <c r="AHY27" s="6"/>
      <c r="AHZ27" s="6"/>
      <c r="AIA27" s="6"/>
      <c r="AIB27" s="6"/>
      <c r="AIC27" s="6"/>
      <c r="AID27" s="6"/>
      <c r="AIG27" s="6"/>
      <c r="AIH27" s="6"/>
      <c r="AII27" s="6">
        <v>18.532599999999999</v>
      </c>
      <c r="AIJ27" s="6">
        <v>0.87490164931199998</v>
      </c>
      <c r="AIK27" s="6"/>
      <c r="AIL27" s="37"/>
      <c r="AIM27" s="6"/>
      <c r="AIN27" s="6"/>
      <c r="AIO27" s="6"/>
      <c r="AIP27" s="6"/>
      <c r="AIQ27" s="6"/>
      <c r="AIR27" s="6"/>
      <c r="AIS27" s="6"/>
      <c r="AIT27" s="6"/>
      <c r="AIW27" s="6"/>
      <c r="AIX27" s="6"/>
      <c r="AIY27" s="6">
        <v>19.125399999999999</v>
      </c>
      <c r="AIZ27" s="6">
        <v>0.93382563375200001</v>
      </c>
      <c r="AJA27" s="6"/>
      <c r="AJB27" s="37"/>
      <c r="AJC27" s="6"/>
      <c r="AJD27" s="6"/>
      <c r="AJE27" s="6"/>
      <c r="AJF27" s="6"/>
      <c r="AJG27" s="6"/>
      <c r="AJH27" s="6"/>
      <c r="AJI27" s="6"/>
      <c r="AJJ27" s="6"/>
      <c r="AJM27" s="6"/>
      <c r="AJN27" s="6"/>
      <c r="AJO27" s="6">
        <v>19.125399999999999</v>
      </c>
      <c r="AJP27" s="6">
        <v>1.0013150208099999</v>
      </c>
      <c r="AJQ27" s="6"/>
      <c r="AJR27" s="37"/>
      <c r="AJS27" s="6"/>
      <c r="AJT27" s="6"/>
      <c r="AJU27" s="6"/>
      <c r="AJV27" s="6"/>
      <c r="AJW27" s="6"/>
      <c r="AJX27" s="6"/>
      <c r="AJY27" s="6"/>
      <c r="AJZ27" s="6"/>
      <c r="AKC27" s="6"/>
      <c r="AKD27" s="6"/>
      <c r="AKE27" s="6">
        <v>17.715199999999999</v>
      </c>
      <c r="AKF27" s="6">
        <v>1.0399157288300001</v>
      </c>
      <c r="AKG27" s="6"/>
      <c r="AKH27" s="37"/>
      <c r="AKI27" s="6"/>
      <c r="AKJ27" s="6"/>
      <c r="AKK27" s="6"/>
      <c r="AKL27" s="6"/>
      <c r="AKM27" s="6"/>
      <c r="AKN27" s="6"/>
      <c r="AKO27" s="6"/>
      <c r="AKP27" s="6"/>
      <c r="AKS27" s="6"/>
      <c r="AKT27" s="6"/>
      <c r="AKU27" s="6">
        <v>17.715199999999999</v>
      </c>
      <c r="AKV27" s="6">
        <v>1.2300922547799999</v>
      </c>
      <c r="AKW27" s="6"/>
      <c r="AKX27" s="37"/>
      <c r="AKY27" s="6"/>
      <c r="AKZ27" s="6"/>
      <c r="ALA27" s="6"/>
      <c r="ALB27" s="6"/>
      <c r="ALC27" s="6"/>
      <c r="ALD27" s="6"/>
      <c r="ALE27" s="6"/>
      <c r="ALF27" s="6"/>
      <c r="ALI27" s="6"/>
      <c r="ALJ27" s="6"/>
      <c r="ALK27" s="6">
        <v>18.127800000000001</v>
      </c>
      <c r="ALL27" s="6">
        <v>1.08093014296</v>
      </c>
      <c r="ALM27" s="6"/>
      <c r="ALN27" s="37"/>
    </row>
    <row r="28" spans="5:1002" x14ac:dyDescent="0.25">
      <c r="E28">
        <v>50</v>
      </c>
      <c r="G28" s="33">
        <v>44</v>
      </c>
      <c r="H28" s="46">
        <f>ND16</f>
        <v>-9.2105659613293227</v>
      </c>
      <c r="I28" s="47"/>
      <c r="K28" s="6"/>
      <c r="L28" s="6"/>
      <c r="M28" s="6"/>
      <c r="N28" s="6"/>
      <c r="O28" s="6"/>
      <c r="P28" s="6"/>
      <c r="Q28" s="6"/>
      <c r="R28" s="6"/>
      <c r="S28" s="6"/>
      <c r="T28" s="6"/>
      <c r="V28" s="6"/>
      <c r="W28" s="6"/>
      <c r="X28" s="6">
        <v>16.883386666700002</v>
      </c>
      <c r="Y28" s="6">
        <v>0.29650070653400001</v>
      </c>
      <c r="Z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M28" s="6"/>
      <c r="AN28" s="6"/>
      <c r="AO28" s="6"/>
      <c r="AP28" s="6"/>
      <c r="AQ28" s="6"/>
      <c r="AR28" s="37"/>
      <c r="AS28" s="6"/>
      <c r="AT28" s="6"/>
      <c r="AU28" s="6"/>
      <c r="AV28" s="6"/>
      <c r="AW28" s="6"/>
      <c r="AX28" s="6"/>
      <c r="AY28" s="6"/>
      <c r="AZ28" s="6"/>
      <c r="BA28" s="6"/>
      <c r="BB28" s="6"/>
      <c r="BD28" s="6"/>
      <c r="BE28" s="6"/>
      <c r="BF28">
        <v>18.418240000000001</v>
      </c>
      <c r="BG28">
        <v>0.33623212040599998</v>
      </c>
      <c r="BH28" s="6"/>
      <c r="BI28" s="37"/>
      <c r="BJ28" s="6"/>
      <c r="BK28" s="6"/>
      <c r="BL28" s="6"/>
      <c r="BM28" s="6"/>
      <c r="BN28" s="6"/>
      <c r="BO28" s="6"/>
      <c r="BP28" s="6"/>
      <c r="BQ28" s="6"/>
      <c r="BR28" s="6"/>
      <c r="BS28" s="6"/>
      <c r="BU28" s="6"/>
      <c r="BV28" s="6"/>
      <c r="BW28" s="6">
        <v>18.168040000000001</v>
      </c>
      <c r="BX28" s="6">
        <v>0.25149589250400001</v>
      </c>
      <c r="BY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L28" s="6"/>
      <c r="CM28" s="6"/>
      <c r="CN28" s="6">
        <v>17.81626</v>
      </c>
      <c r="CO28" s="6">
        <v>0.40786652109900001</v>
      </c>
      <c r="CP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C28" s="6"/>
      <c r="DD28" s="6"/>
      <c r="DE28" s="6">
        <v>17.81626</v>
      </c>
      <c r="DF28" s="6">
        <v>0.27359177417500002</v>
      </c>
      <c r="DG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T28" s="6"/>
      <c r="DU28" s="6"/>
      <c r="DV28" s="6">
        <v>17.81626</v>
      </c>
      <c r="DW28" s="6">
        <v>0.33637964215600002</v>
      </c>
      <c r="DX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K28" s="6"/>
      <c r="EL28" s="6"/>
      <c r="EM28" s="6">
        <v>17.81626</v>
      </c>
      <c r="EN28" s="6">
        <v>0.33141329585599999</v>
      </c>
      <c r="EO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B28" s="6"/>
      <c r="FC28" s="6"/>
      <c r="FD28" s="6">
        <v>16.452259999999999</v>
      </c>
      <c r="FE28" s="6">
        <v>0.45111151420399997</v>
      </c>
      <c r="FF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S28" s="6"/>
      <c r="FT28" s="6"/>
      <c r="FU28" s="6">
        <v>16.452259999999999</v>
      </c>
      <c r="FV28" s="6">
        <v>0.46613671332500001</v>
      </c>
      <c r="FW28" s="6"/>
      <c r="FX28" s="37"/>
      <c r="FY28" s="6"/>
      <c r="FZ28" s="6"/>
      <c r="GA28" s="6"/>
      <c r="GB28" s="6"/>
      <c r="GC28" s="6"/>
      <c r="GD28" s="6"/>
      <c r="GE28" s="6"/>
      <c r="GF28" s="6"/>
      <c r="GG28" s="6"/>
      <c r="GH28" s="6"/>
      <c r="GJ28" s="6"/>
      <c r="GK28" s="6"/>
      <c r="GL28" s="6">
        <v>16.452259999999999</v>
      </c>
      <c r="GM28" s="6">
        <v>0.52591169929100001</v>
      </c>
      <c r="GN28" s="6"/>
      <c r="GO28" s="37"/>
      <c r="GP28" s="6"/>
      <c r="GQ28" s="6"/>
      <c r="GR28" s="6"/>
      <c r="GS28" s="6"/>
      <c r="GT28" s="6"/>
      <c r="GU28" s="6"/>
      <c r="GV28" s="6"/>
      <c r="GW28" s="6"/>
      <c r="GX28" s="6"/>
      <c r="GY28" s="6"/>
      <c r="HA28" s="6"/>
      <c r="HB28" s="6"/>
      <c r="HC28" s="6">
        <v>17.714179999999999</v>
      </c>
      <c r="HD28" s="6">
        <v>0.490702309133</v>
      </c>
      <c r="HE28" s="6"/>
      <c r="HF28" s="37"/>
      <c r="HG28" s="6"/>
      <c r="HH28" s="6"/>
      <c r="HI28" s="6"/>
      <c r="HJ28" s="6"/>
      <c r="HK28" s="6"/>
      <c r="HL28" s="6"/>
      <c r="HM28" s="6"/>
      <c r="HN28" s="6"/>
      <c r="HO28" s="6"/>
      <c r="HP28" s="6"/>
      <c r="HR28" s="6"/>
      <c r="HS28" s="6"/>
      <c r="HT28" s="6">
        <v>17.714179999999999</v>
      </c>
      <c r="HU28" s="6">
        <v>0.40842798835299998</v>
      </c>
      <c r="HV28" s="6"/>
      <c r="HW28" s="37"/>
      <c r="HX28" s="6"/>
      <c r="HY28" s="6"/>
      <c r="HZ28" s="6"/>
      <c r="IA28" s="6"/>
      <c r="IB28" s="6"/>
      <c r="IC28" s="6"/>
      <c r="ID28" s="6"/>
      <c r="IE28" s="6"/>
      <c r="IF28" s="6"/>
      <c r="IG28" s="6"/>
      <c r="II28" s="6"/>
      <c r="IJ28" s="6"/>
      <c r="IK28" s="6">
        <v>17.714179999999999</v>
      </c>
      <c r="IL28" s="6">
        <v>0.30624680713300001</v>
      </c>
      <c r="IM28" s="6"/>
      <c r="IN28" s="37"/>
      <c r="IO28" s="6"/>
      <c r="IP28" s="6"/>
      <c r="IQ28" s="6"/>
      <c r="IR28" s="6"/>
      <c r="IS28" s="6"/>
      <c r="IT28" s="6"/>
      <c r="IU28" s="6"/>
      <c r="IV28" s="6"/>
      <c r="IW28" s="6"/>
      <c r="IX28" s="6"/>
      <c r="IZ28" s="6"/>
      <c r="JA28" s="6"/>
      <c r="JB28" s="6">
        <v>17.714179999999999</v>
      </c>
      <c r="JC28" s="6">
        <v>0.49880513449199998</v>
      </c>
      <c r="JD28" s="6"/>
      <c r="JE28" s="37"/>
      <c r="JF28" s="6"/>
      <c r="JG28" s="6"/>
      <c r="JH28" s="6"/>
      <c r="JI28" s="6"/>
      <c r="JJ28" s="6"/>
      <c r="JK28" s="6"/>
      <c r="JL28" s="6"/>
      <c r="JM28" s="6"/>
      <c r="JN28" s="6"/>
      <c r="JO28" s="6"/>
      <c r="JQ28" s="6"/>
      <c r="JR28" s="6"/>
      <c r="JS28" s="6"/>
      <c r="JT28" s="6"/>
      <c r="JU28" s="6"/>
      <c r="JV28" s="37"/>
      <c r="JW28" s="6"/>
      <c r="JX28" s="6"/>
      <c r="JY28" s="6"/>
      <c r="JZ28" s="6"/>
      <c r="KA28" s="6"/>
      <c r="KB28" s="6"/>
      <c r="KC28" s="6"/>
      <c r="KD28" s="6"/>
      <c r="KE28" s="6"/>
      <c r="KF28" s="6"/>
      <c r="KH28" s="6"/>
      <c r="KI28" s="6"/>
      <c r="KJ28" s="6">
        <v>17.714179999999999</v>
      </c>
      <c r="KK28" s="6">
        <v>0.50697172296799997</v>
      </c>
      <c r="KL28" s="6"/>
      <c r="KM28" s="37"/>
      <c r="KN28" s="6"/>
      <c r="KO28" s="6"/>
      <c r="KP28" s="6"/>
      <c r="KQ28" s="6"/>
      <c r="KR28" s="6"/>
      <c r="KS28" s="6"/>
      <c r="KT28" s="6"/>
      <c r="KU28" s="6"/>
      <c r="KV28" s="6"/>
      <c r="KW28" s="6"/>
      <c r="KY28" s="6"/>
      <c r="KZ28" s="6"/>
      <c r="LA28" s="6">
        <v>18.159459999999999</v>
      </c>
      <c r="LB28" s="6">
        <v>0.57352764806400003</v>
      </c>
      <c r="LC28" s="6"/>
      <c r="LD28" s="37"/>
      <c r="LE28" s="6"/>
      <c r="LF28" s="6"/>
      <c r="LG28" s="6"/>
      <c r="LH28" s="6"/>
      <c r="LI28" s="6"/>
      <c r="LJ28" s="6"/>
      <c r="LK28" s="6"/>
      <c r="LL28" s="6"/>
      <c r="LM28" s="6"/>
      <c r="LN28" s="6"/>
      <c r="LP28" s="6"/>
      <c r="LQ28" s="6"/>
      <c r="LR28" s="6">
        <v>18.159459999999999</v>
      </c>
      <c r="LS28" s="6">
        <v>0.60639067714600003</v>
      </c>
      <c r="LT28" s="6"/>
      <c r="LU28" s="37"/>
      <c r="LV28" s="6"/>
      <c r="LW28" s="6"/>
      <c r="LX28" s="6"/>
      <c r="LY28" s="6"/>
      <c r="LZ28" s="6"/>
      <c r="MA28" s="6"/>
      <c r="MB28" s="6"/>
      <c r="MC28" s="6"/>
      <c r="MD28" s="6"/>
      <c r="ME28" s="6"/>
      <c r="MG28" s="6"/>
      <c r="MH28" s="6"/>
      <c r="MI28" s="6">
        <v>18.159459999999999</v>
      </c>
      <c r="MJ28" s="6">
        <v>0.67171486602800001</v>
      </c>
      <c r="MK28" s="6"/>
      <c r="ML28" s="37"/>
      <c r="MM28" s="6"/>
      <c r="MN28" s="6"/>
      <c r="MO28" s="6"/>
      <c r="MP28" s="6"/>
      <c r="MQ28" s="6"/>
      <c r="MR28" s="6"/>
      <c r="MS28" s="6"/>
      <c r="MT28" s="6"/>
      <c r="MU28" s="6"/>
      <c r="MV28" s="6"/>
      <c r="MX28" s="6"/>
      <c r="MY28" s="6"/>
      <c r="MZ28" s="6">
        <v>17.491540000000001</v>
      </c>
      <c r="NA28" s="6">
        <v>0.59632775475400002</v>
      </c>
      <c r="NB28" s="6"/>
      <c r="NC28" s="37"/>
      <c r="ND28" s="6"/>
      <c r="NE28" s="6"/>
      <c r="NF28" s="6"/>
      <c r="NG28" s="6"/>
      <c r="NH28" s="6"/>
      <c r="NI28" s="6"/>
      <c r="NJ28" s="6"/>
      <c r="NK28" s="6"/>
      <c r="NL28" s="6"/>
      <c r="NM28" s="6"/>
      <c r="NO28" s="6"/>
      <c r="NP28" s="6"/>
      <c r="NQ28" s="6">
        <v>17.491540000000001</v>
      </c>
      <c r="NR28" s="6">
        <v>0.59308458067000003</v>
      </c>
      <c r="NS28" s="6"/>
      <c r="NT28" s="37"/>
      <c r="NU28" s="6"/>
      <c r="NV28" s="6"/>
      <c r="NW28" s="6"/>
      <c r="NX28" s="6"/>
      <c r="NY28" s="6"/>
      <c r="NZ28" s="6"/>
      <c r="OA28" s="6"/>
      <c r="OB28" s="6"/>
      <c r="OC28" s="6"/>
      <c r="OD28" s="6"/>
      <c r="OF28" s="6"/>
      <c r="OG28" s="6"/>
      <c r="OH28" s="6">
        <v>17.491540000000001</v>
      </c>
      <c r="OI28" s="6">
        <v>0.64666361087000002</v>
      </c>
      <c r="OJ28" s="6"/>
      <c r="OK28" s="37"/>
      <c r="OL28" s="6"/>
      <c r="OM28" s="6"/>
      <c r="ON28" s="6"/>
      <c r="OO28" s="6"/>
      <c r="OP28" s="6"/>
      <c r="OQ28" s="6"/>
      <c r="OR28" s="6"/>
      <c r="OS28" s="6"/>
      <c r="OT28" s="6"/>
      <c r="OU28" s="6"/>
      <c r="OW28" s="6"/>
      <c r="OX28" s="6"/>
      <c r="OY28" s="6">
        <v>17.491540000000001</v>
      </c>
      <c r="OZ28" s="6">
        <v>0.66347162426999995</v>
      </c>
      <c r="PA28" s="6"/>
      <c r="PB28" s="37"/>
      <c r="PC28" s="6"/>
      <c r="PD28" s="6"/>
      <c r="PE28" s="6"/>
      <c r="PF28" s="6"/>
      <c r="PG28" s="6"/>
      <c r="PH28" s="6"/>
      <c r="PI28" s="6"/>
      <c r="PJ28" s="6"/>
      <c r="PK28" s="6"/>
      <c r="PL28" s="6"/>
      <c r="PN28" s="6"/>
      <c r="PO28" s="6"/>
      <c r="PP28" s="6">
        <v>17.491540000000001</v>
      </c>
      <c r="PQ28" s="6">
        <v>0.68117462614400004</v>
      </c>
      <c r="PR28" s="6"/>
      <c r="PS28" s="37"/>
      <c r="PT28" s="6"/>
      <c r="PU28" s="6"/>
      <c r="PV28" s="6"/>
      <c r="PW28" s="6"/>
      <c r="PX28" s="6"/>
      <c r="PY28" s="6"/>
      <c r="PZ28" s="6"/>
      <c r="QA28" s="6"/>
      <c r="QB28" s="6"/>
      <c r="QC28" s="6"/>
      <c r="QE28" s="6"/>
      <c r="QF28" s="6"/>
      <c r="QG28" s="6">
        <v>17.268899999999999</v>
      </c>
      <c r="QH28" s="6">
        <v>0.87474668094800001</v>
      </c>
      <c r="QI28" s="6"/>
      <c r="QJ28" s="37"/>
      <c r="QK28" s="37"/>
      <c r="QL28" s="6"/>
      <c r="QM28" s="6"/>
      <c r="QN28" s="6"/>
      <c r="QO28" s="6"/>
      <c r="QP28" s="6"/>
      <c r="QQ28" s="6"/>
      <c r="QR28" s="6"/>
      <c r="QS28" s="6"/>
      <c r="QT28" s="6"/>
      <c r="QU28" s="6"/>
      <c r="QW28" s="6"/>
      <c r="QX28" s="6"/>
      <c r="QY28" s="6">
        <v>16.823619999999998</v>
      </c>
      <c r="QZ28" s="6">
        <v>0.81355368561899999</v>
      </c>
      <c r="RA28" s="6"/>
      <c r="RB28" s="37"/>
      <c r="RC28" s="6"/>
      <c r="RD28" s="6"/>
      <c r="RE28" s="6"/>
      <c r="RF28" s="6"/>
      <c r="RG28" s="6"/>
      <c r="RH28" s="6"/>
      <c r="RI28" s="6"/>
      <c r="RJ28" s="6"/>
      <c r="RK28" s="6"/>
      <c r="RL28" s="6"/>
      <c r="RN28" s="6"/>
      <c r="RO28" s="6"/>
      <c r="RP28" s="6">
        <v>17.268899999999999</v>
      </c>
      <c r="RQ28" s="6">
        <v>0.94728392795799998</v>
      </c>
      <c r="RR28" s="6"/>
      <c r="RS28" s="37"/>
      <c r="RT28" s="6"/>
      <c r="RU28" s="6"/>
      <c r="RV28" s="6"/>
      <c r="RW28" s="6"/>
      <c r="RX28" s="6"/>
      <c r="RY28" s="6"/>
      <c r="RZ28" s="6"/>
      <c r="SA28" s="6"/>
      <c r="SB28" s="6"/>
      <c r="SC28" s="6"/>
      <c r="SE28" s="6"/>
      <c r="SF28" s="6"/>
      <c r="SG28" s="6">
        <v>17.028880000000001</v>
      </c>
      <c r="SH28" s="6">
        <v>0.80036871050500003</v>
      </c>
      <c r="SI28" s="6"/>
      <c r="SJ28" s="37"/>
      <c r="SK28" s="6"/>
      <c r="SL28" s="6"/>
      <c r="SM28" s="6"/>
      <c r="SN28" s="6"/>
      <c r="SO28" s="6"/>
      <c r="SP28" s="6"/>
      <c r="SQ28" s="6"/>
      <c r="SR28" s="6"/>
      <c r="SS28" s="6"/>
      <c r="ST28" s="6"/>
      <c r="SV28" s="6"/>
      <c r="SW28" s="6"/>
      <c r="SX28" s="6">
        <v>16.398800000000001</v>
      </c>
      <c r="SY28" s="6">
        <v>0.86039330104400003</v>
      </c>
      <c r="SZ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M28" s="6"/>
      <c r="TN28" s="6"/>
      <c r="TO28" s="6">
        <v>17.028880000000001</v>
      </c>
      <c r="TP28" s="6">
        <v>0.88812000769300004</v>
      </c>
      <c r="TQ28" s="6"/>
      <c r="TS28" s="6"/>
      <c r="TT28" s="6"/>
      <c r="TU28" s="7"/>
      <c r="TV28" s="6"/>
      <c r="TW28" s="6"/>
      <c r="TX28" s="6"/>
      <c r="TY28" s="6"/>
      <c r="TZ28" s="6"/>
      <c r="UC28" s="6"/>
      <c r="UD28" s="6"/>
      <c r="UE28" s="6">
        <v>16.823619999999998</v>
      </c>
      <c r="UF28" s="6">
        <v>0.84682285634700005</v>
      </c>
      <c r="UG28" s="6"/>
      <c r="UI28" s="6"/>
      <c r="UJ28" s="6"/>
      <c r="UK28" s="7"/>
      <c r="UL28" s="6"/>
      <c r="UM28" s="6"/>
      <c r="UN28" s="6"/>
      <c r="UO28" s="6"/>
      <c r="UP28" s="6"/>
      <c r="US28" s="6"/>
      <c r="UT28" s="6"/>
      <c r="UU28" s="6">
        <v>16.823619999999998</v>
      </c>
      <c r="UV28" s="6">
        <v>0.85229885629400004</v>
      </c>
      <c r="UW28" s="6"/>
      <c r="UY28" s="6"/>
      <c r="UZ28" s="6"/>
      <c r="VA28" s="7"/>
      <c r="VB28" s="6"/>
      <c r="VC28" s="6"/>
      <c r="VD28" s="6"/>
      <c r="VE28" s="6"/>
      <c r="VF28" s="6"/>
      <c r="VI28" s="6"/>
      <c r="VJ28" s="6"/>
      <c r="VK28" s="6">
        <v>16.874880000000001</v>
      </c>
      <c r="VL28" s="6">
        <v>0.94867163080200001</v>
      </c>
      <c r="VM28" s="6"/>
      <c r="VN28" s="37"/>
      <c r="VO28" s="6"/>
      <c r="VP28" s="6"/>
      <c r="VQ28" s="7"/>
      <c r="VR28" s="6"/>
      <c r="VS28" s="6"/>
      <c r="VT28" s="6"/>
      <c r="VU28" s="6"/>
      <c r="VV28" s="6"/>
      <c r="VY28" s="6"/>
      <c r="VZ28" s="6"/>
      <c r="WA28" s="6">
        <v>16.874880000000001</v>
      </c>
      <c r="WB28" s="6">
        <v>0.97644630159099999</v>
      </c>
      <c r="WC28" s="6"/>
      <c r="WD28" s="37"/>
      <c r="WE28" s="6"/>
      <c r="WF28" s="6"/>
      <c r="WG28" s="7"/>
      <c r="WH28" s="6"/>
      <c r="WI28" s="6"/>
      <c r="WJ28" s="6"/>
      <c r="WK28" s="6"/>
      <c r="WL28" s="6"/>
      <c r="WO28" s="6"/>
      <c r="WP28" s="6"/>
      <c r="WQ28" s="6">
        <v>17.268899999999999</v>
      </c>
      <c r="WR28" s="6">
        <v>0.59837357985700002</v>
      </c>
      <c r="WS28" s="6"/>
      <c r="WT28" s="37"/>
      <c r="WU28" s="6"/>
      <c r="WV28" s="6"/>
      <c r="WW28" s="7"/>
      <c r="WX28" s="6"/>
      <c r="WY28" s="6"/>
      <c r="WZ28" s="6"/>
      <c r="XA28" s="6"/>
      <c r="XB28" s="6"/>
      <c r="XE28" s="6"/>
      <c r="XF28" s="6"/>
      <c r="XG28" s="6">
        <v>17.268899999999999</v>
      </c>
      <c r="XH28" s="6">
        <v>0.59612085087199995</v>
      </c>
      <c r="XI28" s="6"/>
      <c r="XJ28" s="37"/>
      <c r="XK28" s="6"/>
      <c r="XL28" s="6"/>
      <c r="XM28" s="7"/>
      <c r="XN28" s="6"/>
      <c r="XO28" s="6"/>
      <c r="XP28" s="6"/>
      <c r="XQ28" s="6"/>
      <c r="XR28" s="6"/>
      <c r="XU28" s="6"/>
      <c r="XV28" s="6"/>
      <c r="XW28" s="6">
        <v>16.823619999999998</v>
      </c>
      <c r="XX28" s="6">
        <v>0.83842546895299996</v>
      </c>
      <c r="XY28" s="6"/>
      <c r="XZ28" s="37"/>
      <c r="YA28" s="6"/>
      <c r="YB28" s="6"/>
      <c r="YC28" s="7"/>
      <c r="YD28" s="6"/>
      <c r="YE28" s="6"/>
      <c r="YF28" s="6"/>
      <c r="YG28" s="6"/>
      <c r="YH28" s="6"/>
      <c r="YK28" s="6"/>
      <c r="YL28" s="6"/>
      <c r="YM28" s="6">
        <v>16.823619999999998</v>
      </c>
      <c r="YN28" s="6">
        <v>0.821519934447</v>
      </c>
      <c r="YO28" s="6"/>
      <c r="YP28" s="37"/>
      <c r="YQ28" s="6"/>
      <c r="YR28" s="6"/>
      <c r="YS28" s="7"/>
      <c r="YT28" s="6"/>
      <c r="YU28" s="6"/>
      <c r="YV28" s="6"/>
      <c r="YW28" s="6"/>
      <c r="YX28" s="6"/>
      <c r="ZA28" s="6"/>
      <c r="ZB28" s="6"/>
      <c r="ZC28" s="6"/>
      <c r="ZD28" s="6"/>
      <c r="ZE28" s="6"/>
      <c r="ZF28" s="37"/>
      <c r="ZG28" s="6"/>
      <c r="ZH28" s="6"/>
      <c r="ZI28" s="7"/>
      <c r="ZJ28" s="6"/>
      <c r="ZK28" s="6"/>
      <c r="ZL28" s="6"/>
      <c r="ZM28" s="6"/>
      <c r="ZN28" s="6"/>
      <c r="ZQ28" s="6"/>
      <c r="ZR28" s="6"/>
      <c r="ZS28" s="6">
        <v>16.81504</v>
      </c>
      <c r="ZT28" s="6">
        <v>0.83572561997299999</v>
      </c>
      <c r="ZU28" s="6"/>
      <c r="ZV28" s="37"/>
      <c r="ZW28" s="6"/>
      <c r="ZX28" s="6"/>
      <c r="ZY28" s="7"/>
      <c r="ZZ28" s="6"/>
      <c r="AAA28" s="6"/>
      <c r="AAB28" s="6"/>
      <c r="AAC28" s="6"/>
      <c r="AAD28" s="6"/>
      <c r="AAG28" s="6"/>
      <c r="AAH28" s="6"/>
      <c r="AAI28" s="6">
        <v>16.81504</v>
      </c>
      <c r="AAJ28" s="6">
        <v>1.0944674736</v>
      </c>
      <c r="AAK28" s="6"/>
      <c r="AAL28" s="37"/>
      <c r="AAM28" s="6"/>
      <c r="AAN28" s="6"/>
      <c r="AAO28" s="7"/>
      <c r="AAP28" s="6"/>
      <c r="AAQ28" s="6"/>
      <c r="AAR28" s="6"/>
      <c r="AAS28" s="6"/>
      <c r="AAT28" s="6"/>
      <c r="AAW28" s="6"/>
      <c r="AAX28" s="6"/>
      <c r="AAY28" s="6">
        <v>16.81504</v>
      </c>
      <c r="AAZ28" s="6">
        <v>1.1326068115200001</v>
      </c>
      <c r="ABA28" s="6"/>
      <c r="ABB28" s="37"/>
      <c r="ABC28" s="6"/>
      <c r="ABD28" s="6"/>
      <c r="ABE28" s="7"/>
      <c r="ABF28" s="6"/>
      <c r="ABG28" s="6"/>
      <c r="ABH28" s="6"/>
      <c r="ABI28" s="6"/>
      <c r="ABJ28" s="6"/>
      <c r="ABM28" s="6"/>
      <c r="ABN28" s="6"/>
      <c r="ABO28" s="6">
        <v>18.382393333300001</v>
      </c>
      <c r="ABP28" s="6">
        <v>0.822319167425</v>
      </c>
      <c r="ABQ28" s="6"/>
      <c r="ABR28" s="37"/>
      <c r="ABS28" s="6"/>
      <c r="ABT28" s="6"/>
      <c r="ABU28" s="7"/>
      <c r="ABV28" s="6"/>
      <c r="ABW28" s="6"/>
      <c r="ABX28" s="6"/>
      <c r="ABY28" s="6"/>
      <c r="ABZ28" s="6"/>
      <c r="ACC28" s="6"/>
      <c r="ACD28" s="6"/>
      <c r="ACE28" s="6">
        <v>18.382393333300001</v>
      </c>
      <c r="ACF28" s="6">
        <v>1.0759229745700001</v>
      </c>
      <c r="ACG28" s="6"/>
      <c r="ACH28" s="37"/>
      <c r="ACI28" s="6"/>
      <c r="ACJ28" s="6"/>
      <c r="ACK28" s="7"/>
      <c r="ACL28" s="6"/>
      <c r="ACM28" s="6"/>
      <c r="ACN28" s="6"/>
      <c r="ACO28" s="6"/>
      <c r="ACP28" s="6"/>
      <c r="ACS28" s="6"/>
      <c r="ACT28" s="6"/>
      <c r="ACU28" s="6">
        <v>18.382393333300001</v>
      </c>
      <c r="ACV28" s="6">
        <v>1.0413507588399999</v>
      </c>
      <c r="ACW28" s="6"/>
      <c r="ACX28" s="37"/>
      <c r="ACY28" s="6"/>
      <c r="ACZ28" s="6"/>
      <c r="ADA28" s="7"/>
      <c r="ADB28" s="6"/>
      <c r="ADC28" s="6"/>
      <c r="ADD28" s="6"/>
      <c r="ADE28" s="6"/>
      <c r="ADF28" s="6"/>
      <c r="ADI28" s="6"/>
      <c r="ADJ28" s="6"/>
      <c r="ADK28" s="6">
        <v>19.4953</v>
      </c>
      <c r="ADL28" s="6">
        <v>0.75596654758799997</v>
      </c>
      <c r="ADM28" s="6"/>
      <c r="ADN28" s="37"/>
      <c r="ADO28" s="6"/>
      <c r="ADP28" s="6"/>
      <c r="ADQ28" s="7"/>
      <c r="ADR28" s="6"/>
      <c r="ADS28" s="6"/>
      <c r="ADT28" s="6"/>
      <c r="ADU28" s="6"/>
      <c r="ADV28" s="6"/>
      <c r="ADY28" s="6"/>
      <c r="ADZ28" s="6"/>
      <c r="AEA28" s="6">
        <v>19.474693333299999</v>
      </c>
      <c r="AEB28" s="6">
        <v>0.77753074753899998</v>
      </c>
      <c r="AEC28" s="6"/>
      <c r="AED28" s="37"/>
      <c r="AEE28" s="6"/>
      <c r="AEF28" s="6"/>
      <c r="AEG28" s="7"/>
      <c r="AEH28" s="6"/>
      <c r="AEI28" s="6"/>
      <c r="AEJ28" s="6"/>
      <c r="AEK28" s="6"/>
      <c r="AEL28" s="6"/>
      <c r="AEO28" s="6"/>
      <c r="AEP28" s="6"/>
      <c r="AEQ28" s="6">
        <v>19.474693333299999</v>
      </c>
      <c r="AER28" s="6">
        <v>1.1235002353900001</v>
      </c>
      <c r="AES28" s="6"/>
      <c r="AET28" s="37"/>
      <c r="AEU28" s="6"/>
      <c r="AEV28" s="6"/>
      <c r="AEW28" s="7"/>
      <c r="AEX28" s="6"/>
      <c r="AEY28" s="6"/>
      <c r="AEZ28" s="6"/>
      <c r="AFA28" s="6"/>
      <c r="AFB28" s="6"/>
      <c r="AFE28" s="6"/>
      <c r="AFF28" s="6"/>
      <c r="AFG28" s="6"/>
      <c r="AFH28" s="6"/>
      <c r="AFI28" s="6"/>
      <c r="AFJ28" s="37"/>
      <c r="AFK28" s="6"/>
      <c r="AFL28" s="6"/>
      <c r="AFM28" s="7"/>
      <c r="AFN28" s="6"/>
      <c r="AFO28" s="6"/>
      <c r="AFP28" s="6"/>
      <c r="AFQ28" s="6"/>
      <c r="AFR28" s="6"/>
      <c r="AFU28" s="6"/>
      <c r="AFV28" s="6"/>
      <c r="AFW28" s="6"/>
      <c r="AFX28" s="6"/>
      <c r="AFY28" s="6"/>
      <c r="AFZ28" s="37"/>
      <c r="AGA28" s="6"/>
      <c r="AGB28" s="6"/>
      <c r="AGC28" s="7"/>
      <c r="AGD28" s="6"/>
      <c r="AGE28" s="6"/>
      <c r="AGF28" s="6"/>
      <c r="AGG28" s="6"/>
      <c r="AGH28" s="6"/>
      <c r="AGK28" s="6"/>
      <c r="AGL28" s="6"/>
      <c r="AGM28" s="6"/>
      <c r="AGN28" s="6"/>
      <c r="AGO28" s="6"/>
      <c r="AGP28" s="37"/>
      <c r="AGQ28" s="6"/>
      <c r="AGR28" s="6"/>
      <c r="AGS28" s="7"/>
      <c r="AGT28" s="6"/>
      <c r="AGU28" s="6"/>
      <c r="AGV28" s="6"/>
      <c r="AGW28" s="6"/>
      <c r="AGX28" s="6"/>
      <c r="AHA28" s="6"/>
      <c r="AHB28" s="6"/>
      <c r="AHC28" s="6"/>
      <c r="AHD28" s="6"/>
      <c r="AHE28" s="6"/>
      <c r="AHF28" s="37"/>
      <c r="AHG28" s="6"/>
      <c r="AHH28" s="6"/>
      <c r="AHI28" s="7"/>
      <c r="AHJ28" s="6"/>
      <c r="AHK28" s="6"/>
      <c r="AHL28" s="6"/>
      <c r="AHM28" s="6"/>
      <c r="AHN28" s="6"/>
      <c r="AHQ28" s="6"/>
      <c r="AHR28" s="6"/>
      <c r="AHS28" s="6"/>
      <c r="AHT28" s="6"/>
      <c r="AHU28" s="6"/>
      <c r="AHV28" s="37"/>
      <c r="AHW28" s="6"/>
      <c r="AHX28" s="6"/>
      <c r="AHY28" s="7"/>
      <c r="AHZ28" s="6"/>
      <c r="AIA28" s="6"/>
      <c r="AIB28" s="6"/>
      <c r="AIC28" s="6"/>
      <c r="AID28" s="6"/>
      <c r="AIG28" s="6"/>
      <c r="AIH28" s="6"/>
      <c r="AII28" s="6"/>
      <c r="AIJ28" s="6"/>
      <c r="AIK28" s="6"/>
      <c r="AIL28" s="37"/>
      <c r="AIM28" s="6"/>
      <c r="AIN28" s="6"/>
      <c r="AIO28" s="7"/>
      <c r="AIP28" s="6"/>
      <c r="AIQ28" s="6"/>
      <c r="AIR28" s="6"/>
      <c r="AIS28" s="6"/>
      <c r="AIT28" s="6"/>
      <c r="AIW28" s="6"/>
      <c r="AIX28" s="6"/>
      <c r="AIY28" s="6"/>
      <c r="AIZ28" s="6"/>
      <c r="AJA28" s="6"/>
      <c r="AJB28" s="37"/>
      <c r="AJC28" s="6"/>
      <c r="AJD28" s="6"/>
      <c r="AJE28" s="7"/>
      <c r="AJF28" s="6"/>
      <c r="AJG28" s="6"/>
      <c r="AJH28" s="6"/>
      <c r="AJI28" s="6"/>
      <c r="AJJ28" s="6"/>
      <c r="AJM28" s="6"/>
      <c r="AJN28" s="6"/>
      <c r="AJO28" s="6"/>
      <c r="AJP28" s="6"/>
      <c r="AJQ28" s="6"/>
      <c r="AJR28" s="37"/>
      <c r="AJS28" s="6"/>
      <c r="AJT28" s="6"/>
      <c r="AJU28" s="7"/>
      <c r="AJV28" s="6"/>
      <c r="AJW28" s="6"/>
      <c r="AJX28" s="6"/>
      <c r="AJY28" s="6"/>
      <c r="AJZ28" s="6"/>
      <c r="AKC28" s="6"/>
      <c r="AKD28" s="6"/>
      <c r="AKE28" s="6">
        <v>19.486719999999998</v>
      </c>
      <c r="AKF28" s="6">
        <v>1.0583285856</v>
      </c>
      <c r="AKG28" s="6"/>
      <c r="AKH28" s="37"/>
      <c r="AKI28" s="6"/>
      <c r="AKJ28" s="6"/>
      <c r="AKK28" s="7"/>
      <c r="AKL28" s="6"/>
      <c r="AKM28" s="6"/>
      <c r="AKN28" s="6"/>
      <c r="AKO28" s="6"/>
      <c r="AKP28" s="6"/>
      <c r="AKS28" s="6"/>
      <c r="AKT28" s="6"/>
      <c r="AKU28" s="6">
        <v>19.486719999999998</v>
      </c>
      <c r="AKV28" s="6">
        <v>1.2462984207300001</v>
      </c>
      <c r="AKW28" s="6"/>
      <c r="AKX28" s="37"/>
      <c r="AKY28" s="6"/>
      <c r="AKZ28" s="6"/>
      <c r="ALA28" s="7"/>
      <c r="ALB28" s="6"/>
      <c r="ALC28" s="6"/>
      <c r="ALD28" s="6"/>
      <c r="ALE28" s="6"/>
      <c r="ALF28" s="6"/>
      <c r="ALI28" s="6"/>
      <c r="ALJ28" s="6"/>
      <c r="ALK28" s="6">
        <v>19.940580000000001</v>
      </c>
      <c r="ALL28" s="6">
        <v>1.0965250290799999</v>
      </c>
      <c r="ALM28" s="6"/>
      <c r="ALN28" s="37"/>
    </row>
    <row r="29" spans="5:1002" x14ac:dyDescent="0.25">
      <c r="E29" s="33">
        <v>48</v>
      </c>
      <c r="G29" s="33">
        <v>44</v>
      </c>
      <c r="H29" s="46">
        <f>MM16</f>
        <v>-9.1486725085900922</v>
      </c>
      <c r="I29" s="47"/>
      <c r="K29" s="6"/>
      <c r="L29" s="6"/>
      <c r="M29" s="6"/>
      <c r="N29" s="6"/>
      <c r="O29" s="6"/>
      <c r="P29" s="6"/>
      <c r="Q29" s="6"/>
      <c r="R29" s="6"/>
      <c r="S29" s="6"/>
      <c r="T29" s="6"/>
      <c r="V29" s="6"/>
      <c r="W29" s="6"/>
      <c r="X29">
        <v>18.418240000000001</v>
      </c>
      <c r="Y29">
        <v>0.30162922762099997</v>
      </c>
      <c r="Z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M29" s="6"/>
      <c r="AN29" s="6"/>
      <c r="AQ29" s="6"/>
      <c r="AR29" s="37"/>
      <c r="AS29" s="6"/>
      <c r="AU29" s="6"/>
      <c r="AV29" s="6"/>
      <c r="AW29" s="6"/>
      <c r="AX29" s="6"/>
      <c r="AY29" s="6"/>
      <c r="AZ29" s="6"/>
      <c r="BA29" s="6"/>
      <c r="BB29" s="6"/>
      <c r="BD29" s="6"/>
      <c r="BF29" s="6">
        <v>19.9530933333</v>
      </c>
      <c r="BG29" s="6">
        <v>0.34086249951800002</v>
      </c>
      <c r="BH29" s="6"/>
      <c r="BI29" s="37"/>
      <c r="BJ29" s="6"/>
      <c r="BK29" s="6"/>
      <c r="BL29" s="6"/>
      <c r="BM29" s="6"/>
      <c r="BN29" s="6"/>
      <c r="BO29" s="6"/>
      <c r="BP29" s="6"/>
      <c r="BQ29" s="6"/>
      <c r="BR29" s="6"/>
      <c r="BS29" s="6"/>
      <c r="BU29" s="6"/>
      <c r="BV29" s="6"/>
      <c r="BW29">
        <v>19.819680000000002</v>
      </c>
      <c r="BX29">
        <v>0.257249434296</v>
      </c>
      <c r="BY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L29" s="6"/>
      <c r="CM29" s="6"/>
      <c r="CN29">
        <v>19.435919999999999</v>
      </c>
      <c r="CO29">
        <v>0.41585872173499999</v>
      </c>
      <c r="CP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C29" s="6"/>
      <c r="DD29" s="6"/>
      <c r="DE29">
        <v>19.435919999999999</v>
      </c>
      <c r="DF29">
        <v>0.27881242094100001</v>
      </c>
      <c r="DG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T29" s="6"/>
      <c r="DU29" s="6"/>
      <c r="DV29">
        <v>19.435919999999999</v>
      </c>
      <c r="DW29">
        <v>0.34584893029300001</v>
      </c>
      <c r="DX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K29" s="6"/>
      <c r="EL29" s="6"/>
      <c r="EM29">
        <v>19.435919999999999</v>
      </c>
      <c r="EN29">
        <v>0.34071177178099998</v>
      </c>
      <c r="EO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B29" s="6"/>
      <c r="FC29" s="6"/>
      <c r="FD29">
        <v>17.94792</v>
      </c>
      <c r="FE29">
        <v>0.45606651544299998</v>
      </c>
      <c r="FF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S29" s="6"/>
      <c r="FT29" s="6"/>
      <c r="FU29">
        <v>17.94792</v>
      </c>
      <c r="FV29">
        <v>0.47355132556099999</v>
      </c>
      <c r="FW29" s="6"/>
      <c r="FX29" s="37"/>
      <c r="FY29" s="6"/>
      <c r="FZ29" s="6"/>
      <c r="GA29" s="6"/>
      <c r="GB29" s="6"/>
      <c r="GC29" s="6"/>
      <c r="GD29" s="6"/>
      <c r="GE29" s="6"/>
      <c r="GF29" s="6"/>
      <c r="GG29" s="6"/>
      <c r="GH29" s="6"/>
      <c r="GJ29" s="6"/>
      <c r="GK29" s="6"/>
      <c r="GL29">
        <v>17.94792</v>
      </c>
      <c r="GM29">
        <v>0.53525692286500004</v>
      </c>
      <c r="GN29" s="6"/>
      <c r="GO29" s="37"/>
      <c r="GP29" s="6"/>
      <c r="GQ29" s="6"/>
      <c r="GR29" s="6"/>
      <c r="GS29" s="6"/>
      <c r="GT29" s="6"/>
      <c r="GU29" s="6"/>
      <c r="GV29" s="6"/>
      <c r="GW29" s="6"/>
      <c r="GX29" s="6"/>
      <c r="GY29" s="6"/>
      <c r="HA29" s="6"/>
      <c r="HB29" s="6"/>
      <c r="HC29">
        <v>19.324560000000002</v>
      </c>
      <c r="HD29">
        <v>0.50462299501399999</v>
      </c>
      <c r="HE29" s="6"/>
      <c r="HF29" s="37"/>
      <c r="HG29" s="6"/>
      <c r="HH29" s="6"/>
      <c r="HI29" s="6"/>
      <c r="HJ29" s="6"/>
      <c r="HK29" s="6"/>
      <c r="HL29" s="6"/>
      <c r="HM29" s="6"/>
      <c r="HN29" s="6"/>
      <c r="HO29" s="6"/>
      <c r="HP29" s="6"/>
      <c r="HR29" s="6"/>
      <c r="HS29" s="6"/>
      <c r="HT29">
        <v>19.324560000000002</v>
      </c>
      <c r="HU29">
        <v>0.41626815288800001</v>
      </c>
      <c r="HV29" s="6"/>
      <c r="HW29" s="37"/>
      <c r="HX29" s="6"/>
      <c r="HY29" s="6"/>
      <c r="HZ29" s="6"/>
      <c r="IA29" s="6"/>
      <c r="IB29" s="6"/>
      <c r="IC29" s="6"/>
      <c r="ID29" s="6"/>
      <c r="IE29" s="6"/>
      <c r="IF29" s="6"/>
      <c r="IG29" s="6"/>
      <c r="II29" s="6"/>
      <c r="IJ29" s="6"/>
      <c r="IK29">
        <v>19.324560000000002</v>
      </c>
      <c r="IL29">
        <v>0.312663326701</v>
      </c>
      <c r="IM29" s="6"/>
      <c r="IN29" s="37"/>
      <c r="IO29" s="6"/>
      <c r="IP29" s="6"/>
      <c r="IQ29" s="6"/>
      <c r="IR29" s="6"/>
      <c r="IS29" s="6"/>
      <c r="IT29" s="6"/>
      <c r="IU29" s="6"/>
      <c r="IV29" s="6"/>
      <c r="IW29" s="6"/>
      <c r="IX29" s="6"/>
      <c r="IZ29" s="6"/>
      <c r="JA29" s="6"/>
      <c r="JB29">
        <v>19.324560000000002</v>
      </c>
      <c r="JC29">
        <v>0.51046627468299999</v>
      </c>
      <c r="JD29" s="6"/>
      <c r="JE29" s="37"/>
      <c r="JF29" s="6"/>
      <c r="JG29" s="6"/>
      <c r="JH29" s="6"/>
      <c r="JI29" s="6"/>
      <c r="JJ29" s="6"/>
      <c r="JK29" s="6"/>
      <c r="JL29" s="6"/>
      <c r="JM29" s="6"/>
      <c r="JN29" s="6"/>
      <c r="JO29" s="6"/>
      <c r="JQ29" s="6"/>
      <c r="JR29" s="6"/>
      <c r="JU29" s="6"/>
      <c r="JV29" s="37"/>
      <c r="JW29" s="6"/>
      <c r="JX29" s="6"/>
      <c r="JY29" s="6"/>
      <c r="JZ29" s="6"/>
      <c r="KA29" s="6"/>
      <c r="KB29" s="6"/>
      <c r="KC29" s="6"/>
      <c r="KD29" s="6"/>
      <c r="KE29" s="6"/>
      <c r="KF29" s="6"/>
      <c r="KH29" s="6"/>
      <c r="KI29" s="6"/>
      <c r="KJ29">
        <v>19.324560000000002</v>
      </c>
      <c r="KK29">
        <v>0.52244614660800004</v>
      </c>
      <c r="KL29" s="6"/>
      <c r="KM29" s="37"/>
      <c r="KN29" s="6"/>
      <c r="KO29" s="6"/>
      <c r="KP29" s="6"/>
      <c r="KQ29" s="6"/>
      <c r="KR29" s="6"/>
      <c r="KS29" s="6"/>
      <c r="KT29" s="6"/>
      <c r="KU29" s="6"/>
      <c r="KV29" s="6"/>
      <c r="KW29" s="6"/>
      <c r="KY29" s="6"/>
      <c r="KZ29" s="6"/>
      <c r="LA29">
        <v>19.810320000000001</v>
      </c>
      <c r="LB29">
        <v>0.58511183976699999</v>
      </c>
      <c r="LC29" s="6"/>
      <c r="LD29" s="37"/>
      <c r="LE29" s="6"/>
      <c r="LF29" s="6"/>
      <c r="LG29" s="6"/>
      <c r="LH29" s="6"/>
      <c r="LI29" s="6"/>
      <c r="LJ29" s="6"/>
      <c r="LK29" s="6"/>
      <c r="LL29" s="6"/>
      <c r="LM29" s="6"/>
      <c r="LN29" s="6"/>
      <c r="LP29" s="6"/>
      <c r="LQ29" s="6"/>
      <c r="LR29">
        <v>19.810320000000001</v>
      </c>
      <c r="LS29">
        <v>0.61995277507799995</v>
      </c>
      <c r="LT29" s="6"/>
      <c r="LU29" s="37"/>
      <c r="LV29" s="6"/>
      <c r="LW29" s="6"/>
      <c r="LX29" s="6"/>
      <c r="LY29" s="6"/>
      <c r="LZ29" s="6"/>
      <c r="MA29" s="6"/>
      <c r="MB29" s="6"/>
      <c r="MC29" s="6"/>
      <c r="MD29" s="6"/>
      <c r="ME29" s="6"/>
      <c r="MG29" s="6"/>
      <c r="MH29" s="6"/>
      <c r="MI29">
        <v>19.810320000000001</v>
      </c>
      <c r="MJ29">
        <v>0.68981836476199998</v>
      </c>
      <c r="MK29" s="6"/>
      <c r="ML29" s="37"/>
      <c r="MM29" s="6"/>
      <c r="MN29" s="6"/>
      <c r="MO29" s="6"/>
      <c r="MP29" s="6"/>
      <c r="MQ29" s="6"/>
      <c r="MR29" s="6"/>
      <c r="MS29" s="6"/>
      <c r="MT29" s="6"/>
      <c r="MU29" s="6"/>
      <c r="MV29" s="6"/>
      <c r="MX29" s="6"/>
      <c r="MY29" s="6"/>
      <c r="MZ29">
        <v>19.081679999999999</v>
      </c>
      <c r="NA29">
        <v>0.61176847815699997</v>
      </c>
      <c r="NB29" s="6"/>
      <c r="NC29" s="37"/>
      <c r="ND29" s="6"/>
      <c r="NE29" s="6"/>
      <c r="NF29" s="6"/>
      <c r="NG29" s="6"/>
      <c r="NH29" s="6"/>
      <c r="NI29" s="6"/>
      <c r="NJ29" s="6"/>
      <c r="NK29" s="6"/>
      <c r="NL29" s="6"/>
      <c r="NM29" s="6"/>
      <c r="NO29" s="6"/>
      <c r="NP29" s="6"/>
      <c r="NQ29">
        <v>19.081679999999999</v>
      </c>
      <c r="NR29">
        <v>0.60524192487499995</v>
      </c>
      <c r="NS29" s="6"/>
      <c r="NT29" s="37"/>
      <c r="NU29" s="6"/>
      <c r="NV29" s="6"/>
      <c r="NW29" s="6"/>
      <c r="NX29" s="6"/>
      <c r="NY29" s="6"/>
      <c r="NZ29" s="6"/>
      <c r="OA29" s="6"/>
      <c r="OB29" s="6"/>
      <c r="OC29" s="6"/>
      <c r="OD29" s="6"/>
      <c r="OF29" s="6"/>
      <c r="OG29" s="6"/>
      <c r="OH29">
        <v>19.081679999999999</v>
      </c>
      <c r="OI29">
        <v>0.66105061492499995</v>
      </c>
      <c r="OJ29" s="6"/>
      <c r="OK29" s="37"/>
      <c r="OL29" s="6"/>
      <c r="OM29" s="6"/>
      <c r="ON29" s="6"/>
      <c r="OO29" s="6"/>
      <c r="OP29" s="6"/>
      <c r="OQ29" s="6"/>
      <c r="OR29" s="6"/>
      <c r="OS29" s="6"/>
      <c r="OT29" s="6"/>
      <c r="OU29" s="6"/>
      <c r="OW29" s="6"/>
      <c r="OX29" s="6"/>
      <c r="OY29">
        <v>19.081679999999999</v>
      </c>
      <c r="OZ29">
        <v>0.67734180912800002</v>
      </c>
      <c r="PA29" s="6"/>
      <c r="PB29" s="37"/>
      <c r="PC29" s="6"/>
      <c r="PD29" s="6"/>
      <c r="PE29" s="6"/>
      <c r="PF29" s="6"/>
      <c r="PG29" s="6"/>
      <c r="PH29" s="6"/>
      <c r="PI29" s="6"/>
      <c r="PJ29" s="6"/>
      <c r="PK29" s="6"/>
      <c r="PL29" s="6"/>
      <c r="PN29" s="6"/>
      <c r="PO29" s="6"/>
      <c r="PP29">
        <v>19.081679999999999</v>
      </c>
      <c r="PQ29">
        <v>0.69533351893499995</v>
      </c>
      <c r="PR29" s="6"/>
      <c r="PS29" s="37"/>
      <c r="PT29" s="6"/>
      <c r="PU29" s="6"/>
      <c r="PV29" s="6"/>
      <c r="PW29" s="6"/>
      <c r="PX29" s="6"/>
      <c r="PY29" s="6"/>
      <c r="PZ29" s="6"/>
      <c r="QA29" s="6"/>
      <c r="QB29" s="6"/>
      <c r="QC29" s="6"/>
      <c r="QE29" s="6"/>
      <c r="QF29" s="6"/>
      <c r="QG29">
        <v>18.838799999999999</v>
      </c>
      <c r="QH29">
        <v>0.88828064353500003</v>
      </c>
      <c r="QI29" s="6"/>
      <c r="QJ29" s="37"/>
      <c r="QK29" s="37"/>
      <c r="QL29" s="6"/>
      <c r="QM29" s="6"/>
      <c r="QN29" s="6"/>
      <c r="QO29" s="6"/>
      <c r="QP29" s="6"/>
      <c r="QQ29" s="6"/>
      <c r="QR29" s="6"/>
      <c r="QS29" s="6"/>
      <c r="QT29" s="6"/>
      <c r="QU29" s="6"/>
      <c r="QW29" s="6"/>
      <c r="QX29" s="6"/>
      <c r="QY29">
        <v>18.35304</v>
      </c>
      <c r="QZ29">
        <v>0.82777416424399997</v>
      </c>
      <c r="RA29" s="6"/>
      <c r="RB29" s="37"/>
      <c r="RC29" s="6"/>
      <c r="RD29" s="6"/>
      <c r="RE29" s="6"/>
      <c r="RF29" s="6"/>
      <c r="RG29" s="6"/>
      <c r="RH29" s="6"/>
      <c r="RI29" s="6"/>
      <c r="RJ29" s="6"/>
      <c r="RK29" s="6"/>
      <c r="RL29" s="6"/>
      <c r="RN29" s="6"/>
      <c r="RO29" s="6"/>
      <c r="RP29">
        <v>18.838799999999999</v>
      </c>
      <c r="RQ29">
        <v>0.96262191063199998</v>
      </c>
      <c r="RR29" s="6"/>
      <c r="RS29" s="37"/>
      <c r="RT29" s="6"/>
      <c r="RU29" s="6"/>
      <c r="RV29" s="6"/>
      <c r="RW29" s="6"/>
      <c r="RX29" s="6"/>
      <c r="RY29" s="6"/>
      <c r="RZ29" s="6"/>
      <c r="SA29" s="6"/>
      <c r="SB29" s="6"/>
      <c r="SC29" s="6"/>
      <c r="SE29" s="6"/>
      <c r="SF29" s="6"/>
      <c r="SG29">
        <v>18.57696</v>
      </c>
      <c r="SH29">
        <v>0.81277832722900001</v>
      </c>
      <c r="SI29" s="6"/>
      <c r="SJ29" s="37"/>
      <c r="SK29" s="6"/>
      <c r="SL29" s="6"/>
      <c r="SM29" s="6"/>
      <c r="SN29" s="6"/>
      <c r="SO29" s="6"/>
      <c r="SP29" s="6"/>
      <c r="SQ29" s="6"/>
      <c r="SR29" s="6"/>
      <c r="SS29" s="6"/>
      <c r="ST29" s="6"/>
      <c r="SV29" s="6"/>
      <c r="SW29" s="6"/>
      <c r="SX29">
        <v>17.889600000000002</v>
      </c>
      <c r="SY29">
        <v>0.87363018912099999</v>
      </c>
      <c r="SZ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M29" s="6"/>
      <c r="TN29" s="6"/>
      <c r="TO29">
        <v>18.57696</v>
      </c>
      <c r="TP29">
        <v>0.90263412199199999</v>
      </c>
      <c r="TQ29" s="6"/>
      <c r="TS29" s="6"/>
      <c r="TT29" s="6"/>
      <c r="TU29" s="6"/>
      <c r="TV29" s="6"/>
      <c r="TW29" s="6"/>
      <c r="TX29" s="6"/>
      <c r="TY29" s="6"/>
      <c r="TZ29" s="6"/>
      <c r="UC29" s="6"/>
      <c r="UD29" s="6"/>
      <c r="UE29">
        <v>18.35304</v>
      </c>
      <c r="UF29">
        <v>0.86233888468700004</v>
      </c>
      <c r="UG29" s="6"/>
      <c r="UI29" s="6"/>
      <c r="UJ29" s="6"/>
      <c r="UK29" s="6"/>
      <c r="UL29" s="6"/>
      <c r="UM29" s="6"/>
      <c r="UN29" s="6"/>
      <c r="UO29" s="6"/>
      <c r="UP29" s="6"/>
      <c r="US29" s="6"/>
      <c r="UT29" s="6"/>
      <c r="UU29">
        <v>18.35304</v>
      </c>
      <c r="UV29">
        <v>0.86674395423499995</v>
      </c>
      <c r="UW29" s="6"/>
      <c r="UY29" s="6"/>
      <c r="UZ29" s="6"/>
      <c r="VA29" s="6"/>
      <c r="VB29" s="6"/>
      <c r="VC29" s="6"/>
      <c r="VD29" s="6"/>
      <c r="VE29" s="6"/>
      <c r="VF29" s="6"/>
      <c r="VI29" s="6"/>
      <c r="VJ29" s="6"/>
      <c r="VK29">
        <v>18.40896</v>
      </c>
      <c r="VL29">
        <v>0.96853890028900003</v>
      </c>
      <c r="VM29" s="6"/>
      <c r="VN29" s="37"/>
      <c r="VO29" s="6"/>
      <c r="VP29" s="6"/>
      <c r="VQ29" s="6"/>
      <c r="VR29" s="6"/>
      <c r="VS29" s="6"/>
      <c r="VT29" s="6"/>
      <c r="VU29" s="6"/>
      <c r="VV29" s="6"/>
      <c r="VY29" s="6"/>
      <c r="VZ29" s="6"/>
      <c r="WA29">
        <v>18.40896</v>
      </c>
      <c r="WB29">
        <v>0.99455575275399999</v>
      </c>
      <c r="WC29" s="6"/>
      <c r="WD29" s="37"/>
      <c r="WE29" s="6"/>
      <c r="WF29" s="6"/>
      <c r="WG29" s="6"/>
      <c r="WH29" s="6"/>
      <c r="WI29" s="6"/>
      <c r="WJ29" s="6"/>
      <c r="WK29" s="6"/>
      <c r="WL29" s="6"/>
      <c r="WO29" s="6"/>
      <c r="WP29" s="6"/>
      <c r="WQ29">
        <v>18.838799999999999</v>
      </c>
      <c r="WR29">
        <v>0.61209825023200004</v>
      </c>
      <c r="WS29" s="6"/>
      <c r="WT29" s="37"/>
      <c r="WU29" s="6"/>
      <c r="WV29" s="6"/>
      <c r="WW29" s="6"/>
      <c r="WX29" s="6"/>
      <c r="WY29" s="6"/>
      <c r="WZ29" s="6"/>
      <c r="XA29" s="6"/>
      <c r="XB29" s="6"/>
      <c r="XE29" s="6"/>
      <c r="XF29" s="6"/>
      <c r="XG29">
        <v>18.838799999999999</v>
      </c>
      <c r="XH29">
        <v>0.61097040270400005</v>
      </c>
      <c r="XI29" s="6"/>
      <c r="XJ29" s="37"/>
      <c r="XK29" s="6"/>
      <c r="XL29" s="6"/>
      <c r="XM29" s="6"/>
      <c r="XN29" s="6"/>
      <c r="XO29" s="6"/>
      <c r="XP29" s="6"/>
      <c r="XQ29" s="6"/>
      <c r="XR29" s="6"/>
      <c r="XU29" s="6"/>
      <c r="XV29" s="6"/>
      <c r="XW29">
        <v>18.35304</v>
      </c>
      <c r="XX29">
        <v>0.81971145552500002</v>
      </c>
      <c r="XY29" s="6"/>
      <c r="XZ29" s="37"/>
      <c r="YA29" s="6"/>
      <c r="YB29" s="6"/>
      <c r="YC29" s="6"/>
      <c r="YD29" s="6"/>
      <c r="YE29" s="6"/>
      <c r="YF29" s="6"/>
      <c r="YG29" s="6"/>
      <c r="YH29" s="6"/>
      <c r="YK29" s="6"/>
      <c r="YL29" s="6"/>
      <c r="YM29">
        <v>18.35304</v>
      </c>
      <c r="YN29">
        <v>0.83642769331599998</v>
      </c>
      <c r="YO29" s="6"/>
      <c r="YP29" s="37"/>
      <c r="YQ29" s="6"/>
      <c r="YR29" s="6"/>
      <c r="YS29" s="6"/>
      <c r="YT29" s="6"/>
      <c r="YU29" s="6"/>
      <c r="YV29" s="6"/>
      <c r="YW29" s="6"/>
      <c r="YX29" s="6"/>
      <c r="ZA29" s="6"/>
      <c r="ZB29" s="6"/>
      <c r="ZE29" s="6"/>
      <c r="ZF29" s="37"/>
      <c r="ZG29" s="6"/>
      <c r="ZH29" s="6"/>
      <c r="ZI29" s="6"/>
      <c r="ZJ29" s="6"/>
      <c r="ZK29" s="6"/>
      <c r="ZL29" s="6"/>
      <c r="ZM29" s="6"/>
      <c r="ZN29" s="6"/>
      <c r="ZQ29" s="6"/>
      <c r="ZR29" s="6"/>
      <c r="ZS29">
        <v>18.343679999999999</v>
      </c>
      <c r="ZT29">
        <v>0.85211196792199995</v>
      </c>
      <c r="ZU29" s="6"/>
      <c r="ZV29" s="37"/>
      <c r="ZW29" s="6"/>
      <c r="ZX29" s="6"/>
      <c r="ZY29" s="6"/>
      <c r="ZZ29" s="6"/>
      <c r="AAA29" s="6"/>
      <c r="AAB29" s="6"/>
      <c r="AAC29" s="6"/>
      <c r="AAD29" s="6"/>
      <c r="AAG29" s="6"/>
      <c r="AAH29" s="6"/>
      <c r="AAI29">
        <v>18.343679999999999</v>
      </c>
      <c r="AAJ29">
        <v>1.1119324615499999</v>
      </c>
      <c r="AAK29" s="6"/>
      <c r="AAL29" s="37"/>
      <c r="AAM29" s="6"/>
      <c r="AAN29" s="6"/>
      <c r="AAO29" s="6"/>
      <c r="AAP29" s="6"/>
      <c r="AAQ29" s="6"/>
      <c r="AAR29" s="6"/>
      <c r="AAS29" s="6"/>
      <c r="AAT29" s="6"/>
      <c r="AAW29" s="6"/>
      <c r="AAX29" s="6"/>
      <c r="AAY29">
        <v>18.343679999999999</v>
      </c>
      <c r="AAZ29">
        <v>1.1695193322499999</v>
      </c>
      <c r="ABA29" s="6"/>
      <c r="ABB29" s="37"/>
      <c r="ABC29" s="6"/>
      <c r="ABD29" s="6"/>
      <c r="ABE29" s="6"/>
      <c r="ABF29" s="6"/>
      <c r="ABG29" s="6"/>
      <c r="ABH29" s="6"/>
      <c r="ABI29" s="6"/>
      <c r="ABJ29" s="6"/>
      <c r="ABM29" s="6"/>
      <c r="ABN29" s="6"/>
      <c r="ABQ29" s="6"/>
      <c r="ABR29" s="37"/>
      <c r="ABS29" s="6"/>
      <c r="ABT29" s="6"/>
      <c r="ABU29" s="6"/>
      <c r="ABV29" s="6"/>
      <c r="ABW29" s="6"/>
      <c r="ABX29" s="6"/>
      <c r="ABY29" s="6"/>
      <c r="ABZ29" s="6"/>
      <c r="ACC29" s="6"/>
      <c r="ACD29" s="6"/>
      <c r="ACG29" s="6"/>
      <c r="ACH29" s="37"/>
      <c r="ACI29" s="6"/>
      <c r="ACJ29" s="6"/>
      <c r="ACK29" s="6"/>
      <c r="ACL29" s="6"/>
      <c r="ACM29" s="6"/>
      <c r="ACN29" s="6"/>
      <c r="ACO29" s="6"/>
      <c r="ACP29" s="6"/>
      <c r="ACS29" s="6"/>
      <c r="ACT29" s="6"/>
      <c r="ACW29" s="6"/>
      <c r="ACX29" s="37"/>
      <c r="ACY29" s="6"/>
      <c r="ACZ29" s="6"/>
      <c r="ADA29" s="6"/>
      <c r="ADB29" s="6"/>
      <c r="ADC29" s="6"/>
      <c r="ADD29" s="6"/>
      <c r="ADE29" s="6"/>
      <c r="ADF29" s="6"/>
      <c r="ADI29" s="6"/>
      <c r="ADJ29" s="6"/>
      <c r="ADM29" s="6"/>
      <c r="ADN29" s="37"/>
      <c r="ADO29" s="6"/>
      <c r="ADP29" s="6"/>
      <c r="ADQ29" s="6"/>
      <c r="ADR29" s="6"/>
      <c r="ADS29" s="6"/>
      <c r="ADT29" s="6"/>
      <c r="ADU29" s="6"/>
      <c r="ADV29" s="6"/>
      <c r="ADY29" s="6"/>
      <c r="ADZ29" s="6"/>
      <c r="AEC29" s="6"/>
      <c r="AED29" s="37"/>
      <c r="AEE29" s="6"/>
      <c r="AEF29" s="6"/>
      <c r="AEG29" s="6"/>
      <c r="AEH29" s="6"/>
      <c r="AEI29" s="6"/>
      <c r="AEJ29" s="6"/>
      <c r="AEK29" s="6"/>
      <c r="AEL29" s="6"/>
      <c r="AEO29" s="6"/>
      <c r="AEP29" s="6"/>
      <c r="AES29" s="6"/>
      <c r="AET29" s="37"/>
      <c r="AEU29" s="6"/>
      <c r="AEV29" s="6"/>
      <c r="AEW29" s="6"/>
      <c r="AEX29" s="6"/>
      <c r="AEY29" s="6"/>
      <c r="AEZ29" s="6"/>
      <c r="AFA29" s="6"/>
      <c r="AFB29" s="6"/>
      <c r="AFE29" s="6"/>
      <c r="AFF29" s="6"/>
      <c r="AFI29" s="6"/>
      <c r="AFJ29" s="37"/>
      <c r="AFK29" s="6"/>
      <c r="AFL29" s="6"/>
      <c r="AFM29" s="6"/>
      <c r="AFN29" s="6"/>
      <c r="AFO29" s="6"/>
      <c r="AFP29" s="6"/>
      <c r="AFQ29" s="6"/>
      <c r="AFR29" s="6"/>
      <c r="AFU29" s="6"/>
      <c r="AFV29" s="6"/>
      <c r="AFY29" s="6"/>
      <c r="AFZ29" s="37"/>
      <c r="AGA29" s="6"/>
      <c r="AGB29" s="6"/>
      <c r="AGC29" s="6"/>
      <c r="AGD29" s="6"/>
      <c r="AGE29" s="6"/>
      <c r="AGF29" s="6"/>
      <c r="AGG29" s="6"/>
      <c r="AGH29" s="6"/>
      <c r="AGK29" s="6"/>
      <c r="AGL29" s="6"/>
      <c r="AGO29" s="6"/>
      <c r="AGP29" s="37"/>
      <c r="AGQ29" s="6"/>
      <c r="AGR29" s="6"/>
      <c r="AGS29" s="6"/>
      <c r="AGT29" s="6"/>
      <c r="AGU29" s="6"/>
      <c r="AGV29" s="6"/>
      <c r="AGW29" s="6"/>
      <c r="AGX29" s="6"/>
      <c r="AHA29" s="6"/>
      <c r="AHB29" s="6"/>
      <c r="AHE29" s="6"/>
      <c r="AHF29" s="37"/>
      <c r="AHG29" s="6"/>
      <c r="AHH29" s="6"/>
      <c r="AHI29" s="6"/>
      <c r="AHJ29" s="6"/>
      <c r="AHK29" s="6"/>
      <c r="AHL29" s="6"/>
      <c r="AHM29" s="6"/>
      <c r="AHN29" s="6"/>
      <c r="AHQ29" s="6"/>
      <c r="AHR29" s="6"/>
      <c r="AHU29" s="6"/>
      <c r="AHV29" s="37"/>
      <c r="AHW29" s="6"/>
      <c r="AHX29" s="6"/>
      <c r="AHY29" s="6"/>
      <c r="AHZ29" s="6"/>
      <c r="AIA29" s="6"/>
      <c r="AIB29" s="6"/>
      <c r="AIC29" s="6"/>
      <c r="AID29" s="6"/>
      <c r="AIG29" s="6"/>
      <c r="AIH29" s="6"/>
      <c r="AIK29" s="6"/>
      <c r="AIL29" s="37"/>
      <c r="AIM29" s="6"/>
      <c r="AIN29" s="6"/>
      <c r="AIO29" s="6"/>
      <c r="AIP29" s="6"/>
      <c r="AIQ29" s="6"/>
      <c r="AIR29" s="6"/>
      <c r="AIS29" s="6"/>
      <c r="AIT29" s="6"/>
      <c r="AIW29" s="6"/>
      <c r="AIX29" s="6"/>
      <c r="AJA29" s="6"/>
      <c r="AJB29" s="37"/>
      <c r="AJC29" s="6"/>
      <c r="AJD29" s="6"/>
      <c r="AJE29" s="6"/>
      <c r="AJF29" s="6"/>
      <c r="AJG29" s="6"/>
      <c r="AJH29" s="6"/>
      <c r="AJI29" s="6"/>
      <c r="AJJ29" s="6"/>
      <c r="AJM29" s="6"/>
      <c r="AJN29" s="6"/>
      <c r="AJQ29" s="6"/>
      <c r="AJR29" s="37"/>
      <c r="AJS29" s="6"/>
      <c r="AJT29" s="6"/>
      <c r="AJU29" s="6"/>
      <c r="AJV29" s="6"/>
      <c r="AJW29" s="6"/>
      <c r="AJX29" s="6"/>
      <c r="AJY29" s="6"/>
      <c r="AJZ29" s="6"/>
      <c r="AKC29" s="6"/>
      <c r="AKD29" s="6"/>
      <c r="AKG29" s="6"/>
      <c r="AKH29" s="37"/>
      <c r="AKI29" s="6"/>
      <c r="AKJ29" s="6"/>
      <c r="AKK29" s="6"/>
      <c r="AKL29" s="6"/>
      <c r="AKM29" s="6"/>
      <c r="AKN29" s="6"/>
      <c r="AKO29" s="6"/>
      <c r="AKP29" s="6"/>
      <c r="AKS29" s="6"/>
      <c r="AKT29" s="6"/>
      <c r="AKW29" s="6"/>
      <c r="AKX29" s="37"/>
      <c r="AKY29" s="6"/>
      <c r="AKZ29" s="6"/>
      <c r="ALA29" s="6"/>
      <c r="ALB29" s="6"/>
      <c r="ALC29" s="6"/>
      <c r="ALD29" s="6"/>
      <c r="ALE29" s="6"/>
      <c r="ALF29" s="6"/>
      <c r="ALI29" s="6"/>
      <c r="ALJ29" s="6"/>
      <c r="ALM29" s="6"/>
      <c r="ALN29" s="37"/>
    </row>
    <row r="30" spans="5:1002" x14ac:dyDescent="0.25">
      <c r="E30" s="33">
        <v>48</v>
      </c>
      <c r="G30" s="33">
        <v>44</v>
      </c>
      <c r="H30" s="46">
        <f>KN16</f>
        <v>-9.6339885924354256</v>
      </c>
      <c r="I30" s="47"/>
      <c r="K30" s="6"/>
      <c r="M30" s="6"/>
      <c r="N30" s="6"/>
      <c r="O30" s="6"/>
      <c r="P30" s="6"/>
      <c r="Q30" s="6"/>
      <c r="R30" s="6"/>
      <c r="S30" s="6"/>
      <c r="T30" s="6"/>
      <c r="V30" s="6"/>
      <c r="X30" s="6">
        <v>19.9530933333</v>
      </c>
      <c r="Y30" s="6">
        <v>0.30637934227199998</v>
      </c>
      <c r="Z30" s="6"/>
      <c r="AB30" s="6"/>
      <c r="AD30" s="6"/>
      <c r="AE30" s="6"/>
      <c r="AF30" s="6"/>
      <c r="AG30" s="6"/>
      <c r="AH30" s="6"/>
      <c r="AI30" s="6"/>
      <c r="AJ30" s="6"/>
      <c r="AK30" s="6"/>
      <c r="AM30" s="6"/>
      <c r="AO30" s="6"/>
      <c r="AP30" s="6"/>
      <c r="AQ30" s="6"/>
      <c r="AR30" s="37"/>
      <c r="AS30" s="6"/>
      <c r="AT30" s="6"/>
      <c r="AU30" s="6"/>
      <c r="AV30" s="6"/>
      <c r="AW30" s="6"/>
      <c r="AX30" s="6"/>
      <c r="AY30" s="6"/>
      <c r="AZ30" s="6"/>
      <c r="BA30" s="6"/>
      <c r="BB30" s="6"/>
      <c r="BD30" s="6"/>
      <c r="BE30" s="6">
        <v>2.5666667000000001E-2</v>
      </c>
      <c r="BF30" s="6">
        <v>0</v>
      </c>
      <c r="BG30" s="6">
        <v>0.208246292034</v>
      </c>
      <c r="BH30" s="6">
        <f>LINEST(BG30:BG43,BF30:BF43,TRUE,TRUE)</f>
        <v>3.1350301665761357E-3</v>
      </c>
      <c r="BI30" s="37"/>
      <c r="BJ30" s="6"/>
      <c r="BL30" s="6"/>
      <c r="BM30" s="6"/>
      <c r="BN30" s="6"/>
      <c r="BO30" s="6"/>
      <c r="BP30" s="6"/>
      <c r="BQ30" s="6"/>
      <c r="BR30" s="6"/>
      <c r="BS30" s="6"/>
      <c r="BU30" s="6"/>
      <c r="BW30" s="6"/>
      <c r="BX30" s="6"/>
      <c r="BY30" s="6"/>
      <c r="CA30" s="6"/>
      <c r="CC30" s="6"/>
      <c r="CD30" s="6"/>
      <c r="CE30" s="6"/>
      <c r="CF30" s="6"/>
      <c r="CG30" s="6"/>
      <c r="CH30" s="6"/>
      <c r="CI30" s="6"/>
      <c r="CJ30" s="6"/>
      <c r="CL30" s="6"/>
      <c r="CN30" s="6"/>
      <c r="CO30" s="6"/>
      <c r="CP30" s="6"/>
      <c r="CR30" s="6"/>
      <c r="CT30" s="6"/>
      <c r="CU30" s="6"/>
      <c r="CV30" s="6"/>
      <c r="CW30" s="6"/>
      <c r="CX30" s="6"/>
      <c r="CY30" s="6"/>
      <c r="CZ30" s="6"/>
      <c r="DA30" s="6"/>
      <c r="DC30" s="6"/>
      <c r="DE30" s="6"/>
      <c r="DF30" s="6"/>
      <c r="DG30" s="6"/>
      <c r="DI30" s="6"/>
      <c r="DK30" s="6"/>
      <c r="DL30" s="6"/>
      <c r="DM30" s="6"/>
      <c r="DN30" s="6"/>
      <c r="DO30" s="6"/>
      <c r="DP30" s="6"/>
      <c r="DQ30" s="6"/>
      <c r="DR30" s="6"/>
      <c r="DT30" s="6"/>
      <c r="DV30" s="6"/>
      <c r="DW30" s="6"/>
      <c r="DX30" s="6"/>
      <c r="DZ30" s="6"/>
      <c r="EB30" s="6"/>
      <c r="EC30" s="6"/>
      <c r="ED30" s="6"/>
      <c r="EE30" s="6"/>
      <c r="EF30" s="6"/>
      <c r="EG30" s="6"/>
      <c r="EH30" s="6"/>
      <c r="EI30" s="6"/>
      <c r="EK30" s="6"/>
      <c r="EM30" s="6"/>
      <c r="EN30" s="6"/>
      <c r="EO30" s="6"/>
      <c r="EQ30" s="6"/>
      <c r="ES30" s="6"/>
      <c r="ET30" s="6"/>
      <c r="EU30" s="6"/>
      <c r="EV30" s="6"/>
      <c r="EW30" s="6"/>
      <c r="EX30" s="6"/>
      <c r="EY30" s="6"/>
      <c r="EZ30" s="6"/>
      <c r="FB30" s="6"/>
      <c r="FD30" s="6">
        <v>19.443580000000001</v>
      </c>
      <c r="FE30" s="6">
        <v>0.46544519376299998</v>
      </c>
      <c r="FF30" s="6"/>
      <c r="FH30" s="6"/>
      <c r="FJ30" s="6"/>
      <c r="FK30" s="6"/>
      <c r="FL30" s="6"/>
      <c r="FM30" s="6"/>
      <c r="FN30" s="6"/>
      <c r="FO30" s="6"/>
      <c r="FP30" s="6"/>
      <c r="FQ30" s="6"/>
      <c r="FS30" s="6"/>
      <c r="FU30" s="6">
        <v>19.443580000000001</v>
      </c>
      <c r="FV30" s="6">
        <v>0.48447689702800001</v>
      </c>
      <c r="FW30" s="6"/>
      <c r="FX30" s="37"/>
      <c r="FY30" s="6"/>
      <c r="GA30" s="6"/>
      <c r="GB30" s="6"/>
      <c r="GC30" s="6"/>
      <c r="GD30" s="6"/>
      <c r="GE30" s="6"/>
      <c r="GF30" s="6"/>
      <c r="GG30" s="6"/>
      <c r="GH30" s="6"/>
      <c r="GJ30" s="6"/>
      <c r="GL30" s="6">
        <v>19.443580000000001</v>
      </c>
      <c r="GM30" s="6">
        <v>0.54711376271300005</v>
      </c>
      <c r="GN30" s="6"/>
      <c r="GO30" s="37"/>
      <c r="GP30" s="6"/>
      <c r="GR30" s="6"/>
      <c r="GS30" s="6"/>
      <c r="GT30" s="6"/>
      <c r="GU30" s="6"/>
      <c r="GV30" s="6"/>
      <c r="GW30" s="6"/>
      <c r="GX30" s="6"/>
      <c r="GY30" s="6"/>
      <c r="HA30" s="6"/>
      <c r="HC30" s="6"/>
      <c r="HD30" s="6"/>
      <c r="HE30" s="6"/>
      <c r="HF30" s="37"/>
      <c r="HG30" s="6"/>
      <c r="HI30" s="6"/>
      <c r="HJ30" s="6"/>
      <c r="HK30" s="6"/>
      <c r="HL30" s="6"/>
      <c r="HM30" s="6"/>
      <c r="HN30" s="6"/>
      <c r="HO30" s="6"/>
      <c r="HP30" s="6"/>
      <c r="HR30" s="6"/>
      <c r="HT30" s="6"/>
      <c r="HU30" s="6"/>
      <c r="HV30" s="6"/>
      <c r="HW30" s="37"/>
      <c r="HX30" s="6"/>
      <c r="HZ30" s="6"/>
      <c r="IA30" s="6"/>
      <c r="IB30" s="6"/>
      <c r="IC30" s="6"/>
      <c r="ID30" s="6"/>
      <c r="IE30" s="6"/>
      <c r="IF30" s="6"/>
      <c r="IG30" s="6"/>
      <c r="II30" s="6"/>
      <c r="IK30" s="6"/>
      <c r="IL30" s="6"/>
      <c r="IM30" s="6"/>
      <c r="IN30" s="37"/>
      <c r="IO30" s="6"/>
      <c r="IQ30" s="6"/>
      <c r="IR30" s="6"/>
      <c r="IS30" s="6"/>
      <c r="IT30" s="6"/>
      <c r="IU30" s="6"/>
      <c r="IV30" s="6"/>
      <c r="IW30" s="6"/>
      <c r="IX30" s="6"/>
      <c r="IZ30" s="6"/>
      <c r="JB30" s="6"/>
      <c r="JC30" s="6"/>
      <c r="JD30" s="6"/>
      <c r="JE30" s="37"/>
      <c r="JF30" s="6"/>
      <c r="JH30" s="6"/>
      <c r="JI30" s="6"/>
      <c r="JJ30" s="6"/>
      <c r="JK30" s="6"/>
      <c r="JL30" s="6"/>
      <c r="JM30" s="6"/>
      <c r="JN30" s="6"/>
      <c r="JO30" s="6"/>
      <c r="JQ30" s="6"/>
      <c r="JS30" s="6"/>
      <c r="JT30" s="6"/>
      <c r="JU30" s="6"/>
      <c r="JV30" s="37"/>
      <c r="JW30" s="6"/>
      <c r="JY30" s="6"/>
      <c r="JZ30" s="6"/>
      <c r="KA30" s="6"/>
      <c r="KB30" s="6"/>
      <c r="KC30" s="6"/>
      <c r="KD30" s="6"/>
      <c r="KE30" s="6"/>
      <c r="KF30" s="6"/>
      <c r="KH30" s="6"/>
      <c r="KJ30" s="6"/>
      <c r="KK30" s="6"/>
      <c r="KL30" s="6"/>
      <c r="KM30" s="37"/>
      <c r="KN30" s="6"/>
      <c r="KP30" s="6"/>
      <c r="KQ30" s="6"/>
      <c r="KR30" s="6"/>
      <c r="KS30" s="6"/>
      <c r="KT30" s="6"/>
      <c r="KU30" s="6"/>
      <c r="KV30" s="6"/>
      <c r="KW30" s="6"/>
      <c r="KY30" s="6"/>
      <c r="LA30" s="6"/>
      <c r="LB30" s="6"/>
      <c r="LC30" s="6"/>
      <c r="LD30" s="37"/>
      <c r="LE30" s="6"/>
      <c r="LG30" s="6"/>
      <c r="LH30" s="6"/>
      <c r="LI30" s="6"/>
      <c r="LJ30" s="6"/>
      <c r="LK30" s="6"/>
      <c r="LL30" s="6"/>
      <c r="LM30" s="6"/>
      <c r="LN30" s="6"/>
      <c r="LP30" s="6"/>
      <c r="LR30" s="6"/>
      <c r="LS30" s="6"/>
      <c r="LT30" s="6"/>
      <c r="LU30" s="37"/>
      <c r="LV30" s="6"/>
      <c r="LX30" s="6"/>
      <c r="LY30" s="6"/>
      <c r="LZ30" s="6"/>
      <c r="MA30" s="6"/>
      <c r="MB30" s="6"/>
      <c r="MC30" s="6"/>
      <c r="MD30" s="6"/>
      <c r="ME30" s="6"/>
      <c r="MG30" s="6"/>
      <c r="MI30" s="6"/>
      <c r="MJ30" s="6"/>
      <c r="MK30" s="6"/>
      <c r="ML30" s="37"/>
      <c r="MM30" s="6"/>
      <c r="MO30" s="6"/>
      <c r="MP30" s="6"/>
      <c r="MQ30" s="6"/>
      <c r="MR30" s="6"/>
      <c r="MS30" s="6"/>
      <c r="MT30" s="6"/>
      <c r="MU30" s="6"/>
      <c r="MV30" s="6"/>
      <c r="MX30" s="6"/>
      <c r="MZ30" s="6"/>
      <c r="NA30" s="6"/>
      <c r="NB30" s="6"/>
      <c r="NC30" s="37"/>
      <c r="ND30" s="6"/>
      <c r="NF30" s="6"/>
      <c r="NG30" s="6"/>
      <c r="NH30" s="6"/>
      <c r="NI30" s="6"/>
      <c r="NJ30" s="6"/>
      <c r="NK30" s="6"/>
      <c r="NL30" s="6"/>
      <c r="NM30" s="6"/>
      <c r="NO30" s="6"/>
      <c r="NQ30" s="6"/>
      <c r="NR30" s="6"/>
      <c r="NS30" s="6"/>
      <c r="NT30" s="37"/>
      <c r="NU30" s="6"/>
      <c r="NW30" s="6"/>
      <c r="NX30" s="6"/>
      <c r="NY30" s="6"/>
      <c r="NZ30" s="6"/>
      <c r="OA30" s="6"/>
      <c r="OB30" s="6"/>
      <c r="OC30" s="6"/>
      <c r="OD30" s="6"/>
      <c r="OF30" s="6"/>
      <c r="OH30" s="6"/>
      <c r="OI30" s="6"/>
      <c r="OJ30" s="6"/>
      <c r="OK30" s="37"/>
      <c r="OL30" s="6"/>
      <c r="ON30" s="6"/>
      <c r="OO30" s="6"/>
      <c r="OP30" s="6"/>
      <c r="OQ30" s="6"/>
      <c r="OR30" s="6"/>
      <c r="OS30" s="6"/>
      <c r="OT30" s="6"/>
      <c r="OU30" s="6"/>
      <c r="OW30" s="6"/>
      <c r="OY30" s="6"/>
      <c r="OZ30" s="6"/>
      <c r="PA30" s="6"/>
      <c r="PB30" s="37"/>
      <c r="PC30" s="6"/>
      <c r="PE30" s="6"/>
      <c r="PF30" s="6"/>
      <c r="PG30" s="6"/>
      <c r="PH30" s="6"/>
      <c r="PI30" s="6"/>
      <c r="PJ30" s="6"/>
      <c r="PK30" s="6"/>
      <c r="PL30" s="6"/>
      <c r="PN30" s="6"/>
      <c r="PP30" s="6"/>
      <c r="PQ30" s="6"/>
      <c r="PR30" s="6"/>
      <c r="PS30" s="37"/>
      <c r="PT30" s="6"/>
      <c r="PV30" s="6"/>
      <c r="PW30" s="6"/>
      <c r="PX30" s="6"/>
      <c r="PY30" s="6"/>
      <c r="PZ30" s="6"/>
      <c r="QA30" s="6"/>
      <c r="QB30" s="6"/>
      <c r="QC30" s="6"/>
      <c r="QE30" s="6"/>
      <c r="QG30" s="6"/>
      <c r="QH30" s="6"/>
      <c r="QI30" s="6"/>
      <c r="QJ30" s="37"/>
      <c r="QK30" s="37"/>
      <c r="QL30" s="6"/>
      <c r="QN30" s="6"/>
      <c r="QO30" s="6"/>
      <c r="QP30" s="6"/>
      <c r="QQ30" s="6"/>
      <c r="QR30" s="6"/>
      <c r="QS30" s="6"/>
      <c r="QT30" s="6"/>
      <c r="QU30" s="6"/>
      <c r="QW30" s="6"/>
      <c r="QY30" s="6">
        <v>19.882459999999998</v>
      </c>
      <c r="QZ30" s="6">
        <v>0.84102899272999998</v>
      </c>
      <c r="RA30" s="6"/>
      <c r="RB30" s="37"/>
      <c r="RC30" s="6"/>
      <c r="RE30" s="6"/>
      <c r="RF30" s="6"/>
      <c r="RG30" s="6"/>
      <c r="RH30" s="6"/>
      <c r="RI30" s="6"/>
      <c r="RJ30" s="6"/>
      <c r="RK30" s="6"/>
      <c r="RL30" s="6"/>
      <c r="RN30" s="6"/>
      <c r="RP30" s="6"/>
      <c r="RQ30" s="6"/>
      <c r="RR30" s="6"/>
      <c r="RS30" s="37"/>
      <c r="RT30" s="6"/>
      <c r="RV30" s="6"/>
      <c r="RW30" s="6"/>
      <c r="RX30" s="6"/>
      <c r="RY30" s="6"/>
      <c r="RZ30" s="6"/>
      <c r="SA30" s="6"/>
      <c r="SB30" s="6"/>
      <c r="SC30" s="6"/>
      <c r="SE30" s="6"/>
      <c r="SG30" s="6"/>
      <c r="SH30" s="6"/>
      <c r="SI30" s="6"/>
      <c r="SJ30" s="37"/>
      <c r="SK30" s="6"/>
      <c r="SM30" s="6"/>
      <c r="SN30" s="6"/>
      <c r="SO30" s="6"/>
      <c r="SP30" s="6"/>
      <c r="SQ30" s="6"/>
      <c r="SR30" s="6"/>
      <c r="SS30" s="6"/>
      <c r="ST30" s="6"/>
      <c r="SV30" s="6"/>
      <c r="SX30" s="6">
        <v>19.380400000000002</v>
      </c>
      <c r="SY30" s="6">
        <v>0.88657520793</v>
      </c>
      <c r="SZ30" s="6"/>
      <c r="TB30" s="6"/>
      <c r="TD30" s="6"/>
      <c r="TE30" s="6"/>
      <c r="TF30" s="6"/>
      <c r="TG30" s="6"/>
      <c r="TH30" s="6"/>
      <c r="TI30" s="6"/>
      <c r="TJ30" s="6"/>
      <c r="TK30" s="6"/>
      <c r="TM30" s="6"/>
      <c r="TO30" s="6"/>
      <c r="TP30" s="6"/>
      <c r="TQ30" s="6"/>
      <c r="TT30" s="6"/>
      <c r="TU30" s="6"/>
      <c r="TV30" s="6"/>
      <c r="TW30" s="6"/>
      <c r="TX30" s="6"/>
      <c r="TY30" s="6"/>
      <c r="TZ30" s="6"/>
      <c r="UC30" s="6"/>
      <c r="UE30" s="6"/>
      <c r="UF30" s="6"/>
      <c r="UG30" s="6"/>
      <c r="UJ30" s="6"/>
      <c r="UK30" s="6"/>
      <c r="UL30" s="6"/>
      <c r="UM30" s="6"/>
      <c r="UN30" s="6"/>
      <c r="UO30" s="6"/>
      <c r="UP30" s="6"/>
      <c r="US30" s="6"/>
      <c r="UU30" s="6"/>
      <c r="UV30" s="6"/>
      <c r="UW30" s="6"/>
      <c r="UZ30" s="6"/>
      <c r="VA30" s="6"/>
      <c r="VB30" s="6"/>
      <c r="VC30" s="6"/>
      <c r="VD30" s="6"/>
      <c r="VE30" s="6"/>
      <c r="VF30" s="6"/>
      <c r="VI30" s="6"/>
      <c r="VK30" s="6"/>
      <c r="VL30" s="6"/>
      <c r="VM30" s="6"/>
      <c r="VN30" s="37"/>
      <c r="VP30" s="6"/>
      <c r="VQ30" s="6"/>
      <c r="VR30" s="6"/>
      <c r="VS30" s="6"/>
      <c r="VT30" s="6"/>
      <c r="VU30" s="6"/>
      <c r="VV30" s="6"/>
      <c r="VY30" s="6"/>
      <c r="WA30" s="6"/>
      <c r="WB30" s="6"/>
      <c r="WC30" s="6"/>
      <c r="WD30" s="37"/>
      <c r="WF30" s="6"/>
      <c r="WG30" s="6"/>
      <c r="WH30" s="6"/>
      <c r="WI30" s="6"/>
      <c r="WJ30" s="6"/>
      <c r="WK30" s="6"/>
      <c r="WL30" s="6"/>
      <c r="WO30" s="6"/>
      <c r="WQ30" s="6"/>
      <c r="WR30" s="6"/>
      <c r="WS30" s="6"/>
      <c r="WT30" s="37"/>
      <c r="WV30" s="6"/>
      <c r="WW30" s="6"/>
      <c r="WX30" s="6"/>
      <c r="WY30" s="6"/>
      <c r="WZ30" s="6"/>
      <c r="XA30" s="6"/>
      <c r="XB30" s="6"/>
      <c r="XE30" s="6"/>
      <c r="XG30" s="6"/>
      <c r="XH30" s="6"/>
      <c r="XI30" s="6"/>
      <c r="XJ30" s="37"/>
      <c r="XL30" s="6"/>
      <c r="XM30" s="6"/>
      <c r="XN30" s="6"/>
      <c r="XO30" s="6"/>
      <c r="XP30" s="6"/>
      <c r="XQ30" s="6"/>
      <c r="XR30" s="6"/>
      <c r="XU30" s="6"/>
      <c r="XW30" s="6"/>
      <c r="XX30" s="6"/>
      <c r="XY30" s="6"/>
      <c r="XZ30" s="37"/>
      <c r="YB30" s="6"/>
      <c r="YC30" s="6"/>
      <c r="YD30" s="6"/>
      <c r="YE30" s="6"/>
      <c r="YF30" s="6"/>
      <c r="YG30" s="6"/>
      <c r="YH30" s="6"/>
      <c r="YK30" s="6"/>
      <c r="YM30" s="6"/>
      <c r="YN30" s="6"/>
      <c r="YO30" s="6"/>
      <c r="YP30" s="37"/>
      <c r="YR30" s="6"/>
      <c r="YS30" s="6"/>
      <c r="YT30" s="6"/>
      <c r="YU30" s="6"/>
      <c r="YV30" s="6"/>
      <c r="YW30" s="6"/>
      <c r="YX30" s="6"/>
      <c r="ZA30" s="6"/>
      <c r="ZC30" s="6"/>
      <c r="ZD30" s="6"/>
      <c r="ZE30" s="6"/>
      <c r="ZF30" s="37"/>
      <c r="ZH30" s="6"/>
      <c r="ZI30" s="6"/>
      <c r="ZJ30" s="6"/>
      <c r="ZK30" s="6"/>
      <c r="ZL30" s="6"/>
      <c r="ZM30" s="6"/>
      <c r="ZN30" s="6"/>
      <c r="ZQ30" s="6"/>
      <c r="ZS30" s="6"/>
      <c r="ZT30" s="6"/>
      <c r="ZU30" s="6"/>
      <c r="ZV30" s="37"/>
      <c r="ZX30" s="6"/>
      <c r="ZY30" s="6"/>
      <c r="ZZ30" s="6"/>
      <c r="AAA30" s="6"/>
      <c r="AAB30" s="6"/>
      <c r="AAC30" s="6"/>
      <c r="AAD30" s="6"/>
      <c r="AAG30" s="6"/>
      <c r="AAI30" s="6"/>
      <c r="AAJ30" s="6"/>
      <c r="AAK30" s="6"/>
      <c r="AAL30" s="37"/>
      <c r="AAN30" s="6"/>
      <c r="AAO30" s="6"/>
      <c r="AAP30" s="6"/>
      <c r="AAQ30" s="6"/>
      <c r="AAR30" s="6"/>
      <c r="AAS30" s="6"/>
      <c r="AAT30" s="6"/>
      <c r="AAW30" s="6"/>
      <c r="AAY30" s="6"/>
      <c r="AAZ30" s="6"/>
      <c r="ABA30" s="6"/>
      <c r="ABB30" s="37"/>
      <c r="ABD30" s="6"/>
      <c r="ABE30" s="6"/>
      <c r="ABF30" s="6"/>
      <c r="ABG30" s="6"/>
      <c r="ABH30" s="6"/>
      <c r="ABI30" s="6"/>
      <c r="ABJ30" s="6"/>
      <c r="ABM30" s="6"/>
      <c r="ABO30" s="6"/>
      <c r="ABP30" s="6"/>
      <c r="ABQ30" s="6"/>
      <c r="ABR30" s="37"/>
      <c r="ABT30" s="6"/>
      <c r="ABU30" s="6"/>
      <c r="ABV30" s="6"/>
      <c r="ABW30" s="6"/>
      <c r="ABX30" s="6"/>
      <c r="ABY30" s="6"/>
      <c r="ABZ30" s="6"/>
      <c r="ACC30" s="6"/>
      <c r="ACE30" s="6"/>
      <c r="ACF30" s="6"/>
      <c r="ACG30" s="6"/>
      <c r="ACH30" s="37"/>
      <c r="ACJ30" s="6"/>
      <c r="ACK30" s="6"/>
      <c r="ACL30" s="6"/>
      <c r="ACM30" s="6"/>
      <c r="ACN30" s="6"/>
      <c r="ACO30" s="6"/>
      <c r="ACP30" s="6"/>
      <c r="ACS30" s="6"/>
      <c r="ACU30" s="6"/>
      <c r="ACV30" s="6"/>
      <c r="ACW30" s="6"/>
      <c r="ACX30" s="37"/>
      <c r="ACZ30" s="6"/>
      <c r="ADA30" s="6"/>
      <c r="ADB30" s="6"/>
      <c r="ADC30" s="6"/>
      <c r="ADD30" s="6"/>
      <c r="ADE30" s="6"/>
      <c r="ADF30" s="6"/>
      <c r="ADI30" s="6"/>
      <c r="ADK30" s="6"/>
      <c r="ADL30" s="6"/>
      <c r="ADM30" s="6"/>
      <c r="ADN30" s="37"/>
      <c r="ADP30" s="6"/>
      <c r="ADQ30" s="6"/>
      <c r="ADR30" s="6"/>
      <c r="ADS30" s="6"/>
      <c r="ADT30" s="6"/>
      <c r="ADU30" s="6"/>
      <c r="ADV30" s="6"/>
      <c r="ADY30" s="6"/>
      <c r="AEA30" s="6"/>
      <c r="AEB30" s="6"/>
      <c r="AEC30" s="6"/>
      <c r="AED30" s="37"/>
      <c r="AEF30" s="6"/>
      <c r="AEG30" s="6"/>
      <c r="AEH30" s="6"/>
      <c r="AEI30" s="6"/>
      <c r="AEJ30" s="6"/>
      <c r="AEK30" s="6"/>
      <c r="AEL30" s="6"/>
      <c r="AEO30" s="6"/>
      <c r="AEQ30" s="6"/>
      <c r="AER30" s="6"/>
      <c r="AES30" s="6"/>
      <c r="AET30" s="37"/>
      <c r="AEV30" s="6"/>
      <c r="AEW30" s="6"/>
      <c r="AEX30" s="6"/>
      <c r="AEY30" s="6"/>
      <c r="AEZ30" s="6"/>
      <c r="AFA30" s="6"/>
      <c r="AFB30" s="6"/>
      <c r="AFE30" s="6"/>
      <c r="AFG30" s="6"/>
      <c r="AFH30" s="6"/>
      <c r="AFI30" s="6"/>
      <c r="AFJ30" s="37"/>
      <c r="AFL30" s="6"/>
      <c r="AFM30" s="6"/>
      <c r="AFN30" s="6"/>
      <c r="AFO30" s="6"/>
      <c r="AFP30" s="6"/>
      <c r="AFQ30" s="6"/>
      <c r="AFR30" s="6"/>
      <c r="AFU30" s="6"/>
      <c r="AFW30" s="6"/>
      <c r="AFX30" s="6"/>
      <c r="AFY30" s="6"/>
      <c r="AFZ30" s="37"/>
      <c r="AGB30" s="6"/>
      <c r="AGC30" s="6"/>
      <c r="AGD30" s="6"/>
      <c r="AGE30" s="6"/>
      <c r="AGF30" s="6"/>
      <c r="AGG30" s="6"/>
      <c r="AGH30" s="6"/>
      <c r="AGK30" s="6"/>
      <c r="AGM30" s="6"/>
      <c r="AGN30" s="6"/>
      <c r="AGO30" s="6"/>
      <c r="AGP30" s="37"/>
      <c r="AGR30" s="6"/>
      <c r="AGS30" s="6"/>
      <c r="AGT30" s="6"/>
      <c r="AGU30" s="6"/>
      <c r="AGV30" s="6"/>
      <c r="AGW30" s="6"/>
      <c r="AGX30" s="6"/>
      <c r="AHA30" s="6"/>
      <c r="AHC30" s="6"/>
      <c r="AHD30" s="6"/>
      <c r="AHE30" s="6"/>
      <c r="AHF30" s="37"/>
      <c r="AHH30" s="6"/>
      <c r="AHI30" s="6"/>
      <c r="AHJ30" s="6"/>
      <c r="AHK30" s="6"/>
      <c r="AHL30" s="6"/>
      <c r="AHM30" s="6"/>
      <c r="AHN30" s="6"/>
      <c r="AHQ30" s="6"/>
      <c r="AHS30" s="6"/>
      <c r="AHT30" s="6"/>
      <c r="AHU30" s="6"/>
      <c r="AHV30" s="37"/>
      <c r="AHX30" s="6"/>
      <c r="AHY30" s="6"/>
      <c r="AHZ30" s="6"/>
      <c r="AIA30" s="6"/>
      <c r="AIB30" s="6"/>
      <c r="AIC30" s="6"/>
      <c r="AID30" s="6"/>
      <c r="AIG30" s="6"/>
      <c r="AII30" s="6"/>
      <c r="AIJ30" s="6"/>
      <c r="AIK30" s="6"/>
      <c r="AIL30" s="37"/>
      <c r="AIN30" s="6"/>
      <c r="AIO30" s="6"/>
      <c r="AIP30" s="6"/>
      <c r="AIQ30" s="6"/>
      <c r="AIR30" s="6"/>
      <c r="AIS30" s="6"/>
      <c r="AIT30" s="6"/>
      <c r="AIW30" s="6"/>
      <c r="AIY30" s="6"/>
      <c r="AIZ30" s="6"/>
      <c r="AJA30" s="6"/>
      <c r="AJB30" s="37"/>
      <c r="AJD30" s="6"/>
      <c r="AJE30" s="6"/>
      <c r="AJF30" s="6"/>
      <c r="AJG30" s="6"/>
      <c r="AJH30" s="6"/>
      <c r="AJI30" s="6"/>
      <c r="AJJ30" s="6"/>
      <c r="AJM30" s="6"/>
      <c r="AJO30" s="6"/>
      <c r="AJP30" s="6"/>
      <c r="AJQ30" s="6"/>
      <c r="AJR30" s="37"/>
      <c r="AJT30" s="6"/>
      <c r="AJU30" s="6"/>
      <c r="AJV30" s="6"/>
      <c r="AJW30" s="6"/>
      <c r="AJX30" s="6"/>
      <c r="AJY30" s="6"/>
      <c r="AJZ30" s="6"/>
      <c r="AKC30" s="6"/>
      <c r="AKE30" s="6"/>
      <c r="AKF30" s="6"/>
      <c r="AKG30" s="6"/>
      <c r="AKH30" s="37"/>
      <c r="AKJ30" s="6"/>
      <c r="AKK30" s="6"/>
      <c r="AKL30" s="6"/>
      <c r="AKM30" s="6"/>
      <c r="AKN30" s="6"/>
      <c r="AKO30" s="6"/>
      <c r="AKP30" s="6"/>
      <c r="AKS30" s="6"/>
      <c r="AKU30" s="6"/>
      <c r="AKV30" s="6"/>
      <c r="AKW30" s="6"/>
      <c r="AKX30" s="37"/>
      <c r="AKZ30" s="6"/>
      <c r="ALA30" s="6"/>
      <c r="ALB30" s="6"/>
      <c r="ALC30" s="6"/>
      <c r="ALD30" s="6"/>
      <c r="ALE30" s="6"/>
      <c r="ALF30" s="6"/>
      <c r="ALI30" s="6"/>
      <c r="ALK30" s="6"/>
      <c r="ALL30" s="6"/>
      <c r="ALM30" s="6"/>
      <c r="ALN30" s="37"/>
    </row>
    <row r="31" spans="5:1002" x14ac:dyDescent="0.25">
      <c r="E31">
        <v>46</v>
      </c>
      <c r="G31">
        <v>42</v>
      </c>
      <c r="H31" s="1">
        <f>JW16</f>
        <v>-9.5285178254734202</v>
      </c>
      <c r="I31" s="47"/>
      <c r="K31" s="6"/>
      <c r="L31" s="6"/>
      <c r="M31" s="6"/>
      <c r="N31" s="6"/>
      <c r="O31" s="6"/>
      <c r="P31" s="6"/>
      <c r="Q31" s="6"/>
      <c r="R31" s="6"/>
      <c r="S31" s="6"/>
      <c r="T31" s="6"/>
      <c r="V31" s="6"/>
      <c r="W31" s="6">
        <v>2.5666667000000001E-2</v>
      </c>
      <c r="X31" s="6">
        <v>0</v>
      </c>
      <c r="Y31" s="6">
        <v>0.20917006991000001</v>
      </c>
      <c r="Z31" s="6">
        <f>LINEST(Y31:Y44,X31:X44,TRUE,TRUE)</f>
        <v>3.0209726336836722E-3</v>
      </c>
      <c r="AB31" s="6"/>
      <c r="AC31" s="6"/>
      <c r="AD31" s="6"/>
      <c r="AE31" s="6"/>
      <c r="AF31" s="6"/>
      <c r="AG31" s="6"/>
      <c r="AH31" s="6"/>
      <c r="AI31" s="6"/>
      <c r="AJ31" s="6"/>
      <c r="AK31" s="6"/>
      <c r="AM31" s="6"/>
      <c r="AN31" s="6"/>
      <c r="AO31" s="6"/>
      <c r="AP31" s="6"/>
      <c r="AQ31" s="6"/>
      <c r="AR31" s="37"/>
      <c r="AS31" s="6"/>
      <c r="AT31" s="6"/>
      <c r="AU31" s="6"/>
      <c r="AV31" s="6"/>
      <c r="AW31" s="6"/>
      <c r="AX31" s="6"/>
      <c r="AY31" s="6"/>
      <c r="AZ31" s="6"/>
      <c r="BA31" s="6"/>
      <c r="BB31" s="6"/>
      <c r="BD31" s="6"/>
      <c r="BE31" s="6"/>
      <c r="BF31" s="6">
        <v>1.5348533333300001</v>
      </c>
      <c r="BG31" s="6">
        <v>0.21412461636499999</v>
      </c>
      <c r="BH31" s="6"/>
      <c r="BI31" s="37"/>
      <c r="BJ31" s="6"/>
      <c r="BK31" s="6"/>
      <c r="BL31" s="6"/>
      <c r="BM31" s="6"/>
      <c r="BN31" s="6"/>
      <c r="BO31" s="6"/>
      <c r="BP31" s="6"/>
      <c r="BQ31" s="6"/>
      <c r="BR31" s="6"/>
      <c r="BS31" s="6"/>
      <c r="BU31" s="6"/>
      <c r="BV31" s="6">
        <v>2.5666667000000001E-2</v>
      </c>
      <c r="BW31" s="6">
        <v>0</v>
      </c>
      <c r="BX31" s="6">
        <v>0.154169069691</v>
      </c>
      <c r="BY31" s="6">
        <f>LINEST(BX31:BX43,BW31:BW43,TRUE,TRUE)</f>
        <v>2.7123872435382908E-3</v>
      </c>
      <c r="CA31" s="6"/>
      <c r="CB31" s="6"/>
      <c r="CC31" s="6"/>
      <c r="CD31" s="6"/>
      <c r="CE31" s="6"/>
      <c r="CF31" s="6"/>
      <c r="CG31" s="6"/>
      <c r="CH31" s="6"/>
      <c r="CI31" s="6"/>
      <c r="CJ31" s="6"/>
      <c r="CL31" s="6"/>
      <c r="CM31" s="6">
        <v>2.5666667000000001E-2</v>
      </c>
      <c r="CN31" s="6">
        <v>0</v>
      </c>
      <c r="CO31" s="6">
        <v>0.242782849715</v>
      </c>
      <c r="CP31" s="6">
        <f>LINEST(CO31:CO43,CN31:CN43,TRUE,TRUE)</f>
        <v>4.0437612888975629E-3</v>
      </c>
      <c r="CR31" s="6"/>
      <c r="CS31" s="6"/>
      <c r="CT31" s="6"/>
      <c r="CU31" s="6"/>
      <c r="CV31" s="6"/>
      <c r="CW31" s="6"/>
      <c r="CX31" s="6"/>
      <c r="CY31" s="6"/>
      <c r="CZ31" s="6"/>
      <c r="DA31" s="6"/>
      <c r="DC31" s="6"/>
      <c r="DD31" s="6">
        <v>2.5666667000000001E-2</v>
      </c>
      <c r="DE31" s="6">
        <v>0</v>
      </c>
      <c r="DF31" s="6">
        <v>0.192365286819</v>
      </c>
      <c r="DG31" s="6">
        <f>LINEST(DF31:DF43,DE31:DE43,TRUE,TRUE)</f>
        <v>2.1387288730249049E-3</v>
      </c>
      <c r="DI31" s="6"/>
      <c r="DJ31" s="6"/>
      <c r="DK31" s="6"/>
      <c r="DL31" s="6"/>
      <c r="DM31" s="6"/>
      <c r="DN31" s="6"/>
      <c r="DO31" s="6"/>
      <c r="DP31" s="6"/>
      <c r="DQ31" s="6"/>
      <c r="DR31" s="6"/>
      <c r="DT31" s="6"/>
      <c r="DU31" s="6">
        <v>2.5666667000000001E-2</v>
      </c>
      <c r="DV31" s="6">
        <v>0</v>
      </c>
      <c r="DW31" s="6">
        <v>0.198254731612</v>
      </c>
      <c r="DX31" s="6">
        <f>LINEST(DW31:DW43,DV31:DV43,TRUE,TRUE)</f>
        <v>3.4778172138488429E-3</v>
      </c>
      <c r="DZ31" s="6"/>
      <c r="EA31" s="6"/>
      <c r="EB31" s="6"/>
      <c r="EC31" s="6"/>
      <c r="ED31" s="6"/>
      <c r="EE31" s="6"/>
      <c r="EF31" s="6"/>
      <c r="EG31" s="6"/>
      <c r="EH31" s="6"/>
      <c r="EI31" s="6"/>
      <c r="EK31" s="6"/>
      <c r="EL31" s="6">
        <f>EA14</f>
        <v>0.25750000000000001</v>
      </c>
      <c r="EM31" s="6">
        <v>0</v>
      </c>
      <c r="EN31" s="6">
        <v>0.203582787145</v>
      </c>
      <c r="EO31" s="6">
        <f>LINEST(EN31:EN43,EM31:EM43,TRUE,TRUE)</f>
        <v>3.8224207491010546E-3</v>
      </c>
      <c r="EQ31" s="6"/>
      <c r="ER31" s="6"/>
      <c r="ES31" s="6"/>
      <c r="ET31" s="6"/>
      <c r="EU31" s="6"/>
      <c r="EV31" s="6"/>
      <c r="EW31" s="6"/>
      <c r="EX31" s="6"/>
      <c r="EY31" s="6"/>
      <c r="EZ31" s="6"/>
      <c r="FB31" s="6"/>
      <c r="FC31" s="6">
        <f>ER14</f>
        <v>0.25750000000000001</v>
      </c>
      <c r="FD31" s="6">
        <v>0</v>
      </c>
      <c r="FE31" s="6">
        <v>0.31530099546000001</v>
      </c>
      <c r="FF31" s="6">
        <f>LINEST(FE31:FE43,FD31:FD43,TRUE,TRUE)</f>
        <v>4.672144242759968E-3</v>
      </c>
      <c r="FH31" s="6"/>
      <c r="FI31" s="6"/>
      <c r="FJ31" s="6"/>
      <c r="FK31" s="6"/>
      <c r="FL31" s="6"/>
      <c r="FM31" s="6"/>
      <c r="FN31" s="6"/>
      <c r="FO31" s="6"/>
      <c r="FP31" s="6"/>
      <c r="FQ31" s="6"/>
      <c r="FS31" s="6"/>
      <c r="FT31" s="6">
        <f>FI14</f>
        <v>0.25750000000000001</v>
      </c>
      <c r="FU31" s="6">
        <v>0</v>
      </c>
      <c r="FV31" s="6">
        <v>0.32480354366199998</v>
      </c>
      <c r="FW31" s="6">
        <f>LINEST(FV31:FV43,FU31:FU43,TRUE,TRUE)</f>
        <v>6.0214407856842367E-3</v>
      </c>
      <c r="FX31" s="37"/>
      <c r="FY31" s="6"/>
      <c r="FZ31" s="6"/>
      <c r="GA31" s="6"/>
      <c r="GB31" s="6"/>
      <c r="GC31" s="6"/>
      <c r="GD31" s="6"/>
      <c r="GE31" s="6"/>
      <c r="GF31" s="6"/>
      <c r="GG31" s="6"/>
      <c r="GH31" s="6"/>
      <c r="GJ31" s="6"/>
      <c r="GK31" s="6">
        <f>FZ14</f>
        <v>0.25750000000000001</v>
      </c>
      <c r="GL31" s="6">
        <v>0</v>
      </c>
      <c r="GM31" s="6">
        <v>0.32028556814100001</v>
      </c>
      <c r="GN31" s="6">
        <f>LINEST(GM31:GM43,GL31:GL43,TRUE,TRUE)</f>
        <v>5.7384417048822458E-3</v>
      </c>
      <c r="GO31" s="37"/>
      <c r="GP31" s="6"/>
      <c r="GQ31" s="6"/>
      <c r="GR31" s="6"/>
      <c r="GS31" s="6"/>
      <c r="GT31" s="6"/>
      <c r="GU31" s="6"/>
      <c r="GV31" s="6"/>
      <c r="GW31" s="6"/>
      <c r="GX31" s="6"/>
      <c r="GY31" s="6"/>
      <c r="HA31" s="6"/>
      <c r="HB31" s="6">
        <f>GQ14</f>
        <v>0.25750000000000001</v>
      </c>
      <c r="HC31" s="6">
        <v>0</v>
      </c>
      <c r="HD31" s="6">
        <v>0.40876180303100002</v>
      </c>
      <c r="HE31" s="6">
        <f>LINEST(HD31:HD43,HC31:HC43,TRUE,TRUE)</f>
        <v>5.2607609543662394E-3</v>
      </c>
      <c r="HF31" s="37"/>
      <c r="HG31" s="6"/>
      <c r="HH31" s="6"/>
      <c r="HI31" s="6"/>
      <c r="HJ31" s="6"/>
      <c r="HK31" s="6"/>
      <c r="HL31" s="6"/>
      <c r="HM31" s="6"/>
      <c r="HN31" s="6"/>
      <c r="HO31" s="6"/>
      <c r="HP31" s="6"/>
      <c r="HR31" s="6"/>
      <c r="HS31" s="6">
        <f>HH14</f>
        <v>0.25750000000000001</v>
      </c>
      <c r="HT31" s="6">
        <v>0</v>
      </c>
      <c r="HU31" s="6">
        <v>0.24398985697100001</v>
      </c>
      <c r="HV31" s="6">
        <f>LINEST(HU31:HU43,HT31:HT43,TRUE,TRUE)</f>
        <v>4.2733225450371486E-3</v>
      </c>
      <c r="HW31" s="37"/>
      <c r="HX31" s="6"/>
      <c r="HY31" s="6"/>
      <c r="HZ31" s="6"/>
      <c r="IA31" s="6"/>
      <c r="IB31" s="6"/>
      <c r="IC31" s="6"/>
      <c r="ID31" s="6"/>
      <c r="IE31" s="6"/>
      <c r="IF31" s="6"/>
      <c r="IG31" s="6"/>
      <c r="II31" s="6"/>
      <c r="IJ31" s="6">
        <f>HY14</f>
        <v>0.25750000000000001</v>
      </c>
      <c r="IK31" s="6">
        <v>0</v>
      </c>
      <c r="IL31" s="6">
        <v>0.209453706229</v>
      </c>
      <c r="IM31" s="6">
        <f>LINEST(IL31:IL43,IK31:IK43,TRUE,TRUE)</f>
        <v>2.9647185876987055E-3</v>
      </c>
      <c r="IN31" s="37"/>
      <c r="IO31" s="6"/>
      <c r="IP31" s="6"/>
      <c r="IQ31" s="6"/>
      <c r="IR31" s="6"/>
      <c r="IS31" s="6"/>
      <c r="IT31" s="6"/>
      <c r="IU31" s="6"/>
      <c r="IV31" s="6"/>
      <c r="IW31" s="6"/>
      <c r="IX31" s="6"/>
      <c r="IZ31" s="6"/>
      <c r="JA31" s="6">
        <f>IP14</f>
        <v>0.25750000000000001</v>
      </c>
      <c r="JB31" s="6">
        <v>0</v>
      </c>
      <c r="JC31" s="6">
        <v>0.28453716767800002</v>
      </c>
      <c r="JD31" s="6">
        <f>LINEST(JC31:JC43,JB31:JB43,TRUE,TRUE)</f>
        <v>8.5867123778068082E-3</v>
      </c>
      <c r="JE31" s="37"/>
      <c r="JF31" s="6"/>
      <c r="JG31" s="6"/>
      <c r="JH31" s="6"/>
      <c r="JI31" s="6"/>
      <c r="JJ31" s="6"/>
      <c r="JK31" s="6"/>
      <c r="JL31" s="6"/>
      <c r="JM31" s="6"/>
      <c r="JN31" s="6"/>
      <c r="JO31" s="6"/>
      <c r="JQ31" s="6"/>
      <c r="JR31" s="6"/>
      <c r="JS31" s="6"/>
      <c r="JT31" s="6"/>
      <c r="JU31" s="6"/>
      <c r="JV31" s="37"/>
      <c r="JW31" s="6"/>
      <c r="JX31" s="6"/>
      <c r="JY31" s="6"/>
      <c r="JZ31" s="6"/>
      <c r="KA31" s="6"/>
      <c r="KB31" s="6"/>
      <c r="KC31" s="6"/>
      <c r="KD31" s="6"/>
      <c r="KE31" s="6"/>
      <c r="KF31" s="6"/>
      <c r="KH31" s="6"/>
      <c r="KI31" s="6">
        <f>JX14</f>
        <v>0.25750000000000001</v>
      </c>
      <c r="KJ31" s="6">
        <v>0</v>
      </c>
      <c r="KK31" s="6">
        <v>0.31310928124800003</v>
      </c>
      <c r="KL31" s="6">
        <f>LINEST(KK31:KK43,KJ31:KJ43,TRUE,TRUE)</f>
        <v>7.611176849310973E-3</v>
      </c>
      <c r="KM31" s="37"/>
      <c r="KN31" s="6"/>
      <c r="KO31" s="6"/>
      <c r="KP31" s="6"/>
      <c r="KQ31" s="6"/>
      <c r="KR31" s="6"/>
      <c r="KS31" s="6"/>
      <c r="KT31" s="6"/>
      <c r="KU31" s="6"/>
      <c r="KV31" s="6"/>
      <c r="KW31" s="6"/>
      <c r="KY31" s="6"/>
      <c r="KZ31" s="6">
        <f>KO14</f>
        <v>0.25750000000000001</v>
      </c>
      <c r="LA31" s="6">
        <v>0</v>
      </c>
      <c r="LB31" s="6">
        <v>0.309536570939</v>
      </c>
      <c r="LC31" s="6">
        <f>LINEST(LB31:LB43,LA31:LA43,TRUE,TRUE)</f>
        <v>7.0626818116777757E-3</v>
      </c>
      <c r="LD31" s="37"/>
      <c r="LE31" s="6"/>
      <c r="LF31" s="6"/>
      <c r="LG31" s="6"/>
      <c r="LH31" s="6"/>
      <c r="LI31" s="6"/>
      <c r="LJ31" s="6"/>
      <c r="LK31" s="6"/>
      <c r="LL31" s="6"/>
      <c r="LM31" s="6"/>
      <c r="LN31" s="6"/>
      <c r="LP31" s="6"/>
      <c r="LQ31" s="6">
        <f>LF14</f>
        <v>0.25750000000000001</v>
      </c>
      <c r="LR31" s="6">
        <v>0</v>
      </c>
      <c r="LS31" s="6">
        <v>0.31033213227200002</v>
      </c>
      <c r="LT31" s="6">
        <f>LINEST(LS31:LS43,LR31:LR43,TRUE,TRUE)</f>
        <v>7.0782499105760772E-3</v>
      </c>
      <c r="LU31" s="37"/>
      <c r="LV31" s="6"/>
      <c r="LW31" s="6"/>
      <c r="LX31" s="6"/>
      <c r="LY31" s="6"/>
      <c r="LZ31" s="6"/>
      <c r="MA31" s="6"/>
      <c r="MB31" s="6"/>
      <c r="MC31" s="6"/>
      <c r="MD31" s="6"/>
      <c r="ME31" s="6"/>
      <c r="MG31" s="6"/>
      <c r="MH31" s="6">
        <f>LW14</f>
        <v>0.25750000000000001</v>
      </c>
      <c r="MI31" s="6">
        <v>0</v>
      </c>
      <c r="MJ31" s="6">
        <v>0.32085789967</v>
      </c>
      <c r="MK31" s="6">
        <f>LINEST(MJ31:MJ43,MI31:MI43,TRUE,TRUE)</f>
        <v>9.7440324597981749E-3</v>
      </c>
      <c r="ML31" s="37"/>
      <c r="MM31" s="6"/>
      <c r="MN31" s="6"/>
      <c r="MO31" s="6"/>
      <c r="MP31" s="6"/>
      <c r="MQ31" s="6"/>
      <c r="MR31" s="6"/>
      <c r="MS31" s="6"/>
      <c r="MT31" s="6"/>
      <c r="MU31" s="6"/>
      <c r="MV31" s="6"/>
      <c r="MX31" s="6"/>
      <c r="MY31" s="6">
        <f>MN14</f>
        <v>0.25750000000000001</v>
      </c>
      <c r="MZ31" s="6">
        <v>0</v>
      </c>
      <c r="NA31" s="6">
        <v>0.35225535059000002</v>
      </c>
      <c r="NB31" s="6">
        <f>LINEST(NA31:NA43,MZ31:MZ43,TRUE,TRUE)</f>
        <v>7.6713359545299564E-3</v>
      </c>
      <c r="NC31" s="37"/>
      <c r="ND31" s="6"/>
      <c r="NE31" s="6"/>
      <c r="NF31" s="6"/>
      <c r="NG31" s="6"/>
      <c r="NH31" s="6"/>
      <c r="NI31" s="6"/>
      <c r="NJ31" s="6"/>
      <c r="NK31" s="6"/>
      <c r="NL31" s="6"/>
      <c r="NM31" s="6"/>
      <c r="NO31" s="6"/>
      <c r="NP31" s="6">
        <f>NE14</f>
        <v>0.25750000000000001</v>
      </c>
      <c r="NQ31" s="6">
        <v>0</v>
      </c>
      <c r="NR31" s="6">
        <v>0.32255986188000002</v>
      </c>
      <c r="NS31" s="6">
        <f>LINEST(NR31:NR43,NQ31:NQ43,TRUE,TRUE)</f>
        <v>8.7287318248293038E-3</v>
      </c>
      <c r="NT31" s="37"/>
      <c r="NU31" s="6"/>
      <c r="NV31" s="6"/>
      <c r="NW31" s="6"/>
      <c r="NX31" s="6"/>
      <c r="NY31" s="6"/>
      <c r="NZ31" s="6"/>
      <c r="OA31" s="6"/>
      <c r="OB31" s="6"/>
      <c r="OC31" s="6"/>
      <c r="OD31" s="6"/>
      <c r="OF31" s="6"/>
      <c r="OG31" s="6">
        <f>NV14</f>
        <v>0.25750000000000001</v>
      </c>
      <c r="OH31" s="6">
        <v>0</v>
      </c>
      <c r="OI31" s="6">
        <v>0.40647518352599998</v>
      </c>
      <c r="OJ31" s="6">
        <f>LINEST(OI31:OI43,OH31:OH43,TRUE,TRUE)</f>
        <v>9.469124617550435E-3</v>
      </c>
      <c r="OK31" s="37"/>
      <c r="OL31" s="6"/>
      <c r="OM31" s="6"/>
      <c r="ON31" s="6"/>
      <c r="OO31" s="6"/>
      <c r="OP31" s="6"/>
      <c r="OQ31" s="6"/>
      <c r="OR31" s="6"/>
      <c r="OS31" s="6"/>
      <c r="OT31" s="6"/>
      <c r="OU31" s="6"/>
      <c r="OW31" s="6"/>
      <c r="OX31" s="6">
        <f>OM14</f>
        <v>0.25750000000000001</v>
      </c>
      <c r="OY31" s="6">
        <v>0</v>
      </c>
      <c r="OZ31" s="6">
        <v>0.38222441577499999</v>
      </c>
      <c r="PA31" s="6">
        <f>LINEST(OZ31:OZ43,OY31:OY43,TRUE,TRUE)</f>
        <v>9.1892374936024014E-3</v>
      </c>
      <c r="PB31" s="37"/>
      <c r="PC31" s="6"/>
      <c r="PD31" s="6"/>
      <c r="PE31" s="6"/>
      <c r="PF31" s="6"/>
      <c r="PG31" s="6"/>
      <c r="PH31" s="6"/>
      <c r="PI31" s="6"/>
      <c r="PJ31" s="6"/>
      <c r="PK31" s="6"/>
      <c r="PL31" s="6"/>
      <c r="PN31" s="6"/>
      <c r="PO31" s="6">
        <f>PD14</f>
        <v>0.25750000000000001</v>
      </c>
      <c r="PP31" s="6">
        <v>0</v>
      </c>
      <c r="PQ31" s="6">
        <v>0.386328055309</v>
      </c>
      <c r="PR31" s="6">
        <f>LINEST(PQ31:PQ43,PP31:PP43,TRUE,TRUE)</f>
        <v>1.0502452833899348E-2</v>
      </c>
      <c r="PS31" s="37"/>
      <c r="PT31" s="6"/>
      <c r="PU31" s="6"/>
      <c r="PV31" s="6"/>
      <c r="PW31" s="6"/>
      <c r="PX31" s="6"/>
      <c r="PY31" s="6"/>
      <c r="PZ31" s="6"/>
      <c r="QA31" s="6"/>
      <c r="QB31" s="6"/>
      <c r="QC31" s="6"/>
      <c r="QE31" s="6"/>
      <c r="QF31" s="6">
        <f>PU14</f>
        <v>0.25750000000000001</v>
      </c>
      <c r="QG31" s="6">
        <v>0</v>
      </c>
      <c r="QH31" s="6">
        <v>0.56699282946399998</v>
      </c>
      <c r="QI31" s="6">
        <f>LINEST(QH31:QH43,QG31:QG43,TRUE,TRUE)</f>
        <v>8.0416012123856132E-3</v>
      </c>
      <c r="QJ31" s="37"/>
      <c r="QK31" s="37"/>
      <c r="QL31" s="6"/>
      <c r="QM31" s="6"/>
      <c r="QN31" s="6"/>
      <c r="QO31" s="6"/>
      <c r="QP31" s="6"/>
      <c r="QQ31" s="6"/>
      <c r="QR31" s="6"/>
      <c r="QS31" s="6"/>
      <c r="QT31" s="6"/>
      <c r="QU31" s="6"/>
      <c r="QW31" s="6"/>
      <c r="QX31" s="6">
        <f>QM14</f>
        <v>0.25750000000000001</v>
      </c>
      <c r="QY31" s="6">
        <v>0</v>
      </c>
      <c r="QZ31" s="6">
        <v>0.55816169402899996</v>
      </c>
      <c r="RA31" s="6">
        <f>LINEST(QZ31:QZ43,QY31:QY43,TRUE,TRUE)</f>
        <v>7.9649419275187455E-3</v>
      </c>
      <c r="RB31" s="37"/>
      <c r="RC31" s="6"/>
      <c r="RD31" s="6"/>
      <c r="RE31" s="6"/>
      <c r="RF31" s="6"/>
      <c r="RG31" s="6"/>
      <c r="RH31" s="6"/>
      <c r="RI31" s="6"/>
      <c r="RJ31" s="6"/>
      <c r="RK31" s="6"/>
      <c r="RL31" s="6"/>
      <c r="RN31" s="6"/>
      <c r="RO31" s="6">
        <f>RD14</f>
        <v>0.25750000000000001</v>
      </c>
      <c r="RP31" s="6">
        <v>0</v>
      </c>
      <c r="RQ31" s="6">
        <v>0.48332566331900001</v>
      </c>
      <c r="RR31" s="6">
        <f>LINEST(RQ31:RQ43,RP31:RP43,TRUE,TRUE)</f>
        <v>1.1402070093248043E-2</v>
      </c>
      <c r="RS31" s="37"/>
      <c r="RT31" s="6"/>
      <c r="RU31" s="6"/>
      <c r="RV31" s="6"/>
      <c r="RW31" s="6"/>
      <c r="RX31" s="6"/>
      <c r="RY31" s="6"/>
      <c r="RZ31" s="6"/>
      <c r="SA31" s="6"/>
      <c r="SB31" s="6"/>
      <c r="SC31" s="6"/>
      <c r="SE31" s="6"/>
      <c r="SF31" s="6">
        <f>RU14</f>
        <v>0.25750000000000001</v>
      </c>
      <c r="SG31" s="6">
        <v>0</v>
      </c>
      <c r="SH31" s="6">
        <v>0.54048300749699996</v>
      </c>
      <c r="SI31" s="6">
        <f>LINEST(SH31:SH43,SG31:SG43,TRUE,TRUE)</f>
        <v>9.6819703084920269E-3</v>
      </c>
      <c r="SJ31" s="37"/>
      <c r="SK31" s="6"/>
      <c r="SL31" s="6"/>
      <c r="SM31" s="6"/>
      <c r="SN31" s="6"/>
      <c r="SO31" s="6"/>
      <c r="SP31" s="6"/>
      <c r="SQ31" s="6"/>
      <c r="SR31" s="6"/>
      <c r="SS31" s="6"/>
      <c r="ST31" s="6"/>
      <c r="SV31" s="6"/>
      <c r="SW31" s="6">
        <f>SL14</f>
        <v>0.25750000000000001</v>
      </c>
      <c r="SX31" s="6">
        <v>0</v>
      </c>
      <c r="SY31" s="6">
        <v>0.59071496016400005</v>
      </c>
      <c r="SZ31" s="6">
        <f>LINEST(SY31:SY43,SX31:SX43,TRUE,TRUE)</f>
        <v>9.1890144045493633E-3</v>
      </c>
      <c r="TB31" s="6"/>
      <c r="TC31" s="6"/>
      <c r="TD31" s="6"/>
      <c r="TE31" s="6"/>
      <c r="TF31" s="6"/>
      <c r="TG31" s="6"/>
      <c r="TH31" s="6"/>
      <c r="TI31" s="6"/>
      <c r="TJ31" s="6"/>
      <c r="TK31" s="6"/>
      <c r="TM31" s="6"/>
      <c r="TN31" s="6">
        <f>TC14</f>
        <v>0.25750000000000001</v>
      </c>
      <c r="TO31" s="6">
        <v>0</v>
      </c>
      <c r="TP31">
        <v>0.56981215789100004</v>
      </c>
      <c r="TQ31" s="6">
        <f>LINEST(TP31:TP43,TO31:TO43,TRUE,TRUE)</f>
        <v>1.0355538782879439E-2</v>
      </c>
      <c r="TS31" s="6"/>
      <c r="TT31" s="6"/>
      <c r="TU31" s="6"/>
      <c r="TV31" s="6"/>
      <c r="TW31" s="6"/>
      <c r="TX31" s="6"/>
      <c r="TY31" s="6"/>
      <c r="TZ31" s="6"/>
      <c r="UC31" s="6"/>
      <c r="UD31" s="7">
        <f>TS14</f>
        <v>7.1975939849624058E-5</v>
      </c>
      <c r="UE31" s="6">
        <v>0</v>
      </c>
      <c r="UF31">
        <v>0.464893679005</v>
      </c>
      <c r="UG31" s="6">
        <f>LINEST(UF31:UF43,UE31:UE43,TRUE,TRUE)</f>
        <v>1.1979228911398E-2</v>
      </c>
      <c r="UI31" s="6"/>
      <c r="UJ31" s="6"/>
      <c r="UK31" s="6"/>
      <c r="UL31" s="6"/>
      <c r="UM31" s="6"/>
      <c r="UN31" s="6"/>
      <c r="UO31" s="6"/>
      <c r="UP31" s="6"/>
      <c r="US31" s="6"/>
      <c r="UT31" s="7">
        <f>UI14</f>
        <v>8.8255639097744372E-5</v>
      </c>
      <c r="UU31" s="6">
        <v>0</v>
      </c>
      <c r="UV31">
        <v>0.49171096623400001</v>
      </c>
      <c r="UW31" s="6">
        <f>LINEST(UV31:UV43,UU31:UU43,TRUE,TRUE)</f>
        <v>1.3246065029625539E-2</v>
      </c>
      <c r="UY31" s="6"/>
      <c r="UZ31" s="6"/>
      <c r="VA31" s="6"/>
      <c r="VB31" s="6"/>
      <c r="VC31" s="6"/>
      <c r="VD31" s="6"/>
      <c r="VE31" s="6"/>
      <c r="VF31" s="6"/>
      <c r="VI31" s="6"/>
      <c r="VJ31" s="7">
        <f>UY14</f>
        <v>1.1520300751879699E-4</v>
      </c>
      <c r="VK31" s="6">
        <v>0</v>
      </c>
      <c r="VL31">
        <v>0.54739261830200003</v>
      </c>
      <c r="VM31" s="6">
        <f>LINEST(VL31:VL43,VK31:VK43,TRUE,TRUE)</f>
        <v>1.2909296358049153E-2</v>
      </c>
      <c r="VN31" s="37"/>
      <c r="VO31" s="6"/>
      <c r="VP31" s="6"/>
      <c r="VQ31" s="6"/>
      <c r="VR31" s="6"/>
      <c r="VS31" s="6"/>
      <c r="VT31" s="6"/>
      <c r="VU31" s="6"/>
      <c r="VV31" s="6"/>
      <c r="VY31" s="6"/>
      <c r="VZ31" s="7">
        <f>VO14</f>
        <v>1.0572180451127819E-4</v>
      </c>
      <c r="WA31" s="6">
        <v>0</v>
      </c>
      <c r="WB31">
        <v>0.611929648434</v>
      </c>
      <c r="WC31" s="6">
        <f>LINEST(WB31:WB43,WA31:WA43,TRUE,TRUE)</f>
        <v>1.3479100582888636E-2</v>
      </c>
      <c r="WD31" s="37"/>
      <c r="WE31" s="6"/>
      <c r="WF31" s="6"/>
      <c r="WG31" s="6"/>
      <c r="WH31" s="6"/>
      <c r="WI31" s="6"/>
      <c r="WJ31" s="6"/>
      <c r="WK31" s="6"/>
      <c r="WL31" s="6"/>
      <c r="WO31" s="6"/>
      <c r="WP31" s="7">
        <f>WE14</f>
        <v>7.1219548872180464E-5</v>
      </c>
      <c r="WQ31" s="6">
        <v>0</v>
      </c>
      <c r="WR31">
        <v>0.30300328142100003</v>
      </c>
      <c r="WS31" s="6">
        <f>LINEST(WR31:WR43,WQ31:WQ43,TRUE,TRUE)</f>
        <v>8.5095095174221903E-3</v>
      </c>
      <c r="WT31" s="37"/>
      <c r="WU31" s="6"/>
      <c r="WV31" s="6"/>
      <c r="WW31" s="6"/>
      <c r="WX31" s="6"/>
      <c r="WY31" s="6"/>
      <c r="WZ31" s="6"/>
      <c r="XA31" s="6"/>
      <c r="XB31" s="6"/>
      <c r="XE31" s="6"/>
      <c r="XF31" s="7">
        <f>WU14</f>
        <v>7.7601503759398499E-5</v>
      </c>
      <c r="XG31" s="6">
        <v>0</v>
      </c>
      <c r="XH31">
        <v>0.31676469102799998</v>
      </c>
      <c r="XI31" s="6">
        <f>LINEST(XH31:XH43,XG31:XG43,TRUE,TRUE)</f>
        <v>8.1352080231364889E-3</v>
      </c>
      <c r="XJ31" s="37"/>
      <c r="XK31" s="6"/>
      <c r="XL31" s="6"/>
      <c r="XM31" s="6"/>
      <c r="XN31" s="6"/>
      <c r="XO31" s="6"/>
      <c r="XP31" s="6"/>
      <c r="XQ31" s="6"/>
      <c r="XR31" s="6"/>
      <c r="XU31" s="6"/>
      <c r="XV31" s="7">
        <f>XK14</f>
        <v>9.3255639097744372E-5</v>
      </c>
      <c r="XW31" s="6">
        <v>0</v>
      </c>
      <c r="XX31">
        <v>0.53923363228900001</v>
      </c>
      <c r="XY31" s="6">
        <f>LINEST(XX31:XX43,XW31:XW43,TRUE,TRUE)</f>
        <v>8.5774415921298017E-3</v>
      </c>
      <c r="XZ31" s="37"/>
      <c r="YA31" s="6"/>
      <c r="YB31" s="6"/>
      <c r="YC31" s="6"/>
      <c r="YD31" s="6"/>
      <c r="YE31" s="6"/>
      <c r="YF31" s="6"/>
      <c r="YG31" s="6"/>
      <c r="YH31" s="6"/>
      <c r="YK31" s="6"/>
      <c r="YL31" s="7">
        <f>YA14</f>
        <v>7.1778195488721814E-4</v>
      </c>
      <c r="YM31" s="6">
        <v>0</v>
      </c>
      <c r="YN31">
        <v>0.46580990369300002</v>
      </c>
      <c r="YO31" s="6">
        <f>LINEST(YN31:YN43,YM31:YM43,TRUE,TRUE)</f>
        <v>1.0580229822951629E-2</v>
      </c>
      <c r="YP31" s="37"/>
      <c r="YQ31" s="6"/>
      <c r="YR31" s="6"/>
      <c r="YS31" s="6"/>
      <c r="YT31" s="6"/>
      <c r="YU31" s="6"/>
      <c r="YV31" s="6"/>
      <c r="YW31" s="6"/>
      <c r="YX31" s="6"/>
      <c r="ZA31" s="6"/>
      <c r="ZB31" s="7">
        <f>YQ14</f>
        <v>7.7601503759398499E-5</v>
      </c>
      <c r="ZC31" s="6"/>
      <c r="ZE31" s="6" t="e">
        <f>LINEST(ZD31:ZD43,ZC31:ZC43,TRUE,TRUE)</f>
        <v>#VALUE!</v>
      </c>
      <c r="ZF31" s="37"/>
      <c r="ZG31" s="6"/>
      <c r="ZH31" s="6"/>
      <c r="ZI31" s="6"/>
      <c r="ZJ31" s="6"/>
      <c r="ZK31" s="6"/>
      <c r="ZL31" s="6"/>
      <c r="ZM31" s="6"/>
      <c r="ZN31" s="6"/>
      <c r="ZQ31" s="6"/>
      <c r="ZR31" s="7">
        <f>ZG14</f>
        <v>8.0939849624060158E-5</v>
      </c>
      <c r="ZS31" s="6">
        <v>0</v>
      </c>
      <c r="ZT31">
        <v>0.50934629012499999</v>
      </c>
      <c r="ZU31" s="6">
        <f>LINEST(ZT31:ZT43,ZS31:ZS43,TRUE,TRUE)</f>
        <v>1.0539101711389796E-2</v>
      </c>
      <c r="ZV31" s="37"/>
      <c r="ZW31" s="6"/>
      <c r="ZX31" s="6"/>
      <c r="ZY31" s="6"/>
      <c r="ZZ31" s="6"/>
      <c r="AAA31" s="6"/>
      <c r="AAB31" s="6"/>
      <c r="AAC31" s="6"/>
      <c r="AAD31" s="6"/>
      <c r="AAG31" s="6"/>
      <c r="AAH31" s="7">
        <f>ZW14</f>
        <v>1.6215037593984963E-4</v>
      </c>
      <c r="AAI31" s="6">
        <v>0</v>
      </c>
      <c r="AAJ31">
        <v>1.0297567750900001</v>
      </c>
      <c r="AAK31" s="6">
        <f>LINEST(AAJ31:AAJ43,AAI31:AAI43,TRUE,TRUE)</f>
        <v>5.6065323655861846E-3</v>
      </c>
      <c r="AAL31" s="37"/>
      <c r="AAM31" s="6"/>
      <c r="AAN31" s="6"/>
      <c r="AAO31" s="6"/>
      <c r="AAP31" s="6"/>
      <c r="AAQ31" s="6"/>
      <c r="AAR31" s="6"/>
      <c r="AAS31" s="6"/>
      <c r="AAT31" s="6"/>
      <c r="AAW31" s="6"/>
      <c r="AAX31" s="7">
        <f>AAM14</f>
        <v>2.7674436090225566E-4</v>
      </c>
      <c r="AAY31" s="6">
        <v>0</v>
      </c>
      <c r="AAZ31">
        <v>0.67125936728400004</v>
      </c>
      <c r="ABA31" s="6">
        <f>LINEST(AAZ31:AAZ43,AAY31:AAY43,TRUE,TRUE)</f>
        <v>1.6076216734544038E-2</v>
      </c>
      <c r="ABB31" s="37"/>
      <c r="ABC31" s="6"/>
      <c r="ABD31" s="6"/>
      <c r="ABE31" s="6"/>
      <c r="ABF31" s="6"/>
      <c r="ABG31" s="6"/>
      <c r="ABH31" s="6"/>
      <c r="ABI31" s="6"/>
      <c r="ABJ31" s="6"/>
      <c r="ABM31" s="6"/>
      <c r="ABN31" s="7">
        <f>ABC14</f>
        <v>9.0270676691729332E-5</v>
      </c>
      <c r="ABO31" s="6">
        <v>0</v>
      </c>
      <c r="ABP31">
        <v>0.52203901179599999</v>
      </c>
      <c r="ABQ31" s="6">
        <f>LINEST(ABP31:ABP42,ABO31:ABO42,TRUE,TRUE)</f>
        <v>9.9477658317384324E-3</v>
      </c>
      <c r="ABR31" s="37"/>
      <c r="ABS31" s="6"/>
      <c r="ABT31" s="6"/>
      <c r="ABU31" s="6"/>
      <c r="ABV31" s="6"/>
      <c r="ABW31" s="6"/>
      <c r="ABX31" s="6"/>
      <c r="ABY31" s="6"/>
      <c r="ABZ31" s="6"/>
      <c r="ACC31" s="6"/>
      <c r="ACD31" s="7">
        <f>ABS14</f>
        <v>8.5947368421052626E-5</v>
      </c>
      <c r="ACE31" s="6">
        <v>0</v>
      </c>
      <c r="ACF31">
        <v>0.73653782027900006</v>
      </c>
      <c r="ACG31" s="6">
        <f>LINEST(ACF31:ACF42,ACE31:ACE42,TRUE,TRUE)</f>
        <v>8.303855254832359E-3</v>
      </c>
      <c r="ACH31" s="37"/>
      <c r="ACI31" s="6"/>
      <c r="ACJ31" s="6"/>
      <c r="ACK31" s="6"/>
      <c r="ACL31" s="6"/>
      <c r="ACM31" s="6"/>
      <c r="ACN31" s="6"/>
      <c r="ACO31" s="6"/>
      <c r="ACP31" s="6"/>
      <c r="ACS31" s="6"/>
      <c r="ACT31" s="7">
        <f>ACI14</f>
        <v>8.9676691729323316E-5</v>
      </c>
      <c r="ACU31" s="6">
        <v>0</v>
      </c>
      <c r="ACV31">
        <v>0.72697641324499995</v>
      </c>
      <c r="ACW31" s="6">
        <f>LINEST(ACV31:ACV42,ACU31:ACU42,TRUE,TRUE)</f>
        <v>1.0703207536615933E-2</v>
      </c>
      <c r="ACX31" s="37"/>
      <c r="ACY31" s="6"/>
      <c r="ACZ31" s="6"/>
      <c r="ADA31" s="6"/>
      <c r="ADB31" s="6"/>
      <c r="ADC31" s="6"/>
      <c r="ADD31" s="6"/>
      <c r="ADE31" s="6"/>
      <c r="ADF31" s="6"/>
      <c r="ADI31" s="6"/>
      <c r="ADJ31" s="7">
        <f>ACY14</f>
        <v>9.2503759398496253E-5</v>
      </c>
      <c r="ADK31" s="6">
        <v>0</v>
      </c>
      <c r="ADL31">
        <v>0.52084147583499996</v>
      </c>
      <c r="ADM31" s="6">
        <f>LINEST(ADL31:ADL42,ADK31:ADK42,TRUE,TRUE)</f>
        <v>8.2798287271034603E-3</v>
      </c>
      <c r="ADN31" s="37"/>
      <c r="ADO31" s="6"/>
      <c r="ADP31" s="6"/>
      <c r="ADQ31" s="6"/>
      <c r="ADR31" s="6"/>
      <c r="ADS31" s="6"/>
      <c r="ADT31" s="6"/>
      <c r="ADU31" s="6"/>
      <c r="ADV31" s="6"/>
      <c r="ADY31" s="6"/>
      <c r="ADZ31" s="7">
        <f>ADO14</f>
        <v>1.1209022556390977E-4</v>
      </c>
      <c r="AEA31" s="6">
        <v>0</v>
      </c>
      <c r="AEB31">
        <v>0.51541500954700004</v>
      </c>
      <c r="AEC31" s="6">
        <f>LINEST(AEB31:AEB42,AEA31:AEA42,TRUE,TRUE)</f>
        <v>9.7226493227916995E-3</v>
      </c>
      <c r="AED31" s="37"/>
      <c r="AEE31" s="6"/>
      <c r="AEF31" s="6"/>
      <c r="AEG31" s="6"/>
      <c r="AEH31" s="6"/>
      <c r="AEI31" s="6"/>
      <c r="AEJ31" s="6"/>
      <c r="AEK31" s="6"/>
      <c r="AEL31" s="6"/>
      <c r="AEO31" s="6"/>
      <c r="AEP31" s="7">
        <f>AEE14</f>
        <v>1.158421052631579E-4</v>
      </c>
      <c r="AEQ31" s="6">
        <v>0</v>
      </c>
      <c r="AER31">
        <v>0.72571284870099995</v>
      </c>
      <c r="AES31" s="6">
        <f>LINEST(AER31:AER42,AEQ31:AEQ42,TRUE,TRUE)</f>
        <v>9.0864767697553146E-3</v>
      </c>
      <c r="AET31" s="37"/>
      <c r="AEU31" s="6"/>
      <c r="AEV31" s="6"/>
      <c r="AEW31" s="6"/>
      <c r="AEX31" s="6"/>
      <c r="AEY31" s="6"/>
      <c r="AEZ31" s="6"/>
      <c r="AFA31" s="6"/>
      <c r="AFB31" s="6"/>
      <c r="AFE31" s="6"/>
      <c r="AFF31" s="7">
        <f>AEU14</f>
        <v>8.0721804511278195E-5</v>
      </c>
      <c r="AFG31" s="6">
        <v>0</v>
      </c>
      <c r="AFH31">
        <v>0.230637162684</v>
      </c>
      <c r="AFI31" s="6">
        <f>LINEST(AFH31:AFH41,AFG31:AFG41,TRUE,TRUE)</f>
        <v>7.4113205288863192E-3</v>
      </c>
      <c r="AFJ31" s="37"/>
      <c r="AFK31" s="6"/>
      <c r="AFL31" s="6"/>
      <c r="AFM31" s="6"/>
      <c r="AFN31" s="6"/>
      <c r="AFO31" s="6"/>
      <c r="AFP31" s="6"/>
      <c r="AFQ31" s="6"/>
      <c r="AFR31" s="6"/>
      <c r="AFU31" s="6"/>
      <c r="AFV31" s="7">
        <f>AFK14</f>
        <v>7.6345864661654141E-5</v>
      </c>
      <c r="AFW31" s="6">
        <v>0</v>
      </c>
      <c r="AFX31">
        <v>0.27933153277599998</v>
      </c>
      <c r="AFY31" s="6">
        <f>LINEST(AFX31:AFX41,AFW31:AFW41,TRUE,TRUE)</f>
        <v>6.8103125286074918E-3</v>
      </c>
      <c r="AFZ31" s="37"/>
      <c r="AGA31" s="6"/>
      <c r="AGB31" s="6"/>
      <c r="AGC31" s="6"/>
      <c r="AGD31" s="6"/>
      <c r="AGE31" s="6"/>
      <c r="AGF31" s="6"/>
      <c r="AGG31" s="6"/>
      <c r="AGH31" s="6"/>
      <c r="AGK31" s="6"/>
      <c r="AGL31" s="7">
        <f>AGA14</f>
        <v>1.0280451127819549E-4</v>
      </c>
      <c r="AGM31" s="6">
        <v>0</v>
      </c>
      <c r="AGN31">
        <v>0.77159517350899998</v>
      </c>
      <c r="AGO31" s="6">
        <f>LINEST(AGN31:AGN41,AGM31:AGM41,TRUE,TRUE)</f>
        <v>7.1840002849365469E-3</v>
      </c>
      <c r="AGP31" s="37"/>
      <c r="AGQ31" s="6"/>
      <c r="AGR31" s="6"/>
      <c r="AGS31" s="6"/>
      <c r="AGT31" s="6"/>
      <c r="AGU31" s="6"/>
      <c r="AGV31" s="6"/>
      <c r="AGW31" s="6"/>
      <c r="AGX31" s="6"/>
      <c r="AHA31" s="6"/>
      <c r="AHB31" s="7">
        <f>AGQ14</f>
        <v>1.1136842105263157E-4</v>
      </c>
      <c r="AHC31" s="6">
        <v>0</v>
      </c>
      <c r="AHD31">
        <v>0.91260210671700004</v>
      </c>
      <c r="AHE31" s="6">
        <f>LINEST(AHD31:AHD41,AHC31:AHC41,TRUE,TRUE)</f>
        <v>6.4211829244289944E-3</v>
      </c>
      <c r="AHF31" s="37"/>
      <c r="AHG31" s="6"/>
      <c r="AHH31" s="6"/>
      <c r="AHI31" s="6"/>
      <c r="AHJ31" s="6"/>
      <c r="AHK31" s="6"/>
      <c r="AHL31" s="6"/>
      <c r="AHM31" s="6"/>
      <c r="AHN31" s="6"/>
      <c r="AHQ31" s="6"/>
      <c r="AHR31" s="7">
        <f>AHG14</f>
        <v>1.1624812030075188E-4</v>
      </c>
      <c r="AHS31" s="6">
        <v>0</v>
      </c>
      <c r="AHT31">
        <v>0.47231652628999998</v>
      </c>
      <c r="AHU31" s="6">
        <f>LINEST(AHT31:AHT41,AHS31:AHS41,TRUE,TRUE)</f>
        <v>1.299075151948949E-2</v>
      </c>
      <c r="AHV31" s="37"/>
      <c r="AHW31" s="6"/>
      <c r="AHX31" s="6"/>
      <c r="AHY31" s="6"/>
      <c r="AHZ31" s="6"/>
      <c r="AIA31" s="6"/>
      <c r="AIB31" s="6"/>
      <c r="AIC31" s="6"/>
      <c r="AID31" s="6"/>
      <c r="AIG31" s="6"/>
      <c r="AIH31" s="7">
        <f>AHW14</f>
        <v>1.0651879699248121E-4</v>
      </c>
      <c r="AII31" s="6">
        <v>0</v>
      </c>
      <c r="AIJ31">
        <v>0.53758062647500005</v>
      </c>
      <c r="AIK31" s="6">
        <f>LINEST(AIJ31:AIJ41,AII31:AII41,TRUE,TRUE)</f>
        <v>1.3005473597277719E-2</v>
      </c>
      <c r="AIL31" s="37"/>
      <c r="AIM31" s="6"/>
      <c r="AIN31" s="6"/>
      <c r="AIO31" s="6"/>
      <c r="AIP31" s="6"/>
      <c r="AIQ31" s="6"/>
      <c r="AIR31" s="6"/>
      <c r="AIS31" s="6"/>
      <c r="AIT31" s="6"/>
      <c r="AIW31" s="6"/>
      <c r="AIX31" s="7">
        <f>AIM14</f>
        <v>8.3300751879699254E-5</v>
      </c>
      <c r="AIY31" s="6">
        <v>0</v>
      </c>
      <c r="AIZ31">
        <v>0.59964703183300005</v>
      </c>
      <c r="AJA31" s="6">
        <f>LINEST(AIZ31:AIZ41,AIY31:AIY41,TRUE,TRUE)</f>
        <v>9.6012059004493746E-3</v>
      </c>
      <c r="AJB31" s="37"/>
      <c r="AJC31" s="6"/>
      <c r="AJD31" s="6"/>
      <c r="AJE31" s="6"/>
      <c r="AJF31" s="6"/>
      <c r="AJG31" s="6"/>
      <c r="AJH31" s="6"/>
      <c r="AJI31" s="6"/>
      <c r="AJJ31" s="6"/>
      <c r="AJM31" s="6"/>
      <c r="AJN31" s="7">
        <f>AJC14</f>
        <v>8.29624060150376E-5</v>
      </c>
      <c r="AJO31" s="6">
        <v>0</v>
      </c>
      <c r="AJP31">
        <v>0.64513153949900004</v>
      </c>
      <c r="AJQ31" s="6">
        <f>LINEST(AJP31:AJP41,AJO31:AJO41,TRUE,TRUE)</f>
        <v>1.0723298733649776E-2</v>
      </c>
      <c r="AJR31" s="37"/>
      <c r="AJS31" s="6"/>
      <c r="AJT31" s="6"/>
      <c r="AJU31" s="6"/>
      <c r="AJV31" s="6"/>
      <c r="AJW31" s="6"/>
      <c r="AJX31" s="6"/>
      <c r="AJY31" s="6"/>
      <c r="AJZ31" s="6"/>
      <c r="AKC31" s="6"/>
      <c r="AKD31" s="7">
        <f>AJS14</f>
        <v>1.1247368421052632E-4</v>
      </c>
      <c r="AKE31" s="6">
        <v>0</v>
      </c>
      <c r="AKF31">
        <v>0.71590375984999999</v>
      </c>
      <c r="AKG31" s="6">
        <f>LINEST(AKF31:AKF42,AKE31:AKE42,TRUE,TRUE)</f>
        <v>1.141549059564668E-2</v>
      </c>
      <c r="AKH31" s="37"/>
      <c r="AKI31" s="6"/>
      <c r="AKJ31" s="6"/>
      <c r="AKK31" s="6"/>
      <c r="AKL31" s="6"/>
      <c r="AKM31" s="6"/>
      <c r="AKN31" s="6"/>
      <c r="AKO31" s="6"/>
      <c r="AKP31" s="6"/>
      <c r="AKS31" s="6"/>
      <c r="AKT31" s="7">
        <f>AKI14</f>
        <v>9.2857142857142859E-5</v>
      </c>
      <c r="AKU31" s="6">
        <v>0</v>
      </c>
      <c r="AKV31">
        <v>0.88615868640499995</v>
      </c>
      <c r="AKW31" s="6">
        <f>LINEST(AKV31:AKV42,AKU31:AKU42,TRUE,TRUE)</f>
        <v>9.70085292946842E-3</v>
      </c>
      <c r="AKX31" s="37"/>
      <c r="AKY31" s="6"/>
      <c r="AKZ31" s="6"/>
      <c r="ALA31" s="6"/>
      <c r="ALB31" s="6"/>
      <c r="ALC31" s="6"/>
      <c r="ALD31" s="6"/>
      <c r="ALE31" s="6"/>
      <c r="ALF31" s="6"/>
      <c r="ALI31" s="6"/>
      <c r="ALJ31" s="7">
        <f>AKY14</f>
        <v>1.1117293233082707E-4</v>
      </c>
      <c r="ALK31" s="6">
        <v>0</v>
      </c>
      <c r="ALL31">
        <v>0.80124267999800003</v>
      </c>
      <c r="ALM31" s="6">
        <f>LINEST(ALL31:ALL42,ALK31:ALK42,TRUE,TRUE)</f>
        <v>9.8154354372976746E-3</v>
      </c>
      <c r="ALN31" s="37"/>
    </row>
    <row r="32" spans="5:1002" x14ac:dyDescent="0.25">
      <c r="E32">
        <v>46</v>
      </c>
      <c r="G32">
        <v>42</v>
      </c>
      <c r="H32" s="1">
        <f>IO16</f>
        <v>-9.4595731874363764</v>
      </c>
      <c r="I32" s="47"/>
      <c r="K32" s="6"/>
      <c r="L32" s="6"/>
      <c r="M32" s="6"/>
      <c r="N32" s="6"/>
      <c r="O32" s="6"/>
      <c r="P32" s="6"/>
      <c r="Q32" s="6"/>
      <c r="R32" s="6"/>
      <c r="S32" s="6"/>
      <c r="T32" s="6"/>
      <c r="V32" s="6"/>
      <c r="W32" s="6"/>
      <c r="X32" s="6">
        <v>1.5348533333300001</v>
      </c>
      <c r="Y32" s="6">
        <v>0.212663560675</v>
      </c>
      <c r="Z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M32" s="6"/>
      <c r="AN32" s="6"/>
      <c r="AO32" s="6"/>
      <c r="AP32" s="6"/>
      <c r="AQ32" s="6"/>
      <c r="AR32" s="37"/>
      <c r="AS32" s="6"/>
      <c r="AT32" s="6"/>
      <c r="AU32" s="6"/>
      <c r="AV32" s="6"/>
      <c r="AW32" s="6"/>
      <c r="AX32" s="6"/>
      <c r="AY32" s="6"/>
      <c r="AZ32" s="6"/>
      <c r="BA32" s="6"/>
      <c r="BB32" s="6"/>
      <c r="BD32" s="6"/>
      <c r="BE32" s="6"/>
      <c r="BF32" s="6">
        <v>3.0697066666700001</v>
      </c>
      <c r="BG32" s="6">
        <v>0.21781314806099999</v>
      </c>
      <c r="BH32" s="6"/>
      <c r="BI32" s="37"/>
      <c r="BJ32" s="6"/>
      <c r="BK32" s="6"/>
      <c r="BL32" s="6"/>
      <c r="BM32" s="6"/>
      <c r="BN32" s="6"/>
      <c r="BO32" s="6"/>
      <c r="BP32" s="6"/>
      <c r="BQ32" s="6"/>
      <c r="BR32" s="6"/>
      <c r="BS32" s="6"/>
      <c r="BU32" s="6"/>
      <c r="BV32" s="6"/>
      <c r="BW32" s="6">
        <v>1.65164</v>
      </c>
      <c r="BX32" s="6">
        <v>0.158236311602</v>
      </c>
      <c r="BY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L32" s="6"/>
      <c r="CM32" s="6"/>
      <c r="CN32" s="6">
        <v>1.6196600000000001</v>
      </c>
      <c r="CO32" s="6">
        <v>0.250404759187</v>
      </c>
      <c r="CP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C32" s="6"/>
      <c r="DD32" s="6"/>
      <c r="DE32" s="6">
        <v>1.6196600000000001</v>
      </c>
      <c r="DF32" s="6">
        <v>0.19561010106400001</v>
      </c>
      <c r="DG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T32" s="6"/>
      <c r="DU32" s="6"/>
      <c r="DV32" s="6">
        <v>1.6196600000000001</v>
      </c>
      <c r="DW32" s="6">
        <v>0.204349400672</v>
      </c>
      <c r="DX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K32" s="6"/>
      <c r="EL32" s="6"/>
      <c r="EM32" s="6">
        <v>1.6196600000000001</v>
      </c>
      <c r="EN32" s="6">
        <v>0.211061450112</v>
      </c>
      <c r="EO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B32" s="6"/>
      <c r="FC32" s="6"/>
      <c r="FD32" s="6">
        <v>1.49566</v>
      </c>
      <c r="FE32" s="6">
        <v>0.32071773470199999</v>
      </c>
      <c r="FF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S32" s="6"/>
      <c r="FT32" s="6"/>
      <c r="FU32" s="6">
        <v>1.49566</v>
      </c>
      <c r="FV32" s="6">
        <v>0.33494455178299998</v>
      </c>
      <c r="FW32" s="6"/>
      <c r="FX32" s="37"/>
      <c r="FY32" s="6"/>
      <c r="FZ32" s="6"/>
      <c r="GA32" s="6"/>
      <c r="GB32" s="6"/>
      <c r="GC32" s="6"/>
      <c r="GD32" s="6"/>
      <c r="GE32" s="6"/>
      <c r="GF32" s="6"/>
      <c r="GG32" s="6"/>
      <c r="GH32" s="6"/>
      <c r="GJ32" s="6"/>
      <c r="GK32" s="6"/>
      <c r="GL32" s="6">
        <v>1.49566</v>
      </c>
      <c r="GM32" s="6">
        <v>0.327426988059</v>
      </c>
      <c r="GN32" s="6"/>
      <c r="GO32" s="37"/>
      <c r="GP32" s="6"/>
      <c r="GQ32" s="6"/>
      <c r="GR32" s="6"/>
      <c r="GS32" s="6"/>
      <c r="GT32" s="6"/>
      <c r="GU32" s="6"/>
      <c r="GV32" s="6"/>
      <c r="GW32" s="6"/>
      <c r="GX32" s="6"/>
      <c r="GY32" s="6"/>
      <c r="HA32" s="6"/>
      <c r="HB32" s="6"/>
      <c r="HC32" s="6">
        <v>1.6103799999999999</v>
      </c>
      <c r="HD32" s="6">
        <v>0.40960073469899999</v>
      </c>
      <c r="HE32" s="6"/>
      <c r="HF32" s="37"/>
      <c r="HG32" s="6"/>
      <c r="HH32" s="6"/>
      <c r="HI32" s="6"/>
      <c r="HJ32" s="6"/>
      <c r="HK32" s="6"/>
      <c r="HL32" s="6"/>
      <c r="HM32" s="6"/>
      <c r="HN32" s="6"/>
      <c r="HO32" s="6"/>
      <c r="HP32" s="6"/>
      <c r="HR32" s="6"/>
      <c r="HS32" s="6"/>
      <c r="HT32" s="6">
        <v>1.6103799999999999</v>
      </c>
      <c r="HU32" s="6">
        <v>0.25185327567999999</v>
      </c>
      <c r="HV32" s="6"/>
      <c r="HW32" s="37"/>
      <c r="HX32" s="6"/>
      <c r="HY32" s="6"/>
      <c r="HZ32" s="6"/>
      <c r="IA32" s="6"/>
      <c r="IB32" s="6"/>
      <c r="IC32" s="6"/>
      <c r="ID32" s="6"/>
      <c r="IE32" s="6"/>
      <c r="IF32" s="6"/>
      <c r="IG32" s="6"/>
      <c r="II32" s="6"/>
      <c r="IJ32" s="6"/>
      <c r="IK32" s="6">
        <v>1.6103799999999999</v>
      </c>
      <c r="IL32" s="6">
        <v>0.214857522803</v>
      </c>
      <c r="IM32" s="6"/>
      <c r="IN32" s="37"/>
      <c r="IO32" s="6"/>
      <c r="IP32" s="6"/>
      <c r="IQ32" s="6"/>
      <c r="IR32" s="6"/>
      <c r="IS32" s="6"/>
      <c r="IT32" s="6"/>
      <c r="IU32" s="6"/>
      <c r="IV32" s="6"/>
      <c r="IW32" s="6"/>
      <c r="IX32" s="6"/>
      <c r="IZ32" s="6"/>
      <c r="JA32" s="6"/>
      <c r="JB32" s="6">
        <v>1.6103799999999999</v>
      </c>
      <c r="JC32" s="6">
        <v>0.30071662235300001</v>
      </c>
      <c r="JD32" s="6"/>
      <c r="JE32" s="37"/>
      <c r="JF32" s="6"/>
      <c r="JG32" s="6"/>
      <c r="JH32" s="6"/>
      <c r="JI32" s="6"/>
      <c r="JJ32" s="6"/>
      <c r="JK32" s="6"/>
      <c r="JL32" s="6"/>
      <c r="JM32" s="6"/>
      <c r="JN32" s="6"/>
      <c r="JO32" s="6"/>
      <c r="JQ32" s="6"/>
      <c r="JR32" s="6"/>
      <c r="JS32" s="6"/>
      <c r="JT32" s="6"/>
      <c r="JU32" s="6"/>
      <c r="JV32" s="37"/>
      <c r="JW32" s="6"/>
      <c r="JX32" s="6"/>
      <c r="JY32" s="6"/>
      <c r="JZ32" s="6"/>
      <c r="KA32" s="6"/>
      <c r="KB32" s="6"/>
      <c r="KC32" s="6"/>
      <c r="KD32" s="6"/>
      <c r="KE32" s="6"/>
      <c r="KF32" s="6"/>
      <c r="KH32" s="6"/>
      <c r="KI32" s="6"/>
      <c r="KJ32" s="6">
        <v>1.6103799999999999</v>
      </c>
      <c r="KK32" s="6">
        <v>0.32666192916699999</v>
      </c>
      <c r="KL32" s="6"/>
      <c r="KM32" s="37"/>
      <c r="KN32" s="6"/>
      <c r="KO32" s="6"/>
      <c r="KP32" s="6"/>
      <c r="KQ32" s="6"/>
      <c r="KR32" s="6"/>
      <c r="KS32" s="6"/>
      <c r="KT32" s="6"/>
      <c r="KU32" s="6"/>
      <c r="KV32" s="6"/>
      <c r="KW32" s="6"/>
      <c r="KY32" s="6"/>
      <c r="KZ32" s="6"/>
      <c r="LA32" s="6">
        <v>1.65086</v>
      </c>
      <c r="LB32" s="6">
        <v>0.32094823800299999</v>
      </c>
      <c r="LC32" s="6"/>
      <c r="LD32" s="37"/>
      <c r="LE32" s="6"/>
      <c r="LF32" s="6"/>
      <c r="LG32" s="6"/>
      <c r="LH32" s="6"/>
      <c r="LI32" s="6"/>
      <c r="LJ32" s="6"/>
      <c r="LK32" s="6"/>
      <c r="LL32" s="6"/>
      <c r="LM32" s="6"/>
      <c r="LN32" s="6"/>
      <c r="LP32" s="6"/>
      <c r="LQ32" s="6"/>
      <c r="LR32" s="6">
        <v>1.65086</v>
      </c>
      <c r="LS32" s="6">
        <v>0.321542790563</v>
      </c>
      <c r="LT32" s="6"/>
      <c r="LU32" s="37"/>
      <c r="LV32" s="6"/>
      <c r="LW32" s="6"/>
      <c r="LX32" s="6"/>
      <c r="LY32" s="6"/>
      <c r="LZ32" s="6"/>
      <c r="MA32" s="6"/>
      <c r="MB32" s="6"/>
      <c r="MC32" s="6"/>
      <c r="MD32" s="6"/>
      <c r="ME32" s="6"/>
      <c r="MG32" s="6"/>
      <c r="MH32" s="6"/>
      <c r="MI32" s="6">
        <v>1.65086</v>
      </c>
      <c r="MJ32" s="6">
        <v>0.33874415271300001</v>
      </c>
      <c r="MK32" s="6"/>
      <c r="ML32" s="37"/>
      <c r="MM32" s="6"/>
      <c r="MN32" s="6"/>
      <c r="MO32" s="6"/>
      <c r="MP32" s="6"/>
      <c r="MQ32" s="6"/>
      <c r="MR32" s="6"/>
      <c r="MS32" s="6"/>
      <c r="MT32" s="6"/>
      <c r="MU32" s="6"/>
      <c r="MV32" s="6"/>
      <c r="MX32" s="6"/>
      <c r="MY32" s="6"/>
      <c r="MZ32" s="6">
        <v>1.5901400000000001</v>
      </c>
      <c r="NA32" s="6">
        <v>0.36497468002700001</v>
      </c>
      <c r="NB32" s="6"/>
      <c r="NC32" s="37"/>
      <c r="ND32" s="6"/>
      <c r="NE32" s="6"/>
      <c r="NF32" s="6"/>
      <c r="NG32" s="6"/>
      <c r="NH32" s="6"/>
      <c r="NI32" s="6"/>
      <c r="NJ32" s="6"/>
      <c r="NK32" s="6"/>
      <c r="NL32" s="6"/>
      <c r="NM32" s="6"/>
      <c r="NO32" s="6"/>
      <c r="NP32" s="6"/>
      <c r="NQ32" s="6">
        <v>1.5901400000000001</v>
      </c>
      <c r="NR32" s="6">
        <v>0.33773928356100003</v>
      </c>
      <c r="NS32" s="6"/>
      <c r="NT32" s="37"/>
      <c r="NU32" s="6"/>
      <c r="NV32" s="6"/>
      <c r="NW32" s="6"/>
      <c r="NX32" s="6"/>
      <c r="NY32" s="6"/>
      <c r="NZ32" s="6"/>
      <c r="OA32" s="6"/>
      <c r="OB32" s="6"/>
      <c r="OC32" s="6"/>
      <c r="OD32" s="6"/>
      <c r="OF32" s="6"/>
      <c r="OG32" s="6"/>
      <c r="OH32" s="6">
        <v>1.5901400000000001</v>
      </c>
      <c r="OI32" s="6">
        <v>0.42282435843999999</v>
      </c>
      <c r="OJ32" s="6"/>
      <c r="OK32" s="37"/>
      <c r="OL32" s="6"/>
      <c r="OM32" s="6"/>
      <c r="ON32" s="6"/>
      <c r="OO32" s="6"/>
      <c r="OP32" s="6"/>
      <c r="OQ32" s="6"/>
      <c r="OR32" s="6"/>
      <c r="OS32" s="6"/>
      <c r="OT32" s="6"/>
      <c r="OU32" s="6"/>
      <c r="OW32" s="6"/>
      <c r="OX32" s="6"/>
      <c r="OY32" s="6">
        <v>1.5901400000000001</v>
      </c>
      <c r="OZ32" s="6">
        <v>0.39461006689700001</v>
      </c>
      <c r="PA32" s="6"/>
      <c r="PB32" s="37"/>
      <c r="PC32" s="6"/>
      <c r="PD32" s="6"/>
      <c r="PE32" s="6"/>
      <c r="PF32" s="6"/>
      <c r="PG32" s="6"/>
      <c r="PH32" s="6"/>
      <c r="PI32" s="6"/>
      <c r="PJ32" s="6"/>
      <c r="PK32" s="6"/>
      <c r="PL32" s="6"/>
      <c r="PN32" s="6"/>
      <c r="PO32" s="6"/>
      <c r="PP32" s="6">
        <v>1.5901400000000001</v>
      </c>
      <c r="PQ32" s="6">
        <v>0.404741501783</v>
      </c>
      <c r="PR32" s="6"/>
      <c r="PS32" s="37"/>
      <c r="PT32" s="6"/>
      <c r="PU32" s="6"/>
      <c r="PV32" s="6"/>
      <c r="PW32" s="6"/>
      <c r="PX32" s="6"/>
      <c r="PY32" s="6"/>
      <c r="PZ32" s="6"/>
      <c r="QA32" s="6"/>
      <c r="QB32" s="6"/>
      <c r="QC32" s="6"/>
      <c r="QE32" s="6"/>
      <c r="QF32" s="6"/>
      <c r="QG32" s="6">
        <v>1.5699000000000001</v>
      </c>
      <c r="QH32" s="6">
        <v>0.58026405432299999</v>
      </c>
      <c r="QI32" s="6"/>
      <c r="QJ32" s="37"/>
      <c r="QK32" s="37"/>
      <c r="QL32" s="6"/>
      <c r="QM32" s="6"/>
      <c r="QN32" s="6"/>
      <c r="QO32" s="6"/>
      <c r="QP32" s="6"/>
      <c r="QQ32" s="6"/>
      <c r="QR32" s="6"/>
      <c r="QS32" s="6"/>
      <c r="QT32" s="6"/>
      <c r="QU32" s="6"/>
      <c r="QW32" s="6"/>
      <c r="QX32" s="6"/>
      <c r="QY32" s="6">
        <v>1.52942</v>
      </c>
      <c r="QZ32" s="6">
        <v>0.57071430171100002</v>
      </c>
      <c r="RA32" s="6"/>
      <c r="RB32" s="37"/>
      <c r="RC32" s="6"/>
      <c r="RD32" s="6"/>
      <c r="RE32" s="6"/>
      <c r="RF32" s="6"/>
      <c r="RG32" s="6"/>
      <c r="RH32" s="6"/>
      <c r="RI32" s="6"/>
      <c r="RJ32" s="6"/>
      <c r="RK32" s="6"/>
      <c r="RL32" s="6"/>
      <c r="RN32" s="6"/>
      <c r="RO32" s="6"/>
      <c r="RP32" s="6">
        <v>1.5699000000000001</v>
      </c>
      <c r="RQ32" s="6">
        <v>0.50480927279900001</v>
      </c>
      <c r="RR32" s="6"/>
      <c r="RS32" s="37"/>
      <c r="RT32" s="6"/>
      <c r="RU32" s="6"/>
      <c r="RV32" s="6"/>
      <c r="RW32" s="6"/>
      <c r="RX32" s="6"/>
      <c r="RY32" s="6"/>
      <c r="RZ32" s="6"/>
      <c r="SA32" s="6"/>
      <c r="SB32" s="6"/>
      <c r="SC32" s="6"/>
      <c r="SE32" s="6"/>
      <c r="SF32" s="6"/>
      <c r="SG32" s="6">
        <v>1.5480799999999999</v>
      </c>
      <c r="SH32" s="6">
        <v>0.55652465464900003</v>
      </c>
      <c r="SI32" s="6"/>
      <c r="SJ32" s="37"/>
      <c r="SK32" s="6"/>
      <c r="SL32" s="6"/>
      <c r="SM32" s="6"/>
      <c r="SN32" s="6"/>
      <c r="SO32" s="6"/>
      <c r="SP32" s="6"/>
      <c r="SQ32" s="6"/>
      <c r="SR32" s="6"/>
      <c r="SS32" s="6"/>
      <c r="ST32" s="6"/>
      <c r="SV32" s="6"/>
      <c r="SW32" s="6"/>
      <c r="SX32" s="6">
        <v>1.4907999999999999</v>
      </c>
      <c r="SY32" s="6">
        <v>0.60430080910600004</v>
      </c>
      <c r="SZ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M32" s="6"/>
      <c r="TN32" s="6"/>
      <c r="TO32" s="6">
        <v>1.5480799999999999</v>
      </c>
      <c r="TP32">
        <v>0.58930316920500003</v>
      </c>
      <c r="TQ32" s="6"/>
      <c r="TS32" s="6"/>
      <c r="TT32" s="6"/>
      <c r="TU32" s="6"/>
      <c r="TV32" s="6"/>
      <c r="TW32" s="6"/>
      <c r="TX32" s="6"/>
      <c r="TY32" s="6"/>
      <c r="TZ32" s="6"/>
      <c r="UA32" s="6"/>
      <c r="UC32" s="6"/>
      <c r="UD32" s="6"/>
      <c r="UE32" s="6">
        <v>1.52942</v>
      </c>
      <c r="UF32">
        <v>0.48643876400199998</v>
      </c>
      <c r="UG32" s="6"/>
      <c r="UI32" s="6"/>
      <c r="UJ32" s="6"/>
      <c r="UK32" s="6"/>
      <c r="UL32" s="6"/>
      <c r="UM32" s="6"/>
      <c r="UN32" s="6"/>
      <c r="UO32" s="6"/>
      <c r="UP32" s="6"/>
      <c r="UQ32" s="6"/>
      <c r="US32" s="6"/>
      <c r="UT32" s="6"/>
      <c r="UU32" s="6">
        <v>1.52942</v>
      </c>
      <c r="UV32">
        <v>0.515027877651</v>
      </c>
      <c r="UW32" s="6"/>
      <c r="UY32" s="6"/>
      <c r="UZ32" s="6"/>
      <c r="VA32" s="6"/>
      <c r="VB32" s="6"/>
      <c r="VC32" s="6"/>
      <c r="VD32" s="6"/>
      <c r="VE32" s="6"/>
      <c r="VF32" s="6"/>
      <c r="VG32" s="6"/>
      <c r="VI32" s="6"/>
      <c r="VJ32" s="6"/>
      <c r="VK32" s="6">
        <v>1.5340800000000001</v>
      </c>
      <c r="VL32">
        <v>0.57133811711500004</v>
      </c>
      <c r="VM32" s="6"/>
      <c r="VN32" s="37"/>
      <c r="VO32" s="6"/>
      <c r="VP32" s="6"/>
      <c r="VQ32" s="6"/>
      <c r="VR32" s="6"/>
      <c r="VS32" s="6"/>
      <c r="VT32" s="6"/>
      <c r="VU32" s="6"/>
      <c r="VV32" s="6"/>
      <c r="VW32" s="6"/>
      <c r="VY32" s="6"/>
      <c r="VZ32" s="6"/>
      <c r="WA32" s="6">
        <v>1.5340800000000001</v>
      </c>
      <c r="WB32">
        <v>0.63684628969699997</v>
      </c>
      <c r="WC32" s="6"/>
      <c r="WD32" s="37"/>
      <c r="WE32" s="6"/>
      <c r="WF32" s="6"/>
      <c r="WG32" s="6"/>
      <c r="WH32" s="6"/>
      <c r="WI32" s="6"/>
      <c r="WJ32" s="6"/>
      <c r="WK32" s="6"/>
      <c r="WL32" s="6"/>
      <c r="WM32" s="6"/>
      <c r="WO32" s="6"/>
      <c r="WP32" s="6"/>
      <c r="WQ32" s="6">
        <v>1.5699000000000001</v>
      </c>
      <c r="WR32">
        <v>0.31349628153199999</v>
      </c>
      <c r="WS32" s="6"/>
      <c r="WT32" s="37"/>
      <c r="WU32" s="6"/>
      <c r="WV32" s="6"/>
      <c r="WW32" s="6"/>
      <c r="WX32" s="6"/>
      <c r="WY32" s="6"/>
      <c r="WZ32" s="6"/>
      <c r="XA32" s="6"/>
      <c r="XB32" s="6"/>
      <c r="XC32" s="6"/>
      <c r="XE32" s="6"/>
      <c r="XF32" s="6"/>
      <c r="XG32" s="6">
        <v>1.5699000000000001</v>
      </c>
      <c r="XH32">
        <v>0.33062714710000002</v>
      </c>
      <c r="XI32" s="6"/>
      <c r="XJ32" s="37"/>
      <c r="XK32" s="6"/>
      <c r="XL32" s="6"/>
      <c r="XM32" s="6"/>
      <c r="XN32" s="6"/>
      <c r="XO32" s="6"/>
      <c r="XP32" s="6"/>
      <c r="XQ32" s="6"/>
      <c r="XR32" s="6"/>
      <c r="XS32" s="6"/>
      <c r="XU32" s="6"/>
      <c r="XV32" s="6"/>
      <c r="XW32" s="6">
        <v>1.52942</v>
      </c>
      <c r="XX32">
        <v>0.55265501328199995</v>
      </c>
      <c r="XY32" s="6"/>
      <c r="XZ32" s="37"/>
      <c r="YA32" s="6"/>
      <c r="YB32" s="6"/>
      <c r="YC32" s="6"/>
      <c r="YD32" s="6"/>
      <c r="YE32" s="6"/>
      <c r="YF32" s="6"/>
      <c r="YG32" s="6"/>
      <c r="YH32" s="6"/>
      <c r="YI32" s="6"/>
      <c r="YK32" s="6"/>
      <c r="YL32" s="6"/>
      <c r="YM32" s="6">
        <v>1.52942</v>
      </c>
      <c r="YN32">
        <v>0.48313500388699998</v>
      </c>
      <c r="YO32" s="6"/>
      <c r="YP32" s="37"/>
      <c r="YQ32" s="6"/>
      <c r="YR32" s="6"/>
      <c r="YS32" s="6"/>
      <c r="YT32" s="6"/>
      <c r="YU32" s="6"/>
      <c r="YV32" s="6"/>
      <c r="YW32" s="6"/>
      <c r="YX32" s="6"/>
      <c r="YY32" s="6"/>
      <c r="ZA32" s="6"/>
      <c r="ZB32" s="6"/>
      <c r="ZC32" s="6"/>
      <c r="ZE32" s="6"/>
      <c r="ZF32" s="37"/>
      <c r="ZG32" s="6"/>
      <c r="ZH32" s="6"/>
      <c r="ZI32" s="6"/>
      <c r="ZJ32" s="6"/>
      <c r="ZK32" s="6"/>
      <c r="ZL32" s="6"/>
      <c r="ZM32" s="6"/>
      <c r="ZN32" s="6"/>
      <c r="ZO32" s="6"/>
      <c r="ZQ32" s="6"/>
      <c r="ZR32" s="6"/>
      <c r="ZS32" s="6">
        <v>1.52864</v>
      </c>
      <c r="ZT32">
        <v>0.52679616361500003</v>
      </c>
      <c r="ZU32" s="6"/>
      <c r="ZV32" s="37"/>
      <c r="ZW32" s="6"/>
      <c r="ZX32" s="6"/>
      <c r="ZY32" s="6"/>
      <c r="ZZ32" s="6"/>
      <c r="AAA32" s="6"/>
      <c r="AAB32" s="6"/>
      <c r="AAC32" s="6"/>
      <c r="AAD32" s="6"/>
      <c r="AAE32" s="6"/>
      <c r="AAG32" s="6"/>
      <c r="AAH32" s="6"/>
      <c r="AAI32" s="6">
        <v>1.52864</v>
      </c>
      <c r="AAJ32">
        <v>1.0386242639400001</v>
      </c>
      <c r="AAK32" s="6"/>
      <c r="AAL32" s="37"/>
      <c r="AAM32" s="6"/>
      <c r="AAN32" s="6"/>
      <c r="AAO32" s="6"/>
      <c r="AAP32" s="6"/>
      <c r="AAQ32" s="6"/>
      <c r="AAR32" s="6"/>
      <c r="AAS32" s="6"/>
      <c r="AAT32" s="6"/>
      <c r="AAU32" s="6"/>
      <c r="AAW32" s="6"/>
      <c r="AAX32" s="6"/>
      <c r="AAY32" s="6">
        <v>1.52864</v>
      </c>
      <c r="AAZ32">
        <v>0.69313365460700005</v>
      </c>
      <c r="ABA32" s="6"/>
      <c r="ABB32" s="37"/>
      <c r="ABC32" s="6"/>
      <c r="ABD32" s="6"/>
      <c r="ABE32" s="6"/>
      <c r="ABF32" s="6"/>
      <c r="ABG32" s="6"/>
      <c r="ABH32" s="6"/>
      <c r="ABI32" s="6"/>
      <c r="ABJ32" s="6"/>
      <c r="ABK32" s="6"/>
      <c r="ABM32" s="6"/>
      <c r="ABN32" s="6"/>
      <c r="ABO32" s="6">
        <v>1.67112666667</v>
      </c>
      <c r="ABP32">
        <v>0.54031574579200004</v>
      </c>
      <c r="ABQ32" s="6"/>
      <c r="ABR32" s="37"/>
      <c r="ABS32" s="6"/>
      <c r="ABT32" s="6"/>
      <c r="ABU32" s="6"/>
      <c r="ABV32" s="6"/>
      <c r="ABW32" s="6"/>
      <c r="ABX32" s="6"/>
      <c r="ABY32" s="6"/>
      <c r="ABZ32" s="6"/>
      <c r="ACA32" s="6"/>
      <c r="ACC32" s="6"/>
      <c r="ACD32" s="6"/>
      <c r="ACE32" s="6">
        <v>1.67112666667</v>
      </c>
      <c r="ACF32">
        <v>0.75342814983100004</v>
      </c>
      <c r="ACG32" s="6"/>
      <c r="ACH32" s="37"/>
      <c r="ACI32" s="6"/>
      <c r="ACJ32" s="6"/>
      <c r="ACK32" s="6"/>
      <c r="ACL32" s="6"/>
      <c r="ACM32" s="6"/>
      <c r="ACN32" s="6"/>
      <c r="ACO32" s="6"/>
      <c r="ACP32" s="6"/>
      <c r="ACQ32" s="6"/>
      <c r="ACS32" s="6"/>
      <c r="ACT32" s="6"/>
      <c r="ACU32" s="6">
        <v>1.67112666667</v>
      </c>
      <c r="ACV32">
        <v>0.74800112900000004</v>
      </c>
      <c r="ACW32" s="6"/>
      <c r="ACX32" s="37"/>
      <c r="ACY32" s="6"/>
      <c r="ACZ32" s="6"/>
      <c r="ADA32" s="6"/>
      <c r="ADB32" s="6"/>
      <c r="ADC32" s="6"/>
      <c r="ADD32" s="6"/>
      <c r="ADE32" s="6"/>
      <c r="ADF32" s="6"/>
      <c r="ADG32" s="6"/>
      <c r="ADI32" s="6"/>
      <c r="ADJ32" s="6"/>
      <c r="ADK32" s="6">
        <v>1.7723</v>
      </c>
      <c r="ADL32">
        <v>0.53658309342800004</v>
      </c>
      <c r="ADM32" s="6"/>
      <c r="ADN32" s="37"/>
      <c r="ADO32" s="6"/>
      <c r="ADP32" s="6"/>
      <c r="ADQ32" s="6"/>
      <c r="ADR32" s="6"/>
      <c r="ADS32" s="6"/>
      <c r="ADT32" s="6"/>
      <c r="ADU32" s="6"/>
      <c r="ADV32" s="6"/>
      <c r="ADW32" s="6"/>
      <c r="ADY32" s="6"/>
      <c r="ADZ32" s="6"/>
      <c r="AEA32" s="6">
        <v>1.7704266666699999</v>
      </c>
      <c r="AEB32">
        <v>0.53495516983400004</v>
      </c>
      <c r="AEC32" s="6"/>
      <c r="AED32" s="37"/>
      <c r="AEE32" s="6"/>
      <c r="AEF32" s="6"/>
      <c r="AEG32" s="6"/>
      <c r="AEH32" s="6"/>
      <c r="AEI32" s="6"/>
      <c r="AEJ32" s="6"/>
      <c r="AEK32" s="6"/>
      <c r="AEL32" s="6"/>
      <c r="AEM32" s="6"/>
      <c r="AEO32" s="6"/>
      <c r="AEP32" s="6"/>
      <c r="AEQ32" s="6">
        <v>1.7704266666699999</v>
      </c>
      <c r="AER32">
        <v>0.74458180463599999</v>
      </c>
      <c r="AES32" s="6"/>
      <c r="AET32" s="37"/>
      <c r="AEU32" s="6"/>
      <c r="AEV32" s="6"/>
      <c r="AEW32" s="6"/>
      <c r="AEX32" s="6"/>
      <c r="AEY32" s="6"/>
      <c r="AEZ32" s="6"/>
      <c r="AFA32" s="6"/>
      <c r="AFB32" s="6"/>
      <c r="AFC32" s="6"/>
      <c r="AFE32" s="6"/>
      <c r="AFF32" s="6"/>
      <c r="AFG32" s="6">
        <v>1.8127800000000001</v>
      </c>
      <c r="AFH32">
        <v>0.24488155167</v>
      </c>
      <c r="AFI32" s="6"/>
      <c r="AFJ32" s="37"/>
      <c r="AFK32" s="6"/>
      <c r="AFL32" s="6"/>
      <c r="AFM32" s="6"/>
      <c r="AFN32" s="6"/>
      <c r="AFO32" s="6"/>
      <c r="AFP32" s="6"/>
      <c r="AFQ32" s="6"/>
      <c r="AFR32" s="6"/>
      <c r="AFS32" s="6"/>
      <c r="AFU32" s="6"/>
      <c r="AFV32" s="6"/>
      <c r="AFW32" s="6">
        <v>1.8127800000000001</v>
      </c>
      <c r="AFX32">
        <v>0.29258115358800002</v>
      </c>
      <c r="AFY32" s="6"/>
      <c r="AFZ32" s="37"/>
      <c r="AGA32" s="6"/>
      <c r="AGB32" s="6"/>
      <c r="AGC32" s="6"/>
      <c r="AGD32" s="6"/>
      <c r="AGE32" s="6"/>
      <c r="AGF32" s="6"/>
      <c r="AGG32" s="6"/>
      <c r="AGH32" s="6"/>
      <c r="AGI32" s="6"/>
      <c r="AGK32" s="6"/>
      <c r="AGL32" s="6"/>
      <c r="AGM32" s="6">
        <v>1.8127800000000001</v>
      </c>
      <c r="AGN32">
        <v>0.78643296857900002</v>
      </c>
      <c r="AGO32" s="6"/>
      <c r="AGP32" s="37"/>
      <c r="AGQ32" s="6"/>
      <c r="AGR32" s="6"/>
      <c r="AGS32" s="6"/>
      <c r="AGT32" s="6"/>
      <c r="AGU32" s="6"/>
      <c r="AGV32" s="6"/>
      <c r="AGW32" s="6"/>
      <c r="AGX32" s="6"/>
      <c r="AGY32" s="6"/>
      <c r="AHA32" s="6"/>
      <c r="AHB32" s="6"/>
      <c r="AHC32" s="6">
        <v>1.8532599999999999</v>
      </c>
      <c r="AHD32">
        <v>0.92602758541100005</v>
      </c>
      <c r="AHE32" s="6"/>
      <c r="AHF32" s="37"/>
      <c r="AHG32" s="6"/>
      <c r="AHH32" s="6"/>
      <c r="AHI32" s="6"/>
      <c r="AHJ32" s="6"/>
      <c r="AHK32" s="6"/>
      <c r="AHL32" s="6"/>
      <c r="AHM32" s="6"/>
      <c r="AHN32" s="6"/>
      <c r="AHO32" s="6"/>
      <c r="AHQ32" s="6"/>
      <c r="AHR32" s="6"/>
      <c r="AHS32" s="6">
        <v>1.8532599999999999</v>
      </c>
      <c r="AHT32">
        <v>0.50306502554200005</v>
      </c>
      <c r="AHU32" s="6"/>
      <c r="AHV32" s="37"/>
      <c r="AHW32" s="6"/>
      <c r="AHX32" s="6"/>
      <c r="AHY32" s="6"/>
      <c r="AHZ32" s="6"/>
      <c r="AIA32" s="6"/>
      <c r="AIB32" s="6"/>
      <c r="AIC32" s="6"/>
      <c r="AID32" s="6"/>
      <c r="AIE32" s="6"/>
      <c r="AIG32" s="6"/>
      <c r="AIH32" s="6"/>
      <c r="AII32" s="6">
        <v>1.8532599999999999</v>
      </c>
      <c r="AIJ32">
        <v>0.56947442988100005</v>
      </c>
      <c r="AIK32" s="6"/>
      <c r="AIL32" s="37"/>
      <c r="AIM32" s="6"/>
      <c r="AIN32" s="6"/>
      <c r="AIO32" s="6"/>
      <c r="AIP32" s="6"/>
      <c r="AIQ32" s="6"/>
      <c r="AIR32" s="6"/>
      <c r="AIS32" s="6"/>
      <c r="AIT32" s="6"/>
      <c r="AIU32" s="6"/>
      <c r="AIW32" s="6"/>
      <c r="AIX32" s="6"/>
      <c r="AIY32" s="6">
        <v>1.9125399999999999</v>
      </c>
      <c r="AIZ32">
        <v>0.62356917794599998</v>
      </c>
      <c r="AJA32" s="6"/>
      <c r="AJB32" s="37"/>
      <c r="AJC32" s="6"/>
      <c r="AJD32" s="6"/>
      <c r="AJE32" s="6"/>
      <c r="AJF32" s="6"/>
      <c r="AJG32" s="6"/>
      <c r="AJH32" s="6"/>
      <c r="AJI32" s="6"/>
      <c r="AJJ32" s="6"/>
      <c r="AJK32" s="6"/>
      <c r="AJM32" s="6"/>
      <c r="AJN32" s="6"/>
      <c r="AJO32" s="6">
        <v>1.9125399999999999</v>
      </c>
      <c r="AJP32">
        <v>0.66737288430899999</v>
      </c>
      <c r="AJQ32" s="6"/>
      <c r="AJR32" s="37"/>
      <c r="AJS32" s="6"/>
      <c r="AJT32" s="6"/>
      <c r="AJU32" s="6"/>
      <c r="AJV32" s="6"/>
      <c r="AJW32" s="6"/>
      <c r="AJX32" s="6"/>
      <c r="AJY32" s="6"/>
      <c r="AJZ32" s="6"/>
      <c r="AKA32" s="6"/>
      <c r="AKC32" s="6"/>
      <c r="AKD32" s="6"/>
      <c r="AKE32" s="6">
        <v>1.77152</v>
      </c>
      <c r="AKF32">
        <v>0.74424027123100001</v>
      </c>
      <c r="AKG32" s="6"/>
      <c r="AKH32" s="37"/>
      <c r="AKI32" s="6"/>
      <c r="AKJ32" s="6"/>
      <c r="AKK32" s="6"/>
      <c r="AKL32" s="6"/>
      <c r="AKM32" s="6"/>
      <c r="AKN32" s="6"/>
      <c r="AKO32" s="6"/>
      <c r="AKP32" s="6"/>
      <c r="AKQ32" s="6"/>
      <c r="AKS32" s="6"/>
      <c r="AKT32" s="6"/>
      <c r="AKU32" s="6">
        <v>1.77152</v>
      </c>
      <c r="AKV32">
        <v>0.90821443530299995</v>
      </c>
      <c r="AKW32" s="6"/>
      <c r="AKX32" s="37"/>
      <c r="AKY32" s="6"/>
      <c r="AKZ32" s="6"/>
      <c r="ALA32" s="6"/>
      <c r="ALB32" s="6"/>
      <c r="ALC32" s="6"/>
      <c r="ALD32" s="6"/>
      <c r="ALE32" s="6"/>
      <c r="ALF32" s="6"/>
      <c r="ALG32" s="6"/>
      <c r="ALI32" s="6"/>
      <c r="ALJ32" s="6"/>
      <c r="ALK32" s="6">
        <v>1.8127800000000001</v>
      </c>
      <c r="ALL32">
        <v>0.82493507738399996</v>
      </c>
      <c r="ALM32" s="6"/>
      <c r="ALN32" s="37"/>
    </row>
    <row r="33" spans="3:1002" x14ac:dyDescent="0.25">
      <c r="E33">
        <v>46</v>
      </c>
      <c r="G33" s="33">
        <v>40</v>
      </c>
      <c r="H33" s="46">
        <f>GP16</f>
        <v>-9.4035784405114882</v>
      </c>
      <c r="I33" s="47"/>
      <c r="K33" s="6"/>
      <c r="L33" s="6"/>
      <c r="M33" s="6"/>
      <c r="N33" s="6"/>
      <c r="O33" s="6"/>
      <c r="P33" s="6"/>
      <c r="Q33" s="6"/>
      <c r="R33" s="6"/>
      <c r="S33" s="6"/>
      <c r="T33" s="6"/>
      <c r="V33" s="6"/>
      <c r="W33" s="6"/>
      <c r="X33" s="6">
        <v>3.0697066666700001</v>
      </c>
      <c r="Y33" s="6">
        <v>0.21700086559099999</v>
      </c>
      <c r="Z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M33" s="6"/>
      <c r="AN33" s="6"/>
      <c r="AO33" s="6"/>
      <c r="AP33" s="6"/>
      <c r="AQ33" s="6"/>
      <c r="AR33" s="37"/>
      <c r="AS33" s="6"/>
      <c r="AT33" s="6"/>
      <c r="AU33" s="6"/>
      <c r="AV33" s="6"/>
      <c r="AW33" s="6"/>
      <c r="AX33" s="6"/>
      <c r="AY33" s="6"/>
      <c r="AZ33" s="6"/>
      <c r="BA33" s="6"/>
      <c r="BB33" s="6"/>
      <c r="BD33" s="6"/>
      <c r="BE33" s="6"/>
      <c r="BF33" s="6">
        <v>4.6045600000000002</v>
      </c>
      <c r="BG33" s="6">
        <v>0.22375453528600001</v>
      </c>
      <c r="BH33" s="6"/>
      <c r="BI33" s="37"/>
      <c r="BJ33" s="6"/>
      <c r="BK33" s="6"/>
      <c r="BL33" s="6"/>
      <c r="BM33" s="6"/>
      <c r="BN33" s="6"/>
      <c r="BO33" s="6"/>
      <c r="BP33" s="6"/>
      <c r="BQ33" s="6"/>
      <c r="BR33" s="6"/>
      <c r="BS33" s="6"/>
      <c r="BU33" s="6"/>
      <c r="BV33" s="6"/>
      <c r="BW33" s="6">
        <v>3.30328</v>
      </c>
      <c r="BX33" s="6">
        <v>0.16276777703299999</v>
      </c>
      <c r="BY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L33" s="6"/>
      <c r="CM33" s="6"/>
      <c r="CN33" s="6">
        <v>3.2393200000000002</v>
      </c>
      <c r="CO33" s="6">
        <v>0.25378993226300001</v>
      </c>
      <c r="CP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C33" s="6"/>
      <c r="DD33" s="6"/>
      <c r="DE33" s="6">
        <v>3.2393200000000002</v>
      </c>
      <c r="DF33" s="6">
        <v>0.19703064224399999</v>
      </c>
      <c r="DG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T33" s="6"/>
      <c r="DU33" s="6"/>
      <c r="DV33" s="6">
        <v>3.2393200000000002</v>
      </c>
      <c r="DW33" s="6">
        <v>0.20951660775799999</v>
      </c>
      <c r="DX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K33" s="6"/>
      <c r="EL33" s="6"/>
      <c r="EM33" s="6">
        <v>3.2393200000000002</v>
      </c>
      <c r="EN33" s="6">
        <v>0.21545189051899999</v>
      </c>
      <c r="EO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B33" s="6"/>
      <c r="FC33" s="6"/>
      <c r="FD33" s="6">
        <v>2.99132</v>
      </c>
      <c r="FE33" s="6">
        <v>0.32817857436199999</v>
      </c>
      <c r="FF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S33" s="6"/>
      <c r="FT33" s="6"/>
      <c r="FU33" s="6">
        <v>2.99132</v>
      </c>
      <c r="FV33" s="6">
        <v>0.34292732169099999</v>
      </c>
      <c r="FW33" s="6"/>
      <c r="FX33" s="37"/>
      <c r="FY33" s="6"/>
      <c r="FZ33" s="6"/>
      <c r="GA33" s="6"/>
      <c r="GB33" s="6"/>
      <c r="GC33" s="6"/>
      <c r="GD33" s="6"/>
      <c r="GE33" s="6"/>
      <c r="GF33" s="6"/>
      <c r="GG33" s="6"/>
      <c r="GH33" s="6"/>
      <c r="GJ33" s="6"/>
      <c r="GK33" s="6"/>
      <c r="GL33" s="6">
        <v>2.99132</v>
      </c>
      <c r="GM33" s="6">
        <v>0.33533163372899999</v>
      </c>
      <c r="GN33" s="6"/>
      <c r="GO33" s="37"/>
      <c r="GP33" s="6"/>
      <c r="GQ33" s="6"/>
      <c r="GR33" s="6"/>
      <c r="GS33" s="6"/>
      <c r="GT33" s="6"/>
      <c r="GU33" s="6"/>
      <c r="GV33" s="6"/>
      <c r="GW33" s="6"/>
      <c r="GX33" s="6"/>
      <c r="GY33" s="6"/>
      <c r="HA33" s="6"/>
      <c r="HB33" s="6"/>
      <c r="HC33" s="6">
        <v>3.2207599999999998</v>
      </c>
      <c r="HD33" s="6">
        <v>0.41999994245099997</v>
      </c>
      <c r="HE33" s="6"/>
      <c r="HF33" s="37"/>
      <c r="HG33" s="6"/>
      <c r="HH33" s="6"/>
      <c r="HI33" s="6"/>
      <c r="HJ33" s="6"/>
      <c r="HK33" s="6"/>
      <c r="HL33" s="6"/>
      <c r="HM33" s="6"/>
      <c r="HN33" s="6"/>
      <c r="HO33" s="6"/>
      <c r="HP33" s="6"/>
      <c r="HR33" s="6"/>
      <c r="HS33" s="6"/>
      <c r="HT33" s="6">
        <v>3.2207599999999998</v>
      </c>
      <c r="HU33" s="6">
        <v>0.25674217348099998</v>
      </c>
      <c r="HV33" s="6"/>
      <c r="HW33" s="37"/>
      <c r="HX33" s="6"/>
      <c r="HY33" s="6"/>
      <c r="HZ33" s="6"/>
      <c r="IA33" s="6"/>
      <c r="IB33" s="6"/>
      <c r="IC33" s="6"/>
      <c r="ID33" s="6"/>
      <c r="IE33" s="6"/>
      <c r="IF33" s="6"/>
      <c r="IG33" s="6"/>
      <c r="II33" s="6"/>
      <c r="IJ33" s="6"/>
      <c r="IK33" s="6">
        <v>3.2207599999999998</v>
      </c>
      <c r="IL33" s="6">
        <v>0.22803774504800001</v>
      </c>
      <c r="IM33" s="6"/>
      <c r="IN33" s="37"/>
      <c r="IO33" s="6"/>
      <c r="IP33" s="6"/>
      <c r="IQ33" s="6"/>
      <c r="IR33" s="6"/>
      <c r="IS33" s="6"/>
      <c r="IT33" s="6"/>
      <c r="IU33" s="6"/>
      <c r="IV33" s="6"/>
      <c r="IW33" s="6"/>
      <c r="IX33" s="6"/>
      <c r="IZ33" s="6"/>
      <c r="JA33" s="6"/>
      <c r="JB33" s="6">
        <v>3.2207599999999998</v>
      </c>
      <c r="JC33" s="6">
        <v>0.31276869850099998</v>
      </c>
      <c r="JD33" s="6"/>
      <c r="JE33" s="37"/>
      <c r="JF33" s="6"/>
      <c r="JG33" s="6"/>
      <c r="JH33" s="6"/>
      <c r="JI33" s="6"/>
      <c r="JJ33" s="6"/>
      <c r="JK33" s="6"/>
      <c r="JL33" s="6"/>
      <c r="JM33" s="6"/>
      <c r="JN33" s="6"/>
      <c r="JO33" s="6"/>
      <c r="JQ33" s="6"/>
      <c r="JR33" s="6"/>
      <c r="JS33" s="6"/>
      <c r="JT33" s="6"/>
      <c r="JU33" s="6"/>
      <c r="JV33" s="37"/>
      <c r="JW33" s="6"/>
      <c r="JX33" s="6"/>
      <c r="JY33" s="6"/>
      <c r="JZ33" s="6"/>
      <c r="KA33" s="6"/>
      <c r="KB33" s="6"/>
      <c r="KC33" s="6"/>
      <c r="KD33" s="6"/>
      <c r="KE33" s="6"/>
      <c r="KF33" s="6"/>
      <c r="KH33" s="6"/>
      <c r="KI33" s="6"/>
      <c r="KJ33" s="6">
        <v>3.2207599999999998</v>
      </c>
      <c r="KK33" s="6">
        <v>0.34102492697699999</v>
      </c>
      <c r="KL33" s="6"/>
      <c r="KM33" s="37"/>
      <c r="KN33" s="6"/>
      <c r="KO33" s="6"/>
      <c r="KP33" s="6"/>
      <c r="KQ33" s="6"/>
      <c r="KR33" s="6"/>
      <c r="KS33" s="6"/>
      <c r="KT33" s="6"/>
      <c r="KU33" s="6"/>
      <c r="KV33" s="6"/>
      <c r="KW33" s="6"/>
      <c r="KY33" s="6"/>
      <c r="KZ33" s="6"/>
      <c r="LA33" s="6">
        <v>3.30172</v>
      </c>
      <c r="LB33" s="6">
        <v>0.33323169442400002</v>
      </c>
      <c r="LC33" s="6"/>
      <c r="LD33" s="37"/>
      <c r="LE33" s="6"/>
      <c r="LF33" s="6"/>
      <c r="LG33" s="6"/>
      <c r="LH33" s="6"/>
      <c r="LI33" s="6"/>
      <c r="LJ33" s="6"/>
      <c r="LK33" s="6"/>
      <c r="LL33" s="6"/>
      <c r="LM33" s="6"/>
      <c r="LN33" s="6"/>
      <c r="LP33" s="6"/>
      <c r="LQ33" s="6"/>
      <c r="LR33" s="6">
        <v>3.30172</v>
      </c>
      <c r="LS33" s="6">
        <v>0.334476081757</v>
      </c>
      <c r="LT33" s="6"/>
      <c r="LU33" s="37"/>
      <c r="LV33" s="6"/>
      <c r="LW33" s="6"/>
      <c r="LX33" s="6"/>
      <c r="LY33" s="6"/>
      <c r="LZ33" s="6"/>
      <c r="MA33" s="6"/>
      <c r="MB33" s="6"/>
      <c r="MC33" s="6"/>
      <c r="MD33" s="6"/>
      <c r="ME33" s="6"/>
      <c r="MG33" s="6"/>
      <c r="MH33" s="6"/>
      <c r="MI33" s="6">
        <v>3.30172</v>
      </c>
      <c r="MJ33" s="6">
        <v>0.35607792448800002</v>
      </c>
      <c r="MK33" s="6"/>
      <c r="ML33" s="37"/>
      <c r="MM33" s="6"/>
      <c r="MN33" s="6"/>
      <c r="MO33" s="6"/>
      <c r="MP33" s="6"/>
      <c r="MQ33" s="6"/>
      <c r="MR33" s="6"/>
      <c r="MS33" s="6"/>
      <c r="MT33" s="6"/>
      <c r="MU33" s="6"/>
      <c r="MV33" s="6"/>
      <c r="MX33" s="6"/>
      <c r="MY33" s="6"/>
      <c r="MZ33" s="6">
        <v>3.1802800000000002</v>
      </c>
      <c r="NA33" s="6">
        <v>0.37693266124399999</v>
      </c>
      <c r="NB33" s="6"/>
      <c r="NC33" s="37"/>
      <c r="ND33" s="6"/>
      <c r="NE33" s="6"/>
      <c r="NF33" s="6"/>
      <c r="NG33" s="6"/>
      <c r="NH33" s="6"/>
      <c r="NI33" s="6"/>
      <c r="NJ33" s="6"/>
      <c r="NK33" s="6"/>
      <c r="NL33" s="6"/>
      <c r="NM33" s="6"/>
      <c r="NO33" s="6"/>
      <c r="NP33" s="6"/>
      <c r="NQ33" s="6">
        <v>3.1802800000000002</v>
      </c>
      <c r="NR33" s="6">
        <v>0.34996374715799999</v>
      </c>
      <c r="NS33" s="6"/>
      <c r="NT33" s="37"/>
      <c r="NU33" s="6"/>
      <c r="NV33" s="6"/>
      <c r="NW33" s="6"/>
      <c r="NX33" s="6"/>
      <c r="NY33" s="6"/>
      <c r="NZ33" s="6"/>
      <c r="OA33" s="6"/>
      <c r="OB33" s="6"/>
      <c r="OC33" s="6"/>
      <c r="OD33" s="6"/>
      <c r="OF33" s="6"/>
      <c r="OG33" s="6"/>
      <c r="OH33" s="6">
        <v>3.1802800000000002</v>
      </c>
      <c r="OI33" s="6">
        <v>0.43804718545100002</v>
      </c>
      <c r="OJ33" s="6"/>
      <c r="OK33" s="37"/>
      <c r="OL33" s="6"/>
      <c r="OM33" s="6"/>
      <c r="ON33" s="6"/>
      <c r="OO33" s="6"/>
      <c r="OP33" s="6"/>
      <c r="OQ33" s="6"/>
      <c r="OR33" s="6"/>
      <c r="OS33" s="6"/>
      <c r="OT33" s="6"/>
      <c r="OU33" s="6"/>
      <c r="OW33" s="6"/>
      <c r="OX33" s="6"/>
      <c r="OY33" s="6">
        <v>3.1802800000000002</v>
      </c>
      <c r="OZ33" s="6">
        <v>0.41158215109599999</v>
      </c>
      <c r="PA33" s="6"/>
      <c r="PB33" s="37"/>
      <c r="PC33" s="6"/>
      <c r="PD33" s="6"/>
      <c r="PE33" s="6"/>
      <c r="PF33" s="6"/>
      <c r="PG33" s="6"/>
      <c r="PH33" s="6"/>
      <c r="PI33" s="6"/>
      <c r="PJ33" s="6"/>
      <c r="PK33" s="6"/>
      <c r="PL33" s="6"/>
      <c r="PN33" s="6"/>
      <c r="PO33" s="6"/>
      <c r="PP33" s="6">
        <v>3.1802800000000002</v>
      </c>
      <c r="PQ33" s="6">
        <v>0.42112358898899999</v>
      </c>
      <c r="PR33" s="6"/>
      <c r="PS33" s="37"/>
      <c r="PT33" s="6"/>
      <c r="PU33" s="6"/>
      <c r="PV33" s="6"/>
      <c r="PW33" s="6"/>
      <c r="PX33" s="6"/>
      <c r="PY33" s="6"/>
      <c r="PZ33" s="6"/>
      <c r="QA33" s="6"/>
      <c r="QB33" s="6"/>
      <c r="QC33" s="6"/>
      <c r="QE33" s="6"/>
      <c r="QF33" s="6"/>
      <c r="QG33" s="6">
        <v>3.1398000000000001</v>
      </c>
      <c r="QH33" s="6">
        <v>0.59189914762700002</v>
      </c>
      <c r="QI33" s="6"/>
      <c r="QJ33" s="37"/>
      <c r="QK33" s="37"/>
      <c r="QL33" s="6"/>
      <c r="QM33" s="6"/>
      <c r="QN33" s="6"/>
      <c r="QO33" s="6"/>
      <c r="QP33" s="6"/>
      <c r="QQ33" s="6"/>
      <c r="QR33" s="6"/>
      <c r="QS33" s="6"/>
      <c r="QT33" s="6"/>
      <c r="QU33" s="6"/>
      <c r="QW33" s="6"/>
      <c r="QX33" s="6"/>
      <c r="QY33" s="6">
        <v>3.05884</v>
      </c>
      <c r="QZ33" s="6">
        <v>0.583431672171</v>
      </c>
      <c r="RA33" s="6"/>
      <c r="RB33" s="37"/>
      <c r="RC33" s="6"/>
      <c r="RD33" s="6"/>
      <c r="RE33" s="6"/>
      <c r="RF33" s="6"/>
      <c r="RG33" s="6"/>
      <c r="RH33" s="6"/>
      <c r="RI33" s="6"/>
      <c r="RJ33" s="6"/>
      <c r="RK33" s="6"/>
      <c r="RL33" s="6"/>
      <c r="RN33" s="6"/>
      <c r="RO33" s="6"/>
      <c r="RP33" s="6">
        <v>3.1398000000000001</v>
      </c>
      <c r="RQ33" s="6">
        <v>0.52343900608500005</v>
      </c>
      <c r="RR33" s="6"/>
      <c r="RS33" s="37"/>
      <c r="RT33" s="6"/>
      <c r="RU33" s="6"/>
      <c r="RV33" s="6"/>
      <c r="RW33" s="6"/>
      <c r="RX33" s="6"/>
      <c r="RY33" s="6"/>
      <c r="RZ33" s="6"/>
      <c r="SA33" s="6"/>
      <c r="SB33" s="6"/>
      <c r="SC33" s="6"/>
      <c r="SE33" s="6"/>
      <c r="SF33" s="6"/>
      <c r="SG33" s="6">
        <v>3.0961599999999998</v>
      </c>
      <c r="SH33" s="6">
        <v>0.577168197396</v>
      </c>
      <c r="SI33" s="6"/>
      <c r="SJ33" s="37"/>
      <c r="SK33" s="6"/>
      <c r="SL33" s="6"/>
      <c r="SM33" s="6"/>
      <c r="SN33" s="6"/>
      <c r="SO33" s="6"/>
      <c r="SP33" s="6"/>
      <c r="SQ33" s="6"/>
      <c r="SR33" s="6"/>
      <c r="SS33" s="6"/>
      <c r="ST33" s="6"/>
      <c r="SV33" s="6"/>
      <c r="SW33" s="6"/>
      <c r="SX33" s="6">
        <v>2.9815999999999998</v>
      </c>
      <c r="SY33" s="6">
        <v>0.61904491732199995</v>
      </c>
      <c r="SZ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M33" s="6"/>
      <c r="TN33" s="6"/>
      <c r="TO33" s="6">
        <v>3.0961599999999998</v>
      </c>
      <c r="TP33">
        <v>0.60644558942899995</v>
      </c>
      <c r="TQ33" s="6"/>
      <c r="TS33" s="6"/>
      <c r="TT33" s="6"/>
      <c r="TU33" s="6"/>
      <c r="TV33" s="6"/>
      <c r="TW33" s="6"/>
      <c r="TX33" s="6"/>
      <c r="UA33" s="6"/>
      <c r="UC33" s="6"/>
      <c r="UD33" s="6"/>
      <c r="UE33" s="6">
        <v>3.05884</v>
      </c>
      <c r="UF33">
        <v>0.51038761022900003</v>
      </c>
      <c r="UG33" s="6"/>
      <c r="UI33" s="6"/>
      <c r="UJ33" s="6"/>
      <c r="UK33" s="6"/>
      <c r="UL33" s="6"/>
      <c r="UM33" s="6"/>
      <c r="UN33" s="6"/>
      <c r="UQ33" s="6"/>
      <c r="US33" s="6"/>
      <c r="UT33" s="6"/>
      <c r="UU33" s="6">
        <v>3.05884</v>
      </c>
      <c r="UV33">
        <v>0.53777658536899997</v>
      </c>
      <c r="UW33" s="6"/>
      <c r="UY33" s="6"/>
      <c r="UZ33" s="6"/>
      <c r="VA33" s="6"/>
      <c r="VB33" s="6"/>
      <c r="VC33" s="6"/>
      <c r="VD33" s="6"/>
      <c r="VG33" s="6"/>
      <c r="VI33" s="6"/>
      <c r="VJ33" s="6"/>
      <c r="VK33" s="6">
        <v>3.0681600000000002</v>
      </c>
      <c r="VL33">
        <v>0.59241075748899996</v>
      </c>
      <c r="VM33" s="6"/>
      <c r="VN33" s="37"/>
      <c r="VO33" s="6"/>
      <c r="VP33" s="6"/>
      <c r="VQ33" s="6"/>
      <c r="VR33" s="6"/>
      <c r="VS33" s="6"/>
      <c r="VT33" s="6"/>
      <c r="VW33" s="6"/>
      <c r="VY33" s="6"/>
      <c r="VZ33" s="6"/>
      <c r="WA33" s="6">
        <v>3.0681600000000002</v>
      </c>
      <c r="WB33">
        <v>0.66056631795800003</v>
      </c>
      <c r="WC33" s="6"/>
      <c r="WD33" s="37"/>
      <c r="WE33" s="6"/>
      <c r="WF33" s="6"/>
      <c r="WG33" s="6"/>
      <c r="WH33" s="6"/>
      <c r="WI33" s="6"/>
      <c r="WJ33" s="6"/>
      <c r="WM33" s="6"/>
      <c r="WO33" s="6"/>
      <c r="WP33" s="6"/>
      <c r="WQ33" s="6">
        <v>3.1398000000000001</v>
      </c>
      <c r="WR33">
        <v>0.32511801246299998</v>
      </c>
      <c r="WS33" s="6"/>
      <c r="WT33" s="37"/>
      <c r="WU33" s="6"/>
      <c r="WV33" s="6"/>
      <c r="WW33" s="6"/>
      <c r="WX33" s="6"/>
      <c r="WY33" s="6"/>
      <c r="WZ33" s="6"/>
      <c r="XC33" s="6"/>
      <c r="XE33" s="6"/>
      <c r="XF33" s="6"/>
      <c r="XG33" s="6">
        <v>3.1398000000000001</v>
      </c>
      <c r="XH33">
        <v>0.34426682496400002</v>
      </c>
      <c r="XI33" s="6"/>
      <c r="XJ33" s="37"/>
      <c r="XK33" s="6"/>
      <c r="XL33" s="6"/>
      <c r="XM33" s="6"/>
      <c r="XN33" s="6"/>
      <c r="XO33" s="6"/>
      <c r="XP33" s="6"/>
      <c r="XS33" s="6"/>
      <c r="XU33" s="6"/>
      <c r="XV33" s="6"/>
      <c r="XW33" s="6">
        <v>3.05884</v>
      </c>
      <c r="XX33">
        <v>0.56988725255499995</v>
      </c>
      <c r="XY33" s="6"/>
      <c r="XZ33" s="37"/>
      <c r="YA33" s="6"/>
      <c r="YB33" s="6"/>
      <c r="YC33" s="6"/>
      <c r="YD33" s="6"/>
      <c r="YE33" s="6"/>
      <c r="YF33" s="6"/>
      <c r="YI33" s="6"/>
      <c r="YK33" s="6"/>
      <c r="YL33" s="6"/>
      <c r="YM33" s="6">
        <v>3.05884</v>
      </c>
      <c r="YN33">
        <v>0.50366589596</v>
      </c>
      <c r="YO33" s="6"/>
      <c r="YP33" s="37"/>
      <c r="YQ33" s="6"/>
      <c r="YR33" s="6"/>
      <c r="YS33" s="6"/>
      <c r="YT33" s="6"/>
      <c r="YU33" s="6"/>
      <c r="YV33" s="6"/>
      <c r="YY33" s="6"/>
      <c r="ZA33" s="6"/>
      <c r="ZB33" s="6"/>
      <c r="ZC33" s="6"/>
      <c r="ZE33" s="6"/>
      <c r="ZF33" s="37"/>
      <c r="ZG33" s="6"/>
      <c r="ZH33" s="6"/>
      <c r="ZI33" s="6"/>
      <c r="ZJ33" s="6"/>
      <c r="ZK33" s="6"/>
      <c r="ZL33" s="6"/>
      <c r="ZO33" s="6"/>
      <c r="ZQ33" s="6"/>
      <c r="ZR33" s="6"/>
      <c r="ZS33" s="6">
        <v>3.05728</v>
      </c>
      <c r="ZT33">
        <v>0.54675464523799999</v>
      </c>
      <c r="ZU33" s="6"/>
      <c r="ZV33" s="37"/>
      <c r="ZW33" s="6"/>
      <c r="ZX33" s="6"/>
      <c r="ZY33" s="6"/>
      <c r="ZZ33" s="6"/>
      <c r="AAA33" s="6"/>
      <c r="AAB33" s="6"/>
      <c r="AAE33" s="6"/>
      <c r="AAG33" s="6"/>
      <c r="AAH33" s="6"/>
      <c r="AAI33" s="6">
        <v>3.05728</v>
      </c>
      <c r="AAJ33">
        <v>1.0446774861999999</v>
      </c>
      <c r="AAK33" s="6"/>
      <c r="AAL33" s="37"/>
      <c r="AAM33" s="6"/>
      <c r="AAN33" s="6"/>
      <c r="AAO33" s="6"/>
      <c r="AAP33" s="6"/>
      <c r="AAQ33" s="6"/>
      <c r="AAR33" s="6"/>
      <c r="AAU33" s="6"/>
      <c r="AAW33" s="6"/>
      <c r="AAX33" s="6"/>
      <c r="AAY33" s="6">
        <v>3.05728</v>
      </c>
      <c r="AAZ33">
        <v>0.72083978610999999</v>
      </c>
      <c r="ABA33" s="6"/>
      <c r="ABB33" s="37"/>
      <c r="ABC33" s="6"/>
      <c r="ABD33" s="6"/>
      <c r="ABE33" s="6"/>
      <c r="ABF33" s="6"/>
      <c r="ABG33" s="6"/>
      <c r="ABH33" s="6"/>
      <c r="ABK33" s="6"/>
      <c r="ABM33" s="6"/>
      <c r="ABN33" s="6"/>
      <c r="ABO33" s="6">
        <v>3.34225333333</v>
      </c>
      <c r="ABP33">
        <v>0.55715758401500004</v>
      </c>
      <c r="ABQ33" s="6"/>
      <c r="ABR33" s="37"/>
      <c r="ABS33" s="6"/>
      <c r="ABT33" s="6"/>
      <c r="ABU33" s="6"/>
      <c r="ABV33" s="6"/>
      <c r="ABW33" s="6"/>
      <c r="ABX33" s="6"/>
      <c r="ACA33" s="6"/>
      <c r="ACC33" s="6"/>
      <c r="ACD33" s="6"/>
      <c r="ACE33" s="6">
        <v>3.34225333333</v>
      </c>
      <c r="ACF33">
        <v>0.766765183475</v>
      </c>
      <c r="ACG33" s="6"/>
      <c r="ACH33" s="37"/>
      <c r="ACI33" s="6"/>
      <c r="ACJ33" s="6"/>
      <c r="ACK33" s="6"/>
      <c r="ACL33" s="6"/>
      <c r="ACM33" s="6"/>
      <c r="ACN33" s="6"/>
      <c r="ACQ33" s="6"/>
      <c r="ACS33" s="6"/>
      <c r="ACT33" s="6"/>
      <c r="ACU33" s="6">
        <v>3.34225333333</v>
      </c>
      <c r="ACV33">
        <v>0.77034887325400003</v>
      </c>
      <c r="ACW33" s="6"/>
      <c r="ACX33" s="37"/>
      <c r="ACY33" s="6"/>
      <c r="ACZ33" s="6"/>
      <c r="ADA33" s="6"/>
      <c r="ADB33" s="6"/>
      <c r="ADC33" s="6"/>
      <c r="ADD33" s="6"/>
      <c r="ADG33" s="6"/>
      <c r="ADI33" s="6"/>
      <c r="ADJ33" s="6"/>
      <c r="ADK33" s="6">
        <v>3.5446</v>
      </c>
      <c r="ADL33">
        <v>0.553113353089</v>
      </c>
      <c r="ADM33" s="6"/>
      <c r="ADN33" s="37"/>
      <c r="ADO33" s="6"/>
      <c r="ADP33" s="6"/>
      <c r="ADQ33" s="6"/>
      <c r="ADR33" s="6"/>
      <c r="ADS33" s="6"/>
      <c r="ADT33" s="6"/>
      <c r="ADW33" s="6"/>
      <c r="ADY33" s="6"/>
      <c r="ADZ33" s="6"/>
      <c r="AEA33" s="6">
        <v>3.5408533333299999</v>
      </c>
      <c r="AEB33">
        <v>0.55357692265199998</v>
      </c>
      <c r="AEC33" s="6"/>
      <c r="AED33" s="37"/>
      <c r="AEE33" s="6"/>
      <c r="AEF33" s="6"/>
      <c r="AEG33" s="6"/>
      <c r="AEH33" s="6"/>
      <c r="AEI33" s="6"/>
      <c r="AEJ33" s="6"/>
      <c r="AEM33" s="6"/>
      <c r="AEO33" s="6"/>
      <c r="AEP33" s="6"/>
      <c r="AEQ33" s="6">
        <v>3.5408533333299999</v>
      </c>
      <c r="AER33">
        <v>0.764534411586</v>
      </c>
      <c r="AES33" s="6"/>
      <c r="AET33" s="37"/>
      <c r="AEU33" s="6"/>
      <c r="AEV33" s="6"/>
      <c r="AEW33" s="6"/>
      <c r="AEX33" s="6"/>
      <c r="AEY33" s="6"/>
      <c r="AEZ33" s="6"/>
      <c r="AFC33" s="6"/>
      <c r="AFE33" s="6"/>
      <c r="AFF33" s="6"/>
      <c r="AFG33" s="6">
        <v>3.6255600000000001</v>
      </c>
      <c r="AFH33">
        <v>0.25914417813399998</v>
      </c>
      <c r="AFI33" s="6"/>
      <c r="AFJ33" s="37"/>
      <c r="AFK33" s="6"/>
      <c r="AFL33" s="6"/>
      <c r="AFM33" s="6"/>
      <c r="AFN33" s="6"/>
      <c r="AFO33" s="6"/>
      <c r="AFP33" s="6"/>
      <c r="AFS33" s="6"/>
      <c r="AFU33" s="6"/>
      <c r="AFV33" s="6"/>
      <c r="AFW33" s="6">
        <v>3.6255600000000001</v>
      </c>
      <c r="AFX33">
        <v>0.30543301703199999</v>
      </c>
      <c r="AFY33" s="6"/>
      <c r="AFZ33" s="37"/>
      <c r="AGA33" s="6"/>
      <c r="AGB33" s="6"/>
      <c r="AGC33" s="6"/>
      <c r="AGD33" s="6"/>
      <c r="AGE33" s="6"/>
      <c r="AGF33" s="6"/>
      <c r="AGI33" s="6"/>
      <c r="AGK33" s="6"/>
      <c r="AGL33" s="6"/>
      <c r="AGM33" s="6">
        <v>3.6255600000000001</v>
      </c>
      <c r="AGN33">
        <v>0.80324877833599995</v>
      </c>
      <c r="AGO33" s="6"/>
      <c r="AGP33" s="37"/>
      <c r="AGQ33" s="6"/>
      <c r="AGR33" s="6"/>
      <c r="AGS33" s="6"/>
      <c r="AGT33" s="6"/>
      <c r="AGU33" s="6"/>
      <c r="AGV33" s="6"/>
      <c r="AGY33" s="6"/>
      <c r="AHA33" s="6"/>
      <c r="AHB33" s="6"/>
      <c r="AHC33" s="6">
        <v>3.7065199999999998</v>
      </c>
      <c r="AHD33">
        <v>0.94049149733000004</v>
      </c>
      <c r="AHE33" s="6"/>
      <c r="AHF33" s="37"/>
      <c r="AHG33" s="6"/>
      <c r="AHH33" s="6"/>
      <c r="AHI33" s="6"/>
      <c r="AHJ33" s="6"/>
      <c r="AHK33" s="6"/>
      <c r="AHL33" s="6"/>
      <c r="AHO33" s="6"/>
      <c r="AHQ33" s="6"/>
      <c r="AHR33" s="6"/>
      <c r="AHS33" s="6">
        <v>3.7065199999999998</v>
      </c>
      <c r="AHT33">
        <v>0.53232537820199999</v>
      </c>
      <c r="AHU33" s="6"/>
      <c r="AHV33" s="37"/>
      <c r="AHW33" s="6"/>
      <c r="AHX33" s="6"/>
      <c r="AHY33" s="6"/>
      <c r="AHZ33" s="6"/>
      <c r="AIA33" s="6"/>
      <c r="AIB33" s="6"/>
      <c r="AIE33" s="6"/>
      <c r="AIG33" s="6"/>
      <c r="AIH33" s="6"/>
      <c r="AII33" s="6">
        <v>3.7065199999999998</v>
      </c>
      <c r="AIJ33">
        <v>0.59917991535600001</v>
      </c>
      <c r="AIK33" s="6"/>
      <c r="AIL33" s="37"/>
      <c r="AIM33" s="6"/>
      <c r="AIN33" s="6"/>
      <c r="AIO33" s="6"/>
      <c r="AIP33" s="6"/>
      <c r="AIQ33" s="6"/>
      <c r="AIR33" s="6"/>
      <c r="AIU33" s="6"/>
      <c r="AIW33" s="6"/>
      <c r="AIX33" s="6"/>
      <c r="AIY33" s="6">
        <v>3.8250799999999998</v>
      </c>
      <c r="AIZ33">
        <v>0.645755641474</v>
      </c>
      <c r="AJA33" s="6"/>
      <c r="AJB33" s="37"/>
      <c r="AJC33" s="6"/>
      <c r="AJD33" s="6"/>
      <c r="AJE33" s="6"/>
      <c r="AJF33" s="6"/>
      <c r="AJG33" s="6"/>
      <c r="AJH33" s="6"/>
      <c r="AJK33" s="6"/>
      <c r="AJM33" s="6"/>
      <c r="AJN33" s="6"/>
      <c r="AJO33" s="6">
        <v>3.8250799999999998</v>
      </c>
      <c r="AJP33">
        <v>0.69332804272899995</v>
      </c>
      <c r="AJQ33" s="6"/>
      <c r="AJR33" s="37"/>
      <c r="AJS33" s="6"/>
      <c r="AJT33" s="6"/>
      <c r="AJU33" s="6"/>
      <c r="AJV33" s="6"/>
      <c r="AJW33" s="6"/>
      <c r="AJX33" s="6"/>
      <c r="AKA33" s="6"/>
      <c r="AKC33" s="6"/>
      <c r="AKD33" s="6"/>
      <c r="AKE33" s="6">
        <v>3.54304</v>
      </c>
      <c r="AKF33">
        <v>0.76864124172399995</v>
      </c>
      <c r="AKG33" s="6"/>
      <c r="AKH33" s="37"/>
      <c r="AKI33" s="6"/>
      <c r="AKJ33" s="6"/>
      <c r="AKK33" s="6"/>
      <c r="AKL33" s="6"/>
      <c r="AKM33" s="6"/>
      <c r="AKN33" s="6"/>
      <c r="AKQ33" s="6"/>
      <c r="AKS33" s="6"/>
      <c r="AKT33" s="6"/>
      <c r="AKU33" s="6">
        <v>3.54304</v>
      </c>
      <c r="AKV33">
        <v>0.92942417156900003</v>
      </c>
      <c r="AKW33" s="6"/>
      <c r="AKX33" s="37"/>
      <c r="AKY33" s="6"/>
      <c r="AKZ33" s="6"/>
      <c r="ALA33" s="6"/>
      <c r="ALB33" s="6"/>
      <c r="ALC33" s="6"/>
      <c r="ALD33" s="6"/>
      <c r="ALG33" s="6"/>
      <c r="ALI33" s="6"/>
      <c r="ALJ33" s="6"/>
      <c r="ALK33" s="6">
        <v>3.6255600000000001</v>
      </c>
      <c r="ALL33">
        <v>0.84723842644500003</v>
      </c>
      <c r="ALM33" s="6"/>
      <c r="ALN33" s="37"/>
    </row>
    <row r="34" spans="3:1002" x14ac:dyDescent="0.25">
      <c r="D34" t="s">
        <v>87</v>
      </c>
      <c r="E34" s="33">
        <v>44</v>
      </c>
      <c r="G34">
        <v>38</v>
      </c>
      <c r="H34" s="1">
        <f>FY16</f>
        <v>-9.7906289024904218</v>
      </c>
      <c r="I34" s="47"/>
      <c r="K34" s="6"/>
      <c r="L34" s="6"/>
      <c r="M34" s="6"/>
      <c r="N34" s="6"/>
      <c r="O34" s="6"/>
      <c r="P34" s="6"/>
      <c r="Q34" s="6"/>
      <c r="R34" s="6"/>
      <c r="S34" s="6"/>
      <c r="T34" s="6"/>
      <c r="V34" s="6"/>
      <c r="W34" s="6"/>
      <c r="X34" s="6">
        <v>4.6045600000000002</v>
      </c>
      <c r="Y34" s="6">
        <v>0.222472267779</v>
      </c>
      <c r="Z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M34" s="6"/>
      <c r="AN34" s="6"/>
      <c r="AO34" s="6"/>
      <c r="AP34" s="6"/>
      <c r="AQ34" s="6"/>
      <c r="AR34" s="37"/>
      <c r="AS34" s="6"/>
      <c r="AT34" s="6"/>
      <c r="AU34" s="6"/>
      <c r="AV34" s="6"/>
      <c r="AW34" s="6"/>
      <c r="AX34" s="6"/>
      <c r="AY34" s="6"/>
      <c r="AZ34" s="6"/>
      <c r="BA34" s="6"/>
      <c r="BB34" s="6"/>
      <c r="BD34" s="6"/>
      <c r="BE34" s="6"/>
      <c r="BF34" s="6">
        <v>6.1394133333300003</v>
      </c>
      <c r="BG34" s="6">
        <v>0.22891837376900001</v>
      </c>
      <c r="BH34" s="6"/>
      <c r="BI34" s="37"/>
      <c r="BJ34" s="6"/>
      <c r="BK34" s="6"/>
      <c r="BL34" s="6"/>
      <c r="BM34" s="6"/>
      <c r="BN34" s="6"/>
      <c r="BO34" s="6"/>
      <c r="BP34" s="6"/>
      <c r="BQ34" s="6"/>
      <c r="BR34" s="6"/>
      <c r="BS34" s="6"/>
      <c r="BU34" s="6"/>
      <c r="BV34" s="6"/>
      <c r="BW34" s="6">
        <v>4.9549200000000004</v>
      </c>
      <c r="BX34" s="6">
        <v>0.16782213961600001</v>
      </c>
      <c r="BY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L34" s="6"/>
      <c r="CM34" s="6"/>
      <c r="CN34" s="6">
        <v>4.8589799999999999</v>
      </c>
      <c r="CO34" s="6">
        <v>0.26087309855399998</v>
      </c>
      <c r="CP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C34" s="6"/>
      <c r="DD34" s="6"/>
      <c r="DE34" s="6">
        <v>4.8589799999999999</v>
      </c>
      <c r="DF34" s="6">
        <v>0.20099582194599999</v>
      </c>
      <c r="DG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T34" s="6"/>
      <c r="DU34" s="6"/>
      <c r="DV34" s="6">
        <v>4.8589799999999999</v>
      </c>
      <c r="DW34" s="6">
        <v>0.214303773005</v>
      </c>
      <c r="DX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K34" s="6"/>
      <c r="EL34" s="6"/>
      <c r="EM34" s="6">
        <v>4.8589799999999999</v>
      </c>
      <c r="EN34" s="6">
        <v>0.22163139345999999</v>
      </c>
      <c r="EO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B34" s="6"/>
      <c r="FC34" s="6"/>
      <c r="FD34" s="6">
        <v>4.48698</v>
      </c>
      <c r="FE34" s="6">
        <v>0.33459724806800001</v>
      </c>
      <c r="FF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S34" s="6"/>
      <c r="FT34" s="6"/>
      <c r="FU34" s="6">
        <v>4.48698</v>
      </c>
      <c r="FV34" s="6">
        <v>0.35340072718600002</v>
      </c>
      <c r="FW34" s="6"/>
      <c r="FX34" s="37"/>
      <c r="FY34" s="6"/>
      <c r="FZ34" s="6"/>
      <c r="GA34" s="6"/>
      <c r="GB34" s="6"/>
      <c r="GC34" s="6"/>
      <c r="GD34" s="6"/>
      <c r="GE34" s="6"/>
      <c r="GF34" s="6"/>
      <c r="GG34" s="6"/>
      <c r="GH34" s="6"/>
      <c r="GJ34" s="6"/>
      <c r="GK34" s="6"/>
      <c r="GL34" s="6">
        <v>4.48698</v>
      </c>
      <c r="GM34" s="6">
        <v>0.344738586046</v>
      </c>
      <c r="GN34" s="6"/>
      <c r="GO34" s="37"/>
      <c r="GP34" s="6"/>
      <c r="GQ34" s="6"/>
      <c r="GR34" s="6"/>
      <c r="GS34" s="6"/>
      <c r="GT34" s="6"/>
      <c r="GU34" s="6"/>
      <c r="GV34" s="6"/>
      <c r="GW34" s="6"/>
      <c r="GX34" s="6"/>
      <c r="GY34" s="6"/>
      <c r="HA34" s="6"/>
      <c r="HB34" s="6"/>
      <c r="HC34" s="6">
        <v>4.8311400000000004</v>
      </c>
      <c r="HD34" s="6">
        <v>0.430372545361</v>
      </c>
      <c r="HE34" s="6"/>
      <c r="HF34" s="37"/>
      <c r="HG34" s="6"/>
      <c r="HH34" s="6"/>
      <c r="HI34" s="6"/>
      <c r="HJ34" s="6"/>
      <c r="HK34" s="6"/>
      <c r="HL34" s="6"/>
      <c r="HM34" s="6"/>
      <c r="HN34" s="6"/>
      <c r="HO34" s="6"/>
      <c r="HP34" s="6"/>
      <c r="HR34" s="6"/>
      <c r="HS34" s="6"/>
      <c r="HT34" s="6">
        <v>4.8311400000000004</v>
      </c>
      <c r="HU34" s="6">
        <v>0.264602569269</v>
      </c>
      <c r="HV34" s="6"/>
      <c r="HW34" s="37"/>
      <c r="HX34" s="6"/>
      <c r="HY34" s="6"/>
      <c r="HZ34" s="6"/>
      <c r="IA34" s="6"/>
      <c r="IB34" s="6"/>
      <c r="IC34" s="6"/>
      <c r="ID34" s="6"/>
      <c r="IE34" s="6"/>
      <c r="IF34" s="6"/>
      <c r="IG34" s="6"/>
      <c r="II34" s="6"/>
      <c r="IJ34" s="6"/>
      <c r="IK34" s="6">
        <v>4.8311400000000004</v>
      </c>
      <c r="IL34" s="6">
        <v>0.224913347698</v>
      </c>
      <c r="IM34" s="6"/>
      <c r="IN34" s="37"/>
      <c r="IO34" s="6"/>
      <c r="IP34" s="6"/>
      <c r="IQ34" s="6"/>
      <c r="IR34" s="6"/>
      <c r="IS34" s="6"/>
      <c r="IT34" s="6"/>
      <c r="IU34" s="6"/>
      <c r="IV34" s="6"/>
      <c r="IW34" s="6"/>
      <c r="IX34" s="6"/>
      <c r="IZ34" s="6"/>
      <c r="JA34" s="6"/>
      <c r="JB34" s="6">
        <v>4.8311400000000004</v>
      </c>
      <c r="JC34" s="6">
        <v>0.32692221640199998</v>
      </c>
      <c r="JD34" s="6"/>
      <c r="JE34" s="37"/>
      <c r="JF34" s="6"/>
      <c r="JG34" s="6"/>
      <c r="JH34" s="6"/>
      <c r="JI34" s="6"/>
      <c r="JJ34" s="6"/>
      <c r="JK34" s="6"/>
      <c r="JL34" s="6"/>
      <c r="JM34" s="6"/>
      <c r="JN34" s="6"/>
      <c r="JO34" s="6"/>
      <c r="JQ34" s="6"/>
      <c r="JR34" s="6"/>
      <c r="JS34" s="6"/>
      <c r="JT34" s="6"/>
      <c r="JU34" s="6"/>
      <c r="JV34" s="37"/>
      <c r="JW34" s="6"/>
      <c r="JX34" s="6"/>
      <c r="JY34" s="6"/>
      <c r="JZ34" s="6"/>
      <c r="KA34" s="6"/>
      <c r="KB34" s="6"/>
      <c r="KC34" s="6"/>
      <c r="KD34" s="6"/>
      <c r="KE34" s="6"/>
      <c r="KF34" s="6"/>
      <c r="KH34" s="6"/>
      <c r="KI34" s="6"/>
      <c r="KJ34" s="6">
        <v>4.8311400000000004</v>
      </c>
      <c r="KK34" s="6">
        <v>0.35346787589200002</v>
      </c>
      <c r="KL34" s="6"/>
      <c r="KM34" s="37"/>
      <c r="KN34" s="6"/>
      <c r="KO34" s="6"/>
      <c r="KP34" s="6"/>
      <c r="KQ34" s="6"/>
      <c r="KR34" s="6"/>
      <c r="KS34" s="6"/>
      <c r="KT34" s="6"/>
      <c r="KU34" s="6"/>
      <c r="KV34" s="6"/>
      <c r="KW34" s="6"/>
      <c r="KY34" s="6"/>
      <c r="KZ34" s="6"/>
      <c r="LA34" s="6">
        <v>4.9525800000000002</v>
      </c>
      <c r="LB34" s="6">
        <v>0.34441006452</v>
      </c>
      <c r="LC34" s="6"/>
      <c r="LD34" s="37"/>
      <c r="LE34" s="6"/>
      <c r="LF34" s="6"/>
      <c r="LG34" s="6"/>
      <c r="LH34" s="6"/>
      <c r="LI34" s="6"/>
      <c r="LJ34" s="6"/>
      <c r="LK34" s="6"/>
      <c r="LL34" s="6"/>
      <c r="LM34" s="6"/>
      <c r="LN34" s="6"/>
      <c r="LP34" s="6"/>
      <c r="LQ34" s="6"/>
      <c r="LR34" s="6">
        <v>4.9525800000000002</v>
      </c>
      <c r="LS34" s="6">
        <v>0.34529199418399997</v>
      </c>
      <c r="LT34" s="6"/>
      <c r="LU34" s="37"/>
      <c r="LV34" s="6"/>
      <c r="LW34" s="6"/>
      <c r="LX34" s="6"/>
      <c r="LY34" s="6"/>
      <c r="LZ34" s="6"/>
      <c r="MA34" s="6"/>
      <c r="MB34" s="6"/>
      <c r="MC34" s="6"/>
      <c r="MD34" s="6"/>
      <c r="ME34" s="6"/>
      <c r="MG34" s="6"/>
      <c r="MH34" s="6"/>
      <c r="MI34" s="6">
        <v>4.9525800000000002</v>
      </c>
      <c r="MJ34" s="6">
        <v>0.37391067123499999</v>
      </c>
      <c r="MK34" s="6"/>
      <c r="ML34" s="37"/>
      <c r="MM34" s="6"/>
      <c r="MN34" s="6"/>
      <c r="MO34" s="6"/>
      <c r="MP34" s="6"/>
      <c r="MQ34" s="6"/>
      <c r="MR34" s="6"/>
      <c r="MS34" s="6"/>
      <c r="MT34" s="6"/>
      <c r="MU34" s="6"/>
      <c r="MV34" s="6"/>
      <c r="MX34" s="6"/>
      <c r="MY34" s="6"/>
      <c r="MZ34" s="6">
        <v>4.7704199999999997</v>
      </c>
      <c r="NA34" s="6">
        <v>0.38896634880300002</v>
      </c>
      <c r="NB34" s="6"/>
      <c r="NC34" s="37"/>
      <c r="ND34" s="6"/>
      <c r="NE34" s="6"/>
      <c r="NF34" s="6"/>
      <c r="NG34" s="6"/>
      <c r="NH34" s="6"/>
      <c r="NI34" s="6"/>
      <c r="NJ34" s="6"/>
      <c r="NK34" s="6"/>
      <c r="NL34" s="6"/>
      <c r="NM34" s="6"/>
      <c r="NO34" s="6"/>
      <c r="NP34" s="6"/>
      <c r="NQ34" s="6">
        <v>4.7704199999999997</v>
      </c>
      <c r="NR34" s="6">
        <v>0.36800575978799999</v>
      </c>
      <c r="NS34" s="6"/>
      <c r="NT34" s="37"/>
      <c r="NU34" s="6"/>
      <c r="NV34" s="6"/>
      <c r="NW34" s="6"/>
      <c r="NX34" s="6"/>
      <c r="NY34" s="6"/>
      <c r="NZ34" s="6"/>
      <c r="OA34" s="6"/>
      <c r="OB34" s="6"/>
      <c r="OC34" s="6"/>
      <c r="OD34" s="6"/>
      <c r="OF34" s="6"/>
      <c r="OG34" s="6"/>
      <c r="OH34" s="6">
        <v>4.7704199999999997</v>
      </c>
      <c r="OI34" s="6">
        <v>0.452709490454</v>
      </c>
      <c r="OJ34" s="6"/>
      <c r="OK34" s="37"/>
      <c r="OL34" s="6"/>
      <c r="OM34" s="6"/>
      <c r="ON34" s="6"/>
      <c r="OO34" s="6"/>
      <c r="OP34" s="6"/>
      <c r="OQ34" s="6"/>
      <c r="OR34" s="6"/>
      <c r="OS34" s="6"/>
      <c r="OT34" s="6"/>
      <c r="OU34" s="6"/>
      <c r="OW34" s="6"/>
      <c r="OX34" s="6"/>
      <c r="OY34" s="6">
        <v>4.7704199999999997</v>
      </c>
      <c r="OZ34" s="6">
        <v>0.42431957143499999</v>
      </c>
      <c r="PA34" s="6"/>
      <c r="PB34" s="37"/>
      <c r="PC34" s="6"/>
      <c r="PD34" s="6"/>
      <c r="PE34" s="6"/>
      <c r="PF34" s="6"/>
      <c r="PG34" s="6"/>
      <c r="PH34" s="6"/>
      <c r="PI34" s="6"/>
      <c r="PJ34" s="6"/>
      <c r="PK34" s="6"/>
      <c r="PL34" s="6"/>
      <c r="PN34" s="6"/>
      <c r="PO34" s="6"/>
      <c r="PP34" s="6">
        <v>4.7704199999999997</v>
      </c>
      <c r="PQ34" s="6">
        <v>0.43940734375200002</v>
      </c>
      <c r="PR34" s="6"/>
      <c r="PS34" s="37"/>
      <c r="PT34" s="6"/>
      <c r="PU34" s="6"/>
      <c r="PV34" s="6"/>
      <c r="PW34" s="6"/>
      <c r="PX34" s="6"/>
      <c r="PY34" s="6"/>
      <c r="PZ34" s="6"/>
      <c r="QA34" s="6"/>
      <c r="QB34" s="6"/>
      <c r="QC34" s="6"/>
      <c r="QE34" s="6"/>
      <c r="QF34" s="6"/>
      <c r="QG34" s="6">
        <v>4.7096999999999998</v>
      </c>
      <c r="QH34" s="6">
        <v>0.603178578159</v>
      </c>
      <c r="QI34" s="6"/>
      <c r="QJ34" s="37"/>
      <c r="QK34" s="37"/>
      <c r="QL34" s="6"/>
      <c r="QM34" s="6"/>
      <c r="QN34" s="6"/>
      <c r="QO34" s="6"/>
      <c r="QP34" s="6"/>
      <c r="QQ34" s="6"/>
      <c r="QR34" s="6"/>
      <c r="QS34" s="6"/>
      <c r="QT34" s="6"/>
      <c r="QU34" s="6"/>
      <c r="QW34" s="6"/>
      <c r="QX34" s="6"/>
      <c r="QY34" s="6">
        <v>4.58826</v>
      </c>
      <c r="QZ34" s="6">
        <v>0.59617034109</v>
      </c>
      <c r="RA34" s="6"/>
      <c r="RB34" s="37"/>
      <c r="RC34" s="6"/>
      <c r="RD34" s="6"/>
      <c r="RE34" s="6"/>
      <c r="RF34" s="6"/>
      <c r="RG34" s="6"/>
      <c r="RH34" s="6"/>
      <c r="RI34" s="6"/>
      <c r="RJ34" s="6"/>
      <c r="RK34" s="6"/>
      <c r="RL34" s="6"/>
      <c r="RN34" s="6"/>
      <c r="RO34" s="6"/>
      <c r="RP34" s="6">
        <v>4.7096999999999998</v>
      </c>
      <c r="RQ34" s="6">
        <v>0.54481492728699998</v>
      </c>
      <c r="RR34" s="6"/>
      <c r="RS34" s="37"/>
      <c r="RT34" s="6"/>
      <c r="RU34" s="6"/>
      <c r="RV34" s="6"/>
      <c r="RW34" s="6"/>
      <c r="RX34" s="6"/>
      <c r="RY34" s="6"/>
      <c r="RZ34" s="6"/>
      <c r="SA34" s="6"/>
      <c r="SB34" s="6"/>
      <c r="SC34" s="6"/>
      <c r="SE34" s="6"/>
      <c r="SF34" s="6"/>
      <c r="SG34" s="6">
        <v>4.6442399999999999</v>
      </c>
      <c r="SH34" s="6">
        <v>0.58960939258599998</v>
      </c>
      <c r="SI34" s="6"/>
      <c r="SJ34" s="37"/>
      <c r="SK34" s="6"/>
      <c r="SL34" s="6"/>
      <c r="SM34" s="6"/>
      <c r="SN34" s="6"/>
      <c r="SO34" s="6"/>
      <c r="SP34" s="6"/>
      <c r="SQ34" s="6"/>
      <c r="SR34" s="6"/>
      <c r="SS34" s="6"/>
      <c r="ST34" s="6"/>
      <c r="SV34" s="6"/>
      <c r="SW34" s="6"/>
      <c r="SX34" s="6">
        <v>4.4724000000000004</v>
      </c>
      <c r="SY34" s="6">
        <v>0.63470544224100001</v>
      </c>
      <c r="SZ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M34" s="6"/>
      <c r="TN34" s="6"/>
      <c r="TO34" s="6">
        <v>4.6442399999999999</v>
      </c>
      <c r="TP34">
        <v>0.62709043961900002</v>
      </c>
      <c r="TQ34" s="6"/>
      <c r="TS34" s="6"/>
      <c r="TT34" s="6"/>
      <c r="TU34" s="6"/>
      <c r="TV34" s="6"/>
      <c r="TW34" s="6"/>
      <c r="TX34" s="6"/>
      <c r="TY34" s="6"/>
      <c r="TZ34" s="6"/>
      <c r="UA34" s="6"/>
      <c r="UC34" s="6"/>
      <c r="UD34" s="6"/>
      <c r="UE34" s="6">
        <v>4.58826</v>
      </c>
      <c r="UF34">
        <v>0.53247970245800003</v>
      </c>
      <c r="UG34" s="6"/>
      <c r="UI34" s="6"/>
      <c r="UJ34" s="6"/>
      <c r="UK34" s="6"/>
      <c r="UL34" s="6"/>
      <c r="UM34" s="6"/>
      <c r="UN34" s="6"/>
      <c r="UO34" s="6"/>
      <c r="UP34" s="6"/>
      <c r="UQ34" s="6"/>
      <c r="US34" s="6"/>
      <c r="UT34" s="6"/>
      <c r="UU34" s="6">
        <v>4.58826</v>
      </c>
      <c r="UV34">
        <v>0.56014268487700003</v>
      </c>
      <c r="UW34" s="6"/>
      <c r="UY34" s="6"/>
      <c r="UZ34" s="6"/>
      <c r="VA34" s="6"/>
      <c r="VB34" s="6"/>
      <c r="VC34" s="6"/>
      <c r="VD34" s="6"/>
      <c r="VE34" s="6"/>
      <c r="VF34" s="6"/>
      <c r="VG34" s="6"/>
      <c r="VI34" s="6"/>
      <c r="VJ34" s="6"/>
      <c r="VK34" s="6">
        <v>4.6022400000000001</v>
      </c>
      <c r="VL34">
        <v>0.61651723700000005</v>
      </c>
      <c r="VM34" s="6"/>
      <c r="VN34" s="37"/>
      <c r="VO34" s="6"/>
      <c r="VP34" s="6"/>
      <c r="VQ34" s="6"/>
      <c r="VR34" s="6"/>
      <c r="VS34" s="6"/>
      <c r="VT34" s="6"/>
      <c r="VU34" s="6"/>
      <c r="VV34" s="6"/>
      <c r="VW34" s="6"/>
      <c r="VY34" s="6"/>
      <c r="VZ34" s="6"/>
      <c r="WA34" s="6">
        <v>4.6022400000000001</v>
      </c>
      <c r="WB34">
        <v>0.68776683700899999</v>
      </c>
      <c r="WC34" s="6"/>
      <c r="WD34" s="37"/>
      <c r="WE34" s="6"/>
      <c r="WF34" s="6"/>
      <c r="WG34" s="6"/>
      <c r="WH34" s="6"/>
      <c r="WI34" s="6"/>
      <c r="WJ34" s="6"/>
      <c r="WK34" s="6"/>
      <c r="WL34" s="6"/>
      <c r="WM34" s="6"/>
      <c r="WO34" s="6"/>
      <c r="WP34" s="6"/>
      <c r="WQ34" s="6">
        <v>4.7096999999999998</v>
      </c>
      <c r="WR34">
        <v>0.33838803733900003</v>
      </c>
      <c r="WS34" s="6"/>
      <c r="WT34" s="37"/>
      <c r="WU34" s="6"/>
      <c r="WV34" s="6"/>
      <c r="WW34" s="6"/>
      <c r="WX34" s="6"/>
      <c r="WY34" s="6"/>
      <c r="WZ34" s="6"/>
      <c r="XA34" s="6"/>
      <c r="XB34" s="6"/>
      <c r="XC34" s="6"/>
      <c r="XE34" s="6"/>
      <c r="XF34" s="6"/>
      <c r="XG34" s="6">
        <v>4.7096999999999998</v>
      </c>
      <c r="XH34">
        <v>0.35615425010500001</v>
      </c>
      <c r="XI34" s="6"/>
      <c r="XJ34" s="37"/>
      <c r="XK34" s="6"/>
      <c r="XL34" s="6"/>
      <c r="XM34" s="6"/>
      <c r="XN34" s="6"/>
      <c r="XO34" s="6"/>
      <c r="XP34" s="6"/>
      <c r="XQ34" s="6"/>
      <c r="XR34" s="6"/>
      <c r="XS34" s="6"/>
      <c r="XU34" s="6"/>
      <c r="XV34" s="6"/>
      <c r="XW34" s="6">
        <v>4.58826</v>
      </c>
      <c r="XX34">
        <v>0.57957806143900004</v>
      </c>
      <c r="XY34" s="6"/>
      <c r="XZ34" s="37"/>
      <c r="YA34" s="6"/>
      <c r="YB34" s="6"/>
      <c r="YC34" s="6"/>
      <c r="YD34" s="6"/>
      <c r="YE34" s="6"/>
      <c r="YF34" s="6"/>
      <c r="YG34" s="6"/>
      <c r="YH34" s="6"/>
      <c r="YI34" s="6"/>
      <c r="YK34" s="6"/>
      <c r="YL34" s="6"/>
      <c r="YM34" s="6">
        <v>4.58826</v>
      </c>
      <c r="YN34">
        <v>0.52080419581600002</v>
      </c>
      <c r="YO34" s="6"/>
      <c r="YP34" s="37"/>
      <c r="YQ34" s="6"/>
      <c r="YR34" s="6"/>
      <c r="YS34" s="6"/>
      <c r="YT34" s="6"/>
      <c r="YU34" s="6"/>
      <c r="YV34" s="6"/>
      <c r="YW34" s="6"/>
      <c r="YX34" s="6"/>
      <c r="YY34" s="6"/>
      <c r="ZA34" s="6"/>
      <c r="ZB34" s="6"/>
      <c r="ZC34" s="6"/>
      <c r="ZE34" s="6"/>
      <c r="ZF34" s="37"/>
      <c r="ZG34" s="6"/>
      <c r="ZH34" s="6"/>
      <c r="ZI34" s="6"/>
      <c r="ZJ34" s="6"/>
      <c r="ZK34" s="6"/>
      <c r="ZL34" s="6"/>
      <c r="ZM34" s="6"/>
      <c r="ZN34" s="6"/>
      <c r="ZO34" s="6"/>
      <c r="ZQ34" s="6"/>
      <c r="ZR34" s="6"/>
      <c r="ZS34" s="6">
        <v>4.5859199999999998</v>
      </c>
      <c r="ZT34">
        <v>0.56404011183000002</v>
      </c>
      <c r="ZU34" s="6"/>
      <c r="ZV34" s="37"/>
      <c r="ZW34" s="6"/>
      <c r="ZX34" s="6"/>
      <c r="ZY34" s="6"/>
      <c r="ZZ34" s="6"/>
      <c r="AAA34" s="6"/>
      <c r="AAB34" s="6"/>
      <c r="AAC34" s="6"/>
      <c r="AAD34" s="6"/>
      <c r="AAE34" s="6"/>
      <c r="AAG34" s="6"/>
      <c r="AAH34" s="6"/>
      <c r="AAI34" s="6">
        <v>4.5859199999999998</v>
      </c>
      <c r="AAJ34">
        <v>1.05595694057</v>
      </c>
      <c r="AAK34" s="6"/>
      <c r="AAL34" s="37"/>
      <c r="AAM34" s="6"/>
      <c r="AAN34" s="6"/>
      <c r="AAO34" s="6"/>
      <c r="AAP34" s="6"/>
      <c r="AAQ34" s="6"/>
      <c r="AAR34" s="6"/>
      <c r="AAS34" s="6"/>
      <c r="AAT34" s="6"/>
      <c r="AAU34" s="6"/>
      <c r="AAW34" s="6"/>
      <c r="AAX34" s="6"/>
      <c r="AAY34" s="6">
        <v>4.5859199999999998</v>
      </c>
      <c r="AAZ34">
        <v>0.74468683243800005</v>
      </c>
      <c r="ABA34" s="6"/>
      <c r="ABB34" s="37"/>
      <c r="ABC34" s="6"/>
      <c r="ABD34" s="6"/>
      <c r="ABE34" s="6"/>
      <c r="ABF34" s="6"/>
      <c r="ABG34" s="6"/>
      <c r="ABH34" s="6"/>
      <c r="ABI34" s="6"/>
      <c r="ABJ34" s="6"/>
      <c r="ABK34" s="6"/>
      <c r="ABM34" s="6"/>
      <c r="ABN34" s="6"/>
      <c r="ABO34" s="6">
        <v>5.0133799999999997</v>
      </c>
      <c r="ABP34">
        <v>0.57521090879100001</v>
      </c>
      <c r="ABQ34" s="6"/>
      <c r="ABR34" s="37"/>
      <c r="ABS34" s="6"/>
      <c r="ABT34" s="6"/>
      <c r="ABU34" s="6"/>
      <c r="ABV34" s="6"/>
      <c r="ABW34" s="6"/>
      <c r="ABX34" s="6"/>
      <c r="ABY34" s="6"/>
      <c r="ABZ34" s="6"/>
      <c r="ACA34" s="6"/>
      <c r="ACC34" s="6"/>
      <c r="ACD34" s="6"/>
      <c r="ACE34" s="6">
        <v>5.0133799999999997</v>
      </c>
      <c r="ACF34">
        <v>0.782467972239</v>
      </c>
      <c r="ACG34" s="6"/>
      <c r="ACH34" s="37"/>
      <c r="ACI34" s="6"/>
      <c r="ACJ34" s="6"/>
      <c r="ACK34" s="6"/>
      <c r="ACL34" s="6"/>
      <c r="ACM34" s="6"/>
      <c r="ACN34" s="6"/>
      <c r="ACO34" s="6"/>
      <c r="ACP34" s="6"/>
      <c r="ACQ34" s="6"/>
      <c r="ACS34" s="6"/>
      <c r="ACT34" s="6"/>
      <c r="ACU34" s="6">
        <v>5.0133799999999997</v>
      </c>
      <c r="ACV34">
        <v>0.78950133036199999</v>
      </c>
      <c r="ACW34" s="6"/>
      <c r="ACX34" s="37"/>
      <c r="ACY34" s="6"/>
      <c r="ACZ34" s="6"/>
      <c r="ADA34" s="6"/>
      <c r="ADB34" s="6"/>
      <c r="ADC34" s="6"/>
      <c r="ADD34" s="6"/>
      <c r="ADE34" s="6"/>
      <c r="ADF34" s="6"/>
      <c r="ADG34" s="6"/>
      <c r="ADI34" s="6"/>
      <c r="ADJ34" s="6"/>
      <c r="ADK34" s="6">
        <v>5.3169000000000004</v>
      </c>
      <c r="ADL34">
        <v>0.56725888903999999</v>
      </c>
      <c r="ADM34" s="6"/>
      <c r="ADN34" s="37"/>
      <c r="ADO34" s="6"/>
      <c r="ADP34" s="6"/>
      <c r="ADQ34" s="6"/>
      <c r="ADR34" s="6"/>
      <c r="ADS34" s="6"/>
      <c r="ADT34" s="6"/>
      <c r="ADU34" s="6"/>
      <c r="ADV34" s="6"/>
      <c r="ADW34" s="6"/>
      <c r="ADY34" s="6"/>
      <c r="ADZ34" s="6"/>
      <c r="AEA34" s="6">
        <v>5.31128</v>
      </c>
      <c r="AEB34">
        <v>0.57002012845399996</v>
      </c>
      <c r="AEC34" s="6"/>
      <c r="AED34" s="37"/>
      <c r="AEE34" s="6"/>
      <c r="AEF34" s="6"/>
      <c r="AEG34" s="6"/>
      <c r="AEH34" s="6"/>
      <c r="AEI34" s="6"/>
      <c r="AEJ34" s="6"/>
      <c r="AEK34" s="6"/>
      <c r="AEL34" s="6"/>
      <c r="AEM34" s="6"/>
      <c r="AEO34" s="6"/>
      <c r="AEP34" s="6"/>
      <c r="AEQ34" s="6">
        <v>5.31128</v>
      </c>
      <c r="AER34">
        <v>0.78225729269300004</v>
      </c>
      <c r="AES34" s="6"/>
      <c r="AET34" s="37"/>
      <c r="AEU34" s="6"/>
      <c r="AEV34" s="6"/>
      <c r="AEW34" s="6"/>
      <c r="AEX34" s="6"/>
      <c r="AEY34" s="6"/>
      <c r="AEZ34" s="6"/>
      <c r="AFA34" s="6"/>
      <c r="AFB34" s="6"/>
      <c r="AFC34" s="6"/>
      <c r="AFE34" s="6"/>
      <c r="AFF34" s="6"/>
      <c r="AFG34" s="6">
        <v>5.4383400000000002</v>
      </c>
      <c r="AFH34">
        <v>0.27134067398599998</v>
      </c>
      <c r="AFI34" s="6"/>
      <c r="AFJ34" s="37"/>
      <c r="AFK34" s="6"/>
      <c r="AFL34" s="6"/>
      <c r="AFM34" s="6"/>
      <c r="AFN34" s="6"/>
      <c r="AFO34" s="6"/>
      <c r="AFP34" s="6"/>
      <c r="AFQ34" s="6"/>
      <c r="AFR34" s="6"/>
      <c r="AFS34" s="6"/>
      <c r="AFU34" s="6"/>
      <c r="AFV34" s="6"/>
      <c r="AFW34" s="6">
        <v>5.4383400000000002</v>
      </c>
      <c r="AFX34">
        <v>0.31701483799399999</v>
      </c>
      <c r="AFY34" s="6"/>
      <c r="AFZ34" s="37"/>
      <c r="AGA34" s="6"/>
      <c r="AGB34" s="6"/>
      <c r="AGC34" s="6"/>
      <c r="AGD34" s="6"/>
      <c r="AGE34" s="6"/>
      <c r="AGF34" s="6"/>
      <c r="AGG34" s="6"/>
      <c r="AGH34" s="6"/>
      <c r="AGI34" s="6"/>
      <c r="AGK34" s="6"/>
      <c r="AGL34" s="6"/>
      <c r="AGM34" s="6">
        <v>5.4383400000000002</v>
      </c>
      <c r="AGN34">
        <v>0.81412568387499995</v>
      </c>
      <c r="AGO34" s="6"/>
      <c r="AGP34" s="37"/>
      <c r="AGQ34" s="6"/>
      <c r="AGR34" s="6"/>
      <c r="AGS34" s="6"/>
      <c r="AGT34" s="6"/>
      <c r="AGU34" s="6"/>
      <c r="AGV34" s="6"/>
      <c r="AGW34" s="6"/>
      <c r="AGX34" s="6"/>
      <c r="AGY34" s="6"/>
      <c r="AHA34" s="6"/>
      <c r="AHB34" s="6"/>
      <c r="AHC34" s="6">
        <v>5.5597799999999999</v>
      </c>
      <c r="AHD34">
        <v>0.95367508457700001</v>
      </c>
      <c r="AHE34" s="6"/>
      <c r="AHF34" s="37"/>
      <c r="AHG34" s="6"/>
      <c r="AHH34" s="6"/>
      <c r="AHI34" s="6"/>
      <c r="AHJ34" s="6"/>
      <c r="AHK34" s="6"/>
      <c r="AHL34" s="6"/>
      <c r="AHM34" s="6"/>
      <c r="AHN34" s="6"/>
      <c r="AHO34" s="6"/>
      <c r="AHQ34" s="6"/>
      <c r="AHR34" s="6"/>
      <c r="AHS34" s="6">
        <v>5.5597799999999999</v>
      </c>
      <c r="AHT34">
        <v>0.55840981637599996</v>
      </c>
      <c r="AHU34" s="6"/>
      <c r="AHV34" s="37"/>
      <c r="AHW34" s="6"/>
      <c r="AHX34" s="6"/>
      <c r="AHY34" s="6"/>
      <c r="AHZ34" s="6"/>
      <c r="AIA34" s="6"/>
      <c r="AIB34" s="6"/>
      <c r="AIC34" s="6"/>
      <c r="AID34" s="6"/>
      <c r="AIE34" s="6"/>
      <c r="AIG34" s="6"/>
      <c r="AIH34" s="6"/>
      <c r="AII34" s="6">
        <v>5.5597799999999999</v>
      </c>
      <c r="AIJ34">
        <v>0.62546511318200004</v>
      </c>
      <c r="AIK34" s="6"/>
      <c r="AIL34" s="37"/>
      <c r="AIM34" s="6"/>
      <c r="AIN34" s="6"/>
      <c r="AIO34" s="6"/>
      <c r="AIP34" s="6"/>
      <c r="AIQ34" s="6"/>
      <c r="AIR34" s="6"/>
      <c r="AIS34" s="6"/>
      <c r="AIT34" s="6"/>
      <c r="AIU34" s="6"/>
      <c r="AIW34" s="6"/>
      <c r="AIX34" s="6"/>
      <c r="AIY34" s="6">
        <v>5.7376199999999997</v>
      </c>
      <c r="AIZ34">
        <v>0.66771519504900001</v>
      </c>
      <c r="AJA34" s="6"/>
      <c r="AJB34" s="37"/>
      <c r="AJC34" s="6"/>
      <c r="AJD34" s="6"/>
      <c r="AJE34" s="6"/>
      <c r="AJF34" s="6"/>
      <c r="AJG34" s="6"/>
      <c r="AJH34" s="6"/>
      <c r="AJI34" s="6"/>
      <c r="AJJ34" s="6"/>
      <c r="AJK34" s="6"/>
      <c r="AJM34" s="6"/>
      <c r="AJN34" s="6"/>
      <c r="AJO34" s="6">
        <v>5.7376199999999997</v>
      </c>
      <c r="AJP34">
        <v>0.71865375549699995</v>
      </c>
      <c r="AJQ34" s="6"/>
      <c r="AJR34" s="37"/>
      <c r="AJS34" s="6"/>
      <c r="AJT34" s="6"/>
      <c r="AJU34" s="6"/>
      <c r="AJV34" s="6"/>
      <c r="AJW34" s="6"/>
      <c r="AJX34" s="6"/>
      <c r="AJY34" s="6"/>
      <c r="AJZ34" s="6"/>
      <c r="AKA34" s="6"/>
      <c r="AKC34" s="6"/>
      <c r="AKD34" s="6"/>
      <c r="AKE34" s="6">
        <v>5.3145600000000002</v>
      </c>
      <c r="AKF34">
        <v>0.79262450070400003</v>
      </c>
      <c r="AKG34" s="6"/>
      <c r="AKH34" s="37"/>
      <c r="AKI34" s="6"/>
      <c r="AKJ34" s="6"/>
      <c r="AKK34" s="6"/>
      <c r="AKL34" s="6"/>
      <c r="AKM34" s="6"/>
      <c r="AKN34" s="6"/>
      <c r="AKO34" s="6"/>
      <c r="AKP34" s="6"/>
      <c r="AKQ34" s="6"/>
      <c r="AKS34" s="6"/>
      <c r="AKT34" s="6"/>
      <c r="AKU34" s="6">
        <v>5.3145600000000002</v>
      </c>
      <c r="AKV34">
        <v>0.94893773514699997</v>
      </c>
      <c r="AKW34" s="6"/>
      <c r="AKX34" s="37"/>
      <c r="AKY34" s="6"/>
      <c r="AKZ34" s="6"/>
      <c r="ALA34" s="6"/>
      <c r="ALB34" s="6"/>
      <c r="ALC34" s="6"/>
      <c r="ALD34" s="6"/>
      <c r="ALE34" s="6"/>
      <c r="ALF34" s="6"/>
      <c r="ALG34" s="6"/>
      <c r="ALI34" s="6"/>
      <c r="ALJ34" s="6"/>
      <c r="ALK34" s="6">
        <v>5.4383400000000002</v>
      </c>
      <c r="ALL34">
        <v>0.86711766859299999</v>
      </c>
      <c r="ALM34" s="6"/>
      <c r="ALN34" s="37"/>
    </row>
    <row r="35" spans="3:1002" x14ac:dyDescent="0.25">
      <c r="E35" s="33">
        <v>44</v>
      </c>
      <c r="G35" s="33">
        <v>36</v>
      </c>
      <c r="H35" s="46">
        <f>FH16</f>
        <v>-9.9505255684037852</v>
      </c>
      <c r="K35" s="6"/>
      <c r="L35" s="6"/>
      <c r="M35" s="6"/>
      <c r="N35" s="6"/>
      <c r="O35" s="6"/>
      <c r="P35" s="6"/>
      <c r="Q35" s="6"/>
      <c r="R35" s="6"/>
      <c r="S35" s="6"/>
      <c r="T35" s="6"/>
      <c r="V35" s="6"/>
      <c r="W35" s="6"/>
      <c r="X35" s="6">
        <v>6.1394133333300003</v>
      </c>
      <c r="Y35" s="6">
        <v>0.22546916711000001</v>
      </c>
      <c r="Z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M35" s="6"/>
      <c r="AN35" s="6"/>
      <c r="AO35" s="6"/>
      <c r="AP35" s="6"/>
      <c r="AQ35" s="6"/>
      <c r="AR35" s="37"/>
      <c r="AS35" s="6"/>
      <c r="AT35" s="6"/>
      <c r="AU35" s="6"/>
      <c r="AV35" s="6"/>
      <c r="AW35" s="6"/>
      <c r="AX35" s="6"/>
      <c r="AY35" s="6"/>
      <c r="AZ35" s="6"/>
      <c r="BA35" s="6"/>
      <c r="BB35" s="6"/>
      <c r="BD35" s="6"/>
      <c r="BF35" s="6">
        <v>7.6742666666700003</v>
      </c>
      <c r="BG35" s="6">
        <v>0.234211680714</v>
      </c>
      <c r="BH35" s="6"/>
      <c r="BI35" s="37"/>
      <c r="BJ35" s="6"/>
      <c r="BK35" s="6"/>
      <c r="BL35" s="6"/>
      <c r="BM35" s="6"/>
      <c r="BN35" s="6"/>
      <c r="BO35" s="6"/>
      <c r="BP35" s="6"/>
      <c r="BQ35" s="6"/>
      <c r="BR35" s="6"/>
      <c r="BS35" s="6"/>
      <c r="BU35" s="6"/>
      <c r="BV35" s="6"/>
      <c r="BW35" s="6">
        <v>6.60656</v>
      </c>
      <c r="BX35" s="6">
        <v>0.17098723865400001</v>
      </c>
      <c r="BY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L35" s="6"/>
      <c r="CM35" s="6"/>
      <c r="CN35" s="6">
        <v>6.4786400000000004</v>
      </c>
      <c r="CO35" s="6">
        <v>0.26798302339300001</v>
      </c>
      <c r="CP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C35" s="6"/>
      <c r="DD35" s="6"/>
      <c r="DE35" s="6">
        <v>6.4786400000000004</v>
      </c>
      <c r="DF35" s="6">
        <v>0.20477272341300001</v>
      </c>
      <c r="DG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T35" s="6"/>
      <c r="DU35" s="6"/>
      <c r="DV35" s="6">
        <v>6.4786400000000004</v>
      </c>
      <c r="DW35" s="6">
        <v>0.21972707211100001</v>
      </c>
      <c r="DX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K35" s="6"/>
      <c r="EL35" s="6"/>
      <c r="EM35" s="6">
        <v>6.4786400000000004</v>
      </c>
      <c r="EN35" s="6">
        <v>0.22910183321200001</v>
      </c>
      <c r="EO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B35" s="6"/>
      <c r="FC35" s="6"/>
      <c r="FD35" s="6">
        <v>5.98264</v>
      </c>
      <c r="FE35" s="6">
        <v>0.341974518921</v>
      </c>
      <c r="FF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S35" s="6"/>
      <c r="FT35" s="6"/>
      <c r="FU35" s="6">
        <v>5.98264</v>
      </c>
      <c r="FV35" s="6">
        <v>0.36365272500099999</v>
      </c>
      <c r="FW35" s="6"/>
      <c r="FX35" s="37"/>
      <c r="FY35" s="6"/>
      <c r="FZ35" s="6"/>
      <c r="GA35" s="6"/>
      <c r="GB35" s="6"/>
      <c r="GC35" s="6"/>
      <c r="GD35" s="6"/>
      <c r="GE35" s="6"/>
      <c r="GF35" s="6"/>
      <c r="GG35" s="6"/>
      <c r="GH35" s="6"/>
      <c r="GJ35" s="6"/>
      <c r="GK35" s="6"/>
      <c r="GL35" s="6">
        <v>5.98264</v>
      </c>
      <c r="GM35" s="6">
        <v>0.35266390634700001</v>
      </c>
      <c r="GN35" s="6"/>
      <c r="GO35" s="37"/>
      <c r="GP35" s="6"/>
      <c r="GQ35" s="6"/>
      <c r="GR35" s="6"/>
      <c r="GS35" s="6"/>
      <c r="GT35" s="6"/>
      <c r="GU35" s="6"/>
      <c r="GV35" s="6"/>
      <c r="GW35" s="6"/>
      <c r="GX35" s="6"/>
      <c r="GY35" s="6"/>
      <c r="HA35" s="6"/>
      <c r="HB35" s="6"/>
      <c r="HC35" s="6">
        <v>6.4415199999999997</v>
      </c>
      <c r="HD35" s="6">
        <v>0.43895007757100002</v>
      </c>
      <c r="HE35" s="6"/>
      <c r="HF35" s="37"/>
      <c r="HG35" s="6"/>
      <c r="HH35" s="6"/>
      <c r="HI35" s="6"/>
      <c r="HJ35" s="6"/>
      <c r="HK35" s="6"/>
      <c r="HL35" s="6"/>
      <c r="HM35" s="6"/>
      <c r="HN35" s="6"/>
      <c r="HO35" s="6"/>
      <c r="HP35" s="6"/>
      <c r="HR35" s="6"/>
      <c r="HS35" s="6"/>
      <c r="HT35" s="6">
        <v>6.4415199999999997</v>
      </c>
      <c r="HU35" s="6">
        <v>0.27326714736199997</v>
      </c>
      <c r="HV35" s="6"/>
      <c r="HW35" s="37"/>
      <c r="HX35" s="6"/>
      <c r="HY35" s="6"/>
      <c r="HZ35" s="6"/>
      <c r="IA35" s="6"/>
      <c r="IB35" s="6"/>
      <c r="IC35" s="6"/>
      <c r="ID35" s="6"/>
      <c r="IE35" s="6"/>
      <c r="IF35" s="6"/>
      <c r="IG35" s="6"/>
      <c r="II35" s="6"/>
      <c r="IJ35" s="6"/>
      <c r="IK35" s="6">
        <v>6.4415199999999997</v>
      </c>
      <c r="IL35" s="6">
        <v>0.23362928800800001</v>
      </c>
      <c r="IM35" s="6"/>
      <c r="IN35" s="37"/>
      <c r="IO35" s="6"/>
      <c r="IP35" s="6"/>
      <c r="IQ35" s="6"/>
      <c r="IR35" s="6"/>
      <c r="IS35" s="6"/>
      <c r="IT35" s="6"/>
      <c r="IU35" s="6"/>
      <c r="IV35" s="6"/>
      <c r="IW35" s="6"/>
      <c r="IX35" s="6"/>
      <c r="IZ35" s="6"/>
      <c r="JA35" s="6"/>
      <c r="JB35" s="6">
        <v>6.4415199999999997</v>
      </c>
      <c r="JC35" s="6">
        <v>0.34233342225699998</v>
      </c>
      <c r="JD35" s="6"/>
      <c r="JE35" s="37"/>
      <c r="JF35" s="6"/>
      <c r="JG35" s="6"/>
      <c r="JH35" s="6"/>
      <c r="JI35" s="6"/>
      <c r="JJ35" s="6"/>
      <c r="JK35" s="6"/>
      <c r="JL35" s="6"/>
      <c r="JM35" s="6"/>
      <c r="JN35" s="6"/>
      <c r="JO35" s="6"/>
      <c r="JQ35" s="6"/>
      <c r="JR35" s="6"/>
      <c r="JS35" s="6"/>
      <c r="JT35" s="6"/>
      <c r="JU35" s="6"/>
      <c r="JV35" s="37"/>
      <c r="JW35" s="6"/>
      <c r="JX35" s="6"/>
      <c r="JY35" s="6"/>
      <c r="JZ35" s="6"/>
      <c r="KA35" s="6"/>
      <c r="KB35" s="6"/>
      <c r="KC35" s="6"/>
      <c r="KD35" s="6"/>
      <c r="KE35" s="6"/>
      <c r="KF35" s="6"/>
      <c r="KH35" s="6"/>
      <c r="KI35" s="6"/>
      <c r="KJ35" s="6">
        <v>6.4415199999999997</v>
      </c>
      <c r="KK35" s="6">
        <v>0.365107566838</v>
      </c>
      <c r="KL35" s="6"/>
      <c r="KM35" s="37"/>
      <c r="KN35" s="6"/>
      <c r="KO35" s="6"/>
      <c r="KP35" s="6"/>
      <c r="KQ35" s="6"/>
      <c r="KR35" s="6"/>
      <c r="KS35" s="6"/>
      <c r="KT35" s="6"/>
      <c r="KU35" s="6"/>
      <c r="KV35" s="6"/>
      <c r="KW35" s="6"/>
      <c r="KY35" s="6"/>
      <c r="KZ35" s="6"/>
      <c r="LA35" s="6">
        <v>6.60344</v>
      </c>
      <c r="LB35" s="6">
        <v>0.35675095768199999</v>
      </c>
      <c r="LC35" s="6"/>
      <c r="LD35" s="37"/>
      <c r="LE35" s="6"/>
      <c r="LF35" s="6"/>
      <c r="LG35" s="6"/>
      <c r="LH35" s="6"/>
      <c r="LI35" s="6"/>
      <c r="LJ35" s="6"/>
      <c r="LK35" s="6"/>
      <c r="LL35" s="6"/>
      <c r="LM35" s="6"/>
      <c r="LN35" s="6"/>
      <c r="LP35" s="6"/>
      <c r="LQ35" s="6"/>
      <c r="LR35" s="6">
        <v>6.60344</v>
      </c>
      <c r="LS35" s="6">
        <v>0.359477750825</v>
      </c>
      <c r="LT35" s="6"/>
      <c r="LU35" s="37"/>
      <c r="LV35" s="6"/>
      <c r="LW35" s="6"/>
      <c r="LX35" s="6"/>
      <c r="LY35" s="6"/>
      <c r="LZ35" s="6"/>
      <c r="MA35" s="6"/>
      <c r="MB35" s="6"/>
      <c r="MC35" s="6"/>
      <c r="MD35" s="6"/>
      <c r="ME35" s="6"/>
      <c r="MG35" s="6"/>
      <c r="MH35" s="6"/>
      <c r="MI35" s="6">
        <v>6.60344</v>
      </c>
      <c r="MJ35" s="6">
        <v>0.394821297264</v>
      </c>
      <c r="MK35" s="6"/>
      <c r="ML35" s="37"/>
      <c r="MM35" s="6"/>
      <c r="MN35" s="6"/>
      <c r="MO35" s="6"/>
      <c r="MP35" s="6"/>
      <c r="MQ35" s="6"/>
      <c r="MR35" s="6"/>
      <c r="MS35" s="6"/>
      <c r="MT35" s="6"/>
      <c r="MU35" s="6"/>
      <c r="MV35" s="6"/>
      <c r="MX35" s="6"/>
      <c r="MY35" s="6"/>
      <c r="MZ35" s="6">
        <v>6.3605600000000004</v>
      </c>
      <c r="NA35" s="6">
        <v>0.40256125452500002</v>
      </c>
      <c r="NB35" s="6"/>
      <c r="NC35" s="37"/>
      <c r="ND35" s="6"/>
      <c r="NE35" s="6"/>
      <c r="NF35" s="6"/>
      <c r="NG35" s="6"/>
      <c r="NH35" s="6"/>
      <c r="NI35" s="6"/>
      <c r="NJ35" s="6"/>
      <c r="NK35" s="6"/>
      <c r="NL35" s="6"/>
      <c r="NM35" s="6"/>
      <c r="NO35" s="6"/>
      <c r="NP35" s="6"/>
      <c r="NQ35" s="6">
        <v>6.3605600000000004</v>
      </c>
      <c r="NR35" s="6">
        <v>0.38352305391300001</v>
      </c>
      <c r="NS35" s="6"/>
      <c r="NT35" s="37"/>
      <c r="NU35" s="6"/>
      <c r="NV35" s="6"/>
      <c r="NW35" s="6"/>
      <c r="NX35" s="6"/>
      <c r="NY35" s="6"/>
      <c r="NZ35" s="6"/>
      <c r="OA35" s="6"/>
      <c r="OB35" s="6"/>
      <c r="OC35" s="6"/>
      <c r="OD35" s="6"/>
      <c r="OF35" s="6"/>
      <c r="OG35" s="6"/>
      <c r="OH35" s="6">
        <v>6.3605600000000004</v>
      </c>
      <c r="OI35" s="6">
        <v>0.46945920542699998</v>
      </c>
      <c r="OJ35" s="6"/>
      <c r="OK35" s="37"/>
      <c r="OL35" s="6"/>
      <c r="OM35" s="6"/>
      <c r="ON35" s="6"/>
      <c r="OO35" s="6"/>
      <c r="OP35" s="6"/>
      <c r="OQ35" s="6"/>
      <c r="OR35" s="6"/>
      <c r="OS35" s="6"/>
      <c r="OT35" s="6"/>
      <c r="OU35" s="6"/>
      <c r="OW35" s="6"/>
      <c r="OX35" s="6"/>
      <c r="OY35" s="6">
        <v>6.3605600000000004</v>
      </c>
      <c r="OZ35" s="6">
        <v>0.44167704808399999</v>
      </c>
      <c r="PA35" s="6"/>
      <c r="PB35" s="37"/>
      <c r="PC35" s="6"/>
      <c r="PD35" s="6"/>
      <c r="PE35" s="6"/>
      <c r="PF35" s="6"/>
      <c r="PG35" s="6"/>
      <c r="PH35" s="6"/>
      <c r="PI35" s="6"/>
      <c r="PJ35" s="6"/>
      <c r="PK35" s="6"/>
      <c r="PL35" s="6"/>
      <c r="PN35" s="6"/>
      <c r="PO35" s="6"/>
      <c r="PP35" s="6">
        <v>6.3605600000000004</v>
      </c>
      <c r="PQ35" s="6">
        <v>0.46046923764699998</v>
      </c>
      <c r="PR35" s="6"/>
      <c r="PS35" s="37"/>
      <c r="PT35" s="6"/>
      <c r="PU35" s="6"/>
      <c r="PV35" s="6"/>
      <c r="PW35" s="6"/>
      <c r="PX35" s="6"/>
      <c r="PY35" s="6"/>
      <c r="PZ35" s="6"/>
      <c r="QA35" s="6"/>
      <c r="QB35" s="6"/>
      <c r="QC35" s="6"/>
      <c r="QE35" s="6"/>
      <c r="QF35" s="6"/>
      <c r="QG35" s="6">
        <v>6.2796000000000003</v>
      </c>
      <c r="QH35" s="6">
        <v>0.61799490898200005</v>
      </c>
      <c r="QI35" s="6"/>
      <c r="QJ35" s="37"/>
      <c r="QK35" s="37"/>
      <c r="QL35" s="6"/>
      <c r="QM35" s="6"/>
      <c r="QN35" s="6"/>
      <c r="QO35" s="6"/>
      <c r="QP35" s="6"/>
      <c r="QQ35" s="6"/>
      <c r="QR35" s="6"/>
      <c r="QS35" s="6"/>
      <c r="QT35" s="6"/>
      <c r="QU35" s="6"/>
      <c r="QW35" s="6"/>
      <c r="QX35" s="6"/>
      <c r="QY35" s="6">
        <v>6.11768</v>
      </c>
      <c r="QZ35" s="6">
        <v>0.61049556709599995</v>
      </c>
      <c r="RA35" s="6"/>
      <c r="RB35" s="37"/>
      <c r="RC35" s="6"/>
      <c r="RD35" s="6"/>
      <c r="RE35" s="6"/>
      <c r="RF35" s="6"/>
      <c r="RG35" s="6"/>
      <c r="RH35" s="6"/>
      <c r="RI35" s="6"/>
      <c r="RJ35" s="6"/>
      <c r="RK35" s="6"/>
      <c r="RL35" s="6"/>
      <c r="RN35" s="6"/>
      <c r="RO35" s="6"/>
      <c r="RP35" s="6">
        <v>6.2796000000000003</v>
      </c>
      <c r="RQ35" s="6">
        <v>0.56360124388699995</v>
      </c>
      <c r="RR35" s="6"/>
      <c r="RS35" s="37"/>
      <c r="RT35" s="6"/>
      <c r="RU35" s="6"/>
      <c r="RV35" s="6"/>
      <c r="RW35" s="6"/>
      <c r="RX35" s="6"/>
      <c r="RY35" s="6"/>
      <c r="RZ35" s="6"/>
      <c r="SA35" s="6"/>
      <c r="SB35" s="6"/>
      <c r="SC35" s="6"/>
      <c r="SE35" s="6"/>
      <c r="SF35" s="6"/>
      <c r="SG35" s="6">
        <v>6.1923199999999996</v>
      </c>
      <c r="SH35" s="6">
        <v>0.60615001962899995</v>
      </c>
      <c r="SI35" s="6"/>
      <c r="SJ35" s="37"/>
      <c r="SK35" s="6"/>
      <c r="SL35" s="6"/>
      <c r="SM35" s="6"/>
      <c r="SN35" s="6"/>
      <c r="SO35" s="6"/>
      <c r="SP35" s="6"/>
      <c r="SQ35" s="6"/>
      <c r="SR35" s="6"/>
      <c r="SS35" s="6"/>
      <c r="ST35" s="6"/>
      <c r="SV35" s="6"/>
      <c r="SW35" s="6"/>
      <c r="SX35" s="6">
        <v>5.9631999999999996</v>
      </c>
      <c r="SY35" s="6">
        <v>0.65128140711500004</v>
      </c>
      <c r="SZ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M35" s="6"/>
      <c r="TN35" s="6"/>
      <c r="TO35" s="6">
        <v>6.1923199999999996</v>
      </c>
      <c r="TP35">
        <v>0.64951619832999996</v>
      </c>
      <c r="TQ35" s="6"/>
      <c r="TS35" s="6"/>
      <c r="TT35" s="6"/>
      <c r="TU35" s="6"/>
      <c r="TV35" s="6"/>
      <c r="TW35" s="6"/>
      <c r="TX35" s="6"/>
      <c r="TY35" s="6"/>
      <c r="UA35" s="6"/>
      <c r="UC35" s="6"/>
      <c r="UD35" s="6"/>
      <c r="UE35" s="6">
        <v>6.11768</v>
      </c>
      <c r="UF35">
        <v>0.55549181774400003</v>
      </c>
      <c r="UG35" s="6"/>
      <c r="UI35" s="6"/>
      <c r="UJ35" s="6"/>
      <c r="UK35" s="6"/>
      <c r="UL35" s="6"/>
      <c r="UM35" s="6"/>
      <c r="UN35" s="6"/>
      <c r="UO35" s="6"/>
      <c r="UQ35" s="6"/>
      <c r="US35" s="6"/>
      <c r="UT35" s="6"/>
      <c r="UU35" s="6">
        <v>6.11768</v>
      </c>
      <c r="UV35">
        <v>0.58666999529099995</v>
      </c>
      <c r="UW35" s="6"/>
      <c r="UY35" s="6"/>
      <c r="UZ35" s="6"/>
      <c r="VA35" s="6"/>
      <c r="VB35" s="6"/>
      <c r="VC35" s="6"/>
      <c r="VD35" s="6"/>
      <c r="VE35" s="6"/>
      <c r="VG35" s="6"/>
      <c r="VI35" s="6"/>
      <c r="VJ35" s="6"/>
      <c r="VK35" s="6">
        <v>6.1363200000000004</v>
      </c>
      <c r="VL35">
        <v>0.638158074844</v>
      </c>
      <c r="VM35" s="6"/>
      <c r="VN35" s="37"/>
      <c r="VO35" s="6"/>
      <c r="VP35" s="6"/>
      <c r="VQ35" s="6"/>
      <c r="VR35" s="6"/>
      <c r="VS35" s="6"/>
      <c r="VT35" s="6"/>
      <c r="VU35" s="6"/>
      <c r="VW35" s="6"/>
      <c r="VY35" s="6"/>
      <c r="VZ35" s="6"/>
      <c r="WA35" s="6">
        <v>6.1363200000000004</v>
      </c>
      <c r="WB35">
        <v>0.70767897981399996</v>
      </c>
      <c r="WC35" s="6"/>
      <c r="WD35" s="37"/>
      <c r="WE35" s="6"/>
      <c r="WF35" s="6"/>
      <c r="WG35" s="6"/>
      <c r="WH35" s="6"/>
      <c r="WI35" s="6"/>
      <c r="WJ35" s="6"/>
      <c r="WK35" s="6"/>
      <c r="WM35" s="6"/>
      <c r="WO35" s="6"/>
      <c r="WP35" s="6"/>
      <c r="WQ35" s="6">
        <v>6.2796000000000003</v>
      </c>
      <c r="WR35">
        <v>0.35265821943499998</v>
      </c>
      <c r="WS35" s="6"/>
      <c r="WT35" s="37"/>
      <c r="WU35" s="6"/>
      <c r="WV35" s="6"/>
      <c r="WW35" s="6"/>
      <c r="WX35" s="6"/>
      <c r="WY35" s="6"/>
      <c r="WZ35" s="6"/>
      <c r="XA35" s="6"/>
      <c r="XC35" s="6"/>
      <c r="XE35" s="6"/>
      <c r="XF35" s="6"/>
      <c r="XG35" s="6">
        <v>6.2796000000000003</v>
      </c>
      <c r="XH35">
        <v>0.37138955298800003</v>
      </c>
      <c r="XI35" s="6"/>
      <c r="XJ35" s="37"/>
      <c r="XK35" s="6"/>
      <c r="XL35" s="6"/>
      <c r="XM35" s="6"/>
      <c r="XN35" s="6"/>
      <c r="XO35" s="6"/>
      <c r="XP35" s="6"/>
      <c r="XQ35" s="6"/>
      <c r="XS35" s="6"/>
      <c r="XU35" s="6"/>
      <c r="XV35" s="6"/>
      <c r="XW35" s="6">
        <v>6.11768</v>
      </c>
      <c r="XX35">
        <v>0.59851988026500003</v>
      </c>
      <c r="XY35" s="6"/>
      <c r="XZ35" s="37"/>
      <c r="YA35" s="6"/>
      <c r="YB35" s="6"/>
      <c r="YC35" s="6"/>
      <c r="YD35" s="6"/>
      <c r="YE35" s="6"/>
      <c r="YF35" s="6"/>
      <c r="YG35" s="6"/>
      <c r="YI35" s="6"/>
      <c r="YK35" s="6"/>
      <c r="YL35" s="6"/>
      <c r="YM35" s="6">
        <v>6.11768</v>
      </c>
      <c r="YN35">
        <v>0.540321973239</v>
      </c>
      <c r="YO35" s="6"/>
      <c r="YP35" s="37"/>
      <c r="YQ35" s="6"/>
      <c r="YR35" s="6"/>
      <c r="YS35" s="6"/>
      <c r="YT35" s="6"/>
      <c r="YU35" s="6"/>
      <c r="YV35" s="6"/>
      <c r="YW35" s="6"/>
      <c r="YY35" s="6"/>
      <c r="ZA35" s="6"/>
      <c r="ZB35" s="6"/>
      <c r="ZC35" s="6"/>
      <c r="ZE35" s="6"/>
      <c r="ZF35" s="37"/>
      <c r="ZG35" s="6"/>
      <c r="ZH35" s="6"/>
      <c r="ZI35" s="6"/>
      <c r="ZJ35" s="6"/>
      <c r="ZK35" s="6"/>
      <c r="ZL35" s="6"/>
      <c r="ZM35" s="6"/>
      <c r="ZO35" s="6"/>
      <c r="ZQ35" s="6"/>
      <c r="ZR35" s="6"/>
      <c r="ZS35" s="6">
        <v>6.11456</v>
      </c>
      <c r="ZT35">
        <v>0.58627105389699996</v>
      </c>
      <c r="ZU35" s="6"/>
      <c r="ZV35" s="37"/>
      <c r="ZW35" s="6"/>
      <c r="ZX35" s="6"/>
      <c r="ZY35" s="6"/>
      <c r="ZZ35" s="6"/>
      <c r="AAA35" s="6"/>
      <c r="AAB35" s="6"/>
      <c r="AAC35" s="6"/>
      <c r="AAE35" s="6"/>
      <c r="AAG35" s="6"/>
      <c r="AAH35" s="6"/>
      <c r="AAI35" s="6">
        <v>6.11456</v>
      </c>
      <c r="AAJ35">
        <v>1.0642293251399999</v>
      </c>
      <c r="AAK35" s="6"/>
      <c r="AAL35" s="37"/>
      <c r="AAM35" s="6"/>
      <c r="AAN35" s="6"/>
      <c r="AAO35" s="6"/>
      <c r="AAP35" s="6"/>
      <c r="AAQ35" s="6"/>
      <c r="AAR35" s="6"/>
      <c r="AAS35" s="6"/>
      <c r="AAU35" s="6"/>
      <c r="AAW35" s="6"/>
      <c r="AAX35" s="6"/>
      <c r="AAY35" s="6">
        <v>6.11456</v>
      </c>
      <c r="AAZ35">
        <v>0.77686806908999995</v>
      </c>
      <c r="ABA35" s="6"/>
      <c r="ABB35" s="37"/>
      <c r="ABC35" s="6"/>
      <c r="ABD35" s="6"/>
      <c r="ABE35" s="6"/>
      <c r="ABF35" s="6"/>
      <c r="ABG35" s="6"/>
      <c r="ABH35" s="6"/>
      <c r="ABI35" s="6"/>
      <c r="ABK35" s="6"/>
      <c r="ABM35" s="6"/>
      <c r="ABN35" s="6"/>
      <c r="ABO35" s="6">
        <v>6.6845066666699999</v>
      </c>
      <c r="ABP35">
        <v>0.59260766152900002</v>
      </c>
      <c r="ABQ35" s="6"/>
      <c r="ABR35" s="37"/>
      <c r="ABS35" s="6"/>
      <c r="ABT35" s="6"/>
      <c r="ABU35" s="6"/>
      <c r="ABV35" s="6"/>
      <c r="ABW35" s="6"/>
      <c r="ABX35" s="6"/>
      <c r="ABY35" s="6"/>
      <c r="ACA35" s="6"/>
      <c r="ACC35" s="6"/>
      <c r="ACD35" s="6"/>
      <c r="ACE35" s="6">
        <v>6.6845066666699999</v>
      </c>
      <c r="ACF35">
        <v>0.797475343808</v>
      </c>
      <c r="ACG35" s="6"/>
      <c r="ACH35" s="37"/>
      <c r="ACI35" s="6"/>
      <c r="ACJ35" s="6"/>
      <c r="ACK35" s="6"/>
      <c r="ACL35" s="6"/>
      <c r="ACM35" s="6"/>
      <c r="ACN35" s="6"/>
      <c r="ACO35" s="6"/>
      <c r="ACQ35" s="6"/>
      <c r="ACS35" s="6"/>
      <c r="ACT35" s="6"/>
      <c r="ACU35" s="6">
        <v>6.6845066666699999</v>
      </c>
      <c r="ACV35">
        <v>0.80814877443599997</v>
      </c>
      <c r="ACW35" s="6"/>
      <c r="ACX35" s="37"/>
      <c r="ACY35" s="6"/>
      <c r="ACZ35" s="6"/>
      <c r="ADA35" s="6"/>
      <c r="ADB35" s="6"/>
      <c r="ADC35" s="6"/>
      <c r="ADD35" s="6"/>
      <c r="ADE35" s="6"/>
      <c r="ADG35" s="6"/>
      <c r="ADI35" s="6"/>
      <c r="ADJ35" s="6"/>
      <c r="ADK35" s="6">
        <v>7.0891999999999999</v>
      </c>
      <c r="ADL35">
        <v>0.58148829966100002</v>
      </c>
      <c r="ADM35" s="6"/>
      <c r="ADN35" s="37"/>
      <c r="ADO35" s="6"/>
      <c r="ADP35" s="6"/>
      <c r="ADQ35" s="6"/>
      <c r="ADR35" s="6"/>
      <c r="ADS35" s="6"/>
      <c r="ADT35" s="6"/>
      <c r="ADU35" s="6"/>
      <c r="ADW35" s="6"/>
      <c r="ADY35" s="6"/>
      <c r="ADZ35" s="6"/>
      <c r="AEA35" s="6">
        <v>7.0817066666699997</v>
      </c>
      <c r="AEB35">
        <v>0.58850066395099998</v>
      </c>
      <c r="AEC35" s="6"/>
      <c r="AED35" s="37"/>
      <c r="AEE35" s="6"/>
      <c r="AEF35" s="6"/>
      <c r="AEG35" s="6"/>
      <c r="AEH35" s="6"/>
      <c r="AEI35" s="6"/>
      <c r="AEJ35" s="6"/>
      <c r="AEK35" s="6"/>
      <c r="AEM35" s="6"/>
      <c r="AEO35" s="6"/>
      <c r="AEP35" s="6"/>
      <c r="AEQ35" s="6">
        <v>7.0817066666699997</v>
      </c>
      <c r="AER35">
        <v>0.80071976465799999</v>
      </c>
      <c r="AES35" s="6"/>
      <c r="AET35" s="37"/>
      <c r="AEU35" s="6"/>
      <c r="AEV35" s="6"/>
      <c r="AEW35" s="6"/>
      <c r="AEX35" s="6"/>
      <c r="AEY35" s="6"/>
      <c r="AEZ35" s="6"/>
      <c r="AFA35" s="6"/>
      <c r="AFC35" s="6"/>
      <c r="AFE35" s="6"/>
      <c r="AFF35" s="6"/>
      <c r="AFG35" s="6">
        <v>7.2511200000000002</v>
      </c>
      <c r="AFH35">
        <v>0.28507202478600002</v>
      </c>
      <c r="AFI35" s="6"/>
      <c r="AFJ35" s="37"/>
      <c r="AFK35" s="6"/>
      <c r="AFL35" s="6"/>
      <c r="AFM35" s="6"/>
      <c r="AFN35" s="6"/>
      <c r="AFO35" s="6"/>
      <c r="AFP35" s="6"/>
      <c r="AFQ35" s="6"/>
      <c r="AFS35" s="6"/>
      <c r="AFU35" s="6"/>
      <c r="AFV35" s="6"/>
      <c r="AFW35" s="6">
        <v>7.2511200000000002</v>
      </c>
      <c r="AFX35">
        <v>0.33107269990900001</v>
      </c>
      <c r="AFY35" s="6"/>
      <c r="AFZ35" s="37"/>
      <c r="AGA35" s="6"/>
      <c r="AGB35" s="6"/>
      <c r="AGC35" s="6"/>
      <c r="AGD35" s="6"/>
      <c r="AGE35" s="6"/>
      <c r="AGF35" s="6"/>
      <c r="AGG35" s="6"/>
      <c r="AGI35" s="6"/>
      <c r="AGK35" s="6"/>
      <c r="AGL35" s="6"/>
      <c r="AGM35" s="6">
        <v>7.2511200000000002</v>
      </c>
      <c r="AGN35">
        <v>0.82865425689000005</v>
      </c>
      <c r="AGO35" s="6"/>
      <c r="AGP35" s="37"/>
      <c r="AGQ35" s="6"/>
      <c r="AGR35" s="6"/>
      <c r="AGS35" s="6"/>
      <c r="AGT35" s="6"/>
      <c r="AGU35" s="6"/>
      <c r="AGV35" s="6"/>
      <c r="AGW35" s="6"/>
      <c r="AGY35" s="6"/>
      <c r="AHA35" s="6"/>
      <c r="AHB35" s="6"/>
      <c r="AHC35" s="6">
        <v>7.4130399999999996</v>
      </c>
      <c r="AHD35">
        <v>0.96382182386799997</v>
      </c>
      <c r="AHE35" s="6"/>
      <c r="AHF35" s="37"/>
      <c r="AHG35" s="6"/>
      <c r="AHH35" s="6"/>
      <c r="AHI35" s="6"/>
      <c r="AHJ35" s="6"/>
      <c r="AHK35" s="6"/>
      <c r="AHL35" s="6"/>
      <c r="AHM35" s="6"/>
      <c r="AHO35" s="6"/>
      <c r="AHQ35" s="6"/>
      <c r="AHR35" s="6"/>
      <c r="AHS35" s="6">
        <v>7.4130399999999996</v>
      </c>
      <c r="AHT35">
        <v>0.58439031900500005</v>
      </c>
      <c r="AHU35" s="6"/>
      <c r="AHV35" s="37"/>
      <c r="AHW35" s="6"/>
      <c r="AHX35" s="6"/>
      <c r="AHY35" s="6"/>
      <c r="AHZ35" s="6"/>
      <c r="AIA35" s="6"/>
      <c r="AIB35" s="6"/>
      <c r="AIC35" s="6"/>
      <c r="AIE35" s="6"/>
      <c r="AIG35" s="6"/>
      <c r="AIH35" s="6"/>
      <c r="AII35" s="6">
        <v>7.4130399999999996</v>
      </c>
      <c r="AIJ35">
        <v>0.650958008714</v>
      </c>
      <c r="AIK35" s="6"/>
      <c r="AIL35" s="37"/>
      <c r="AIM35" s="6"/>
      <c r="AIN35" s="6"/>
      <c r="AIO35" s="6"/>
      <c r="AIP35" s="6"/>
      <c r="AIQ35" s="6"/>
      <c r="AIR35" s="6"/>
      <c r="AIS35" s="6"/>
      <c r="AIU35" s="6"/>
      <c r="AIW35" s="6"/>
      <c r="AIX35" s="6"/>
      <c r="AIY35" s="6">
        <v>7.6501599999999996</v>
      </c>
      <c r="AIZ35">
        <v>0.68570257279699998</v>
      </c>
      <c r="AJA35" s="6"/>
      <c r="AJB35" s="37"/>
      <c r="AJC35" s="6"/>
      <c r="AJD35" s="6"/>
      <c r="AJE35" s="6"/>
      <c r="AJF35" s="6"/>
      <c r="AJG35" s="6"/>
      <c r="AJH35" s="6"/>
      <c r="AJI35" s="6"/>
      <c r="AJK35" s="6"/>
      <c r="AJM35" s="6"/>
      <c r="AJN35" s="6"/>
      <c r="AJO35" s="6">
        <v>7.6501599999999996</v>
      </c>
      <c r="AJP35">
        <v>0.74172773085800003</v>
      </c>
      <c r="AJQ35" s="6"/>
      <c r="AJR35" s="37"/>
      <c r="AJS35" s="6"/>
      <c r="AJT35" s="6"/>
      <c r="AJU35" s="6"/>
      <c r="AJV35" s="6"/>
      <c r="AJW35" s="6"/>
      <c r="AJX35" s="6"/>
      <c r="AJY35" s="6"/>
      <c r="AKA35" s="6"/>
      <c r="AKC35" s="6"/>
      <c r="AKD35" s="6"/>
      <c r="AKE35" s="6">
        <v>7.0860799999999999</v>
      </c>
      <c r="AKF35">
        <v>0.81871788510099996</v>
      </c>
      <c r="AKG35" s="6"/>
      <c r="AKH35" s="37"/>
      <c r="AKI35" s="6"/>
      <c r="AKJ35" s="6"/>
      <c r="AKK35" s="6"/>
      <c r="AKL35" s="6"/>
      <c r="AKM35" s="6"/>
      <c r="AKN35" s="6"/>
      <c r="AKO35" s="6"/>
      <c r="AKQ35" s="6"/>
      <c r="AKS35" s="6"/>
      <c r="AKT35" s="6"/>
      <c r="AKU35" s="6">
        <v>7.0860799999999999</v>
      </c>
      <c r="AKV35">
        <v>0.96647794122499997</v>
      </c>
      <c r="AKW35" s="6"/>
      <c r="AKX35" s="37"/>
      <c r="AKY35" s="6"/>
      <c r="AKZ35" s="6"/>
      <c r="ALA35" s="6"/>
      <c r="ALB35" s="6"/>
      <c r="ALC35" s="6"/>
      <c r="ALD35" s="6"/>
      <c r="ALE35" s="6"/>
      <c r="ALG35" s="6"/>
      <c r="ALI35" s="6"/>
      <c r="ALJ35" s="6"/>
      <c r="ALK35" s="6">
        <v>7.2511200000000002</v>
      </c>
      <c r="ALL35">
        <v>0.885619246119</v>
      </c>
      <c r="ALM35" s="6"/>
      <c r="ALN35" s="37"/>
    </row>
    <row r="36" spans="3:1002" x14ac:dyDescent="0.25">
      <c r="E36" s="33">
        <v>44</v>
      </c>
      <c r="G36">
        <v>34</v>
      </c>
      <c r="H36" s="1">
        <f>EQ16</f>
        <v>-10.081176248598839</v>
      </c>
      <c r="K36" s="6"/>
      <c r="L36" s="6"/>
      <c r="M36" s="6"/>
      <c r="N36" s="6"/>
      <c r="O36" s="6"/>
      <c r="P36" s="6"/>
      <c r="Q36" s="6"/>
      <c r="R36" s="6"/>
      <c r="S36" s="6"/>
      <c r="T36" s="6"/>
      <c r="V36" s="6"/>
      <c r="X36" s="6">
        <v>7.6742666666700003</v>
      </c>
      <c r="Y36" s="6">
        <v>0.22987613707099999</v>
      </c>
      <c r="Z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M36" s="6"/>
      <c r="AO36" s="6"/>
      <c r="AP36" s="6"/>
      <c r="AQ36" s="6"/>
      <c r="AR36" s="37"/>
      <c r="AS36" s="6"/>
      <c r="AT36" s="6"/>
      <c r="AU36" s="6"/>
      <c r="AV36" s="6"/>
      <c r="AW36" s="6"/>
      <c r="AX36" s="6"/>
      <c r="AY36" s="6"/>
      <c r="AZ36" s="6"/>
      <c r="BA36" s="6"/>
      <c r="BB36" s="6"/>
      <c r="BD36" s="6"/>
      <c r="BE36" s="6"/>
      <c r="BF36" s="6">
        <v>9.2091200000000004</v>
      </c>
      <c r="BG36" s="6">
        <v>0.24055833087199999</v>
      </c>
      <c r="BH36" s="6"/>
      <c r="BI36" s="37"/>
      <c r="BJ36" s="6"/>
      <c r="BK36" s="6"/>
      <c r="BL36" s="6"/>
      <c r="BM36" s="6"/>
      <c r="BN36" s="6"/>
      <c r="BO36" s="6"/>
      <c r="BP36" s="6"/>
      <c r="BQ36" s="6"/>
      <c r="BR36" s="6"/>
      <c r="BS36" s="6"/>
      <c r="BU36" s="6"/>
      <c r="BW36" s="6">
        <v>8.2582000000000004</v>
      </c>
      <c r="BX36" s="6">
        <v>0.17737780944199999</v>
      </c>
      <c r="BY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L36" s="6"/>
      <c r="CN36" s="6">
        <v>8.0983000000000001</v>
      </c>
      <c r="CO36" s="6">
        <v>0.27657739295400002</v>
      </c>
      <c r="CP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C36" s="6"/>
      <c r="DE36" s="6">
        <v>8.0983000000000001</v>
      </c>
      <c r="DF36" s="6">
        <v>0.20711225234799999</v>
      </c>
      <c r="DG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T36" s="6"/>
      <c r="DV36" s="6">
        <v>8.0983000000000001</v>
      </c>
      <c r="DW36" s="6">
        <v>0.225149945208</v>
      </c>
      <c r="DX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K36" s="6"/>
      <c r="EM36" s="6">
        <v>8.0983000000000001</v>
      </c>
      <c r="EN36" s="6">
        <v>0.23538593722600001</v>
      </c>
      <c r="EO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B36" s="6"/>
      <c r="FD36" s="6">
        <v>7.4782999999999999</v>
      </c>
      <c r="FE36" s="6">
        <v>0.34827407937799998</v>
      </c>
      <c r="FF36" s="6" t="s">
        <v>87</v>
      </c>
      <c r="FH36" s="6"/>
      <c r="FI36" s="6"/>
      <c r="FJ36" s="6"/>
      <c r="FK36" s="6"/>
      <c r="FL36" s="6"/>
      <c r="FM36" s="6"/>
      <c r="FN36" s="6"/>
      <c r="FO36" s="6"/>
      <c r="FP36" s="6"/>
      <c r="FQ36" s="6"/>
      <c r="FS36" s="6"/>
      <c r="FU36" s="6">
        <v>7.4782999999999999</v>
      </c>
      <c r="FV36" s="6">
        <v>0.37300983296000001</v>
      </c>
      <c r="FW36" s="6"/>
      <c r="FX36" s="37"/>
      <c r="FY36" s="6"/>
      <c r="FZ36" s="6"/>
      <c r="GA36" s="6"/>
      <c r="GB36" s="6"/>
      <c r="GC36" s="6"/>
      <c r="GD36" s="6"/>
      <c r="GE36" s="6"/>
      <c r="GF36" s="6"/>
      <c r="GG36" s="6"/>
      <c r="GH36" s="6"/>
      <c r="GJ36" s="6"/>
      <c r="GL36" s="6">
        <v>7.4782999999999999</v>
      </c>
      <c r="GM36" s="6">
        <v>0.36264033453299999</v>
      </c>
      <c r="GN36" s="6"/>
      <c r="GO36" s="37"/>
      <c r="GP36" s="6"/>
      <c r="GQ36" s="6"/>
      <c r="GR36" s="6"/>
      <c r="GS36" s="6"/>
      <c r="GT36" s="6"/>
      <c r="GU36" s="6"/>
      <c r="GV36" s="6"/>
      <c r="GW36" s="6"/>
      <c r="GX36" s="6"/>
      <c r="GY36" s="6"/>
      <c r="HA36" s="6"/>
      <c r="HC36" s="6">
        <v>8.0518999999999998</v>
      </c>
      <c r="HD36" s="6">
        <v>0.44571397806599999</v>
      </c>
      <c r="HE36" s="6"/>
      <c r="HF36" s="37"/>
      <c r="HG36" s="6"/>
      <c r="HH36" s="6"/>
      <c r="HI36" s="6"/>
      <c r="HJ36" s="6"/>
      <c r="HK36" s="6"/>
      <c r="HL36" s="6"/>
      <c r="HM36" s="6"/>
      <c r="HN36" s="6"/>
      <c r="HO36" s="6"/>
      <c r="HP36" s="6"/>
      <c r="HR36" s="6"/>
      <c r="HT36" s="6">
        <v>8.0518999999999998</v>
      </c>
      <c r="HU36" s="6">
        <v>0.28114377444999999</v>
      </c>
      <c r="HV36" s="6"/>
      <c r="HW36" s="37"/>
      <c r="HX36" s="6"/>
      <c r="HY36" s="6"/>
      <c r="HZ36" s="6"/>
      <c r="IA36" s="6"/>
      <c r="IB36" s="6"/>
      <c r="IC36" s="6"/>
      <c r="ID36" s="6"/>
      <c r="IE36" s="6"/>
      <c r="IF36" s="6"/>
      <c r="IG36" s="6"/>
      <c r="II36" s="6"/>
      <c r="IK36" s="6">
        <v>8.0518999999999998</v>
      </c>
      <c r="IL36" s="6">
        <v>0.23631659585199999</v>
      </c>
      <c r="IM36" s="6"/>
      <c r="IN36" s="37"/>
      <c r="IO36" s="6"/>
      <c r="IP36" s="6"/>
      <c r="IQ36" s="6"/>
      <c r="IR36" s="6"/>
      <c r="IS36" s="6"/>
      <c r="IT36" s="6"/>
      <c r="IU36" s="6"/>
      <c r="IV36" s="6"/>
      <c r="IW36" s="6"/>
      <c r="IX36" s="6"/>
      <c r="IZ36" s="6"/>
      <c r="JB36" s="6">
        <v>8.0518999999999998</v>
      </c>
      <c r="JC36" s="6">
        <v>0.35936690204400001</v>
      </c>
      <c r="JD36" s="6"/>
      <c r="JE36" s="37"/>
      <c r="JF36" s="6"/>
      <c r="JG36" s="6"/>
      <c r="JH36" s="6"/>
      <c r="JI36" s="6"/>
      <c r="JJ36" s="6"/>
      <c r="JK36" s="6"/>
      <c r="JL36" s="6"/>
      <c r="JM36" s="6"/>
      <c r="JN36" s="6"/>
      <c r="JO36" s="6"/>
      <c r="JQ36" s="6"/>
      <c r="JS36" s="6"/>
      <c r="JT36" s="6"/>
      <c r="JU36" s="6"/>
      <c r="JV36" s="37"/>
      <c r="JW36" s="6"/>
      <c r="JX36" s="6"/>
      <c r="JY36" s="6"/>
      <c r="JZ36" s="6"/>
      <c r="KA36" s="6"/>
      <c r="KB36" s="6"/>
      <c r="KC36" s="6"/>
      <c r="KD36" s="6"/>
      <c r="KE36" s="6"/>
      <c r="KF36" s="6"/>
      <c r="KH36" s="6"/>
      <c r="KJ36" s="6">
        <v>8.0518999999999998</v>
      </c>
      <c r="KK36" s="6">
        <v>0.38176359122600001</v>
      </c>
      <c r="KL36" s="6"/>
      <c r="KM36" s="37"/>
      <c r="KN36" s="6"/>
      <c r="KO36" s="6"/>
      <c r="KP36" s="6"/>
      <c r="KQ36" s="6"/>
      <c r="KR36" s="6"/>
      <c r="KS36" s="6"/>
      <c r="KT36" s="6"/>
      <c r="KU36" s="6"/>
      <c r="KV36" s="6"/>
      <c r="KW36" s="6"/>
      <c r="KY36" s="6"/>
      <c r="LA36" s="6">
        <v>8.2543000000000006</v>
      </c>
      <c r="LB36" s="6">
        <v>0.37016616769900001</v>
      </c>
      <c r="LC36" s="6"/>
      <c r="LD36" s="37"/>
      <c r="LE36" s="6"/>
      <c r="LF36" s="6"/>
      <c r="LG36" s="6"/>
      <c r="LH36" s="6"/>
      <c r="LI36" s="6"/>
      <c r="LJ36" s="6"/>
      <c r="LK36" s="6"/>
      <c r="LL36" s="6"/>
      <c r="LM36" s="6"/>
      <c r="LN36" s="6"/>
      <c r="LP36" s="6"/>
      <c r="LR36" s="6">
        <v>8.2543000000000006</v>
      </c>
      <c r="LS36" s="6">
        <v>0.37106040766300002</v>
      </c>
      <c r="LT36" s="6"/>
      <c r="LU36" s="37"/>
      <c r="LV36" s="6"/>
      <c r="LW36" s="6"/>
      <c r="LX36" s="6"/>
      <c r="LY36" s="6"/>
      <c r="LZ36" s="6"/>
      <c r="MA36" s="6"/>
      <c r="MB36" s="6"/>
      <c r="MC36" s="6"/>
      <c r="MD36" s="6"/>
      <c r="ME36" s="6"/>
      <c r="MG36" s="6"/>
      <c r="MI36" s="6">
        <v>8.2543000000000006</v>
      </c>
      <c r="MJ36" s="6">
        <v>0.41197598568600002</v>
      </c>
      <c r="MK36" s="6"/>
      <c r="ML36" s="37"/>
      <c r="MM36" s="6"/>
      <c r="MN36" s="6"/>
      <c r="MO36" s="6"/>
      <c r="MP36" s="6"/>
      <c r="MQ36" s="6"/>
      <c r="MR36" s="6"/>
      <c r="MS36" s="6"/>
      <c r="MT36" s="6"/>
      <c r="MU36" s="6"/>
      <c r="MV36" s="6"/>
      <c r="MX36" s="6"/>
      <c r="MZ36" s="6">
        <v>7.9507000000000003</v>
      </c>
      <c r="NA36" s="6">
        <v>0.41514758949500002</v>
      </c>
      <c r="NB36" s="6"/>
      <c r="NC36" s="37"/>
      <c r="ND36" s="6"/>
      <c r="NE36" s="6"/>
      <c r="NF36" s="6"/>
      <c r="NG36" s="6"/>
      <c r="NH36" s="6"/>
      <c r="NI36" s="6"/>
      <c r="NJ36" s="6"/>
      <c r="NK36" s="6"/>
      <c r="NL36" s="6"/>
      <c r="NM36" s="6"/>
      <c r="NO36" s="6"/>
      <c r="NQ36" s="6">
        <v>7.9507000000000003</v>
      </c>
      <c r="NR36" s="6">
        <v>0.39498358988600002</v>
      </c>
      <c r="NS36" s="6"/>
      <c r="NT36" s="37"/>
      <c r="NU36" s="6"/>
      <c r="NV36" s="6"/>
      <c r="NW36" s="6"/>
      <c r="NX36" s="6"/>
      <c r="NY36" s="6"/>
      <c r="NZ36" s="6"/>
      <c r="OA36" s="6"/>
      <c r="OB36" s="6"/>
      <c r="OC36" s="6"/>
      <c r="OD36" s="6"/>
      <c r="OF36" s="6"/>
      <c r="OH36" s="6">
        <v>7.9507000000000003</v>
      </c>
      <c r="OI36" s="6">
        <v>0.48642782246999999</v>
      </c>
      <c r="OJ36" s="6"/>
      <c r="OK36" s="37"/>
      <c r="OL36" s="6"/>
      <c r="OM36" s="6"/>
      <c r="ON36" s="6"/>
      <c r="OO36" s="6"/>
      <c r="OP36" s="6"/>
      <c r="OQ36" s="6"/>
      <c r="OR36" s="6"/>
      <c r="OS36" s="6"/>
      <c r="OT36" s="6"/>
      <c r="OU36" s="6"/>
      <c r="OW36" s="6"/>
      <c r="OY36" s="6">
        <v>7.9507000000000003</v>
      </c>
      <c r="OZ36" s="6">
        <v>0.45976284691800001</v>
      </c>
      <c r="PA36" s="6"/>
      <c r="PB36" s="37"/>
      <c r="PC36" s="6"/>
      <c r="PD36" s="6"/>
      <c r="PE36" s="6"/>
      <c r="PF36" s="6"/>
      <c r="PG36" s="6"/>
      <c r="PH36" s="6"/>
      <c r="PI36" s="6"/>
      <c r="PJ36" s="6"/>
      <c r="PK36" s="6"/>
      <c r="PL36" s="6"/>
      <c r="PN36" s="6"/>
      <c r="PP36" s="6">
        <v>7.9507000000000003</v>
      </c>
      <c r="PQ36" s="6">
        <v>0.48131716586099998</v>
      </c>
      <c r="PR36" s="6"/>
      <c r="PS36" s="37"/>
      <c r="PT36" s="6"/>
      <c r="PU36" s="6"/>
      <c r="PV36" s="6"/>
      <c r="PW36" s="6"/>
      <c r="PX36" s="6"/>
      <c r="PY36" s="6"/>
      <c r="PZ36" s="6"/>
      <c r="QA36" s="6"/>
      <c r="QB36" s="6"/>
      <c r="QC36" s="6"/>
      <c r="QE36" s="6"/>
      <c r="QG36" s="6">
        <v>7.8494999999999999</v>
      </c>
      <c r="QH36" s="6">
        <v>0.63247073528099995</v>
      </c>
      <c r="QI36" s="6"/>
      <c r="QJ36" s="37"/>
      <c r="QK36" s="37"/>
      <c r="QL36" s="6"/>
      <c r="QM36" s="6"/>
      <c r="QN36" s="6"/>
      <c r="QO36" s="6"/>
      <c r="QP36" s="6"/>
      <c r="QQ36" s="6"/>
      <c r="QR36" s="6"/>
      <c r="QS36" s="6"/>
      <c r="QT36" s="6"/>
      <c r="QU36" s="6"/>
      <c r="QW36" s="6"/>
      <c r="QY36" s="6">
        <v>7.6471</v>
      </c>
      <c r="QZ36" s="6">
        <v>0.62291569648199996</v>
      </c>
      <c r="RA36" s="6"/>
      <c r="RB36" s="37"/>
      <c r="RC36" s="6"/>
      <c r="RD36" s="6"/>
      <c r="RE36" s="6"/>
      <c r="RF36" s="6"/>
      <c r="RG36" s="6"/>
      <c r="RH36" s="6"/>
      <c r="RI36" s="6"/>
      <c r="RJ36" s="6"/>
      <c r="RK36" s="6"/>
      <c r="RL36" s="6"/>
      <c r="RN36" s="6"/>
      <c r="RP36" s="6">
        <v>7.8494999999999999</v>
      </c>
      <c r="RQ36" s="6">
        <v>0.58222029419599997</v>
      </c>
      <c r="RR36" s="6"/>
      <c r="RS36" s="37"/>
      <c r="RT36" s="6"/>
      <c r="RU36" s="6"/>
      <c r="RV36" s="6"/>
      <c r="RW36" s="6"/>
      <c r="RX36" s="6"/>
      <c r="RY36" s="6"/>
      <c r="RZ36" s="6"/>
      <c r="SA36" s="6"/>
      <c r="SB36" s="6"/>
      <c r="SC36" s="6"/>
      <c r="SE36" s="6"/>
      <c r="SG36" s="6">
        <v>7.7404000000000002</v>
      </c>
      <c r="SH36" s="6">
        <v>0.62428052162500003</v>
      </c>
      <c r="SI36" s="6"/>
      <c r="SJ36" s="37"/>
      <c r="SK36" s="6"/>
      <c r="SL36" s="6"/>
      <c r="SM36" s="6"/>
      <c r="SN36" s="6"/>
      <c r="SO36" s="6"/>
      <c r="SP36" s="6"/>
      <c r="SQ36" s="6"/>
      <c r="SR36" s="6"/>
      <c r="SS36" s="6"/>
      <c r="ST36" s="6"/>
      <c r="SV36" s="6"/>
      <c r="SX36" s="6">
        <v>7.4539999999999997</v>
      </c>
      <c r="SY36" s="6">
        <v>0.66547132026099998</v>
      </c>
      <c r="SZ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M36" s="6"/>
      <c r="TO36" s="6">
        <v>7.7404000000000002</v>
      </c>
      <c r="TP36">
        <v>0.66555719714100003</v>
      </c>
      <c r="TQ36" s="6"/>
      <c r="TS36" s="6"/>
      <c r="TT36" s="6"/>
      <c r="TU36" s="6"/>
      <c r="TV36" s="6"/>
      <c r="TW36" s="6"/>
      <c r="TX36" s="6"/>
      <c r="TY36" s="6"/>
      <c r="UA36" s="6"/>
      <c r="UC36" s="6"/>
      <c r="UE36" s="6">
        <v>7.6471</v>
      </c>
      <c r="UF36">
        <v>0.57639634590599997</v>
      </c>
      <c r="UG36" s="6"/>
      <c r="UI36" s="6"/>
      <c r="UJ36" s="6"/>
      <c r="UK36" s="6"/>
      <c r="UL36" s="6"/>
      <c r="UM36" s="6"/>
      <c r="UN36" s="6"/>
      <c r="UO36" s="6"/>
      <c r="UQ36" s="6"/>
      <c r="US36" s="6"/>
      <c r="UU36" s="6">
        <v>7.6471</v>
      </c>
      <c r="UV36">
        <v>0.61148779457799995</v>
      </c>
      <c r="UW36" s="6"/>
      <c r="UY36" s="6"/>
      <c r="UZ36" s="6"/>
      <c r="VA36" s="6"/>
      <c r="VB36" s="6"/>
      <c r="VC36" s="6"/>
      <c r="VD36" s="6"/>
      <c r="VE36" s="6"/>
      <c r="VG36" s="6"/>
      <c r="VI36" s="6"/>
      <c r="VK36" s="6">
        <v>7.6703999999999999</v>
      </c>
      <c r="VL36">
        <v>0.662552691172</v>
      </c>
      <c r="VM36" s="6"/>
      <c r="VN36" s="37"/>
      <c r="VO36" s="6"/>
      <c r="VP36" s="6"/>
      <c r="VQ36" s="6"/>
      <c r="VR36" s="6"/>
      <c r="VS36" s="6"/>
      <c r="VT36" s="6"/>
      <c r="VU36" s="6"/>
      <c r="VW36" s="6"/>
      <c r="VY36" s="6"/>
      <c r="WA36" s="6">
        <v>7.6703999999999999</v>
      </c>
      <c r="WB36">
        <v>0.73260929449300005</v>
      </c>
      <c r="WC36" s="6"/>
      <c r="WD36" s="37"/>
      <c r="WE36" s="6"/>
      <c r="WF36" s="6"/>
      <c r="WG36" s="6"/>
      <c r="WH36" s="6"/>
      <c r="WI36" s="6"/>
      <c r="WJ36" s="6"/>
      <c r="WK36" s="6"/>
      <c r="WM36" s="6"/>
      <c r="WO36" s="6"/>
      <c r="WQ36" s="6">
        <v>7.8494999999999999</v>
      </c>
      <c r="WR36">
        <v>0.36672939165599999</v>
      </c>
      <c r="WS36" s="6"/>
      <c r="WT36" s="37"/>
      <c r="WU36" s="6"/>
      <c r="WV36" s="6"/>
      <c r="WW36" s="6"/>
      <c r="WX36" s="6"/>
      <c r="WY36" s="6"/>
      <c r="WZ36" s="6"/>
      <c r="XA36" s="6"/>
      <c r="XC36" s="6"/>
      <c r="XE36" s="6"/>
      <c r="XG36" s="6">
        <v>7.8494999999999999</v>
      </c>
      <c r="XH36">
        <v>0.384433278213</v>
      </c>
      <c r="XI36" s="6"/>
      <c r="XJ36" s="37"/>
      <c r="XK36" s="6"/>
      <c r="XL36" s="6"/>
      <c r="XM36" s="6"/>
      <c r="XN36" s="6"/>
      <c r="XO36" s="6"/>
      <c r="XP36" s="6"/>
      <c r="XQ36" s="6"/>
      <c r="XS36" s="6"/>
      <c r="XU36" s="6"/>
      <c r="XW36" s="6">
        <v>7.6471</v>
      </c>
      <c r="XX36">
        <v>0.61607572116200005</v>
      </c>
      <c r="XY36" s="6"/>
      <c r="XZ36" s="37"/>
      <c r="YA36" s="6"/>
      <c r="YB36" s="6"/>
      <c r="YC36" s="6"/>
      <c r="YD36" s="6"/>
      <c r="YE36" s="6"/>
      <c r="YF36" s="6"/>
      <c r="YG36" s="6"/>
      <c r="YI36" s="6"/>
      <c r="YK36" s="6"/>
      <c r="YM36" s="6">
        <v>7.6471</v>
      </c>
      <c r="YN36">
        <v>0.55483332883400005</v>
      </c>
      <c r="YO36" s="6"/>
      <c r="YP36" s="37"/>
      <c r="YQ36" s="6"/>
      <c r="YR36" s="6"/>
      <c r="YS36" s="6"/>
      <c r="YT36" s="6"/>
      <c r="YU36" s="6"/>
      <c r="YV36" s="6"/>
      <c r="YW36" s="6"/>
      <c r="YY36" s="6"/>
      <c r="ZA36" s="6"/>
      <c r="ZC36" s="6"/>
      <c r="ZE36" s="6"/>
      <c r="ZF36" s="37"/>
      <c r="ZG36" s="6"/>
      <c r="ZH36" s="6"/>
      <c r="ZI36" s="6"/>
      <c r="ZJ36" s="6"/>
      <c r="ZK36" s="6"/>
      <c r="ZL36" s="6"/>
      <c r="ZM36" s="6"/>
      <c r="ZO36" s="6"/>
      <c r="ZQ36" s="6"/>
      <c r="ZS36" s="6">
        <v>7.6432000000000002</v>
      </c>
      <c r="ZT36">
        <v>0.60133388401999999</v>
      </c>
      <c r="ZU36" s="6"/>
      <c r="ZV36" s="37"/>
      <c r="ZW36" s="6"/>
      <c r="ZX36" s="6"/>
      <c r="ZY36" s="6"/>
      <c r="ZZ36" s="6"/>
      <c r="AAA36" s="6"/>
      <c r="AAB36" s="6"/>
      <c r="AAC36" s="6"/>
      <c r="AAE36" s="6"/>
      <c r="AAG36" s="6"/>
      <c r="AAI36" s="6">
        <v>7.6432000000000002</v>
      </c>
      <c r="AAJ36">
        <v>1.0755973511000001</v>
      </c>
      <c r="AAK36" s="6"/>
      <c r="AAL36" s="37"/>
      <c r="AAM36" s="6"/>
      <c r="AAN36" s="6"/>
      <c r="AAO36" s="6"/>
      <c r="AAP36" s="6"/>
      <c r="AAQ36" s="6"/>
      <c r="AAR36" s="6"/>
      <c r="AAS36" s="6"/>
      <c r="AAU36" s="6"/>
      <c r="AAW36" s="6"/>
      <c r="AAY36" s="6">
        <v>7.6432000000000002</v>
      </c>
      <c r="AAZ36">
        <v>0.79694837154999998</v>
      </c>
      <c r="ABA36" s="6"/>
      <c r="ABB36" s="37"/>
      <c r="ABC36" s="6"/>
      <c r="ABD36" s="6"/>
      <c r="ABE36" s="6"/>
      <c r="ABF36" s="6"/>
      <c r="ABG36" s="6"/>
      <c r="ABH36" s="6"/>
      <c r="ABI36" s="6"/>
      <c r="ABK36" s="6"/>
      <c r="ABM36" s="6"/>
      <c r="ABO36" s="6">
        <v>8.3556333333299992</v>
      </c>
      <c r="ABP36">
        <v>0.60958866197299999</v>
      </c>
      <c r="ABQ36" s="6"/>
      <c r="ABR36" s="37"/>
      <c r="ABS36" s="6"/>
      <c r="ABT36" s="6"/>
      <c r="ABU36" s="6"/>
      <c r="ABV36" s="6"/>
      <c r="ABW36" s="6"/>
      <c r="ABX36" s="6"/>
      <c r="ABY36" s="6"/>
      <c r="ACA36" s="6"/>
      <c r="ACC36" s="6"/>
      <c r="ACE36" s="6">
        <v>8.3556333333299992</v>
      </c>
      <c r="ACF36">
        <v>0.81160170736799997</v>
      </c>
      <c r="ACG36" s="6"/>
      <c r="ACH36" s="37"/>
      <c r="ACI36" s="6"/>
      <c r="ACJ36" s="6"/>
      <c r="ACK36" s="6"/>
      <c r="ACL36" s="6"/>
      <c r="ACM36" s="6"/>
      <c r="ACN36" s="6"/>
      <c r="ACO36" s="6"/>
      <c r="ACP36" t="s">
        <v>87</v>
      </c>
      <c r="ACQ36" s="6"/>
      <c r="ACS36" s="6"/>
      <c r="ACU36" s="6">
        <v>8.3556333333299992</v>
      </c>
      <c r="ACV36">
        <v>0.82799030856099998</v>
      </c>
      <c r="ACW36" s="6"/>
      <c r="ACX36" s="37"/>
      <c r="ACY36" s="6"/>
      <c r="ACZ36" s="6"/>
      <c r="ADA36" s="6"/>
      <c r="ADB36" s="6"/>
      <c r="ADC36" s="6"/>
      <c r="ADD36" s="6"/>
      <c r="ADE36" s="6"/>
      <c r="ADG36" s="6"/>
      <c r="ADI36" s="6"/>
      <c r="ADK36" s="6">
        <v>8.8614999999999995</v>
      </c>
      <c r="ADL36">
        <v>0.59938620606299997</v>
      </c>
      <c r="ADM36" s="6"/>
      <c r="ADN36" s="37"/>
      <c r="ADO36" s="6"/>
      <c r="ADP36" s="6"/>
      <c r="ADQ36" s="6"/>
      <c r="ADR36" s="6"/>
      <c r="ADS36" s="6"/>
      <c r="ADT36" s="6"/>
      <c r="ADU36" s="6"/>
      <c r="ADW36" s="6"/>
      <c r="ADY36" s="6"/>
      <c r="AEA36" s="6">
        <v>8.8521333333300003</v>
      </c>
      <c r="AEB36">
        <v>0.60754674858000002</v>
      </c>
      <c r="AEC36" s="6"/>
      <c r="AED36" s="37"/>
      <c r="AEE36" s="6"/>
      <c r="AEF36" s="6"/>
      <c r="AEG36" s="6"/>
      <c r="AEH36" s="6"/>
      <c r="AEI36" s="6"/>
      <c r="AEJ36" s="6"/>
      <c r="AEK36" s="6"/>
      <c r="AEM36" s="6"/>
      <c r="AEO36" s="6"/>
      <c r="AEQ36" s="6">
        <v>8.8521333333300003</v>
      </c>
      <c r="AER36">
        <v>0.81801900353199997</v>
      </c>
      <c r="AES36" s="6"/>
      <c r="AET36" s="37"/>
      <c r="AEU36" s="6"/>
      <c r="AEV36" s="6"/>
      <c r="AEW36" s="6"/>
      <c r="AEX36" s="6"/>
      <c r="AEY36" s="6"/>
      <c r="AEZ36" s="6"/>
      <c r="AFA36" s="6"/>
      <c r="AFC36" s="6"/>
      <c r="AFD36" t="s">
        <v>87</v>
      </c>
      <c r="AFE36" s="6"/>
      <c r="AFG36" s="6">
        <v>9.0639000000000003</v>
      </c>
      <c r="AFH36">
        <v>0.29891120700000001</v>
      </c>
      <c r="AFI36" s="6"/>
      <c r="AFJ36" s="37"/>
      <c r="AFK36" s="6"/>
      <c r="AFL36" s="6"/>
      <c r="AFM36" s="6"/>
      <c r="AFN36" s="6"/>
      <c r="AFO36" s="6"/>
      <c r="AFP36" s="6"/>
      <c r="AFQ36" s="6"/>
      <c r="AFS36" s="6"/>
      <c r="AFU36" s="6"/>
      <c r="AFW36" s="6">
        <v>9.0639000000000003</v>
      </c>
      <c r="AFX36">
        <v>0.342061323784</v>
      </c>
      <c r="AFY36" s="6"/>
      <c r="AFZ36" s="37"/>
      <c r="AGA36" s="6"/>
      <c r="AGB36" s="6"/>
      <c r="AGC36" s="6"/>
      <c r="AGD36" s="6"/>
      <c r="AGE36" s="6"/>
      <c r="AGF36" s="6"/>
      <c r="AGG36" s="6"/>
      <c r="AGI36" s="6"/>
      <c r="AGK36" s="6"/>
      <c r="AGM36" s="6">
        <v>9.0639000000000003</v>
      </c>
      <c r="AGN36">
        <v>0.84376616504199997</v>
      </c>
      <c r="AGO36" s="6"/>
      <c r="AGP36" s="37"/>
      <c r="AGQ36" s="6"/>
      <c r="AGR36" s="6"/>
      <c r="AGS36" s="6"/>
      <c r="AGT36" s="6"/>
      <c r="AGU36" s="6"/>
      <c r="AGV36" s="6"/>
      <c r="AGW36" s="6"/>
      <c r="AGY36" s="6"/>
      <c r="AHA36" s="6"/>
      <c r="AHC36" s="6">
        <v>9.2662999999999993</v>
      </c>
      <c r="AHD36">
        <v>0.97747940364700003</v>
      </c>
      <c r="AHE36" s="6"/>
      <c r="AHF36" s="37"/>
      <c r="AHG36" s="6"/>
      <c r="AHH36" s="6"/>
      <c r="AHI36" s="6"/>
      <c r="AHJ36" s="6"/>
      <c r="AHK36" s="6"/>
      <c r="AHL36" s="6"/>
      <c r="AHM36" s="6"/>
      <c r="AHO36" s="6"/>
      <c r="AHQ36" s="6"/>
      <c r="AHS36" s="6">
        <v>9.2662999999999993</v>
      </c>
      <c r="AHT36">
        <v>0.609904397707</v>
      </c>
      <c r="AHU36" s="6"/>
      <c r="AHV36" s="37"/>
      <c r="AHW36" s="6"/>
      <c r="AHX36" s="6"/>
      <c r="AHY36" s="6"/>
      <c r="AHZ36" s="6"/>
      <c r="AIA36" s="6"/>
      <c r="AIB36" s="6"/>
      <c r="AIC36" s="6"/>
      <c r="AIE36" s="6"/>
      <c r="AIG36" s="6"/>
      <c r="AII36" s="6">
        <v>9.2662999999999993</v>
      </c>
      <c r="AIJ36">
        <v>0.67677171487499999</v>
      </c>
      <c r="AIK36" s="6"/>
      <c r="AIL36" s="37"/>
      <c r="AIM36" s="6"/>
      <c r="AIN36" s="6"/>
      <c r="AIO36" s="6"/>
      <c r="AIP36" s="6"/>
      <c r="AIQ36" s="6"/>
      <c r="AIR36" s="6"/>
      <c r="AIS36" s="6"/>
      <c r="AIU36" s="6"/>
      <c r="AIW36" s="6"/>
      <c r="AIY36" s="6">
        <v>9.5626999999999995</v>
      </c>
      <c r="AIZ36">
        <v>0.70471623276299999</v>
      </c>
      <c r="AJA36" s="6"/>
      <c r="AJB36" s="37"/>
      <c r="AJC36" s="6"/>
      <c r="AJD36" s="6"/>
      <c r="AJE36" s="6"/>
      <c r="AJF36" s="6"/>
      <c r="AJG36" s="6"/>
      <c r="AJH36" s="6"/>
      <c r="AJI36" s="6"/>
      <c r="AJK36" s="6"/>
      <c r="AJM36" s="6"/>
      <c r="AJO36" s="6">
        <v>9.5626999999999995</v>
      </c>
      <c r="AJP36">
        <v>0.76093112837400001</v>
      </c>
      <c r="AJQ36" s="6"/>
      <c r="AJR36" s="37"/>
      <c r="AJS36" s="6"/>
      <c r="AJT36" s="6"/>
      <c r="AJU36" s="6"/>
      <c r="AJV36" s="6"/>
      <c r="AJW36" s="6"/>
      <c r="AJX36" s="6"/>
      <c r="AJY36" s="6"/>
      <c r="AKA36" s="6"/>
      <c r="AKC36" s="6"/>
      <c r="AKE36" s="6">
        <v>8.8575999999999997</v>
      </c>
      <c r="AKF36">
        <v>0.837310455638</v>
      </c>
      <c r="AKG36" s="6"/>
      <c r="AKH36" s="37"/>
      <c r="AKI36" s="6"/>
      <c r="AKJ36" s="6"/>
      <c r="AKK36" s="6"/>
      <c r="AKL36" s="6"/>
      <c r="AKM36" s="6"/>
      <c r="AKN36" s="6"/>
      <c r="AKO36" s="6"/>
      <c r="AKQ36" s="6"/>
      <c r="AKS36" s="6"/>
      <c r="AKU36" s="6">
        <v>8.8575999999999997</v>
      </c>
      <c r="AKV36">
        <v>0.98726082367400003</v>
      </c>
      <c r="AKW36" s="6"/>
      <c r="AKX36" s="37"/>
      <c r="AKY36" s="6"/>
      <c r="AKZ36" s="6"/>
      <c r="ALA36" s="6"/>
      <c r="ALB36" s="6"/>
      <c r="ALC36" s="6"/>
      <c r="ALD36" s="6"/>
      <c r="ALE36" s="6"/>
      <c r="ALG36" s="6"/>
      <c r="ALI36" s="6"/>
      <c r="ALK36" s="6">
        <v>9.0639000000000003</v>
      </c>
      <c r="ALL36">
        <v>0.906737650911</v>
      </c>
      <c r="ALM36" s="6"/>
      <c r="ALN36" s="37"/>
    </row>
    <row r="37" spans="3:1002" x14ac:dyDescent="0.25">
      <c r="E37" s="33">
        <v>44</v>
      </c>
      <c r="G37" s="33">
        <v>32</v>
      </c>
      <c r="H37" s="46">
        <f>CA16</f>
        <v>-10.037250980671718</v>
      </c>
      <c r="K37" s="6"/>
      <c r="L37" s="6"/>
      <c r="M37" s="6"/>
      <c r="N37" s="6"/>
      <c r="O37" s="6"/>
      <c r="P37" s="6"/>
      <c r="Q37" s="6"/>
      <c r="R37" s="6"/>
      <c r="S37" s="6"/>
      <c r="T37" s="6"/>
      <c r="V37" s="6"/>
      <c r="W37" s="6"/>
      <c r="X37" s="6">
        <v>9.2091200000000004</v>
      </c>
      <c r="Y37" s="6">
        <v>0.236282373539</v>
      </c>
      <c r="Z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M37" s="6"/>
      <c r="AN37" s="6"/>
      <c r="AO37" s="6"/>
      <c r="AP37" s="6"/>
      <c r="AQ37" s="6"/>
      <c r="AR37" s="37"/>
      <c r="AS37" s="6"/>
      <c r="AT37" s="6"/>
      <c r="AU37" s="6"/>
      <c r="AV37" s="6"/>
      <c r="AW37" s="6"/>
      <c r="AX37" s="6"/>
      <c r="AY37" s="6"/>
      <c r="AZ37" s="6"/>
      <c r="BA37" s="6"/>
      <c r="BB37" s="6"/>
      <c r="BD37" s="6"/>
      <c r="BE37" s="6"/>
      <c r="BF37" s="6">
        <v>10.7439733333</v>
      </c>
      <c r="BG37" s="6">
        <v>0.24400894483400001</v>
      </c>
      <c r="BH37" s="6"/>
      <c r="BI37" s="37"/>
      <c r="BJ37" s="6"/>
      <c r="BK37" s="6"/>
      <c r="BL37" s="6"/>
      <c r="BM37" s="6"/>
      <c r="BN37" s="6"/>
      <c r="BO37" s="6"/>
      <c r="BP37" s="6"/>
      <c r="BQ37" s="6"/>
      <c r="BR37" s="6"/>
      <c r="BS37" s="6"/>
      <c r="BU37" s="6"/>
      <c r="BV37" s="6"/>
      <c r="BW37" s="6">
        <v>9.9098400000000009</v>
      </c>
      <c r="BX37" s="6">
        <v>0.183093016267</v>
      </c>
      <c r="BY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L37" s="6"/>
      <c r="CM37" s="6"/>
      <c r="CN37" s="6">
        <v>9.7179599999999997</v>
      </c>
      <c r="CO37" s="6">
        <v>0.28301002399199998</v>
      </c>
      <c r="CP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C37" s="6"/>
      <c r="DD37" s="6"/>
      <c r="DE37" s="6">
        <v>9.7179599999999997</v>
      </c>
      <c r="DF37" s="6">
        <v>0.21045342212099999</v>
      </c>
      <c r="DG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T37" s="6"/>
      <c r="DU37" s="6"/>
      <c r="DV37" s="6">
        <v>9.7179599999999997</v>
      </c>
      <c r="DW37" s="6">
        <v>0.23191220959200001</v>
      </c>
      <c r="DX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K37" s="6"/>
      <c r="EL37" s="6"/>
      <c r="EM37" s="6">
        <v>9.7179599999999997</v>
      </c>
      <c r="EN37" s="6">
        <v>0.24201490994200001</v>
      </c>
      <c r="EO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B37" s="6"/>
      <c r="FC37" s="6"/>
      <c r="FD37" s="6">
        <v>8.9739599999999999</v>
      </c>
      <c r="FE37" s="6">
        <v>0.35675625341</v>
      </c>
      <c r="FF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S37" s="6"/>
      <c r="FT37" s="6"/>
      <c r="FU37" s="6">
        <v>8.9739599999999999</v>
      </c>
      <c r="FV37" s="6">
        <v>0.38318273104400002</v>
      </c>
      <c r="FW37" s="6"/>
      <c r="FX37" s="37"/>
      <c r="FY37" s="6"/>
      <c r="FZ37" s="6"/>
      <c r="GA37" s="6"/>
      <c r="GB37" s="6"/>
      <c r="GC37" s="6"/>
      <c r="GD37" s="6"/>
      <c r="GE37" s="6"/>
      <c r="GF37" s="6"/>
      <c r="GG37" s="6"/>
      <c r="GH37" s="6"/>
      <c r="GJ37" s="6"/>
      <c r="GK37" s="6"/>
      <c r="GL37" s="6">
        <v>8.9739599999999999</v>
      </c>
      <c r="GM37" s="6">
        <v>0.37187048659700001</v>
      </c>
      <c r="GN37" s="6"/>
      <c r="GO37" s="37"/>
      <c r="GP37" s="6"/>
      <c r="GQ37" s="6"/>
      <c r="GR37" s="6"/>
      <c r="GS37" s="6"/>
      <c r="GT37" s="6"/>
      <c r="GU37" s="6"/>
      <c r="GV37" s="6"/>
      <c r="GW37" s="6"/>
      <c r="GX37" s="6"/>
      <c r="GY37" s="6"/>
      <c r="HA37" s="6"/>
      <c r="HB37" s="6"/>
      <c r="HC37" s="6">
        <v>9.6622800000000009</v>
      </c>
      <c r="HD37" s="6">
        <v>0.45365300855599999</v>
      </c>
      <c r="HE37" s="6"/>
      <c r="HF37" s="37"/>
      <c r="HG37" s="6"/>
      <c r="HH37" s="6"/>
      <c r="HI37" s="6"/>
      <c r="HJ37" s="6"/>
      <c r="HK37" s="6"/>
      <c r="HL37" s="6"/>
      <c r="HM37" s="6"/>
      <c r="HN37" s="6"/>
      <c r="HO37" s="6"/>
      <c r="HP37" s="6"/>
      <c r="HR37" s="6"/>
      <c r="HS37" s="6"/>
      <c r="HT37" s="6">
        <v>9.6622800000000009</v>
      </c>
      <c r="HU37" s="6">
        <v>0.28454661107099999</v>
      </c>
      <c r="HV37" s="6"/>
      <c r="HW37" s="37"/>
      <c r="HX37" s="6"/>
      <c r="HY37" s="6"/>
      <c r="HZ37" s="6"/>
      <c r="IA37" s="6"/>
      <c r="IB37" s="6"/>
      <c r="IC37" s="6"/>
      <c r="ID37" s="6"/>
      <c r="IE37" s="6"/>
      <c r="IF37" s="6"/>
      <c r="IG37" s="6"/>
      <c r="II37" s="6"/>
      <c r="IJ37" s="6"/>
      <c r="IK37" s="6">
        <v>9.6622800000000009</v>
      </c>
      <c r="IL37" s="6">
        <v>0.24295005018099999</v>
      </c>
      <c r="IM37" s="6"/>
      <c r="IN37" s="37"/>
      <c r="IO37" s="6"/>
      <c r="IP37" s="6"/>
      <c r="IQ37" s="6"/>
      <c r="IR37" s="6"/>
      <c r="IS37" s="6"/>
      <c r="IT37" s="6"/>
      <c r="IU37" s="6"/>
      <c r="IV37" s="6"/>
      <c r="IW37" s="6"/>
      <c r="IX37" s="6"/>
      <c r="IZ37" s="6"/>
      <c r="JA37" s="6"/>
      <c r="JB37" s="6">
        <v>9.6622800000000009</v>
      </c>
      <c r="JC37" s="6">
        <v>0.37420271403900002</v>
      </c>
      <c r="JD37" s="6"/>
      <c r="JE37" s="37"/>
      <c r="JF37" s="6"/>
      <c r="JG37" s="6"/>
      <c r="JH37" s="6"/>
      <c r="JI37" s="6"/>
      <c r="JJ37" s="6"/>
      <c r="JK37" s="6"/>
      <c r="JL37" s="6"/>
      <c r="JM37" s="6"/>
      <c r="JN37" s="6"/>
      <c r="JO37" s="6"/>
      <c r="JQ37" s="6"/>
      <c r="JR37" s="6"/>
      <c r="JS37" s="6"/>
      <c r="JT37" s="6"/>
      <c r="JU37" s="6"/>
      <c r="JV37" s="37"/>
      <c r="JW37" s="6"/>
      <c r="JX37" s="6"/>
      <c r="JY37" s="6"/>
      <c r="JZ37" s="6"/>
      <c r="KA37" s="6"/>
      <c r="KB37" s="6"/>
      <c r="KC37" s="6"/>
      <c r="KD37" s="6"/>
      <c r="KE37" s="6"/>
      <c r="KF37" s="6"/>
      <c r="KH37" s="6"/>
      <c r="KI37" s="6"/>
      <c r="KJ37" s="6">
        <v>9.6622800000000009</v>
      </c>
      <c r="KK37" s="6">
        <v>0.39180794465699997</v>
      </c>
      <c r="KL37" s="6"/>
      <c r="KM37" s="37"/>
      <c r="KN37" s="6"/>
      <c r="KO37" s="6"/>
      <c r="KP37" s="6"/>
      <c r="KQ37" s="6"/>
      <c r="KR37" s="6"/>
      <c r="KS37" s="6"/>
      <c r="KT37" s="6"/>
      <c r="KU37" s="6"/>
      <c r="KV37" s="6"/>
      <c r="KW37" s="6"/>
      <c r="KY37" s="6"/>
      <c r="KZ37" s="6"/>
      <c r="LA37" s="6">
        <v>9.9051600000000004</v>
      </c>
      <c r="LB37" s="6">
        <v>0.38214916788300002</v>
      </c>
      <c r="LC37" s="6"/>
      <c r="LD37" s="37"/>
      <c r="LE37" s="6"/>
      <c r="LF37" s="6"/>
      <c r="LG37" s="6"/>
      <c r="LH37" s="6"/>
      <c r="LI37" s="6"/>
      <c r="LJ37" s="6"/>
      <c r="LK37" s="6"/>
      <c r="LL37" s="6"/>
      <c r="LM37" s="6"/>
      <c r="LN37" s="6"/>
      <c r="LP37" s="6"/>
      <c r="LQ37" s="6"/>
      <c r="LR37" s="6">
        <v>9.9051600000000004</v>
      </c>
      <c r="LS37" s="6">
        <v>0.38493861124200002</v>
      </c>
      <c r="LT37" s="6"/>
      <c r="LU37" s="37"/>
      <c r="LV37" s="6"/>
      <c r="LW37" s="6"/>
      <c r="LX37" s="6"/>
      <c r="LY37" s="6"/>
      <c r="LZ37" s="6"/>
      <c r="MA37" s="6"/>
      <c r="MB37" s="6"/>
      <c r="MC37" s="6"/>
      <c r="MD37" s="6"/>
      <c r="ME37" s="6"/>
      <c r="MG37" s="6"/>
      <c r="MH37" s="6"/>
      <c r="MI37" s="6">
        <v>9.9051600000000004</v>
      </c>
      <c r="MJ37" s="6">
        <v>0.426563749554</v>
      </c>
      <c r="MK37" s="6"/>
      <c r="ML37" s="37"/>
      <c r="MM37" s="6"/>
      <c r="MN37" s="6"/>
      <c r="MO37" s="6"/>
      <c r="MP37" s="6"/>
      <c r="MQ37" s="6"/>
      <c r="MR37" s="6"/>
      <c r="MS37" s="6"/>
      <c r="MT37" s="6"/>
      <c r="MU37" s="6"/>
      <c r="MV37" s="6"/>
      <c r="MX37" s="6"/>
      <c r="MY37" s="6"/>
      <c r="MZ37" s="6">
        <v>9.5408399999999993</v>
      </c>
      <c r="NA37" s="6">
        <v>0.42877803124199998</v>
      </c>
      <c r="NB37" s="6"/>
      <c r="NC37" s="37"/>
      <c r="ND37" s="6"/>
      <c r="NE37" s="6"/>
      <c r="NF37" s="6"/>
      <c r="NG37" s="6"/>
      <c r="NH37" s="6"/>
      <c r="NI37" s="6"/>
      <c r="NJ37" s="6"/>
      <c r="NK37" s="6"/>
      <c r="NL37" s="6"/>
      <c r="NM37" s="6"/>
      <c r="NO37" s="6"/>
      <c r="NP37" s="6"/>
      <c r="NQ37" s="6">
        <v>9.5408399999999993</v>
      </c>
      <c r="NR37" s="6">
        <v>0.41250285753999999</v>
      </c>
      <c r="NS37" s="6"/>
      <c r="NT37" s="37"/>
      <c r="NU37" s="6"/>
      <c r="NV37" s="6"/>
      <c r="NW37" s="6"/>
      <c r="NX37" s="6"/>
      <c r="NY37" s="6"/>
      <c r="NZ37" s="6"/>
      <c r="OA37" s="6"/>
      <c r="OB37" s="6"/>
      <c r="OC37" s="6"/>
      <c r="OD37" s="6"/>
      <c r="OF37" s="6"/>
      <c r="OG37" s="6"/>
      <c r="OH37" s="6">
        <v>9.5408399999999993</v>
      </c>
      <c r="OI37" s="6">
        <v>0.50291374740600003</v>
      </c>
      <c r="OJ37" s="6"/>
      <c r="OK37" s="37"/>
      <c r="OL37" s="6"/>
      <c r="OM37" s="6"/>
      <c r="ON37" s="6"/>
      <c r="OO37" s="6"/>
      <c r="OP37" s="6"/>
      <c r="OQ37" s="6"/>
      <c r="OR37" s="6"/>
      <c r="OS37" s="6"/>
      <c r="OT37" s="6"/>
      <c r="OU37" s="6"/>
      <c r="OW37" s="6"/>
      <c r="OX37" s="6"/>
      <c r="OY37" s="6">
        <v>9.5408399999999993</v>
      </c>
      <c r="OZ37" s="6">
        <v>0.476344208883</v>
      </c>
      <c r="PA37" s="6"/>
      <c r="PB37" s="37"/>
      <c r="PC37" s="6"/>
      <c r="PD37" s="6"/>
      <c r="PE37" s="6"/>
      <c r="PF37" s="6"/>
      <c r="PG37" s="6"/>
      <c r="PH37" s="6"/>
      <c r="PI37" s="6"/>
      <c r="PJ37" s="6"/>
      <c r="PK37" s="6"/>
      <c r="PL37" s="6"/>
      <c r="PN37" s="6"/>
      <c r="PO37" s="6"/>
      <c r="PP37" s="6">
        <v>9.5408399999999993</v>
      </c>
      <c r="PQ37" s="6">
        <v>0.49530928147300002</v>
      </c>
      <c r="PR37" s="6"/>
      <c r="PS37" s="37"/>
      <c r="PT37" s="6"/>
      <c r="PU37" s="6"/>
      <c r="PV37" s="6"/>
      <c r="PW37" s="6"/>
      <c r="PX37" s="6"/>
      <c r="PY37" s="6"/>
      <c r="PZ37" s="6"/>
      <c r="QA37" s="6"/>
      <c r="QB37" s="6"/>
      <c r="QC37" s="6"/>
      <c r="QE37" s="6"/>
      <c r="QF37" s="6"/>
      <c r="QG37" s="6">
        <v>9.4193999999999996</v>
      </c>
      <c r="QH37" s="6">
        <v>0.64759589284200003</v>
      </c>
      <c r="QI37" s="6"/>
      <c r="QJ37" s="37"/>
      <c r="QK37" s="37"/>
      <c r="QL37" s="6"/>
      <c r="QM37" s="6"/>
      <c r="QN37" s="6"/>
      <c r="QO37" s="6"/>
      <c r="QP37" s="6"/>
      <c r="QQ37" s="6"/>
      <c r="QR37" s="6"/>
      <c r="QS37" s="6"/>
      <c r="QT37" s="6"/>
      <c r="QU37" s="6"/>
      <c r="QW37" s="6"/>
      <c r="QX37" s="6"/>
      <c r="QY37" s="6">
        <v>9.17652</v>
      </c>
      <c r="QZ37" s="6">
        <v>0.636919576052</v>
      </c>
      <c r="RA37" s="6"/>
      <c r="RB37" s="37"/>
      <c r="RC37" s="6"/>
      <c r="RD37" s="6"/>
      <c r="RE37" s="6"/>
      <c r="RF37" s="6"/>
      <c r="RG37" s="6"/>
      <c r="RH37" s="6"/>
      <c r="RI37" s="6"/>
      <c r="RJ37" s="6"/>
      <c r="RK37" s="6"/>
      <c r="RL37" s="6"/>
      <c r="RN37" s="6"/>
      <c r="RO37" s="6"/>
      <c r="RP37" s="6">
        <v>9.4193999999999996</v>
      </c>
      <c r="RQ37" s="6">
        <v>0.602517266286</v>
      </c>
      <c r="RR37" s="6"/>
      <c r="RS37" s="37"/>
      <c r="RT37" s="6"/>
      <c r="RU37" s="6"/>
      <c r="RV37" s="6"/>
      <c r="RW37" s="6"/>
      <c r="RX37" s="6"/>
      <c r="RY37" s="6"/>
      <c r="RZ37" s="6"/>
      <c r="SA37" s="6"/>
      <c r="SB37" s="6"/>
      <c r="SC37" s="6"/>
      <c r="SE37" s="6"/>
      <c r="SF37" s="6"/>
      <c r="SG37" s="6">
        <v>9.2884799999999998</v>
      </c>
      <c r="SH37" s="6">
        <v>0.64013072252400005</v>
      </c>
      <c r="SI37" s="6"/>
      <c r="SJ37" s="37"/>
      <c r="SK37" s="6"/>
      <c r="SL37" s="6"/>
      <c r="SM37" s="6"/>
      <c r="SN37" s="6"/>
      <c r="SO37" s="6"/>
      <c r="SP37" s="6"/>
      <c r="SQ37" s="6"/>
      <c r="SR37" s="6"/>
      <c r="SS37" s="6"/>
      <c r="ST37" s="6"/>
      <c r="SV37" s="6"/>
      <c r="SW37" s="6"/>
      <c r="SX37" s="6">
        <v>8.9448000000000008</v>
      </c>
      <c r="SY37" s="6">
        <v>0.67824171568500002</v>
      </c>
      <c r="SZ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M37" s="6"/>
      <c r="TN37" s="6"/>
      <c r="TO37" s="6">
        <v>9.2884799999999998</v>
      </c>
      <c r="TP37">
        <v>0.68266102095199999</v>
      </c>
      <c r="TQ37" s="6"/>
      <c r="TS37" s="6"/>
      <c r="TT37" s="6"/>
      <c r="TU37" s="6"/>
      <c r="TV37" s="6"/>
      <c r="TW37" s="6"/>
      <c r="TX37" s="6"/>
      <c r="TY37" s="6"/>
      <c r="UA37" s="6"/>
      <c r="UC37" s="6"/>
      <c r="UD37" s="6"/>
      <c r="UE37" s="6">
        <v>9.17652</v>
      </c>
      <c r="UF37">
        <v>0.60053674817900005</v>
      </c>
      <c r="UG37" s="6"/>
      <c r="UI37" s="6"/>
      <c r="UJ37" s="6"/>
      <c r="UK37" s="6"/>
      <c r="UL37" s="6"/>
      <c r="UM37" s="6"/>
      <c r="UN37" s="6"/>
      <c r="UO37" s="6"/>
      <c r="UQ37" s="6"/>
      <c r="US37" s="6"/>
      <c r="UT37" s="6"/>
      <c r="UU37" s="6">
        <v>9.17652</v>
      </c>
      <c r="UV37">
        <v>0.63065608270899998</v>
      </c>
      <c r="UW37" s="6"/>
      <c r="UY37" s="6"/>
      <c r="UZ37" s="6"/>
      <c r="VA37" s="6"/>
      <c r="VB37" s="6"/>
      <c r="VC37" s="6"/>
      <c r="VD37" s="6"/>
      <c r="VE37" s="6"/>
      <c r="VG37" s="6"/>
      <c r="VI37" s="6"/>
      <c r="VJ37" s="6"/>
      <c r="VK37" s="6">
        <v>9.2044800000000002</v>
      </c>
      <c r="VL37">
        <v>0.68308347566600003</v>
      </c>
      <c r="VM37" s="6"/>
      <c r="VN37" s="37"/>
      <c r="VO37" s="6"/>
      <c r="VP37" s="6"/>
      <c r="VQ37" s="6"/>
      <c r="VR37" s="6"/>
      <c r="VS37" s="6"/>
      <c r="VT37" s="6"/>
      <c r="VU37" s="6"/>
      <c r="VW37" s="6"/>
      <c r="VY37" s="6"/>
      <c r="VZ37" s="6"/>
      <c r="WA37" s="6">
        <v>9.2044800000000002</v>
      </c>
      <c r="WB37">
        <v>0.75447774380900001</v>
      </c>
      <c r="WC37" s="6" t="s">
        <v>87</v>
      </c>
      <c r="WD37" s="37"/>
      <c r="WE37" s="6"/>
      <c r="WF37" s="6"/>
      <c r="WG37" s="6"/>
      <c r="WH37" s="6"/>
      <c r="WI37" s="6"/>
      <c r="WJ37" s="6"/>
      <c r="WK37" s="6"/>
      <c r="WM37" s="6"/>
      <c r="WO37" s="6"/>
      <c r="WP37" s="6"/>
      <c r="WQ37" s="6">
        <v>9.4193999999999996</v>
      </c>
      <c r="WR37">
        <v>0.38215574879699998</v>
      </c>
      <c r="WS37" s="6"/>
      <c r="WT37" s="37"/>
      <c r="WU37" s="6"/>
      <c r="WV37" s="6"/>
      <c r="WW37" s="6"/>
      <c r="WX37" s="6"/>
      <c r="WY37" s="6"/>
      <c r="WZ37" s="6"/>
      <c r="XA37" s="6"/>
      <c r="XC37" s="6"/>
      <c r="XE37" s="6"/>
      <c r="XF37" s="6"/>
      <c r="XG37" s="6">
        <v>9.4193999999999996</v>
      </c>
      <c r="XH37">
        <v>0.397012834466</v>
      </c>
      <c r="XI37" s="6"/>
      <c r="XJ37" s="37"/>
      <c r="XK37" s="6"/>
      <c r="XL37" s="6"/>
      <c r="XM37" s="6"/>
      <c r="XN37" s="6"/>
      <c r="XO37" s="6"/>
      <c r="XP37" s="6"/>
      <c r="XQ37" s="6"/>
      <c r="XS37" s="6"/>
      <c r="XU37" s="6"/>
      <c r="XV37" s="6"/>
      <c r="XW37" s="6">
        <v>9.17652</v>
      </c>
      <c r="XX37">
        <v>0.62472330870299997</v>
      </c>
      <c r="XY37" s="6"/>
      <c r="XZ37" s="37"/>
      <c r="YA37" s="6"/>
      <c r="YB37" s="6"/>
      <c r="YC37" s="6"/>
      <c r="YD37" s="6"/>
      <c r="YE37" s="6"/>
      <c r="YF37" s="6"/>
      <c r="YG37" s="6"/>
      <c r="YI37" s="6"/>
      <c r="YK37" s="6"/>
      <c r="YL37" s="6"/>
      <c r="YM37" s="6">
        <v>9.17652</v>
      </c>
      <c r="YN37">
        <v>0.57457206979300002</v>
      </c>
      <c r="YO37" s="6"/>
      <c r="YP37" s="37"/>
      <c r="YQ37" s="6"/>
      <c r="YR37" s="6"/>
      <c r="YS37" s="6"/>
      <c r="YT37" s="6"/>
      <c r="YU37" s="6"/>
      <c r="YV37" s="6"/>
      <c r="YW37" s="6"/>
      <c r="YY37" s="6"/>
      <c r="ZA37" s="6"/>
      <c r="ZB37" s="6"/>
      <c r="ZC37" s="6"/>
      <c r="ZE37" s="6"/>
      <c r="ZF37" s="37"/>
      <c r="ZG37" s="6"/>
      <c r="ZH37" s="6"/>
      <c r="ZI37" s="6"/>
      <c r="ZJ37" s="6"/>
      <c r="ZK37" s="6"/>
      <c r="ZL37" s="6"/>
      <c r="ZM37" s="6"/>
      <c r="ZO37" s="6"/>
      <c r="ZQ37" s="6"/>
      <c r="ZR37" s="6"/>
      <c r="ZS37" s="6">
        <v>9.1718399999999995</v>
      </c>
      <c r="ZT37">
        <v>0.61673019098899995</v>
      </c>
      <c r="ZU37" s="6"/>
      <c r="ZV37" s="37"/>
      <c r="ZW37" s="6"/>
      <c r="ZX37" s="6"/>
      <c r="ZY37" s="6"/>
      <c r="ZZ37" s="6"/>
      <c r="AAA37" s="6"/>
      <c r="AAB37" s="6"/>
      <c r="AAC37" s="6"/>
      <c r="AAE37" s="6"/>
      <c r="AAG37" s="6"/>
      <c r="AAH37" s="6"/>
      <c r="AAI37" s="6">
        <v>9.1718399999999995</v>
      </c>
      <c r="AAJ37">
        <v>1.0827903356499999</v>
      </c>
      <c r="AAK37" s="6"/>
      <c r="AAL37" s="37"/>
      <c r="AAM37" s="6"/>
      <c r="AAN37" s="6"/>
      <c r="AAO37" s="6"/>
      <c r="AAP37" s="6"/>
      <c r="AAQ37" s="6"/>
      <c r="AAR37" s="6"/>
      <c r="AAS37" s="6"/>
      <c r="AAU37" s="6"/>
      <c r="AAW37" s="6"/>
      <c r="AAX37" s="6"/>
      <c r="AAY37" s="6">
        <v>9.1718399999999995</v>
      </c>
      <c r="AAZ37">
        <v>0.82595307521200001</v>
      </c>
      <c r="ABA37" s="6"/>
      <c r="ABB37" s="37"/>
      <c r="ABC37" s="6"/>
      <c r="ABD37" s="6"/>
      <c r="ABE37" s="6"/>
      <c r="ABF37" s="6"/>
      <c r="ABG37" s="6"/>
      <c r="ABH37" s="6"/>
      <c r="ABI37" s="6"/>
      <c r="ABK37" s="6"/>
      <c r="ABM37" s="6"/>
      <c r="ABN37" s="6"/>
      <c r="ABO37" s="6">
        <v>10.026759999999999</v>
      </c>
      <c r="ABP37">
        <v>0.62831025176699995</v>
      </c>
      <c r="ABQ37" s="6"/>
      <c r="ABR37" s="37"/>
      <c r="ABS37" s="6"/>
      <c r="ABT37" s="6"/>
      <c r="ABU37" s="6"/>
      <c r="ABV37" s="6"/>
      <c r="ABW37" s="6"/>
      <c r="ABX37" s="6"/>
      <c r="ABY37" s="6"/>
      <c r="ACA37" s="6"/>
      <c r="ACC37" s="6"/>
      <c r="ACD37" s="6"/>
      <c r="ACE37" s="6">
        <v>10.026759999999999</v>
      </c>
      <c r="ACF37">
        <v>0.82549835615400002</v>
      </c>
      <c r="ACG37" s="6"/>
      <c r="ACH37" s="37"/>
      <c r="ACI37" s="6"/>
      <c r="ACJ37" s="6"/>
      <c r="ACK37" s="6"/>
      <c r="ACL37" s="6"/>
      <c r="ACM37" s="6"/>
      <c r="ACN37" s="6"/>
      <c r="ACO37" s="6"/>
      <c r="ACQ37" s="6"/>
      <c r="ACS37" s="6"/>
      <c r="ACT37" s="6"/>
      <c r="ACU37" s="6">
        <v>10.026759999999999</v>
      </c>
      <c r="ACV37">
        <v>0.84635667832499994</v>
      </c>
      <c r="ACW37" s="6"/>
      <c r="ACX37" s="37"/>
      <c r="ACY37" s="6"/>
      <c r="ACZ37" s="6"/>
      <c r="ADA37" s="6"/>
      <c r="ADB37" s="6"/>
      <c r="ADC37" s="6"/>
      <c r="ADD37" s="6"/>
      <c r="ADE37" s="6"/>
      <c r="ADG37" s="6"/>
      <c r="ADI37" s="6"/>
      <c r="ADJ37" s="6"/>
      <c r="ADK37" s="6">
        <v>10.633800000000001</v>
      </c>
      <c r="ADL37">
        <v>0.61507938734099998</v>
      </c>
      <c r="ADM37" s="6"/>
      <c r="ADN37" s="37"/>
      <c r="ADO37" s="6"/>
      <c r="ADP37" s="6"/>
      <c r="ADQ37" s="6"/>
      <c r="ADR37" s="6"/>
      <c r="ADS37" s="6"/>
      <c r="ADT37" s="6"/>
      <c r="ADU37" s="6"/>
      <c r="ADW37" s="6"/>
      <c r="ADY37" s="6"/>
      <c r="ADZ37" s="6"/>
      <c r="AEA37" s="6">
        <v>10.62256</v>
      </c>
      <c r="AEB37">
        <v>0.62622590798599997</v>
      </c>
      <c r="AEC37" s="6"/>
      <c r="AED37" s="37"/>
      <c r="AEE37" s="6"/>
      <c r="AEF37" s="6"/>
      <c r="AEG37" s="6"/>
      <c r="AEH37" s="6"/>
      <c r="AEI37" s="6"/>
      <c r="AEJ37" s="6"/>
      <c r="AEK37" s="6"/>
      <c r="AEM37" s="6"/>
      <c r="AEO37" s="6"/>
      <c r="AEP37" s="6"/>
      <c r="AEQ37" s="6">
        <v>10.62256</v>
      </c>
      <c r="AER37">
        <v>0.83318656425500004</v>
      </c>
      <c r="AES37" s="6"/>
      <c r="AET37" s="37"/>
      <c r="AEU37" s="6"/>
      <c r="AEV37" s="6"/>
      <c r="AEW37" s="6"/>
      <c r="AEX37" s="6"/>
      <c r="AEY37" s="6"/>
      <c r="AEZ37" s="6"/>
      <c r="AFA37" s="6"/>
      <c r="AFC37" s="6"/>
      <c r="AFE37" s="6"/>
      <c r="AFF37" s="6"/>
      <c r="AFG37" s="6">
        <v>10.87668</v>
      </c>
      <c r="AFH37">
        <v>0.31272206234799999</v>
      </c>
      <c r="AFI37" s="6"/>
      <c r="AFJ37" s="37"/>
      <c r="AFK37" s="6"/>
      <c r="AFL37" s="6"/>
      <c r="AFM37" s="6"/>
      <c r="AFN37" s="6"/>
      <c r="AFO37" s="6"/>
      <c r="AFP37" s="6"/>
      <c r="AFQ37" s="6"/>
      <c r="AFS37" s="6"/>
      <c r="AFU37" s="6"/>
      <c r="AFV37" s="6"/>
      <c r="AFW37" s="6">
        <v>10.87668</v>
      </c>
      <c r="AFX37">
        <v>0.355709330913</v>
      </c>
      <c r="AFY37" s="6"/>
      <c r="AFZ37" s="37"/>
      <c r="AGA37" s="6"/>
      <c r="AGB37" s="6"/>
      <c r="AGC37" s="6"/>
      <c r="AGD37" s="6"/>
      <c r="AGE37" s="6"/>
      <c r="AGF37" s="6"/>
      <c r="AGG37" s="6"/>
      <c r="AGI37" s="6"/>
      <c r="AGK37" s="6"/>
      <c r="AGL37" s="6"/>
      <c r="AGM37" s="6">
        <v>10.87668</v>
      </c>
      <c r="AGN37">
        <v>0.85562299363399996</v>
      </c>
      <c r="AGO37" s="6"/>
      <c r="AGP37" s="37"/>
      <c r="AGQ37" s="6"/>
      <c r="AGR37" s="6"/>
      <c r="AGS37" s="6"/>
      <c r="AGT37" s="6"/>
      <c r="AGU37" s="6"/>
      <c r="AGV37" s="6"/>
      <c r="AGW37" s="6"/>
      <c r="AGY37" s="6"/>
      <c r="AHA37" s="6"/>
      <c r="AHB37" s="6"/>
      <c r="AHC37" s="6">
        <v>11.11956</v>
      </c>
      <c r="AHD37">
        <v>0.99020391512899997</v>
      </c>
      <c r="AHE37" s="6"/>
      <c r="AHF37" s="37"/>
      <c r="AHG37" s="6"/>
      <c r="AHH37" s="6"/>
      <c r="AHI37" s="6"/>
      <c r="AHJ37" s="6"/>
      <c r="AHK37" s="6"/>
      <c r="AHL37" s="6"/>
      <c r="AHM37" s="6"/>
      <c r="AHO37" s="6"/>
      <c r="AHQ37" s="6"/>
      <c r="AHR37" s="6"/>
      <c r="AHS37" s="6">
        <v>11.11956</v>
      </c>
      <c r="AHT37">
        <v>0.63282898305000002</v>
      </c>
      <c r="AHU37" s="6"/>
      <c r="AHV37" s="37"/>
      <c r="AHW37" s="6"/>
      <c r="AHX37" s="6"/>
      <c r="AHY37" s="6"/>
      <c r="AHZ37" s="6"/>
      <c r="AIA37" s="6"/>
      <c r="AIB37" s="6"/>
      <c r="AIC37" s="6"/>
      <c r="AIE37" s="6"/>
      <c r="AIG37" s="6"/>
      <c r="AIH37" s="6"/>
      <c r="AII37" s="6">
        <v>11.11956</v>
      </c>
      <c r="AIJ37">
        <v>0.69930158901200001</v>
      </c>
      <c r="AIK37" s="6"/>
      <c r="AIL37" s="37"/>
      <c r="AIM37" s="6"/>
      <c r="AIN37" s="6"/>
      <c r="AIO37" s="6"/>
      <c r="AIP37" s="6"/>
      <c r="AIQ37" s="6"/>
      <c r="AIR37" s="6"/>
      <c r="AIS37" s="6"/>
      <c r="AIU37" s="6"/>
      <c r="AIW37" s="6"/>
      <c r="AIX37" s="6"/>
      <c r="AIY37" s="6">
        <v>11.475239999999999</v>
      </c>
      <c r="AIZ37">
        <v>0.72082938773500005</v>
      </c>
      <c r="AJA37" s="6"/>
      <c r="AJB37" s="37"/>
      <c r="AJC37" s="6"/>
      <c r="AJD37" s="6"/>
      <c r="AJE37" s="6"/>
      <c r="AJF37" s="6"/>
      <c r="AJG37" s="6"/>
      <c r="AJH37" s="6"/>
      <c r="AJI37" s="6"/>
      <c r="AJK37" s="6"/>
      <c r="AJM37" s="6"/>
      <c r="AJN37" s="6"/>
      <c r="AJO37" s="6">
        <v>11.475239999999999</v>
      </c>
      <c r="AJP37">
        <v>0.78318573389099999</v>
      </c>
      <c r="AJQ37" s="6"/>
      <c r="AJR37" s="37"/>
      <c r="AJS37" s="6"/>
      <c r="AJT37" s="6"/>
      <c r="AJU37" s="6"/>
      <c r="AJV37" s="6"/>
      <c r="AJW37" s="6"/>
      <c r="AJX37" s="6"/>
      <c r="AJY37" s="6"/>
      <c r="AKA37" s="6"/>
      <c r="AKC37" s="6"/>
      <c r="AKD37" s="6"/>
      <c r="AKE37" s="6">
        <v>10.62912</v>
      </c>
      <c r="AKF37">
        <v>0.85870954687099998</v>
      </c>
      <c r="AKG37" s="6"/>
      <c r="AKH37" s="37"/>
      <c r="AKI37" s="6"/>
      <c r="AKJ37" s="6"/>
      <c r="AKK37" s="6"/>
      <c r="AKL37" s="6"/>
      <c r="AKM37" s="6"/>
      <c r="AKN37" s="6"/>
      <c r="AKO37" s="6"/>
      <c r="AKQ37" s="6"/>
      <c r="AKS37" s="6"/>
      <c r="AKT37" s="6"/>
      <c r="AKU37" s="6">
        <v>10.62912</v>
      </c>
      <c r="AKV37">
        <v>1.0042610487200001</v>
      </c>
      <c r="AKW37" s="6"/>
      <c r="AKX37" s="37"/>
      <c r="AKY37" s="6"/>
      <c r="AKZ37" s="6"/>
      <c r="ALA37" s="6"/>
      <c r="ALB37" s="6"/>
      <c r="ALC37" s="6"/>
      <c r="ALD37" s="6"/>
      <c r="ALE37" s="6"/>
      <c r="ALG37" s="6"/>
      <c r="ALI37" s="6"/>
      <c r="ALJ37" s="6"/>
      <c r="ALK37" s="6">
        <v>10.87668</v>
      </c>
      <c r="ALL37">
        <v>0.92345670426000004</v>
      </c>
      <c r="ALM37" s="6"/>
      <c r="ALN37" s="37"/>
    </row>
    <row r="38" spans="3:1002" x14ac:dyDescent="0.25">
      <c r="C38" t="s">
        <v>87</v>
      </c>
      <c r="E38" s="33">
        <v>44</v>
      </c>
      <c r="G38">
        <v>30</v>
      </c>
      <c r="H38" s="1">
        <f>HG16</f>
        <v>-10.236827856676809</v>
      </c>
      <c r="K38" s="6"/>
      <c r="L38" s="6"/>
      <c r="M38" s="6"/>
      <c r="N38" s="6"/>
      <c r="O38" s="6"/>
      <c r="P38" s="6"/>
      <c r="Q38" s="6"/>
      <c r="R38" s="6"/>
      <c r="S38" s="6"/>
      <c r="T38" s="6"/>
      <c r="V38" s="6"/>
      <c r="W38" s="6"/>
      <c r="X38" s="6">
        <v>10.7439733333</v>
      </c>
      <c r="Y38" s="6">
        <v>0.24056691762499999</v>
      </c>
      <c r="Z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M38" s="6"/>
      <c r="AN38" s="6"/>
      <c r="AO38" s="6"/>
      <c r="AP38" s="6"/>
      <c r="AQ38" s="6"/>
      <c r="AR38" s="37"/>
      <c r="AS38" s="6"/>
      <c r="AT38" s="6"/>
      <c r="AU38" s="6"/>
      <c r="AV38" s="6"/>
      <c r="AW38" s="6"/>
      <c r="AX38" s="6"/>
      <c r="AY38" s="6"/>
      <c r="AZ38" s="6"/>
      <c r="BA38" s="6"/>
      <c r="BB38" s="6"/>
      <c r="BD38" s="6"/>
      <c r="BE38" s="6"/>
      <c r="BF38" s="6">
        <v>12.278826666700001</v>
      </c>
      <c r="BG38" s="6">
        <v>0.248960147484</v>
      </c>
      <c r="BH38" s="6"/>
      <c r="BI38" s="37"/>
      <c r="BJ38" s="6"/>
      <c r="BK38" s="6"/>
      <c r="BL38" s="6"/>
      <c r="BM38" s="6"/>
      <c r="BN38" s="6"/>
      <c r="BO38" s="6"/>
      <c r="BP38" s="6"/>
      <c r="BQ38" s="6"/>
      <c r="BR38" s="6"/>
      <c r="BS38" s="6"/>
      <c r="BU38" s="6"/>
      <c r="BV38" s="6"/>
      <c r="BW38" s="6">
        <v>11.56148</v>
      </c>
      <c r="BX38" s="6">
        <v>0.18701716748700001</v>
      </c>
      <c r="BY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L38" s="6"/>
      <c r="CM38" s="6"/>
      <c r="CN38" s="6">
        <v>11.337619999999999</v>
      </c>
      <c r="CO38" s="6">
        <v>0.28895879757600001</v>
      </c>
      <c r="CP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C38" s="6"/>
      <c r="DD38" s="6"/>
      <c r="DE38" s="6">
        <v>11.337619999999999</v>
      </c>
      <c r="DF38" s="6">
        <v>0.21537824335399999</v>
      </c>
      <c r="DG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T38" s="6"/>
      <c r="DU38" s="6"/>
      <c r="DV38" s="6">
        <v>11.337619999999999</v>
      </c>
      <c r="DW38" s="6">
        <v>0.23742339098699999</v>
      </c>
      <c r="DX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K38" s="6"/>
      <c r="EL38" s="6"/>
      <c r="EM38" s="6">
        <v>11.337619999999999</v>
      </c>
      <c r="EN38" s="6">
        <v>0.24873448237500001</v>
      </c>
      <c r="EO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B38" s="6"/>
      <c r="FC38" s="6"/>
      <c r="FD38" s="6">
        <v>10.469620000000001</v>
      </c>
      <c r="FE38" s="6">
        <v>0.36399416174499999</v>
      </c>
      <c r="FF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S38" s="6"/>
      <c r="FT38" s="6"/>
      <c r="FU38" s="6">
        <v>10.469620000000001</v>
      </c>
      <c r="FV38" s="6">
        <v>0.39271647329999998</v>
      </c>
      <c r="FW38" s="6"/>
      <c r="FX38" s="37"/>
      <c r="FY38" s="6"/>
      <c r="FZ38" s="6"/>
      <c r="GA38" s="6"/>
      <c r="GB38" s="6"/>
      <c r="GC38" s="6"/>
      <c r="GD38" s="6"/>
      <c r="GE38" s="6"/>
      <c r="GF38" s="6"/>
      <c r="GG38" s="6"/>
      <c r="GH38" s="6"/>
      <c r="GJ38" s="6"/>
      <c r="GK38" s="6"/>
      <c r="GL38" s="6">
        <v>10.469620000000001</v>
      </c>
      <c r="GM38" s="6">
        <v>0.38036063907899997</v>
      </c>
      <c r="GN38" s="6"/>
      <c r="GO38" s="37"/>
      <c r="GP38" s="6"/>
      <c r="GQ38" s="6"/>
      <c r="GR38" s="6"/>
      <c r="GS38" s="6"/>
      <c r="GT38" s="6"/>
      <c r="GU38" s="6"/>
      <c r="GV38" s="6"/>
      <c r="GW38" s="6"/>
      <c r="GX38" s="6"/>
      <c r="GY38" s="6"/>
      <c r="HA38" s="6"/>
      <c r="HB38" s="6"/>
      <c r="HC38" s="6">
        <v>11.27266</v>
      </c>
      <c r="HD38" s="6">
        <v>0.46535361306599998</v>
      </c>
      <c r="HE38" s="6"/>
      <c r="HF38" s="37"/>
      <c r="HG38" s="6"/>
      <c r="HH38" s="6"/>
      <c r="HI38" s="6"/>
      <c r="HJ38" s="6"/>
      <c r="HK38" s="6"/>
      <c r="HL38" s="6"/>
      <c r="HM38" s="6"/>
      <c r="HN38" s="6"/>
      <c r="HO38" s="6"/>
      <c r="HP38" s="6"/>
      <c r="HR38" s="6"/>
      <c r="HS38" s="6"/>
      <c r="HT38" s="6">
        <v>11.27266</v>
      </c>
      <c r="HU38" s="6">
        <v>0.29343581480199998</v>
      </c>
      <c r="HV38" s="6"/>
      <c r="HW38" s="37"/>
      <c r="HX38" s="6"/>
      <c r="HY38" s="6"/>
      <c r="HZ38" s="6"/>
      <c r="IA38" s="6"/>
      <c r="IB38" s="6"/>
      <c r="IC38" s="6"/>
      <c r="ID38" s="6"/>
      <c r="IE38" s="6"/>
      <c r="IF38" s="6"/>
      <c r="IG38" s="6"/>
      <c r="II38" s="6"/>
      <c r="IJ38" s="6"/>
      <c r="IK38" s="6">
        <v>11.27266</v>
      </c>
      <c r="IL38" s="6">
        <v>0.24869906643100001</v>
      </c>
      <c r="IM38" s="6"/>
      <c r="IN38" s="37"/>
      <c r="IO38" s="6"/>
      <c r="IP38" s="6"/>
      <c r="IQ38" s="6"/>
      <c r="IR38" s="6"/>
      <c r="IS38" s="6"/>
      <c r="IT38" s="6"/>
      <c r="IU38" s="6"/>
      <c r="IV38" s="6"/>
      <c r="IW38" s="6"/>
      <c r="IX38" s="6"/>
      <c r="IZ38" s="6"/>
      <c r="JA38" s="6"/>
      <c r="JB38" s="6">
        <v>11.27266</v>
      </c>
      <c r="JC38" s="6">
        <v>0.38751223163300003</v>
      </c>
      <c r="JD38" s="6"/>
      <c r="JE38" s="37"/>
      <c r="JF38" s="6"/>
      <c r="JG38" s="6"/>
      <c r="JH38" s="6"/>
      <c r="JI38" s="6"/>
      <c r="JJ38" s="6"/>
      <c r="JK38" s="6"/>
      <c r="JL38" s="6"/>
      <c r="JM38" s="6"/>
      <c r="JN38" s="6"/>
      <c r="JO38" s="6"/>
      <c r="JQ38" s="6"/>
      <c r="JR38" s="6"/>
      <c r="JS38" s="6"/>
      <c r="JT38" s="6"/>
      <c r="JU38" s="6"/>
      <c r="JV38" s="37"/>
      <c r="JW38" s="6"/>
      <c r="JX38" s="6"/>
      <c r="JY38" s="6"/>
      <c r="JZ38" s="6"/>
      <c r="KA38" s="6"/>
      <c r="KB38" s="6"/>
      <c r="KC38" s="6"/>
      <c r="KD38" s="6"/>
      <c r="KE38" s="6"/>
      <c r="KF38" s="6"/>
      <c r="KH38" s="6"/>
      <c r="KI38" s="6"/>
      <c r="KJ38" s="6">
        <v>11.27266</v>
      </c>
      <c r="KK38" s="6">
        <v>0.404932881282</v>
      </c>
      <c r="KL38" s="6"/>
      <c r="KM38" s="37"/>
      <c r="KN38" s="6"/>
      <c r="KO38" s="6"/>
      <c r="KP38" s="6"/>
      <c r="KQ38" s="6"/>
      <c r="KR38" s="6"/>
      <c r="KS38" s="6"/>
      <c r="KT38" s="6"/>
      <c r="KU38" s="6"/>
      <c r="KV38" s="6"/>
      <c r="KW38" s="6"/>
      <c r="KY38" s="6"/>
      <c r="KZ38" s="6"/>
      <c r="LA38" s="6">
        <v>11.55602</v>
      </c>
      <c r="LB38" s="6">
        <v>0.39418407054999999</v>
      </c>
      <c r="LC38" s="6"/>
      <c r="LD38" s="37"/>
      <c r="LE38" s="6"/>
      <c r="LF38" s="6"/>
      <c r="LG38" s="6"/>
      <c r="LH38" s="6"/>
      <c r="LI38" s="6"/>
      <c r="LJ38" s="6"/>
      <c r="LK38" s="6"/>
      <c r="LL38" s="6"/>
      <c r="LM38" s="6"/>
      <c r="LN38" s="6"/>
      <c r="LP38" s="6"/>
      <c r="LQ38" s="6"/>
      <c r="LR38" s="6">
        <v>11.55602</v>
      </c>
      <c r="LS38" s="6">
        <v>0.39633475188900003</v>
      </c>
      <c r="LT38" s="6"/>
      <c r="LU38" s="37"/>
      <c r="LV38" s="6"/>
      <c r="LW38" s="6"/>
      <c r="LX38" s="6"/>
      <c r="LY38" s="6"/>
      <c r="LZ38" s="6"/>
      <c r="MA38" s="6"/>
      <c r="MB38" s="6"/>
      <c r="MC38" s="6"/>
      <c r="MD38" s="6"/>
      <c r="ME38" s="6"/>
      <c r="MG38" s="6"/>
      <c r="MH38" s="6"/>
      <c r="MI38" s="6">
        <v>11.55602</v>
      </c>
      <c r="MJ38" s="6">
        <v>0.44735208398499998</v>
      </c>
      <c r="MK38" s="6"/>
      <c r="ML38" s="37"/>
      <c r="MM38" s="6"/>
      <c r="MN38" s="6"/>
      <c r="MO38" s="6"/>
      <c r="MP38" s="6"/>
      <c r="MQ38" s="6"/>
      <c r="MR38" s="6"/>
      <c r="MS38" s="6"/>
      <c r="MT38" s="6"/>
      <c r="MU38" s="6"/>
      <c r="MV38" s="6"/>
      <c r="MX38" s="6"/>
      <c r="MY38" s="6"/>
      <c r="MZ38" s="6">
        <v>11.130979999999999</v>
      </c>
      <c r="NA38" s="6">
        <v>0.44037491506199999</v>
      </c>
      <c r="NB38" s="6"/>
      <c r="NC38" s="37"/>
      <c r="ND38" s="6"/>
      <c r="NE38" s="6"/>
      <c r="NF38" s="6"/>
      <c r="NG38" s="6"/>
      <c r="NH38" s="6"/>
      <c r="NI38" s="6"/>
      <c r="NJ38" s="6"/>
      <c r="NK38" s="6"/>
      <c r="NL38" s="6"/>
      <c r="NM38" s="6"/>
      <c r="NO38" s="6"/>
      <c r="NP38" s="6"/>
      <c r="NQ38" s="6">
        <v>11.130979999999999</v>
      </c>
      <c r="NR38" s="6">
        <v>0.42386092760799998</v>
      </c>
      <c r="NS38" s="6"/>
      <c r="NT38" s="37"/>
      <c r="NU38" s="6"/>
      <c r="NV38" s="6"/>
      <c r="NW38" s="6"/>
      <c r="NX38" s="6"/>
      <c r="NY38" s="6"/>
      <c r="NZ38" s="6"/>
      <c r="OA38" s="6"/>
      <c r="OB38" s="6"/>
      <c r="OC38" s="6"/>
      <c r="OD38" s="6"/>
      <c r="OF38" s="6"/>
      <c r="OG38" s="6"/>
      <c r="OH38" s="6">
        <v>11.130979999999999</v>
      </c>
      <c r="OI38" s="6">
        <v>0.51657310738399997</v>
      </c>
      <c r="OJ38" s="6"/>
      <c r="OK38" s="37"/>
      <c r="OL38" s="6"/>
      <c r="OM38" s="6"/>
      <c r="ON38" s="6"/>
      <c r="OO38" s="6"/>
      <c r="OP38" s="6"/>
      <c r="OQ38" s="6"/>
      <c r="OR38" s="6"/>
      <c r="OS38" s="6"/>
      <c r="OT38" s="6"/>
      <c r="OU38" s="6"/>
      <c r="OW38" s="6"/>
      <c r="OX38" s="6"/>
      <c r="OY38" s="6">
        <v>11.130979999999999</v>
      </c>
      <c r="OZ38" s="6">
        <v>0.48796210668500001</v>
      </c>
      <c r="PA38" s="6"/>
      <c r="PB38" s="37"/>
      <c r="PC38" s="6"/>
      <c r="PD38" s="6"/>
      <c r="PE38" s="6"/>
      <c r="PF38" s="6"/>
      <c r="PG38" s="6"/>
      <c r="PH38" s="6"/>
      <c r="PI38" s="6"/>
      <c r="PJ38" s="6"/>
      <c r="PK38" s="6"/>
      <c r="PL38" s="6"/>
      <c r="PN38" s="6" t="s">
        <v>87</v>
      </c>
      <c r="PO38" s="6"/>
      <c r="PP38" s="6">
        <v>11.130979999999999</v>
      </c>
      <c r="PQ38" s="6">
        <v>0.513050437621</v>
      </c>
      <c r="PR38" s="6"/>
      <c r="PS38" s="37"/>
      <c r="PT38" s="6"/>
      <c r="PU38" s="6"/>
      <c r="PV38" s="6"/>
      <c r="PW38" s="6"/>
      <c r="PX38" s="6"/>
      <c r="PY38" s="6"/>
      <c r="PZ38" s="6"/>
      <c r="QA38" s="6"/>
      <c r="QB38" s="6"/>
      <c r="QC38" s="6"/>
      <c r="QE38" s="6" t="s">
        <v>87</v>
      </c>
      <c r="QF38" s="6"/>
      <c r="QG38" s="6">
        <v>10.9893</v>
      </c>
      <c r="QH38" s="6">
        <v>0.66246899142100002</v>
      </c>
      <c r="QI38" s="6"/>
      <c r="QJ38" s="37"/>
      <c r="QK38" s="37"/>
      <c r="QL38" s="6"/>
      <c r="QM38" s="6"/>
      <c r="QN38" s="6"/>
      <c r="QO38" s="6"/>
      <c r="QP38" s="6"/>
      <c r="QQ38" s="6"/>
      <c r="QR38" s="6"/>
      <c r="QS38" s="6"/>
      <c r="QT38" s="6"/>
      <c r="QU38" s="6"/>
      <c r="QW38" s="6"/>
      <c r="QX38" s="6"/>
      <c r="QY38" s="6">
        <v>10.70594</v>
      </c>
      <c r="QZ38" s="6">
        <v>0.64831880313599999</v>
      </c>
      <c r="RA38" s="6"/>
      <c r="RB38" s="37"/>
      <c r="RC38" s="6"/>
      <c r="RD38" s="6"/>
      <c r="RE38" s="6"/>
      <c r="RF38" s="6"/>
      <c r="RG38" s="6"/>
      <c r="RH38" s="6"/>
      <c r="RI38" s="6"/>
      <c r="RJ38" s="6"/>
      <c r="RK38" s="6"/>
      <c r="RL38" s="6"/>
      <c r="RN38" s="6"/>
      <c r="RO38" s="6"/>
      <c r="RP38" s="6">
        <v>10.9893</v>
      </c>
      <c r="RQ38" s="6">
        <v>0.61964058493399998</v>
      </c>
      <c r="RR38" s="6"/>
      <c r="RS38" s="37"/>
      <c r="RT38" s="6"/>
      <c r="RU38" s="6"/>
      <c r="RV38" s="6"/>
      <c r="RW38" s="6"/>
      <c r="RX38" s="6"/>
      <c r="RY38" s="6"/>
      <c r="RZ38" s="6"/>
      <c r="SA38" s="6"/>
      <c r="SB38" s="6"/>
      <c r="SC38" s="6"/>
      <c r="SE38" s="6"/>
      <c r="SF38" s="6"/>
      <c r="SG38" s="6">
        <v>10.83656</v>
      </c>
      <c r="SH38" s="6">
        <v>0.65555790956899995</v>
      </c>
      <c r="SI38" s="6"/>
      <c r="SJ38" s="37"/>
      <c r="SK38" s="6"/>
      <c r="SL38" s="6"/>
      <c r="SM38" s="6"/>
      <c r="SN38" s="6"/>
      <c r="SO38" s="6"/>
      <c r="SP38" s="6"/>
      <c r="SQ38" s="6"/>
      <c r="SR38" s="6"/>
      <c r="SS38" s="6"/>
      <c r="ST38" s="6"/>
      <c r="SV38" s="6"/>
      <c r="SW38" s="6"/>
      <c r="SX38" s="6">
        <v>10.435600000000001</v>
      </c>
      <c r="SY38" s="6">
        <v>0.692620718493</v>
      </c>
      <c r="SZ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M38" s="6"/>
      <c r="TN38" s="6"/>
      <c r="TO38" s="6">
        <v>10.83656</v>
      </c>
      <c r="TP38">
        <v>0.69443733761299997</v>
      </c>
      <c r="TQ38" s="6"/>
      <c r="TS38" s="6"/>
      <c r="TT38" s="6"/>
      <c r="TU38" s="6"/>
      <c r="TV38" s="6"/>
      <c r="TW38" s="6"/>
      <c r="TX38" s="6"/>
      <c r="TY38" s="6"/>
      <c r="UA38" s="6"/>
      <c r="UC38" s="6"/>
      <c r="UD38" s="6"/>
      <c r="UE38" s="6">
        <v>10.70594</v>
      </c>
      <c r="UF38">
        <v>0.61597326173099998</v>
      </c>
      <c r="UG38" s="6"/>
      <c r="UI38" s="6"/>
      <c r="UJ38" s="6"/>
      <c r="UK38" s="6"/>
      <c r="UL38" s="6"/>
      <c r="UM38" s="6"/>
      <c r="UN38" s="6"/>
      <c r="UO38" s="6"/>
      <c r="UQ38" s="6"/>
      <c r="US38" s="6"/>
      <c r="UT38" s="6"/>
      <c r="UU38" s="6">
        <v>10.70594</v>
      </c>
      <c r="UV38">
        <v>0.65202307114400004</v>
      </c>
      <c r="UW38" s="6"/>
      <c r="UY38" s="6"/>
      <c r="UZ38" s="6"/>
      <c r="VA38" s="6"/>
      <c r="VB38" s="6"/>
      <c r="VC38" s="6"/>
      <c r="VD38" s="6"/>
      <c r="VE38" s="6"/>
      <c r="VG38" s="6"/>
      <c r="VI38" s="6"/>
      <c r="VJ38" s="6"/>
      <c r="VK38" s="6">
        <v>10.73856</v>
      </c>
      <c r="VL38">
        <v>0.70020482526299999</v>
      </c>
      <c r="VM38" s="6"/>
      <c r="VN38" s="37"/>
      <c r="VO38" s="6"/>
      <c r="VP38" s="6"/>
      <c r="VQ38" s="6"/>
      <c r="VR38" s="6"/>
      <c r="VS38" s="6"/>
      <c r="VT38" s="6"/>
      <c r="VU38" s="6"/>
      <c r="VW38" s="6"/>
      <c r="VY38" s="6"/>
      <c r="VZ38" s="6"/>
      <c r="WA38" s="6">
        <v>10.73856</v>
      </c>
      <c r="WB38">
        <v>0.774289953222</v>
      </c>
      <c r="WC38" s="6"/>
      <c r="WD38" s="37"/>
      <c r="WE38" s="6"/>
      <c r="WF38" s="6"/>
      <c r="WG38" s="6"/>
      <c r="WH38" s="6"/>
      <c r="WI38" s="6"/>
      <c r="WJ38" s="6"/>
      <c r="WK38" s="6"/>
      <c r="WM38" s="6"/>
      <c r="WO38" s="6"/>
      <c r="WP38" s="6"/>
      <c r="WQ38" s="6">
        <v>10.9893</v>
      </c>
      <c r="WR38">
        <v>0.39665060774700001</v>
      </c>
      <c r="WS38" s="6"/>
      <c r="WT38" s="37"/>
      <c r="WU38" s="6"/>
      <c r="WV38" s="6"/>
      <c r="WW38" s="6"/>
      <c r="WX38" s="6"/>
      <c r="WY38" s="6"/>
      <c r="WZ38" s="6"/>
      <c r="XA38" s="6"/>
      <c r="XC38" s="6"/>
      <c r="XE38" s="6"/>
      <c r="XF38" s="6"/>
      <c r="XG38" s="6">
        <v>10.9893</v>
      </c>
      <c r="XH38">
        <v>0.41055865011699999</v>
      </c>
      <c r="XI38" s="6"/>
      <c r="XJ38" s="37"/>
      <c r="XK38" s="6"/>
      <c r="XL38" s="6"/>
      <c r="XM38" s="6"/>
      <c r="XN38" s="6"/>
      <c r="XO38" s="6"/>
      <c r="XP38" s="6"/>
      <c r="XQ38" s="6"/>
      <c r="XS38" s="6"/>
      <c r="XU38" s="6"/>
      <c r="XV38" s="6"/>
      <c r="XW38" s="6">
        <v>10.70594</v>
      </c>
      <c r="XX38">
        <v>0.63915808649000005</v>
      </c>
      <c r="XY38" s="6"/>
      <c r="XZ38" s="37"/>
      <c r="YA38" s="6"/>
      <c r="YB38" s="6"/>
      <c r="YC38" s="6"/>
      <c r="YD38" s="6"/>
      <c r="YE38" s="6"/>
      <c r="YF38" s="6"/>
      <c r="YG38" s="6"/>
      <c r="YI38" s="6"/>
      <c r="YK38" s="6"/>
      <c r="YL38" s="6"/>
      <c r="YM38" s="6">
        <v>10.70594</v>
      </c>
      <c r="YN38">
        <v>0.59022588058100001</v>
      </c>
      <c r="YO38" s="6"/>
      <c r="YP38" s="37"/>
      <c r="YQ38" s="6"/>
      <c r="YR38" s="6"/>
      <c r="YS38" s="6"/>
      <c r="YT38" s="6"/>
      <c r="YU38" s="6"/>
      <c r="YV38" s="6"/>
      <c r="YW38" s="6"/>
      <c r="YY38" s="6"/>
      <c r="ZA38" s="6"/>
      <c r="ZB38" s="6"/>
      <c r="ZC38" s="6"/>
      <c r="ZE38" s="6"/>
      <c r="ZF38" s="37"/>
      <c r="ZG38" s="6"/>
      <c r="ZH38" s="6"/>
      <c r="ZI38" s="6"/>
      <c r="ZJ38" s="6"/>
      <c r="ZK38" s="6"/>
      <c r="ZL38" s="6"/>
      <c r="ZM38" s="6"/>
      <c r="ZO38" s="6"/>
      <c r="ZQ38" s="6"/>
      <c r="ZR38" s="6"/>
      <c r="ZS38" s="6">
        <v>10.700480000000001</v>
      </c>
      <c r="ZT38">
        <v>0.63564299774599997</v>
      </c>
      <c r="ZU38" s="6"/>
      <c r="ZV38" s="37"/>
      <c r="ZW38" s="6"/>
      <c r="ZX38" s="6"/>
      <c r="ZY38" s="6"/>
      <c r="ZZ38" s="6"/>
      <c r="AAA38" s="6"/>
      <c r="AAB38" s="6"/>
      <c r="AAC38" s="6"/>
      <c r="AAE38" s="6"/>
      <c r="AAG38" s="6"/>
      <c r="AAH38" s="6"/>
      <c r="AAI38" s="6">
        <v>10.700480000000001</v>
      </c>
      <c r="AAJ38">
        <v>1.0916099536899999</v>
      </c>
      <c r="AAK38" s="6"/>
      <c r="AAL38" s="37"/>
      <c r="AAM38" s="6"/>
      <c r="AAN38" s="6"/>
      <c r="AAO38" s="6"/>
      <c r="AAP38" s="6"/>
      <c r="AAQ38" s="6"/>
      <c r="AAR38" s="6"/>
      <c r="AAS38" s="6"/>
      <c r="AAU38" s="6"/>
      <c r="AAW38" s="6"/>
      <c r="AAX38" s="6"/>
      <c r="AAY38" s="6">
        <v>10.700480000000001</v>
      </c>
      <c r="AAZ38">
        <v>0.84830367541499996</v>
      </c>
      <c r="ABA38" s="6"/>
      <c r="ABB38" s="37"/>
      <c r="ABC38" s="6"/>
      <c r="ABD38" s="6"/>
      <c r="ABE38" s="6"/>
      <c r="ABF38" s="6"/>
      <c r="ABG38" s="6"/>
      <c r="ABH38" s="6"/>
      <c r="ABI38" s="6"/>
      <c r="ABK38" s="6"/>
      <c r="ABM38" s="6"/>
      <c r="ABN38" s="6"/>
      <c r="ABO38" s="6">
        <v>11.697886666700001</v>
      </c>
      <c r="ABP38">
        <v>0.64546067918200001</v>
      </c>
      <c r="ABQ38" s="6"/>
      <c r="ABR38" s="37"/>
      <c r="ABS38" s="6"/>
      <c r="ABT38" s="6"/>
      <c r="ABU38" s="6"/>
      <c r="ABV38" s="6"/>
      <c r="ABW38" s="6"/>
      <c r="ABX38" s="6"/>
      <c r="ABY38" s="6"/>
      <c r="ACA38" s="6"/>
      <c r="ACC38" s="6"/>
      <c r="ACD38" s="6"/>
      <c r="ACE38" s="6">
        <v>11.697886666700001</v>
      </c>
      <c r="ACF38">
        <v>0.840192338639</v>
      </c>
      <c r="ACG38" s="6"/>
      <c r="ACH38" s="37"/>
      <c r="ACI38" s="6"/>
      <c r="ACJ38" s="6"/>
      <c r="ACK38" s="6"/>
      <c r="ACL38" s="6"/>
      <c r="ACM38" s="6"/>
      <c r="ACN38" s="6"/>
      <c r="ACO38" s="6"/>
      <c r="ACQ38" s="6"/>
      <c r="ACS38" s="6"/>
      <c r="ACT38" s="6"/>
      <c r="ACU38" s="6">
        <v>11.697886666700001</v>
      </c>
      <c r="ACV38">
        <v>0.862717811201</v>
      </c>
      <c r="ACW38" s="6"/>
      <c r="ACX38" s="37"/>
      <c r="ACY38" s="6"/>
      <c r="ACZ38" s="6"/>
      <c r="ADA38" s="6"/>
      <c r="ADB38" s="6"/>
      <c r="ADC38" s="6"/>
      <c r="ADD38" s="6"/>
      <c r="ADE38" s="6"/>
      <c r="ADG38" s="6"/>
      <c r="ADI38" s="6"/>
      <c r="ADJ38" s="6"/>
      <c r="ADK38" s="6">
        <v>12.4061</v>
      </c>
      <c r="ADL38">
        <v>0.62902455368800003</v>
      </c>
      <c r="ADM38" s="6"/>
      <c r="ADN38" s="37"/>
      <c r="ADO38" s="6"/>
      <c r="ADP38" s="6"/>
      <c r="ADQ38" s="6"/>
      <c r="ADR38" s="6"/>
      <c r="ADS38" s="6"/>
      <c r="ADT38" s="6"/>
      <c r="ADU38" s="6"/>
      <c r="ADW38" s="6"/>
      <c r="ADY38" s="6"/>
      <c r="ADZ38" s="6"/>
      <c r="AEA38" s="6">
        <v>12.392986666700001</v>
      </c>
      <c r="AEB38">
        <v>0.64348017351700004</v>
      </c>
      <c r="AEC38" s="6"/>
      <c r="AED38" s="37"/>
      <c r="AEE38" s="6"/>
      <c r="AEF38" s="6"/>
      <c r="AEG38" s="6"/>
      <c r="AEH38" s="6"/>
      <c r="AEI38" s="6"/>
      <c r="AEJ38" s="6"/>
      <c r="AEK38" s="6"/>
      <c r="AEM38" s="6"/>
      <c r="AEO38" s="6"/>
      <c r="AEP38" s="6"/>
      <c r="AEQ38" s="6">
        <v>12.392986666700001</v>
      </c>
      <c r="AER38">
        <v>0.84841062911300003</v>
      </c>
      <c r="AES38" s="6"/>
      <c r="AET38" s="37"/>
      <c r="AEU38" s="6"/>
      <c r="AEV38" s="6"/>
      <c r="AEW38" s="6"/>
      <c r="AEX38" s="6"/>
      <c r="AEY38" s="6"/>
      <c r="AEZ38" s="6"/>
      <c r="AFA38" s="6"/>
      <c r="AFC38" s="6"/>
      <c r="AFE38" s="6"/>
      <c r="AFF38" s="6"/>
      <c r="AFG38" s="6">
        <v>12.68946</v>
      </c>
      <c r="AFH38">
        <v>0.32640621540999998</v>
      </c>
      <c r="AFI38" s="6"/>
      <c r="AFJ38" s="37"/>
      <c r="AFK38" s="6"/>
      <c r="AFL38" s="6"/>
      <c r="AFM38" s="6"/>
      <c r="AFN38" s="6"/>
      <c r="AFO38" s="6"/>
      <c r="AFP38" s="6"/>
      <c r="AFQ38" s="6"/>
      <c r="AFS38" s="6"/>
      <c r="AFU38" s="6"/>
      <c r="AFV38" s="6"/>
      <c r="AFW38" s="6">
        <v>12.68946</v>
      </c>
      <c r="AFX38">
        <v>0.36817417384200002</v>
      </c>
      <c r="AFY38" s="6"/>
      <c r="AFZ38" s="37"/>
      <c r="AGA38" s="6"/>
      <c r="AGB38" s="6"/>
      <c r="AGC38" s="6"/>
      <c r="AGD38" s="6"/>
      <c r="AGE38" s="6"/>
      <c r="AGF38" s="6"/>
      <c r="AGG38" s="6"/>
      <c r="AGI38" s="6"/>
      <c r="AGK38" s="6"/>
      <c r="AGL38" s="6"/>
      <c r="AGM38" s="6">
        <v>12.68946</v>
      </c>
      <c r="AGN38">
        <v>0.86652694636000005</v>
      </c>
      <c r="AGO38" s="6"/>
      <c r="AGP38" s="37"/>
      <c r="AGQ38" s="6"/>
      <c r="AGR38" s="6"/>
      <c r="AGS38" s="6"/>
      <c r="AGT38" s="6"/>
      <c r="AGU38" s="6"/>
      <c r="AGV38" s="6"/>
      <c r="AGW38" s="6"/>
      <c r="AGY38" s="6"/>
      <c r="AHA38" s="6"/>
      <c r="AHB38" s="6"/>
      <c r="AHC38" s="6">
        <v>12.97282</v>
      </c>
      <c r="AHD38">
        <v>1.0012917209900001</v>
      </c>
      <c r="AHE38" s="6"/>
      <c r="AHF38" s="37"/>
      <c r="AHG38" s="6"/>
      <c r="AHH38" s="6"/>
      <c r="AHI38" s="6"/>
      <c r="AHJ38" s="6"/>
      <c r="AHK38" s="6"/>
      <c r="AHL38" s="6"/>
      <c r="AHM38" s="6"/>
      <c r="AHO38" s="6"/>
      <c r="AHQ38" s="6"/>
      <c r="AHR38" s="6"/>
      <c r="AHS38" s="6">
        <v>12.97282</v>
      </c>
      <c r="AHT38">
        <v>0.65590359120399999</v>
      </c>
      <c r="AHU38" s="6"/>
      <c r="AHV38" s="37"/>
      <c r="AHW38" s="6"/>
      <c r="AHX38" s="6"/>
      <c r="AHY38" s="6"/>
      <c r="AHZ38" s="6"/>
      <c r="AIA38" s="6"/>
      <c r="AIB38" s="6"/>
      <c r="AIC38" s="6"/>
      <c r="AIE38" s="6"/>
      <c r="AIG38" s="6"/>
      <c r="AIH38" s="6"/>
      <c r="AII38" s="6">
        <v>12.97282</v>
      </c>
      <c r="AIJ38">
        <v>0.72044920588000005</v>
      </c>
      <c r="AIK38" s="6"/>
      <c r="AIL38" s="37"/>
      <c r="AIM38" s="6"/>
      <c r="AIN38" s="6"/>
      <c r="AIO38" s="6"/>
      <c r="AIP38" s="6"/>
      <c r="AIQ38" s="6"/>
      <c r="AIR38" s="6"/>
      <c r="AIS38" s="6"/>
      <c r="AIU38" s="6"/>
      <c r="AIW38" s="6"/>
      <c r="AIX38" s="6"/>
      <c r="AIY38" s="6">
        <v>13.387779999999999</v>
      </c>
      <c r="AIZ38">
        <v>0.73765628345500001</v>
      </c>
      <c r="AJA38" s="6"/>
      <c r="AJB38" s="37"/>
      <c r="AJC38" s="6"/>
      <c r="AJD38" s="6"/>
      <c r="AJE38" s="6"/>
      <c r="AJF38" s="6"/>
      <c r="AJG38" s="6"/>
      <c r="AJH38" s="6"/>
      <c r="AJI38" s="6"/>
      <c r="AJK38" s="6"/>
      <c r="AJM38" s="6"/>
      <c r="AJN38" s="6"/>
      <c r="AJO38" s="6">
        <v>13.387779999999999</v>
      </c>
      <c r="AJP38">
        <v>0.79993611188500002</v>
      </c>
      <c r="AJQ38" s="6"/>
      <c r="AJR38" s="37"/>
      <c r="AJS38" s="6"/>
      <c r="AJT38" s="6"/>
      <c r="AJU38" s="6"/>
      <c r="AJV38" s="6"/>
      <c r="AJW38" s="6"/>
      <c r="AJX38" s="6"/>
      <c r="AJY38" s="6"/>
      <c r="AKA38" s="6"/>
      <c r="AKC38" s="6"/>
      <c r="AKD38" s="6"/>
      <c r="AKE38" s="6">
        <v>12.400639999999999</v>
      </c>
      <c r="AKF38">
        <v>0.87804796860900003</v>
      </c>
      <c r="AKG38" s="6"/>
      <c r="AKH38" s="37"/>
      <c r="AKI38" s="6"/>
      <c r="AKJ38" s="6"/>
      <c r="AKK38" s="6"/>
      <c r="AKL38" s="6"/>
      <c r="AKM38" s="6"/>
      <c r="AKN38" s="6"/>
      <c r="AKO38" s="6"/>
      <c r="AKQ38" s="6"/>
      <c r="AKS38" s="6"/>
      <c r="AKT38" s="6"/>
      <c r="AKU38" s="6">
        <v>12.400639999999999</v>
      </c>
      <c r="AKV38">
        <v>1.01939881502</v>
      </c>
      <c r="AKW38" s="6"/>
      <c r="AKX38" s="37"/>
      <c r="AKY38" s="6"/>
      <c r="AKZ38" s="6"/>
      <c r="ALA38" s="6"/>
      <c r="ALB38" s="6"/>
      <c r="ALC38" s="6"/>
      <c r="ALD38" s="6"/>
      <c r="ALE38" s="6"/>
      <c r="ALG38" s="6"/>
      <c r="ALI38" s="6"/>
      <c r="ALJ38" s="6"/>
      <c r="ALK38" s="6">
        <v>12.68946</v>
      </c>
      <c r="ALL38">
        <v>0.93847263820899995</v>
      </c>
      <c r="ALM38" s="6"/>
      <c r="ALN38" s="37"/>
    </row>
    <row r="39" spans="3:1002" x14ac:dyDescent="0.25">
      <c r="E39">
        <v>42</v>
      </c>
      <c r="G39">
        <v>30</v>
      </c>
      <c r="H39" s="1">
        <f>AS15</f>
        <v>-10.341934231173008</v>
      </c>
      <c r="K39" s="6"/>
      <c r="L39" s="6"/>
      <c r="M39" s="6"/>
      <c r="N39" s="6"/>
      <c r="O39" s="6"/>
      <c r="P39" s="6"/>
      <c r="Q39" s="6"/>
      <c r="R39" s="6"/>
      <c r="S39" s="6"/>
      <c r="T39" s="6"/>
      <c r="V39" s="6"/>
      <c r="W39" s="6"/>
      <c r="X39" s="6">
        <v>12.278826666700001</v>
      </c>
      <c r="Y39" s="6">
        <v>0.24506415828100001</v>
      </c>
      <c r="Z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M39" s="6"/>
      <c r="AN39" s="6"/>
      <c r="AO39" s="6"/>
      <c r="AP39" s="6"/>
      <c r="AQ39" s="6"/>
      <c r="AR39" s="37"/>
      <c r="AS39" s="6"/>
      <c r="AT39" s="6"/>
      <c r="AU39" s="6"/>
      <c r="AV39" s="6"/>
      <c r="AW39" s="6"/>
      <c r="AX39" s="6"/>
      <c r="AY39" s="6"/>
      <c r="AZ39" s="6"/>
      <c r="BA39" s="6"/>
      <c r="BB39" s="6"/>
      <c r="BD39" s="6"/>
      <c r="BE39" s="6"/>
      <c r="BF39" s="6">
        <v>13.81368</v>
      </c>
      <c r="BG39" s="6">
        <v>0.252249110459</v>
      </c>
      <c r="BH39" s="6"/>
      <c r="BI39" s="37"/>
      <c r="BJ39" s="6"/>
      <c r="BK39" s="6"/>
      <c r="BL39" s="6"/>
      <c r="BM39" s="6"/>
      <c r="BN39" s="6"/>
      <c r="BO39" s="6"/>
      <c r="BP39" s="6"/>
      <c r="BQ39" s="6"/>
      <c r="BR39" s="6"/>
      <c r="BS39" s="6"/>
      <c r="BU39" s="6"/>
      <c r="BV39" s="6"/>
      <c r="BW39" s="6">
        <v>13.21312</v>
      </c>
      <c r="BX39" s="6">
        <v>0.18985993807099999</v>
      </c>
      <c r="BY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L39" s="6"/>
      <c r="CM39" s="6"/>
      <c r="CN39" s="6">
        <v>12.957280000000001</v>
      </c>
      <c r="CO39" s="6">
        <v>0.29458795367599999</v>
      </c>
      <c r="CP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C39" s="6"/>
      <c r="DD39" s="6"/>
      <c r="DE39" s="6">
        <v>12.957280000000001</v>
      </c>
      <c r="DF39" s="6">
        <v>0.218806361187</v>
      </c>
      <c r="DG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T39" s="6"/>
      <c r="DU39" s="6"/>
      <c r="DV39" s="6">
        <v>12.957280000000001</v>
      </c>
      <c r="DW39" s="6">
        <v>0.24307299415200001</v>
      </c>
      <c r="DX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K39" s="6"/>
      <c r="EL39" s="6"/>
      <c r="EM39" s="6">
        <v>12.957280000000001</v>
      </c>
      <c r="EN39" s="6">
        <v>0.25417162691599998</v>
      </c>
      <c r="EO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B39" s="6"/>
      <c r="FC39" s="6"/>
      <c r="FD39" s="6">
        <v>11.96528</v>
      </c>
      <c r="FE39" s="6">
        <v>0.37250359837800001</v>
      </c>
      <c r="FF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S39" s="6"/>
      <c r="FT39" s="6"/>
      <c r="FU39" s="6">
        <v>11.96528</v>
      </c>
      <c r="FV39" s="6">
        <v>0.40702543759100002</v>
      </c>
      <c r="FW39" s="6"/>
      <c r="FX39" s="37"/>
      <c r="FY39" s="6"/>
      <c r="FZ39" s="6"/>
      <c r="GA39" s="6"/>
      <c r="GB39" s="6"/>
      <c r="GC39" s="6"/>
      <c r="GD39" s="6"/>
      <c r="GE39" s="6"/>
      <c r="GF39" s="6"/>
      <c r="GG39" s="6"/>
      <c r="GH39" s="6"/>
      <c r="GJ39" s="6"/>
      <c r="GK39" s="6"/>
      <c r="GL39" s="6">
        <v>11.96528</v>
      </c>
      <c r="GM39" s="6">
        <v>0.38906880025399998</v>
      </c>
      <c r="GN39" s="6"/>
      <c r="GO39" s="37"/>
      <c r="GP39" s="6"/>
      <c r="GQ39" s="6"/>
      <c r="GR39" s="6"/>
      <c r="GS39" s="6"/>
      <c r="GT39" s="6"/>
      <c r="GU39" s="6"/>
      <c r="GV39" s="6"/>
      <c r="GW39" s="6"/>
      <c r="GX39" s="6"/>
      <c r="GY39" s="6"/>
      <c r="HA39" s="6"/>
      <c r="HB39" s="6"/>
      <c r="HC39" s="6">
        <v>12.883039999999999</v>
      </c>
      <c r="HD39" s="6">
        <v>0.47282579550800002</v>
      </c>
      <c r="HE39" s="6"/>
      <c r="HF39" s="37"/>
      <c r="HG39" s="6"/>
      <c r="HH39" s="6"/>
      <c r="HI39" s="6"/>
      <c r="HJ39" s="6"/>
      <c r="HK39" s="6"/>
      <c r="HL39" s="6"/>
      <c r="HM39" s="6"/>
      <c r="HN39" s="6"/>
      <c r="HO39" s="6"/>
      <c r="HP39" s="6"/>
      <c r="HR39" s="6"/>
      <c r="HS39" s="6"/>
      <c r="HT39" s="6">
        <v>12.883039999999999</v>
      </c>
      <c r="HU39" s="6">
        <v>0.300375671186</v>
      </c>
      <c r="HV39" s="6"/>
      <c r="HW39" s="37"/>
      <c r="HX39" s="6"/>
      <c r="HY39" s="6"/>
      <c r="HZ39" s="6"/>
      <c r="IA39" s="6"/>
      <c r="IB39" s="6"/>
      <c r="IC39" s="6"/>
      <c r="ID39" s="6"/>
      <c r="IE39" s="6"/>
      <c r="IF39" s="6"/>
      <c r="IG39" s="6"/>
      <c r="II39" s="6"/>
      <c r="IJ39" s="6"/>
      <c r="IK39" s="6">
        <v>12.883039999999999</v>
      </c>
      <c r="IL39" s="6">
        <v>0.256749795419</v>
      </c>
      <c r="IM39" s="6"/>
      <c r="IN39" s="37"/>
      <c r="IO39" s="6"/>
      <c r="IP39" s="6"/>
      <c r="IQ39" s="6"/>
      <c r="IR39" s="6"/>
      <c r="IS39" s="6"/>
      <c r="IT39" s="6"/>
      <c r="IU39" s="6"/>
      <c r="IV39" s="6"/>
      <c r="IW39" s="6"/>
      <c r="IX39" s="6"/>
      <c r="IZ39" s="6"/>
      <c r="JA39" s="6"/>
      <c r="JB39" s="6">
        <v>12.883039999999999</v>
      </c>
      <c r="JC39" s="6">
        <v>0.39980348817799999</v>
      </c>
      <c r="JD39" s="6"/>
      <c r="JE39" s="37"/>
      <c r="JF39" s="6"/>
      <c r="JG39" s="6"/>
      <c r="JH39" s="6"/>
      <c r="JI39" s="6"/>
      <c r="JJ39" s="6"/>
      <c r="JK39" s="6"/>
      <c r="JL39" s="6"/>
      <c r="JM39" s="6"/>
      <c r="JN39" s="6"/>
      <c r="JO39" s="6"/>
      <c r="JQ39" s="6"/>
      <c r="JR39" s="6"/>
      <c r="JS39" s="6"/>
      <c r="JT39" s="6"/>
      <c r="JU39" s="6"/>
      <c r="JV39" s="37"/>
      <c r="JW39" s="6"/>
      <c r="JX39" s="6"/>
      <c r="JY39" s="6"/>
      <c r="JZ39" s="6"/>
      <c r="KA39" s="6"/>
      <c r="KB39" s="6"/>
      <c r="KC39" s="6"/>
      <c r="KD39" s="6"/>
      <c r="KE39" s="6"/>
      <c r="KF39" s="6"/>
      <c r="KH39" s="6"/>
      <c r="KI39" s="6"/>
      <c r="KJ39" s="6">
        <v>12.883039999999999</v>
      </c>
      <c r="KK39" s="6">
        <v>0.41642185262999998</v>
      </c>
      <c r="KL39" s="6"/>
      <c r="KM39" s="37"/>
      <c r="KN39" s="6"/>
      <c r="KO39" s="6"/>
      <c r="KP39" s="6"/>
      <c r="KQ39" s="6"/>
      <c r="KR39" s="6"/>
      <c r="KS39" s="6"/>
      <c r="KT39" s="6"/>
      <c r="KU39" s="6"/>
      <c r="KV39" s="6"/>
      <c r="KW39" s="6"/>
      <c r="KY39" s="6"/>
      <c r="KZ39" s="6"/>
      <c r="LA39" s="6">
        <v>13.20688</v>
      </c>
      <c r="LB39" s="6">
        <v>0.40586048102</v>
      </c>
      <c r="LC39" s="6"/>
      <c r="LD39" s="37"/>
      <c r="LE39" s="6"/>
      <c r="LF39" s="6"/>
      <c r="LG39" s="6"/>
      <c r="LH39" s="6"/>
      <c r="LI39" s="6"/>
      <c r="LJ39" s="6"/>
      <c r="LK39" s="6"/>
      <c r="LL39" s="6"/>
      <c r="LM39" s="6"/>
      <c r="LN39" s="6"/>
      <c r="LP39" s="6"/>
      <c r="LQ39" s="6"/>
      <c r="LR39" s="6">
        <v>13.20688</v>
      </c>
      <c r="LS39" s="6">
        <v>0.40748592470599998</v>
      </c>
      <c r="LT39" s="6"/>
      <c r="LU39" s="37"/>
      <c r="LV39" s="6"/>
      <c r="LW39" s="6"/>
      <c r="LX39" s="6"/>
      <c r="LY39" s="6"/>
      <c r="LZ39" s="6"/>
      <c r="MA39" s="6"/>
      <c r="MB39" s="6"/>
      <c r="MC39" s="6"/>
      <c r="MD39" s="6"/>
      <c r="ME39" s="6"/>
      <c r="MG39" s="6"/>
      <c r="MH39" s="6"/>
      <c r="MI39" s="6">
        <v>13.20688</v>
      </c>
      <c r="MJ39" s="6">
        <v>0.458975878635</v>
      </c>
      <c r="MK39" s="6"/>
      <c r="ML39" s="37"/>
      <c r="MM39" s="6"/>
      <c r="MN39" s="6"/>
      <c r="MO39" s="6"/>
      <c r="MP39" s="6"/>
      <c r="MQ39" s="6"/>
      <c r="MR39" s="6"/>
      <c r="MS39" s="6"/>
      <c r="MT39" s="6"/>
      <c r="MU39" s="6"/>
      <c r="MV39" s="6"/>
      <c r="MX39" s="6"/>
      <c r="MY39" s="6"/>
      <c r="MZ39" s="6">
        <v>12.721120000000001</v>
      </c>
      <c r="NA39" s="6">
        <v>0.45228266947000001</v>
      </c>
      <c r="NB39" s="6"/>
      <c r="NC39" s="37"/>
      <c r="ND39" s="6"/>
      <c r="NE39" s="6"/>
      <c r="NF39" s="6"/>
      <c r="NG39" s="6"/>
      <c r="NH39" s="6"/>
      <c r="NI39" s="6"/>
      <c r="NJ39" s="6"/>
      <c r="NK39" s="6"/>
      <c r="NL39" s="6"/>
      <c r="NM39" s="6"/>
      <c r="NO39" s="6"/>
      <c r="NP39" s="6"/>
      <c r="NQ39" s="6">
        <v>12.721120000000001</v>
      </c>
      <c r="NR39" s="6">
        <v>0.438923655967</v>
      </c>
      <c r="NS39" s="6"/>
      <c r="NT39" s="37"/>
      <c r="NU39" s="6"/>
      <c r="NV39" s="6"/>
      <c r="NW39" s="6"/>
      <c r="NX39" s="6"/>
      <c r="NY39" s="6"/>
      <c r="NZ39" s="6"/>
      <c r="OA39" s="6"/>
      <c r="OB39" s="6"/>
      <c r="OC39" s="6"/>
      <c r="OD39" s="6"/>
      <c r="OF39" s="6"/>
      <c r="OG39" s="6"/>
      <c r="OH39" s="6">
        <v>12.721120000000001</v>
      </c>
      <c r="OI39" s="6">
        <v>0.53209182883100004</v>
      </c>
      <c r="OJ39" s="6"/>
      <c r="OK39" s="37"/>
      <c r="OL39" s="6"/>
      <c r="OM39" s="6"/>
      <c r="ON39" s="6"/>
      <c r="OO39" s="6"/>
      <c r="OP39" s="6"/>
      <c r="OQ39" s="6"/>
      <c r="OR39" s="6"/>
      <c r="OS39" s="6"/>
      <c r="OT39" s="6"/>
      <c r="OU39" s="6"/>
      <c r="OW39" s="6"/>
      <c r="OX39" s="6"/>
      <c r="OY39" s="6">
        <v>12.721120000000001</v>
      </c>
      <c r="OZ39" s="6">
        <v>0.50221404604700004</v>
      </c>
      <c r="PA39" s="6"/>
      <c r="PB39" s="37"/>
      <c r="PC39" s="6"/>
      <c r="PD39" s="6"/>
      <c r="PE39" s="6"/>
      <c r="PF39" s="6"/>
      <c r="PG39" s="6"/>
      <c r="PH39" s="6"/>
      <c r="PI39" s="6"/>
      <c r="PJ39" s="6"/>
      <c r="PK39" s="6"/>
      <c r="PL39" s="6"/>
      <c r="PN39" s="6"/>
      <c r="PO39" s="6"/>
      <c r="PP39" s="6">
        <v>12.721120000000001</v>
      </c>
      <c r="PQ39" s="6">
        <v>0.53020669909200002</v>
      </c>
      <c r="PR39" s="6"/>
      <c r="PS39" s="37"/>
      <c r="PT39" s="6"/>
      <c r="PU39" s="6"/>
      <c r="PV39" s="6"/>
      <c r="PW39" s="6"/>
      <c r="PX39" s="6"/>
      <c r="PY39" s="6"/>
      <c r="PZ39" s="6"/>
      <c r="QA39" s="6"/>
      <c r="QB39" s="6"/>
      <c r="QC39" s="6"/>
      <c r="QE39" s="6"/>
      <c r="QF39" s="6"/>
      <c r="QG39" s="6">
        <v>12.559200000000001</v>
      </c>
      <c r="QH39" s="6">
        <v>0.67193982800499996</v>
      </c>
      <c r="QI39" s="6"/>
      <c r="QJ39" s="37"/>
      <c r="QK39" s="37"/>
      <c r="QL39" s="6"/>
      <c r="QM39" s="6"/>
      <c r="QN39" s="6"/>
      <c r="QO39" s="6"/>
      <c r="QP39" s="6"/>
      <c r="QQ39" s="6"/>
      <c r="QR39" s="6"/>
      <c r="QS39" s="6"/>
      <c r="QT39" s="6"/>
      <c r="QU39" s="6"/>
      <c r="QW39" s="6"/>
      <c r="QX39" s="6"/>
      <c r="QY39" s="6">
        <v>12.23536</v>
      </c>
      <c r="QZ39" s="6">
        <v>0.65907266898000005</v>
      </c>
      <c r="RA39" s="6"/>
      <c r="RB39" s="37"/>
      <c r="RC39" s="6"/>
      <c r="RD39" s="6"/>
      <c r="RE39" s="6"/>
      <c r="RF39" s="6"/>
      <c r="RG39" s="6"/>
      <c r="RH39" s="6"/>
      <c r="RI39" s="6"/>
      <c r="RJ39" s="6"/>
      <c r="RK39" s="6"/>
      <c r="RL39" s="6"/>
      <c r="RN39" s="6"/>
      <c r="RO39" s="6"/>
      <c r="RP39" s="6">
        <v>12.559200000000001</v>
      </c>
      <c r="RQ39" s="6">
        <v>0.63758234090400001</v>
      </c>
      <c r="RR39" s="6"/>
      <c r="RS39" s="37"/>
      <c r="RT39" s="6"/>
      <c r="RU39" s="6"/>
      <c r="RV39" s="6"/>
      <c r="RW39" s="6"/>
      <c r="RX39" s="6"/>
      <c r="RY39" s="6"/>
      <c r="RZ39" s="6"/>
      <c r="SA39" s="6"/>
      <c r="SB39" s="6"/>
      <c r="SC39" s="6"/>
      <c r="SE39" s="6"/>
      <c r="SF39" s="6"/>
      <c r="SG39" s="6">
        <v>12.384639999999999</v>
      </c>
      <c r="SH39" s="6">
        <v>0.67155413337400005</v>
      </c>
      <c r="SI39" s="6"/>
      <c r="SJ39" s="37"/>
      <c r="SK39" s="6"/>
      <c r="SL39" s="6"/>
      <c r="SM39" s="6"/>
      <c r="SN39" s="6"/>
      <c r="SO39" s="6"/>
      <c r="SP39" s="6"/>
      <c r="SQ39" s="6"/>
      <c r="SR39" s="6"/>
      <c r="SS39" s="6"/>
      <c r="ST39" s="6"/>
      <c r="SV39" s="6"/>
      <c r="SW39" s="6"/>
      <c r="SX39" s="6">
        <v>11.926399999999999</v>
      </c>
      <c r="SY39" s="6">
        <v>0.70388882995900004</v>
      </c>
      <c r="SZ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M39" s="6"/>
      <c r="TN39" s="6"/>
      <c r="TO39" s="6">
        <v>12.384639999999999</v>
      </c>
      <c r="TP39">
        <v>0.71233728203400004</v>
      </c>
      <c r="TQ39" s="6"/>
      <c r="TS39" s="6"/>
      <c r="TT39" s="6"/>
      <c r="TU39" s="6"/>
      <c r="TV39" s="6"/>
      <c r="TW39" s="6"/>
      <c r="TX39" s="6"/>
      <c r="TY39" s="6"/>
      <c r="UA39" s="6"/>
      <c r="UC39" s="6"/>
      <c r="UD39" s="6"/>
      <c r="UE39" s="6">
        <v>12.23536</v>
      </c>
      <c r="UF39">
        <v>0.63244532955800004</v>
      </c>
      <c r="UG39" s="6"/>
      <c r="UI39" s="6"/>
      <c r="UJ39" s="6"/>
      <c r="UK39" s="6"/>
      <c r="UL39" s="6"/>
      <c r="UM39" s="6"/>
      <c r="UN39" s="6"/>
      <c r="UO39" s="6"/>
      <c r="UQ39" s="6"/>
      <c r="US39" s="6"/>
      <c r="UT39" s="6"/>
      <c r="UU39" s="6">
        <v>12.23536</v>
      </c>
      <c r="UV39">
        <v>0.66904820390800002</v>
      </c>
      <c r="UW39" s="6"/>
      <c r="UY39" s="6"/>
      <c r="UZ39" s="6"/>
      <c r="VA39" s="6"/>
      <c r="VB39" s="6"/>
      <c r="VC39" s="6"/>
      <c r="VD39" s="6"/>
      <c r="VE39" s="6"/>
      <c r="VG39" s="6"/>
      <c r="VI39" s="6"/>
      <c r="VJ39" s="6"/>
      <c r="VK39" s="6">
        <v>12.272640000000001</v>
      </c>
      <c r="VL39">
        <v>0.71935519909699996</v>
      </c>
      <c r="VM39" s="6"/>
      <c r="VN39" s="37"/>
      <c r="VO39" s="6"/>
      <c r="VP39" s="6"/>
      <c r="VQ39" s="6"/>
      <c r="VR39" s="6"/>
      <c r="VS39" s="6"/>
      <c r="VT39" s="6"/>
      <c r="VU39" s="6"/>
      <c r="VW39" s="6"/>
      <c r="VY39" s="6"/>
      <c r="VZ39" s="6"/>
      <c r="WA39" s="6">
        <v>12.272640000000001</v>
      </c>
      <c r="WB39">
        <v>0.79338781810100001</v>
      </c>
      <c r="WC39" s="6"/>
      <c r="WD39" s="37"/>
      <c r="WE39" s="6"/>
      <c r="WF39" s="6"/>
      <c r="WG39" s="6"/>
      <c r="WH39" s="6"/>
      <c r="WI39" s="6"/>
      <c r="WJ39" s="6"/>
      <c r="WK39" s="6"/>
      <c r="WM39" s="6"/>
      <c r="WO39" s="6"/>
      <c r="WP39" s="6"/>
      <c r="WQ39" s="6">
        <v>12.559200000000001</v>
      </c>
      <c r="WR39">
        <v>0.40985538710399999</v>
      </c>
      <c r="WS39" s="6"/>
      <c r="WT39" s="37"/>
      <c r="WU39" s="6"/>
      <c r="WV39" s="6"/>
      <c r="WW39" s="6"/>
      <c r="WX39" s="6"/>
      <c r="WY39" s="6"/>
      <c r="WZ39" s="6"/>
      <c r="XA39" s="6"/>
      <c r="XC39" s="6"/>
      <c r="XE39" s="6"/>
      <c r="XF39" s="6"/>
      <c r="XG39" s="6">
        <v>12.559200000000001</v>
      </c>
      <c r="XH39">
        <v>0.42340885413700002</v>
      </c>
      <c r="XI39" s="6"/>
      <c r="XJ39" s="37"/>
      <c r="XK39" s="6"/>
      <c r="XL39" s="6"/>
      <c r="XM39" s="6"/>
      <c r="XN39" s="6"/>
      <c r="XO39" s="6"/>
      <c r="XP39" s="6"/>
      <c r="XQ39" s="6"/>
      <c r="XS39" s="6"/>
      <c r="XU39" s="6"/>
      <c r="XV39" s="6"/>
      <c r="XW39" s="6">
        <v>12.23536</v>
      </c>
      <c r="XX39">
        <v>0.649782902893</v>
      </c>
      <c r="XY39" s="6"/>
      <c r="XZ39" s="37"/>
      <c r="YA39" s="6"/>
      <c r="YB39" s="6"/>
      <c r="YC39" s="6"/>
      <c r="YD39" s="6"/>
      <c r="YE39" s="6"/>
      <c r="YF39" s="6"/>
      <c r="YG39" s="6"/>
      <c r="YI39" s="6"/>
      <c r="YK39" s="6"/>
      <c r="YL39" s="6"/>
      <c r="YM39" s="6">
        <v>12.23536</v>
      </c>
      <c r="YN39">
        <v>0.60547694586300005</v>
      </c>
      <c r="YO39" s="6"/>
      <c r="YP39" s="37"/>
      <c r="YQ39" s="6"/>
      <c r="YR39" s="6"/>
      <c r="YS39" s="6"/>
      <c r="YT39" s="6"/>
      <c r="YU39" s="6"/>
      <c r="YV39" s="6"/>
      <c r="YW39" s="6"/>
      <c r="YY39" s="6"/>
      <c r="ZA39" s="6"/>
      <c r="ZB39" s="6"/>
      <c r="ZC39" s="6"/>
      <c r="ZE39" s="6"/>
      <c r="ZF39" s="37"/>
      <c r="ZG39" s="6"/>
      <c r="ZH39" s="6"/>
      <c r="ZI39" s="6"/>
      <c r="ZJ39" s="6"/>
      <c r="ZK39" s="6"/>
      <c r="ZL39" s="6"/>
      <c r="ZM39" s="6"/>
      <c r="ZO39" s="6"/>
      <c r="ZQ39" s="6"/>
      <c r="ZR39" s="6"/>
      <c r="ZS39" s="6">
        <v>12.22912</v>
      </c>
      <c r="ZT39">
        <v>0.65014589034100001</v>
      </c>
      <c r="ZU39" s="6"/>
      <c r="ZV39" s="37"/>
      <c r="ZW39" s="6"/>
      <c r="ZX39" s="6"/>
      <c r="ZY39" s="6"/>
      <c r="ZZ39" s="6"/>
      <c r="AAA39" s="6"/>
      <c r="AAB39" s="6"/>
      <c r="AAC39" s="6"/>
      <c r="AAE39" s="6"/>
      <c r="AAG39" s="6"/>
      <c r="AAH39" s="6"/>
      <c r="AAI39" s="6">
        <v>12.22912</v>
      </c>
      <c r="AAJ39">
        <v>1.09820424693</v>
      </c>
      <c r="AAK39" s="6"/>
      <c r="AAL39" s="37"/>
      <c r="AAM39" s="6"/>
      <c r="AAN39" s="6"/>
      <c r="AAO39" s="6"/>
      <c r="AAP39" s="6"/>
      <c r="AAQ39" s="6"/>
      <c r="AAR39" s="6"/>
      <c r="AAS39" s="6"/>
      <c r="AAU39" s="6"/>
      <c r="AAW39" s="6"/>
      <c r="AAX39" s="6"/>
      <c r="AAY39" s="6">
        <v>12.22912</v>
      </c>
      <c r="AAZ39">
        <v>0.87183741477599996</v>
      </c>
      <c r="ABA39" s="6"/>
      <c r="ABB39" s="37"/>
      <c r="ABC39" s="6"/>
      <c r="ABD39" s="6"/>
      <c r="ABE39" s="6"/>
      <c r="ABF39" s="6"/>
      <c r="ABG39" s="6"/>
      <c r="ABH39" s="6"/>
      <c r="ABI39" s="6"/>
      <c r="ABK39" s="6"/>
      <c r="ABM39" s="6"/>
      <c r="ABN39" s="6"/>
      <c r="ABO39" s="6">
        <v>13.3690133333</v>
      </c>
      <c r="ABP39">
        <v>0.66064471297799998</v>
      </c>
      <c r="ABQ39" s="6"/>
      <c r="ABR39" s="37"/>
      <c r="ABS39" s="6"/>
      <c r="ABT39" s="6"/>
      <c r="ABU39" s="6"/>
      <c r="ABV39" s="6"/>
      <c r="ABW39" s="6"/>
      <c r="ABX39" s="6"/>
      <c r="ABY39" s="6"/>
      <c r="ACA39" s="6"/>
      <c r="ACC39" s="6"/>
      <c r="ACD39" s="6"/>
      <c r="ACE39" s="6">
        <v>13.3690133333</v>
      </c>
      <c r="ACF39">
        <v>0.85480458239500001</v>
      </c>
      <c r="ACG39" s="6"/>
      <c r="ACH39" s="37"/>
      <c r="ACI39" s="6"/>
      <c r="ACJ39" s="6"/>
      <c r="ACK39" s="6"/>
      <c r="ACL39" s="6"/>
      <c r="ACM39" s="6"/>
      <c r="ACN39" s="6"/>
      <c r="ACO39" s="6"/>
      <c r="ACQ39" s="6"/>
      <c r="ACS39" s="6"/>
      <c r="ACT39" s="6"/>
      <c r="ACU39" s="6">
        <v>13.3690133333</v>
      </c>
      <c r="ACV39">
        <v>0.87916087734899995</v>
      </c>
      <c r="ACW39" s="6"/>
      <c r="ACX39" s="37"/>
      <c r="ACY39" s="6"/>
      <c r="ACZ39" s="6"/>
      <c r="ADA39" s="6"/>
      <c r="ADB39" s="6"/>
      <c r="ADC39" s="6"/>
      <c r="ADD39" s="6"/>
      <c r="ADE39" s="6"/>
      <c r="ADG39" s="6"/>
      <c r="ADI39" s="6"/>
      <c r="ADJ39" s="6"/>
      <c r="ADK39" s="6">
        <v>14.1784</v>
      </c>
      <c r="ADL39">
        <v>0.642186861547</v>
      </c>
      <c r="ADM39" s="6"/>
      <c r="ADN39" s="37"/>
      <c r="ADO39" s="6"/>
      <c r="ADP39" s="6"/>
      <c r="ADQ39" s="6"/>
      <c r="ADR39" s="6"/>
      <c r="ADS39" s="6"/>
      <c r="ADT39" s="6"/>
      <c r="ADU39" s="6"/>
      <c r="ADW39" s="6"/>
      <c r="ADY39" s="6"/>
      <c r="ADZ39" s="6"/>
      <c r="AEA39" s="6">
        <v>14.163413333299999</v>
      </c>
      <c r="AEB39">
        <v>0.65879355616299995</v>
      </c>
      <c r="AEC39" s="6"/>
      <c r="AED39" s="37"/>
      <c r="AEE39" s="6"/>
      <c r="AEF39" s="6"/>
      <c r="AEG39" s="6"/>
      <c r="AEH39" s="6"/>
      <c r="AEI39" s="6"/>
      <c r="AEJ39" s="6"/>
      <c r="AEK39" s="6"/>
      <c r="AEM39" s="6"/>
      <c r="AEO39" s="6"/>
      <c r="AEP39" s="6"/>
      <c r="AEQ39" s="6">
        <v>14.163413333299999</v>
      </c>
      <c r="AER39">
        <v>0.86404084893300004</v>
      </c>
      <c r="AES39" s="6"/>
      <c r="AET39" s="37"/>
      <c r="AEU39" s="6"/>
      <c r="AEV39" s="6"/>
      <c r="AEW39" s="6"/>
      <c r="AEX39" s="6"/>
      <c r="AEY39" s="6"/>
      <c r="AEZ39" s="6"/>
      <c r="AFA39" s="6"/>
      <c r="AFC39" s="6"/>
      <c r="AFE39" s="6"/>
      <c r="AFF39" s="6"/>
      <c r="AFG39" s="6">
        <v>14.50224</v>
      </c>
      <c r="AFH39">
        <v>0.33916324411999998</v>
      </c>
      <c r="AFI39" s="6"/>
      <c r="AFJ39" s="37"/>
      <c r="AFK39" s="6"/>
      <c r="AFL39" s="6"/>
      <c r="AFM39" s="6"/>
      <c r="AFN39" s="6"/>
      <c r="AFO39" s="6"/>
      <c r="AFP39" s="6"/>
      <c r="AFQ39" s="6"/>
      <c r="AFS39" s="6"/>
      <c r="AFU39" s="6"/>
      <c r="AFV39" s="6"/>
      <c r="AFW39" s="6">
        <v>14.50224</v>
      </c>
      <c r="AFX39">
        <v>0.37900973675799998</v>
      </c>
      <c r="AFY39" s="6"/>
      <c r="AFZ39" s="37"/>
      <c r="AGA39" s="6"/>
      <c r="AGB39" s="6"/>
      <c r="AGC39" s="6"/>
      <c r="AGD39" s="6"/>
      <c r="AGE39" s="6"/>
      <c r="AGF39" s="6"/>
      <c r="AGG39" s="6"/>
      <c r="AGI39" s="6"/>
      <c r="AGK39" s="6"/>
      <c r="AGL39" s="6"/>
      <c r="AGM39" s="6">
        <v>14.50224</v>
      </c>
      <c r="AGN39">
        <v>0.88005624834200002</v>
      </c>
      <c r="AGO39" s="6"/>
      <c r="AGP39" s="37"/>
      <c r="AGQ39" s="6"/>
      <c r="AGR39" s="6"/>
      <c r="AGS39" s="6"/>
      <c r="AGT39" s="6"/>
      <c r="AGU39" s="6"/>
      <c r="AGV39" s="6"/>
      <c r="AGW39" s="6"/>
      <c r="AGY39" s="6"/>
      <c r="AHA39" s="6"/>
      <c r="AHB39" s="6"/>
      <c r="AHC39" s="6">
        <v>14.826079999999999</v>
      </c>
      <c r="AHD39">
        <v>1.0130202182300001</v>
      </c>
      <c r="AHE39" s="6"/>
      <c r="AHF39" s="37"/>
      <c r="AHG39" s="6"/>
      <c r="AHH39" s="6"/>
      <c r="AHI39" s="6"/>
      <c r="AHJ39" s="6"/>
      <c r="AHK39" s="6"/>
      <c r="AHL39" s="6"/>
      <c r="AHM39" s="6"/>
      <c r="AHO39" s="6"/>
      <c r="AHQ39" s="6"/>
      <c r="AHR39" s="6"/>
      <c r="AHS39" s="6">
        <v>14.826079999999999</v>
      </c>
      <c r="AHT39">
        <v>0.67604879041400001</v>
      </c>
      <c r="AHU39" s="6"/>
      <c r="AHV39" s="37"/>
      <c r="AHW39" s="6"/>
      <c r="AHX39" s="6"/>
      <c r="AHY39" s="6"/>
      <c r="AHZ39" s="6"/>
      <c r="AIA39" s="6"/>
      <c r="AIB39" s="6"/>
      <c r="AIC39" s="6"/>
      <c r="AIE39" s="6"/>
      <c r="AIG39" s="6"/>
      <c r="AIH39" s="6"/>
      <c r="AII39" s="6">
        <v>14.826079999999999</v>
      </c>
      <c r="AIJ39">
        <v>0.74379382834499996</v>
      </c>
      <c r="AIK39" s="6"/>
      <c r="AIL39" s="37"/>
      <c r="AIM39" s="6"/>
      <c r="AIN39" s="6"/>
      <c r="AIO39" s="6"/>
      <c r="AIP39" s="6"/>
      <c r="AIQ39" s="6"/>
      <c r="AIR39" s="6"/>
      <c r="AIS39" s="6"/>
      <c r="AIU39" s="6"/>
      <c r="AIW39" s="6"/>
      <c r="AIX39" s="6"/>
      <c r="AIY39" s="6">
        <v>15.300319999999999</v>
      </c>
      <c r="AIZ39">
        <v>0.75168554799099996</v>
      </c>
      <c r="AJA39" s="6"/>
      <c r="AJB39" s="37"/>
      <c r="AJC39" s="6"/>
      <c r="AJD39" s="6"/>
      <c r="AJE39" s="6"/>
      <c r="AJF39" s="6"/>
      <c r="AJG39" s="6"/>
      <c r="AJH39" s="6"/>
      <c r="AJI39" s="6"/>
      <c r="AJK39" s="6"/>
      <c r="AJM39" s="6"/>
      <c r="AJN39" s="6"/>
      <c r="AJO39" s="6">
        <v>15.300319999999999</v>
      </c>
      <c r="AJP39">
        <v>0.81582284055300003</v>
      </c>
      <c r="AJQ39" s="6"/>
      <c r="AJR39" s="37"/>
      <c r="AJS39" s="6"/>
      <c r="AJT39" s="6"/>
      <c r="AJU39" s="6"/>
      <c r="AJV39" s="6"/>
      <c r="AJW39" s="6"/>
      <c r="AJX39" s="6"/>
      <c r="AJY39" s="6"/>
      <c r="AKA39" s="6"/>
      <c r="AKC39" s="6"/>
      <c r="AKD39" s="6"/>
      <c r="AKE39" s="6">
        <v>14.17216</v>
      </c>
      <c r="AKF39">
        <v>0.89412161214200003</v>
      </c>
      <c r="AKG39" s="6"/>
      <c r="AKH39" s="37"/>
      <c r="AKI39" s="6"/>
      <c r="AKJ39" s="6"/>
      <c r="AKK39" s="6"/>
      <c r="AKL39" s="6"/>
      <c r="AKM39" s="6"/>
      <c r="AKN39" s="6"/>
      <c r="AKO39" s="6"/>
      <c r="AKQ39" s="6"/>
      <c r="AKS39" s="6"/>
      <c r="AKT39" s="6"/>
      <c r="AKU39" s="6">
        <v>14.17216</v>
      </c>
      <c r="AKV39">
        <v>1.0361905891400001</v>
      </c>
      <c r="AKW39" s="6"/>
      <c r="AKX39" s="37"/>
      <c r="AKY39" s="6"/>
      <c r="AKZ39" s="6"/>
      <c r="ALA39" s="6"/>
      <c r="ALB39" s="6"/>
      <c r="ALC39" s="6"/>
      <c r="ALD39" s="6"/>
      <c r="ALE39" s="6"/>
      <c r="ALG39" s="6"/>
      <c r="ALI39" s="6"/>
      <c r="ALJ39" s="6"/>
      <c r="ALK39" s="6">
        <v>14.50224</v>
      </c>
      <c r="ALL39">
        <v>0.95529506734400005</v>
      </c>
      <c r="ALM39" s="6"/>
      <c r="ALN39" s="37"/>
    </row>
    <row r="40" spans="3:1002" x14ac:dyDescent="0.25">
      <c r="E40">
        <v>42</v>
      </c>
      <c r="G40" s="33">
        <v>28</v>
      </c>
      <c r="H40" s="46">
        <f>DZ16</f>
        <v>-10.336099786849525</v>
      </c>
      <c r="K40" s="6"/>
      <c r="L40" s="6"/>
      <c r="M40" s="6"/>
      <c r="N40" s="6"/>
      <c r="O40" s="6"/>
      <c r="P40" s="6"/>
      <c r="Q40" s="6"/>
      <c r="R40" s="6"/>
      <c r="S40" s="6"/>
      <c r="T40" s="6"/>
      <c r="V40" s="6"/>
      <c r="W40" s="6"/>
      <c r="X40" s="6">
        <v>13.81368</v>
      </c>
      <c r="Y40" s="6">
        <v>0.252807073474</v>
      </c>
      <c r="Z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M40" s="6"/>
      <c r="AN40" s="6"/>
      <c r="AO40" s="6"/>
      <c r="AP40" s="6"/>
      <c r="AQ40" s="6"/>
      <c r="AR40" s="37"/>
      <c r="AS40" s="6"/>
      <c r="AT40" s="6"/>
      <c r="AU40" s="6"/>
      <c r="AV40" s="6"/>
      <c r="AW40" s="6"/>
      <c r="AX40" s="6"/>
      <c r="AY40" s="6"/>
      <c r="AZ40" s="6"/>
      <c r="BA40" s="6"/>
      <c r="BB40" s="6"/>
      <c r="BD40" s="6"/>
      <c r="BF40" s="6">
        <v>15.348533333300001</v>
      </c>
      <c r="BG40" s="6">
        <v>0.25770564267700002</v>
      </c>
      <c r="BH40" s="6"/>
      <c r="BI40" s="37"/>
      <c r="BJ40" s="6"/>
      <c r="BK40" s="6"/>
      <c r="BL40" s="6"/>
      <c r="BM40" s="6"/>
      <c r="BN40" s="6"/>
      <c r="BO40" s="6"/>
      <c r="BP40" s="6"/>
      <c r="BQ40" s="6"/>
      <c r="BR40" s="6"/>
      <c r="BS40" s="6"/>
      <c r="BU40" s="6"/>
      <c r="BV40" s="6"/>
      <c r="BW40" s="6">
        <v>14.86476</v>
      </c>
      <c r="BX40" s="6">
        <v>0.194597475149</v>
      </c>
      <c r="BY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L40" s="6"/>
      <c r="CM40" s="6"/>
      <c r="CN40" s="6">
        <v>14.57694</v>
      </c>
      <c r="CO40" s="6">
        <v>0.30125964568000002</v>
      </c>
      <c r="CP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C40" s="6"/>
      <c r="DD40" s="6"/>
      <c r="DE40" s="6">
        <v>14.57694</v>
      </c>
      <c r="DF40" s="6">
        <v>0.222268811496</v>
      </c>
      <c r="DG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T40" s="6"/>
      <c r="DU40" s="6"/>
      <c r="DV40" s="6">
        <v>14.57694</v>
      </c>
      <c r="DW40" s="6">
        <v>0.24820927469599999</v>
      </c>
      <c r="DX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K40" s="6"/>
      <c r="EL40" s="6"/>
      <c r="EM40" s="6">
        <v>14.57694</v>
      </c>
      <c r="EN40" s="6">
        <v>0.25978911089899998</v>
      </c>
      <c r="EO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B40" s="6"/>
      <c r="FC40" s="6"/>
      <c r="FD40" s="6">
        <v>13.460940000000001</v>
      </c>
      <c r="FE40" s="6">
        <v>0.37848098011999998</v>
      </c>
      <c r="FF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S40" s="6"/>
      <c r="FT40" s="6"/>
      <c r="FU40" s="6">
        <v>13.460940000000001</v>
      </c>
      <c r="FV40" s="6">
        <v>0.407593850295</v>
      </c>
      <c r="FW40" s="6"/>
      <c r="FX40" s="37"/>
      <c r="FY40" s="6"/>
      <c r="FZ40" s="6"/>
      <c r="GA40" s="6"/>
      <c r="GB40" s="6"/>
      <c r="GC40" s="6"/>
      <c r="GD40" s="6"/>
      <c r="GE40" s="6"/>
      <c r="GF40" s="6"/>
      <c r="GG40" s="6"/>
      <c r="GH40" s="6"/>
      <c r="GJ40" s="6"/>
      <c r="GK40" s="6"/>
      <c r="GL40" s="6">
        <v>13.460940000000001</v>
      </c>
      <c r="GM40" s="6">
        <v>0.39772263619999998</v>
      </c>
      <c r="GN40" s="6"/>
      <c r="GO40" s="37"/>
      <c r="GP40" s="6"/>
      <c r="GQ40" s="6"/>
      <c r="GR40" s="6"/>
      <c r="GS40" s="6"/>
      <c r="GT40" s="6"/>
      <c r="GU40" s="6"/>
      <c r="GV40" s="6"/>
      <c r="GW40" s="6"/>
      <c r="GX40" s="6"/>
      <c r="GY40" s="6"/>
      <c r="HA40" s="6"/>
      <c r="HB40" s="6"/>
      <c r="HC40" s="6">
        <v>14.49342</v>
      </c>
      <c r="HD40" s="6">
        <v>0.47970144985300001</v>
      </c>
      <c r="HE40" s="6"/>
      <c r="HF40" s="37"/>
      <c r="HG40" s="6"/>
      <c r="HH40" s="6"/>
      <c r="HI40" s="6"/>
      <c r="HJ40" s="6"/>
      <c r="HK40" s="6"/>
      <c r="HL40" s="6"/>
      <c r="HM40" s="6"/>
      <c r="HN40" s="6"/>
      <c r="HO40" s="6"/>
      <c r="HP40" s="6"/>
      <c r="HR40" s="6"/>
      <c r="HS40" s="6"/>
      <c r="HT40" s="6">
        <v>14.49342</v>
      </c>
      <c r="HU40" s="6">
        <v>0.306111770113</v>
      </c>
      <c r="HV40" s="6"/>
      <c r="HW40" s="37"/>
      <c r="HX40" s="6"/>
      <c r="HY40" s="6"/>
      <c r="HZ40" s="6"/>
      <c r="IA40" s="6"/>
      <c r="IB40" s="6"/>
      <c r="IC40" s="6"/>
      <c r="ID40" s="6"/>
      <c r="IE40" s="6"/>
      <c r="IF40" s="6"/>
      <c r="IG40" s="6"/>
      <c r="II40" s="6"/>
      <c r="IJ40" s="6"/>
      <c r="IK40" s="6">
        <v>14.49342</v>
      </c>
      <c r="IL40" s="6">
        <v>0.25432795649700002</v>
      </c>
      <c r="IM40" s="6"/>
      <c r="IN40" s="37"/>
      <c r="IO40" s="6"/>
      <c r="IP40" s="6"/>
      <c r="IQ40" s="6"/>
      <c r="IR40" s="6"/>
      <c r="IS40" s="6"/>
      <c r="IT40" s="6"/>
      <c r="IU40" s="6"/>
      <c r="IV40" s="6"/>
      <c r="IW40" s="6"/>
      <c r="IX40" s="6"/>
      <c r="IZ40" s="6"/>
      <c r="JA40" s="6"/>
      <c r="JB40" s="6">
        <v>14.49342</v>
      </c>
      <c r="JC40" s="6">
        <v>0.41301054662999998</v>
      </c>
      <c r="JD40" s="6"/>
      <c r="JE40" s="37"/>
      <c r="JF40" s="6"/>
      <c r="JG40" s="6"/>
      <c r="JH40" s="6"/>
      <c r="JI40" s="6"/>
      <c r="JJ40" s="6"/>
      <c r="JK40" s="6"/>
      <c r="JL40" s="6"/>
      <c r="JM40" s="6"/>
      <c r="JN40" s="6"/>
      <c r="JO40" s="6"/>
      <c r="JQ40" s="6"/>
      <c r="JR40" s="6"/>
      <c r="JS40" s="6"/>
      <c r="JT40" s="6"/>
      <c r="JU40" s="6"/>
      <c r="JV40" s="37"/>
      <c r="JW40" s="6"/>
      <c r="JX40" s="6"/>
      <c r="JY40" s="6"/>
      <c r="JZ40" s="6"/>
      <c r="KA40" s="6"/>
      <c r="KB40" s="6"/>
      <c r="KC40" s="6"/>
      <c r="KD40" s="6"/>
      <c r="KE40" s="6"/>
      <c r="KF40" s="6"/>
      <c r="KH40" s="6"/>
      <c r="KI40" s="6"/>
      <c r="KJ40" s="6">
        <v>14.49342</v>
      </c>
      <c r="KK40" s="6">
        <v>0.42394194614000003</v>
      </c>
      <c r="KL40" s="6"/>
      <c r="KM40" s="37"/>
      <c r="KN40" s="6"/>
      <c r="KO40" s="6"/>
      <c r="KP40" s="6"/>
      <c r="KQ40" s="6"/>
      <c r="KR40" s="6"/>
      <c r="KS40" s="6"/>
      <c r="KT40" s="6"/>
      <c r="KU40" s="6"/>
      <c r="KV40" s="6"/>
      <c r="KW40" s="6"/>
      <c r="KY40" s="6"/>
      <c r="KZ40" s="6"/>
      <c r="LA40" s="6">
        <v>14.85774</v>
      </c>
      <c r="LB40" s="6">
        <v>0.41722267228100002</v>
      </c>
      <c r="LC40" s="6"/>
      <c r="LD40" s="37"/>
      <c r="LE40" s="6"/>
      <c r="LF40" s="6"/>
      <c r="LG40" s="6"/>
      <c r="LH40" s="6"/>
      <c r="LI40" s="6"/>
      <c r="LJ40" s="6"/>
      <c r="LK40" s="6"/>
      <c r="LL40" s="6"/>
      <c r="LM40" s="6"/>
      <c r="LN40" s="6"/>
      <c r="LP40" s="6"/>
      <c r="LQ40" s="6"/>
      <c r="LR40" s="6">
        <v>14.85774</v>
      </c>
      <c r="LS40" s="6">
        <v>0.418531776031</v>
      </c>
      <c r="LT40" s="6"/>
      <c r="LU40" s="37"/>
      <c r="LV40" s="6"/>
      <c r="LW40" s="6"/>
      <c r="LX40" s="6"/>
      <c r="LY40" s="6"/>
      <c r="LZ40" s="6"/>
      <c r="MA40" s="6"/>
      <c r="MB40" s="6"/>
      <c r="MC40" s="6"/>
      <c r="MD40" s="6"/>
      <c r="ME40" s="6"/>
      <c r="MG40" s="6"/>
      <c r="MH40" s="6"/>
      <c r="MI40" s="6">
        <v>14.85774</v>
      </c>
      <c r="MJ40" s="6">
        <v>0.470727027736</v>
      </c>
      <c r="MK40" s="6"/>
      <c r="ML40" s="37"/>
      <c r="MM40" s="6"/>
      <c r="MN40" s="6"/>
      <c r="MO40" s="6"/>
      <c r="MP40" s="6"/>
      <c r="MQ40" s="6"/>
      <c r="MR40" s="6"/>
      <c r="MS40" s="6"/>
      <c r="MT40" s="6"/>
      <c r="MU40" s="6"/>
      <c r="MV40" s="6"/>
      <c r="MX40" s="6"/>
      <c r="MY40" s="6"/>
      <c r="MZ40" s="6">
        <v>14.311260000000001</v>
      </c>
      <c r="NA40" s="6">
        <v>0.463837398166</v>
      </c>
      <c r="NB40" s="6"/>
      <c r="NC40" s="37"/>
      <c r="ND40" s="6"/>
      <c r="NE40" s="6"/>
      <c r="NF40" s="6"/>
      <c r="NG40" s="6"/>
      <c r="NH40" s="6"/>
      <c r="NI40" s="6"/>
      <c r="NJ40" s="6"/>
      <c r="NK40" s="6"/>
      <c r="NL40" s="6"/>
      <c r="NM40" s="6"/>
      <c r="NO40" s="6"/>
      <c r="NP40" s="6"/>
      <c r="NQ40" s="6">
        <v>14.311260000000001</v>
      </c>
      <c r="NR40" s="6">
        <v>0.45305713417100002</v>
      </c>
      <c r="NS40" s="6"/>
      <c r="NT40" s="37"/>
      <c r="NU40" s="6"/>
      <c r="NV40" s="6"/>
      <c r="NW40" s="6"/>
      <c r="NX40" s="6"/>
      <c r="NY40" s="6"/>
      <c r="NZ40" s="6"/>
      <c r="OA40" s="6"/>
      <c r="OB40" s="6"/>
      <c r="OC40" s="6"/>
      <c r="OD40" s="6"/>
      <c r="OF40" s="6"/>
      <c r="OG40" s="6"/>
      <c r="OH40" s="6">
        <v>14.311260000000001</v>
      </c>
      <c r="OI40" s="6">
        <v>0.54591742221299999</v>
      </c>
      <c r="OJ40" s="6"/>
      <c r="OK40" s="37"/>
      <c r="OL40" s="6"/>
      <c r="OM40" s="6"/>
      <c r="ON40" s="6"/>
      <c r="OO40" s="6"/>
      <c r="OP40" s="6"/>
      <c r="OQ40" s="6"/>
      <c r="OR40" s="6"/>
      <c r="OS40" s="6"/>
      <c r="OT40" s="6"/>
      <c r="OU40" s="6"/>
      <c r="OW40" s="6"/>
      <c r="OX40" s="6"/>
      <c r="OY40" s="6">
        <v>14.311260000000001</v>
      </c>
      <c r="OZ40" s="6">
        <v>0.51493635867599996</v>
      </c>
      <c r="PA40" s="6"/>
      <c r="PB40" s="37"/>
      <c r="PC40" s="6"/>
      <c r="PD40" s="6"/>
      <c r="PE40" s="6"/>
      <c r="PF40" s="6"/>
      <c r="PG40" s="6"/>
      <c r="PH40" s="6"/>
      <c r="PI40" s="6"/>
      <c r="PJ40" s="6"/>
      <c r="PK40" s="6"/>
      <c r="PL40" s="6"/>
      <c r="PN40" s="6"/>
      <c r="PO40" s="6"/>
      <c r="PP40" s="6">
        <v>14.311260000000001</v>
      </c>
      <c r="PQ40" s="6">
        <v>0.54326084742400005</v>
      </c>
      <c r="PR40" s="6"/>
      <c r="PS40" s="37"/>
      <c r="PT40" s="6"/>
      <c r="PU40" s="6"/>
      <c r="PV40" s="6"/>
      <c r="PW40" s="6"/>
      <c r="PX40" s="6"/>
      <c r="PY40" s="6"/>
      <c r="PZ40" s="6"/>
      <c r="QA40" s="6"/>
      <c r="QB40" s="6"/>
      <c r="QC40" s="6"/>
      <c r="QE40" s="6"/>
      <c r="QF40" s="6"/>
      <c r="QG40" s="6">
        <v>14.129099999999999</v>
      </c>
      <c r="QH40" s="6">
        <v>0.68554263691399997</v>
      </c>
      <c r="QI40" s="6"/>
      <c r="QJ40" s="37"/>
      <c r="QK40" s="37"/>
      <c r="QL40" s="6"/>
      <c r="QM40" s="6"/>
      <c r="QN40" s="6"/>
      <c r="QO40" s="6"/>
      <c r="QP40" s="6"/>
      <c r="QQ40" s="6"/>
      <c r="QR40" s="6"/>
      <c r="QS40" s="6"/>
      <c r="QT40" s="6"/>
      <c r="QU40" s="6"/>
      <c r="QW40" s="6"/>
      <c r="QX40" s="6"/>
      <c r="QY40" s="6">
        <v>13.76478</v>
      </c>
      <c r="QZ40" s="6">
        <v>0.66974748799700001</v>
      </c>
      <c r="RA40" s="6"/>
      <c r="RB40" s="37"/>
      <c r="RC40" s="6"/>
      <c r="RD40" s="6"/>
      <c r="RE40" s="6"/>
      <c r="RF40" s="6"/>
      <c r="RG40" s="6"/>
      <c r="RH40" s="6"/>
      <c r="RI40" s="6"/>
      <c r="RJ40" s="6"/>
      <c r="RK40" s="6"/>
      <c r="RL40" s="6"/>
      <c r="RN40" s="6"/>
      <c r="RO40" s="6"/>
      <c r="RP40" s="6">
        <v>14.129099999999999</v>
      </c>
      <c r="RQ40" s="6">
        <v>0.65421343577199997</v>
      </c>
      <c r="RR40" s="6"/>
      <c r="RS40" s="37"/>
      <c r="RT40" s="6"/>
      <c r="RU40" s="6"/>
      <c r="RV40" s="6"/>
      <c r="RW40" s="6"/>
      <c r="RX40" s="6"/>
      <c r="RY40" s="6"/>
      <c r="RZ40" s="6"/>
      <c r="SA40" s="6"/>
      <c r="SB40" s="6"/>
      <c r="SC40" s="6"/>
      <c r="SE40" s="6"/>
      <c r="SF40" s="6"/>
      <c r="SG40" s="6">
        <v>13.93272</v>
      </c>
      <c r="SH40" s="6">
        <v>0.68456481990600004</v>
      </c>
      <c r="SI40" s="6"/>
      <c r="SJ40" s="37"/>
      <c r="SK40" s="6"/>
      <c r="SL40" s="6"/>
      <c r="SM40" s="6"/>
      <c r="SN40" s="6"/>
      <c r="SO40" s="6"/>
      <c r="SP40" s="6"/>
      <c r="SQ40" s="6"/>
      <c r="SR40" s="6"/>
      <c r="SS40" s="6"/>
      <c r="ST40" s="6"/>
      <c r="SV40" s="6"/>
      <c r="SW40" s="6"/>
      <c r="SX40" s="6">
        <v>13.417199999999999</v>
      </c>
      <c r="SY40" s="6">
        <v>0.71784151885000003</v>
      </c>
      <c r="SZ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M40" s="6"/>
      <c r="TN40" s="6"/>
      <c r="TO40" s="6">
        <v>13.93272</v>
      </c>
      <c r="TP40">
        <v>0.72634833131599996</v>
      </c>
      <c r="TQ40" s="6"/>
      <c r="TS40" s="6"/>
      <c r="TT40" s="6"/>
      <c r="TU40" s="6"/>
      <c r="TV40" s="6"/>
      <c r="TW40" s="6"/>
      <c r="TX40" s="6"/>
      <c r="TY40" s="6"/>
      <c r="UA40" s="6"/>
      <c r="UC40" s="6"/>
      <c r="UD40" s="6"/>
      <c r="UE40" s="6">
        <v>13.76478</v>
      </c>
      <c r="UF40">
        <v>0.64306119881199997</v>
      </c>
      <c r="UG40" s="6"/>
      <c r="UI40" s="6"/>
      <c r="UJ40" s="6"/>
      <c r="UK40" s="6"/>
      <c r="UL40" s="6"/>
      <c r="UM40" s="6"/>
      <c r="UN40" s="6"/>
      <c r="UO40" s="6"/>
      <c r="UQ40" s="6"/>
      <c r="US40" s="6"/>
      <c r="UT40" s="6"/>
      <c r="UU40" s="6">
        <v>13.76478</v>
      </c>
      <c r="UV40">
        <v>0.687378850652</v>
      </c>
      <c r="UW40" s="6"/>
      <c r="UY40" s="6"/>
      <c r="UZ40" s="6"/>
      <c r="VA40" s="6"/>
      <c r="VB40" s="6"/>
      <c r="VC40" s="6"/>
      <c r="VD40" s="6"/>
      <c r="VE40" s="6"/>
      <c r="VG40" s="6"/>
      <c r="VI40" s="6"/>
      <c r="VJ40" s="6"/>
      <c r="VK40" s="6">
        <v>13.80672</v>
      </c>
      <c r="VL40">
        <v>0.73652283880900005</v>
      </c>
      <c r="VM40" s="6"/>
      <c r="VN40" s="37"/>
      <c r="VO40" s="6"/>
      <c r="VP40" s="6"/>
      <c r="VQ40" s="6"/>
      <c r="VR40" s="6"/>
      <c r="VS40" s="6"/>
      <c r="VT40" s="6"/>
      <c r="VU40" s="6"/>
      <c r="VW40" s="6"/>
      <c r="VY40" s="6"/>
      <c r="VZ40" s="6"/>
      <c r="WA40" s="6">
        <v>13.80672</v>
      </c>
      <c r="WB40">
        <v>0.80870611449100005</v>
      </c>
      <c r="WC40" s="6"/>
      <c r="WD40" s="37"/>
      <c r="WE40" s="6"/>
      <c r="WF40" s="6"/>
      <c r="WG40" s="6"/>
      <c r="WH40" s="6"/>
      <c r="WI40" s="6"/>
      <c r="WJ40" s="6"/>
      <c r="WK40" s="6"/>
      <c r="WM40" s="6"/>
      <c r="WO40" s="6"/>
      <c r="WP40" s="6"/>
      <c r="WQ40" s="6">
        <v>14.129099999999999</v>
      </c>
      <c r="WR40">
        <v>0.42077876318200003</v>
      </c>
      <c r="WS40" s="6"/>
      <c r="WT40" s="37"/>
      <c r="WU40" s="6"/>
      <c r="WV40" s="6"/>
      <c r="WW40" s="6"/>
      <c r="WX40" s="6"/>
      <c r="WY40" s="6"/>
      <c r="WZ40" s="6"/>
      <c r="XA40" s="6"/>
      <c r="XC40" s="6"/>
      <c r="XE40" s="6"/>
      <c r="XF40" s="6"/>
      <c r="XG40" s="6">
        <v>14.129099999999999</v>
      </c>
      <c r="XH40">
        <v>0.43569894803999998</v>
      </c>
      <c r="XI40" s="6"/>
      <c r="XJ40" s="37"/>
      <c r="XK40" s="6"/>
      <c r="XL40" s="6"/>
      <c r="XM40" s="6"/>
      <c r="XN40" s="6"/>
      <c r="XO40" s="6"/>
      <c r="XP40" s="6"/>
      <c r="XQ40" s="6"/>
      <c r="XS40" s="6"/>
      <c r="XU40" s="6"/>
      <c r="XV40" s="6"/>
      <c r="XW40" s="6">
        <v>13.76478</v>
      </c>
      <c r="XX40">
        <v>0.66033431219299998</v>
      </c>
      <c r="XY40" s="6"/>
      <c r="XZ40" s="37"/>
      <c r="YA40" s="6"/>
      <c r="YB40" s="6"/>
      <c r="YC40" s="6"/>
      <c r="YD40" s="6"/>
      <c r="YE40" s="6"/>
      <c r="YF40" s="6"/>
      <c r="YG40" s="6"/>
      <c r="YI40" s="6"/>
      <c r="YK40" s="6"/>
      <c r="YL40" s="6"/>
      <c r="YM40" s="6">
        <v>13.76478</v>
      </c>
      <c r="YN40">
        <v>0.61863722350700001</v>
      </c>
      <c r="YO40" s="6"/>
      <c r="YP40" s="37"/>
      <c r="YQ40" s="6"/>
      <c r="YR40" s="6"/>
      <c r="YS40" s="6"/>
      <c r="YT40" s="6"/>
      <c r="YU40" s="6"/>
      <c r="YV40" s="6"/>
      <c r="YW40" s="6"/>
      <c r="YY40" s="6"/>
      <c r="ZA40" s="6"/>
      <c r="ZB40" s="6"/>
      <c r="ZC40" s="6"/>
      <c r="ZE40" s="6"/>
      <c r="ZF40" s="37"/>
      <c r="ZG40" s="6"/>
      <c r="ZH40" s="6"/>
      <c r="ZI40" s="6"/>
      <c r="ZJ40" s="6"/>
      <c r="ZK40" s="6"/>
      <c r="ZL40" s="6"/>
      <c r="ZM40" s="6"/>
      <c r="ZO40" s="6"/>
      <c r="ZQ40" s="6"/>
      <c r="ZR40" s="6"/>
      <c r="ZS40" s="6">
        <v>13.757759999999999</v>
      </c>
      <c r="ZT40">
        <v>0.66288063781700002</v>
      </c>
      <c r="ZU40" s="6"/>
      <c r="ZV40" s="37"/>
      <c r="ZW40" s="6"/>
      <c r="ZX40" s="6"/>
      <c r="ZY40" s="6"/>
      <c r="ZZ40" s="6"/>
      <c r="AAA40" s="6"/>
      <c r="AAB40" s="6"/>
      <c r="AAC40" s="6"/>
      <c r="AAE40" s="6"/>
      <c r="AAG40" s="6"/>
      <c r="AAH40" s="6"/>
      <c r="AAI40" s="6">
        <v>13.757759999999999</v>
      </c>
      <c r="AAJ40">
        <v>1.1075971625400001</v>
      </c>
      <c r="AAK40" s="6"/>
      <c r="AAL40" s="37"/>
      <c r="AAM40" s="6"/>
      <c r="AAN40" s="6"/>
      <c r="AAO40" s="6"/>
      <c r="AAP40" s="6"/>
      <c r="AAQ40" s="6"/>
      <c r="AAR40" s="6"/>
      <c r="AAS40" s="6"/>
      <c r="AAU40" s="6"/>
      <c r="AAW40" s="6"/>
      <c r="AAX40" s="6"/>
      <c r="AAY40" s="6">
        <v>13.757759999999999</v>
      </c>
      <c r="AAZ40">
        <v>0.89542665868299998</v>
      </c>
      <c r="ABA40" s="6"/>
      <c r="ABB40" s="37"/>
      <c r="ABC40" s="6"/>
      <c r="ABD40" s="6"/>
      <c r="ABE40" s="6"/>
      <c r="ABF40" s="6"/>
      <c r="ABG40" s="6"/>
      <c r="ABH40" s="6"/>
      <c r="ABI40" s="6"/>
      <c r="ABK40" s="6"/>
      <c r="ABM40" s="6"/>
      <c r="ABN40" s="6"/>
      <c r="ABO40" s="6">
        <v>15.040139999999999</v>
      </c>
      <c r="ABP40">
        <v>0.67489770784799996</v>
      </c>
      <c r="ABQ40" s="6"/>
      <c r="ABR40" s="37"/>
      <c r="ABS40" s="6"/>
      <c r="ABT40" s="6"/>
      <c r="ABU40" s="6"/>
      <c r="ABV40" s="6"/>
      <c r="ABW40" s="6"/>
      <c r="ABX40" s="6"/>
      <c r="ABY40" s="6"/>
      <c r="ACA40" s="6"/>
      <c r="ACC40" s="6"/>
      <c r="ACD40" s="6"/>
      <c r="ACE40" s="6">
        <v>15.040139999999999</v>
      </c>
      <c r="ACF40">
        <v>0.86505391857799996</v>
      </c>
      <c r="ACG40" s="6"/>
      <c r="ACH40" s="37"/>
      <c r="ACI40" s="6"/>
      <c r="ACJ40" s="6"/>
      <c r="ACK40" s="6"/>
      <c r="ACL40" s="6"/>
      <c r="ACM40" s="6"/>
      <c r="ACN40" s="6"/>
      <c r="ACO40" s="6"/>
      <c r="ACQ40" s="6"/>
      <c r="ACS40" s="6"/>
      <c r="ACT40" s="6"/>
      <c r="ACU40" s="6">
        <v>15.040139999999999</v>
      </c>
      <c r="ACV40">
        <v>0.89469286868599995</v>
      </c>
      <c r="ACW40" s="6"/>
      <c r="ACX40" s="37"/>
      <c r="ACY40" s="6"/>
      <c r="ACZ40" s="6"/>
      <c r="ADA40" s="6"/>
      <c r="ADB40" s="6"/>
      <c r="ADC40" s="6"/>
      <c r="ADD40" s="6"/>
      <c r="ADE40" s="6"/>
      <c r="ADG40" s="6"/>
      <c r="ADI40" s="6"/>
      <c r="ADJ40" s="6"/>
      <c r="ADK40" s="6">
        <v>15.950699999999999</v>
      </c>
      <c r="ADL40">
        <v>0.65516203108299997</v>
      </c>
      <c r="ADM40" s="6"/>
      <c r="ADN40" s="37"/>
      <c r="ADO40" s="6"/>
      <c r="ADP40" s="6"/>
      <c r="ADQ40" s="6"/>
      <c r="ADR40" s="6"/>
      <c r="ADS40" s="6"/>
      <c r="ADT40" s="6"/>
      <c r="ADU40" s="6"/>
      <c r="ADW40" s="6"/>
      <c r="ADY40" s="6"/>
      <c r="ADZ40" s="6"/>
      <c r="AEA40" s="6">
        <v>15.93384</v>
      </c>
      <c r="AEB40">
        <v>0.67335617945799997</v>
      </c>
      <c r="AEC40" s="6"/>
      <c r="AED40" s="37"/>
      <c r="AEE40" s="6"/>
      <c r="AEF40" s="6"/>
      <c r="AEG40" s="6"/>
      <c r="AEH40" s="6"/>
      <c r="AEI40" s="6"/>
      <c r="AEJ40" s="6"/>
      <c r="AEK40" s="6"/>
      <c r="AEM40" s="6"/>
      <c r="AEO40" s="6"/>
      <c r="AEP40" s="6"/>
      <c r="AEQ40" s="6">
        <v>15.93384</v>
      </c>
      <c r="AER40">
        <v>0.87722247007900001</v>
      </c>
      <c r="AES40" s="6"/>
      <c r="AET40" s="37"/>
      <c r="AEU40" s="6"/>
      <c r="AEV40" s="6"/>
      <c r="AEW40" s="6"/>
      <c r="AEX40" s="6"/>
      <c r="AEY40" s="6"/>
      <c r="AEZ40" s="6"/>
      <c r="AFA40" s="6"/>
      <c r="AFC40" s="6"/>
      <c r="AFE40" s="6"/>
      <c r="AFF40" s="6"/>
      <c r="AFG40" s="6">
        <v>16.315020000000001</v>
      </c>
      <c r="AFH40">
        <v>0.35300244502400002</v>
      </c>
      <c r="AFI40" s="6"/>
      <c r="AFJ40" s="37"/>
      <c r="AFK40" s="6"/>
      <c r="AFL40" s="6"/>
      <c r="AFM40" s="6"/>
      <c r="AFN40" s="6"/>
      <c r="AFO40" s="6"/>
      <c r="AFP40" s="6"/>
      <c r="AFQ40" s="6"/>
      <c r="AFS40" s="6"/>
      <c r="AFU40" s="6"/>
      <c r="AFV40" s="6"/>
      <c r="AFW40" s="6">
        <v>16.315020000000001</v>
      </c>
      <c r="AFX40">
        <v>0.39175132597399998</v>
      </c>
      <c r="AFY40" s="6"/>
      <c r="AFZ40" s="37"/>
      <c r="AGA40" s="6"/>
      <c r="AGB40" s="6"/>
      <c r="AGC40" s="6"/>
      <c r="AGD40" s="6"/>
      <c r="AGE40" s="6"/>
      <c r="AGF40" s="6"/>
      <c r="AGG40" s="6"/>
      <c r="AGI40" s="6"/>
      <c r="AGK40" s="6"/>
      <c r="AGL40" s="6"/>
      <c r="AGM40" s="6">
        <v>16.315020000000001</v>
      </c>
      <c r="AGN40">
        <v>0.89165664132300004</v>
      </c>
      <c r="AGO40" s="6"/>
      <c r="AGP40" s="37"/>
      <c r="AGQ40" s="6"/>
      <c r="AGR40" s="6"/>
      <c r="AGS40" s="6"/>
      <c r="AGT40" s="6"/>
      <c r="AGU40" s="6"/>
      <c r="AGV40" s="6"/>
      <c r="AGW40" s="6"/>
      <c r="AGY40" s="6"/>
      <c r="AHA40" s="6"/>
      <c r="AHB40" s="6"/>
      <c r="AHC40" s="6">
        <v>16.67934</v>
      </c>
      <c r="AHD40">
        <v>1.0212495264400001</v>
      </c>
      <c r="AHE40" s="6"/>
      <c r="AHF40" s="37"/>
      <c r="AHG40" s="6"/>
      <c r="AHH40" s="6"/>
      <c r="AHI40" s="6"/>
      <c r="AHJ40" s="6"/>
      <c r="AHK40" s="6"/>
      <c r="AHL40" s="6"/>
      <c r="AHM40" s="6"/>
      <c r="AHO40" s="6"/>
      <c r="AHQ40" s="6"/>
      <c r="AHR40" s="6"/>
      <c r="AHS40" s="6">
        <v>16.67934</v>
      </c>
      <c r="AHT40">
        <v>0.69430792942300001</v>
      </c>
      <c r="AHU40" s="6"/>
      <c r="AHV40" s="37"/>
      <c r="AHW40" s="6"/>
      <c r="AHX40" s="6"/>
      <c r="AHY40" s="6"/>
      <c r="AHZ40" s="6"/>
      <c r="AIA40" s="6"/>
      <c r="AIB40" s="6"/>
      <c r="AIC40" s="6"/>
      <c r="AIE40" s="6"/>
      <c r="AIG40" s="6"/>
      <c r="AIH40" s="6"/>
      <c r="AII40" s="6">
        <v>16.67934</v>
      </c>
      <c r="AIJ40">
        <v>0.76283789177899997</v>
      </c>
      <c r="AIK40" s="6"/>
      <c r="AIL40" s="37"/>
      <c r="AIM40" s="6"/>
      <c r="AIN40" s="6"/>
      <c r="AIO40" s="6"/>
      <c r="AIP40" s="6"/>
      <c r="AIQ40" s="6"/>
      <c r="AIR40" s="6"/>
      <c r="AIS40" s="6"/>
      <c r="AIU40" s="6"/>
      <c r="AIW40" s="6"/>
      <c r="AIX40" s="6"/>
      <c r="AIY40" s="6">
        <v>17.212859999999999</v>
      </c>
      <c r="AIZ40">
        <v>0.77288458225900003</v>
      </c>
      <c r="AJA40" s="6"/>
      <c r="AJB40" s="37"/>
      <c r="AJC40" s="6"/>
      <c r="AJD40" s="6"/>
      <c r="AJE40" s="6"/>
      <c r="AJF40" s="6"/>
      <c r="AJG40" s="6"/>
      <c r="AJH40" s="6"/>
      <c r="AJI40" s="6"/>
      <c r="AJK40" s="6"/>
      <c r="AJM40" s="6"/>
      <c r="AJN40" s="6"/>
      <c r="AJO40" s="6">
        <v>17.212859999999999</v>
      </c>
      <c r="AJP40">
        <v>0.833786192679</v>
      </c>
      <c r="AJQ40" s="6"/>
      <c r="AJR40" s="37"/>
      <c r="AJS40" s="6"/>
      <c r="AJT40" s="6"/>
      <c r="AJU40" s="6"/>
      <c r="AJV40" s="6"/>
      <c r="AJW40" s="6"/>
      <c r="AJX40" s="6"/>
      <c r="AJY40" s="6"/>
      <c r="AKA40" s="6"/>
      <c r="AKC40" s="6"/>
      <c r="AKD40" s="6"/>
      <c r="AKE40" s="6">
        <v>15.943680000000001</v>
      </c>
      <c r="AKF40">
        <v>0.910855212927</v>
      </c>
      <c r="AKG40" s="6"/>
      <c r="AKH40" s="37"/>
      <c r="AKI40" s="6"/>
      <c r="AKJ40" s="6"/>
      <c r="AKK40" s="6"/>
      <c r="AKL40" s="6"/>
      <c r="AKM40" s="6"/>
      <c r="AKN40" s="6"/>
      <c r="AKO40" s="6"/>
      <c r="AKQ40" s="6"/>
      <c r="AKS40" s="6"/>
      <c r="AKT40" s="6"/>
      <c r="AKU40" s="6">
        <v>15.943680000000001</v>
      </c>
      <c r="AKV40">
        <v>1.0503928757600001</v>
      </c>
      <c r="AKW40" s="6"/>
      <c r="AKX40" s="37"/>
      <c r="AKY40" s="6"/>
      <c r="AKZ40" s="6"/>
      <c r="ALA40" s="6"/>
      <c r="ALB40" s="6"/>
      <c r="ALC40" s="6"/>
      <c r="ALD40" s="6"/>
      <c r="ALE40" s="6"/>
      <c r="ALG40" s="6"/>
      <c r="ALI40" s="6"/>
      <c r="ALJ40" s="6"/>
      <c r="ALK40" s="6">
        <v>16.315020000000001</v>
      </c>
      <c r="ALL40">
        <v>0.97116987083499995</v>
      </c>
      <c r="ALM40" s="6"/>
      <c r="ALN40" s="37"/>
    </row>
    <row r="41" spans="3:1002" x14ac:dyDescent="0.25">
      <c r="E41" s="33">
        <v>40</v>
      </c>
      <c r="G41">
        <v>26</v>
      </c>
      <c r="H41" s="1">
        <f>DI16</f>
        <v>-10.357463916343887</v>
      </c>
      <c r="K41" s="6"/>
      <c r="L41" s="6"/>
      <c r="M41" s="6"/>
      <c r="N41" s="6"/>
      <c r="O41" s="6"/>
      <c r="P41" s="6"/>
      <c r="Q41" s="6"/>
      <c r="R41" s="6"/>
      <c r="S41" s="6"/>
      <c r="T41" s="6"/>
      <c r="V41" s="6"/>
      <c r="X41" s="6">
        <v>15.348533333300001</v>
      </c>
      <c r="Y41" s="6">
        <v>0.257039881995</v>
      </c>
      <c r="Z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M41" s="6"/>
      <c r="AO41" s="6"/>
      <c r="AP41" s="6"/>
      <c r="AQ41" s="6"/>
      <c r="AR41" s="37"/>
      <c r="AS41" s="6"/>
      <c r="AT41" s="6"/>
      <c r="AU41" s="6"/>
      <c r="AV41" s="6"/>
      <c r="AW41" s="6"/>
      <c r="AX41" s="6"/>
      <c r="AY41" s="6"/>
      <c r="AZ41" s="6"/>
      <c r="BA41" s="6"/>
      <c r="BB41" s="6"/>
      <c r="BD41" s="6"/>
      <c r="BE41" s="6"/>
      <c r="BF41" s="6">
        <v>16.883386666700002</v>
      </c>
      <c r="BG41" s="6">
        <v>0.26081901761199999</v>
      </c>
      <c r="BH41" s="6"/>
      <c r="BI41" s="37"/>
      <c r="BJ41" s="6"/>
      <c r="BK41" s="6"/>
      <c r="BL41" s="6"/>
      <c r="BM41" s="6"/>
      <c r="BN41" s="6"/>
      <c r="BO41" s="6"/>
      <c r="BP41" s="6"/>
      <c r="BQ41" s="6"/>
      <c r="BR41" s="6"/>
      <c r="BS41" s="6"/>
      <c r="BU41" s="6"/>
      <c r="BW41" s="6">
        <v>16.516400000000001</v>
      </c>
      <c r="BX41" s="6">
        <v>0.19925337845300001</v>
      </c>
      <c r="BY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L41" s="6"/>
      <c r="CN41" s="6">
        <v>16.1966</v>
      </c>
      <c r="CO41" s="6">
        <v>0.30872492750199998</v>
      </c>
      <c r="CP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C41" s="6"/>
      <c r="DE41" s="6">
        <v>16.1966</v>
      </c>
      <c r="DF41" s="6">
        <v>0.22575368709499999</v>
      </c>
      <c r="DG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T41" s="6"/>
      <c r="DV41" s="6">
        <v>16.1966</v>
      </c>
      <c r="DW41" s="6">
        <v>0.25516187012199998</v>
      </c>
      <c r="DX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K41" s="6"/>
      <c r="EM41" s="6">
        <v>16.1966</v>
      </c>
      <c r="EN41" s="6">
        <v>0.26643294372999998</v>
      </c>
      <c r="EO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B41" s="6"/>
      <c r="FD41" s="6">
        <v>14.9566</v>
      </c>
      <c r="FE41" s="6">
        <v>0.38477873061899998</v>
      </c>
      <c r="FF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S41" s="6"/>
      <c r="FU41" s="6">
        <v>14.9566</v>
      </c>
      <c r="FV41" s="6">
        <v>0.41621839522199999</v>
      </c>
      <c r="FW41" s="6"/>
      <c r="FX41" s="37"/>
      <c r="FY41" s="6"/>
      <c r="FZ41" s="6"/>
      <c r="GA41" s="6"/>
      <c r="GB41" s="6"/>
      <c r="GC41" s="6"/>
      <c r="GD41" s="6"/>
      <c r="GE41" s="6"/>
      <c r="GF41" s="6"/>
      <c r="GG41" s="6"/>
      <c r="GH41" s="6"/>
      <c r="GJ41" s="6"/>
      <c r="GL41" s="6">
        <v>14.9566</v>
      </c>
      <c r="GM41" s="6">
        <v>0.40409876565899999</v>
      </c>
      <c r="GN41" s="6"/>
      <c r="GO41" s="37"/>
      <c r="GP41" s="6"/>
      <c r="GQ41" s="6"/>
      <c r="GR41" s="6"/>
      <c r="GS41" s="6"/>
      <c r="GT41" s="6"/>
      <c r="GU41" s="6"/>
      <c r="GV41" s="6"/>
      <c r="GW41" s="6"/>
      <c r="GX41" s="6"/>
      <c r="GY41" s="6"/>
      <c r="HA41" s="6"/>
      <c r="HC41" s="6">
        <v>16.1038</v>
      </c>
      <c r="HD41" s="6">
        <v>0.48922641925400001</v>
      </c>
      <c r="HE41" s="6"/>
      <c r="HF41" s="37"/>
      <c r="HG41" s="6"/>
      <c r="HH41" s="6"/>
      <c r="HI41" s="6"/>
      <c r="HJ41" s="6"/>
      <c r="HK41" s="6"/>
      <c r="HL41" s="6"/>
      <c r="HM41" s="6"/>
      <c r="HN41" s="6"/>
      <c r="HO41" s="6"/>
      <c r="HP41" s="6"/>
      <c r="HR41" s="6"/>
      <c r="HT41" s="6">
        <v>16.1038</v>
      </c>
      <c r="HU41" s="6">
        <v>0.31368766433700002</v>
      </c>
      <c r="HV41" s="6"/>
      <c r="HW41" s="37"/>
      <c r="HX41" s="6"/>
      <c r="HY41" s="6"/>
      <c r="HZ41" s="6"/>
      <c r="IA41" s="6"/>
      <c r="IB41" s="6"/>
      <c r="IC41" s="6"/>
      <c r="ID41" s="6"/>
      <c r="IE41" s="6"/>
      <c r="IF41" s="6"/>
      <c r="IG41" s="6"/>
      <c r="II41" s="6"/>
      <c r="IK41" s="6">
        <v>16.1038</v>
      </c>
      <c r="IL41" s="6">
        <v>0.258742467152</v>
      </c>
      <c r="IM41" s="6"/>
      <c r="IN41" s="37"/>
      <c r="IO41" s="6"/>
      <c r="IP41" s="6"/>
      <c r="IQ41" s="6"/>
      <c r="IR41" s="6"/>
      <c r="IS41" s="6"/>
      <c r="IT41" s="6"/>
      <c r="IU41" s="6"/>
      <c r="IV41" s="6"/>
      <c r="IW41" s="6"/>
      <c r="IX41" s="6"/>
      <c r="IZ41" s="6"/>
      <c r="JB41" s="6">
        <v>16.1038</v>
      </c>
      <c r="JC41" s="6">
        <v>0.42661237264899998</v>
      </c>
      <c r="JD41" s="6"/>
      <c r="JE41" s="37"/>
      <c r="JF41" s="6"/>
      <c r="JG41" s="6"/>
      <c r="JH41" s="6"/>
      <c r="JI41" s="6"/>
      <c r="JJ41" s="6"/>
      <c r="JK41" s="6"/>
      <c r="JL41" s="6"/>
      <c r="JM41" s="6"/>
      <c r="JN41" s="6"/>
      <c r="JO41" s="6"/>
      <c r="JQ41" s="6"/>
      <c r="JS41" s="6"/>
      <c r="JT41" s="6"/>
      <c r="JU41" s="6"/>
      <c r="JV41" s="37"/>
      <c r="JW41" s="6"/>
      <c r="JX41" s="6"/>
      <c r="JY41" s="6"/>
      <c r="JZ41" s="6"/>
      <c r="KA41" s="6"/>
      <c r="KB41" s="6"/>
      <c r="KC41" s="6"/>
      <c r="KD41" s="6"/>
      <c r="KE41" s="6"/>
      <c r="KF41" s="6"/>
      <c r="KH41" s="6"/>
      <c r="KJ41" s="6">
        <v>16.1038</v>
      </c>
      <c r="KK41" s="6">
        <v>0.43822072975199999</v>
      </c>
      <c r="KL41" s="6"/>
      <c r="KM41" s="37"/>
      <c r="KN41" s="6"/>
      <c r="KO41" s="6"/>
      <c r="KP41" s="6"/>
      <c r="KQ41" s="6"/>
      <c r="KR41" s="6"/>
      <c r="KS41" s="6"/>
      <c r="KT41" s="6"/>
      <c r="KU41" s="6"/>
      <c r="KV41" s="6"/>
      <c r="KW41" s="6"/>
      <c r="KY41" s="6"/>
      <c r="LA41" s="6">
        <v>16.508600000000001</v>
      </c>
      <c r="LB41" s="6">
        <v>0.42725674661700003</v>
      </c>
      <c r="LC41" s="6"/>
      <c r="LD41" s="37"/>
      <c r="LE41" s="6"/>
      <c r="LF41" s="6"/>
      <c r="LG41" s="6"/>
      <c r="LH41" s="6"/>
      <c r="LI41" s="6"/>
      <c r="LJ41" s="6"/>
      <c r="LK41" s="6"/>
      <c r="LL41" s="6"/>
      <c r="LM41" s="6"/>
      <c r="LN41" s="6"/>
      <c r="LP41" s="6"/>
      <c r="LR41" s="6">
        <v>16.508600000000001</v>
      </c>
      <c r="LS41" s="6">
        <v>0.42832222157700001</v>
      </c>
      <c r="LT41" s="6"/>
      <c r="LU41" s="37"/>
      <c r="LV41" s="6"/>
      <c r="LW41" s="6"/>
      <c r="LX41" s="6"/>
      <c r="LY41" s="6"/>
      <c r="LZ41" s="6"/>
      <c r="MA41" s="6"/>
      <c r="MB41" s="6"/>
      <c r="MC41" s="6"/>
      <c r="MD41" s="6"/>
      <c r="ME41" s="6"/>
      <c r="MG41" s="6"/>
      <c r="MI41" s="6">
        <v>16.508600000000001</v>
      </c>
      <c r="MJ41" s="6">
        <v>0.48972714296999997</v>
      </c>
      <c r="MK41" s="6"/>
      <c r="ML41" s="37"/>
      <c r="MM41" s="6"/>
      <c r="MN41" s="6"/>
      <c r="MO41" s="6"/>
      <c r="MP41" s="6"/>
      <c r="MQ41" s="6"/>
      <c r="MR41" s="6"/>
      <c r="MS41" s="6"/>
      <c r="MT41" s="6"/>
      <c r="MU41" s="6"/>
      <c r="MV41" s="6"/>
      <c r="MX41" s="6"/>
      <c r="MZ41" s="6">
        <v>15.901400000000001</v>
      </c>
      <c r="NA41" s="6">
        <v>0.47826044433800002</v>
      </c>
      <c r="NB41" s="6"/>
      <c r="NC41" s="37"/>
      <c r="ND41" s="6"/>
      <c r="NE41" s="6"/>
      <c r="NF41" s="6"/>
      <c r="NG41" s="6"/>
      <c r="NH41" s="6"/>
      <c r="NI41" s="6"/>
      <c r="NJ41" s="6"/>
      <c r="NK41" s="6"/>
      <c r="NL41" s="6"/>
      <c r="NM41" s="6"/>
      <c r="NO41" s="6"/>
      <c r="NQ41" s="6">
        <v>15.901400000000001</v>
      </c>
      <c r="NR41" s="6">
        <v>0.46305709872900003</v>
      </c>
      <c r="NS41" s="6"/>
      <c r="NT41" s="37"/>
      <c r="NU41" s="6"/>
      <c r="NV41" s="6"/>
      <c r="NW41" s="6"/>
      <c r="NX41" s="6"/>
      <c r="NY41" s="6"/>
      <c r="NZ41" s="6"/>
      <c r="OA41" s="6"/>
      <c r="OB41" s="6"/>
      <c r="OC41" s="6"/>
      <c r="OD41" s="6"/>
      <c r="OF41" s="6"/>
      <c r="OH41" s="6">
        <v>15.901400000000001</v>
      </c>
      <c r="OI41" s="6">
        <v>0.55893923664099998</v>
      </c>
      <c r="OJ41" s="6"/>
      <c r="OK41" s="37"/>
      <c r="OL41" s="6"/>
      <c r="OM41" s="6"/>
      <c r="ON41" s="6"/>
      <c r="OO41" s="6"/>
      <c r="OP41" s="6"/>
      <c r="OQ41" s="6"/>
      <c r="OR41" s="6"/>
      <c r="OS41" s="6"/>
      <c r="OT41" s="6"/>
      <c r="OU41" s="6"/>
      <c r="OW41" s="6"/>
      <c r="OY41" s="6">
        <v>15.901400000000001</v>
      </c>
      <c r="OZ41" s="6">
        <v>0.52866260143499999</v>
      </c>
      <c r="PA41" s="6"/>
      <c r="PB41" s="37"/>
      <c r="PC41" s="6"/>
      <c r="PD41" s="6"/>
      <c r="PE41" s="6"/>
      <c r="PF41" s="6"/>
      <c r="PG41" s="6"/>
      <c r="PH41" s="6"/>
      <c r="PI41" s="6"/>
      <c r="PJ41" s="6"/>
      <c r="PK41" s="6"/>
      <c r="PL41" s="6"/>
      <c r="PN41" s="6"/>
      <c r="PP41" s="6">
        <v>15.901400000000001</v>
      </c>
      <c r="PQ41" s="6">
        <v>0.55783738569700003</v>
      </c>
      <c r="PR41" s="6"/>
      <c r="PS41" s="37"/>
      <c r="PT41" s="6"/>
      <c r="PU41" s="6"/>
      <c r="PV41" s="6"/>
      <c r="PW41" s="6"/>
      <c r="PX41" s="6"/>
      <c r="PY41" s="6"/>
      <c r="PZ41" s="6"/>
      <c r="QA41" s="6"/>
      <c r="QB41" s="6"/>
      <c r="QC41" s="6"/>
      <c r="QE41" s="6"/>
      <c r="QG41" s="6">
        <v>15.699</v>
      </c>
      <c r="QH41" s="6">
        <v>0.694069522715</v>
      </c>
      <c r="QI41" s="6"/>
      <c r="QJ41" s="37"/>
      <c r="QK41" s="37"/>
      <c r="QL41" s="6"/>
      <c r="QM41" s="6"/>
      <c r="QN41" s="6"/>
      <c r="QO41" s="6"/>
      <c r="QP41" s="6"/>
      <c r="QQ41" s="6"/>
      <c r="QR41" s="6"/>
      <c r="QS41" s="6"/>
      <c r="QT41" s="6"/>
      <c r="QU41" s="6"/>
      <c r="QW41" s="6"/>
      <c r="QY41" s="6">
        <v>15.2942</v>
      </c>
      <c r="QZ41" s="6">
        <v>0.68225190468899999</v>
      </c>
      <c r="RA41" s="6"/>
      <c r="RB41" s="37"/>
      <c r="RC41" s="6"/>
      <c r="RD41" s="6"/>
      <c r="RE41" s="6"/>
      <c r="RF41" s="6"/>
      <c r="RG41" s="6"/>
      <c r="RH41" s="6"/>
      <c r="RI41" s="6"/>
      <c r="RJ41" s="6"/>
      <c r="RK41" s="6"/>
      <c r="RL41" s="6"/>
      <c r="RN41" s="6"/>
      <c r="RP41" s="6">
        <v>15.699</v>
      </c>
      <c r="RQ41" s="6">
        <v>0.66698893164899997</v>
      </c>
      <c r="RR41" s="6"/>
      <c r="RS41" s="37"/>
      <c r="RT41" s="6"/>
      <c r="RU41" s="6"/>
      <c r="RV41" s="6"/>
      <c r="RW41" s="6"/>
      <c r="RX41" s="6"/>
      <c r="RY41" s="6"/>
      <c r="RZ41" s="6"/>
      <c r="SA41" s="6"/>
      <c r="SB41" s="6"/>
      <c r="SC41" s="6"/>
      <c r="SE41" s="6"/>
      <c r="SG41" s="6">
        <v>15.4808</v>
      </c>
      <c r="SH41" s="6">
        <v>0.69500624712299996</v>
      </c>
      <c r="SI41" s="6"/>
      <c r="SJ41" s="37"/>
      <c r="SK41" s="6"/>
      <c r="SL41" s="6"/>
      <c r="SM41" s="6"/>
      <c r="SN41" s="6"/>
      <c r="SO41" s="6"/>
      <c r="SP41" s="6"/>
      <c r="SQ41" s="6"/>
      <c r="SR41" s="6"/>
      <c r="SS41" s="6"/>
      <c r="ST41" s="6"/>
      <c r="SV41" s="6"/>
      <c r="SX41" s="6">
        <v>14.907999999999999</v>
      </c>
      <c r="SY41" s="6">
        <v>0.73032527591899998</v>
      </c>
      <c r="SZ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M41" s="6"/>
      <c r="TO41" s="6">
        <v>15.4808</v>
      </c>
      <c r="TP41">
        <v>0.73786671741599996</v>
      </c>
      <c r="TQ41" s="6"/>
      <c r="TS41" s="6"/>
      <c r="TT41" s="6"/>
      <c r="TU41" s="6"/>
      <c r="TV41" s="6"/>
      <c r="TW41" s="6"/>
      <c r="TX41" s="6"/>
      <c r="TY41" s="6"/>
      <c r="UA41" s="6"/>
      <c r="UC41" s="6"/>
      <c r="UE41" s="6">
        <v>15.2942</v>
      </c>
      <c r="UF41">
        <v>0.65522938042400003</v>
      </c>
      <c r="UG41" s="6"/>
      <c r="UI41" s="6"/>
      <c r="UJ41" s="6"/>
      <c r="UK41" s="6"/>
      <c r="UL41" s="6"/>
      <c r="UM41" s="6"/>
      <c r="UN41" s="6"/>
      <c r="UO41" s="6"/>
      <c r="UQ41" s="6"/>
      <c r="US41" s="6"/>
      <c r="UU41" s="6">
        <v>15.2942</v>
      </c>
      <c r="UV41">
        <v>0.70233434077199997</v>
      </c>
      <c r="UW41" s="6"/>
      <c r="UY41" s="6"/>
      <c r="UZ41" s="6"/>
      <c r="VA41" s="6"/>
      <c r="VB41" s="6"/>
      <c r="VC41" s="6"/>
      <c r="VD41" s="6"/>
      <c r="VE41" s="6"/>
      <c r="VG41" s="6"/>
      <c r="VI41" s="6"/>
      <c r="VK41" s="6">
        <v>15.3408</v>
      </c>
      <c r="VL41">
        <v>0.75428628294199995</v>
      </c>
      <c r="VM41" s="6"/>
      <c r="VN41" s="37"/>
      <c r="VO41" s="6"/>
      <c r="VP41" s="6"/>
      <c r="VQ41" s="6"/>
      <c r="VR41" s="6"/>
      <c r="VS41" s="6"/>
      <c r="VT41" s="6"/>
      <c r="VU41" s="6"/>
      <c r="VW41" s="6"/>
      <c r="VY41" s="6"/>
      <c r="WA41" s="6">
        <v>15.3408</v>
      </c>
      <c r="WB41">
        <v>0.82782735023099996</v>
      </c>
      <c r="WC41" s="6"/>
      <c r="WD41" s="37"/>
      <c r="WE41" s="6"/>
      <c r="WF41" s="6"/>
      <c r="WG41" s="6"/>
      <c r="WH41" s="6"/>
      <c r="WI41" s="6"/>
      <c r="WJ41" s="6"/>
      <c r="WK41" s="6"/>
      <c r="WM41" s="6"/>
      <c r="WO41" s="6"/>
      <c r="WQ41" s="6">
        <v>15.699</v>
      </c>
      <c r="WR41">
        <v>0.43415496229700001</v>
      </c>
      <c r="WS41" s="6"/>
      <c r="WT41" s="37"/>
      <c r="WU41" s="6"/>
      <c r="WV41" s="6"/>
      <c r="WW41" s="6"/>
      <c r="WX41" s="6"/>
      <c r="WY41" s="6"/>
      <c r="WZ41" s="6"/>
      <c r="XA41" s="6"/>
      <c r="XC41" s="6"/>
      <c r="XE41" s="6"/>
      <c r="XG41" s="6">
        <v>15.699</v>
      </c>
      <c r="XH41">
        <v>0.446250756724</v>
      </c>
      <c r="XI41" s="6"/>
      <c r="XJ41" s="37"/>
      <c r="XK41" s="6"/>
      <c r="XL41" s="6"/>
      <c r="XM41" s="6"/>
      <c r="XN41" s="6"/>
      <c r="XO41" s="6"/>
      <c r="XP41" s="6"/>
      <c r="XQ41" s="6"/>
      <c r="XS41" s="6"/>
      <c r="XU41" s="6"/>
      <c r="XW41" s="6">
        <v>15.2942</v>
      </c>
      <c r="XX41">
        <v>0.67825643441500005</v>
      </c>
      <c r="XY41" s="6"/>
      <c r="XZ41" s="37"/>
      <c r="YA41" s="6"/>
      <c r="YB41" s="6"/>
      <c r="YC41" s="6"/>
      <c r="YD41" s="6"/>
      <c r="YE41" s="6"/>
      <c r="YF41" s="6"/>
      <c r="YG41" s="6"/>
      <c r="YI41" s="6"/>
      <c r="YK41" s="6"/>
      <c r="YM41" s="6">
        <v>15.2942</v>
      </c>
      <c r="YN41">
        <v>0.63355402251299997</v>
      </c>
      <c r="YO41" s="6"/>
      <c r="YP41" s="37"/>
      <c r="YQ41" s="6"/>
      <c r="YR41" s="6"/>
      <c r="YS41" s="6"/>
      <c r="YT41" s="6"/>
      <c r="YU41" s="6"/>
      <c r="YV41" s="6"/>
      <c r="YW41" s="6"/>
      <c r="YY41" s="6"/>
      <c r="ZA41" s="6"/>
      <c r="ZC41" s="6"/>
      <c r="ZE41" s="6"/>
      <c r="ZF41" s="37"/>
      <c r="ZG41" s="6"/>
      <c r="ZH41" s="6"/>
      <c r="ZI41" s="6"/>
      <c r="ZJ41" s="6"/>
      <c r="ZK41" s="6"/>
      <c r="ZL41" s="6"/>
      <c r="ZM41" s="6"/>
      <c r="ZO41" s="6"/>
      <c r="ZQ41" s="6"/>
      <c r="ZS41" s="6">
        <v>15.2864</v>
      </c>
      <c r="ZT41">
        <v>0.67490464046200005</v>
      </c>
      <c r="ZU41" s="6"/>
      <c r="ZV41" s="37"/>
      <c r="ZW41" s="6"/>
      <c r="ZX41" s="6"/>
      <c r="ZY41" s="6"/>
      <c r="ZZ41" s="6"/>
      <c r="AAA41" s="6"/>
      <c r="AAB41" s="6"/>
      <c r="AAC41" s="6"/>
      <c r="AAE41" s="6"/>
      <c r="AAG41" s="6"/>
      <c r="AAI41" s="6">
        <v>15.2864</v>
      </c>
      <c r="AAJ41">
        <v>1.1145052662399999</v>
      </c>
      <c r="AAK41" s="6"/>
      <c r="AAL41" s="37"/>
      <c r="AAM41" s="6"/>
      <c r="AAN41" s="6"/>
      <c r="AAO41" s="6"/>
      <c r="AAP41" s="6"/>
      <c r="AAQ41" s="6"/>
      <c r="AAR41" s="6"/>
      <c r="AAS41" s="6"/>
      <c r="AAU41" s="6"/>
      <c r="AAW41" s="6"/>
      <c r="AAY41" s="6">
        <v>15.2864</v>
      </c>
      <c r="AAZ41">
        <v>0.920567481445</v>
      </c>
      <c r="ABA41" s="6"/>
      <c r="ABB41" s="37"/>
      <c r="ABC41" s="6"/>
      <c r="ABD41" s="6"/>
      <c r="ABE41" s="6"/>
      <c r="ABF41" s="6"/>
      <c r="ABG41" s="6"/>
      <c r="ABH41" s="6"/>
      <c r="ABI41" s="6"/>
      <c r="ABK41" s="6"/>
      <c r="ABM41" s="6"/>
      <c r="ABO41" s="6">
        <v>16.711266666699998</v>
      </c>
      <c r="ABP41">
        <v>0.68935556974199996</v>
      </c>
      <c r="ABQ41" s="6"/>
      <c r="ABR41" s="37"/>
      <c r="ABS41" s="6"/>
      <c r="ABT41" s="6"/>
      <c r="ABU41" s="6"/>
      <c r="ABV41" s="6"/>
      <c r="ABW41" s="6"/>
      <c r="ABX41" s="6"/>
      <c r="ABY41" s="6"/>
      <c r="ACA41" s="6"/>
      <c r="ACC41" s="6"/>
      <c r="ACE41" s="6">
        <v>16.711266666699998</v>
      </c>
      <c r="ACF41">
        <v>0.876590518451</v>
      </c>
      <c r="ACG41" s="6"/>
      <c r="ACH41" s="37"/>
      <c r="ACI41" s="6"/>
      <c r="ACJ41" s="6"/>
      <c r="ACK41" s="6"/>
      <c r="ACL41" s="6"/>
      <c r="ACM41" s="6"/>
      <c r="ACN41" s="6"/>
      <c r="ACO41" s="6"/>
      <c r="ACQ41" s="6"/>
      <c r="ACS41" s="6"/>
      <c r="ACU41" s="6">
        <v>16.711266666699998</v>
      </c>
      <c r="ACV41">
        <v>0.90824160270999998</v>
      </c>
      <c r="ACW41" s="6"/>
      <c r="ACX41" s="37"/>
      <c r="ACY41" s="6"/>
      <c r="ACZ41" s="6"/>
      <c r="ADA41" s="6"/>
      <c r="ADB41" s="6"/>
      <c r="ADC41" s="6"/>
      <c r="ADD41" s="6"/>
      <c r="ADE41" s="6"/>
      <c r="ADG41" s="6"/>
      <c r="ADI41" s="6"/>
      <c r="ADK41" s="6">
        <v>17.722999999999999</v>
      </c>
      <c r="ADL41">
        <v>0.66834834193000003</v>
      </c>
      <c r="ADM41" s="6"/>
      <c r="ADN41" s="37"/>
      <c r="ADO41" s="6"/>
      <c r="ADP41" s="6"/>
      <c r="ADQ41" s="6"/>
      <c r="ADR41" s="6"/>
      <c r="ADS41" s="6"/>
      <c r="ADT41" s="6"/>
      <c r="ADU41" s="6"/>
      <c r="ADW41" s="6"/>
      <c r="ADY41" s="6"/>
      <c r="AEA41" s="6">
        <v>17.704266666700001</v>
      </c>
      <c r="AEB41">
        <v>0.68988778916100002</v>
      </c>
      <c r="AEC41" s="6"/>
      <c r="AED41" s="37"/>
      <c r="AEE41" s="6"/>
      <c r="AEF41" s="6"/>
      <c r="AEG41" s="6"/>
      <c r="AEH41" s="6"/>
      <c r="AEI41" s="6"/>
      <c r="AEJ41" s="6"/>
      <c r="AEK41" s="6"/>
      <c r="AEM41" s="6"/>
      <c r="AEO41" s="6"/>
      <c r="AEQ41" s="6">
        <v>17.704266666700001</v>
      </c>
      <c r="AER41">
        <v>0.88994115114000005</v>
      </c>
      <c r="AES41" s="6"/>
      <c r="AET41" s="37"/>
      <c r="AEU41" s="6"/>
      <c r="AEV41" s="6"/>
      <c r="AEW41" s="6"/>
      <c r="AEX41" s="6"/>
      <c r="AEY41" s="6"/>
      <c r="AEZ41" s="6"/>
      <c r="AFA41" s="6"/>
      <c r="AFC41" s="6"/>
      <c r="AFE41" s="6"/>
      <c r="AFG41" s="6">
        <v>18.127800000000001</v>
      </c>
      <c r="AFH41">
        <v>0.36414484415100001</v>
      </c>
      <c r="AFI41" s="6"/>
      <c r="AFJ41" s="37"/>
      <c r="AFK41" s="6"/>
      <c r="AFL41" s="6"/>
      <c r="AFM41" s="6"/>
      <c r="AFN41" s="6"/>
      <c r="AFO41" s="6"/>
      <c r="AFP41" s="6"/>
      <c r="AFQ41" s="6"/>
      <c r="AFS41" s="6"/>
      <c r="AFU41" s="6"/>
      <c r="AFW41" s="6">
        <v>18.127800000000001</v>
      </c>
      <c r="AFX41">
        <v>0.40206146609499999</v>
      </c>
      <c r="AFY41" s="6"/>
      <c r="AFZ41" s="37"/>
      <c r="AGA41" s="6"/>
      <c r="AGB41" s="6"/>
      <c r="AGC41" s="6"/>
      <c r="AGD41" s="6"/>
      <c r="AGE41" s="6"/>
      <c r="AGF41" s="6"/>
      <c r="AGG41" s="6"/>
      <c r="AGI41" s="6"/>
      <c r="AGK41" s="6"/>
      <c r="AGM41" s="6">
        <v>18.127800000000001</v>
      </c>
      <c r="AGN41">
        <v>0.90148376577099998</v>
      </c>
      <c r="AGO41" s="6"/>
      <c r="AGP41" s="37"/>
      <c r="AGQ41" s="6"/>
      <c r="AGR41" s="6"/>
      <c r="AGS41" s="6"/>
      <c r="AGT41" s="6"/>
      <c r="AGU41" s="6"/>
      <c r="AGV41" s="6"/>
      <c r="AGW41" s="6"/>
      <c r="AGY41" s="6"/>
      <c r="AHA41" s="6"/>
      <c r="AHC41" s="6">
        <v>18.532599999999999</v>
      </c>
      <c r="AHD41">
        <v>1.0303869208000001</v>
      </c>
      <c r="AHE41" s="6"/>
      <c r="AHF41" s="37"/>
      <c r="AHG41" s="6"/>
      <c r="AHH41" s="6"/>
      <c r="AHI41" s="6"/>
      <c r="AHJ41" s="6"/>
      <c r="AHK41" s="6"/>
      <c r="AHL41" s="6"/>
      <c r="AHM41" s="6"/>
      <c r="AHO41" s="6"/>
      <c r="AHQ41" s="6"/>
      <c r="AHS41" s="6">
        <v>18.532599999999999</v>
      </c>
      <c r="AHT41">
        <v>0.71405819666000003</v>
      </c>
      <c r="AHU41" s="6"/>
      <c r="AHV41" s="37"/>
      <c r="AHW41" s="6"/>
      <c r="AHX41" s="6"/>
      <c r="AHY41" s="6"/>
      <c r="AHZ41" s="6"/>
      <c r="AIA41" s="6"/>
      <c r="AIB41" s="6"/>
      <c r="AIC41" s="6"/>
      <c r="AIE41" s="6"/>
      <c r="AIG41" s="6"/>
      <c r="AII41" s="6">
        <v>18.532599999999999</v>
      </c>
      <c r="AIJ41">
        <v>0.77871468399999999</v>
      </c>
      <c r="AIK41" s="6"/>
      <c r="AIL41" s="37"/>
      <c r="AIM41" s="6"/>
      <c r="AIN41" s="6"/>
      <c r="AIO41" s="6"/>
      <c r="AIP41" s="6"/>
      <c r="AIQ41" s="6"/>
      <c r="AIR41" s="6"/>
      <c r="AIS41" s="6"/>
      <c r="AIU41" s="6"/>
      <c r="AIW41" s="6"/>
      <c r="AIY41" s="6">
        <v>19.125399999999999</v>
      </c>
      <c r="AIZ41">
        <v>0.78561415344499996</v>
      </c>
      <c r="AJA41" s="6"/>
      <c r="AJB41" s="37"/>
      <c r="AJC41" s="6"/>
      <c r="AJD41" s="6"/>
      <c r="AJE41" s="6"/>
      <c r="AJF41" s="6"/>
      <c r="AJG41" s="6"/>
      <c r="AJH41" s="6"/>
      <c r="AJI41" s="6"/>
      <c r="AJK41" s="6"/>
      <c r="AJM41" s="6"/>
      <c r="AJO41" s="6">
        <v>19.125399999999999</v>
      </c>
      <c r="AJP41">
        <v>0.84889170166799999</v>
      </c>
      <c r="AJQ41" s="6"/>
      <c r="AJR41" s="37"/>
      <c r="AJS41" s="6"/>
      <c r="AJT41" s="6"/>
      <c r="AJU41" s="6"/>
      <c r="AJV41" s="6"/>
      <c r="AJW41" s="6"/>
      <c r="AJX41" s="6"/>
      <c r="AJY41" s="6"/>
      <c r="AKA41" s="6"/>
      <c r="AKC41" s="6"/>
      <c r="AKE41" s="6">
        <v>17.715199999999999</v>
      </c>
      <c r="AKF41">
        <v>0.92508599665500002</v>
      </c>
      <c r="AKG41" s="6"/>
      <c r="AKH41" s="37"/>
      <c r="AKI41" s="6"/>
      <c r="AKJ41" s="6"/>
      <c r="AKK41" s="6"/>
      <c r="AKL41" s="6"/>
      <c r="AKM41" s="6"/>
      <c r="AKN41" s="6"/>
      <c r="AKO41" s="6"/>
      <c r="AKQ41" s="6"/>
      <c r="AKS41" s="6"/>
      <c r="AKU41" s="6">
        <v>17.715199999999999</v>
      </c>
      <c r="AKV41">
        <v>1.0620806165000001</v>
      </c>
      <c r="AKW41" s="6"/>
      <c r="AKX41" s="37"/>
      <c r="AKY41" s="6"/>
      <c r="AKZ41" s="6"/>
      <c r="ALA41" s="6"/>
      <c r="ALB41" s="6"/>
      <c r="ALC41" s="6"/>
      <c r="ALD41" s="6"/>
      <c r="ALE41" s="6"/>
      <c r="ALG41" s="6"/>
      <c r="ALI41" s="6"/>
      <c r="ALK41" s="6">
        <v>18.127800000000001</v>
      </c>
      <c r="ALL41">
        <v>0.98369220819100001</v>
      </c>
      <c r="ALM41" s="6"/>
      <c r="ALN41" s="37"/>
    </row>
    <row r="42" spans="3:1002" x14ac:dyDescent="0.25">
      <c r="E42" s="33">
        <v>40</v>
      </c>
      <c r="G42" s="33">
        <v>25</v>
      </c>
      <c r="H42" s="46">
        <f>HX16</f>
        <v>-10.348459730583238</v>
      </c>
      <c r="K42" s="6"/>
      <c r="L42" s="6"/>
      <c r="M42" s="6"/>
      <c r="N42" s="6"/>
      <c r="O42" s="6"/>
      <c r="P42" s="6"/>
      <c r="Q42" s="6"/>
      <c r="R42" s="6"/>
      <c r="S42" s="6"/>
      <c r="T42" s="6"/>
      <c r="V42" s="6"/>
      <c r="W42" s="6"/>
      <c r="X42" s="6">
        <v>16.883386666700002</v>
      </c>
      <c r="Y42" s="6">
        <v>0.25756747846</v>
      </c>
      <c r="Z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M42" s="6"/>
      <c r="AN42" s="6"/>
      <c r="AO42" s="6"/>
      <c r="AP42" s="6"/>
      <c r="AQ42" s="6"/>
      <c r="AR42" s="37"/>
      <c r="AS42" s="6"/>
      <c r="AT42" s="6"/>
      <c r="AU42" s="6"/>
      <c r="AV42" s="6"/>
      <c r="AW42" s="6"/>
      <c r="AX42" s="6"/>
      <c r="AY42" s="6"/>
      <c r="BB42" s="6"/>
      <c r="BD42" s="6"/>
      <c r="BE42" s="6"/>
      <c r="BF42" s="6">
        <v>18.418240000000001</v>
      </c>
      <c r="BG42" s="6">
        <v>0.26595270066999999</v>
      </c>
      <c r="BH42" s="6"/>
      <c r="BI42" s="37"/>
      <c r="BJ42" s="6"/>
      <c r="BK42" s="6"/>
      <c r="BL42" s="6"/>
      <c r="BM42" s="6"/>
      <c r="BN42" s="6"/>
      <c r="BO42" s="6"/>
      <c r="BP42" s="6"/>
      <c r="BQ42" s="6"/>
      <c r="BR42" s="6"/>
      <c r="BS42" s="6"/>
      <c r="BU42" s="6"/>
      <c r="BV42" s="6"/>
      <c r="BW42" s="6">
        <v>18.168040000000001</v>
      </c>
      <c r="BX42" s="6">
        <v>0.20299722693899999</v>
      </c>
      <c r="BY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L42" s="6"/>
      <c r="CM42" s="6"/>
      <c r="CN42" s="6">
        <v>17.81626</v>
      </c>
      <c r="CO42" s="6">
        <v>0.31413959987700002</v>
      </c>
      <c r="CP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C42" s="6"/>
      <c r="DD42" s="6"/>
      <c r="DE42" s="6">
        <v>17.81626</v>
      </c>
      <c r="DF42" s="6">
        <v>0.22885138728000001</v>
      </c>
      <c r="DG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T42" s="6"/>
      <c r="DU42" s="6"/>
      <c r="DV42" s="6">
        <v>17.81626</v>
      </c>
      <c r="DW42" s="6">
        <v>0.26052486048599999</v>
      </c>
      <c r="DX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K42" s="6"/>
      <c r="EL42" s="6"/>
      <c r="EM42" s="6">
        <v>17.81626</v>
      </c>
      <c r="EN42" s="6">
        <v>0.27159145014300001</v>
      </c>
      <c r="EO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B42" s="6"/>
      <c r="FC42" s="6"/>
      <c r="FD42" s="6">
        <v>16.452259999999999</v>
      </c>
      <c r="FE42" s="6">
        <v>0.39150903242000001</v>
      </c>
      <c r="FF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S42" s="6"/>
      <c r="FT42" s="6"/>
      <c r="FU42" s="6">
        <v>16.452259999999999</v>
      </c>
      <c r="FV42" s="6">
        <v>0.42284733178799999</v>
      </c>
      <c r="FW42" s="6"/>
      <c r="FX42" s="37"/>
      <c r="FY42" s="6"/>
      <c r="FZ42" s="6"/>
      <c r="GA42" s="6"/>
      <c r="GB42" s="6"/>
      <c r="GC42" s="6"/>
      <c r="GD42" s="6"/>
      <c r="GE42" s="6"/>
      <c r="GF42" s="6"/>
      <c r="GG42" s="6"/>
      <c r="GH42" s="6"/>
      <c r="GJ42" s="6"/>
      <c r="GK42" s="6"/>
      <c r="GL42" s="6">
        <v>16.452259999999999</v>
      </c>
      <c r="GM42" s="6">
        <v>0.414163193348</v>
      </c>
      <c r="GN42" s="6"/>
      <c r="GO42" s="37"/>
      <c r="GP42" s="6"/>
      <c r="GQ42" s="6"/>
      <c r="GR42" s="6"/>
      <c r="GS42" s="6"/>
      <c r="GT42" s="6"/>
      <c r="GU42" s="6"/>
      <c r="GV42" s="6"/>
      <c r="GW42" s="6"/>
      <c r="GX42" s="6"/>
      <c r="GY42" s="6"/>
      <c r="HA42" s="6"/>
      <c r="HB42" s="6"/>
      <c r="HC42" s="6">
        <v>17.714179999999999</v>
      </c>
      <c r="HD42" s="6">
        <v>0.49844643651300002</v>
      </c>
      <c r="HE42" s="6"/>
      <c r="HF42" s="37"/>
      <c r="HG42" s="6"/>
      <c r="HH42" s="6"/>
      <c r="HI42" s="6"/>
      <c r="HJ42" s="6"/>
      <c r="HK42" s="6"/>
      <c r="HL42" s="6"/>
      <c r="HM42" s="6"/>
      <c r="HN42" s="6"/>
      <c r="HO42" s="6"/>
      <c r="HP42" s="6"/>
      <c r="HR42" s="6"/>
      <c r="HS42" s="6"/>
      <c r="HT42" s="6">
        <v>17.714179999999999</v>
      </c>
      <c r="HU42" s="6">
        <v>0.31910448572200001</v>
      </c>
      <c r="HV42" s="6"/>
      <c r="HW42" s="37"/>
      <c r="HX42" s="6"/>
      <c r="HY42" s="6"/>
      <c r="HZ42" s="6"/>
      <c r="IA42" s="6"/>
      <c r="IB42" s="6"/>
      <c r="IC42" s="6"/>
      <c r="ID42" s="6"/>
      <c r="IE42" s="6"/>
      <c r="IF42" s="6"/>
      <c r="IG42" s="6"/>
      <c r="II42" s="6"/>
      <c r="IJ42" s="6"/>
      <c r="IK42" s="6">
        <v>17.714179999999999</v>
      </c>
      <c r="IL42" s="6">
        <v>0.263678237476</v>
      </c>
      <c r="IM42" s="6"/>
      <c r="IN42" s="37"/>
      <c r="IO42" s="6"/>
      <c r="IP42" s="6"/>
      <c r="IQ42" s="6"/>
      <c r="IR42" s="6"/>
      <c r="IS42" s="6"/>
      <c r="IT42" s="6"/>
      <c r="IU42" s="6"/>
      <c r="IV42" s="6"/>
      <c r="IW42" s="6"/>
      <c r="IX42" s="6"/>
      <c r="IZ42" s="6"/>
      <c r="JA42" s="6"/>
      <c r="JB42" s="6">
        <v>17.714179999999999</v>
      </c>
      <c r="JC42" s="6">
        <v>0.43762755120300001</v>
      </c>
      <c r="JD42" s="6"/>
      <c r="JE42" s="37"/>
      <c r="JF42" s="6"/>
      <c r="JG42" s="6"/>
      <c r="JH42" s="6"/>
      <c r="JI42" s="6"/>
      <c r="JJ42" s="6"/>
      <c r="JK42" s="6"/>
      <c r="JL42" s="6"/>
      <c r="JM42" s="6"/>
      <c r="JN42" s="6"/>
      <c r="JO42" s="6"/>
      <c r="JQ42" s="6"/>
      <c r="JR42" s="6"/>
      <c r="JS42" s="6"/>
      <c r="JT42" s="6"/>
      <c r="JU42" s="6"/>
      <c r="JV42" s="37"/>
      <c r="JW42" s="6"/>
      <c r="JX42" s="6"/>
      <c r="JY42" s="6"/>
      <c r="JZ42" s="6"/>
      <c r="KA42" s="6"/>
      <c r="KB42" s="6"/>
      <c r="KC42" s="6"/>
      <c r="KD42" s="6"/>
      <c r="KE42" s="6"/>
      <c r="KF42" s="6"/>
      <c r="KH42" s="6"/>
      <c r="KI42" s="6"/>
      <c r="KJ42" s="6">
        <v>17.714179999999999</v>
      </c>
      <c r="KK42" s="6">
        <v>0.45044771056900001</v>
      </c>
      <c r="KL42" s="6"/>
      <c r="KM42" s="37"/>
      <c r="KN42" s="6"/>
      <c r="KO42" s="6"/>
      <c r="KP42" s="6"/>
      <c r="KQ42" s="6"/>
      <c r="KR42" s="6"/>
      <c r="KS42" s="6"/>
      <c r="KT42" s="6"/>
      <c r="KU42" s="6"/>
      <c r="KV42" s="6"/>
      <c r="KW42" s="6"/>
      <c r="KY42" s="6"/>
      <c r="KZ42" s="6"/>
      <c r="LA42" s="6">
        <v>18.159459999999999</v>
      </c>
      <c r="LB42" s="6">
        <v>0.43706082932500001</v>
      </c>
      <c r="LC42" s="6"/>
      <c r="LD42" s="37"/>
      <c r="LE42" s="6"/>
      <c r="LF42" s="6"/>
      <c r="LG42" s="6"/>
      <c r="LH42" s="6"/>
      <c r="LI42" s="6"/>
      <c r="LJ42" s="6"/>
      <c r="LK42" s="6"/>
      <c r="LL42" s="6"/>
      <c r="LM42" s="6"/>
      <c r="LN42" s="6"/>
      <c r="LP42" s="6"/>
      <c r="LQ42" s="6"/>
      <c r="LR42" s="6">
        <v>18.159459999999999</v>
      </c>
      <c r="LS42" s="6">
        <v>0.43772308697200002</v>
      </c>
      <c r="LT42" s="6"/>
      <c r="LU42" s="37"/>
      <c r="LV42" s="6"/>
      <c r="LW42" s="6"/>
      <c r="LX42" s="6"/>
      <c r="LY42" s="6"/>
      <c r="LZ42" s="6"/>
      <c r="MA42" s="6"/>
      <c r="MB42" s="6"/>
      <c r="MC42" s="6"/>
      <c r="MD42" s="6"/>
      <c r="ME42" s="6"/>
      <c r="MG42" s="6"/>
      <c r="MH42" s="6"/>
      <c r="MI42" s="6">
        <v>18.159459999999999</v>
      </c>
      <c r="MJ42" s="6">
        <v>0.49770629732100002</v>
      </c>
      <c r="MK42" s="6"/>
      <c r="ML42" s="37"/>
      <c r="MM42" s="6"/>
      <c r="MN42" s="6"/>
      <c r="MO42" s="6"/>
      <c r="MP42" s="6"/>
      <c r="MQ42" s="6"/>
      <c r="MR42" s="6"/>
      <c r="MS42" s="6"/>
      <c r="MT42" s="6"/>
      <c r="MU42" s="6"/>
      <c r="MV42" s="6"/>
      <c r="MX42" s="6"/>
      <c r="MY42" s="6"/>
      <c r="MZ42" s="6">
        <v>17.491540000000001</v>
      </c>
      <c r="NA42" s="6">
        <v>0.48572231936100002</v>
      </c>
      <c r="NB42" s="6"/>
      <c r="NC42" s="37"/>
      <c r="ND42" s="6"/>
      <c r="NE42" s="6"/>
      <c r="NF42" s="6"/>
      <c r="NG42" s="6"/>
      <c r="NH42" s="6"/>
      <c r="NI42" s="6"/>
      <c r="NJ42" s="6"/>
      <c r="NK42" s="6"/>
      <c r="NL42" s="6"/>
      <c r="NM42" s="6"/>
      <c r="NO42" s="6"/>
      <c r="NP42" s="6"/>
      <c r="NQ42" s="6">
        <v>17.491540000000001</v>
      </c>
      <c r="NR42" s="6">
        <v>0.47675475739000001</v>
      </c>
      <c r="NS42" s="6"/>
      <c r="NT42" s="37"/>
      <c r="NU42" s="6"/>
      <c r="NV42" s="6"/>
      <c r="NW42" s="6"/>
      <c r="NX42" s="6"/>
      <c r="NY42" s="6"/>
      <c r="NZ42" s="6"/>
      <c r="OA42" s="6"/>
      <c r="OB42" s="6"/>
      <c r="OC42" s="6"/>
      <c r="OD42" s="6"/>
      <c r="OF42" s="6"/>
      <c r="OG42" s="6"/>
      <c r="OH42" s="6">
        <v>17.491540000000001</v>
      </c>
      <c r="OI42" s="6">
        <v>0.57166649841700001</v>
      </c>
      <c r="OJ42" s="6"/>
      <c r="OK42" s="37"/>
      <c r="OL42" s="6"/>
      <c r="OM42" s="6"/>
      <c r="ON42" s="6"/>
      <c r="OO42" s="6"/>
      <c r="OP42" s="6"/>
      <c r="OQ42" s="6"/>
      <c r="OR42" s="6"/>
      <c r="OS42" s="6"/>
      <c r="OT42" s="6"/>
      <c r="OU42" s="6"/>
      <c r="OW42" s="6"/>
      <c r="OX42" s="6"/>
      <c r="OY42" s="6">
        <v>17.491540000000001</v>
      </c>
      <c r="OZ42" s="6">
        <v>0.54180273547500002</v>
      </c>
      <c r="PA42" s="6"/>
      <c r="PB42" s="37"/>
      <c r="PC42" s="6"/>
      <c r="PD42" s="6"/>
      <c r="PE42" s="6"/>
      <c r="PF42" s="6"/>
      <c r="PG42" s="6"/>
      <c r="PH42" s="6"/>
      <c r="PI42" s="6"/>
      <c r="PJ42" s="6"/>
      <c r="PK42" s="6"/>
      <c r="PL42" s="6"/>
      <c r="PN42" s="6"/>
      <c r="PO42" s="6"/>
      <c r="PP42" s="6">
        <v>17.491540000000001</v>
      </c>
      <c r="PQ42" s="6">
        <v>0.57068442692700005</v>
      </c>
      <c r="PR42" s="6"/>
      <c r="PS42" s="37"/>
      <c r="PT42" s="6"/>
      <c r="PU42" s="6"/>
      <c r="PV42" s="6"/>
      <c r="PW42" s="6"/>
      <c r="PX42" s="6"/>
      <c r="PY42" s="6"/>
      <c r="PZ42" s="6"/>
      <c r="QA42" s="6"/>
      <c r="QB42" s="6"/>
      <c r="QC42" s="6"/>
      <c r="QE42" s="6"/>
      <c r="QF42" s="6"/>
      <c r="QG42" s="6">
        <v>17.268899999999999</v>
      </c>
      <c r="QH42" s="6">
        <v>0.70333031689699999</v>
      </c>
      <c r="QI42" s="6"/>
      <c r="QJ42" s="37"/>
      <c r="QK42" s="37"/>
      <c r="QL42" s="6"/>
      <c r="QM42" s="6"/>
      <c r="QN42" s="6"/>
      <c r="QO42" s="6"/>
      <c r="QP42" s="6"/>
      <c r="QQ42" s="6"/>
      <c r="QR42" s="6"/>
      <c r="QS42" s="6"/>
      <c r="QT42" s="6"/>
      <c r="QU42" s="6"/>
      <c r="QW42" s="6"/>
      <c r="QX42" s="6"/>
      <c r="QY42" s="6">
        <v>16.823619999999998</v>
      </c>
      <c r="QZ42" s="6">
        <v>0.69232686028500001</v>
      </c>
      <c r="RA42" s="6"/>
      <c r="RB42" s="37"/>
      <c r="RC42" s="6"/>
      <c r="RD42" s="6"/>
      <c r="RE42" s="6"/>
      <c r="RF42" s="6"/>
      <c r="RG42" s="6"/>
      <c r="RH42" s="6"/>
      <c r="RI42" s="6"/>
      <c r="RJ42" s="6"/>
      <c r="RK42" s="6"/>
      <c r="RL42" s="6"/>
      <c r="RN42" s="6"/>
      <c r="RO42" s="6"/>
      <c r="RP42" s="6">
        <v>17.268899999999999</v>
      </c>
      <c r="RQ42" s="6">
        <v>0.68427469199500002</v>
      </c>
      <c r="RR42" s="6"/>
      <c r="RS42" s="37"/>
      <c r="RT42" s="6"/>
      <c r="RU42" s="6"/>
      <c r="RV42" s="6"/>
      <c r="RW42" s="6"/>
      <c r="RX42" s="6"/>
      <c r="RY42" s="6"/>
      <c r="RZ42" s="6"/>
      <c r="SA42" s="6"/>
      <c r="SB42" s="6"/>
      <c r="SC42" s="6"/>
      <c r="SE42" s="6"/>
      <c r="SF42" s="6"/>
      <c r="SG42" s="6">
        <v>17.028880000000001</v>
      </c>
      <c r="SH42" s="6">
        <v>0.70466460042000001</v>
      </c>
      <c r="SI42" s="6"/>
      <c r="SJ42" s="37"/>
      <c r="SK42" s="6"/>
      <c r="SL42" s="6"/>
      <c r="SM42" s="6"/>
      <c r="SN42" s="6"/>
      <c r="SO42" s="6"/>
      <c r="SP42" s="6"/>
      <c r="SQ42" s="6"/>
      <c r="SR42" s="6"/>
      <c r="SS42" s="6"/>
      <c r="ST42" s="6"/>
      <c r="SV42" s="6"/>
      <c r="SW42" s="6"/>
      <c r="SX42" s="6">
        <v>16.398800000000001</v>
      </c>
      <c r="SY42" s="6">
        <v>0.74286052042999995</v>
      </c>
      <c r="SZ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M42" s="6"/>
      <c r="TN42" s="6"/>
      <c r="TO42" s="6">
        <v>17.028880000000001</v>
      </c>
      <c r="TP42">
        <v>0.74809618603200001</v>
      </c>
      <c r="TQ42" s="6"/>
      <c r="TS42" s="6"/>
      <c r="TT42" s="6"/>
      <c r="TU42" s="6"/>
      <c r="TV42" s="6"/>
      <c r="TW42" s="6"/>
      <c r="TX42" s="6"/>
      <c r="TY42" s="6"/>
      <c r="UA42" s="6"/>
      <c r="UC42" s="6"/>
      <c r="UD42" s="6"/>
      <c r="UE42" s="6">
        <v>16.823619999999998</v>
      </c>
      <c r="UF42">
        <v>0.66886663870899998</v>
      </c>
      <c r="UG42" s="6"/>
      <c r="UI42" s="6"/>
      <c r="UJ42" s="6"/>
      <c r="UK42" s="6"/>
      <c r="UL42" s="6"/>
      <c r="UM42" s="6"/>
      <c r="UN42" s="6"/>
      <c r="UO42" s="6"/>
      <c r="UQ42" s="6"/>
      <c r="US42" s="6"/>
      <c r="UT42" s="6"/>
      <c r="UU42" s="6">
        <v>16.823619999999998</v>
      </c>
      <c r="UV42">
        <v>0.71703388680699998</v>
      </c>
      <c r="UW42" s="6"/>
      <c r="UY42" s="6"/>
      <c r="UZ42" s="6"/>
      <c r="VA42" s="6"/>
      <c r="VB42" s="6"/>
      <c r="VC42" s="6"/>
      <c r="VD42" s="6"/>
      <c r="VE42" s="6"/>
      <c r="VG42" s="6"/>
      <c r="VI42" s="6"/>
      <c r="VJ42" s="6"/>
      <c r="VK42" s="6">
        <v>16.874880000000001</v>
      </c>
      <c r="VL42">
        <v>0.76777067041900005</v>
      </c>
      <c r="VM42" s="6"/>
      <c r="VN42" s="37"/>
      <c r="VO42" s="6"/>
      <c r="VP42" s="6"/>
      <c r="VQ42" s="6"/>
      <c r="VR42" s="6"/>
      <c r="VS42" s="6"/>
      <c r="VT42" s="6"/>
      <c r="VU42" s="6"/>
      <c r="VW42" s="6"/>
      <c r="VY42" s="6"/>
      <c r="VZ42" s="6"/>
      <c r="WA42" s="6">
        <v>16.874880000000001</v>
      </c>
      <c r="WB42">
        <v>0.84336921896200001</v>
      </c>
      <c r="WC42" s="6"/>
      <c r="WD42" s="37"/>
      <c r="WE42" s="6"/>
      <c r="WF42" s="6"/>
      <c r="WG42" s="6"/>
      <c r="WH42" s="6"/>
      <c r="WI42" s="6"/>
      <c r="WJ42" s="6"/>
      <c r="WK42" s="6"/>
      <c r="WM42" s="6"/>
      <c r="WO42" s="6"/>
      <c r="WP42" s="6"/>
      <c r="WQ42" s="6">
        <v>17.268899999999999</v>
      </c>
      <c r="WR42">
        <v>0.44529403976100002</v>
      </c>
      <c r="WS42" s="6"/>
      <c r="WT42" s="37"/>
      <c r="WU42" s="6"/>
      <c r="WV42" s="6"/>
      <c r="WW42" s="6"/>
      <c r="WX42" s="6"/>
      <c r="WY42" s="6"/>
      <c r="WZ42" s="6"/>
      <c r="XA42" s="6"/>
      <c r="XC42" s="6"/>
      <c r="XE42" s="6"/>
      <c r="XF42" s="6"/>
      <c r="XG42" s="6">
        <v>17.268899999999999</v>
      </c>
      <c r="XH42">
        <v>0.45874894846999997</v>
      </c>
      <c r="XI42" s="6"/>
      <c r="XJ42" s="37"/>
      <c r="XK42" s="6"/>
      <c r="XL42" s="6"/>
      <c r="XM42" s="6"/>
      <c r="XN42" s="6"/>
      <c r="XO42" s="6"/>
      <c r="XP42" s="6"/>
      <c r="XQ42" s="6"/>
      <c r="XS42" s="6"/>
      <c r="XU42" s="6"/>
      <c r="XV42" s="6"/>
      <c r="XW42" s="6">
        <v>16.823619999999998</v>
      </c>
      <c r="XX42">
        <v>0.68183091340799995</v>
      </c>
      <c r="XY42" s="6"/>
      <c r="XZ42" s="37"/>
      <c r="YA42" s="6"/>
      <c r="YB42" s="6"/>
      <c r="YC42" s="6"/>
      <c r="YD42" s="6"/>
      <c r="YE42" s="6"/>
      <c r="YF42" s="6"/>
      <c r="YG42" s="6"/>
      <c r="YI42" s="6"/>
      <c r="YK42" s="6"/>
      <c r="YL42" s="6"/>
      <c r="YM42" s="6">
        <v>16.823619999999998</v>
      </c>
      <c r="YN42">
        <v>0.64597033590200004</v>
      </c>
      <c r="YO42" s="6"/>
      <c r="YP42" s="37"/>
      <c r="YQ42" s="6"/>
      <c r="YR42" s="6"/>
      <c r="YS42" s="6"/>
      <c r="YT42" s="6"/>
      <c r="YU42" s="6"/>
      <c r="YV42" s="6"/>
      <c r="YW42" s="6"/>
      <c r="YY42" s="6"/>
      <c r="ZA42" s="6"/>
      <c r="ZB42" s="6"/>
      <c r="ZC42" s="6"/>
      <c r="ZE42" s="6"/>
      <c r="ZF42" s="37"/>
      <c r="ZG42" s="6"/>
      <c r="ZH42" s="6"/>
      <c r="ZI42" s="6"/>
      <c r="ZJ42" s="6"/>
      <c r="ZK42" s="6"/>
      <c r="ZL42" s="6"/>
      <c r="ZM42" s="6"/>
      <c r="ZO42" s="6"/>
      <c r="ZQ42" s="6"/>
      <c r="ZR42" s="6"/>
      <c r="ZS42" s="6">
        <v>16.81504</v>
      </c>
      <c r="ZT42">
        <v>0.68705685957999996</v>
      </c>
      <c r="ZU42" s="6"/>
      <c r="ZV42" s="37"/>
      <c r="ZW42" s="6"/>
      <c r="ZX42" s="6"/>
      <c r="ZY42" s="6"/>
      <c r="ZZ42" s="6"/>
      <c r="AAA42" s="6"/>
      <c r="AAB42" s="6"/>
      <c r="AAC42" s="6"/>
      <c r="AAE42" s="6"/>
      <c r="AAG42" s="6"/>
      <c r="AAH42" s="6"/>
      <c r="AAI42" s="6">
        <v>16.81504</v>
      </c>
      <c r="AAJ42">
        <v>1.1267879195099999</v>
      </c>
      <c r="AAK42" s="6"/>
      <c r="AAL42" s="37"/>
      <c r="AAM42" s="6"/>
      <c r="AAN42" s="6"/>
      <c r="AAO42" s="6"/>
      <c r="AAP42" s="6"/>
      <c r="AAQ42" s="6"/>
      <c r="AAR42" s="6"/>
      <c r="AAS42" s="6"/>
      <c r="AAU42" s="6"/>
      <c r="AAW42" s="6"/>
      <c r="AAX42" s="6"/>
      <c r="AAY42" s="6">
        <v>16.81504</v>
      </c>
      <c r="AAZ42">
        <v>0.94096006412800004</v>
      </c>
      <c r="ABA42" s="6"/>
      <c r="ABB42" s="37"/>
      <c r="ABC42" s="6"/>
      <c r="ABD42" s="6"/>
      <c r="ABE42" s="6"/>
      <c r="ABF42" s="6"/>
      <c r="ABG42" s="6"/>
      <c r="ABH42" s="6"/>
      <c r="ABI42" s="6"/>
      <c r="ABK42" s="6"/>
      <c r="ABM42" s="6"/>
      <c r="ABN42" s="6"/>
      <c r="ABO42" s="6">
        <v>18.382393333300001</v>
      </c>
      <c r="ABP42">
        <v>0.70244523051499996</v>
      </c>
      <c r="ABQ42" s="6"/>
      <c r="ABR42" s="37"/>
      <c r="ABS42" s="6"/>
      <c r="ABT42" s="6"/>
      <c r="ABU42" s="6"/>
      <c r="ABV42" s="6"/>
      <c r="ABW42" s="6"/>
      <c r="ABX42" s="6"/>
      <c r="ABY42" s="6"/>
      <c r="ACA42" s="6"/>
      <c r="ACC42" s="6"/>
      <c r="ACD42" s="6"/>
      <c r="ACE42" s="6">
        <v>18.382393333300001</v>
      </c>
      <c r="ACF42">
        <v>0.88822417692</v>
      </c>
      <c r="ACG42" s="6"/>
      <c r="ACH42" s="37"/>
      <c r="ACI42" s="6"/>
      <c r="ACJ42" s="6"/>
      <c r="ACK42" s="6"/>
      <c r="ACL42" s="6"/>
      <c r="ACM42" s="6"/>
      <c r="ACN42" s="6"/>
      <c r="ACO42" s="6"/>
      <c r="ACQ42" s="6"/>
      <c r="ACS42" s="6"/>
      <c r="ACT42" s="6"/>
      <c r="ACU42" s="6">
        <v>18.382393333300001</v>
      </c>
      <c r="ACV42">
        <v>0.92448290380099996</v>
      </c>
      <c r="ACW42" s="6"/>
      <c r="ACX42" s="37"/>
      <c r="ACY42" s="6"/>
      <c r="ACZ42" s="6"/>
      <c r="ADA42" s="6"/>
      <c r="ADB42" s="6"/>
      <c r="ADC42" s="6"/>
      <c r="ADD42" s="6"/>
      <c r="ADE42" s="6"/>
      <c r="ADG42" s="6"/>
      <c r="ADI42" s="6"/>
      <c r="ADJ42" s="6"/>
      <c r="ADK42" s="6">
        <v>19.4953</v>
      </c>
      <c r="ADL42">
        <v>0.68117707412600004</v>
      </c>
      <c r="ADM42" s="6"/>
      <c r="ADN42" s="37"/>
      <c r="ADO42" s="6"/>
      <c r="ADP42" s="6"/>
      <c r="ADQ42" s="6"/>
      <c r="ADR42" s="6"/>
      <c r="ADS42" s="6"/>
      <c r="ADT42" s="6"/>
      <c r="ADU42" s="6"/>
      <c r="ADW42" s="6"/>
      <c r="ADY42" s="6"/>
      <c r="ADZ42" s="6"/>
      <c r="AEA42" s="6">
        <v>19.474693333299999</v>
      </c>
      <c r="AEB42">
        <v>0.702928897223</v>
      </c>
      <c r="AEC42" s="6"/>
      <c r="AED42" s="37"/>
      <c r="AEE42" s="6"/>
      <c r="AEF42" s="6"/>
      <c r="AEG42" s="6"/>
      <c r="AEH42" s="6"/>
      <c r="AEI42" s="6"/>
      <c r="AEJ42" s="6"/>
      <c r="AEK42" s="6"/>
      <c r="AEM42" s="6"/>
      <c r="AEO42" s="6"/>
      <c r="AEP42" s="6"/>
      <c r="AEQ42" s="6">
        <v>19.474693333299999</v>
      </c>
      <c r="AER42">
        <v>0.90177253957199999</v>
      </c>
      <c r="AES42" s="6"/>
      <c r="AET42" s="37"/>
      <c r="AEU42" s="6"/>
      <c r="AEV42" s="6"/>
      <c r="AEW42" s="6"/>
      <c r="AEX42" s="6"/>
      <c r="AEY42" s="6"/>
      <c r="AEZ42" s="6"/>
      <c r="AFA42" s="6"/>
      <c r="AFC42" s="6"/>
      <c r="AFE42" s="6"/>
      <c r="AFF42" s="6"/>
      <c r="AFG42" s="6"/>
      <c r="AFI42" s="6"/>
      <c r="AFJ42" s="37"/>
      <c r="AFK42" s="6"/>
      <c r="AFL42" s="6"/>
      <c r="AFM42" s="6"/>
      <c r="AFN42" s="6"/>
      <c r="AFO42" s="6"/>
      <c r="AFP42" s="6"/>
      <c r="AFQ42" s="6"/>
      <c r="AFS42" s="6"/>
      <c r="AFU42" s="6"/>
      <c r="AFV42" s="6"/>
      <c r="AFW42" s="6"/>
      <c r="AFY42" s="6"/>
      <c r="AFZ42" s="37"/>
      <c r="AGA42" s="6"/>
      <c r="AGB42" s="6"/>
      <c r="AGC42" s="6"/>
      <c r="AGD42" s="6"/>
      <c r="AGE42" s="6"/>
      <c r="AGF42" s="6"/>
      <c r="AGG42" s="6"/>
      <c r="AGI42" s="6"/>
      <c r="AGK42" s="6"/>
      <c r="AGL42" s="6"/>
      <c r="AGM42" s="6"/>
      <c r="AGO42" s="6"/>
      <c r="AGP42" s="37"/>
      <c r="AGQ42" s="6"/>
      <c r="AGR42" s="6"/>
      <c r="AGS42" s="6"/>
      <c r="AGT42" s="6"/>
      <c r="AGU42" s="6"/>
      <c r="AGV42" s="6"/>
      <c r="AGW42" s="6"/>
      <c r="AGY42" s="6"/>
      <c r="AHA42" s="6"/>
      <c r="AHB42" s="6"/>
      <c r="AHC42" s="6"/>
      <c r="AHE42" s="6"/>
      <c r="AHF42" s="37"/>
      <c r="AHG42" s="6"/>
      <c r="AHH42" s="6"/>
      <c r="AHI42" s="6"/>
      <c r="AHJ42" s="6"/>
      <c r="AHK42" s="6"/>
      <c r="AHL42" s="6"/>
      <c r="AHM42" s="6"/>
      <c r="AHO42" s="6"/>
      <c r="AHQ42" s="6"/>
      <c r="AHR42" s="6"/>
      <c r="AHS42" s="6"/>
      <c r="AHU42" s="6"/>
      <c r="AHV42" s="37"/>
      <c r="AHW42" s="6"/>
      <c r="AHX42" s="6"/>
      <c r="AHY42" s="6"/>
      <c r="AHZ42" s="6"/>
      <c r="AIA42" s="6"/>
      <c r="AIB42" s="6"/>
      <c r="AIC42" s="6"/>
      <c r="AIE42" s="6"/>
      <c r="AIG42" s="6"/>
      <c r="AIH42" s="6"/>
      <c r="AII42" s="6"/>
      <c r="AIK42" s="6"/>
      <c r="AIL42" s="37"/>
      <c r="AIM42" s="6"/>
      <c r="AIN42" s="6"/>
      <c r="AIO42" s="6"/>
      <c r="AIP42" s="6"/>
      <c r="AIQ42" s="6"/>
      <c r="AIR42" s="6"/>
      <c r="AIS42" s="6"/>
      <c r="AIU42" s="6"/>
      <c r="AIW42" s="6"/>
      <c r="AIX42" s="6"/>
      <c r="AIY42" s="6"/>
      <c r="AJA42" s="6"/>
      <c r="AJB42" s="37"/>
      <c r="AJC42" s="6"/>
      <c r="AJD42" s="6"/>
      <c r="AJE42" s="6"/>
      <c r="AJF42" s="6"/>
      <c r="AJG42" s="6"/>
      <c r="AJH42" s="6"/>
      <c r="AJI42" s="6"/>
      <c r="AJK42" s="6"/>
      <c r="AJM42" s="6"/>
      <c r="AJN42" s="6"/>
      <c r="AJO42" s="6"/>
      <c r="AJQ42" s="6"/>
      <c r="AJR42" s="37"/>
      <c r="AJS42" s="6"/>
      <c r="AJT42" s="6"/>
      <c r="AJU42" s="6"/>
      <c r="AJV42" s="6"/>
      <c r="AJW42" s="6"/>
      <c r="AJX42" s="6"/>
      <c r="AJY42" s="6"/>
      <c r="AKA42" s="6"/>
      <c r="AKC42" s="6"/>
      <c r="AKD42" s="6"/>
      <c r="AKE42" s="6">
        <v>19.486719999999998</v>
      </c>
      <c r="AKF42">
        <v>0.93896993850599997</v>
      </c>
      <c r="AKG42" s="6"/>
      <c r="AKH42" s="37"/>
      <c r="AKI42" s="6"/>
      <c r="AKJ42" s="6"/>
      <c r="AKK42" s="6"/>
      <c r="AKL42" s="6"/>
      <c r="AKM42" s="6"/>
      <c r="AKN42" s="6"/>
      <c r="AKO42" s="6"/>
      <c r="AKQ42" s="6"/>
      <c r="AKS42" s="6"/>
      <c r="AKT42" s="6"/>
      <c r="AKU42" s="6">
        <v>19.486719999999998</v>
      </c>
      <c r="AKV42">
        <v>1.07446589079</v>
      </c>
      <c r="AKW42" s="6"/>
      <c r="AKX42" s="37"/>
      <c r="AKY42" s="6"/>
      <c r="AKZ42" s="6"/>
      <c r="ALA42" s="6"/>
      <c r="ALB42" s="6"/>
      <c r="ALC42" s="6"/>
      <c r="ALD42" s="6"/>
      <c r="ALE42" s="6"/>
      <c r="ALG42" s="6"/>
      <c r="ALI42" s="6"/>
      <c r="ALJ42" s="6"/>
      <c r="ALK42" s="6">
        <v>19.940580000000001</v>
      </c>
      <c r="ALL42">
        <v>0.99909375758999996</v>
      </c>
      <c r="ALM42" s="6"/>
      <c r="ALN42" s="37"/>
    </row>
    <row r="43" spans="3:1002" x14ac:dyDescent="0.25">
      <c r="E43" s="33">
        <v>40</v>
      </c>
      <c r="G43" s="33">
        <v>25</v>
      </c>
      <c r="H43" s="46">
        <f>K16</f>
        <v>-10.577805600279182</v>
      </c>
      <c r="K43" s="6"/>
      <c r="L43" s="6"/>
      <c r="M43" s="6"/>
      <c r="N43" s="6"/>
      <c r="O43" s="6"/>
      <c r="P43" s="6"/>
      <c r="Q43" s="6"/>
      <c r="T43" s="6"/>
      <c r="V43" s="6"/>
      <c r="W43" s="6"/>
      <c r="X43" s="6">
        <v>18.418240000000001</v>
      </c>
      <c r="Y43" s="6">
        <v>0.26450311773200003</v>
      </c>
      <c r="Z43" s="6"/>
      <c r="AB43" s="6"/>
      <c r="AC43" s="6"/>
      <c r="AD43" s="6"/>
      <c r="AE43" s="6"/>
      <c r="AF43" s="6"/>
      <c r="AG43" s="6"/>
      <c r="AH43" s="6"/>
      <c r="AK43" s="6"/>
      <c r="AM43" s="6"/>
      <c r="AN43" s="6"/>
      <c r="AO43" s="6"/>
      <c r="AP43" s="6"/>
      <c r="AQ43" s="6"/>
      <c r="AR43" s="37"/>
      <c r="AS43" s="6"/>
      <c r="AT43" s="6"/>
      <c r="AU43" s="6"/>
      <c r="AW43" s="6"/>
      <c r="AX43" s="6"/>
      <c r="AY43" s="6"/>
      <c r="BB43" s="6"/>
      <c r="BD43" s="6"/>
      <c r="BE43" s="6"/>
      <c r="BF43" s="6">
        <v>19.9530933333</v>
      </c>
      <c r="BG43" s="6">
        <v>0.27210821744199998</v>
      </c>
      <c r="BH43" s="6"/>
      <c r="BI43" s="37"/>
      <c r="BJ43" s="6"/>
      <c r="BK43" s="6"/>
      <c r="BL43" s="6"/>
      <c r="BM43" s="6"/>
      <c r="BN43" s="6"/>
      <c r="BO43" s="6"/>
      <c r="BP43" s="6"/>
      <c r="BS43" s="6"/>
      <c r="BU43" s="6"/>
      <c r="BV43" s="6"/>
      <c r="BW43" s="6">
        <v>19.819680000000002</v>
      </c>
      <c r="BX43" s="6">
        <v>0.207149359147</v>
      </c>
      <c r="BY43" s="6"/>
      <c r="CA43" s="6"/>
      <c r="CB43" s="6"/>
      <c r="CC43" s="6"/>
      <c r="CD43" s="6"/>
      <c r="CE43" s="6"/>
      <c r="CF43" s="6"/>
      <c r="CG43" s="6"/>
      <c r="CJ43" s="6"/>
      <c r="CL43" s="6"/>
      <c r="CM43" s="6"/>
      <c r="CN43" s="6">
        <v>19.435919999999999</v>
      </c>
      <c r="CO43" s="6">
        <v>0.32059072629800001</v>
      </c>
      <c r="CP43" s="6"/>
      <c r="CR43" s="6"/>
      <c r="CS43" s="6"/>
      <c r="CT43" s="6"/>
      <c r="CU43" s="6"/>
      <c r="CV43" s="6"/>
      <c r="CW43" s="6"/>
      <c r="CX43" s="6"/>
      <c r="DA43" s="6"/>
      <c r="DC43" s="6"/>
      <c r="DD43" s="6"/>
      <c r="DE43" s="6">
        <v>19.435919999999999</v>
      </c>
      <c r="DF43" s="6">
        <v>0.23389855860100001</v>
      </c>
      <c r="DG43" s="6"/>
      <c r="DI43" s="6"/>
      <c r="DJ43" s="6"/>
      <c r="DK43" s="6"/>
      <c r="DL43" s="6"/>
      <c r="DM43" s="6"/>
      <c r="DN43" s="6"/>
      <c r="DO43" s="6"/>
      <c r="DR43" s="6"/>
      <c r="DT43" s="6"/>
      <c r="DU43" s="6"/>
      <c r="DV43" s="6">
        <v>19.435919999999999</v>
      </c>
      <c r="DW43" s="6">
        <v>0.26509544436900001</v>
      </c>
      <c r="DX43" s="6"/>
      <c r="DZ43" s="6"/>
      <c r="EA43" s="6"/>
      <c r="EB43" s="6"/>
      <c r="EC43" s="6"/>
      <c r="ED43" s="6"/>
      <c r="EE43" s="6"/>
      <c r="EF43" s="6"/>
      <c r="EI43" s="6"/>
      <c r="EK43" s="6"/>
      <c r="EL43" s="6"/>
      <c r="EM43" s="6">
        <v>19.435919999999999</v>
      </c>
      <c r="EN43" s="6">
        <v>0.27728787121100001</v>
      </c>
      <c r="EO43" s="6"/>
      <c r="EQ43" s="6"/>
      <c r="ER43" s="6"/>
      <c r="ES43" s="6"/>
      <c r="ET43" s="6"/>
      <c r="EU43" s="6"/>
      <c r="EV43" s="6"/>
      <c r="EW43" s="6"/>
      <c r="EZ43" s="6"/>
      <c r="FB43" s="6"/>
      <c r="FC43" s="6"/>
      <c r="FD43" s="6">
        <v>17.94792</v>
      </c>
      <c r="FE43" s="6">
        <v>0.39580406111400002</v>
      </c>
      <c r="FF43" s="6"/>
      <c r="FH43" s="6"/>
      <c r="FI43" s="6"/>
      <c r="FJ43" s="6"/>
      <c r="FK43" s="6"/>
      <c r="FL43" s="6"/>
      <c r="FM43" s="6"/>
      <c r="FN43" s="6"/>
      <c r="FQ43" s="6"/>
      <c r="FS43" s="6"/>
      <c r="FT43" s="6"/>
      <c r="FU43" s="6">
        <v>17.94792</v>
      </c>
      <c r="FV43" s="6">
        <v>0.43103479197</v>
      </c>
      <c r="FW43" s="6"/>
      <c r="FX43" s="37"/>
      <c r="FY43" s="6"/>
      <c r="FZ43" s="6"/>
      <c r="GA43" s="6"/>
      <c r="GB43" s="6"/>
      <c r="GC43" s="6"/>
      <c r="GD43" s="6"/>
      <c r="GE43" s="6"/>
      <c r="GH43" s="6"/>
      <c r="GJ43" s="6"/>
      <c r="GK43" s="6"/>
      <c r="GL43" s="6">
        <v>17.94792</v>
      </c>
      <c r="GM43" s="6">
        <v>0.42092391949300001</v>
      </c>
      <c r="GN43" s="6"/>
      <c r="GO43" s="37"/>
      <c r="GP43" s="6"/>
      <c r="GQ43" s="6"/>
      <c r="GR43" s="6"/>
      <c r="GS43" s="6"/>
      <c r="GT43" s="6"/>
      <c r="GU43" s="6"/>
      <c r="GV43" s="6"/>
      <c r="GY43" s="6"/>
      <c r="HA43" s="6"/>
      <c r="HB43" s="6"/>
      <c r="HC43" s="6">
        <v>19.324560000000002</v>
      </c>
      <c r="HD43" s="6">
        <v>0.50632177110499998</v>
      </c>
      <c r="HE43" s="6"/>
      <c r="HF43" s="37"/>
      <c r="HG43" s="6"/>
      <c r="HH43" s="6"/>
      <c r="HI43" s="6"/>
      <c r="HJ43" s="6"/>
      <c r="HK43" s="6"/>
      <c r="HL43" s="6"/>
      <c r="HM43" s="6"/>
      <c r="HP43" s="6"/>
      <c r="HR43" s="6"/>
      <c r="HS43" s="6"/>
      <c r="HT43" s="6">
        <v>19.324560000000002</v>
      </c>
      <c r="HU43" s="6">
        <v>0.32688815879900002</v>
      </c>
      <c r="HV43" s="6"/>
      <c r="HW43" s="37"/>
      <c r="HX43" s="6"/>
      <c r="HY43" s="6"/>
      <c r="HZ43" s="6"/>
      <c r="IA43" s="6"/>
      <c r="IB43" s="6"/>
      <c r="IC43" s="6"/>
      <c r="ID43" s="6"/>
      <c r="IG43" s="6"/>
      <c r="II43" s="6"/>
      <c r="IJ43" s="6"/>
      <c r="IK43" s="6">
        <v>19.324560000000002</v>
      </c>
      <c r="IL43" s="6">
        <v>0.26864322405000002</v>
      </c>
      <c r="IM43" s="6"/>
      <c r="IN43" s="37"/>
      <c r="IO43" s="6"/>
      <c r="IP43" s="6"/>
      <c r="IQ43" s="6"/>
      <c r="IR43" s="6"/>
      <c r="IS43" s="6"/>
      <c r="IT43" s="6"/>
      <c r="IU43" s="6"/>
      <c r="IX43" s="6"/>
      <c r="IZ43" s="6"/>
      <c r="JA43" s="6"/>
      <c r="JB43" s="6">
        <v>19.324560000000002</v>
      </c>
      <c r="JC43" s="6">
        <v>0.44710258851399998</v>
      </c>
      <c r="JD43" s="6"/>
      <c r="JE43" s="37"/>
      <c r="JF43" s="6"/>
      <c r="JG43" s="6"/>
      <c r="JH43" s="6"/>
      <c r="JI43" s="6"/>
      <c r="JJ43" s="6"/>
      <c r="JK43" s="6"/>
      <c r="JL43" s="6"/>
      <c r="JO43" s="6"/>
      <c r="JQ43" s="6"/>
      <c r="JR43" s="6"/>
      <c r="JS43" s="6"/>
      <c r="JT43" s="6"/>
      <c r="JU43" s="6"/>
      <c r="JV43" s="37"/>
      <c r="JW43" s="6"/>
      <c r="JX43" s="6"/>
      <c r="JY43" s="6"/>
      <c r="JZ43" s="6"/>
      <c r="KA43" s="6"/>
      <c r="KB43" s="6"/>
      <c r="KC43" s="6"/>
      <c r="KF43" s="6"/>
      <c r="KH43" s="6"/>
      <c r="KI43" s="6"/>
      <c r="KJ43" s="6">
        <v>19.324560000000002</v>
      </c>
      <c r="KK43" s="6">
        <v>0.460746154395</v>
      </c>
      <c r="KL43" s="6"/>
      <c r="KM43" s="37"/>
      <c r="KN43" s="6"/>
      <c r="KO43" s="6"/>
      <c r="KP43" s="6"/>
      <c r="KQ43" s="6"/>
      <c r="KR43" s="6"/>
      <c r="KS43" s="6"/>
      <c r="KT43" s="6"/>
      <c r="KW43" s="6"/>
      <c r="KY43" s="6"/>
      <c r="KZ43" s="6"/>
      <c r="LA43" s="6">
        <v>19.810320000000001</v>
      </c>
      <c r="LB43" s="6">
        <v>0.44698504774100001</v>
      </c>
      <c r="LC43" s="6"/>
      <c r="LD43" s="37"/>
      <c r="LE43" s="6"/>
      <c r="LF43" s="6"/>
      <c r="LG43" s="6"/>
      <c r="LH43" s="6"/>
      <c r="LI43" s="6"/>
      <c r="LJ43" s="6"/>
      <c r="LK43" s="6"/>
      <c r="LN43" s="6"/>
      <c r="LP43" s="6"/>
      <c r="LQ43" s="6"/>
      <c r="LR43" s="6">
        <v>19.810320000000001</v>
      </c>
      <c r="LS43" s="6">
        <v>0.44856717509999999</v>
      </c>
      <c r="LT43" s="6"/>
      <c r="LU43" s="37"/>
      <c r="LV43" s="6"/>
      <c r="LW43" s="6"/>
      <c r="LX43" s="6"/>
      <c r="LY43" s="6"/>
      <c r="LZ43" s="6"/>
      <c r="MA43" s="6"/>
      <c r="MB43" s="6"/>
      <c r="ME43" s="6"/>
      <c r="MG43" s="6"/>
      <c r="MH43" s="6"/>
      <c r="MI43" s="6">
        <v>19.810320000000001</v>
      </c>
      <c r="MJ43" s="6">
        <v>0.51154392569100005</v>
      </c>
      <c r="MK43" s="6"/>
      <c r="ML43" s="37"/>
      <c r="MM43" s="6"/>
      <c r="MN43" s="6"/>
      <c r="MO43" s="6"/>
      <c r="MP43" s="6"/>
      <c r="MQ43" s="6"/>
      <c r="MR43" s="6"/>
      <c r="MS43" s="6"/>
      <c r="MV43" s="6"/>
      <c r="MX43" s="6"/>
      <c r="MY43" s="6"/>
      <c r="MZ43" s="6">
        <v>19.081679999999999</v>
      </c>
      <c r="NA43" s="6">
        <v>0.49588768918499998</v>
      </c>
      <c r="NB43" s="6"/>
      <c r="NC43" s="37"/>
      <c r="ND43" s="6"/>
      <c r="NE43" s="6"/>
      <c r="NF43" s="6"/>
      <c r="NG43" s="6"/>
      <c r="NH43" s="6"/>
      <c r="NI43" s="6"/>
      <c r="NJ43" s="6"/>
      <c r="NM43" s="6"/>
      <c r="NO43" s="6"/>
      <c r="NP43" s="6"/>
      <c r="NQ43" s="6">
        <v>19.081679999999999</v>
      </c>
      <c r="NR43" s="6">
        <v>0.48653642573799999</v>
      </c>
      <c r="NS43" s="6"/>
      <c r="NT43" s="37"/>
      <c r="NU43" s="6"/>
      <c r="NV43" s="6"/>
      <c r="NW43" s="6"/>
      <c r="NX43" s="6"/>
      <c r="NY43" s="6"/>
      <c r="NZ43" s="6"/>
      <c r="OA43" s="6"/>
      <c r="OD43" s="6"/>
      <c r="OF43" s="6"/>
      <c r="OG43" s="6"/>
      <c r="OH43" s="6">
        <v>19.081679999999999</v>
      </c>
      <c r="OI43" s="6">
        <v>0.58607573743899999</v>
      </c>
      <c r="OJ43" s="6"/>
      <c r="OK43" s="37"/>
      <c r="OL43" s="6"/>
      <c r="OM43" s="6"/>
      <c r="ON43" s="6"/>
      <c r="OO43" s="6"/>
      <c r="OP43" s="6"/>
      <c r="OQ43" s="6"/>
      <c r="OR43" s="6"/>
      <c r="OU43" s="6"/>
      <c r="OW43" s="6"/>
      <c r="OX43" s="6"/>
      <c r="OY43" s="6">
        <v>19.081679999999999</v>
      </c>
      <c r="OZ43" s="6">
        <v>0.55455890344299996</v>
      </c>
      <c r="PA43" s="6"/>
      <c r="PB43" s="37"/>
      <c r="PC43" s="6"/>
      <c r="PD43" s="6"/>
      <c r="PE43" s="6"/>
      <c r="PF43" s="6"/>
      <c r="PG43" s="6"/>
      <c r="PH43" s="6"/>
      <c r="PI43" s="6"/>
      <c r="PL43" s="6"/>
      <c r="PN43" s="6"/>
      <c r="PO43" s="6"/>
      <c r="PP43" s="6">
        <v>19.081679999999999</v>
      </c>
      <c r="PQ43" s="6">
        <v>0.58301620286800004</v>
      </c>
      <c r="PR43" s="6"/>
      <c r="PS43" s="37"/>
      <c r="PT43" s="6"/>
      <c r="PU43" s="6"/>
      <c r="PV43" s="6"/>
      <c r="PW43" s="6"/>
      <c r="PX43" s="6"/>
      <c r="PY43" s="6"/>
      <c r="PZ43" s="6"/>
      <c r="QC43" s="6"/>
      <c r="QE43" s="6"/>
      <c r="QF43" s="6"/>
      <c r="QG43" s="6">
        <v>18.838799999999999</v>
      </c>
      <c r="QH43" s="6">
        <v>0.71510411106600003</v>
      </c>
      <c r="QI43" s="6"/>
      <c r="QJ43" s="37"/>
      <c r="QK43" s="37"/>
      <c r="QL43" s="6"/>
      <c r="QM43" s="6"/>
      <c r="QN43" s="6"/>
      <c r="QO43" s="6"/>
      <c r="QP43" s="6"/>
      <c r="QQ43" s="6"/>
      <c r="QR43" s="6"/>
      <c r="QU43" s="6"/>
      <c r="QW43" s="6"/>
      <c r="QX43" s="6"/>
      <c r="QY43" s="6">
        <v>18.35304</v>
      </c>
      <c r="QZ43" s="6">
        <v>0.70323577332599996</v>
      </c>
      <c r="RA43" s="6"/>
      <c r="RB43" s="37"/>
      <c r="RC43" s="6"/>
      <c r="RD43" s="6"/>
      <c r="RE43" s="6"/>
      <c r="RF43" s="6"/>
      <c r="RG43" s="6"/>
      <c r="RH43" s="6"/>
      <c r="RI43" s="6"/>
      <c r="RL43" s="6"/>
      <c r="RN43" s="6"/>
      <c r="RO43" s="6"/>
      <c r="RP43" s="6">
        <v>18.838799999999999</v>
      </c>
      <c r="RQ43" s="6">
        <v>0.69544486036999997</v>
      </c>
      <c r="RR43" s="6"/>
      <c r="RS43" s="37"/>
      <c r="RT43" s="6"/>
      <c r="RU43" s="6"/>
      <c r="RV43" s="6"/>
      <c r="RW43" s="6"/>
      <c r="RX43" s="6"/>
      <c r="RY43" s="6"/>
      <c r="RZ43" s="6"/>
      <c r="SC43" s="6"/>
      <c r="SE43" s="6"/>
      <c r="SF43" s="6"/>
      <c r="SG43" s="6">
        <v>18.57696</v>
      </c>
      <c r="SH43" s="6">
        <v>0.71863246269100001</v>
      </c>
      <c r="SI43" s="6"/>
      <c r="SJ43" s="37"/>
      <c r="SK43" s="6"/>
      <c r="SL43" s="6"/>
      <c r="SM43" s="6"/>
      <c r="SN43" s="6"/>
      <c r="SO43" s="6"/>
      <c r="SP43" s="6"/>
      <c r="SQ43" s="6"/>
      <c r="ST43" s="6"/>
      <c r="SV43" s="6"/>
      <c r="SW43" s="6"/>
      <c r="SX43" s="6">
        <v>17.889600000000002</v>
      </c>
      <c r="SY43" s="6">
        <v>0.75296869049199999</v>
      </c>
      <c r="SZ43" s="6"/>
      <c r="TB43" s="6"/>
      <c r="TC43" s="6"/>
      <c r="TD43" s="6"/>
      <c r="TE43" s="6"/>
      <c r="TF43" s="6"/>
      <c r="TG43" s="6"/>
      <c r="TH43" s="6"/>
      <c r="TK43" s="6"/>
      <c r="TM43" s="6"/>
      <c r="TN43" s="6"/>
      <c r="TO43" s="6">
        <v>18.57696</v>
      </c>
      <c r="TP43">
        <v>0.76076770324499998</v>
      </c>
      <c r="TQ43" s="6"/>
      <c r="TS43" s="6"/>
      <c r="TT43" s="6"/>
      <c r="TU43" s="6"/>
      <c r="TV43" s="6"/>
      <c r="TW43" s="6"/>
      <c r="TX43" s="6"/>
      <c r="TY43" s="6"/>
      <c r="UA43" s="6"/>
      <c r="UC43" s="6"/>
      <c r="UD43" s="6"/>
      <c r="UE43" s="6">
        <v>18.35304</v>
      </c>
      <c r="UF43">
        <v>0.68451645774400005</v>
      </c>
      <c r="UG43" s="6"/>
      <c r="UI43" s="6"/>
      <c r="UJ43" s="6"/>
      <c r="UK43" s="6"/>
      <c r="UL43" s="6"/>
      <c r="UM43" s="6"/>
      <c r="UN43" s="6"/>
      <c r="UO43" s="6"/>
      <c r="UQ43" s="6"/>
      <c r="US43" s="6"/>
      <c r="UT43" s="6"/>
      <c r="UU43" s="6">
        <v>18.35304</v>
      </c>
      <c r="UV43">
        <v>0.73035092540199997</v>
      </c>
      <c r="UW43" s="6"/>
      <c r="UY43" s="6"/>
      <c r="UZ43" s="6"/>
      <c r="VA43" s="6"/>
      <c r="VB43" s="6"/>
      <c r="VC43" s="6"/>
      <c r="VD43" s="6"/>
      <c r="VE43" s="6"/>
      <c r="VG43" s="6"/>
      <c r="VI43" s="6"/>
      <c r="VJ43" s="6"/>
      <c r="VK43" s="6">
        <v>18.40896</v>
      </c>
      <c r="VL43">
        <v>0.78315604073699996</v>
      </c>
      <c r="VM43" s="6"/>
      <c r="VN43" s="37"/>
      <c r="VO43" s="6"/>
      <c r="VP43" s="6"/>
      <c r="VQ43" s="6"/>
      <c r="VR43" s="6"/>
      <c r="VS43" s="6"/>
      <c r="VT43" s="6"/>
      <c r="VU43" s="6"/>
      <c r="VW43" s="6"/>
      <c r="VY43" s="6"/>
      <c r="VZ43" s="6"/>
      <c r="WA43" s="6">
        <v>18.40896</v>
      </c>
      <c r="WB43">
        <v>0.85956705611299999</v>
      </c>
      <c r="WC43" s="6"/>
      <c r="WD43" s="37"/>
      <c r="WE43" s="6"/>
      <c r="WF43" s="6"/>
      <c r="WG43" s="6"/>
      <c r="WH43" s="6"/>
      <c r="WI43" s="6"/>
      <c r="WJ43" s="6"/>
      <c r="WK43" s="6"/>
      <c r="WM43" s="6"/>
      <c r="WO43" s="6"/>
      <c r="WP43" s="6"/>
      <c r="WQ43" s="6">
        <v>18.838799999999999</v>
      </c>
      <c r="WR43">
        <v>0.46045795758699998</v>
      </c>
      <c r="WS43" s="6"/>
      <c r="WT43" s="37"/>
      <c r="WU43" s="6"/>
      <c r="WV43" s="6"/>
      <c r="WW43" s="6"/>
      <c r="WX43" s="6"/>
      <c r="WY43" s="6"/>
      <c r="WZ43" s="6"/>
      <c r="XA43" s="6"/>
      <c r="XC43" s="6"/>
      <c r="XE43" s="6"/>
      <c r="XF43" s="6"/>
      <c r="XG43" s="6">
        <v>18.838799999999999</v>
      </c>
      <c r="XH43">
        <v>0.46794193733599998</v>
      </c>
      <c r="XI43" s="6"/>
      <c r="XJ43" s="37"/>
      <c r="XK43" s="6"/>
      <c r="XL43" s="6"/>
      <c r="XM43" s="6"/>
      <c r="XN43" s="6"/>
      <c r="XO43" s="6"/>
      <c r="XP43" s="6"/>
      <c r="XQ43" s="6"/>
      <c r="XS43" s="6"/>
      <c r="XU43" s="6"/>
      <c r="XV43" s="6"/>
      <c r="XW43" s="6">
        <v>18.35304</v>
      </c>
      <c r="XX43">
        <v>0.69595622563799997</v>
      </c>
      <c r="XY43" s="6"/>
      <c r="XZ43" s="37"/>
      <c r="YA43" s="6"/>
      <c r="YB43" s="6"/>
      <c r="YC43" s="6"/>
      <c r="YD43" s="6"/>
      <c r="YE43" s="6"/>
      <c r="YF43" s="6"/>
      <c r="YG43" s="6"/>
      <c r="YI43" s="6"/>
      <c r="YK43" s="6"/>
      <c r="YL43" s="6"/>
      <c r="YM43" s="6">
        <v>18.35304</v>
      </c>
      <c r="YN43">
        <v>0.65783043720699996</v>
      </c>
      <c r="YO43" s="6"/>
      <c r="YP43" s="37"/>
      <c r="YQ43" s="6"/>
      <c r="YR43" s="6"/>
      <c r="YS43" s="6"/>
      <c r="YT43" s="6"/>
      <c r="YU43" s="6"/>
      <c r="YV43" s="6"/>
      <c r="YW43" s="6"/>
      <c r="YY43" s="6"/>
      <c r="ZA43" s="6"/>
      <c r="ZB43" s="6"/>
      <c r="ZC43" s="6"/>
      <c r="ZE43" s="6"/>
      <c r="ZF43" s="37"/>
      <c r="ZG43" s="6"/>
      <c r="ZH43" s="6"/>
      <c r="ZI43" s="6"/>
      <c r="ZJ43" s="6"/>
      <c r="ZK43" s="6"/>
      <c r="ZL43" s="6"/>
      <c r="ZM43" s="6"/>
      <c r="ZO43" s="6"/>
      <c r="ZQ43" s="6"/>
      <c r="ZR43" s="6"/>
      <c r="ZS43" s="6">
        <v>18.343679999999999</v>
      </c>
      <c r="ZT43">
        <v>0.70261725659200003</v>
      </c>
      <c r="ZU43" s="6"/>
      <c r="ZV43" s="37"/>
      <c r="ZW43" s="6"/>
      <c r="ZX43" s="6"/>
      <c r="ZY43" s="6"/>
      <c r="ZZ43" s="6"/>
      <c r="AAA43" s="6"/>
      <c r="AAB43" s="6"/>
      <c r="AAC43" s="6"/>
      <c r="AAE43" s="6"/>
      <c r="AAG43" s="6"/>
      <c r="AAH43" s="6"/>
      <c r="AAI43" s="6">
        <v>18.343679999999999</v>
      </c>
      <c r="AAJ43">
        <v>1.1298892356800001</v>
      </c>
      <c r="AAK43" s="6"/>
      <c r="AAL43" s="37"/>
      <c r="AAM43" s="6"/>
      <c r="AAN43" s="6"/>
      <c r="AAO43" s="6"/>
      <c r="AAP43" s="6"/>
      <c r="AAQ43" s="6"/>
      <c r="AAR43" s="6"/>
      <c r="AAS43" s="6"/>
      <c r="AAU43" s="6"/>
      <c r="AAW43" s="6"/>
      <c r="AAX43" s="6"/>
      <c r="AAY43" s="6">
        <v>18.343679999999999</v>
      </c>
      <c r="AAZ43">
        <v>0.96143400458700001</v>
      </c>
      <c r="ABA43" s="6"/>
      <c r="ABB43" s="37"/>
      <c r="ABC43" s="6"/>
      <c r="ABD43" s="6"/>
      <c r="ABE43" s="6"/>
      <c r="ABF43" s="6"/>
      <c r="ABG43" s="6"/>
      <c r="ABH43" s="6"/>
      <c r="ABI43" s="6"/>
      <c r="ABK43" s="6"/>
      <c r="ABM43" s="6"/>
      <c r="ABN43" s="6"/>
      <c r="ABO43" s="6"/>
      <c r="ABQ43" s="6"/>
      <c r="ABR43" s="37"/>
      <c r="ABS43" s="6"/>
      <c r="ABT43" s="6"/>
      <c r="ABU43" s="6"/>
      <c r="ABV43" s="6"/>
      <c r="ABW43" s="6"/>
      <c r="ABX43" s="6"/>
      <c r="ABY43" s="6"/>
      <c r="ACA43" s="6"/>
      <c r="ACC43" s="6"/>
      <c r="ACD43" s="6"/>
      <c r="ACE43" s="6"/>
      <c r="ACG43" s="6"/>
      <c r="ACH43" s="37"/>
      <c r="ACI43" s="6"/>
      <c r="ACJ43" s="6"/>
      <c r="ACK43" s="6"/>
      <c r="ACL43" s="6"/>
      <c r="ACM43" s="6"/>
      <c r="ACN43" s="6"/>
      <c r="ACO43" s="6"/>
      <c r="ACQ43" s="6"/>
      <c r="ACS43" s="6"/>
      <c r="ACT43" s="6"/>
      <c r="ACU43" s="6"/>
      <c r="ACW43" s="6"/>
      <c r="ACX43" s="37"/>
      <c r="ACY43" s="6"/>
      <c r="ACZ43" s="6"/>
      <c r="ADA43" s="6"/>
      <c r="ADB43" s="6"/>
      <c r="ADC43" s="6"/>
      <c r="ADD43" s="6"/>
      <c r="ADE43" s="6"/>
      <c r="ADG43" s="6"/>
      <c r="ADI43" s="6"/>
      <c r="ADJ43" s="6"/>
      <c r="ADK43" s="6"/>
      <c r="ADM43" s="6"/>
      <c r="ADN43" s="37"/>
      <c r="ADO43" s="6"/>
      <c r="ADP43" s="6"/>
      <c r="ADQ43" s="6"/>
      <c r="ADR43" s="6"/>
      <c r="ADS43" s="6"/>
      <c r="ADT43" s="6"/>
      <c r="ADU43" s="6"/>
      <c r="ADW43" s="6"/>
      <c r="ADY43" s="6"/>
      <c r="ADZ43" s="6"/>
      <c r="AEA43" s="6"/>
      <c r="AEC43" s="6"/>
      <c r="AED43" s="37"/>
      <c r="AEE43" s="6"/>
      <c r="AEF43" s="6"/>
      <c r="AEG43" s="6"/>
      <c r="AEH43" s="6"/>
      <c r="AEI43" s="6"/>
      <c r="AEJ43" s="6"/>
      <c r="AEK43" s="6"/>
      <c r="AEM43" s="6"/>
      <c r="AEO43" s="6"/>
      <c r="AEP43" s="6"/>
      <c r="AEQ43" s="6"/>
      <c r="AES43" s="6"/>
      <c r="AET43" s="37"/>
      <c r="AEU43" s="6"/>
      <c r="AEV43" s="6"/>
      <c r="AEW43" s="6"/>
      <c r="AEX43" s="6"/>
      <c r="AEY43" s="6"/>
      <c r="AEZ43" s="6"/>
      <c r="AFA43" s="6"/>
      <c r="AFC43" s="6"/>
      <c r="AFE43" s="6"/>
      <c r="AFF43" s="6"/>
      <c r="AFG43" s="6"/>
      <c r="AFI43" s="6"/>
      <c r="AFJ43" s="37"/>
      <c r="AFK43" s="6"/>
      <c r="AFL43" s="6"/>
      <c r="AFM43" s="6"/>
      <c r="AFN43" s="6"/>
      <c r="AFO43" s="6"/>
      <c r="AFP43" s="6"/>
      <c r="AFQ43" s="6"/>
      <c r="AFS43" s="6"/>
      <c r="AFU43" s="6"/>
      <c r="AFV43" s="6"/>
      <c r="AFW43" s="6"/>
      <c r="AFY43" s="6"/>
      <c r="AFZ43" s="37"/>
      <c r="AGA43" s="6"/>
      <c r="AGB43" s="6"/>
      <c r="AGC43" s="6"/>
      <c r="AGD43" s="6"/>
      <c r="AGE43" s="6"/>
      <c r="AGF43" s="6"/>
      <c r="AGG43" s="6"/>
      <c r="AGI43" s="6"/>
      <c r="AGK43" s="6"/>
      <c r="AGL43" s="6"/>
      <c r="AGM43" s="6"/>
      <c r="AGO43" s="6"/>
      <c r="AGP43" s="37"/>
      <c r="AGQ43" s="6"/>
      <c r="AGR43" s="6"/>
      <c r="AGS43" s="6"/>
      <c r="AGT43" s="6"/>
      <c r="AGU43" s="6"/>
      <c r="AGV43" s="6"/>
      <c r="AGW43" s="6"/>
      <c r="AGY43" s="6"/>
      <c r="AHA43" s="6"/>
      <c r="AHB43" s="6"/>
      <c r="AHC43" s="6"/>
      <c r="AHE43" s="6"/>
      <c r="AHF43" s="37"/>
      <c r="AHG43" s="6"/>
      <c r="AHH43" s="6"/>
      <c r="AHI43" s="6"/>
      <c r="AHJ43" s="6"/>
      <c r="AHK43" s="6"/>
      <c r="AHL43" s="6"/>
      <c r="AHM43" s="6"/>
      <c r="AHO43" s="6"/>
      <c r="AHQ43" s="6"/>
      <c r="AHR43" s="6"/>
      <c r="AHS43" s="6"/>
      <c r="AHU43" s="6"/>
      <c r="AHV43" s="37"/>
      <c r="AHW43" s="6"/>
      <c r="AHX43" s="6"/>
      <c r="AHY43" s="6"/>
      <c r="AHZ43" s="6"/>
      <c r="AIA43" s="6"/>
      <c r="AIB43" s="6"/>
      <c r="AIC43" s="6"/>
      <c r="AIE43" s="6"/>
      <c r="AIG43" s="6"/>
      <c r="AIH43" s="6"/>
      <c r="AII43" s="6"/>
      <c r="AIK43" s="6"/>
      <c r="AIL43" s="37"/>
      <c r="AIM43" s="6"/>
      <c r="AIN43" s="6"/>
      <c r="AIO43" s="6"/>
      <c r="AIP43" s="6"/>
      <c r="AIQ43" s="6"/>
      <c r="AIR43" s="6"/>
      <c r="AIS43" s="6"/>
      <c r="AIU43" s="6"/>
      <c r="AIW43" s="6"/>
      <c r="AIX43" s="6"/>
      <c r="AIY43" s="6"/>
      <c r="AJA43" s="6"/>
      <c r="AJB43" s="37"/>
      <c r="AJC43" s="6"/>
      <c r="AJD43" s="6"/>
      <c r="AJE43" s="6"/>
      <c r="AJF43" s="6"/>
      <c r="AJG43" s="6"/>
      <c r="AJH43" s="6"/>
      <c r="AJI43" s="6"/>
      <c r="AJK43" s="6"/>
      <c r="AJM43" s="6"/>
      <c r="AJN43" s="6"/>
      <c r="AJO43" s="6"/>
      <c r="AJQ43" s="6"/>
      <c r="AJR43" s="37"/>
      <c r="AJS43" s="6"/>
      <c r="AJT43" s="6"/>
      <c r="AJU43" s="6"/>
      <c r="AJV43" s="6"/>
      <c r="AJW43" s="6"/>
      <c r="AJX43" s="6"/>
      <c r="AJY43" s="6"/>
      <c r="AKA43" s="6"/>
      <c r="AKC43" s="6"/>
      <c r="AKD43" s="6"/>
      <c r="AKE43" s="6"/>
      <c r="AKG43" s="6"/>
      <c r="AKH43" s="37"/>
      <c r="AKI43" s="6"/>
      <c r="AKJ43" s="6"/>
      <c r="AKK43" s="6"/>
      <c r="AKL43" s="6"/>
      <c r="AKM43" s="6"/>
      <c r="AKN43" s="6"/>
      <c r="AKO43" s="6"/>
      <c r="AKQ43" s="6"/>
      <c r="AKS43" s="6"/>
      <c r="AKT43" s="6"/>
      <c r="AKU43" s="6"/>
      <c r="AKW43" s="6"/>
      <c r="AKX43" s="37"/>
      <c r="AKY43" s="6"/>
      <c r="AKZ43" s="6"/>
      <c r="ALA43" s="6"/>
      <c r="ALB43" s="6"/>
      <c r="ALC43" s="6"/>
      <c r="ALD43" s="6"/>
      <c r="ALE43" s="6"/>
      <c r="ALG43" s="6"/>
      <c r="ALI43" s="6"/>
      <c r="ALJ43" s="6"/>
      <c r="ALK43" s="6"/>
      <c r="ALM43" s="6"/>
      <c r="ALN43" s="37"/>
    </row>
    <row r="44" spans="3:1002" x14ac:dyDescent="0.25">
      <c r="E44">
        <v>38</v>
      </c>
      <c r="G44">
        <v>22</v>
      </c>
      <c r="H44" s="1">
        <f>BJ16</f>
        <v>-10.408067059805166</v>
      </c>
      <c r="K44" s="6"/>
      <c r="L44" s="6"/>
      <c r="M44" s="6"/>
      <c r="O44" s="6"/>
      <c r="P44" s="6"/>
      <c r="Q44" s="6"/>
      <c r="T44" s="6"/>
      <c r="V44" s="6"/>
      <c r="W44" s="6"/>
      <c r="X44" s="6">
        <v>19.9530933333</v>
      </c>
      <c r="Y44" s="6">
        <v>0.26654507987999998</v>
      </c>
      <c r="Z44" s="6"/>
      <c r="AB44" s="6"/>
      <c r="AC44" s="6"/>
      <c r="AD44" s="6"/>
      <c r="AF44" s="6"/>
      <c r="AG44" s="6"/>
      <c r="AH44" s="6"/>
      <c r="AK44" s="6"/>
      <c r="AM44" s="6"/>
      <c r="AN44" s="6"/>
      <c r="AO44" s="6"/>
      <c r="AP44" s="6"/>
      <c r="AQ44" s="6"/>
      <c r="AR44" s="37"/>
      <c r="AS44" s="6"/>
      <c r="AT44" s="6"/>
      <c r="AU44" s="6"/>
      <c r="AV44" s="6"/>
      <c r="AW44" s="6"/>
      <c r="AX44" s="6"/>
      <c r="AY44" s="7"/>
      <c r="BB44" s="6"/>
      <c r="BD44" s="6"/>
      <c r="BF44" s="6"/>
      <c r="BG44" s="6"/>
      <c r="BH44" s="6"/>
      <c r="BI44" s="37"/>
      <c r="BJ44" s="6"/>
      <c r="BK44" s="6"/>
      <c r="BL44" s="6"/>
      <c r="BN44" s="6"/>
      <c r="BO44" s="6"/>
      <c r="BP44" s="6"/>
      <c r="BS44" s="6"/>
      <c r="BU44" s="6"/>
      <c r="BV44" s="6"/>
      <c r="BW44" s="6"/>
      <c r="BX44" s="6"/>
      <c r="BY44" s="6"/>
      <c r="CA44" s="6"/>
      <c r="CB44" s="6"/>
      <c r="CC44" s="6"/>
      <c r="CE44" s="6"/>
      <c r="CF44" s="6"/>
      <c r="CG44" s="6"/>
      <c r="CJ44" s="6"/>
      <c r="CL44" s="6"/>
      <c r="CM44" s="6"/>
      <c r="CN44" s="6"/>
      <c r="CO44" s="6"/>
      <c r="CP44" s="6"/>
      <c r="CR44" s="6"/>
      <c r="CS44" s="6"/>
      <c r="CT44" s="6"/>
      <c r="CV44" s="6"/>
      <c r="CW44" s="6"/>
      <c r="CX44" s="6"/>
      <c r="DA44" s="6"/>
      <c r="DC44" s="6"/>
      <c r="DD44" s="6"/>
      <c r="DE44" s="6"/>
      <c r="DF44" s="6"/>
      <c r="DG44" s="6"/>
      <c r="DI44" s="6"/>
      <c r="DJ44" s="6"/>
      <c r="DK44" s="6"/>
      <c r="DM44" s="6"/>
      <c r="DN44" s="6"/>
      <c r="DO44" s="6"/>
      <c r="DR44" s="6"/>
      <c r="DT44" s="6"/>
      <c r="DU44" s="6"/>
      <c r="DV44" s="6"/>
      <c r="DW44" s="6"/>
      <c r="DX44" s="6"/>
      <c r="DZ44" s="6"/>
      <c r="EA44" s="6"/>
      <c r="EB44" s="6"/>
      <c r="ED44" s="6"/>
      <c r="EE44" s="6"/>
      <c r="EF44" s="6"/>
      <c r="EI44" s="6"/>
      <c r="EK44" s="6"/>
      <c r="EL44" s="6"/>
      <c r="EM44" s="6"/>
      <c r="EN44" s="6"/>
      <c r="EO44" s="6"/>
      <c r="EQ44" s="6"/>
      <c r="ER44" s="6"/>
      <c r="ES44" s="6"/>
      <c r="EU44" s="6"/>
      <c r="EV44" s="6"/>
      <c r="EW44" s="6"/>
      <c r="EZ44" s="6"/>
      <c r="FB44" s="6"/>
      <c r="FC44" s="6"/>
      <c r="FD44" s="6">
        <v>19.443580000000001</v>
      </c>
      <c r="FE44" s="6">
        <v>0.40407158302599999</v>
      </c>
      <c r="FF44" s="6"/>
      <c r="FH44" s="6"/>
      <c r="FI44" s="6"/>
      <c r="FJ44" s="6"/>
      <c r="FL44" s="6"/>
      <c r="FM44" s="6"/>
      <c r="FN44" s="6"/>
      <c r="FQ44" s="6"/>
      <c r="FS44" s="6"/>
      <c r="FT44" s="6"/>
      <c r="FU44" s="6">
        <v>19.443580000000001</v>
      </c>
      <c r="FV44" s="6">
        <v>0.44003041586899999</v>
      </c>
      <c r="FW44" s="6"/>
      <c r="FX44" s="37"/>
      <c r="FY44" s="6"/>
      <c r="FZ44" s="6"/>
      <c r="GA44" s="6"/>
      <c r="GC44" s="6"/>
      <c r="GD44" s="6"/>
      <c r="GE44" s="6"/>
      <c r="GH44" s="6"/>
      <c r="GJ44" s="6"/>
      <c r="GK44" s="6"/>
      <c r="GL44" s="6">
        <v>19.443580000000001</v>
      </c>
      <c r="GM44" s="6">
        <v>0.42780769089600001</v>
      </c>
      <c r="GN44" s="6"/>
      <c r="GO44" s="37"/>
      <c r="GP44" s="6"/>
      <c r="GQ44" s="6"/>
      <c r="GR44" s="6"/>
      <c r="GT44" s="6"/>
      <c r="GU44" s="6"/>
      <c r="GV44" s="6"/>
      <c r="GY44" s="6"/>
      <c r="HA44" s="6"/>
      <c r="HB44" s="6"/>
      <c r="HC44" s="6"/>
      <c r="HD44" s="6"/>
      <c r="HE44" s="6"/>
      <c r="HF44" s="37"/>
      <c r="HG44" s="6"/>
      <c r="HH44" s="6"/>
      <c r="HI44" s="6"/>
      <c r="HK44" s="6"/>
      <c r="HL44" s="6"/>
      <c r="HM44" s="6"/>
      <c r="HP44" s="6"/>
      <c r="HR44" s="6"/>
      <c r="HS44" s="6"/>
      <c r="HT44" s="6"/>
      <c r="HU44" s="6"/>
      <c r="HV44" s="6"/>
      <c r="HW44" s="37"/>
      <c r="HX44" s="6"/>
      <c r="HY44" s="6"/>
      <c r="HZ44" s="6"/>
      <c r="IB44" s="6"/>
      <c r="IC44" s="6"/>
      <c r="ID44" s="6"/>
      <c r="IG44" s="6"/>
      <c r="II44" s="6"/>
      <c r="IJ44" s="6"/>
      <c r="IK44" s="6"/>
      <c r="IL44" s="6"/>
      <c r="IM44" s="6"/>
      <c r="IN44" s="37"/>
      <c r="IO44" s="6"/>
      <c r="IP44" s="6"/>
      <c r="IQ44" s="6"/>
      <c r="IS44" s="6"/>
      <c r="IT44" s="6"/>
      <c r="IU44" s="6"/>
      <c r="IX44" s="6"/>
      <c r="IZ44" s="6"/>
      <c r="JA44" s="6"/>
      <c r="JB44" s="6"/>
      <c r="JC44" s="6"/>
      <c r="JD44" s="6"/>
      <c r="JE44" s="37"/>
      <c r="JF44" s="6"/>
      <c r="JG44" s="6"/>
      <c r="JH44" s="6"/>
      <c r="JJ44" s="6"/>
      <c r="JK44" s="6"/>
      <c r="JL44" s="6"/>
      <c r="JO44" s="6"/>
      <c r="JQ44" s="6"/>
      <c r="JR44" s="6"/>
      <c r="JS44" s="6"/>
      <c r="JT44" s="6"/>
      <c r="JU44" s="6"/>
      <c r="JV44" s="37"/>
      <c r="JW44" s="6"/>
      <c r="JX44" s="6"/>
      <c r="JY44" s="6"/>
      <c r="KA44" s="6"/>
      <c r="KB44" s="6"/>
      <c r="KC44" s="6"/>
      <c r="KF44" s="6"/>
      <c r="KH44" s="6"/>
      <c r="KI44" s="6"/>
      <c r="KJ44" s="6"/>
      <c r="KK44" s="6"/>
      <c r="KL44" s="6"/>
      <c r="KM44" s="37"/>
      <c r="KN44" s="6"/>
      <c r="KO44" s="6"/>
      <c r="KP44" s="6"/>
      <c r="KR44" s="6"/>
      <c r="KS44" s="6"/>
      <c r="KT44" s="6"/>
      <c r="KW44" s="6"/>
      <c r="KY44" s="6"/>
      <c r="KZ44" s="6"/>
      <c r="LA44" s="6"/>
      <c r="LB44" s="6"/>
      <c r="LC44" s="6"/>
      <c r="LD44" s="37"/>
      <c r="LE44" s="6"/>
      <c r="LF44" s="6"/>
      <c r="LG44" s="6"/>
      <c r="LI44" s="6"/>
      <c r="LJ44" s="6"/>
      <c r="LK44" s="6"/>
      <c r="LN44" s="6"/>
      <c r="LP44" s="6"/>
      <c r="LQ44" s="6"/>
      <c r="LR44" s="6"/>
      <c r="LS44" s="6"/>
      <c r="LT44" s="6"/>
      <c r="LU44" s="37"/>
      <c r="LV44" s="6"/>
      <c r="LW44" s="6"/>
      <c r="LX44" s="6"/>
      <c r="LZ44" s="6"/>
      <c r="MA44" s="6"/>
      <c r="MB44" s="6"/>
      <c r="ME44" s="6"/>
      <c r="MG44" s="6"/>
      <c r="MH44" s="6"/>
      <c r="MI44" s="6"/>
      <c r="MJ44" s="6"/>
      <c r="MK44" s="6"/>
      <c r="ML44" s="37"/>
      <c r="MM44" s="6"/>
      <c r="MN44" s="6"/>
      <c r="MO44" s="6"/>
      <c r="MQ44" s="6"/>
      <c r="MR44" s="6"/>
      <c r="MS44" s="6"/>
      <c r="MV44" s="6"/>
      <c r="MX44" s="6"/>
      <c r="MY44" s="6"/>
      <c r="MZ44" s="6"/>
      <c r="NA44" s="6"/>
      <c r="NB44" s="6"/>
      <c r="NC44" s="37"/>
      <c r="ND44" s="6"/>
      <c r="NE44" s="6"/>
      <c r="NF44" s="6"/>
      <c r="NH44" s="6"/>
      <c r="NI44" s="6"/>
      <c r="NJ44" s="6"/>
      <c r="NM44" s="6"/>
      <c r="NO44" s="6"/>
      <c r="NP44" s="6"/>
      <c r="NS44" s="6"/>
      <c r="NT44" s="37"/>
      <c r="NU44" s="6"/>
      <c r="NV44" s="6"/>
      <c r="NW44" s="6"/>
      <c r="NY44" s="6"/>
      <c r="NZ44" s="6"/>
      <c r="OA44" s="6"/>
      <c r="OD44" s="6"/>
      <c r="OF44" s="6"/>
      <c r="OG44" s="6"/>
      <c r="OJ44" s="6"/>
      <c r="OK44" s="37"/>
      <c r="OL44" s="6"/>
      <c r="OM44" s="6"/>
      <c r="ON44" s="6"/>
      <c r="OP44" s="6"/>
      <c r="OQ44" s="6"/>
      <c r="OR44" s="6"/>
      <c r="OU44" s="6"/>
      <c r="OW44" s="6"/>
      <c r="OX44" s="6"/>
      <c r="PA44" s="6"/>
      <c r="PB44" s="37"/>
      <c r="PC44" s="6"/>
      <c r="PD44" s="6"/>
      <c r="PE44" s="6"/>
      <c r="PG44" s="6"/>
      <c r="PH44" s="6"/>
      <c r="PI44" s="6"/>
      <c r="PL44" s="6"/>
      <c r="PN44" s="6"/>
      <c r="PO44" s="6"/>
      <c r="PR44" s="6"/>
      <c r="PS44" s="37"/>
      <c r="PT44" s="6"/>
      <c r="PU44" s="6"/>
      <c r="PV44" s="6"/>
      <c r="PX44" s="6"/>
      <c r="PY44" s="6"/>
      <c r="PZ44" s="6"/>
      <c r="QC44" s="6"/>
      <c r="QE44" s="6"/>
      <c r="QF44" s="6"/>
      <c r="QI44" s="6"/>
      <c r="QJ44" s="37"/>
      <c r="QK44" s="37"/>
      <c r="QL44" s="6"/>
      <c r="QM44" s="6"/>
      <c r="QN44" s="6"/>
      <c r="QP44" s="6"/>
      <c r="QQ44" s="6"/>
      <c r="QR44" s="6"/>
      <c r="QU44" s="6"/>
      <c r="QW44" s="6"/>
      <c r="QX44" s="6"/>
      <c r="QY44">
        <v>19.882459999999998</v>
      </c>
      <c r="QZ44">
        <v>0.71201300911900001</v>
      </c>
      <c r="RA44" s="6"/>
      <c r="RB44" s="37"/>
      <c r="RC44" s="6"/>
      <c r="RD44" s="6"/>
      <c r="RE44" s="6"/>
      <c r="RG44" s="6"/>
      <c r="RH44" s="6"/>
      <c r="RI44" s="6"/>
      <c r="RL44" s="6"/>
      <c r="RN44" s="6"/>
      <c r="RO44" s="6"/>
      <c r="RR44" s="6"/>
      <c r="RS44" s="37"/>
      <c r="RT44" s="6"/>
      <c r="RU44" s="6"/>
      <c r="RV44" s="6"/>
      <c r="RX44" s="6"/>
      <c r="RY44" s="6"/>
      <c r="RZ44" s="6"/>
      <c r="SC44" s="6"/>
      <c r="SE44" s="6"/>
      <c r="SF44" s="6"/>
      <c r="SI44" s="6"/>
      <c r="SJ44" s="37"/>
      <c r="SK44" s="6"/>
      <c r="SL44" s="6"/>
      <c r="SM44" s="6"/>
      <c r="SO44" s="6"/>
      <c r="SP44" s="6"/>
      <c r="SQ44" s="6"/>
      <c r="ST44" s="6"/>
      <c r="SV44" s="6"/>
      <c r="SW44" s="6"/>
      <c r="SX44">
        <v>19.380400000000002</v>
      </c>
      <c r="SY44">
        <v>0.76236474732299997</v>
      </c>
      <c r="SZ44" s="6"/>
      <c r="TB44" s="6"/>
      <c r="TC44" s="6"/>
      <c r="TD44" s="6"/>
      <c r="TF44" s="6"/>
      <c r="TG44" s="6"/>
      <c r="TH44" s="6"/>
      <c r="TK44" s="6"/>
      <c r="TM44" s="6"/>
      <c r="TN44" s="6"/>
      <c r="TQ44" s="6"/>
      <c r="TS44" s="6"/>
      <c r="TT44" s="6"/>
      <c r="TV44" s="6"/>
      <c r="TW44" s="6"/>
      <c r="TX44" s="6"/>
      <c r="TY44" s="6"/>
      <c r="UA44" s="6"/>
      <c r="UC44" s="6"/>
      <c r="UD44" s="6"/>
      <c r="UG44" s="6"/>
      <c r="UI44" s="6"/>
      <c r="UJ44" s="6"/>
      <c r="UL44" s="6"/>
      <c r="UM44" s="6"/>
      <c r="UN44" s="6"/>
      <c r="UO44" s="6"/>
      <c r="UQ44" s="6"/>
      <c r="US44" s="6"/>
      <c r="UT44" s="6"/>
      <c r="UW44" s="6"/>
      <c r="UY44" s="6"/>
      <c r="UZ44" s="6"/>
      <c r="VB44" s="6"/>
      <c r="VC44" s="6"/>
      <c r="VD44" s="6"/>
      <c r="VE44" s="6"/>
      <c r="VG44" s="6"/>
      <c r="VI44" s="6"/>
      <c r="VJ44" s="6"/>
      <c r="VM44" s="6"/>
      <c r="VN44" s="37"/>
      <c r="VO44" s="6"/>
      <c r="VP44" s="6"/>
      <c r="VR44" s="6"/>
      <c r="VS44" s="6"/>
      <c r="VT44" s="6"/>
      <c r="VU44" s="6"/>
      <c r="VW44" s="6"/>
      <c r="VY44" s="6"/>
      <c r="VZ44" s="6"/>
      <c r="WC44" s="6"/>
      <c r="WD44" s="37"/>
      <c r="WE44" s="6"/>
      <c r="WF44" s="6"/>
      <c r="WH44" s="6"/>
      <c r="WI44" s="6"/>
      <c r="WJ44" s="6"/>
      <c r="WK44" s="6"/>
      <c r="WM44" s="6"/>
      <c r="WO44" s="6"/>
      <c r="WP44" s="6"/>
      <c r="WS44" s="6"/>
      <c r="WT44" s="37"/>
      <c r="WU44" s="6"/>
      <c r="WV44" s="6"/>
      <c r="WX44" s="6"/>
      <c r="WY44" s="6"/>
      <c r="WZ44" s="6"/>
      <c r="XA44" s="6"/>
      <c r="XC44" s="6"/>
      <c r="XE44" s="6"/>
      <c r="XF44" s="6"/>
      <c r="XI44" s="6"/>
      <c r="XJ44" s="37"/>
      <c r="XK44" s="6"/>
      <c r="XL44" s="6"/>
      <c r="XN44" s="6"/>
      <c r="XO44" s="6"/>
      <c r="XP44" s="6"/>
      <c r="XQ44" s="6"/>
      <c r="XS44" s="6"/>
      <c r="XU44" s="6"/>
      <c r="XV44" s="6"/>
      <c r="XY44" s="6"/>
      <c r="XZ44" s="37"/>
      <c r="YA44" s="6"/>
      <c r="YB44" s="6"/>
      <c r="YD44" s="6"/>
      <c r="YE44" s="6"/>
      <c r="YF44" s="6"/>
      <c r="YG44" s="6"/>
      <c r="YI44" s="6"/>
      <c r="YK44" s="6"/>
      <c r="YL44" s="6"/>
      <c r="YO44" s="6"/>
      <c r="YP44" s="37"/>
      <c r="YQ44" s="6"/>
      <c r="YR44" s="6"/>
      <c r="YT44" s="6"/>
      <c r="YU44" s="6"/>
      <c r="YV44" s="6"/>
      <c r="YW44" s="6"/>
      <c r="YY44" s="6"/>
      <c r="ZA44" s="6"/>
      <c r="ZB44" s="6"/>
      <c r="ZE44" s="6"/>
      <c r="ZF44" s="37"/>
      <c r="ZG44" s="6"/>
      <c r="ZH44" s="6"/>
      <c r="ZJ44" s="6"/>
      <c r="ZK44" s="6"/>
      <c r="ZL44" s="6"/>
      <c r="ZM44" s="6"/>
      <c r="ZO44" s="6"/>
      <c r="ZQ44" s="6"/>
      <c r="ZR44" s="6"/>
      <c r="ZU44" s="6"/>
      <c r="ZV44" s="37"/>
      <c r="ZW44" s="6"/>
      <c r="ZX44" s="6"/>
      <c r="ZZ44" s="6"/>
      <c r="AAA44" s="6"/>
      <c r="AAB44" s="6"/>
      <c r="AAC44" s="6"/>
      <c r="AAE44" s="6"/>
      <c r="AAG44" s="6"/>
      <c r="AAH44" s="6"/>
      <c r="AAK44" s="6"/>
      <c r="AAL44" s="37"/>
      <c r="AAM44" s="6"/>
      <c r="AAN44" s="6"/>
      <c r="AAP44" s="6"/>
      <c r="AAQ44" s="6"/>
      <c r="AAR44" s="6"/>
      <c r="AAS44" s="6"/>
      <c r="AAU44" s="6"/>
      <c r="AAW44" s="6"/>
      <c r="AAX44" s="6"/>
      <c r="ABA44" s="6"/>
      <c r="ABB44" s="37"/>
      <c r="ABC44" s="6"/>
      <c r="ABD44" s="6"/>
      <c r="ABF44" s="6"/>
      <c r="ABG44" s="6"/>
      <c r="ABH44" s="6"/>
      <c r="ABI44" s="6"/>
      <c r="ABK44" s="6"/>
      <c r="ABM44" s="6"/>
      <c r="ABN44" s="6"/>
      <c r="ABQ44" s="6"/>
      <c r="ABR44" s="37"/>
      <c r="ABS44" s="6"/>
      <c r="ABT44" s="6"/>
      <c r="ABV44" s="6"/>
      <c r="ABW44" s="6"/>
      <c r="ABX44" s="6"/>
      <c r="ABY44" s="6"/>
      <c r="ACA44" s="6"/>
      <c r="ACC44" s="6"/>
      <c r="ACD44" s="6"/>
      <c r="ACG44" s="6"/>
      <c r="ACH44" s="37"/>
      <c r="ACI44" s="6"/>
      <c r="ACJ44" s="6"/>
      <c r="ACL44" s="6"/>
      <c r="ACM44" s="6"/>
      <c r="ACN44" s="6"/>
      <c r="ACO44" s="6"/>
      <c r="ACQ44" s="6"/>
      <c r="ACS44" s="6"/>
      <c r="ACT44" s="6"/>
      <c r="ACW44" s="6"/>
      <c r="ACX44" s="37"/>
      <c r="ACY44" s="6"/>
      <c r="ACZ44" s="6"/>
      <c r="ADB44" s="6"/>
      <c r="ADC44" s="6"/>
      <c r="ADD44" s="6"/>
      <c r="ADE44" s="6"/>
      <c r="ADG44" s="6"/>
      <c r="ADI44" s="6"/>
      <c r="ADJ44" s="6"/>
      <c r="ADM44" s="6"/>
      <c r="ADN44" s="37"/>
      <c r="ADO44" s="6"/>
      <c r="ADP44" s="6"/>
      <c r="ADR44" s="6"/>
      <c r="ADS44" s="6"/>
      <c r="ADT44" s="6"/>
      <c r="ADU44" s="6"/>
      <c r="ADW44" s="6"/>
      <c r="ADY44" s="6"/>
      <c r="ADZ44" s="6"/>
      <c r="AEC44" s="6"/>
      <c r="AED44" s="37"/>
      <c r="AEE44" s="6"/>
      <c r="AEF44" s="6"/>
      <c r="AEH44" s="6"/>
      <c r="AEI44" s="6"/>
      <c r="AEJ44" s="6"/>
      <c r="AEK44" s="6"/>
      <c r="AEM44" s="6"/>
      <c r="AEO44" s="6"/>
      <c r="AEP44" s="6"/>
      <c r="AES44" s="6"/>
      <c r="AET44" s="37"/>
      <c r="AEU44" s="6"/>
      <c r="AEV44" s="6"/>
      <c r="AEX44" s="6"/>
      <c r="AEY44" s="6"/>
      <c r="AEZ44" s="6"/>
      <c r="AFA44" s="6"/>
      <c r="AFC44" s="6"/>
      <c r="AFE44" s="6"/>
      <c r="AFF44" s="6"/>
      <c r="AFI44" s="6"/>
      <c r="AFJ44" s="37"/>
      <c r="AFK44" s="6"/>
      <c r="AFL44" s="6"/>
      <c r="AFN44" s="6"/>
      <c r="AFO44" s="6"/>
      <c r="AFP44" s="6"/>
      <c r="AFQ44" s="6"/>
      <c r="AFS44" s="6"/>
      <c r="AFU44" s="6"/>
      <c r="AFV44" s="6"/>
      <c r="AFY44" s="6"/>
      <c r="AFZ44" s="37"/>
      <c r="AGA44" s="6"/>
      <c r="AGB44" s="6"/>
      <c r="AGD44" s="6"/>
      <c r="AGE44" s="6"/>
      <c r="AGF44" s="6"/>
      <c r="AGG44" s="6"/>
      <c r="AGI44" s="6"/>
      <c r="AGK44" s="6"/>
      <c r="AGL44" s="6"/>
      <c r="AGO44" s="6"/>
      <c r="AGP44" s="37"/>
      <c r="AGQ44" s="6"/>
      <c r="AGR44" s="6"/>
      <c r="AGT44" s="6"/>
      <c r="AGU44" s="6"/>
      <c r="AGV44" s="6"/>
      <c r="AGW44" s="6"/>
      <c r="AGY44" s="6"/>
      <c r="AHA44" s="6"/>
      <c r="AHB44" s="6"/>
      <c r="AHE44" s="6"/>
      <c r="AHF44" s="37"/>
      <c r="AHG44" s="6"/>
      <c r="AHH44" s="6"/>
      <c r="AHJ44" s="6"/>
      <c r="AHK44" s="6"/>
      <c r="AHL44" s="6"/>
      <c r="AHM44" s="6"/>
      <c r="AHO44" s="6"/>
      <c r="AHQ44" s="6"/>
      <c r="AHR44" s="6"/>
      <c r="AHU44" s="6"/>
      <c r="AHV44" s="37"/>
      <c r="AHW44" s="6"/>
      <c r="AHX44" s="6"/>
      <c r="AHZ44" s="6"/>
      <c r="AIA44" s="6"/>
      <c r="AIB44" s="6"/>
      <c r="AIC44" s="6"/>
      <c r="AIE44" s="6"/>
      <c r="AIG44" s="6"/>
      <c r="AIH44" s="6"/>
      <c r="AIK44" s="6"/>
      <c r="AIL44" s="37"/>
      <c r="AIM44" s="6"/>
      <c r="AIN44" s="6"/>
      <c r="AIP44" s="6"/>
      <c r="AIQ44" s="6"/>
      <c r="AIR44" s="6"/>
      <c r="AIS44" s="6"/>
      <c r="AIU44" s="6"/>
      <c r="AIW44" s="6"/>
      <c r="AIX44" s="6"/>
      <c r="AJA44" s="6"/>
      <c r="AJB44" s="37"/>
      <c r="AJC44" s="6"/>
      <c r="AJD44" s="6"/>
      <c r="AJF44" s="6"/>
      <c r="AJG44" s="6"/>
      <c r="AJH44" s="6"/>
      <c r="AJI44" s="6"/>
      <c r="AJK44" s="6"/>
      <c r="AJM44" s="6"/>
      <c r="AJN44" s="6"/>
      <c r="AJQ44" s="6"/>
      <c r="AJR44" s="37"/>
      <c r="AJS44" s="6"/>
      <c r="AJT44" s="6"/>
      <c r="AJV44" s="6"/>
      <c r="AJW44" s="6"/>
      <c r="AJX44" s="6"/>
      <c r="AJY44" s="6"/>
      <c r="AKA44" s="6"/>
      <c r="AKC44" s="6"/>
      <c r="AKD44" s="6"/>
      <c r="AKG44" s="6"/>
      <c r="AKH44" s="37"/>
      <c r="AKI44" s="6"/>
      <c r="AKJ44" s="6"/>
      <c r="AKL44" s="6"/>
      <c r="AKM44" s="6"/>
      <c r="AKN44" s="6"/>
      <c r="AKO44" s="6"/>
      <c r="AKQ44" s="6"/>
      <c r="AKS44" s="6"/>
      <c r="AKT44" s="6"/>
      <c r="AKW44" s="6"/>
      <c r="AKX44" s="37"/>
      <c r="AKY44" s="6"/>
      <c r="AKZ44" s="6"/>
      <c r="ALB44" s="6"/>
      <c r="ALC44" s="6"/>
      <c r="ALD44" s="6"/>
      <c r="ALE44" s="6"/>
      <c r="ALG44" s="6"/>
      <c r="ALI44" s="6"/>
      <c r="ALJ44" s="6"/>
      <c r="ALM44" s="6"/>
      <c r="ALN44" s="37"/>
    </row>
    <row r="45" spans="3:1002" x14ac:dyDescent="0.25">
      <c r="E45" s="33">
        <v>36</v>
      </c>
      <c r="G45" s="33">
        <v>20</v>
      </c>
      <c r="H45" s="46">
        <f>CR16</f>
        <v>-10.818651100372096</v>
      </c>
      <c r="K45" s="6"/>
      <c r="L45" s="6"/>
      <c r="M45" s="6"/>
      <c r="N45" s="6"/>
      <c r="O45" s="6"/>
      <c r="P45" s="6"/>
      <c r="Q45" s="7"/>
      <c r="T45" s="6"/>
      <c r="V45" s="6"/>
      <c r="X45" s="6"/>
      <c r="Y45" s="6"/>
      <c r="Z45" s="6"/>
      <c r="AB45" s="6"/>
      <c r="AC45" s="6"/>
      <c r="AD45" s="6"/>
      <c r="AE45" s="6"/>
      <c r="AF45" s="6"/>
      <c r="AG45" s="6"/>
      <c r="AH45" s="7"/>
      <c r="AK45" s="6"/>
      <c r="AM45" s="6"/>
      <c r="AO45" s="6"/>
      <c r="AP45" s="6"/>
      <c r="AQ45" s="6"/>
      <c r="AR45" s="37"/>
      <c r="AS45" s="6"/>
      <c r="AT45" s="6"/>
      <c r="AU45" s="6"/>
      <c r="AV45" s="6"/>
      <c r="AW45" s="6"/>
      <c r="AX45" s="6"/>
      <c r="AY45" s="6"/>
      <c r="BB45" s="6"/>
      <c r="BD45" s="6"/>
      <c r="BE45" s="6">
        <v>1.2833333000000001E-2</v>
      </c>
      <c r="BF45" s="6">
        <v>0</v>
      </c>
      <c r="BG45" s="6">
        <v>0.18694822211600001</v>
      </c>
      <c r="BH45" s="6">
        <f>LINEST(BG45:BG58,BF45:BF58,TRUE,TRUE)</f>
        <v>1.9695385382341737E-3</v>
      </c>
      <c r="BI45" s="37"/>
      <c r="BJ45" s="6"/>
      <c r="BK45" s="6"/>
      <c r="BL45" s="6"/>
      <c r="BM45" s="6"/>
      <c r="BN45" s="6"/>
      <c r="BO45" s="6"/>
      <c r="BP45" s="7"/>
      <c r="BS45" s="6"/>
      <c r="BU45" s="6"/>
      <c r="BW45" s="6"/>
      <c r="BX45" s="6"/>
      <c r="BY45" s="6"/>
      <c r="CA45" s="6"/>
      <c r="CB45" s="6"/>
      <c r="CC45" s="6"/>
      <c r="CD45" s="6"/>
      <c r="CE45" s="6"/>
      <c r="CF45" s="6"/>
      <c r="CG45" s="7"/>
      <c r="CJ45" s="6"/>
      <c r="CL45" s="6"/>
      <c r="CN45" s="6"/>
      <c r="CO45" s="6"/>
      <c r="CP45" s="6"/>
      <c r="CR45" s="6"/>
      <c r="CS45" s="6"/>
      <c r="CT45" s="6"/>
      <c r="CU45" s="6"/>
      <c r="CV45" s="6"/>
      <c r="CW45" s="6"/>
      <c r="CX45" s="7"/>
      <c r="DA45" s="6"/>
      <c r="DC45" s="6"/>
      <c r="DE45" s="6"/>
      <c r="DF45" s="6"/>
      <c r="DG45" s="6"/>
      <c r="DI45" s="6"/>
      <c r="DJ45" s="6"/>
      <c r="DK45" s="6"/>
      <c r="DL45" s="6"/>
      <c r="DM45" s="6"/>
      <c r="DN45" s="6"/>
      <c r="DO45" s="7"/>
      <c r="DR45" s="6"/>
      <c r="DT45" s="6"/>
      <c r="DV45" s="6"/>
      <c r="DW45" s="6"/>
      <c r="DX45" s="6"/>
      <c r="DZ45" s="6"/>
      <c r="EA45" s="6"/>
      <c r="EB45" s="6"/>
      <c r="EC45" s="6"/>
      <c r="ED45" s="6"/>
      <c r="EE45" s="6"/>
      <c r="EF45" s="7"/>
      <c r="EI45" s="6"/>
      <c r="EK45" s="6"/>
      <c r="EM45" s="6"/>
      <c r="EN45" s="6"/>
      <c r="EO45" s="6"/>
      <c r="EQ45" s="6"/>
      <c r="ER45" s="6"/>
      <c r="ES45" s="6"/>
      <c r="ET45" s="6"/>
      <c r="EU45" s="6"/>
      <c r="EV45" s="6"/>
      <c r="EW45" s="7"/>
      <c r="EZ45" s="6"/>
      <c r="FB45" s="6"/>
      <c r="FD45" s="6"/>
      <c r="FE45" s="6"/>
      <c r="FF45" s="6"/>
      <c r="FH45" s="6"/>
      <c r="FI45" s="6"/>
      <c r="FJ45" s="6"/>
      <c r="FK45" s="6"/>
      <c r="FL45" s="6"/>
      <c r="FM45" s="6"/>
      <c r="FN45" s="7"/>
      <c r="FQ45" s="6"/>
      <c r="FS45" s="6"/>
      <c r="FU45" s="6"/>
      <c r="FV45" s="6"/>
      <c r="FW45" s="6"/>
      <c r="FX45" s="37"/>
      <c r="FY45" s="6"/>
      <c r="FZ45" s="6"/>
      <c r="GA45" s="6"/>
      <c r="GB45" s="6"/>
      <c r="GC45" s="6"/>
      <c r="GD45" s="6"/>
      <c r="GE45" s="7"/>
      <c r="GH45" s="6"/>
      <c r="GJ45" s="6"/>
      <c r="GL45" s="6"/>
      <c r="GM45" s="6"/>
      <c r="GN45" s="6"/>
      <c r="GO45" s="37"/>
      <c r="GP45" s="6"/>
      <c r="GQ45" s="6"/>
      <c r="GR45" s="6"/>
      <c r="GS45" s="6"/>
      <c r="GT45" s="6"/>
      <c r="GU45" s="6"/>
      <c r="GV45" s="7"/>
      <c r="GY45" s="6"/>
      <c r="HA45" s="6"/>
      <c r="HC45" s="6"/>
      <c r="HD45" s="6"/>
      <c r="HE45" s="6"/>
      <c r="HF45" s="37"/>
      <c r="HG45" s="6"/>
      <c r="HH45" s="6"/>
      <c r="HI45" s="6"/>
      <c r="HJ45" s="6"/>
      <c r="HK45" s="6"/>
      <c r="HL45" s="6"/>
      <c r="HM45" s="7"/>
      <c r="HP45" s="6"/>
      <c r="HR45" s="6"/>
      <c r="HT45" s="6"/>
      <c r="HU45" s="6"/>
      <c r="HV45" s="6"/>
      <c r="HW45" s="37"/>
      <c r="HX45" s="6"/>
      <c r="HY45" s="6"/>
      <c r="HZ45" s="6"/>
      <c r="IA45" s="6"/>
      <c r="IB45" s="6"/>
      <c r="IC45" s="6"/>
      <c r="ID45" s="7"/>
      <c r="IG45" s="6"/>
      <c r="II45" s="6"/>
      <c r="IK45" s="6"/>
      <c r="IL45" s="6"/>
      <c r="IM45" s="6"/>
      <c r="IN45" s="37"/>
      <c r="IO45" s="6"/>
      <c r="IP45" s="6"/>
      <c r="IQ45" s="6"/>
      <c r="IR45" s="6"/>
      <c r="IS45" s="6"/>
      <c r="IT45" s="6"/>
      <c r="IU45" s="7"/>
      <c r="IX45" s="6"/>
      <c r="IZ45" s="6"/>
      <c r="JB45" s="6"/>
      <c r="JC45" s="6"/>
      <c r="JD45" s="6"/>
      <c r="JE45" s="37"/>
      <c r="JF45" s="6"/>
      <c r="JG45" s="6"/>
      <c r="JH45" s="6"/>
      <c r="JI45" s="6"/>
      <c r="JJ45" s="6"/>
      <c r="JK45" s="6"/>
      <c r="JL45" s="7"/>
      <c r="JO45" s="6"/>
      <c r="JQ45" s="6"/>
      <c r="JS45" s="6"/>
      <c r="JT45" s="6"/>
      <c r="JU45" s="6"/>
      <c r="JV45" s="37"/>
      <c r="JW45" s="6"/>
      <c r="JX45" s="6"/>
      <c r="JY45" s="6"/>
      <c r="JZ45" s="6"/>
      <c r="KA45" s="6"/>
      <c r="KB45" s="6"/>
      <c r="KC45" s="7"/>
      <c r="KF45" s="6"/>
      <c r="KH45" s="6"/>
      <c r="KJ45" s="6"/>
      <c r="KK45" s="6"/>
      <c r="KL45" s="6"/>
      <c r="KM45" s="37"/>
      <c r="KN45" s="6"/>
      <c r="KO45" s="6"/>
      <c r="KP45" s="6"/>
      <c r="KQ45" s="6"/>
      <c r="KR45" s="6"/>
      <c r="KS45" s="6"/>
      <c r="KT45" s="7"/>
      <c r="KW45" s="6"/>
      <c r="KY45" s="6"/>
      <c r="LA45" s="6"/>
      <c r="LB45" s="6"/>
      <c r="LC45" s="6"/>
      <c r="LD45" s="37"/>
      <c r="LE45" s="6"/>
      <c r="LF45" s="6"/>
      <c r="LG45" s="6"/>
      <c r="LH45" s="6"/>
      <c r="LI45" s="6"/>
      <c r="LJ45" s="6"/>
      <c r="LK45" s="7"/>
      <c r="LN45" s="6"/>
      <c r="LP45" s="6"/>
      <c r="LR45" s="6"/>
      <c r="LS45" s="6"/>
      <c r="LT45" s="6"/>
      <c r="LU45" s="37"/>
      <c r="LV45" s="6"/>
      <c r="LW45" s="6"/>
      <c r="LX45" s="6"/>
      <c r="LY45" s="6"/>
      <c r="LZ45" s="6"/>
      <c r="MA45" s="6"/>
      <c r="MB45" s="7"/>
      <c r="ME45" s="6"/>
      <c r="MG45" s="6"/>
      <c r="MI45" s="6"/>
      <c r="MJ45" s="6"/>
      <c r="MK45" s="6"/>
      <c r="ML45" s="37"/>
      <c r="MM45" s="6"/>
      <c r="MN45" s="6"/>
      <c r="MO45" s="6"/>
      <c r="MP45" s="6"/>
      <c r="MQ45" s="6"/>
      <c r="MR45" s="6"/>
      <c r="MS45" s="7"/>
      <c r="MV45" s="6"/>
      <c r="MX45" s="6"/>
      <c r="MZ45" s="6"/>
      <c r="NA45" s="6"/>
      <c r="NB45" s="6"/>
      <c r="NC45" s="37"/>
      <c r="ND45" s="6"/>
      <c r="NE45" s="6"/>
      <c r="NF45" s="6"/>
      <c r="NG45" s="6"/>
      <c r="NH45" s="6"/>
      <c r="NI45" s="6"/>
      <c r="NJ45" s="7"/>
      <c r="NM45" s="6"/>
      <c r="NO45" s="6"/>
      <c r="NQ45" s="6"/>
      <c r="NR45" s="6"/>
      <c r="NS45" s="6"/>
      <c r="NT45" s="37"/>
      <c r="NU45" s="6"/>
      <c r="NV45" s="6"/>
      <c r="NW45" s="6"/>
      <c r="NX45" s="6"/>
      <c r="NY45" s="6"/>
      <c r="NZ45" s="6"/>
      <c r="OA45" s="7"/>
      <c r="OD45" s="6"/>
      <c r="OF45" s="6"/>
      <c r="OH45" s="6"/>
      <c r="OI45" s="6"/>
      <c r="OJ45" s="6"/>
      <c r="OK45" s="37"/>
      <c r="OL45" s="6"/>
      <c r="OM45" s="6"/>
      <c r="ON45" s="6"/>
      <c r="OO45" s="6"/>
      <c r="OP45" s="6"/>
      <c r="OQ45" s="6"/>
      <c r="OR45" s="7"/>
      <c r="OU45" s="6"/>
      <c r="OW45" s="6"/>
      <c r="OY45" s="6"/>
      <c r="OZ45" s="6"/>
      <c r="PA45" s="6"/>
      <c r="PB45" s="37"/>
      <c r="PC45" s="6"/>
      <c r="PD45" s="6"/>
      <c r="PE45" s="6"/>
      <c r="PF45" s="6"/>
      <c r="PG45" s="6"/>
      <c r="PH45" s="6"/>
      <c r="PI45" s="7"/>
      <c r="PL45" s="6"/>
      <c r="PN45" s="6"/>
      <c r="PP45" s="6"/>
      <c r="PQ45" s="6"/>
      <c r="PR45" s="6"/>
      <c r="PS45" s="37"/>
      <c r="PT45" s="6"/>
      <c r="PU45" s="6"/>
      <c r="PV45" s="6"/>
      <c r="PW45" s="6"/>
      <c r="PX45" s="6"/>
      <c r="PY45" s="6"/>
      <c r="PZ45" s="7"/>
      <c r="QC45" s="6"/>
      <c r="QE45" s="6"/>
      <c r="QG45" s="6"/>
      <c r="QH45" s="6"/>
      <c r="QI45" s="6"/>
      <c r="QJ45" s="37"/>
      <c r="QK45" s="37"/>
      <c r="QL45" s="6"/>
      <c r="QM45" s="6"/>
      <c r="QN45" s="6"/>
      <c r="QO45" s="6"/>
      <c r="QP45" s="6"/>
      <c r="QQ45" s="6"/>
      <c r="QR45" s="7"/>
      <c r="QU45" s="6"/>
      <c r="QW45" s="6"/>
      <c r="QY45" s="6"/>
      <c r="QZ45" s="6"/>
      <c r="RA45" s="6"/>
      <c r="RB45" s="37"/>
      <c r="RC45" s="6"/>
      <c r="RD45" s="6"/>
      <c r="RE45" s="6"/>
      <c r="RF45" s="6"/>
      <c r="RG45" s="6"/>
      <c r="RH45" s="6"/>
      <c r="RI45" s="7"/>
      <c r="RL45" s="6"/>
      <c r="RN45" s="6"/>
      <c r="RP45" s="6"/>
      <c r="RQ45" s="6"/>
      <c r="RR45" s="6"/>
      <c r="RS45" s="37"/>
      <c r="RT45" s="6"/>
      <c r="RU45" s="6"/>
      <c r="RV45" s="6"/>
      <c r="RW45" s="6"/>
      <c r="RX45" s="6"/>
      <c r="RY45" s="6"/>
      <c r="RZ45" s="7"/>
      <c r="SC45" s="6"/>
      <c r="SE45" s="6"/>
      <c r="SG45" s="6"/>
      <c r="SH45" s="6"/>
      <c r="SI45" s="6"/>
      <c r="SJ45" s="37"/>
      <c r="SK45" s="6"/>
      <c r="SL45" s="6"/>
      <c r="SM45" s="6"/>
      <c r="SN45" s="6"/>
      <c r="SO45" s="6"/>
      <c r="SP45" s="6"/>
      <c r="SQ45" s="7"/>
      <c r="ST45" s="6"/>
      <c r="SV45" s="6"/>
      <c r="SX45" s="6"/>
      <c r="SY45" s="6"/>
      <c r="SZ45" s="6"/>
      <c r="TB45" s="6"/>
      <c r="TC45" s="6"/>
      <c r="TD45" s="6"/>
      <c r="TE45" s="6"/>
      <c r="TF45" s="6"/>
      <c r="TG45" s="6"/>
      <c r="TH45" s="7"/>
      <c r="TK45" s="6"/>
      <c r="TM45" s="6"/>
      <c r="TO45" s="6"/>
      <c r="TP45" s="6"/>
      <c r="TQ45" s="6"/>
      <c r="TS45" s="6"/>
      <c r="TT45" s="6"/>
      <c r="TU45" s="6"/>
      <c r="TV45" s="6"/>
      <c r="TW45" s="6"/>
      <c r="TX45" s="7"/>
      <c r="TY45" s="6"/>
      <c r="UA45" s="6"/>
      <c r="UC45" s="6"/>
      <c r="UE45" s="6"/>
      <c r="UF45" s="6"/>
      <c r="UG45" s="6"/>
      <c r="UI45" s="6"/>
      <c r="UJ45" s="6"/>
      <c r="UK45" s="6"/>
      <c r="UL45" s="6"/>
      <c r="UM45" s="6"/>
      <c r="UN45" s="7"/>
      <c r="UO45" s="6"/>
      <c r="UQ45" s="6"/>
      <c r="US45" s="6"/>
      <c r="UU45" s="6"/>
      <c r="UV45" s="6"/>
      <c r="UW45" s="6"/>
      <c r="UY45" s="6"/>
      <c r="UZ45" s="6"/>
      <c r="VA45" s="6"/>
      <c r="VB45" s="6"/>
      <c r="VC45" s="6"/>
      <c r="VD45" s="7"/>
      <c r="VE45" s="6"/>
      <c r="VG45" s="6"/>
      <c r="VI45" s="6"/>
      <c r="VK45" s="6"/>
      <c r="VL45" s="6"/>
      <c r="VM45" s="6"/>
      <c r="VN45" s="37"/>
      <c r="VO45" s="6"/>
      <c r="VP45" s="6"/>
      <c r="VQ45" s="6"/>
      <c r="VR45" s="6"/>
      <c r="VS45" s="6"/>
      <c r="VT45" s="7"/>
      <c r="VU45" s="6"/>
      <c r="VW45" s="6"/>
      <c r="VY45" s="6"/>
      <c r="WA45" s="6"/>
      <c r="WB45" s="6"/>
      <c r="WC45" s="6"/>
      <c r="WD45" s="37"/>
      <c r="WE45" s="6"/>
      <c r="WF45" s="6"/>
      <c r="WG45" s="6"/>
      <c r="WH45" s="6"/>
      <c r="WI45" s="6"/>
      <c r="WJ45" s="7"/>
      <c r="WK45" s="6"/>
      <c r="WM45" s="6"/>
      <c r="WO45" s="6"/>
      <c r="WQ45" s="6"/>
      <c r="WR45" s="6"/>
      <c r="WS45" s="6"/>
      <c r="WT45" s="37"/>
      <c r="WU45" s="6"/>
      <c r="WV45" s="6"/>
      <c r="WW45" s="6"/>
      <c r="WX45" s="6"/>
      <c r="WY45" s="6"/>
      <c r="WZ45" s="7"/>
      <c r="XA45" s="6"/>
      <c r="XC45" s="6"/>
      <c r="XE45" s="6"/>
      <c r="XG45" s="6"/>
      <c r="XH45" s="6"/>
      <c r="XI45" s="6"/>
      <c r="XJ45" s="37"/>
      <c r="XK45" s="6"/>
      <c r="XL45" s="6"/>
      <c r="XM45" s="6"/>
      <c r="XN45" s="6"/>
      <c r="XO45" s="6"/>
      <c r="XP45" s="7"/>
      <c r="XQ45" s="6"/>
      <c r="XS45" s="6"/>
      <c r="XU45" s="6"/>
      <c r="XW45" s="6"/>
      <c r="XX45" s="6"/>
      <c r="XY45" s="6"/>
      <c r="XZ45" s="37"/>
      <c r="YA45" s="6"/>
      <c r="YB45" s="6"/>
      <c r="YC45" s="6"/>
      <c r="YD45" s="6"/>
      <c r="YE45" s="6"/>
      <c r="YF45" s="7"/>
      <c r="YG45" s="6"/>
      <c r="YI45" s="6"/>
      <c r="YK45" s="6"/>
      <c r="YM45" s="6"/>
      <c r="YN45" s="6"/>
      <c r="YO45" s="6"/>
      <c r="YP45" s="37"/>
      <c r="YQ45" s="6"/>
      <c r="YR45" s="6"/>
      <c r="YS45" s="6"/>
      <c r="YT45" s="6"/>
      <c r="YU45" s="6"/>
      <c r="YV45" s="7"/>
      <c r="YW45" s="6"/>
      <c r="YY45" s="6"/>
      <c r="ZA45" s="6"/>
      <c r="ZC45" s="6"/>
      <c r="ZD45" s="6"/>
      <c r="ZE45" s="6"/>
      <c r="ZF45" s="37"/>
      <c r="ZG45" s="6"/>
      <c r="ZH45" s="6"/>
      <c r="ZI45" s="6"/>
      <c r="ZJ45" s="6"/>
      <c r="ZK45" s="6"/>
      <c r="ZL45" s="7"/>
      <c r="ZM45" s="6"/>
      <c r="ZO45" s="6"/>
      <c r="ZQ45" s="6"/>
      <c r="ZS45" s="6"/>
      <c r="ZT45" s="6"/>
      <c r="ZU45" s="6"/>
      <c r="ZV45" s="37"/>
      <c r="ZW45" s="6"/>
      <c r="ZX45" s="6"/>
      <c r="ZY45" s="6"/>
      <c r="ZZ45" s="6"/>
      <c r="AAA45" s="6"/>
      <c r="AAB45" s="7"/>
      <c r="AAC45" s="6"/>
      <c r="AAE45" s="6"/>
      <c r="AAG45" s="6"/>
      <c r="AAI45" s="6"/>
      <c r="AAJ45" s="6"/>
      <c r="AAK45" s="6"/>
      <c r="AAL45" s="37"/>
      <c r="AAM45" s="6"/>
      <c r="AAN45" s="6"/>
      <c r="AAO45" s="6"/>
      <c r="AAP45" s="6"/>
      <c r="AAQ45" s="6"/>
      <c r="AAR45" s="7"/>
      <c r="AAS45" s="6"/>
      <c r="AAU45" s="6"/>
      <c r="AAW45" s="6"/>
      <c r="AAY45" s="6"/>
      <c r="AAZ45" s="6"/>
      <c r="ABA45" s="6"/>
      <c r="ABB45" s="37"/>
      <c r="ABC45" s="6"/>
      <c r="ABD45" s="6"/>
      <c r="ABE45" s="6"/>
      <c r="ABF45" s="6"/>
      <c r="ABG45" s="6"/>
      <c r="ABH45" s="7"/>
      <c r="ABI45" s="6"/>
      <c r="ABK45" s="6"/>
      <c r="ABM45" s="6"/>
      <c r="ABO45" s="6"/>
      <c r="ABP45" s="6"/>
      <c r="ABQ45" s="6"/>
      <c r="ABR45" s="37"/>
      <c r="ABS45" s="6"/>
      <c r="ABT45" s="6"/>
      <c r="ABU45" s="6"/>
      <c r="ABV45" s="6"/>
      <c r="ABW45" s="6"/>
      <c r="ABX45" s="7"/>
      <c r="ABY45" s="6"/>
      <c r="ACA45" s="6"/>
      <c r="ACC45" s="6"/>
      <c r="ACE45" s="6"/>
      <c r="ACF45" s="6"/>
      <c r="ACG45" s="6"/>
      <c r="ACH45" s="37"/>
      <c r="ACI45" s="6"/>
      <c r="ACJ45" s="6"/>
      <c r="ACK45" s="6"/>
      <c r="ACL45" s="6"/>
      <c r="ACM45" s="6"/>
      <c r="ACN45" s="7"/>
      <c r="ACO45" s="6"/>
      <c r="ACQ45" s="6"/>
      <c r="ACS45" s="6"/>
      <c r="ACU45" s="6"/>
      <c r="ACV45" s="6"/>
      <c r="ACW45" s="6"/>
      <c r="ACX45" s="37"/>
      <c r="ACY45" s="6"/>
      <c r="ACZ45" s="6"/>
      <c r="ADA45" s="6"/>
      <c r="ADB45" s="6"/>
      <c r="ADC45" s="6"/>
      <c r="ADD45" s="7"/>
      <c r="ADE45" s="6"/>
      <c r="ADG45" s="6"/>
      <c r="ADI45" s="6"/>
      <c r="ADK45" s="6"/>
      <c r="ADL45" s="6"/>
      <c r="ADM45" s="6"/>
      <c r="ADN45" s="37"/>
      <c r="ADO45" s="6"/>
      <c r="ADP45" s="6"/>
      <c r="ADQ45" s="6"/>
      <c r="ADR45" s="6"/>
      <c r="ADS45" s="6"/>
      <c r="ADT45" s="7"/>
      <c r="ADU45" s="6"/>
      <c r="ADW45" s="6"/>
      <c r="ADY45" s="6"/>
      <c r="AEA45" s="6"/>
      <c r="AEB45" s="6"/>
      <c r="AEC45" s="6"/>
      <c r="AED45" s="37"/>
      <c r="AEE45" s="6"/>
      <c r="AEF45" s="6"/>
      <c r="AEG45" s="6"/>
      <c r="AEH45" s="6"/>
      <c r="AEI45" s="6"/>
      <c r="AEJ45" s="7"/>
      <c r="AEK45" s="6"/>
      <c r="AEM45" s="6"/>
      <c r="AEO45" s="6"/>
      <c r="AEQ45" s="6"/>
      <c r="AER45" s="6"/>
      <c r="AES45" s="6"/>
      <c r="AET45" s="37"/>
      <c r="AEU45" s="6"/>
      <c r="AEV45" s="6"/>
      <c r="AEW45" s="6"/>
      <c r="AEX45" s="6"/>
      <c r="AEY45" s="6"/>
      <c r="AEZ45" s="7"/>
      <c r="AFA45" s="6"/>
      <c r="AFC45" s="6"/>
      <c r="AFE45" s="6"/>
      <c r="AFG45" s="6"/>
      <c r="AFH45" s="6"/>
      <c r="AFI45" s="6"/>
      <c r="AFJ45" s="37"/>
      <c r="AFK45" s="6"/>
      <c r="AFL45" s="6"/>
      <c r="AFM45" s="6"/>
      <c r="AFN45" s="6"/>
      <c r="AFO45" s="6"/>
      <c r="AFP45" s="7"/>
      <c r="AFQ45" s="6"/>
      <c r="AFS45" s="6"/>
      <c r="AFU45" s="6"/>
      <c r="AFW45" s="6"/>
      <c r="AFX45" s="6"/>
      <c r="AFY45" s="6"/>
      <c r="AFZ45" s="37"/>
      <c r="AGA45" s="6"/>
      <c r="AGB45" s="6"/>
      <c r="AGC45" s="6"/>
      <c r="AGD45" s="6"/>
      <c r="AGE45" s="6"/>
      <c r="AGF45" s="7"/>
      <c r="AGG45" s="6"/>
      <c r="AGI45" s="6"/>
      <c r="AGK45" s="6"/>
      <c r="AGM45" s="6"/>
      <c r="AGN45" s="6"/>
      <c r="AGO45" s="6"/>
      <c r="AGP45" s="37"/>
      <c r="AGQ45" s="6"/>
      <c r="AGR45" s="6"/>
      <c r="AGS45" s="6"/>
      <c r="AGT45" s="6"/>
      <c r="AGU45" s="6"/>
      <c r="AGV45" s="7"/>
      <c r="AGW45" s="6"/>
      <c r="AGY45" s="6"/>
      <c r="AHA45" s="6"/>
      <c r="AHC45" s="6"/>
      <c r="AHD45" s="6"/>
      <c r="AHE45" s="6"/>
      <c r="AHF45" s="37"/>
      <c r="AHG45" s="6"/>
      <c r="AHH45" s="6"/>
      <c r="AHI45" s="6"/>
      <c r="AHJ45" s="6"/>
      <c r="AHK45" s="6"/>
      <c r="AHL45" s="7"/>
      <c r="AHM45" s="6"/>
      <c r="AHO45" s="6"/>
      <c r="AHQ45" s="6"/>
      <c r="AHS45" s="6"/>
      <c r="AHT45" s="6"/>
      <c r="AHU45" s="6"/>
      <c r="AHV45" s="37"/>
      <c r="AHW45" s="6"/>
      <c r="AHX45" s="6"/>
      <c r="AHY45" s="6"/>
      <c r="AHZ45" s="6"/>
      <c r="AIA45" s="6"/>
      <c r="AIB45" s="7"/>
      <c r="AIC45" s="6"/>
      <c r="AIE45" s="6"/>
      <c r="AIG45" s="6"/>
      <c r="AII45" s="6"/>
      <c r="AIJ45" s="6"/>
      <c r="AIK45" s="6"/>
      <c r="AIL45" s="37"/>
      <c r="AIM45" s="6"/>
      <c r="AIN45" s="6"/>
      <c r="AIO45" s="6"/>
      <c r="AIP45" s="6"/>
      <c r="AIQ45" s="6"/>
      <c r="AIR45" s="7"/>
      <c r="AIS45" s="6"/>
      <c r="AIU45" s="6"/>
      <c r="AIW45" s="6"/>
      <c r="AIY45" s="6"/>
      <c r="AIZ45" s="6"/>
      <c r="AJA45" s="6"/>
      <c r="AJB45" s="37"/>
      <c r="AJC45" s="6"/>
      <c r="AJD45" s="6"/>
      <c r="AJE45" s="6"/>
      <c r="AJF45" s="6"/>
      <c r="AJG45" s="6"/>
      <c r="AJH45" s="7"/>
      <c r="AJI45" s="6"/>
      <c r="AJK45" s="6"/>
      <c r="AJM45" s="6"/>
      <c r="AJO45" s="6"/>
      <c r="AJP45" s="6"/>
      <c r="AJQ45" s="6"/>
      <c r="AJR45" s="37"/>
      <c r="AJS45" s="6"/>
      <c r="AJT45" s="6"/>
      <c r="AJU45" s="6"/>
      <c r="AJV45" s="6"/>
      <c r="AJW45" s="6"/>
      <c r="AJX45" s="7"/>
      <c r="AJY45" s="6"/>
      <c r="AKA45" s="6"/>
      <c r="AKC45" s="6"/>
      <c r="AKE45" s="6"/>
      <c r="AKF45" s="6"/>
      <c r="AKG45" s="6"/>
      <c r="AKH45" s="37"/>
      <c r="AKI45" s="6"/>
      <c r="AKJ45" s="6"/>
      <c r="AKK45" s="6"/>
      <c r="AKL45" s="6"/>
      <c r="AKM45" s="6"/>
      <c r="AKN45" s="7"/>
      <c r="AKO45" s="6"/>
      <c r="AKQ45" s="6"/>
      <c r="AKS45" s="6"/>
      <c r="AKU45" s="6"/>
      <c r="AKV45" s="6"/>
      <c r="AKW45" s="6"/>
      <c r="AKX45" s="37"/>
      <c r="AKY45" s="6"/>
      <c r="AKZ45" s="6"/>
      <c r="ALA45" s="6"/>
      <c r="ALB45" s="6"/>
      <c r="ALC45" s="6"/>
      <c r="ALD45" s="7"/>
      <c r="ALE45" s="6"/>
      <c r="ALG45" s="6"/>
      <c r="ALI45" s="6"/>
      <c r="ALK45" s="6"/>
      <c r="ALL45" s="6"/>
      <c r="ALM45" s="6"/>
      <c r="ALN45" s="37"/>
    </row>
    <row r="46" spans="3:1002" x14ac:dyDescent="0.25">
      <c r="E46">
        <v>34</v>
      </c>
      <c r="G46" s="1">
        <v>52</v>
      </c>
      <c r="H46" s="1">
        <f>ACY16</f>
        <v>-9.2882612721258582</v>
      </c>
      <c r="K46" s="6"/>
      <c r="L46" s="6"/>
      <c r="M46" s="6"/>
      <c r="N46" s="6"/>
      <c r="O46" s="6"/>
      <c r="P46" s="6"/>
      <c r="Q46" s="6"/>
      <c r="T46" s="6"/>
      <c r="V46" s="6"/>
      <c r="W46" s="6">
        <v>1.2833333000000001E-2</v>
      </c>
      <c r="X46" s="6">
        <v>0</v>
      </c>
      <c r="Y46" s="6">
        <v>0.19886097595300001</v>
      </c>
      <c r="Z46" s="6">
        <f>LINEST(Y46:Y59,X46:X59,TRUE,TRUE)</f>
        <v>1.7835024260350891E-3</v>
      </c>
      <c r="AB46" s="6"/>
      <c r="AC46" s="6"/>
      <c r="AD46" s="6"/>
      <c r="AE46" s="6"/>
      <c r="AF46" s="6"/>
      <c r="AG46" s="6"/>
      <c r="AH46" s="6"/>
      <c r="AK46" s="6"/>
      <c r="AM46" s="6"/>
      <c r="AN46" s="6"/>
      <c r="AO46" s="6"/>
      <c r="AP46" s="6"/>
      <c r="AQ46" s="6"/>
      <c r="AR46" s="37"/>
      <c r="AS46" s="6"/>
      <c r="AT46" s="6"/>
      <c r="AU46" s="6"/>
      <c r="AV46" s="6"/>
      <c r="AW46" s="6"/>
      <c r="AX46" s="6"/>
      <c r="AY46" s="6"/>
      <c r="BB46" s="6"/>
      <c r="BD46" s="6"/>
      <c r="BF46" s="6">
        <v>1.5348533333300001</v>
      </c>
      <c r="BG46" s="6">
        <v>0.19099465157600001</v>
      </c>
      <c r="BH46" s="6"/>
      <c r="BI46" s="37"/>
      <c r="BJ46" s="6"/>
      <c r="BK46" s="6"/>
      <c r="BL46" s="6"/>
      <c r="BM46" s="6"/>
      <c r="BN46" s="6"/>
      <c r="BO46" s="6"/>
      <c r="BP46" s="6"/>
      <c r="BS46" s="6"/>
      <c r="BU46" s="6"/>
      <c r="BV46" s="6">
        <v>1.2833333000000001E-2</v>
      </c>
      <c r="BW46" s="6">
        <v>0</v>
      </c>
      <c r="BX46" s="6">
        <v>0.16736860560399999</v>
      </c>
      <c r="BY46" s="6">
        <f>LINEST(BX46:BX58,BW46:BW58,TRUE,TRUE)</f>
        <v>1.6073181867752627E-3</v>
      </c>
      <c r="CA46" s="6"/>
      <c r="CB46" s="6"/>
      <c r="CC46" s="6"/>
      <c r="CD46" s="6"/>
      <c r="CE46" s="6"/>
      <c r="CF46" s="6"/>
      <c r="CG46" s="6"/>
      <c r="CJ46" s="6"/>
      <c r="CL46" s="6"/>
      <c r="CM46" s="6">
        <v>1.2833333000000001E-2</v>
      </c>
      <c r="CN46" s="6">
        <v>0</v>
      </c>
      <c r="CO46" s="6">
        <v>0.23992801685500001</v>
      </c>
      <c r="CP46" s="6">
        <f>LINEST(CO46:CO58,CN46:CN58,TRUE,TRUE)</f>
        <v>2.5233537143055265E-3</v>
      </c>
      <c r="CR46" s="6"/>
      <c r="CS46" s="6"/>
      <c r="CT46" s="6"/>
      <c r="CU46" s="6"/>
      <c r="CV46" s="6"/>
      <c r="CW46" s="6"/>
      <c r="CX46" s="6"/>
      <c r="DA46" s="6"/>
      <c r="DC46" s="6"/>
      <c r="DD46" s="6">
        <v>1.2833333000000001E-2</v>
      </c>
      <c r="DE46" s="6">
        <v>0</v>
      </c>
      <c r="DF46" s="6">
        <v>0.21495525529500001</v>
      </c>
      <c r="DG46" s="6">
        <f>LINEST(DF46:DF58,DE46:DE58,TRUE,TRUE)</f>
        <v>1.2694293722105285E-3</v>
      </c>
      <c r="DI46" s="6"/>
      <c r="DJ46" s="6"/>
      <c r="DK46" s="6"/>
      <c r="DL46" s="6"/>
      <c r="DM46" s="6"/>
      <c r="DN46" s="6"/>
      <c r="DO46" s="6"/>
      <c r="DR46" s="6"/>
      <c r="DT46" s="6"/>
      <c r="DU46" s="6">
        <v>1.2833333000000001E-2</v>
      </c>
      <c r="DV46" s="6">
        <v>0</v>
      </c>
      <c r="DW46" s="6">
        <v>0.198615157047</v>
      </c>
      <c r="DX46" s="6">
        <f>LINEST(DW46:DW58,DV46:DV58,TRUE,TRUE)</f>
        <v>2.0734747742200141E-3</v>
      </c>
      <c r="DZ46" s="6"/>
      <c r="EA46" s="6"/>
      <c r="EB46" s="6"/>
      <c r="EC46" s="6"/>
      <c r="ED46" s="6"/>
      <c r="EE46" s="6"/>
      <c r="EF46" s="6"/>
      <c r="EI46" s="6"/>
      <c r="EK46" s="6"/>
      <c r="EL46" s="6">
        <f>EA15</f>
        <v>0.12875</v>
      </c>
      <c r="EM46" s="6">
        <v>0</v>
      </c>
      <c r="EN46" s="6">
        <v>0.28294427021899998</v>
      </c>
      <c r="EO46" s="6">
        <f>LINEST(EN46:EN58,EM46:EM58,TRUE,TRUE)</f>
        <v>3.0348254242004132E-3</v>
      </c>
      <c r="EQ46" s="6"/>
      <c r="ER46" s="6"/>
      <c r="ES46" s="6"/>
      <c r="ET46" s="6"/>
      <c r="EU46" s="6"/>
      <c r="EV46" s="6"/>
      <c r="EW46" s="6"/>
      <c r="EZ46" s="6"/>
      <c r="FB46" s="6"/>
      <c r="FC46" s="6">
        <f>ER15</f>
        <v>0.12875</v>
      </c>
      <c r="FD46" s="6">
        <v>0</v>
      </c>
      <c r="FE46" s="6">
        <v>0.26061394088500001</v>
      </c>
      <c r="FF46" s="6">
        <f>LINEST(FE46:FE58,FD46:FD58,TRUE,TRUE)</f>
        <v>2.9634221996301976E-3</v>
      </c>
      <c r="FH46" s="6"/>
      <c r="FI46" s="6"/>
      <c r="FJ46" s="6"/>
      <c r="FK46" s="6"/>
      <c r="FL46" s="6"/>
      <c r="FM46" s="6"/>
      <c r="FN46" s="6"/>
      <c r="FQ46" s="6"/>
      <c r="FS46" s="6"/>
      <c r="FT46" s="6">
        <f>FI15</f>
        <v>0.12875</v>
      </c>
      <c r="FU46" s="6">
        <v>0</v>
      </c>
      <c r="FV46" s="6">
        <v>0.27826219539300001</v>
      </c>
      <c r="FW46" s="6">
        <f>LINEST(FV46:FV58,FU46:FU58,TRUE,TRUE)</f>
        <v>3.2074036396662988E-3</v>
      </c>
      <c r="FX46" s="37"/>
      <c r="FY46" s="6"/>
      <c r="FZ46" s="6"/>
      <c r="GA46" s="6"/>
      <c r="GB46" s="6"/>
      <c r="GC46" s="6"/>
      <c r="GD46" s="6"/>
      <c r="GE46" s="6"/>
      <c r="GH46" s="6"/>
      <c r="GJ46" s="6"/>
      <c r="GK46" s="6">
        <f>FZ15</f>
        <v>0.12875</v>
      </c>
      <c r="GL46" s="6">
        <v>0</v>
      </c>
      <c r="GM46" s="6">
        <v>0.26974878045299999</v>
      </c>
      <c r="GN46" s="6">
        <f>LINEST(GM46:GM58,GL46:GL58,TRUE,TRUE)</f>
        <v>3.7667032457573608E-3</v>
      </c>
      <c r="GO46" s="37"/>
      <c r="GP46" s="6"/>
      <c r="GQ46" s="6"/>
      <c r="GR46" s="6"/>
      <c r="GS46" s="6"/>
      <c r="GT46" s="6"/>
      <c r="GU46" s="6"/>
      <c r="GV46" s="6"/>
      <c r="GY46" s="6"/>
      <c r="HA46" s="6"/>
      <c r="HB46" s="6">
        <f>GQ15</f>
        <v>0.12875</v>
      </c>
      <c r="HC46" s="6">
        <v>0</v>
      </c>
      <c r="HD46" s="6">
        <v>0.31309677233900002</v>
      </c>
      <c r="HE46" s="6">
        <f>LINEST(HD46:HD58,HC46:HC58,TRUE,TRUE)</f>
        <v>3.7336737107302093E-3</v>
      </c>
      <c r="HF46" s="37"/>
      <c r="HG46" s="6"/>
      <c r="HH46" s="6"/>
      <c r="HI46" s="6"/>
      <c r="HJ46" s="6"/>
      <c r="HK46" s="6"/>
      <c r="HL46" s="6"/>
      <c r="HM46" s="6"/>
      <c r="HP46" s="6"/>
      <c r="HR46" s="6"/>
      <c r="HS46" s="6">
        <f>HH15</f>
        <v>0.12875</v>
      </c>
      <c r="HT46" s="6">
        <v>0</v>
      </c>
      <c r="HU46" s="6">
        <v>0.25117782004099998</v>
      </c>
      <c r="HV46" s="6">
        <f>LINEST(HU46:HU58,HT46:HT58,TRUE,TRUE)</f>
        <v>2.7024964515883153E-3</v>
      </c>
      <c r="HW46" s="37"/>
      <c r="HX46" s="6"/>
      <c r="HY46" s="6"/>
      <c r="HZ46" s="6"/>
      <c r="IA46" s="6"/>
      <c r="IB46" s="6"/>
      <c r="IC46" s="6"/>
      <c r="ID46" s="6"/>
      <c r="IG46" s="6"/>
      <c r="II46" s="6"/>
      <c r="IJ46" s="6">
        <f>HY15</f>
        <v>0.12875</v>
      </c>
      <c r="IK46" s="6">
        <v>0</v>
      </c>
      <c r="IL46" s="6">
        <v>0.204054200204</v>
      </c>
      <c r="IM46" s="6">
        <f>LINEST(IL46:IL58,IK46:IK58,TRUE,TRUE)</f>
        <v>2.0725502819892755E-3</v>
      </c>
      <c r="IN46" s="37"/>
      <c r="IO46" s="6"/>
      <c r="IP46" s="6"/>
      <c r="IQ46" s="6"/>
      <c r="IR46" s="6"/>
      <c r="IS46" s="6"/>
      <c r="IT46" s="6"/>
      <c r="IU46" s="6"/>
      <c r="IX46" s="6"/>
      <c r="IZ46" s="6"/>
      <c r="JA46" s="6">
        <f>IP15</f>
        <v>0.12875</v>
      </c>
      <c r="JB46" s="6">
        <v>0</v>
      </c>
      <c r="JC46" s="6">
        <v>0.25507214753500002</v>
      </c>
      <c r="JD46" s="6">
        <f>LINEST(JC46:JC58,JB46:JB58,TRUE,TRUE)</f>
        <v>5.1493793777531733E-3</v>
      </c>
      <c r="JE46" s="37"/>
      <c r="JF46" s="6"/>
      <c r="JG46" s="6"/>
      <c r="JH46" s="6"/>
      <c r="JI46" s="6"/>
      <c r="JJ46" s="6"/>
      <c r="JK46" s="6"/>
      <c r="JL46" s="6"/>
      <c r="JO46" s="6"/>
      <c r="JQ46" s="6"/>
      <c r="JR46" s="6"/>
      <c r="JS46" s="6"/>
      <c r="JT46" s="6"/>
      <c r="JU46" s="6"/>
      <c r="JV46" s="37"/>
      <c r="JW46" s="6"/>
      <c r="JX46" s="6"/>
      <c r="JY46" s="6"/>
      <c r="JZ46" s="6"/>
      <c r="KA46" s="6"/>
      <c r="KB46" s="6"/>
      <c r="KC46" s="6"/>
      <c r="KF46" s="6"/>
      <c r="KH46" s="6"/>
      <c r="KI46" s="6">
        <f>JX15</f>
        <v>0.12875</v>
      </c>
      <c r="KJ46" s="6">
        <v>0</v>
      </c>
      <c r="KK46" s="6">
        <v>0.252163335519</v>
      </c>
      <c r="KL46" s="6">
        <f>LINEST(KK46:KK58,KJ46:KJ58,TRUE,TRUE)</f>
        <v>4.9649029491162346E-3</v>
      </c>
      <c r="KM46" s="37"/>
      <c r="KN46" s="6"/>
      <c r="KO46" s="6"/>
      <c r="KP46" s="6"/>
      <c r="KQ46" s="6"/>
      <c r="KR46" s="6"/>
      <c r="KS46" s="6"/>
      <c r="KT46" s="6"/>
      <c r="KW46" s="6"/>
      <c r="KY46" s="6"/>
      <c r="KZ46" s="6">
        <f>KO15</f>
        <v>0.12875</v>
      </c>
      <c r="LA46" s="6">
        <v>0</v>
      </c>
      <c r="LB46" s="6">
        <v>0.25333987708400002</v>
      </c>
      <c r="LC46" s="6">
        <f>LINEST(LB46:LB58,LA46:LA58,TRUE,TRUE)</f>
        <v>4.3018901405933885E-3</v>
      </c>
      <c r="LD46" s="37"/>
      <c r="LE46" s="6"/>
      <c r="LF46" s="6"/>
      <c r="LG46" s="6"/>
      <c r="LH46" s="6"/>
      <c r="LI46" s="6"/>
      <c r="LJ46" s="6"/>
      <c r="LK46" s="6"/>
      <c r="LN46" s="6"/>
      <c r="LP46" s="6"/>
      <c r="LQ46" s="6">
        <f>LF15</f>
        <v>0.12875</v>
      </c>
      <c r="LR46" s="6">
        <v>0</v>
      </c>
      <c r="LS46" s="6">
        <v>0.293475296474</v>
      </c>
      <c r="LT46" s="6">
        <f>LINEST(LS46:LS58,LR46:LR58,TRUE,TRUE)</f>
        <v>4.4311658395597463E-3</v>
      </c>
      <c r="LU46" s="37"/>
      <c r="LV46" s="6"/>
      <c r="LW46" s="6"/>
      <c r="LX46" s="6"/>
      <c r="LY46" s="6"/>
      <c r="LZ46" s="6"/>
      <c r="MA46" s="6"/>
      <c r="MB46" s="6"/>
      <c r="ME46" s="6"/>
      <c r="MG46" s="6"/>
      <c r="MH46" s="6">
        <f>LW15</f>
        <v>0.12875</v>
      </c>
      <c r="MI46" s="6">
        <v>0</v>
      </c>
      <c r="MJ46" s="6">
        <v>0.26049712584700002</v>
      </c>
      <c r="MK46" s="6">
        <f>LINEST(MJ46:MJ58,MI46:MI58,TRUE,TRUE)</f>
        <v>5.9212781355684994E-3</v>
      </c>
      <c r="ML46" s="37"/>
      <c r="MM46" s="6"/>
      <c r="MN46" s="6"/>
      <c r="MO46" s="6"/>
      <c r="MP46" s="6"/>
      <c r="MQ46" s="6"/>
      <c r="MR46" s="6"/>
      <c r="MS46" s="6"/>
      <c r="MV46" s="6"/>
      <c r="MX46" s="6"/>
      <c r="MY46" s="6">
        <f>MN15</f>
        <v>0.12875</v>
      </c>
      <c r="MZ46" s="6">
        <v>0</v>
      </c>
      <c r="NA46" s="6">
        <v>0.34818728118800002</v>
      </c>
      <c r="NB46" s="6">
        <f>LINEST(NA46:NA58,MZ46:MZ58,TRUE,TRUE)</f>
        <v>4.8329672404026358E-3</v>
      </c>
      <c r="NC46" s="37"/>
      <c r="ND46" s="6"/>
      <c r="NE46" s="6"/>
      <c r="NF46" s="6"/>
      <c r="NG46" s="6"/>
      <c r="NH46" s="6"/>
      <c r="NI46" s="6"/>
      <c r="NJ46" s="6"/>
      <c r="NM46" s="6"/>
      <c r="NO46" s="6"/>
      <c r="NP46" s="6">
        <f>NE15</f>
        <v>0.12875</v>
      </c>
      <c r="NQ46" s="6">
        <v>0</v>
      </c>
      <c r="NR46" s="6">
        <v>0.28910455403699997</v>
      </c>
      <c r="NS46" s="6">
        <f>LINEST(NR46:NR58,NQ46:NQ58,TRUE,TRUE)</f>
        <v>5.3172192552884629E-3</v>
      </c>
      <c r="NT46" s="37"/>
      <c r="NU46" s="6"/>
      <c r="NV46" s="6"/>
      <c r="NW46" s="6"/>
      <c r="NX46" s="6"/>
      <c r="NY46" s="6"/>
      <c r="NZ46" s="6"/>
      <c r="OA46" s="6"/>
      <c r="OD46" s="6"/>
      <c r="OF46" s="6"/>
      <c r="OG46" s="6">
        <f>NV15</f>
        <v>0.12875</v>
      </c>
      <c r="OH46" s="6">
        <v>0</v>
      </c>
      <c r="OI46" s="6">
        <v>0.33218018194499999</v>
      </c>
      <c r="OJ46" s="6">
        <f>LINEST(OI46:OI58,OH46:OH58,TRUE,TRUE)</f>
        <v>5.4336586504063434E-3</v>
      </c>
      <c r="OK46" s="37"/>
      <c r="OL46" s="6"/>
      <c r="OM46" s="6"/>
      <c r="ON46" s="6"/>
      <c r="OO46" s="6"/>
      <c r="OP46" s="6"/>
      <c r="OQ46" s="6"/>
      <c r="OR46" s="6"/>
      <c r="OU46" s="6"/>
      <c r="OW46" s="6"/>
      <c r="OX46" s="6">
        <f>OM15</f>
        <v>0.12875</v>
      </c>
      <c r="OY46" s="6">
        <v>0</v>
      </c>
      <c r="OZ46" s="6">
        <v>0.311847106933</v>
      </c>
      <c r="PA46" s="6">
        <f>LINEST(OZ46:OZ58,OY46:OY58,TRUE,TRUE)</f>
        <v>6.7198641770466845E-3</v>
      </c>
      <c r="PB46" s="37"/>
      <c r="PC46" s="6"/>
      <c r="PD46" s="6"/>
      <c r="PE46" s="6"/>
      <c r="PF46" s="6"/>
      <c r="PG46" s="6"/>
      <c r="PH46" s="6"/>
      <c r="PI46" s="6"/>
      <c r="PL46" s="6"/>
      <c r="PN46" s="6"/>
      <c r="PO46" s="6">
        <f>PD15</f>
        <v>0.12875</v>
      </c>
      <c r="PP46" s="6">
        <v>0</v>
      </c>
      <c r="PQ46" s="6">
        <v>0.35933215268399998</v>
      </c>
      <c r="PR46" s="6">
        <f>LINEST(PQ46:PQ58,PP46:PP58,TRUE,TRUE)</f>
        <v>6.8463558773144157E-3</v>
      </c>
      <c r="PS46" s="37"/>
      <c r="PT46" s="6"/>
      <c r="PU46" s="6"/>
      <c r="PV46" s="6"/>
      <c r="PW46" s="6"/>
      <c r="PX46" s="6"/>
      <c r="PY46" s="6"/>
      <c r="PZ46" s="6"/>
      <c r="QC46" s="6"/>
      <c r="QE46" s="6"/>
      <c r="QF46" s="6">
        <f>PU15</f>
        <v>0.12875</v>
      </c>
      <c r="QG46" s="6">
        <v>0</v>
      </c>
      <c r="QH46" s="6">
        <v>0.48037276665899997</v>
      </c>
      <c r="QI46" s="6">
        <f>LINEST(QH46:QH58,QG46:QG58,TRUE,TRUE)</f>
        <v>5.2974524129660418E-3</v>
      </c>
      <c r="QJ46" s="37"/>
      <c r="QK46" s="37"/>
      <c r="QL46" s="6"/>
      <c r="QM46" s="6"/>
      <c r="QN46" s="6"/>
      <c r="QO46" s="6"/>
      <c r="QP46" s="6"/>
      <c r="QQ46" s="6"/>
      <c r="QR46" s="6"/>
      <c r="QU46" s="6"/>
      <c r="QW46" s="6"/>
      <c r="QX46" s="6">
        <f>QM15</f>
        <v>0.12875</v>
      </c>
      <c r="QY46" s="6">
        <v>0</v>
      </c>
      <c r="QZ46" s="6">
        <v>0.419985456699</v>
      </c>
      <c r="RA46" s="6">
        <f>LINEST(QZ46:QZ58,QY46:QY58,TRUE,TRUE)</f>
        <v>5.266566004458198E-3</v>
      </c>
      <c r="RB46" s="37"/>
      <c r="RC46" s="6"/>
      <c r="RD46" s="6"/>
      <c r="RE46" s="6"/>
      <c r="RF46" s="6"/>
      <c r="RG46" s="6"/>
      <c r="RH46" s="6"/>
      <c r="RI46" s="6"/>
      <c r="RL46" s="6"/>
      <c r="RN46" s="6"/>
      <c r="RO46" s="6">
        <f>RD15</f>
        <v>0.12875</v>
      </c>
      <c r="RP46" s="6">
        <v>0</v>
      </c>
      <c r="RQ46" s="6">
        <v>0.52661673944300003</v>
      </c>
      <c r="RR46" s="6">
        <f>LINEST(RQ46:RQ58,RP46:RP58,TRUE,TRUE)</f>
        <v>5.9074676784585545E-3</v>
      </c>
      <c r="RS46" s="37"/>
      <c r="RT46" s="6"/>
      <c r="RU46" s="6"/>
      <c r="RV46" s="6"/>
      <c r="RW46" s="6"/>
      <c r="RX46" s="6"/>
      <c r="RY46" s="6"/>
      <c r="RZ46" s="6"/>
      <c r="SC46" s="6"/>
      <c r="SE46" s="6"/>
      <c r="SF46" s="6">
        <f>RU15</f>
        <v>0.12875</v>
      </c>
      <c r="SG46" s="6">
        <v>0</v>
      </c>
      <c r="SH46" s="6">
        <v>0.41324722269399999</v>
      </c>
      <c r="SI46" s="6">
        <f>LINEST(SH46:SH58,SG46:SG58,TRUE,TRUE)</f>
        <v>6.7781406241073658E-3</v>
      </c>
      <c r="SJ46" s="37"/>
      <c r="SK46" s="6"/>
      <c r="SL46" s="6"/>
      <c r="SM46" s="6"/>
      <c r="SN46" s="6"/>
      <c r="SO46" s="6"/>
      <c r="SP46" s="6"/>
      <c r="SQ46" s="6"/>
      <c r="ST46" s="6"/>
      <c r="SV46" s="6"/>
      <c r="SW46" s="6">
        <f>SL15</f>
        <v>0.12875</v>
      </c>
      <c r="SX46" s="6">
        <v>0</v>
      </c>
      <c r="SY46" s="6">
        <v>0.551209056995</v>
      </c>
      <c r="SZ46" s="6">
        <f>LINEST(SY46:SY58,SX46:SX58,TRUE,TRUE)</f>
        <v>6.4191992731869006E-3</v>
      </c>
      <c r="TB46" s="6"/>
      <c r="TC46" s="6"/>
      <c r="TD46" s="6"/>
      <c r="TE46" s="6"/>
      <c r="TF46" s="6"/>
      <c r="TG46" s="6"/>
      <c r="TH46" s="6"/>
      <c r="TK46" s="6"/>
      <c r="TM46" s="6"/>
      <c r="TN46" s="6">
        <f>TC15</f>
        <v>0.12875</v>
      </c>
      <c r="TO46" s="6">
        <v>0</v>
      </c>
      <c r="TP46" s="6">
        <v>0.481771010675</v>
      </c>
      <c r="TQ46" s="6">
        <f>LINEST(TP46:TP58,TO46:TO58,TRUE,TRUE)</f>
        <v>6.5180486724037015E-3</v>
      </c>
      <c r="TS46" s="6"/>
      <c r="TT46" s="6"/>
      <c r="TU46" s="6"/>
      <c r="TV46" s="6"/>
      <c r="TW46" s="6"/>
      <c r="TX46" s="6"/>
      <c r="TY46" s="6"/>
      <c r="UA46" s="6"/>
      <c r="UC46" s="6"/>
      <c r="UD46" s="6" t="str">
        <f>TS15</f>
        <v>ln Kcat</v>
      </c>
      <c r="UE46" s="6">
        <v>0</v>
      </c>
      <c r="UF46" s="6">
        <v>0.41845956231600001</v>
      </c>
      <c r="UG46" s="6">
        <f>LINEST(UF46:UF58,UE46:UE58,TRUE,TRUE)</f>
        <v>7.7247471323360255E-3</v>
      </c>
      <c r="UI46" s="6"/>
      <c r="UJ46" s="6"/>
      <c r="UK46" s="6"/>
      <c r="UL46" s="6"/>
      <c r="UM46" s="6"/>
      <c r="UN46" s="6"/>
      <c r="UO46" s="6"/>
      <c r="UQ46" s="6"/>
      <c r="US46" s="6"/>
      <c r="UT46" s="6" t="str">
        <f>UI15</f>
        <v>ln Kcat</v>
      </c>
      <c r="UU46" s="6">
        <v>0</v>
      </c>
      <c r="UV46" s="6">
        <v>0.405422085052</v>
      </c>
      <c r="UW46" s="6">
        <f>LINEST(UV46:UV58,UU46:UU58,TRUE,TRUE)</f>
        <v>8.9344139864339853E-3</v>
      </c>
      <c r="UY46" s="6"/>
      <c r="UZ46" s="6"/>
      <c r="VA46" s="6"/>
      <c r="VB46" s="6"/>
      <c r="VC46" s="6"/>
      <c r="VD46" s="6"/>
      <c r="VE46" s="6"/>
      <c r="VG46" s="6"/>
      <c r="VI46" s="6"/>
      <c r="VJ46" s="6" t="str">
        <f>UY15</f>
        <v>ln Kcat</v>
      </c>
      <c r="VK46" s="6">
        <v>0</v>
      </c>
      <c r="VL46" s="6">
        <v>0.43106510850800001</v>
      </c>
      <c r="VM46" s="6">
        <f>LINEST(VL46:VL58,VK46:VK58,TRUE,TRUE)</f>
        <v>9.7032461079690664E-3</v>
      </c>
      <c r="VN46" s="37"/>
      <c r="VO46" s="6"/>
      <c r="VP46" s="6"/>
      <c r="VQ46" s="6"/>
      <c r="VR46" s="6"/>
      <c r="VS46" s="6"/>
      <c r="VT46" s="6"/>
      <c r="VU46" s="6"/>
      <c r="VW46" s="6"/>
      <c r="VY46" s="6"/>
      <c r="VZ46" s="6" t="str">
        <f>VO15</f>
        <v>ln Kcat</v>
      </c>
      <c r="WA46" s="6">
        <v>0</v>
      </c>
      <c r="WB46" s="6">
        <v>0.44400652972400001</v>
      </c>
      <c r="WC46" s="6">
        <f>LINEST(WB46:WB58,WA46:WA58,TRUE,TRUE)</f>
        <v>9.7149749005560754E-3</v>
      </c>
      <c r="WD46" s="37"/>
      <c r="WE46" s="6"/>
      <c r="WF46" s="6"/>
      <c r="WG46" s="6"/>
      <c r="WH46" s="6"/>
      <c r="WI46" s="6"/>
      <c r="WJ46" s="6"/>
      <c r="WK46" s="6"/>
      <c r="WM46" s="6"/>
      <c r="WO46" s="6"/>
      <c r="WP46" s="6" t="str">
        <f>WE15</f>
        <v>ln Kcat</v>
      </c>
      <c r="WQ46" s="6">
        <v>0</v>
      </c>
      <c r="WR46" s="6">
        <v>0.24867108208800001</v>
      </c>
      <c r="WS46" s="6">
        <f>LINEST(WR46:WR58,WQ46:WQ58,TRUE,TRUE)</f>
        <v>5.5622473233333941E-3</v>
      </c>
      <c r="WT46" s="37"/>
      <c r="WU46" s="6"/>
      <c r="WV46" s="6"/>
      <c r="WW46" s="6"/>
      <c r="WX46" s="6"/>
      <c r="WY46" s="6"/>
      <c r="WZ46" s="6"/>
      <c r="XA46" s="6"/>
      <c r="XC46" s="6"/>
      <c r="XE46" s="6"/>
      <c r="XF46" s="6" t="str">
        <f>WU15</f>
        <v>ln Kcat</v>
      </c>
      <c r="XG46" s="6">
        <v>0</v>
      </c>
      <c r="XH46" s="6">
        <v>0.340563842816</v>
      </c>
      <c r="XI46" s="6">
        <f>LINEST(XH46:XH58,XG46:XG58,TRUE,TRUE)</f>
        <v>4.591947078504334E-3</v>
      </c>
      <c r="XJ46" s="37"/>
      <c r="XK46" s="6"/>
      <c r="XL46" s="6"/>
      <c r="XM46" s="6"/>
      <c r="XN46" s="6"/>
      <c r="XO46" s="6"/>
      <c r="XP46" s="6"/>
      <c r="XQ46" s="6"/>
      <c r="XS46" s="6"/>
      <c r="XU46" s="6"/>
      <c r="XV46" s="6" t="str">
        <f>XK15</f>
        <v>ln Kcat</v>
      </c>
      <c r="XW46" s="6">
        <v>0</v>
      </c>
      <c r="XX46" s="6">
        <v>0.39292746179400001</v>
      </c>
      <c r="XY46" s="6">
        <f>LINEST(XX46:XX58,XW46:XW58,TRUE,TRUE)</f>
        <v>6.3350497368678581E-3</v>
      </c>
      <c r="XZ46" s="37"/>
      <c r="YA46" s="6"/>
      <c r="YB46" s="6"/>
      <c r="YC46" s="6"/>
      <c r="YD46" s="6"/>
      <c r="YE46" s="6"/>
      <c r="YF46" s="6"/>
      <c r="YG46" s="6"/>
      <c r="YI46" s="6"/>
      <c r="YK46" s="6"/>
      <c r="YL46" s="6" t="str">
        <f>YA15</f>
        <v>ln Kcat</v>
      </c>
      <c r="YM46" s="6">
        <v>0</v>
      </c>
      <c r="YN46" s="6">
        <v>0.42917369081000001</v>
      </c>
      <c r="YO46" s="6">
        <f>LINEST(YN46:YN58,YM46:YM58,TRUE,TRUE)</f>
        <v>5.897607416598059E-3</v>
      </c>
      <c r="YP46" s="37"/>
      <c r="YQ46" s="6"/>
      <c r="YR46" s="6"/>
      <c r="YS46" s="6"/>
      <c r="YT46" s="6"/>
      <c r="YU46" s="6"/>
      <c r="YV46" s="6"/>
      <c r="YW46" s="6"/>
      <c r="YY46" s="6"/>
      <c r="ZA46" s="6"/>
      <c r="ZB46" s="6" t="str">
        <f>YQ15</f>
        <v>ln Kcat</v>
      </c>
      <c r="ZC46" s="6"/>
      <c r="ZD46" s="6"/>
      <c r="ZE46" s="6" t="e">
        <f>LINEST(ZD46:ZD58,ZC46:ZC58,TRUE,TRUE)</f>
        <v>#VALUE!</v>
      </c>
      <c r="ZF46" s="37"/>
      <c r="ZG46" s="6"/>
      <c r="ZH46" s="6"/>
      <c r="ZI46" s="6"/>
      <c r="ZJ46" s="6"/>
      <c r="ZK46" s="6"/>
      <c r="ZL46" s="6"/>
      <c r="ZM46" s="6"/>
      <c r="ZO46" s="6"/>
      <c r="ZQ46" s="6"/>
      <c r="ZR46" s="6" t="str">
        <f>ZG15</f>
        <v>ln Kcat</v>
      </c>
      <c r="ZS46" s="6">
        <v>0</v>
      </c>
      <c r="ZT46" s="6">
        <v>0.42179824305199998</v>
      </c>
      <c r="ZU46" s="6">
        <f>LINEST(ZT46:ZT58,ZS46:ZS58,TRUE,TRUE)</f>
        <v>6.5906488832779865E-3</v>
      </c>
      <c r="ZV46" s="37"/>
      <c r="ZW46" s="6"/>
      <c r="ZX46" s="6"/>
      <c r="ZY46" s="6"/>
      <c r="ZZ46" s="6"/>
      <c r="AAA46" s="6"/>
      <c r="AAB46" s="6"/>
      <c r="AAC46" s="6"/>
      <c r="AAE46" s="6"/>
      <c r="AAG46" s="6"/>
      <c r="AAH46" s="6" t="str">
        <f>ZW15</f>
        <v>ln Kcat</v>
      </c>
      <c r="AAI46" s="6">
        <v>0</v>
      </c>
      <c r="AAJ46" s="6">
        <v>0.77787543332099995</v>
      </c>
      <c r="AAK46" s="6">
        <f>LINEST(AAJ46:AAJ58,AAI46:AAI58,TRUE,TRUE)</f>
        <v>4.3877169471980577E-3</v>
      </c>
      <c r="AAL46" s="37"/>
      <c r="AAM46" s="6"/>
      <c r="AAN46" s="6"/>
      <c r="AAO46" s="6"/>
      <c r="AAP46" s="6"/>
      <c r="AAQ46" s="6"/>
      <c r="AAR46" s="6"/>
      <c r="AAS46" s="6"/>
      <c r="AAU46" s="6"/>
      <c r="AAW46" s="6"/>
      <c r="AAX46" s="6" t="str">
        <f>AAM15</f>
        <v>ln Kcat</v>
      </c>
      <c r="AAY46" s="6">
        <v>0</v>
      </c>
      <c r="AAZ46" s="6">
        <v>0.48492871771500001</v>
      </c>
      <c r="ABA46" s="6">
        <f>LINEST(AAZ46:AAZ58,AAY46:AAY58,TRUE,TRUE)</f>
        <v>1.0514327860504312E-2</v>
      </c>
      <c r="ABB46" s="37"/>
      <c r="ABC46" s="6"/>
      <c r="ABD46" s="6"/>
      <c r="ABE46" s="6"/>
      <c r="ABF46" s="6"/>
      <c r="ABG46" s="6"/>
      <c r="ABH46" s="6"/>
      <c r="ABI46" s="6"/>
      <c r="ABK46" s="6"/>
      <c r="ABM46" s="6"/>
      <c r="ABN46" s="6" t="str">
        <f>ABC15</f>
        <v>ln Kcat</v>
      </c>
      <c r="ABO46" s="6">
        <v>0</v>
      </c>
      <c r="ABP46" s="6">
        <v>0.40958534170799998</v>
      </c>
      <c r="ABQ46" s="6">
        <f>LINEST(ABP46:ABP57,ABO46:ABO57,TRUE,TRUE)</f>
        <v>6.0910941748454116E-3</v>
      </c>
      <c r="ABR46" s="37"/>
      <c r="ABS46" s="6"/>
      <c r="ABT46" s="6"/>
      <c r="ABU46" s="6"/>
      <c r="ABV46" s="6"/>
      <c r="ABW46" s="6"/>
      <c r="ABX46" s="6"/>
      <c r="ABY46" s="6"/>
      <c r="ACA46" s="6"/>
      <c r="ACC46" s="6"/>
      <c r="ACD46" s="6" t="str">
        <f>ABS15</f>
        <v>ln Kcat</v>
      </c>
      <c r="ACE46" s="6">
        <v>0</v>
      </c>
      <c r="ACF46" s="6">
        <v>0.56745300321900005</v>
      </c>
      <c r="ACG46" s="6">
        <f>LINEST(ACF46:ACF57,ACE46:ACE57,TRUE,TRUE)</f>
        <v>6.4969646732252889E-3</v>
      </c>
      <c r="ACH46" s="37"/>
      <c r="ACI46" s="6"/>
      <c r="ACJ46" s="6"/>
      <c r="ACK46" s="6"/>
      <c r="ACL46" s="6"/>
      <c r="ACM46" s="6"/>
      <c r="ACN46" s="6"/>
      <c r="ACO46" s="6"/>
      <c r="ACQ46" s="6"/>
      <c r="ACS46" s="6"/>
      <c r="ACT46" s="6" t="str">
        <f>ACI15</f>
        <v>ln Kcat</v>
      </c>
      <c r="ACU46" s="6">
        <v>0</v>
      </c>
      <c r="ACV46" s="6">
        <v>0.57319334647099995</v>
      </c>
      <c r="ACW46" s="6">
        <f>LINEST(ACV46:ACV57,ACU46:ACU57,TRUE,TRUE)</f>
        <v>7.3532530433081406E-3</v>
      </c>
      <c r="ACX46" s="37"/>
      <c r="ACY46" s="6"/>
      <c r="ACZ46" s="6"/>
      <c r="ADA46" s="6"/>
      <c r="ADB46" s="6"/>
      <c r="ADC46" s="6"/>
      <c r="ADD46" s="6"/>
      <c r="ADE46" s="6"/>
      <c r="ADG46" s="6"/>
      <c r="ADI46" s="6"/>
      <c r="ADJ46" s="6" t="str">
        <f>ACY15</f>
        <v>ln Kcat</v>
      </c>
      <c r="ADK46" s="6">
        <v>0</v>
      </c>
      <c r="ADL46" s="6">
        <v>0.37629629189399999</v>
      </c>
      <c r="ADM46" s="6">
        <f>LINEST(ADL46:ADL57,ADK46:ADK57,TRUE,TRUE)</f>
        <v>5.977104785311175E-3</v>
      </c>
      <c r="ADN46" s="37"/>
      <c r="ADO46" s="6"/>
      <c r="ADP46" s="6"/>
      <c r="ADQ46" s="6"/>
      <c r="ADR46" s="6"/>
      <c r="ADS46" s="6"/>
      <c r="ADT46" s="6"/>
      <c r="ADU46" s="6"/>
      <c r="ADW46" s="6"/>
      <c r="ADY46" s="6"/>
      <c r="ADZ46" s="6" t="str">
        <f>ADO15</f>
        <v>ln Kcat</v>
      </c>
      <c r="AEA46" s="6">
        <v>0</v>
      </c>
      <c r="AEB46" s="6">
        <v>0.348646624628</v>
      </c>
      <c r="AEC46" s="6">
        <f>LINEST(AEB46:AEB57,AEA46:AEA57,TRUE,TRUE)</f>
        <v>6.791125112920569E-3</v>
      </c>
      <c r="AED46" s="37"/>
      <c r="AEE46" s="6"/>
      <c r="AEF46" s="6"/>
      <c r="AEG46" s="6"/>
      <c r="AEH46" s="6"/>
      <c r="AEI46" s="6"/>
      <c r="AEJ46" s="6"/>
      <c r="AEK46" s="6"/>
      <c r="AEM46" s="6"/>
      <c r="AEO46" s="6"/>
      <c r="AEP46" s="6" t="str">
        <f>AEE15</f>
        <v>ln Kcat</v>
      </c>
      <c r="AEQ46" s="6">
        <v>0</v>
      </c>
      <c r="AER46" s="6">
        <v>0.62668267706699998</v>
      </c>
      <c r="AES46" s="6">
        <f>LINEST(AER46:AER57,AEQ46:AEQ57,TRUE,TRUE)</f>
        <v>4.7706903883097682E-3</v>
      </c>
      <c r="AET46" s="37"/>
      <c r="AEU46" s="6"/>
      <c r="AEV46" s="6"/>
      <c r="AEW46" s="6"/>
      <c r="AEX46" s="6"/>
      <c r="AEY46" s="6"/>
      <c r="AEZ46" s="6"/>
      <c r="AFA46" s="6"/>
      <c r="AFC46" s="6"/>
      <c r="AFE46" s="6"/>
      <c r="AFF46" s="6" t="str">
        <f>AEU15</f>
        <v>ln Kcat</v>
      </c>
      <c r="AFG46" s="6">
        <v>0</v>
      </c>
      <c r="AFH46" s="6">
        <v>0.34996736227300002</v>
      </c>
      <c r="AFI46" s="6">
        <f>LINEST(AFH46:AFH56,AFG46:AFG56,TRUE,TRUE)</f>
        <v>3.8789827242086219E-3</v>
      </c>
      <c r="AFJ46" s="37"/>
      <c r="AFK46" s="6"/>
      <c r="AFL46" s="6"/>
      <c r="AFM46" s="6"/>
      <c r="AFN46" s="6"/>
      <c r="AFO46" s="6"/>
      <c r="AFP46" s="6"/>
      <c r="AFQ46" s="6"/>
      <c r="AFS46" s="6"/>
      <c r="AFU46" s="6"/>
      <c r="AFV46" s="6" t="str">
        <f>AFK15</f>
        <v>ln Kcat</v>
      </c>
      <c r="AFW46" s="6">
        <v>0</v>
      </c>
      <c r="AFX46" s="6">
        <v>0.242405545615</v>
      </c>
      <c r="AFY46" s="6">
        <f>LINEST(AFX46:AFX56,AFW46:AFW56,TRUE,TRUE)</f>
        <v>4.6000120910775905E-3</v>
      </c>
      <c r="AFZ46" s="37"/>
      <c r="AGA46" s="6"/>
      <c r="AGB46" s="6"/>
      <c r="AGC46" s="6"/>
      <c r="AGD46" s="6"/>
      <c r="AGE46" s="6"/>
      <c r="AGF46" s="6"/>
      <c r="AGG46" s="6"/>
      <c r="AGI46" s="6"/>
      <c r="AGK46" s="6"/>
      <c r="AGL46" s="6" t="str">
        <f>AGA15</f>
        <v>ln Kcat</v>
      </c>
      <c r="AGM46" s="6">
        <v>0</v>
      </c>
      <c r="AGN46" s="6">
        <v>0.66572998560399999</v>
      </c>
      <c r="AGO46" s="6">
        <f>LINEST(AGN46:AGN56,AGM46:AGM56,TRUE,TRUE)</f>
        <v>5.4608528772182134E-3</v>
      </c>
      <c r="AGP46" s="37"/>
      <c r="AGQ46" s="6"/>
      <c r="AGR46" s="6"/>
      <c r="AGS46" s="6"/>
      <c r="AGT46" s="6"/>
      <c r="AGU46" s="6"/>
      <c r="AGV46" s="6"/>
      <c r="AGW46" s="6"/>
      <c r="AGY46" s="6"/>
      <c r="AHA46" s="6"/>
      <c r="AHB46" s="6" t="str">
        <f>AGQ15</f>
        <v>ln Kcat</v>
      </c>
      <c r="AHC46" s="6">
        <v>0</v>
      </c>
      <c r="AHD46" s="6">
        <v>0.45394493267300001</v>
      </c>
      <c r="AHE46" s="6">
        <f>LINEST(AHD46:AHD56,AHC46:AHC56,TRUE,TRUE)</f>
        <v>7.8698459189016287E-3</v>
      </c>
      <c r="AHF46" s="37"/>
      <c r="AHG46" s="6"/>
      <c r="AHH46" s="6"/>
      <c r="AHI46" s="6"/>
      <c r="AHJ46" s="6"/>
      <c r="AHK46" s="6"/>
      <c r="AHL46" s="6"/>
      <c r="AHM46" s="6"/>
      <c r="AHO46" s="6"/>
      <c r="AHQ46" s="6"/>
      <c r="AHR46" s="6" t="str">
        <f>AHG15</f>
        <v>ln Kcat</v>
      </c>
      <c r="AHS46" s="6">
        <v>0</v>
      </c>
      <c r="AHT46" s="6">
        <v>0.48382715014799998</v>
      </c>
      <c r="AHU46" s="6">
        <f>LINEST(AHT46:AHT56,AHS46:AHS56,TRUE,TRUE)</f>
        <v>7.3446335077548856E-3</v>
      </c>
      <c r="AHV46" s="37"/>
      <c r="AHW46" s="6"/>
      <c r="AHX46" s="6"/>
      <c r="AHY46" s="6"/>
      <c r="AHZ46" s="6"/>
      <c r="AIA46" s="6"/>
      <c r="AIB46" s="6"/>
      <c r="AIC46" s="6"/>
      <c r="AIE46" s="6"/>
      <c r="AIG46" s="6"/>
      <c r="AIH46" s="6" t="str">
        <f>AHW15</f>
        <v>ln Kcat</v>
      </c>
      <c r="AII46" s="6">
        <v>0</v>
      </c>
      <c r="AIJ46" s="6">
        <v>0.41297194039200003</v>
      </c>
      <c r="AIK46" s="6">
        <f>LINEST(AIJ46:AIJ56,AII46:AII56,TRUE,TRUE)</f>
        <v>9.2019470110704157E-3</v>
      </c>
      <c r="AIL46" s="37"/>
      <c r="AIM46" s="6"/>
      <c r="AIN46" s="6"/>
      <c r="AIO46" s="6"/>
      <c r="AIP46" s="6"/>
      <c r="AIQ46" s="6"/>
      <c r="AIR46" s="6"/>
      <c r="AIS46" s="6"/>
      <c r="AIU46" s="6"/>
      <c r="AIW46" s="6"/>
      <c r="AIX46" s="6" t="str">
        <f>AIM15</f>
        <v>ln Kcat</v>
      </c>
      <c r="AIY46" s="6">
        <v>0</v>
      </c>
      <c r="AIZ46" s="6">
        <v>0.432833809854</v>
      </c>
      <c r="AJA46" s="6">
        <f>LINEST(AIZ46:AIZ56,AIY46:AIY56,TRUE,TRUE)</f>
        <v>6.955350109359569E-3</v>
      </c>
      <c r="AJB46" s="37"/>
      <c r="AJC46" s="6"/>
      <c r="AJD46" s="6"/>
      <c r="AJE46" s="6"/>
      <c r="AJF46" s="6"/>
      <c r="AJG46" s="6"/>
      <c r="AJH46" s="6"/>
      <c r="AJI46" s="6"/>
      <c r="AJK46" s="6"/>
      <c r="AJM46" s="6"/>
      <c r="AJN46" s="6" t="str">
        <f>AJC15</f>
        <v>ln Kcat</v>
      </c>
      <c r="AJO46" s="6">
        <v>0</v>
      </c>
      <c r="AJP46" s="6">
        <v>0.45705820964999999</v>
      </c>
      <c r="AJQ46" s="6">
        <f>LINEST(AJP46:AJP56,AJO46:AJO56,TRUE,TRUE)</f>
        <v>8.0693270898148754E-3</v>
      </c>
      <c r="AJR46" s="37"/>
      <c r="AJS46" s="6"/>
      <c r="AJT46" s="6"/>
      <c r="AJU46" s="6"/>
      <c r="AJV46" s="6"/>
      <c r="AJW46" s="6"/>
      <c r="AJX46" s="6"/>
      <c r="AJY46" s="6"/>
      <c r="AKA46" s="6"/>
      <c r="AKC46" s="6"/>
      <c r="AKD46" s="6" t="str">
        <f>AJS15</f>
        <v>ln Kcat</v>
      </c>
      <c r="AKE46" s="6">
        <v>0</v>
      </c>
      <c r="AKF46" s="6">
        <v>0.59171185047099994</v>
      </c>
      <c r="AKG46" s="6">
        <f>LINEST(AKF46:AKF57,AKE46:AKE57,TRUE,TRUE)</f>
        <v>7.5800671834696468E-3</v>
      </c>
      <c r="AKH46" s="37"/>
      <c r="AKI46" s="6"/>
      <c r="AKJ46" s="6"/>
      <c r="AKK46" s="6"/>
      <c r="AKL46" s="6"/>
      <c r="AKM46" s="6"/>
      <c r="AKN46" s="6"/>
      <c r="AKO46" s="6"/>
      <c r="AKQ46" s="6"/>
      <c r="AKS46" s="6"/>
      <c r="AKT46" s="6" t="str">
        <f>AKI15</f>
        <v>ln Kcat</v>
      </c>
      <c r="AKU46" s="6">
        <v>0</v>
      </c>
      <c r="AKV46" s="6">
        <v>0.59376349075699997</v>
      </c>
      <c r="AKW46" s="6">
        <f>LINEST(AKV46:AKV57,AKU46:AKU57,TRUE,TRUE)</f>
        <v>9.6762099831518393E-3</v>
      </c>
      <c r="AKX46" s="37"/>
      <c r="AKY46" s="6"/>
      <c r="AKZ46" s="6"/>
      <c r="ALA46" s="6"/>
      <c r="ALB46" s="6"/>
      <c r="ALC46" s="6"/>
      <c r="ALD46" s="6"/>
      <c r="ALE46" s="6"/>
      <c r="ALG46" s="6"/>
      <c r="ALI46" s="6"/>
      <c r="ALJ46" s="6" t="str">
        <f>AKY15</f>
        <v>ln Kcat</v>
      </c>
      <c r="ALK46" s="6">
        <v>0</v>
      </c>
      <c r="ALL46" s="6">
        <v>0.64627517419699998</v>
      </c>
      <c r="ALM46" s="6">
        <f>LINEST(ALL46:ALL57,ALK46:ALK57,TRUE,TRUE)</f>
        <v>6.8916264675022588E-3</v>
      </c>
      <c r="ALN46" s="37"/>
    </row>
    <row r="47" spans="3:1002" x14ac:dyDescent="0.25">
      <c r="E47" s="33">
        <v>32</v>
      </c>
      <c r="G47" s="1">
        <v>52</v>
      </c>
      <c r="H47" s="1">
        <f>ADO16</f>
        <v>-9.0962064255868782</v>
      </c>
      <c r="K47" s="6"/>
      <c r="L47" s="6"/>
      <c r="M47" s="6"/>
      <c r="N47" s="6"/>
      <c r="O47" s="6"/>
      <c r="P47" s="6"/>
      <c r="Q47" s="6"/>
      <c r="T47" s="6"/>
      <c r="V47" s="6"/>
      <c r="X47" s="6">
        <v>1.5348533333300001</v>
      </c>
      <c r="Y47" s="6">
        <v>0.200572472458</v>
      </c>
      <c r="Z47" s="6"/>
      <c r="AB47" s="6"/>
      <c r="AC47" s="6"/>
      <c r="AD47" s="6"/>
      <c r="AE47" s="6"/>
      <c r="AF47" s="6"/>
      <c r="AG47" s="6"/>
      <c r="AH47" s="6"/>
      <c r="AK47" s="6"/>
      <c r="AM47" s="6"/>
      <c r="AO47" s="6"/>
      <c r="AP47" s="6"/>
      <c r="AQ47" s="6"/>
      <c r="AR47" s="37"/>
      <c r="AS47" s="6"/>
      <c r="AT47" s="6"/>
      <c r="AU47" s="6"/>
      <c r="AV47" s="6"/>
      <c r="AW47" s="6"/>
      <c r="AX47" s="6"/>
      <c r="AY47" s="6"/>
      <c r="BB47" s="6"/>
      <c r="BD47" s="6"/>
      <c r="BE47" s="6"/>
      <c r="BF47" s="6">
        <v>3.0697066666700001</v>
      </c>
      <c r="BG47" s="6">
        <v>0.19499943588300001</v>
      </c>
      <c r="BH47" s="7"/>
      <c r="BI47" s="37"/>
      <c r="BJ47" s="6"/>
      <c r="BK47" s="6"/>
      <c r="BL47" s="6"/>
      <c r="BM47" s="6"/>
      <c r="BN47" s="6"/>
      <c r="BO47" s="6"/>
      <c r="BP47" s="6"/>
      <c r="BS47" s="6"/>
      <c r="BU47" s="6"/>
      <c r="BW47" s="6">
        <v>1.65164</v>
      </c>
      <c r="BX47" s="6">
        <v>0.17004300281000001</v>
      </c>
      <c r="BY47" s="6"/>
      <c r="CA47" s="6"/>
      <c r="CB47" s="6"/>
      <c r="CC47" s="6"/>
      <c r="CD47" s="6"/>
      <c r="CE47" s="6"/>
      <c r="CF47" s="6"/>
      <c r="CG47" s="6"/>
      <c r="CJ47" s="6"/>
      <c r="CL47" s="6"/>
      <c r="CN47" s="6">
        <v>1.6196600000000001</v>
      </c>
      <c r="CO47" s="6">
        <v>0.24395633810699999</v>
      </c>
      <c r="CP47" s="6"/>
      <c r="CR47" s="6"/>
      <c r="CS47" s="6"/>
      <c r="CT47" s="6"/>
      <c r="CU47" s="6"/>
      <c r="CV47" s="6"/>
      <c r="CW47" s="6"/>
      <c r="CX47" s="6"/>
      <c r="DA47" s="6"/>
      <c r="DC47" s="6"/>
      <c r="DE47" s="6">
        <v>1.6196600000000001</v>
      </c>
      <c r="DF47" s="6">
        <v>0.21675619381700001</v>
      </c>
      <c r="DG47" s="6"/>
      <c r="DI47" s="6"/>
      <c r="DJ47" s="6"/>
      <c r="DK47" s="6"/>
      <c r="DL47" s="6"/>
      <c r="DM47" s="6"/>
      <c r="DN47" s="6"/>
      <c r="DO47" s="6"/>
      <c r="DR47" s="6"/>
      <c r="DT47" s="6"/>
      <c r="DV47" s="6">
        <v>1.6196600000000001</v>
      </c>
      <c r="DW47" s="6">
        <v>0.20066910223699999</v>
      </c>
      <c r="DX47" s="6"/>
      <c r="DZ47" s="6"/>
      <c r="EA47" s="6"/>
      <c r="EB47" s="6"/>
      <c r="EC47" s="6"/>
      <c r="ED47" s="6"/>
      <c r="EE47" s="6"/>
      <c r="EF47" s="6"/>
      <c r="EI47" s="6"/>
      <c r="EK47" s="6"/>
      <c r="EM47" s="6">
        <v>1.6196600000000001</v>
      </c>
      <c r="EN47" s="6">
        <v>0.28733633218999999</v>
      </c>
      <c r="EO47" s="6"/>
      <c r="EQ47" s="6"/>
      <c r="ER47" s="6"/>
      <c r="ES47" s="6"/>
      <c r="ET47" s="6"/>
      <c r="EU47" s="6"/>
      <c r="EV47" s="6"/>
      <c r="EW47" s="6"/>
      <c r="EZ47" s="6"/>
      <c r="FB47" s="6"/>
      <c r="FD47" s="6">
        <v>1.49566</v>
      </c>
      <c r="FE47" s="6">
        <v>0.26367446808900002</v>
      </c>
      <c r="FF47" s="6"/>
      <c r="FH47" s="6"/>
      <c r="FI47" s="6"/>
      <c r="FJ47" s="6"/>
      <c r="FK47" s="6"/>
      <c r="FL47" s="6"/>
      <c r="FM47" s="6"/>
      <c r="FN47" s="6"/>
      <c r="FQ47" s="6"/>
      <c r="FS47" s="6"/>
      <c r="FU47" s="6">
        <v>1.49566</v>
      </c>
      <c r="FV47" s="6">
        <v>0.28009910406900002</v>
      </c>
      <c r="FW47" s="6"/>
      <c r="FX47" s="37"/>
      <c r="FY47" s="6"/>
      <c r="FZ47" s="6"/>
      <c r="GA47" s="6"/>
      <c r="GB47" s="6"/>
      <c r="GC47" s="6"/>
      <c r="GD47" s="6"/>
      <c r="GE47" s="6"/>
      <c r="GH47" s="6"/>
      <c r="GJ47" s="6"/>
      <c r="GL47" s="6">
        <v>1.49566</v>
      </c>
      <c r="GM47" s="6">
        <v>0.27489890664299999</v>
      </c>
      <c r="GN47" s="6"/>
      <c r="GO47" s="37"/>
      <c r="GP47" s="6"/>
      <c r="GQ47" s="6"/>
      <c r="GR47" s="6"/>
      <c r="GS47" s="6"/>
      <c r="GT47" s="6"/>
      <c r="GU47" s="6"/>
      <c r="GV47" s="6"/>
      <c r="GY47" s="6"/>
      <c r="HA47" s="6"/>
      <c r="HC47" s="6">
        <v>1.6103799999999999</v>
      </c>
      <c r="HD47" s="6">
        <v>0.31936956137</v>
      </c>
      <c r="HE47" s="6"/>
      <c r="HF47" s="37"/>
      <c r="HG47" s="6"/>
      <c r="HH47" s="6"/>
      <c r="HI47" s="6"/>
      <c r="HJ47" s="6"/>
      <c r="HK47" s="6"/>
      <c r="HL47" s="6"/>
      <c r="HM47" s="6"/>
      <c r="HP47" s="6"/>
      <c r="HR47" s="6"/>
      <c r="HT47" s="6">
        <v>1.6103799999999999</v>
      </c>
      <c r="HU47" s="6">
        <v>0.25554608966300002</v>
      </c>
      <c r="HV47" s="6"/>
      <c r="HW47" s="37"/>
      <c r="HX47" s="6"/>
      <c r="HY47" s="6"/>
      <c r="HZ47" s="6"/>
      <c r="IA47" s="6"/>
      <c r="IB47" s="6"/>
      <c r="IC47" s="6"/>
      <c r="ID47" s="6"/>
      <c r="IG47" s="6"/>
      <c r="II47" s="6"/>
      <c r="IK47" s="6">
        <v>1.6103799999999999</v>
      </c>
      <c r="IL47" s="6">
        <v>0.20676245304599999</v>
      </c>
      <c r="IM47" s="6"/>
      <c r="IN47" s="37"/>
      <c r="IO47" s="6"/>
      <c r="IP47" s="6"/>
      <c r="IQ47" s="6"/>
      <c r="IR47" s="6"/>
      <c r="IS47" s="6"/>
      <c r="IT47" s="6"/>
      <c r="IU47" s="6"/>
      <c r="IX47" s="6"/>
      <c r="IZ47" s="6"/>
      <c r="JB47" s="6">
        <v>1.6103799999999999</v>
      </c>
      <c r="JC47" s="6">
        <v>0.26195705415499998</v>
      </c>
      <c r="JD47" s="6"/>
      <c r="JE47" s="37"/>
      <c r="JF47" s="6"/>
      <c r="JG47" s="6"/>
      <c r="JH47" s="6"/>
      <c r="JI47" s="6"/>
      <c r="JJ47" s="6"/>
      <c r="JK47" s="6"/>
      <c r="JL47" s="6"/>
      <c r="JO47" s="6"/>
      <c r="JQ47" s="6"/>
      <c r="JS47" s="6"/>
      <c r="JT47" s="6"/>
      <c r="JU47" s="6"/>
      <c r="JV47" s="37"/>
      <c r="JW47" s="6"/>
      <c r="JX47" s="6"/>
      <c r="JY47" s="6"/>
      <c r="JZ47" s="6"/>
      <c r="KA47" s="6"/>
      <c r="KB47" s="6"/>
      <c r="KC47" s="6"/>
      <c r="KF47" s="6"/>
      <c r="KH47" s="6"/>
      <c r="KJ47" s="6">
        <v>1.6103799999999999</v>
      </c>
      <c r="KK47" s="6">
        <v>0.25912459129499998</v>
      </c>
      <c r="KL47" s="6"/>
      <c r="KM47" s="37"/>
      <c r="KN47" s="6"/>
      <c r="KO47" s="6"/>
      <c r="KP47" s="6"/>
      <c r="KQ47" s="6"/>
      <c r="KR47" s="6"/>
      <c r="KS47" s="6"/>
      <c r="KT47" s="6"/>
      <c r="KW47" s="6"/>
      <c r="KY47" s="6"/>
      <c r="LA47" s="6">
        <v>1.65086</v>
      </c>
      <c r="LB47" s="6">
        <v>0.26033619995500001</v>
      </c>
      <c r="LC47" s="6"/>
      <c r="LD47" s="37"/>
      <c r="LE47" s="6"/>
      <c r="LF47" s="6"/>
      <c r="LG47" s="6"/>
      <c r="LH47" s="6"/>
      <c r="LI47" s="6"/>
      <c r="LJ47" s="6"/>
      <c r="LK47" s="6"/>
      <c r="LN47" s="6"/>
      <c r="LP47" s="6"/>
      <c r="LR47" s="6">
        <v>1.65086</v>
      </c>
      <c r="LS47" s="6">
        <v>0.30060291447800003</v>
      </c>
      <c r="LT47" s="6"/>
      <c r="LU47" s="37"/>
      <c r="LV47" s="6"/>
      <c r="LW47" s="6"/>
      <c r="LX47" s="6"/>
      <c r="LY47" s="6"/>
      <c r="LZ47" s="6"/>
      <c r="MA47" s="6"/>
      <c r="MB47" s="6"/>
      <c r="ME47" s="6"/>
      <c r="MG47" s="6"/>
      <c r="MI47" s="6">
        <v>1.65086</v>
      </c>
      <c r="MJ47" s="6">
        <v>0.26936707306500002</v>
      </c>
      <c r="MK47" s="6"/>
      <c r="ML47" s="37"/>
      <c r="MM47" s="6"/>
      <c r="MN47" s="6"/>
      <c r="MO47" s="6"/>
      <c r="MP47" s="6"/>
      <c r="MQ47" s="6"/>
      <c r="MR47" s="6"/>
      <c r="MS47" s="6"/>
      <c r="MV47" s="6"/>
      <c r="MX47" s="6"/>
      <c r="MZ47" s="6">
        <v>1.5901400000000001</v>
      </c>
      <c r="NA47" s="6">
        <v>0.35627256658799999</v>
      </c>
      <c r="NB47" s="6"/>
      <c r="NC47" s="37"/>
      <c r="ND47" s="6"/>
      <c r="NE47" s="6"/>
      <c r="NF47" s="6"/>
      <c r="NG47" s="6"/>
      <c r="NH47" s="6"/>
      <c r="NI47" s="6"/>
      <c r="NJ47" s="6"/>
      <c r="NM47" s="6"/>
      <c r="NO47" s="6"/>
      <c r="NQ47" s="6">
        <v>1.5901400000000001</v>
      </c>
      <c r="NR47" s="6">
        <v>0.29520259682299999</v>
      </c>
      <c r="NS47" s="6"/>
      <c r="NT47" s="37"/>
      <c r="NU47" s="6"/>
      <c r="NV47" s="6"/>
      <c r="NW47" s="6"/>
      <c r="NX47" s="6"/>
      <c r="NY47" s="6"/>
      <c r="NZ47" s="6"/>
      <c r="OA47" s="6"/>
      <c r="OD47" s="6"/>
      <c r="OF47" s="6"/>
      <c r="OH47" s="6">
        <v>1.5901400000000001</v>
      </c>
      <c r="OI47" s="6">
        <v>0.340492417948</v>
      </c>
      <c r="OJ47" s="6"/>
      <c r="OK47" s="37"/>
      <c r="OL47" s="6"/>
      <c r="OM47" s="6"/>
      <c r="ON47" s="6"/>
      <c r="OO47" s="6"/>
      <c r="OP47" s="6"/>
      <c r="OQ47" s="6"/>
      <c r="OR47" s="6"/>
      <c r="OU47" s="6"/>
      <c r="OW47" s="6"/>
      <c r="OY47" s="6">
        <v>1.5901400000000001</v>
      </c>
      <c r="OZ47" s="6">
        <v>0.32241455643299999</v>
      </c>
      <c r="PA47" s="6"/>
      <c r="PB47" s="37"/>
      <c r="PC47" s="6"/>
      <c r="PD47" s="6"/>
      <c r="PE47" s="6"/>
      <c r="PF47" s="6"/>
      <c r="PG47" s="6"/>
      <c r="PH47" s="6"/>
      <c r="PI47" s="6"/>
      <c r="PL47" s="6"/>
      <c r="PN47" s="6"/>
      <c r="PP47" s="6">
        <v>1.5901400000000001</v>
      </c>
      <c r="PQ47" s="6">
        <v>0.364974495949</v>
      </c>
      <c r="PR47" s="6"/>
      <c r="PS47" s="37"/>
      <c r="PT47" s="6"/>
      <c r="PU47" s="6"/>
      <c r="PV47" s="6"/>
      <c r="PW47" s="6"/>
      <c r="PX47" s="6"/>
      <c r="PY47" s="6"/>
      <c r="PZ47" s="6"/>
      <c r="QC47" s="6"/>
      <c r="QE47" s="6"/>
      <c r="QG47" s="6">
        <v>1.5699000000000001</v>
      </c>
      <c r="QH47" s="6">
        <v>0.48637171041600002</v>
      </c>
      <c r="QI47" s="6"/>
      <c r="QJ47" s="37"/>
      <c r="QK47" s="37"/>
      <c r="QL47" s="6"/>
      <c r="QM47" s="6"/>
      <c r="QN47" s="6"/>
      <c r="QO47" s="6"/>
      <c r="QP47" s="6"/>
      <c r="QQ47" s="6"/>
      <c r="QR47" s="6"/>
      <c r="QU47" s="6"/>
      <c r="QW47" s="6"/>
      <c r="QY47" s="6">
        <v>1.52942</v>
      </c>
      <c r="QZ47" s="6">
        <v>0.42705353431199999</v>
      </c>
      <c r="RA47" s="6"/>
      <c r="RB47" s="37"/>
      <c r="RC47" s="6"/>
      <c r="RD47" s="6"/>
      <c r="RE47" s="6"/>
      <c r="RF47" s="6"/>
      <c r="RG47" s="6"/>
      <c r="RH47" s="6"/>
      <c r="RI47" s="6"/>
      <c r="RL47" s="6"/>
      <c r="RN47" s="6"/>
      <c r="RP47" s="6">
        <v>1.5699000000000001</v>
      </c>
      <c r="RQ47" s="6">
        <v>0.534839507479</v>
      </c>
      <c r="RR47" s="6"/>
      <c r="RS47" s="37"/>
      <c r="RT47" s="6"/>
      <c r="RU47" s="6"/>
      <c r="RV47" s="6"/>
      <c r="RW47" s="6"/>
      <c r="RX47" s="6"/>
      <c r="RY47" s="6"/>
      <c r="RZ47" s="6"/>
      <c r="SC47" s="6"/>
      <c r="SE47" s="6"/>
      <c r="SG47" s="6">
        <v>1.5480799999999999</v>
      </c>
      <c r="SH47" s="6">
        <v>0.42381596069499999</v>
      </c>
      <c r="SI47" s="6"/>
      <c r="SJ47" s="37"/>
      <c r="SK47" s="6"/>
      <c r="SL47" s="6"/>
      <c r="SM47" s="6"/>
      <c r="SN47" s="6"/>
      <c r="SO47" s="6"/>
      <c r="SP47" s="6"/>
      <c r="SQ47" s="6"/>
      <c r="ST47" s="6"/>
      <c r="SV47" s="6"/>
      <c r="SX47" s="6">
        <v>1.4907999999999999</v>
      </c>
      <c r="SY47" s="6">
        <v>0.56071716667399996</v>
      </c>
      <c r="SZ47" s="6"/>
      <c r="TB47" s="6"/>
      <c r="TC47" s="6"/>
      <c r="TD47" s="6"/>
      <c r="TE47" s="6"/>
      <c r="TF47" s="6"/>
      <c r="TG47" s="6"/>
      <c r="TH47" s="6"/>
      <c r="TK47" s="6"/>
      <c r="TM47" s="6"/>
      <c r="TO47" s="6">
        <v>1.5480799999999999</v>
      </c>
      <c r="TP47" s="6">
        <v>0.492446470553</v>
      </c>
      <c r="TQ47" s="6"/>
      <c r="TS47" s="6"/>
      <c r="TT47" s="6"/>
      <c r="TU47" s="6"/>
      <c r="TV47" s="6"/>
      <c r="TW47" s="6"/>
      <c r="TX47" s="6"/>
      <c r="TY47" s="6"/>
      <c r="UA47" s="6"/>
      <c r="UC47" s="6"/>
      <c r="UE47" s="6">
        <v>1.52942</v>
      </c>
      <c r="UF47" s="6">
        <v>0.43285431426499998</v>
      </c>
      <c r="UG47" s="6"/>
      <c r="UI47" s="6"/>
      <c r="UJ47" s="6"/>
      <c r="UK47" s="6"/>
      <c r="UL47" s="6"/>
      <c r="UM47" s="6"/>
      <c r="UN47" s="6"/>
      <c r="UO47" s="6"/>
      <c r="UQ47" s="6"/>
      <c r="US47" s="6"/>
      <c r="UU47" s="6">
        <v>1.52942</v>
      </c>
      <c r="UV47" s="6">
        <v>0.41686449884299998</v>
      </c>
      <c r="UW47" s="6"/>
      <c r="UY47" s="6"/>
      <c r="UZ47" s="6"/>
      <c r="VA47" s="6"/>
      <c r="VB47" s="6"/>
      <c r="VC47" s="6"/>
      <c r="VD47" s="6"/>
      <c r="VE47" s="6"/>
      <c r="VG47" s="6"/>
      <c r="VI47" s="6"/>
      <c r="VK47" s="6">
        <v>1.5340800000000001</v>
      </c>
      <c r="VL47" s="6">
        <v>0.44755941276400002</v>
      </c>
      <c r="VM47" s="6"/>
      <c r="VN47" s="37"/>
      <c r="VO47" s="6"/>
      <c r="VP47" s="6"/>
      <c r="VQ47" s="6"/>
      <c r="VR47" s="6"/>
      <c r="VS47" s="6"/>
      <c r="VT47" s="6"/>
      <c r="VU47" s="6"/>
      <c r="VW47" s="6"/>
      <c r="VY47" s="6"/>
      <c r="WA47" s="6">
        <v>1.5340800000000001</v>
      </c>
      <c r="WB47" s="6">
        <v>0.45921078264699999</v>
      </c>
      <c r="WC47" s="6"/>
      <c r="WD47" s="37"/>
      <c r="WE47" s="6"/>
      <c r="WF47" s="6"/>
      <c r="WG47" s="6"/>
      <c r="WH47" s="6"/>
      <c r="WI47" s="6"/>
      <c r="WJ47" s="6"/>
      <c r="WK47" s="6"/>
      <c r="WM47" s="6"/>
      <c r="WO47" s="6"/>
      <c r="WQ47" s="6">
        <v>1.5699000000000001</v>
      </c>
      <c r="WR47" s="6">
        <v>0.25897883100199998</v>
      </c>
      <c r="WS47" s="6"/>
      <c r="WT47" s="37"/>
      <c r="WU47" s="6"/>
      <c r="WV47" s="6"/>
      <c r="WW47" s="6"/>
      <c r="WX47" s="6"/>
      <c r="WY47" s="6"/>
      <c r="WZ47" s="6"/>
      <c r="XA47" s="6"/>
      <c r="XC47" s="6"/>
      <c r="XE47" s="6"/>
      <c r="XG47" s="6">
        <v>1.5699000000000001</v>
      </c>
      <c r="XH47" s="6">
        <v>0.35143596793499998</v>
      </c>
      <c r="XI47" s="6"/>
      <c r="XJ47" s="37"/>
      <c r="XK47" s="6"/>
      <c r="XL47" s="6"/>
      <c r="XM47" s="6"/>
      <c r="XN47" s="6"/>
      <c r="XO47" s="6"/>
      <c r="XP47" s="6"/>
      <c r="XQ47" s="6"/>
      <c r="XS47" s="6"/>
      <c r="XU47" s="6"/>
      <c r="XW47" s="6">
        <v>1.52942</v>
      </c>
      <c r="XX47" s="6">
        <v>0.40720715288199999</v>
      </c>
      <c r="XY47" s="6"/>
      <c r="XZ47" s="37"/>
      <c r="YA47" s="6"/>
      <c r="YB47" s="6"/>
      <c r="YC47" s="6"/>
      <c r="YD47" s="6"/>
      <c r="YE47" s="6"/>
      <c r="YF47" s="6"/>
      <c r="YG47" s="6"/>
      <c r="YI47" s="6"/>
      <c r="YK47" s="6"/>
      <c r="YM47" s="6">
        <v>1.52942</v>
      </c>
      <c r="YN47" s="6">
        <v>0.43753895693299999</v>
      </c>
      <c r="YO47" s="6"/>
      <c r="YP47" s="37"/>
      <c r="YQ47" s="6"/>
      <c r="YR47" s="6"/>
      <c r="YS47" s="6"/>
      <c r="YT47" s="6"/>
      <c r="YU47" s="6"/>
      <c r="YV47" s="6"/>
      <c r="YW47" s="6"/>
      <c r="YY47" s="6"/>
      <c r="ZA47" s="6"/>
      <c r="ZC47" s="6"/>
      <c r="ZD47" s="6"/>
      <c r="ZE47" s="6"/>
      <c r="ZF47" s="37"/>
      <c r="ZG47" s="6"/>
      <c r="ZH47" s="6"/>
      <c r="ZI47" s="6"/>
      <c r="ZJ47" s="6"/>
      <c r="ZK47" s="6"/>
      <c r="ZL47" s="6"/>
      <c r="ZM47" s="6"/>
      <c r="ZO47" s="6"/>
      <c r="ZQ47" s="6"/>
      <c r="ZS47" s="6">
        <v>1.52864</v>
      </c>
      <c r="ZT47" s="6">
        <v>0.43262153717200003</v>
      </c>
      <c r="ZU47" s="6"/>
      <c r="ZV47" s="37"/>
      <c r="ZW47" s="6"/>
      <c r="ZX47" s="6"/>
      <c r="ZY47" s="6"/>
      <c r="ZZ47" s="6"/>
      <c r="AAA47" s="6"/>
      <c r="AAB47" s="6"/>
      <c r="AAC47" s="6"/>
      <c r="AAE47" s="6"/>
      <c r="AAG47" s="6"/>
      <c r="AAI47" s="6">
        <v>1.52864</v>
      </c>
      <c r="AAJ47" s="6">
        <v>0.78271376710399998</v>
      </c>
      <c r="AAK47" s="6"/>
      <c r="AAL47" s="37"/>
      <c r="AAM47" s="6"/>
      <c r="AAN47" s="6"/>
      <c r="AAO47" s="6"/>
      <c r="AAP47" s="6"/>
      <c r="AAQ47" s="6"/>
      <c r="AAR47" s="6"/>
      <c r="AAS47" s="6"/>
      <c r="AAU47" s="6"/>
      <c r="AAW47" s="6"/>
      <c r="AAY47" s="6">
        <v>1.52864</v>
      </c>
      <c r="AAZ47" s="6">
        <v>0.50174833693999998</v>
      </c>
      <c r="ABA47" s="6"/>
      <c r="ABB47" s="37"/>
      <c r="ABC47" s="6"/>
      <c r="ABD47" s="6"/>
      <c r="ABE47" s="6"/>
      <c r="ABF47" s="6"/>
      <c r="ABG47" s="6"/>
      <c r="ABH47" s="6"/>
      <c r="ABI47" s="6"/>
      <c r="ABK47" s="6"/>
      <c r="ABM47" s="6"/>
      <c r="ABO47" s="6">
        <v>1.67112666667</v>
      </c>
      <c r="ABP47" s="6">
        <v>0.41570763310600001</v>
      </c>
      <c r="ABQ47" s="6"/>
      <c r="ABR47" s="37"/>
      <c r="ABS47" s="6"/>
      <c r="ABT47" s="6"/>
      <c r="ABU47" s="6"/>
      <c r="ABV47" s="6"/>
      <c r="ABW47" s="6"/>
      <c r="ABX47" s="6"/>
      <c r="ABY47" s="6"/>
      <c r="ACA47" s="6"/>
      <c r="ACC47" s="6"/>
      <c r="ACE47" s="6">
        <v>1.67112666667</v>
      </c>
      <c r="ACF47" s="6">
        <v>0.57790061499900003</v>
      </c>
      <c r="ACG47" s="6"/>
      <c r="ACH47" s="37"/>
      <c r="ACI47" s="6">
        <v>3846732</v>
      </c>
      <c r="ACJ47" s="6"/>
      <c r="ACK47" s="6"/>
      <c r="ACL47" s="6"/>
      <c r="ACM47" s="6"/>
      <c r="ACN47" s="6"/>
      <c r="ACO47" s="6"/>
      <c r="ACQ47" s="6"/>
      <c r="ACS47" s="6"/>
      <c r="ACU47" s="6">
        <v>1.67112666667</v>
      </c>
      <c r="ACV47" s="6">
        <v>0.58701628428599995</v>
      </c>
      <c r="ACW47" s="6"/>
      <c r="ACX47" s="37"/>
      <c r="ACY47" s="6">
        <v>3846732</v>
      </c>
      <c r="ACZ47" s="6"/>
      <c r="ADA47" s="6"/>
      <c r="ADB47" s="6"/>
      <c r="ADC47" s="6"/>
      <c r="ADD47" s="6"/>
      <c r="ADE47" s="6"/>
      <c r="ADG47" s="6"/>
      <c r="ADI47" s="6"/>
      <c r="ADK47" s="6">
        <v>1.7723</v>
      </c>
      <c r="ADL47" s="6">
        <v>0.38714920980200002</v>
      </c>
      <c r="ADM47" s="6"/>
      <c r="ADN47" s="37"/>
      <c r="ADO47" s="6">
        <v>3846732</v>
      </c>
      <c r="ADP47" s="6"/>
      <c r="ADQ47" s="6"/>
      <c r="ADR47" s="6"/>
      <c r="ADS47" s="6"/>
      <c r="ADT47" s="6"/>
      <c r="ADU47" s="6"/>
      <c r="ADW47" s="6"/>
      <c r="ADY47" s="6"/>
      <c r="AEA47" s="6">
        <v>1.7704266666699999</v>
      </c>
      <c r="AEB47" s="6">
        <v>0.36242101098000001</v>
      </c>
      <c r="AEC47" s="6"/>
      <c r="AED47" s="37"/>
      <c r="AEE47" s="6">
        <v>3846732</v>
      </c>
      <c r="AEF47" s="6"/>
      <c r="AEG47" s="6"/>
      <c r="AEH47" s="6"/>
      <c r="AEI47" s="6"/>
      <c r="AEJ47" s="6"/>
      <c r="AEK47" s="6"/>
      <c r="AEM47" s="6"/>
      <c r="AEO47" s="6"/>
      <c r="AEQ47" s="6">
        <v>1.7704266666699999</v>
      </c>
      <c r="AER47" s="6">
        <v>0.63431699890500004</v>
      </c>
      <c r="AES47" s="6"/>
      <c r="AET47" s="37"/>
      <c r="AEU47" s="6">
        <v>3846732</v>
      </c>
      <c r="AEV47" s="6"/>
      <c r="AEW47" s="6"/>
      <c r="AEX47" s="6"/>
      <c r="AEY47" s="6"/>
      <c r="AEZ47" s="6"/>
      <c r="AFA47" s="6"/>
      <c r="AFC47" s="6"/>
      <c r="AFE47" s="6"/>
      <c r="AFG47" s="6">
        <v>1.8127800000000001</v>
      </c>
      <c r="AFH47" s="6">
        <v>0.35802921169800001</v>
      </c>
      <c r="AFI47" s="6"/>
      <c r="AFJ47" s="37"/>
      <c r="AFK47" s="6">
        <v>3846732</v>
      </c>
      <c r="AFL47" s="6"/>
      <c r="AFM47" s="6"/>
      <c r="AFN47" s="6"/>
      <c r="AFO47" s="6"/>
      <c r="AFP47" s="6"/>
      <c r="AFQ47" s="6"/>
      <c r="AFS47" s="6"/>
      <c r="AFU47" s="6"/>
      <c r="AFW47" s="6">
        <v>1.8127800000000001</v>
      </c>
      <c r="AFX47" s="6">
        <v>0.251317189996</v>
      </c>
      <c r="AFY47" s="6"/>
      <c r="AFZ47" s="37"/>
      <c r="AGA47" s="6">
        <v>3846732</v>
      </c>
      <c r="AGB47" s="6"/>
      <c r="AGC47" s="6"/>
      <c r="AGD47" s="6"/>
      <c r="AGE47" s="6"/>
      <c r="AGF47" s="6"/>
      <c r="AGG47" s="6"/>
      <c r="AGI47" s="6"/>
      <c r="AGK47" s="6"/>
      <c r="AGM47" s="6">
        <v>1.8127800000000001</v>
      </c>
      <c r="AGN47" s="6">
        <v>0.67647044987500005</v>
      </c>
      <c r="AGO47" s="6"/>
      <c r="AGP47" s="37"/>
      <c r="AGQ47" s="6">
        <v>3846732</v>
      </c>
      <c r="AGR47" s="6"/>
      <c r="AGS47" s="6"/>
      <c r="AGT47" s="6"/>
      <c r="AGU47" s="6"/>
      <c r="AGV47" s="6"/>
      <c r="AGW47" s="6"/>
      <c r="AGY47" s="6"/>
      <c r="AHA47" s="6"/>
      <c r="AHC47" s="6">
        <v>1.8532599999999999</v>
      </c>
      <c r="AHD47" s="6">
        <v>0.46994268939900002</v>
      </c>
      <c r="AHE47" s="6"/>
      <c r="AHF47" s="37"/>
      <c r="AHG47" s="6">
        <v>3846732</v>
      </c>
      <c r="AHH47" s="6"/>
      <c r="AHI47" s="6"/>
      <c r="AHJ47" s="6"/>
      <c r="AHK47" s="6"/>
      <c r="AHL47" s="6"/>
      <c r="AHM47" s="6"/>
      <c r="AHO47" s="6"/>
      <c r="AHQ47" s="6"/>
      <c r="AHS47" s="6">
        <v>1.8532599999999999</v>
      </c>
      <c r="AHT47" s="6">
        <v>0.49822224559599998</v>
      </c>
      <c r="AHU47" s="6"/>
      <c r="AHV47" s="37"/>
      <c r="AHW47" s="6">
        <v>3846732</v>
      </c>
      <c r="AHX47" s="6"/>
      <c r="AHY47" s="6"/>
      <c r="AHZ47" s="6"/>
      <c r="AIA47" s="6"/>
      <c r="AIB47" s="6"/>
      <c r="AIC47" s="6"/>
      <c r="AIE47" s="6"/>
      <c r="AIG47" s="6"/>
      <c r="AII47" s="6">
        <v>1.8532599999999999</v>
      </c>
      <c r="AIJ47" s="6">
        <v>0.43615736575199998</v>
      </c>
      <c r="AIK47" s="6"/>
      <c r="AIL47" s="37"/>
      <c r="AIM47" s="6">
        <v>3846732</v>
      </c>
      <c r="AIN47" s="6"/>
      <c r="AIO47" s="6"/>
      <c r="AIP47" s="6"/>
      <c r="AIQ47" s="6"/>
      <c r="AIR47" s="6"/>
      <c r="AIS47" s="6"/>
      <c r="AIU47" s="6"/>
      <c r="AIW47" s="6"/>
      <c r="AIY47" s="6">
        <v>1.9125399999999999</v>
      </c>
      <c r="AIZ47" s="6">
        <v>0.455546182977</v>
      </c>
      <c r="AJA47" s="6"/>
      <c r="AJB47" s="37"/>
      <c r="AJC47" s="6">
        <v>3846732</v>
      </c>
      <c r="AJD47" s="6"/>
      <c r="AJE47" s="6"/>
      <c r="AJF47" s="6"/>
      <c r="AJG47" s="6"/>
      <c r="AJH47" s="6"/>
      <c r="AJI47" s="6"/>
      <c r="AJK47" s="6"/>
      <c r="AJM47" s="6"/>
      <c r="AJO47" s="6">
        <v>1.9125399999999999</v>
      </c>
      <c r="AJP47" s="6">
        <v>0.47737721350899998</v>
      </c>
      <c r="AJQ47" s="6"/>
      <c r="AJR47" s="37"/>
      <c r="AJS47" s="6">
        <v>3846732</v>
      </c>
      <c r="AJT47" s="6"/>
      <c r="AJU47" s="6"/>
      <c r="AJV47" s="6"/>
      <c r="AJW47" s="6"/>
      <c r="AJX47" s="6"/>
      <c r="AJY47" s="6"/>
      <c r="AKA47" s="6"/>
      <c r="AKC47" s="6"/>
      <c r="AKE47" s="6">
        <v>1.77152</v>
      </c>
      <c r="AKF47" s="6">
        <v>0.60647551577699998</v>
      </c>
      <c r="AKG47" s="6"/>
      <c r="AKH47" s="37"/>
      <c r="AKI47" s="6">
        <v>3846732</v>
      </c>
      <c r="AKJ47" s="6"/>
      <c r="AKK47" s="6"/>
      <c r="AKL47" s="6"/>
      <c r="AKM47" s="6"/>
      <c r="AKN47" s="6"/>
      <c r="AKO47" s="6"/>
      <c r="AKQ47" s="6"/>
      <c r="AKS47" s="6"/>
      <c r="AKU47" s="6">
        <v>1.77152</v>
      </c>
      <c r="AKV47" s="6">
        <v>0.612520525978</v>
      </c>
      <c r="AKW47" s="6"/>
      <c r="AKX47" s="37"/>
      <c r="AKY47" s="6">
        <v>3846732</v>
      </c>
      <c r="AKZ47" s="6"/>
      <c r="ALA47" s="6"/>
      <c r="ALB47" s="6"/>
      <c r="ALC47" s="6"/>
      <c r="ALD47" s="6"/>
      <c r="ALE47" s="6"/>
      <c r="ALG47" s="6"/>
      <c r="ALI47" s="6"/>
      <c r="ALK47" s="6">
        <v>1.8127800000000001</v>
      </c>
      <c r="ALL47" s="6">
        <v>0.66032171240600002</v>
      </c>
      <c r="ALM47" s="6"/>
      <c r="ALN47" s="37"/>
    </row>
    <row r="48" spans="3:1002" x14ac:dyDescent="0.25">
      <c r="E48">
        <v>30</v>
      </c>
      <c r="G48" s="1">
        <v>56</v>
      </c>
      <c r="H48" s="1">
        <f>AEE16</f>
        <v>-9.0632824556042522</v>
      </c>
      <c r="K48" s="6"/>
      <c r="L48" s="6"/>
      <c r="M48" s="6"/>
      <c r="N48" s="6"/>
      <c r="O48" s="6"/>
      <c r="P48" s="6"/>
      <c r="Q48" s="6"/>
      <c r="T48" s="6"/>
      <c r="V48" s="6"/>
      <c r="W48" s="6"/>
      <c r="X48" s="6">
        <v>3.0697066666700001</v>
      </c>
      <c r="Y48" s="6">
        <v>0.201953727345</v>
      </c>
      <c r="Z48" s="7"/>
      <c r="AB48" s="6"/>
      <c r="AC48" s="6"/>
      <c r="AD48" s="6"/>
      <c r="AE48" s="6"/>
      <c r="AF48" s="6"/>
      <c r="AG48" s="6"/>
      <c r="AH48" s="6"/>
      <c r="AK48" s="6"/>
      <c r="AM48" s="6"/>
      <c r="AN48" s="6"/>
      <c r="AO48" s="6"/>
      <c r="AP48" s="6"/>
      <c r="AQ48" s="7"/>
      <c r="AR48" s="37"/>
      <c r="AS48" s="6"/>
      <c r="AT48" s="6"/>
      <c r="AU48" s="6"/>
      <c r="AV48" s="6"/>
      <c r="AW48" s="6"/>
      <c r="AX48" s="6"/>
      <c r="AY48" s="6"/>
      <c r="BB48" s="6"/>
      <c r="BD48" s="6"/>
      <c r="BE48" s="6"/>
      <c r="BF48" s="6">
        <v>4.6045600000000002</v>
      </c>
      <c r="BG48" s="6">
        <v>0.19673934004400001</v>
      </c>
      <c r="BH48" s="6"/>
      <c r="BI48" s="37"/>
      <c r="BJ48" s="6"/>
      <c r="BK48" s="6"/>
      <c r="BL48" s="6"/>
      <c r="BM48" s="6"/>
      <c r="BN48" s="6"/>
      <c r="BO48" s="6"/>
      <c r="BP48" s="6"/>
      <c r="BS48" s="6"/>
      <c r="BU48" s="6"/>
      <c r="BV48" s="6"/>
      <c r="BW48" s="6">
        <v>3.30328</v>
      </c>
      <c r="BX48" s="6">
        <v>0.17291977435899999</v>
      </c>
      <c r="BY48" s="7"/>
      <c r="CA48" s="6"/>
      <c r="CB48" s="6"/>
      <c r="CC48" s="6"/>
      <c r="CD48" s="6"/>
      <c r="CE48" s="6"/>
      <c r="CF48" s="6"/>
      <c r="CG48" s="6"/>
      <c r="CJ48" s="6"/>
      <c r="CL48" s="6"/>
      <c r="CM48" s="6"/>
      <c r="CN48" s="6">
        <v>3.2393200000000002</v>
      </c>
      <c r="CO48" s="6">
        <v>0.24631335388699999</v>
      </c>
      <c r="CP48" s="7"/>
      <c r="CR48" s="6"/>
      <c r="CS48" s="6"/>
      <c r="CT48" s="6"/>
      <c r="CU48" s="6"/>
      <c r="CV48" s="6"/>
      <c r="CW48" s="6"/>
      <c r="CX48" s="6"/>
      <c r="DA48" s="6"/>
      <c r="DC48" s="6"/>
      <c r="DD48" s="6"/>
      <c r="DE48" s="6">
        <v>3.2393200000000002</v>
      </c>
      <c r="DF48" s="6">
        <v>0.21845586478599999</v>
      </c>
      <c r="DG48" s="7"/>
      <c r="DI48" s="6"/>
      <c r="DJ48" s="6"/>
      <c r="DK48" s="6"/>
      <c r="DL48" s="6"/>
      <c r="DM48" s="6"/>
      <c r="DN48" s="6"/>
      <c r="DO48" s="6"/>
      <c r="DR48" s="6"/>
      <c r="DT48" s="6"/>
      <c r="DU48" s="6"/>
      <c r="DV48" s="6">
        <v>3.2393200000000002</v>
      </c>
      <c r="DW48" s="6">
        <v>0.203668421332</v>
      </c>
      <c r="DX48" s="7"/>
      <c r="DZ48" s="6"/>
      <c r="EA48" s="6"/>
      <c r="EB48" s="6"/>
      <c r="EC48" s="6"/>
      <c r="ED48" s="6"/>
      <c r="EE48" s="6"/>
      <c r="EF48" s="6"/>
      <c r="EI48" s="6"/>
      <c r="EK48" s="6"/>
      <c r="EL48" s="6"/>
      <c r="EM48" s="6">
        <v>3.2393200000000002</v>
      </c>
      <c r="EN48" s="6">
        <v>0.29298788456699998</v>
      </c>
      <c r="EO48" s="7"/>
      <c r="EQ48" s="6"/>
      <c r="ER48" s="6"/>
      <c r="ES48" s="6"/>
      <c r="ET48" s="6"/>
      <c r="EU48" s="6"/>
      <c r="EV48" s="6"/>
      <c r="EW48" s="6"/>
      <c r="EZ48" s="6"/>
      <c r="FB48" s="6"/>
      <c r="FC48" s="6"/>
      <c r="FD48" s="6">
        <v>2.99132</v>
      </c>
      <c r="FE48" s="6">
        <v>0.26827329932400001</v>
      </c>
      <c r="FF48" s="7"/>
      <c r="FH48" s="6"/>
      <c r="FI48" s="6"/>
      <c r="FJ48" s="6"/>
      <c r="FK48" s="6"/>
      <c r="FL48" s="6"/>
      <c r="FM48" s="6"/>
      <c r="FN48" s="6"/>
      <c r="FQ48" s="6"/>
      <c r="FS48" s="6"/>
      <c r="FT48" s="6"/>
      <c r="FU48" s="6">
        <v>2.99132</v>
      </c>
      <c r="FV48" s="6">
        <v>0.28293773531299998</v>
      </c>
      <c r="FW48" s="7"/>
      <c r="FX48" s="37"/>
      <c r="FY48" s="6"/>
      <c r="FZ48" s="6"/>
      <c r="GA48" s="6"/>
      <c r="GB48" s="6"/>
      <c r="GC48" s="6"/>
      <c r="GD48" s="6"/>
      <c r="GE48" s="6"/>
      <c r="GH48" s="6"/>
      <c r="GJ48" s="6"/>
      <c r="GK48" s="6"/>
      <c r="GL48" s="6">
        <v>2.99132</v>
      </c>
      <c r="GM48" s="6">
        <v>0.27932044122799998</v>
      </c>
      <c r="GN48" s="7"/>
      <c r="GO48" s="37"/>
      <c r="GP48" s="6"/>
      <c r="GQ48" s="6"/>
      <c r="GR48" s="6"/>
      <c r="GS48" s="6"/>
      <c r="GT48" s="6"/>
      <c r="GU48" s="6"/>
      <c r="GV48" s="6"/>
      <c r="GY48" s="6"/>
      <c r="HA48" s="6"/>
      <c r="HB48" s="6"/>
      <c r="HC48" s="6">
        <v>3.2207599999999998</v>
      </c>
      <c r="HD48" s="6">
        <v>0.32418243334300001</v>
      </c>
      <c r="HE48" s="7"/>
      <c r="HF48" s="37"/>
      <c r="HG48" s="6"/>
      <c r="HH48" s="6"/>
      <c r="HI48" s="6"/>
      <c r="HJ48" s="6"/>
      <c r="HK48" s="6"/>
      <c r="HL48" s="6"/>
      <c r="HM48" s="6"/>
      <c r="HP48" s="6"/>
      <c r="HR48" s="6"/>
      <c r="HS48" s="6"/>
      <c r="HT48" s="6">
        <v>3.2207599999999998</v>
      </c>
      <c r="HU48" s="6">
        <v>0.258666110241</v>
      </c>
      <c r="HV48" s="7"/>
      <c r="HW48" s="37"/>
      <c r="HX48" s="6"/>
      <c r="HY48" s="6"/>
      <c r="HZ48" s="6"/>
      <c r="IA48" s="6"/>
      <c r="IB48" s="6"/>
      <c r="IC48" s="6"/>
      <c r="ID48" s="6"/>
      <c r="IG48" s="6"/>
      <c r="II48" s="6"/>
      <c r="IJ48" s="6"/>
      <c r="IK48" s="6">
        <v>3.2207599999999998</v>
      </c>
      <c r="IL48" s="6">
        <v>0.20918960198600001</v>
      </c>
      <c r="IM48" s="7"/>
      <c r="IN48" s="37"/>
      <c r="IO48" s="6"/>
      <c r="IP48" s="6"/>
      <c r="IQ48" s="6"/>
      <c r="IR48" s="6"/>
      <c r="IS48" s="6"/>
      <c r="IT48" s="6"/>
      <c r="IU48" s="6"/>
      <c r="IX48" s="6"/>
      <c r="IZ48" s="6"/>
      <c r="JA48" s="6"/>
      <c r="JB48" s="6">
        <v>3.2207599999999998</v>
      </c>
      <c r="JC48" s="6">
        <v>0.27081439180599998</v>
      </c>
      <c r="JD48" s="7"/>
      <c r="JE48" s="37"/>
      <c r="JF48" s="6"/>
      <c r="JG48" s="6"/>
      <c r="JH48" s="6"/>
      <c r="JI48" s="6"/>
      <c r="JJ48" s="6"/>
      <c r="JK48" s="6"/>
      <c r="JL48" s="6"/>
      <c r="JO48" s="6"/>
      <c r="JQ48" s="6"/>
      <c r="JR48" s="6"/>
      <c r="JS48" s="6"/>
      <c r="JT48" s="6"/>
      <c r="JU48" s="7"/>
      <c r="JV48" s="37"/>
      <c r="JW48" s="6"/>
      <c r="JX48" s="6"/>
      <c r="JY48" s="6"/>
      <c r="JZ48" s="6"/>
      <c r="KA48" s="6"/>
      <c r="KB48" s="6"/>
      <c r="KC48" s="6"/>
      <c r="KF48" s="6"/>
      <c r="KH48" s="6"/>
      <c r="KI48" s="6"/>
      <c r="KJ48" s="6">
        <v>3.2207599999999998</v>
      </c>
      <c r="KK48" s="6">
        <v>0.26896988896000001</v>
      </c>
      <c r="KL48" s="7"/>
      <c r="KM48" s="37"/>
      <c r="KN48" s="6"/>
      <c r="KO48" s="6"/>
      <c r="KP48" s="6"/>
      <c r="KQ48" s="6"/>
      <c r="KR48" s="6"/>
      <c r="KS48" s="6"/>
      <c r="KT48" s="6"/>
      <c r="KW48" s="6"/>
      <c r="KY48" s="6"/>
      <c r="KZ48" s="6"/>
      <c r="LA48" s="6">
        <v>3.30172</v>
      </c>
      <c r="LB48" s="6">
        <v>0.26603336114699999</v>
      </c>
      <c r="LC48" s="7"/>
      <c r="LD48" s="37"/>
      <c r="LE48" s="6"/>
      <c r="LF48" s="6"/>
      <c r="LG48" s="6"/>
      <c r="LH48" s="6"/>
      <c r="LI48" s="6"/>
      <c r="LJ48" s="6"/>
      <c r="LK48" s="6"/>
      <c r="LN48" s="6"/>
      <c r="LP48" s="6"/>
      <c r="LQ48" s="6"/>
      <c r="LR48" s="6">
        <v>3.30172</v>
      </c>
      <c r="LS48" s="6">
        <v>0.307035460649</v>
      </c>
      <c r="LT48" s="7"/>
      <c r="LU48" s="37"/>
      <c r="LV48" s="6"/>
      <c r="LW48" s="6"/>
      <c r="LX48" s="6"/>
      <c r="LY48" s="6"/>
      <c r="LZ48" s="6"/>
      <c r="MA48" s="6"/>
      <c r="MB48" s="6"/>
      <c r="ME48" s="6"/>
      <c r="MG48" s="6"/>
      <c r="MH48" s="6"/>
      <c r="MI48" s="6">
        <v>3.30172</v>
      </c>
      <c r="MJ48" s="6">
        <v>0.28011635581</v>
      </c>
      <c r="MK48" s="7"/>
      <c r="ML48" s="37"/>
      <c r="MM48" s="6"/>
      <c r="MN48" s="6"/>
      <c r="MO48" s="6"/>
      <c r="MP48" s="6"/>
      <c r="MQ48" s="6"/>
      <c r="MR48" s="6"/>
      <c r="MS48" s="6"/>
      <c r="MV48" s="6"/>
      <c r="MX48" s="6"/>
      <c r="MY48" s="6"/>
      <c r="MZ48" s="6">
        <v>3.1802800000000002</v>
      </c>
      <c r="NA48" s="6">
        <v>0.36364785378800002</v>
      </c>
      <c r="NB48" s="7"/>
      <c r="NC48" s="37"/>
      <c r="ND48" s="6"/>
      <c r="NE48" s="6"/>
      <c r="NF48" s="6"/>
      <c r="NG48" s="6"/>
      <c r="NH48" s="6"/>
      <c r="NI48" s="6"/>
      <c r="NJ48" s="6"/>
      <c r="NM48" s="6"/>
      <c r="NO48" s="6"/>
      <c r="NP48" s="6"/>
      <c r="NQ48" s="6">
        <v>3.1802800000000002</v>
      </c>
      <c r="NR48" s="6">
        <v>0.30515801539300003</v>
      </c>
      <c r="NS48" s="7"/>
      <c r="NT48" s="37"/>
      <c r="NU48" s="6"/>
      <c r="NV48" s="6"/>
      <c r="NW48" s="6"/>
      <c r="NX48" s="6"/>
      <c r="NY48" s="6"/>
      <c r="NZ48" s="6"/>
      <c r="OA48" s="6"/>
      <c r="OD48" s="6"/>
      <c r="OF48" s="6"/>
      <c r="OG48" s="6"/>
      <c r="OH48" s="6">
        <v>3.1802800000000002</v>
      </c>
      <c r="OI48" s="6">
        <v>0.34941675040699999</v>
      </c>
      <c r="OJ48" s="7"/>
      <c r="OK48" s="37"/>
      <c r="OL48" s="6"/>
      <c r="OM48" s="6"/>
      <c r="ON48" s="6"/>
      <c r="OO48" s="6"/>
      <c r="OP48" s="6"/>
      <c r="OQ48" s="6"/>
      <c r="OR48" s="6"/>
      <c r="OU48" s="6"/>
      <c r="OW48" s="6"/>
      <c r="OX48" s="6"/>
      <c r="OY48" s="6">
        <v>3.1802800000000002</v>
      </c>
      <c r="OZ48" s="6">
        <v>0.33404254827699997</v>
      </c>
      <c r="PA48" s="7"/>
      <c r="PB48" s="37"/>
      <c r="PC48" s="6"/>
      <c r="PD48" s="6"/>
      <c r="PE48" s="6"/>
      <c r="PF48" s="6"/>
      <c r="PG48" s="6"/>
      <c r="PH48" s="6"/>
      <c r="PI48" s="6"/>
      <c r="PL48" s="6"/>
      <c r="PN48" s="6"/>
      <c r="PO48" s="6"/>
      <c r="PP48" s="6">
        <v>3.1802800000000002</v>
      </c>
      <c r="PQ48" s="6">
        <v>0.37323995446300001</v>
      </c>
      <c r="PR48" s="7"/>
      <c r="PS48" s="37"/>
      <c r="PT48" s="6"/>
      <c r="PU48" s="6"/>
      <c r="PV48" s="6"/>
      <c r="PW48" s="6"/>
      <c r="PX48" s="6"/>
      <c r="PY48" s="6"/>
      <c r="PZ48" s="6"/>
      <c r="QC48" s="6"/>
      <c r="QE48" s="6"/>
      <c r="QF48" s="6"/>
      <c r="QG48" s="6">
        <v>3.1398000000000001</v>
      </c>
      <c r="QH48" s="6">
        <v>0.49550787517599998</v>
      </c>
      <c r="QI48" s="7"/>
      <c r="QJ48" s="37"/>
      <c r="QK48" s="37"/>
      <c r="QL48" s="6"/>
      <c r="QM48" s="6"/>
      <c r="QN48" s="6"/>
      <c r="QO48" s="6"/>
      <c r="QP48" s="6"/>
      <c r="QQ48" s="6"/>
      <c r="QR48" s="6"/>
      <c r="QU48" s="6"/>
      <c r="QW48" s="6"/>
      <c r="QX48" s="6"/>
      <c r="QY48" s="6">
        <v>3.05884</v>
      </c>
      <c r="QZ48" s="6">
        <v>0.43437475863699998</v>
      </c>
      <c r="RA48" s="7"/>
      <c r="RB48" s="37"/>
      <c r="RC48" s="6"/>
      <c r="RD48" s="6"/>
      <c r="RE48" s="6"/>
      <c r="RF48" s="6"/>
      <c r="RG48" s="6"/>
      <c r="RH48" s="6"/>
      <c r="RI48" s="6"/>
      <c r="RL48" s="6"/>
      <c r="RN48" s="6"/>
      <c r="RO48" s="6"/>
      <c r="RP48" s="6">
        <v>3.1398000000000001</v>
      </c>
      <c r="RQ48" s="6">
        <v>0.54401265230100004</v>
      </c>
      <c r="RR48" s="7"/>
      <c r="RS48" s="37"/>
      <c r="RT48" s="6"/>
      <c r="RU48" s="6"/>
      <c r="RV48" s="6"/>
      <c r="RW48" s="6"/>
      <c r="RX48" s="6"/>
      <c r="RY48" s="6"/>
      <c r="RZ48" s="6"/>
      <c r="SC48" s="6"/>
      <c r="SE48" s="6"/>
      <c r="SF48" s="6"/>
      <c r="SG48" s="6">
        <v>3.0961599999999998</v>
      </c>
      <c r="SH48" s="6">
        <v>0.43362395989899999</v>
      </c>
      <c r="SI48" s="7"/>
      <c r="SJ48" s="37"/>
      <c r="SK48" s="6"/>
      <c r="SL48" s="6"/>
      <c r="SM48" s="6"/>
      <c r="SN48" s="6"/>
      <c r="SO48" s="6"/>
      <c r="SP48" s="6"/>
      <c r="SQ48" s="6"/>
      <c r="ST48" s="6"/>
      <c r="SV48" s="6"/>
      <c r="SW48" s="6"/>
      <c r="SX48" s="6">
        <v>2.9815999999999998</v>
      </c>
      <c r="SY48" s="6">
        <v>0.57022853849199995</v>
      </c>
      <c r="SZ48" s="7"/>
      <c r="TB48" s="6"/>
      <c r="TC48" s="6"/>
      <c r="TD48" s="6"/>
      <c r="TE48" s="6"/>
      <c r="TF48" s="6"/>
      <c r="TG48" s="6"/>
      <c r="TH48" s="6"/>
      <c r="TK48" s="6"/>
      <c r="TM48" s="6"/>
      <c r="TN48" s="6"/>
      <c r="TO48" s="6">
        <v>3.0961599999999998</v>
      </c>
      <c r="TP48" s="6">
        <v>0.50083619343600005</v>
      </c>
      <c r="TQ48" s="7"/>
      <c r="TS48" s="6"/>
      <c r="TT48" s="6"/>
      <c r="TU48" s="6"/>
      <c r="TV48" s="6"/>
      <c r="TW48" s="6"/>
      <c r="TX48" s="6"/>
      <c r="UA48" s="6"/>
      <c r="UC48" s="6"/>
      <c r="UD48" s="6"/>
      <c r="UE48" s="6">
        <v>3.05884</v>
      </c>
      <c r="UF48" s="6">
        <v>0.446657775363</v>
      </c>
      <c r="UG48" s="7"/>
      <c r="UI48" s="6"/>
      <c r="UJ48" s="6"/>
      <c r="UK48" s="6"/>
      <c r="UL48" s="6"/>
      <c r="UM48" s="6"/>
      <c r="UN48" s="6"/>
      <c r="UQ48" s="6"/>
      <c r="US48" s="6"/>
      <c r="UT48" s="6"/>
      <c r="UU48" s="6">
        <v>3.05884</v>
      </c>
      <c r="UV48" s="6">
        <v>0.43205135523600002</v>
      </c>
      <c r="UW48" s="7"/>
      <c r="UY48" s="6"/>
      <c r="UZ48" s="6"/>
      <c r="VA48" s="6"/>
      <c r="VB48" s="6"/>
      <c r="VC48" s="6"/>
      <c r="VD48" s="6"/>
      <c r="VG48" s="6"/>
      <c r="VI48" s="6"/>
      <c r="VJ48" s="6"/>
      <c r="VK48" s="6">
        <v>3.0681600000000002</v>
      </c>
      <c r="VL48" s="6">
        <v>0.46530140667199998</v>
      </c>
      <c r="VM48" s="7"/>
      <c r="VN48" s="37"/>
      <c r="VO48" s="6"/>
      <c r="VP48" s="6"/>
      <c r="VQ48" s="6"/>
      <c r="VR48" s="6"/>
      <c r="VS48" s="6"/>
      <c r="VT48" s="6"/>
      <c r="VW48" s="6"/>
      <c r="VY48" s="6"/>
      <c r="VZ48" s="6"/>
      <c r="WA48" s="6">
        <v>3.0681600000000002</v>
      </c>
      <c r="WB48" s="6">
        <v>0.47541252429899999</v>
      </c>
      <c r="WC48" s="7"/>
      <c r="WD48" s="37"/>
      <c r="WE48" s="6"/>
      <c r="WF48" s="6"/>
      <c r="WG48" s="6"/>
      <c r="WH48" s="6"/>
      <c r="WI48" s="6"/>
      <c r="WJ48" s="6"/>
      <c r="WM48" s="6"/>
      <c r="WO48" s="6"/>
      <c r="WP48" s="6"/>
      <c r="WQ48" s="6">
        <v>3.1398000000000001</v>
      </c>
      <c r="WR48" s="6">
        <v>0.26677426093200002</v>
      </c>
      <c r="WS48" s="7"/>
      <c r="WT48" s="37"/>
      <c r="WU48" s="6"/>
      <c r="WV48" s="6"/>
      <c r="WW48" s="6"/>
      <c r="WX48" s="6"/>
      <c r="WY48" s="6"/>
      <c r="WZ48" s="6"/>
      <c r="XC48" s="6"/>
      <c r="XE48" s="6"/>
      <c r="XF48" s="6"/>
      <c r="XG48" s="6">
        <v>3.1398000000000001</v>
      </c>
      <c r="XH48" s="6">
        <v>0.35796802927100002</v>
      </c>
      <c r="XI48" s="7"/>
      <c r="XJ48" s="37"/>
      <c r="XK48" s="6"/>
      <c r="XL48" s="6"/>
      <c r="XM48" s="6"/>
      <c r="XN48" s="6"/>
      <c r="XO48" s="6"/>
      <c r="XP48" s="6"/>
      <c r="XS48" s="6"/>
      <c r="XU48" s="6"/>
      <c r="XV48" s="6"/>
      <c r="XW48" s="6">
        <v>3.05884</v>
      </c>
      <c r="XX48" s="6">
        <v>0.42244658181700001</v>
      </c>
      <c r="XY48" s="7"/>
      <c r="XZ48" s="37"/>
      <c r="YA48" s="6"/>
      <c r="YB48" s="6"/>
      <c r="YC48" s="6"/>
      <c r="YD48" s="6"/>
      <c r="YE48" s="6"/>
      <c r="YF48" s="6"/>
      <c r="YI48" s="6"/>
      <c r="YK48" s="6"/>
      <c r="YL48" s="6"/>
      <c r="YM48" s="6">
        <v>3.05884</v>
      </c>
      <c r="YN48" s="6">
        <v>0.44762776598600001</v>
      </c>
      <c r="YO48" s="7"/>
      <c r="YP48" s="37"/>
      <c r="YQ48" s="6"/>
      <c r="YR48" s="6"/>
      <c r="YS48" s="6"/>
      <c r="YT48" s="6"/>
      <c r="YU48" s="6"/>
      <c r="YV48" s="6"/>
      <c r="YY48" s="6"/>
      <c r="ZA48" s="6"/>
      <c r="ZB48" s="6"/>
      <c r="ZC48" s="6"/>
      <c r="ZD48" s="6"/>
      <c r="ZE48" s="7"/>
      <c r="ZF48" s="37"/>
      <c r="ZG48" s="6"/>
      <c r="ZH48" s="6"/>
      <c r="ZI48" s="6"/>
      <c r="ZJ48" s="6"/>
      <c r="ZK48" s="6"/>
      <c r="ZL48" s="6"/>
      <c r="ZO48" s="6"/>
      <c r="ZQ48" s="6"/>
      <c r="ZR48" s="6"/>
      <c r="ZS48" s="6">
        <v>3.05728</v>
      </c>
      <c r="ZT48" s="6">
        <v>0.44282472522400002</v>
      </c>
      <c r="ZU48" s="7"/>
      <c r="ZV48" s="37"/>
      <c r="ZW48" s="6"/>
      <c r="ZX48" s="6"/>
      <c r="ZY48" s="6"/>
      <c r="ZZ48" s="6"/>
      <c r="AAA48" s="6"/>
      <c r="AAB48" s="6"/>
      <c r="AAE48" s="6"/>
      <c r="AAG48" s="6"/>
      <c r="AAH48" s="6"/>
      <c r="AAI48" s="6">
        <v>3.05728</v>
      </c>
      <c r="AAJ48" s="6">
        <v>0.78953380962999997</v>
      </c>
      <c r="AAK48" s="7"/>
      <c r="AAL48" s="37"/>
      <c r="AAM48" s="6"/>
      <c r="AAN48" s="6"/>
      <c r="AAO48" s="6"/>
      <c r="AAP48" s="6"/>
      <c r="AAQ48" s="6"/>
      <c r="AAR48" s="6"/>
      <c r="AAU48" s="6"/>
      <c r="AAW48" s="6"/>
      <c r="AAX48" s="6"/>
      <c r="AAY48" s="6">
        <v>3.05728</v>
      </c>
      <c r="AAZ48" s="6">
        <v>0.52033494586399998</v>
      </c>
      <c r="ABA48" s="7"/>
      <c r="ABB48" s="37"/>
      <c r="ABC48" s="6"/>
      <c r="ABD48" s="6"/>
      <c r="ABE48" s="6"/>
      <c r="ABF48" s="6"/>
      <c r="ABG48" s="6"/>
      <c r="ABH48" s="6"/>
      <c r="ABK48" s="6"/>
      <c r="ABM48" s="6"/>
      <c r="ABN48" s="6"/>
      <c r="ABO48" s="6">
        <v>3.34225333333</v>
      </c>
      <c r="ABP48" s="6">
        <v>0.4272070543</v>
      </c>
      <c r="ABQ48" s="7"/>
      <c r="ABR48" s="37"/>
      <c r="ABS48" s="6"/>
      <c r="ABT48" s="6"/>
      <c r="ABU48" s="6"/>
      <c r="ABV48" s="6"/>
      <c r="ABW48" s="6"/>
      <c r="ABX48" s="6"/>
      <c r="ACA48" s="6"/>
      <c r="ACC48" s="6"/>
      <c r="ACD48" s="6"/>
      <c r="ACE48" s="6">
        <v>3.34225333333</v>
      </c>
      <c r="ACF48" s="6">
        <v>0.588330350216</v>
      </c>
      <c r="ACG48" s="7"/>
      <c r="ACH48" s="37"/>
      <c r="ACI48" s="6"/>
      <c r="ACJ48" s="6"/>
      <c r="ACK48" s="6"/>
      <c r="ACL48" s="6"/>
      <c r="ACM48" s="6"/>
      <c r="ACN48" s="6"/>
      <c r="ACQ48" s="6"/>
      <c r="ACS48" s="6"/>
      <c r="ACT48" s="6"/>
      <c r="ACU48" s="6">
        <v>3.34225333333</v>
      </c>
      <c r="ACV48" s="6">
        <v>0.59793417545700001</v>
      </c>
      <c r="ACW48" s="7"/>
      <c r="ACX48" s="37"/>
      <c r="ACY48" s="6"/>
      <c r="ACZ48" s="6"/>
      <c r="ADA48" s="6"/>
      <c r="ADB48" s="6"/>
      <c r="ADC48" s="6"/>
      <c r="ADD48" s="6"/>
      <c r="ADG48" s="6"/>
      <c r="ADI48" s="6"/>
      <c r="ADJ48" s="6"/>
      <c r="ADK48" s="6">
        <v>3.5446</v>
      </c>
      <c r="ADL48" s="6">
        <v>0.39747601186600001</v>
      </c>
      <c r="ADM48" s="7"/>
      <c r="ADN48" s="37"/>
      <c r="ADO48" s="6"/>
      <c r="ADP48" s="6"/>
      <c r="ADQ48" s="6"/>
      <c r="ADR48" s="6"/>
      <c r="ADS48" s="6"/>
      <c r="ADT48" s="6"/>
      <c r="ADW48" s="6"/>
      <c r="ADY48" s="6"/>
      <c r="ADZ48" s="6"/>
      <c r="AEA48" s="6">
        <v>3.5408533333299999</v>
      </c>
      <c r="AEB48" s="6">
        <v>0.37476668148300002</v>
      </c>
      <c r="AEC48" s="7"/>
      <c r="AED48" s="37"/>
      <c r="AEE48" s="6"/>
      <c r="AEF48" s="6"/>
      <c r="AEG48" s="6"/>
      <c r="AEH48" s="6"/>
      <c r="AEI48" s="6"/>
      <c r="AEJ48" s="6"/>
      <c r="AEM48" s="6"/>
      <c r="AEO48" s="6"/>
      <c r="AEP48" s="6"/>
      <c r="AEQ48" s="6">
        <v>3.5408533333299999</v>
      </c>
      <c r="AER48" s="6">
        <v>0.64277143049700003</v>
      </c>
      <c r="AES48" s="7"/>
      <c r="AET48" s="37"/>
      <c r="AEU48" s="6"/>
      <c r="AEV48" s="6"/>
      <c r="AEW48" s="6"/>
      <c r="AEX48" s="6"/>
      <c r="AEY48" s="6"/>
      <c r="AEZ48" s="6"/>
      <c r="AFC48" s="6"/>
      <c r="AFE48" s="6"/>
      <c r="AFF48" s="6"/>
      <c r="AFG48" s="6">
        <v>3.6255600000000001</v>
      </c>
      <c r="AFH48" s="6">
        <v>0.363991163517</v>
      </c>
      <c r="AFI48" s="7"/>
      <c r="AFJ48" s="37"/>
      <c r="AFK48" s="6"/>
      <c r="AFL48" s="6"/>
      <c r="AFM48" s="6"/>
      <c r="AFN48" s="6"/>
      <c r="AFO48" s="6"/>
      <c r="AFP48" s="6"/>
      <c r="AFS48" s="6"/>
      <c r="AFU48" s="6"/>
      <c r="AFV48" s="6"/>
      <c r="AFW48" s="6">
        <v>3.6255600000000001</v>
      </c>
      <c r="AFX48" s="6">
        <v>0.25997355199299998</v>
      </c>
      <c r="AFY48" s="7"/>
      <c r="AFZ48" s="37"/>
      <c r="AGA48" s="6"/>
      <c r="AGB48" s="6"/>
      <c r="AGC48" s="6"/>
      <c r="AGD48" s="6"/>
      <c r="AGE48" s="6"/>
      <c r="AGF48" s="6"/>
      <c r="AGI48" s="6"/>
      <c r="AGK48" s="6"/>
      <c r="AGL48" s="6"/>
      <c r="AGM48" s="6">
        <v>3.6255600000000001</v>
      </c>
      <c r="AGN48" s="6">
        <v>0.68733661774400001</v>
      </c>
      <c r="AGO48" s="7"/>
      <c r="AGP48" s="37"/>
      <c r="AGQ48" s="6"/>
      <c r="AGR48" s="6"/>
      <c r="AGS48" s="6"/>
      <c r="AGT48" s="6"/>
      <c r="AGU48" s="6"/>
      <c r="AGV48" s="6"/>
      <c r="AGY48" s="6"/>
      <c r="AHA48" s="6"/>
      <c r="AHB48" s="6"/>
      <c r="AHC48" s="6">
        <v>3.7065199999999998</v>
      </c>
      <c r="AHD48" s="6">
        <v>0.48619569641100002</v>
      </c>
      <c r="AHE48" s="7"/>
      <c r="AHF48" s="37"/>
      <c r="AHG48" s="6"/>
      <c r="AHH48" s="6"/>
      <c r="AHI48" s="6"/>
      <c r="AHJ48" s="6"/>
      <c r="AHK48" s="6"/>
      <c r="AHL48" s="6"/>
      <c r="AHO48" s="6"/>
      <c r="AHQ48" s="6"/>
      <c r="AHR48" s="6"/>
      <c r="AHS48" s="6">
        <v>3.7065199999999998</v>
      </c>
      <c r="AHT48" s="6">
        <v>0.51322152301000001</v>
      </c>
      <c r="AHU48" s="7"/>
      <c r="AHV48" s="37"/>
      <c r="AHW48" s="6"/>
      <c r="AHX48" s="6"/>
      <c r="AHY48" s="6"/>
      <c r="AHZ48" s="6"/>
      <c r="AIA48" s="6"/>
      <c r="AIB48" s="6"/>
      <c r="AIE48" s="6"/>
      <c r="AIG48" s="6"/>
      <c r="AIH48" s="6"/>
      <c r="AII48" s="6">
        <v>3.7065199999999998</v>
      </c>
      <c r="AIJ48" s="6">
        <v>0.45319755558699998</v>
      </c>
      <c r="AIK48" s="7"/>
      <c r="AIL48" s="37"/>
      <c r="AIM48" s="6"/>
      <c r="AIN48" s="6"/>
      <c r="AIO48" s="6"/>
      <c r="AIP48" s="6"/>
      <c r="AIQ48" s="6"/>
      <c r="AIR48" s="6"/>
      <c r="AIU48" s="6"/>
      <c r="AIW48" s="6"/>
      <c r="AIX48" s="6"/>
      <c r="AIY48" s="6">
        <v>3.8250799999999998</v>
      </c>
      <c r="AIZ48" s="6">
        <v>0.47258286960099999</v>
      </c>
      <c r="AJA48" s="7"/>
      <c r="AJB48" s="37"/>
      <c r="AJC48" s="6"/>
      <c r="AJD48" s="6"/>
      <c r="AJE48" s="6"/>
      <c r="AJF48" s="6"/>
      <c r="AJG48" s="6"/>
      <c r="AJH48" s="6"/>
      <c r="AJK48" s="6"/>
      <c r="AJM48" s="6"/>
      <c r="AJN48" s="6"/>
      <c r="AJO48" s="6">
        <v>3.8250799999999998</v>
      </c>
      <c r="AJP48" s="6">
        <v>0.49744941258100001</v>
      </c>
      <c r="AJQ48" s="7"/>
      <c r="AJR48" s="37"/>
      <c r="AJS48" s="6"/>
      <c r="AJT48" s="6"/>
      <c r="AJU48" s="6"/>
      <c r="AJV48" s="6"/>
      <c r="AJW48" s="6"/>
      <c r="AJX48" s="6"/>
      <c r="AKA48" s="6"/>
      <c r="AKC48" s="6"/>
      <c r="AKD48" s="6"/>
      <c r="AKE48" s="6">
        <v>3.54304</v>
      </c>
      <c r="AKF48" s="6">
        <v>0.62296761707500004</v>
      </c>
      <c r="AKG48" s="7"/>
      <c r="AKH48" s="37"/>
      <c r="AKI48" s="6"/>
      <c r="AKJ48" s="6"/>
      <c r="AKK48" s="6"/>
      <c r="AKL48" s="6"/>
      <c r="AKM48" s="6"/>
      <c r="AKN48" s="6"/>
      <c r="AKQ48" s="6"/>
      <c r="AKS48" s="6"/>
      <c r="AKT48" s="6"/>
      <c r="AKU48" s="6">
        <v>3.54304</v>
      </c>
      <c r="AKV48" s="6">
        <v>0.63183934289099997</v>
      </c>
      <c r="AKW48" s="7"/>
      <c r="AKX48" s="37"/>
      <c r="AKY48" s="6"/>
      <c r="AKZ48" s="6"/>
      <c r="ALA48" s="6"/>
      <c r="ALB48" s="6"/>
      <c r="ALC48" s="6"/>
      <c r="ALD48" s="6"/>
      <c r="ALG48" s="6"/>
      <c r="ALI48" s="6"/>
      <c r="ALJ48" s="6"/>
      <c r="ALK48" s="6">
        <v>3.6255600000000001</v>
      </c>
      <c r="ALL48" s="6">
        <v>0.67444562719099999</v>
      </c>
      <c r="ALM48" s="7"/>
      <c r="ALN48" s="37"/>
    </row>
    <row r="49" spans="5:1002" x14ac:dyDescent="0.25">
      <c r="E49">
        <v>30</v>
      </c>
      <c r="G49" s="1">
        <v>40</v>
      </c>
      <c r="H49" s="1">
        <f>AEU16</f>
        <v>-9.4245018269745646</v>
      </c>
      <c r="K49" s="6"/>
      <c r="L49" s="6"/>
      <c r="M49" s="6"/>
      <c r="N49" s="6"/>
      <c r="O49" s="6"/>
      <c r="P49" s="6"/>
      <c r="Q49" s="6"/>
      <c r="T49" s="6"/>
      <c r="V49" s="6"/>
      <c r="W49" s="6"/>
      <c r="X49" s="6">
        <v>4.6045600000000002</v>
      </c>
      <c r="Y49" s="6">
        <v>0.20461745539599999</v>
      </c>
      <c r="Z49" s="6"/>
      <c r="AB49" s="6"/>
      <c r="AC49" s="6"/>
      <c r="AD49" s="6"/>
      <c r="AE49" s="6"/>
      <c r="AF49" s="6"/>
      <c r="AG49" s="6"/>
      <c r="AH49" s="6"/>
      <c r="AK49" s="6"/>
      <c r="AM49" s="6"/>
      <c r="AN49" s="6"/>
      <c r="AO49" s="6"/>
      <c r="AP49" s="6"/>
      <c r="AQ49" s="6"/>
      <c r="AR49" s="37"/>
      <c r="AS49" s="6"/>
      <c r="AT49" s="6"/>
      <c r="AU49" s="6"/>
      <c r="AV49" s="6"/>
      <c r="AW49" s="6"/>
      <c r="AX49" s="6"/>
      <c r="AY49" s="6"/>
      <c r="BB49" s="6"/>
      <c r="BD49" s="6"/>
      <c r="BE49" s="6"/>
      <c r="BF49" s="6">
        <v>6.1394133333300003</v>
      </c>
      <c r="BG49" s="6">
        <v>0.197940150146</v>
      </c>
      <c r="BH49" s="6"/>
      <c r="BI49" s="37"/>
      <c r="BJ49" s="6"/>
      <c r="BK49" s="6"/>
      <c r="BL49" s="6"/>
      <c r="BM49" s="6"/>
      <c r="BN49" s="6"/>
      <c r="BO49" s="6"/>
      <c r="BP49" s="6"/>
      <c r="BS49" s="6"/>
      <c r="BU49" s="6"/>
      <c r="BV49" s="6"/>
      <c r="BW49" s="6">
        <v>4.9549200000000004</v>
      </c>
      <c r="BX49" s="6">
        <v>0.17442398764700001</v>
      </c>
      <c r="BY49" s="6"/>
      <c r="CA49" s="6"/>
      <c r="CB49" s="6"/>
      <c r="CC49" s="6"/>
      <c r="CD49" s="6"/>
      <c r="CE49" s="6"/>
      <c r="CF49" s="6"/>
      <c r="CG49" s="6"/>
      <c r="CJ49" s="6"/>
      <c r="CL49" s="6"/>
      <c r="CM49" s="6"/>
      <c r="CN49" s="6">
        <v>4.8589799999999999</v>
      </c>
      <c r="CO49" s="6">
        <v>0.25005087921500002</v>
      </c>
      <c r="CP49" s="6"/>
      <c r="CR49" s="6"/>
      <c r="CS49" s="6"/>
      <c r="CT49" s="6"/>
      <c r="CU49" s="6"/>
      <c r="CV49" s="6"/>
      <c r="CW49" s="6"/>
      <c r="CX49" s="6"/>
      <c r="DA49" s="6"/>
      <c r="DC49" s="6"/>
      <c r="DD49" s="6"/>
      <c r="DE49" s="6">
        <v>4.8589799999999999</v>
      </c>
      <c r="DF49" s="6">
        <v>0.21912029195400001</v>
      </c>
      <c r="DG49" s="6"/>
      <c r="DI49" s="6"/>
      <c r="DJ49" s="6"/>
      <c r="DK49" s="6"/>
      <c r="DL49" s="6"/>
      <c r="DM49" s="6"/>
      <c r="DN49" s="6"/>
      <c r="DO49" s="6"/>
      <c r="DR49" s="6"/>
      <c r="DT49" s="6"/>
      <c r="DU49" s="6"/>
      <c r="DV49" s="6">
        <v>4.8589799999999999</v>
      </c>
      <c r="DW49" s="6">
        <v>0.20698291113699999</v>
      </c>
      <c r="DX49" s="6"/>
      <c r="DZ49" s="6"/>
      <c r="EA49" s="6"/>
      <c r="EB49" s="6"/>
      <c r="EC49" s="6"/>
      <c r="ED49" s="6"/>
      <c r="EE49" s="6"/>
      <c r="EF49" s="6"/>
      <c r="EI49" s="6"/>
      <c r="EK49" s="6"/>
      <c r="EL49" s="6"/>
      <c r="EM49" s="6">
        <v>4.8589799999999999</v>
      </c>
      <c r="EN49" s="6">
        <v>0.29566398609</v>
      </c>
      <c r="EO49" s="6"/>
      <c r="EQ49" s="6"/>
      <c r="ER49" s="6"/>
      <c r="ES49" s="6"/>
      <c r="ET49" s="6"/>
      <c r="EU49" s="6"/>
      <c r="EV49" s="6"/>
      <c r="EW49" s="6"/>
      <c r="EZ49" s="6"/>
      <c r="FB49" s="6"/>
      <c r="FC49" s="6"/>
      <c r="FD49" s="6">
        <v>4.48698</v>
      </c>
      <c r="FE49" s="6">
        <v>0.27226711814900001</v>
      </c>
      <c r="FF49" s="6"/>
      <c r="FH49" s="6"/>
      <c r="FI49" s="6"/>
      <c r="FJ49" s="6"/>
      <c r="FK49" s="6"/>
      <c r="FL49" s="6"/>
      <c r="FM49" s="6"/>
      <c r="FN49" s="6"/>
      <c r="FQ49" s="6"/>
      <c r="FS49" s="6"/>
      <c r="FT49" s="6"/>
      <c r="FU49" s="6">
        <v>4.48698</v>
      </c>
      <c r="FV49" s="6">
        <v>0.28823980943600003</v>
      </c>
      <c r="FW49" s="6"/>
      <c r="FX49" s="37"/>
      <c r="FY49" s="6"/>
      <c r="FZ49" s="6"/>
      <c r="GA49" s="6"/>
      <c r="GB49" s="6"/>
      <c r="GC49" s="6"/>
      <c r="GD49" s="6"/>
      <c r="GE49" s="6"/>
      <c r="GH49" s="6"/>
      <c r="GJ49" s="6"/>
      <c r="GK49" s="6"/>
      <c r="GL49" s="6">
        <v>4.48698</v>
      </c>
      <c r="GM49" s="6">
        <v>0.28386852389900002</v>
      </c>
      <c r="GN49" s="6"/>
      <c r="GO49" s="37"/>
      <c r="GP49" s="6"/>
      <c r="GQ49" s="6"/>
      <c r="GR49" s="6"/>
      <c r="GS49" s="6"/>
      <c r="GT49" s="6"/>
      <c r="GU49" s="6"/>
      <c r="GV49" s="6"/>
      <c r="GY49" s="6"/>
      <c r="HA49" s="6"/>
      <c r="HB49" s="6"/>
      <c r="HC49" s="6">
        <v>4.8311400000000004</v>
      </c>
      <c r="HD49" s="6">
        <v>0.32933563383100001</v>
      </c>
      <c r="HE49" s="6"/>
      <c r="HF49" s="37"/>
      <c r="HG49" s="6"/>
      <c r="HH49" s="6"/>
      <c r="HI49" s="6"/>
      <c r="HJ49" s="6"/>
      <c r="HK49" s="6"/>
      <c r="HL49" s="6"/>
      <c r="HM49" s="6"/>
      <c r="HP49" s="6"/>
      <c r="HR49" s="6"/>
      <c r="HS49" s="6"/>
      <c r="HT49" s="6">
        <v>4.8311400000000004</v>
      </c>
      <c r="HU49" s="6">
        <v>0.26160457965099998</v>
      </c>
      <c r="HV49" s="6"/>
      <c r="HW49" s="37"/>
      <c r="HX49" s="6"/>
      <c r="HY49" s="6"/>
      <c r="HZ49" s="6"/>
      <c r="IA49" s="6"/>
      <c r="IB49" s="6"/>
      <c r="IC49" s="6"/>
      <c r="ID49" s="6"/>
      <c r="IG49" s="6"/>
      <c r="II49" s="6"/>
      <c r="IJ49" s="6"/>
      <c r="IK49" s="6">
        <v>4.8311400000000004</v>
      </c>
      <c r="IL49" s="6">
        <v>0.21297296000599999</v>
      </c>
      <c r="IM49" s="6"/>
      <c r="IN49" s="37"/>
      <c r="IO49" s="6"/>
      <c r="IP49" s="6"/>
      <c r="IQ49" s="6"/>
      <c r="IR49" s="6"/>
      <c r="IS49" s="6"/>
      <c r="IT49" s="6"/>
      <c r="IU49" s="6"/>
      <c r="IX49" s="6"/>
      <c r="IZ49" s="6"/>
      <c r="JA49" s="6"/>
      <c r="JB49" s="6">
        <v>4.8311400000000004</v>
      </c>
      <c r="JC49" s="6">
        <v>0.27806450143799999</v>
      </c>
      <c r="JD49" s="6"/>
      <c r="JE49" s="37"/>
      <c r="JF49" s="6"/>
      <c r="JG49" s="6"/>
      <c r="JH49" s="6"/>
      <c r="JI49" s="6"/>
      <c r="JJ49" s="6"/>
      <c r="JK49" s="6"/>
      <c r="JL49" s="6"/>
      <c r="JO49" s="6"/>
      <c r="JQ49" s="6"/>
      <c r="JR49" s="6"/>
      <c r="JS49" s="6"/>
      <c r="JT49" s="6"/>
      <c r="JU49" s="6"/>
      <c r="JV49" s="37"/>
      <c r="JW49" s="6"/>
      <c r="JX49" s="6"/>
      <c r="JY49" s="6"/>
      <c r="JZ49" s="6"/>
      <c r="KA49" s="6"/>
      <c r="KB49" s="6"/>
      <c r="KC49" s="6"/>
      <c r="KF49" s="6"/>
      <c r="KH49" s="6"/>
      <c r="KI49" s="6"/>
      <c r="KJ49" s="6">
        <v>4.8311400000000004</v>
      </c>
      <c r="KK49" s="6">
        <v>0.27362507898400001</v>
      </c>
      <c r="KL49" s="6"/>
      <c r="KM49" s="37"/>
      <c r="KN49" s="6"/>
      <c r="KO49" s="6"/>
      <c r="KP49" s="6"/>
      <c r="KQ49" s="6"/>
      <c r="KR49" s="6"/>
      <c r="KS49" s="6"/>
      <c r="KT49" s="6"/>
      <c r="KW49" s="6"/>
      <c r="KY49" s="6"/>
      <c r="KZ49" s="6"/>
      <c r="LA49" s="6">
        <v>4.9525800000000002</v>
      </c>
      <c r="LB49" s="6">
        <v>0.27252908055199998</v>
      </c>
      <c r="LC49" s="6"/>
      <c r="LD49" s="37"/>
      <c r="LE49" s="6"/>
      <c r="LF49" s="6"/>
      <c r="LG49" s="6"/>
      <c r="LH49" s="6"/>
      <c r="LI49" s="6"/>
      <c r="LJ49" s="6"/>
      <c r="LK49" s="6"/>
      <c r="LN49" s="6"/>
      <c r="LP49" s="6"/>
      <c r="LQ49" s="6"/>
      <c r="LR49" s="6">
        <v>4.9525800000000002</v>
      </c>
      <c r="LS49" s="6">
        <v>0.31422690644700002</v>
      </c>
      <c r="LT49" s="6"/>
      <c r="LU49" s="37"/>
      <c r="LV49" s="6"/>
      <c r="LW49" s="6"/>
      <c r="LX49" s="6"/>
      <c r="LY49" s="6"/>
      <c r="LZ49" s="6"/>
      <c r="MA49" s="6"/>
      <c r="MB49" s="6"/>
      <c r="ME49" s="6"/>
      <c r="MG49" s="6"/>
      <c r="MH49" s="6"/>
      <c r="MI49" s="6">
        <v>4.9525800000000002</v>
      </c>
      <c r="MJ49" s="6">
        <v>0.29328046522899998</v>
      </c>
      <c r="MK49" s="6"/>
      <c r="ML49" s="37"/>
      <c r="MM49" s="6"/>
      <c r="MN49" s="6"/>
      <c r="MO49" s="6"/>
      <c r="MP49" s="6"/>
      <c r="MQ49" s="6"/>
      <c r="MR49" s="6"/>
      <c r="MS49" s="6"/>
      <c r="MV49" s="6"/>
      <c r="MX49" s="6"/>
      <c r="MY49" s="6"/>
      <c r="MZ49" s="6">
        <v>4.7704199999999997</v>
      </c>
      <c r="NA49" s="6">
        <v>0.36956684711600002</v>
      </c>
      <c r="NB49" s="6"/>
      <c r="NC49" s="37"/>
      <c r="ND49" s="6"/>
      <c r="NE49" s="6"/>
      <c r="NF49" s="6"/>
      <c r="NG49" s="6"/>
      <c r="NH49" s="6"/>
      <c r="NI49" s="6"/>
      <c r="NJ49" s="6"/>
      <c r="NM49" s="6"/>
      <c r="NO49" s="6"/>
      <c r="NP49" s="6"/>
      <c r="NQ49" s="6">
        <v>4.7704199999999997</v>
      </c>
      <c r="NR49" s="6">
        <v>0.31419069378699999</v>
      </c>
      <c r="NS49" s="6"/>
      <c r="NT49" s="37"/>
      <c r="NU49" s="6"/>
      <c r="NV49" s="6"/>
      <c r="NW49" s="6"/>
      <c r="NX49" s="6"/>
      <c r="NY49" s="6"/>
      <c r="NZ49" s="6"/>
      <c r="OA49" s="6"/>
      <c r="OD49" s="6"/>
      <c r="OF49" s="6"/>
      <c r="OG49" s="6"/>
      <c r="OH49" s="6">
        <v>4.7704199999999997</v>
      </c>
      <c r="OI49" s="6">
        <v>0.356393649132</v>
      </c>
      <c r="OJ49" s="6"/>
      <c r="OK49" s="37"/>
      <c r="OL49" s="6"/>
      <c r="OM49" s="6"/>
      <c r="ON49" s="6"/>
      <c r="OO49" s="6"/>
      <c r="OP49" s="6"/>
      <c r="OQ49" s="6"/>
      <c r="OR49" s="6"/>
      <c r="OU49" s="6"/>
      <c r="OW49" s="6"/>
      <c r="OX49" s="6"/>
      <c r="OY49" s="6">
        <v>4.7704199999999997</v>
      </c>
      <c r="OZ49" s="6">
        <v>0.34358787570600002</v>
      </c>
      <c r="PA49" s="6"/>
      <c r="PB49" s="37"/>
      <c r="PC49" s="6"/>
      <c r="PD49" s="6"/>
      <c r="PE49" s="6"/>
      <c r="PF49" s="6"/>
      <c r="PG49" s="6"/>
      <c r="PH49" s="6"/>
      <c r="PI49" s="6"/>
      <c r="PL49" s="6"/>
      <c r="PN49" s="6"/>
      <c r="PO49" s="6"/>
      <c r="PP49" s="6">
        <v>4.7704199999999997</v>
      </c>
      <c r="PQ49" s="6">
        <v>0.38317499485599998</v>
      </c>
      <c r="PR49" s="6"/>
      <c r="PS49" s="37"/>
      <c r="PT49" s="6"/>
      <c r="PU49" s="6"/>
      <c r="PV49" s="6"/>
      <c r="PW49" s="6"/>
      <c r="PX49" s="6"/>
      <c r="PY49" s="6"/>
      <c r="PZ49" s="6"/>
      <c r="QC49" s="6"/>
      <c r="QE49" s="6"/>
      <c r="QF49" s="6"/>
      <c r="QG49" s="6">
        <v>4.7096999999999998</v>
      </c>
      <c r="QH49" s="6">
        <v>0.50341633954499998</v>
      </c>
      <c r="QI49" s="6"/>
      <c r="QJ49" s="37"/>
      <c r="QK49" s="37"/>
      <c r="QL49" s="6"/>
      <c r="QM49" s="6"/>
      <c r="QN49" s="6"/>
      <c r="QO49" s="6"/>
      <c r="QP49" s="6"/>
      <c r="QQ49" s="6"/>
      <c r="QR49" s="6"/>
      <c r="QU49" s="6"/>
      <c r="QW49" s="6"/>
      <c r="QX49" s="6"/>
      <c r="QY49" s="6">
        <v>4.58826</v>
      </c>
      <c r="QZ49" s="6">
        <v>0.44149592908599999</v>
      </c>
      <c r="RA49" s="6"/>
      <c r="RB49" s="37"/>
      <c r="RC49" s="6"/>
      <c r="RD49" s="6"/>
      <c r="RE49" s="6"/>
      <c r="RF49" s="6"/>
      <c r="RG49" s="6"/>
      <c r="RH49" s="6"/>
      <c r="RI49" s="6"/>
      <c r="RL49" s="6"/>
      <c r="RN49" s="6"/>
      <c r="RO49" s="6"/>
      <c r="RP49" s="6">
        <v>4.7096999999999998</v>
      </c>
      <c r="RQ49" s="6">
        <v>0.55396817646999996</v>
      </c>
      <c r="RR49" s="6"/>
      <c r="RS49" s="37"/>
      <c r="RT49" s="6"/>
      <c r="RU49" s="6"/>
      <c r="RV49" s="6"/>
      <c r="RW49" s="6"/>
      <c r="RX49" s="6"/>
      <c r="RY49" s="6"/>
      <c r="RZ49" s="6"/>
      <c r="SC49" s="6"/>
      <c r="SE49" s="6"/>
      <c r="SF49" s="6"/>
      <c r="SG49" s="6">
        <v>4.6442399999999999</v>
      </c>
      <c r="SH49" s="6">
        <v>0.442979065256</v>
      </c>
      <c r="SI49" s="6"/>
      <c r="SJ49" s="37"/>
      <c r="SK49" s="6"/>
      <c r="SL49" s="6"/>
      <c r="SM49" s="6"/>
      <c r="SN49" s="6"/>
      <c r="SO49" s="6"/>
      <c r="SP49" s="6"/>
      <c r="SQ49" s="6"/>
      <c r="ST49" s="6"/>
      <c r="SV49" s="6"/>
      <c r="SW49" s="6"/>
      <c r="SX49" s="6">
        <v>4.4724000000000004</v>
      </c>
      <c r="SY49" s="6">
        <v>0.58202899307699996</v>
      </c>
      <c r="SZ49" s="6"/>
      <c r="TB49" s="6"/>
      <c r="TC49" s="6"/>
      <c r="TD49" s="6"/>
      <c r="TE49" s="6"/>
      <c r="TF49" s="6"/>
      <c r="TG49" s="6"/>
      <c r="TH49" s="6"/>
      <c r="TK49" s="6"/>
      <c r="TM49" s="6"/>
      <c r="TN49" s="6"/>
      <c r="TO49" s="6">
        <v>4.6442399999999999</v>
      </c>
      <c r="TP49" s="6">
        <v>0.51206066196099997</v>
      </c>
      <c r="TQ49" s="6"/>
      <c r="TS49" s="6"/>
      <c r="TT49" s="6"/>
      <c r="TU49" s="6"/>
      <c r="TV49" s="6"/>
      <c r="TW49" s="6"/>
      <c r="TX49" s="6"/>
      <c r="TY49" s="6"/>
      <c r="TZ49" s="6"/>
      <c r="UA49" s="6"/>
      <c r="UC49" s="6"/>
      <c r="UD49" s="6"/>
      <c r="UE49" s="6">
        <v>4.58826</v>
      </c>
      <c r="UF49" s="6">
        <v>0.46184196198100003</v>
      </c>
      <c r="UG49" s="6"/>
      <c r="UI49" s="6"/>
      <c r="UJ49" s="6"/>
      <c r="UK49" s="6"/>
      <c r="UL49" s="6"/>
      <c r="UM49" s="6"/>
      <c r="UN49" s="6"/>
      <c r="UO49" s="6"/>
      <c r="UP49" s="6"/>
      <c r="UQ49" s="6"/>
      <c r="US49" s="6"/>
      <c r="UT49" s="6"/>
      <c r="UU49" s="6">
        <v>4.58826</v>
      </c>
      <c r="UV49" s="6">
        <v>0.44741617505499998</v>
      </c>
      <c r="UW49" s="6"/>
      <c r="UY49" s="6"/>
      <c r="UZ49" s="6"/>
      <c r="VA49" s="6"/>
      <c r="VB49" s="6"/>
      <c r="VC49" s="6"/>
      <c r="VD49" s="6"/>
      <c r="VE49" s="6"/>
      <c r="VF49" s="6"/>
      <c r="VG49" s="6"/>
      <c r="VI49" s="6"/>
      <c r="VJ49" s="6"/>
      <c r="VK49" s="6">
        <v>4.6022400000000001</v>
      </c>
      <c r="VL49" s="6">
        <v>0.480606716027</v>
      </c>
      <c r="VM49" s="6"/>
      <c r="VN49" s="37"/>
      <c r="VO49" s="6"/>
      <c r="VP49" s="6"/>
      <c r="VQ49" s="6"/>
      <c r="VR49" s="6"/>
      <c r="VS49" s="6"/>
      <c r="VT49" s="6"/>
      <c r="VU49" s="6"/>
      <c r="VV49" s="6"/>
      <c r="VW49" s="6"/>
      <c r="VY49" s="6"/>
      <c r="VZ49" s="6"/>
      <c r="WA49" s="6">
        <v>4.6022400000000001</v>
      </c>
      <c r="WB49" s="6">
        <v>0.494511508047</v>
      </c>
      <c r="WC49" s="6"/>
      <c r="WD49" s="37"/>
      <c r="WE49" s="6"/>
      <c r="WF49" s="6"/>
      <c r="WG49" s="6"/>
      <c r="WH49" s="6"/>
      <c r="WI49" s="6"/>
      <c r="WJ49" s="6"/>
      <c r="WK49" s="6"/>
      <c r="WL49" s="6"/>
      <c r="WM49" s="6"/>
      <c r="WO49" s="6"/>
      <c r="WP49" s="6"/>
      <c r="WQ49" s="6">
        <v>4.7096999999999998</v>
      </c>
      <c r="WR49" s="6">
        <v>0.27310508014399998</v>
      </c>
      <c r="WS49" s="6"/>
      <c r="WT49" s="37"/>
      <c r="WU49" s="6"/>
      <c r="WV49" s="6"/>
      <c r="WW49" s="6"/>
      <c r="WX49" s="6"/>
      <c r="WY49" s="6"/>
      <c r="WZ49" s="6"/>
      <c r="XA49" s="6"/>
      <c r="XB49" s="6"/>
      <c r="XC49" s="6"/>
      <c r="XE49" s="6"/>
      <c r="XF49" s="6"/>
      <c r="XG49" s="6">
        <v>4.7096999999999998</v>
      </c>
      <c r="XH49" s="6">
        <v>0.36396987921500001</v>
      </c>
      <c r="XI49" s="6"/>
      <c r="XJ49" s="37"/>
      <c r="XK49" s="6"/>
      <c r="XL49" s="6"/>
      <c r="XM49" s="6"/>
      <c r="XN49" s="6"/>
      <c r="XO49" s="6"/>
      <c r="XP49" s="6"/>
      <c r="XQ49" s="6"/>
      <c r="XR49" s="6"/>
      <c r="XS49" s="6"/>
      <c r="XU49" s="6"/>
      <c r="XV49" s="6"/>
      <c r="XW49" s="6">
        <v>4.58826</v>
      </c>
      <c r="XX49" s="6">
        <v>0.43718050990500001</v>
      </c>
      <c r="XY49" s="6"/>
      <c r="XZ49" s="37"/>
      <c r="YA49" s="6"/>
      <c r="YB49" s="6"/>
      <c r="YC49" s="6"/>
      <c r="YD49" s="6"/>
      <c r="YE49" s="6"/>
      <c r="YF49" s="6"/>
      <c r="YG49" s="6"/>
      <c r="YH49" s="6"/>
      <c r="YI49" s="6"/>
      <c r="YK49" s="6"/>
      <c r="YL49" s="6"/>
      <c r="YM49" s="6">
        <v>4.58826</v>
      </c>
      <c r="YN49" s="6">
        <v>0.45459223751099997</v>
      </c>
      <c r="YO49" s="6"/>
      <c r="YP49" s="37"/>
      <c r="YQ49" s="6"/>
      <c r="YR49" s="6"/>
      <c r="YS49" s="6"/>
      <c r="YT49" s="6"/>
      <c r="YU49" s="6"/>
      <c r="YV49" s="6"/>
      <c r="YW49" s="6"/>
      <c r="YX49" s="6"/>
      <c r="YY49" s="6"/>
      <c r="ZA49" s="6"/>
      <c r="ZB49" s="6"/>
      <c r="ZC49" s="6"/>
      <c r="ZD49" s="6"/>
      <c r="ZE49" s="6"/>
      <c r="ZF49" s="37"/>
      <c r="ZG49" s="6"/>
      <c r="ZH49" s="6"/>
      <c r="ZI49" s="6"/>
      <c r="ZJ49" s="6"/>
      <c r="ZK49" s="6"/>
      <c r="ZL49" s="6"/>
      <c r="ZM49" s="6"/>
      <c r="ZN49" s="6"/>
      <c r="ZO49" s="6"/>
      <c r="ZQ49" s="6"/>
      <c r="ZR49" s="6"/>
      <c r="ZS49" s="6">
        <v>4.5859199999999998</v>
      </c>
      <c r="ZT49" s="6">
        <v>0.452115975723</v>
      </c>
      <c r="ZU49" s="6"/>
      <c r="ZV49" s="37"/>
      <c r="ZW49" s="6"/>
      <c r="ZX49" s="6"/>
      <c r="ZY49" s="6"/>
      <c r="ZZ49" s="6"/>
      <c r="AAA49" s="6"/>
      <c r="AAB49" s="6"/>
      <c r="AAC49" s="6"/>
      <c r="AAD49" s="6"/>
      <c r="AAE49" s="6"/>
      <c r="AAG49" s="6"/>
      <c r="AAH49" s="6"/>
      <c r="AAI49" s="6">
        <v>4.5859199999999998</v>
      </c>
      <c r="AAJ49" s="6">
        <v>0.79582044738000002</v>
      </c>
      <c r="AAK49" s="6"/>
      <c r="AAL49" s="37"/>
      <c r="AAM49" s="6"/>
      <c r="AAN49" s="6"/>
      <c r="AAO49" s="6"/>
      <c r="AAP49" s="6"/>
      <c r="AAQ49" s="6"/>
      <c r="AAR49" s="6"/>
      <c r="AAS49" s="6"/>
      <c r="AAT49" s="6"/>
      <c r="AAU49" s="6"/>
      <c r="AAW49" s="6"/>
      <c r="AAX49" s="6"/>
      <c r="AAY49" s="6">
        <v>4.5859199999999998</v>
      </c>
      <c r="AAZ49" s="6">
        <v>0.53739689747200003</v>
      </c>
      <c r="ABA49" s="6"/>
      <c r="ABB49" s="37"/>
      <c r="ABC49" s="6"/>
      <c r="ABD49" s="6"/>
      <c r="ABE49" s="6"/>
      <c r="ABF49" s="6"/>
      <c r="ABG49" s="6"/>
      <c r="ABH49" s="6"/>
      <c r="ABI49" s="6"/>
      <c r="ABJ49" s="6"/>
      <c r="ABK49" s="6"/>
      <c r="ABM49" s="6"/>
      <c r="ABN49" s="6"/>
      <c r="ABO49" s="6">
        <v>5.0133799999999997</v>
      </c>
      <c r="ABP49" s="6">
        <v>0.438611217356</v>
      </c>
      <c r="ABQ49" s="6"/>
      <c r="ABR49" s="37"/>
      <c r="ABS49" s="6"/>
      <c r="ABT49" s="6"/>
      <c r="ABU49" s="6"/>
      <c r="ABV49" s="6"/>
      <c r="ABW49" s="6"/>
      <c r="ABX49" s="6"/>
      <c r="ABY49" s="6"/>
      <c r="ABZ49" s="6"/>
      <c r="ACA49" s="6"/>
      <c r="ACC49" s="6"/>
      <c r="ACD49" s="6"/>
      <c r="ACE49" s="6">
        <v>5.0133799999999997</v>
      </c>
      <c r="ACF49" s="6">
        <v>0.59951046974099997</v>
      </c>
      <c r="ACG49" s="6"/>
      <c r="ACH49" s="37"/>
      <c r="ACI49" s="6"/>
      <c r="ACJ49" s="6"/>
      <c r="ACK49" s="6"/>
      <c r="ACL49" s="6"/>
      <c r="ACM49" s="6"/>
      <c r="ACN49" s="6"/>
      <c r="ACO49" s="6"/>
      <c r="ACP49" s="6"/>
      <c r="ACQ49" s="6"/>
      <c r="ACS49" s="6"/>
      <c r="ACT49" s="6"/>
      <c r="ACU49" s="6">
        <v>5.0133799999999997</v>
      </c>
      <c r="ACV49" s="6">
        <v>0.60972576843699999</v>
      </c>
      <c r="ACW49" s="6"/>
      <c r="ACX49" s="37"/>
      <c r="ACY49" s="6"/>
      <c r="ACZ49" s="6"/>
      <c r="ADA49" s="6"/>
      <c r="ADB49" s="6"/>
      <c r="ADC49" s="6"/>
      <c r="ADD49" s="6"/>
      <c r="ADE49" s="6"/>
      <c r="ADF49" s="6"/>
      <c r="ADG49" s="6"/>
      <c r="ADI49" s="6"/>
      <c r="ADJ49" s="6"/>
      <c r="ADK49" s="6">
        <v>5.3169000000000004</v>
      </c>
      <c r="ADL49" s="6">
        <v>0.40895007041199999</v>
      </c>
      <c r="ADM49" s="6"/>
      <c r="ADN49" s="37"/>
      <c r="ADO49" s="6"/>
      <c r="ADP49" s="6"/>
      <c r="ADQ49" s="6"/>
      <c r="ADR49" s="6"/>
      <c r="ADS49" s="6"/>
      <c r="ADT49" s="6"/>
      <c r="ADU49" s="6"/>
      <c r="ADV49" s="6"/>
      <c r="ADW49" s="6"/>
      <c r="ADY49" s="6"/>
      <c r="ADZ49" s="6"/>
      <c r="AEA49" s="6">
        <v>5.31128</v>
      </c>
      <c r="AEB49" s="6">
        <v>0.38669604810899999</v>
      </c>
      <c r="AEC49" s="6"/>
      <c r="AED49" s="37"/>
      <c r="AEE49" s="6"/>
      <c r="AEF49" s="6"/>
      <c r="AEG49" s="6"/>
      <c r="AEH49" s="6"/>
      <c r="AEI49" s="6"/>
      <c r="AEJ49" s="6"/>
      <c r="AEK49" s="6"/>
      <c r="AEL49" s="6"/>
      <c r="AEM49" s="6"/>
      <c r="AEO49" s="6"/>
      <c r="AEP49" s="6"/>
      <c r="AEQ49" s="6">
        <v>5.31128</v>
      </c>
      <c r="AER49" s="6">
        <v>0.65094471044799995</v>
      </c>
      <c r="AES49" s="6"/>
      <c r="AET49" s="37"/>
      <c r="AEU49" s="6"/>
      <c r="AEV49" s="6"/>
      <c r="AEW49" s="6"/>
      <c r="AEX49" s="6"/>
      <c r="AEY49" s="6"/>
      <c r="AEZ49" s="6"/>
      <c r="AFA49" s="6"/>
      <c r="AFB49" s="6"/>
      <c r="AFC49" s="6"/>
      <c r="AFE49" s="6"/>
      <c r="AFF49" s="6"/>
      <c r="AFG49" s="6">
        <v>5.4383400000000002</v>
      </c>
      <c r="AFH49" s="6">
        <v>0.37088952486100002</v>
      </c>
      <c r="AFI49" s="6"/>
      <c r="AFJ49" s="37"/>
      <c r="AFK49" s="6"/>
      <c r="AFL49" s="6"/>
      <c r="AFM49" s="6"/>
      <c r="AFN49" s="6"/>
      <c r="AFO49" s="6"/>
      <c r="AFP49" s="6"/>
      <c r="AFQ49" s="6"/>
      <c r="AFR49" s="6"/>
      <c r="AFS49" s="6"/>
      <c r="AFU49" s="6"/>
      <c r="AFV49" s="6"/>
      <c r="AFW49" s="6">
        <v>5.4383400000000002</v>
      </c>
      <c r="AFX49" s="6">
        <v>0.267077507351</v>
      </c>
      <c r="AFY49" s="6"/>
      <c r="AFZ49" s="37"/>
      <c r="AGA49" s="6"/>
      <c r="AGB49" s="6"/>
      <c r="AGC49" s="6"/>
      <c r="AGD49" s="6"/>
      <c r="AGE49" s="6"/>
      <c r="AGF49" s="6"/>
      <c r="AGG49" s="6"/>
      <c r="AGH49" s="6"/>
      <c r="AGI49" s="6"/>
      <c r="AGK49" s="6"/>
      <c r="AGL49" s="6"/>
      <c r="AGM49" s="6">
        <v>5.4383400000000002</v>
      </c>
      <c r="AGN49" s="6">
        <v>0.69716487516299996</v>
      </c>
      <c r="AGO49" s="6"/>
      <c r="AGP49" s="37"/>
      <c r="AGQ49" s="6"/>
      <c r="AGR49" s="6"/>
      <c r="AGS49" s="6"/>
      <c r="AGT49" s="6"/>
      <c r="AGU49" s="6"/>
      <c r="AGV49" s="6"/>
      <c r="AGW49" s="6"/>
      <c r="AGX49" s="6"/>
      <c r="AGY49" s="6"/>
      <c r="AHA49" s="6"/>
      <c r="AHB49" s="6"/>
      <c r="AHC49" s="6">
        <v>5.5597799999999999</v>
      </c>
      <c r="AHD49" s="6">
        <v>0.50163218591000003</v>
      </c>
      <c r="AHE49" s="6"/>
      <c r="AHF49" s="37"/>
      <c r="AHG49" s="6"/>
      <c r="AHH49" s="6"/>
      <c r="AHI49" s="6"/>
      <c r="AHJ49" s="6"/>
      <c r="AHK49" s="6"/>
      <c r="AHL49" s="6"/>
      <c r="AHM49" s="6"/>
      <c r="AHN49" s="6"/>
      <c r="AHO49" s="6"/>
      <c r="AHQ49" s="6"/>
      <c r="AHR49" s="6"/>
      <c r="AHS49" s="6">
        <v>5.5597799999999999</v>
      </c>
      <c r="AHT49" s="6">
        <v>0.528111480952</v>
      </c>
      <c r="AHU49" s="6"/>
      <c r="AHV49" s="37"/>
      <c r="AHW49" s="6"/>
      <c r="AHX49" s="6"/>
      <c r="AHY49" s="6"/>
      <c r="AHZ49" s="6"/>
      <c r="AIA49" s="6"/>
      <c r="AIB49" s="6"/>
      <c r="AIC49" s="6"/>
      <c r="AID49" s="6"/>
      <c r="AIE49" s="6"/>
      <c r="AIG49" s="6"/>
      <c r="AIH49" s="6"/>
      <c r="AII49" s="6">
        <v>5.5597799999999999</v>
      </c>
      <c r="AIJ49" s="6">
        <v>0.47209580544700003</v>
      </c>
      <c r="AIK49" s="6"/>
      <c r="AIL49" s="37"/>
      <c r="AIM49" s="6"/>
      <c r="AIN49" s="6"/>
      <c r="AIO49" s="6"/>
      <c r="AIP49" s="6"/>
      <c r="AIQ49" s="6"/>
      <c r="AIR49" s="6"/>
      <c r="AIS49" s="6"/>
      <c r="AIT49" s="6"/>
      <c r="AIU49" s="6"/>
      <c r="AIW49" s="6"/>
      <c r="AIX49" s="6"/>
      <c r="AIY49" s="6">
        <v>5.7376199999999997</v>
      </c>
      <c r="AIZ49" s="6">
        <v>0.48413551812099997</v>
      </c>
      <c r="AJA49" s="6"/>
      <c r="AJB49" s="37"/>
      <c r="AJC49" s="6"/>
      <c r="AJD49" s="6"/>
      <c r="AJE49" s="6"/>
      <c r="AJF49" s="6"/>
      <c r="AJG49" s="6"/>
      <c r="AJH49" s="6"/>
      <c r="AJI49" s="6"/>
      <c r="AJJ49" s="6"/>
      <c r="AJK49" s="6"/>
      <c r="AJM49" s="6"/>
      <c r="AJN49" s="6"/>
      <c r="AJO49" s="6">
        <v>5.7376199999999997</v>
      </c>
      <c r="AJP49" s="6">
        <v>0.51451799338000004</v>
      </c>
      <c r="AJQ49" s="6"/>
      <c r="AJR49" s="37"/>
      <c r="AJS49" s="6"/>
      <c r="AJT49" s="6"/>
      <c r="AJU49" s="6"/>
      <c r="AJV49" s="6"/>
      <c r="AJW49" s="6"/>
      <c r="AJX49" s="6"/>
      <c r="AJY49" s="6"/>
      <c r="AJZ49" s="6"/>
      <c r="AKA49" s="6"/>
      <c r="AKC49" s="6"/>
      <c r="AKD49" s="6"/>
      <c r="AKE49" s="6">
        <v>5.3145600000000002</v>
      </c>
      <c r="AKF49" s="6">
        <v>0.63486899635899996</v>
      </c>
      <c r="AKG49" s="6"/>
      <c r="AKH49" s="37"/>
      <c r="AKI49" s="6"/>
      <c r="AKJ49" s="6"/>
      <c r="AKK49" s="6"/>
      <c r="AKL49" s="6"/>
      <c r="AKM49" s="6"/>
      <c r="AKN49" s="6"/>
      <c r="AKO49" s="6"/>
      <c r="AKP49" s="6"/>
      <c r="AKQ49" s="6"/>
      <c r="AKS49" s="6"/>
      <c r="AKT49" s="6"/>
      <c r="AKU49" s="6">
        <v>5.3145600000000002</v>
      </c>
      <c r="AKV49" s="6">
        <v>0.65067063708399997</v>
      </c>
      <c r="AKW49" s="6"/>
      <c r="AKX49" s="37"/>
      <c r="AKY49" s="6"/>
      <c r="AKZ49" s="6"/>
      <c r="ALA49" s="6"/>
      <c r="ALB49" s="6"/>
      <c r="ALC49" s="6"/>
      <c r="ALD49" s="6"/>
      <c r="ALE49" s="6"/>
      <c r="ALF49" s="6"/>
      <c r="ALG49" s="6"/>
      <c r="ALI49" s="6"/>
      <c r="ALJ49" s="6"/>
      <c r="ALK49" s="6">
        <v>5.4383400000000002</v>
      </c>
      <c r="ALL49" s="6">
        <v>0.68694081952800001</v>
      </c>
      <c r="ALM49" s="6"/>
      <c r="ALN49" s="37"/>
    </row>
    <row r="50" spans="5:1002" x14ac:dyDescent="0.25">
      <c r="E50" s="33">
        <v>28</v>
      </c>
      <c r="G50" s="1">
        <v>40</v>
      </c>
      <c r="H50" s="1">
        <f>AFK16</f>
        <v>-9.480236690678689</v>
      </c>
      <c r="K50" s="6"/>
      <c r="L50" s="6"/>
      <c r="M50" s="6"/>
      <c r="N50" s="6"/>
      <c r="O50" s="6"/>
      <c r="P50" s="6"/>
      <c r="Q50" s="6"/>
      <c r="T50" s="6"/>
      <c r="V50" s="6"/>
      <c r="W50" s="6"/>
      <c r="X50" s="6">
        <v>6.1394133333300003</v>
      </c>
      <c r="Y50" s="6">
        <v>0.20737634961199999</v>
      </c>
      <c r="Z50" s="6"/>
      <c r="AB50" s="6"/>
      <c r="AC50" s="6"/>
      <c r="AD50" s="6"/>
      <c r="AE50" s="6"/>
      <c r="AF50" s="6"/>
      <c r="AG50" s="6"/>
      <c r="AH50" s="6"/>
      <c r="AK50" s="6"/>
      <c r="AM50" s="6"/>
      <c r="AN50" s="6"/>
      <c r="AO50" s="6"/>
      <c r="AP50" s="6"/>
      <c r="AQ50" s="6"/>
      <c r="AR50" s="37"/>
      <c r="AS50" s="6"/>
      <c r="AT50" s="6"/>
      <c r="AU50" s="6"/>
      <c r="AV50" s="6"/>
      <c r="AW50" s="6"/>
      <c r="AX50" s="6"/>
      <c r="AY50" s="6"/>
      <c r="BB50" s="6"/>
      <c r="BD50" s="6"/>
      <c r="BE50" s="6"/>
      <c r="BF50" s="6">
        <v>7.6742666666700003</v>
      </c>
      <c r="BG50" s="6">
        <v>0.199496087879</v>
      </c>
      <c r="BH50" s="6"/>
      <c r="BI50" s="37"/>
      <c r="BJ50" s="6"/>
      <c r="BK50" s="6"/>
      <c r="BL50" s="6"/>
      <c r="BM50" s="6"/>
      <c r="BN50" s="6"/>
      <c r="BO50" s="6"/>
      <c r="BP50" s="6"/>
      <c r="BS50" s="6"/>
      <c r="BU50" s="6"/>
      <c r="BV50" s="6"/>
      <c r="BW50" s="6">
        <v>6.60656</v>
      </c>
      <c r="BX50" s="6">
        <v>0.17671072917899999</v>
      </c>
      <c r="BY50" s="6"/>
      <c r="CA50" s="6"/>
      <c r="CB50" s="6"/>
      <c r="CC50" s="6"/>
      <c r="CD50" s="6"/>
      <c r="CE50" s="6"/>
      <c r="CF50" s="6"/>
      <c r="CG50" s="6"/>
      <c r="CJ50" s="6"/>
      <c r="CL50" s="6"/>
      <c r="CM50" s="6"/>
      <c r="CN50" s="6">
        <v>6.4786400000000004</v>
      </c>
      <c r="CO50" s="6">
        <v>0.254272976451</v>
      </c>
      <c r="CP50" s="6"/>
      <c r="CR50" s="6"/>
      <c r="CS50" s="6"/>
      <c r="CT50" s="6"/>
      <c r="CU50" s="6"/>
      <c r="CV50" s="6"/>
      <c r="CW50" s="6"/>
      <c r="CX50" s="6"/>
      <c r="DA50" s="6"/>
      <c r="DC50" s="6"/>
      <c r="DD50" s="6"/>
      <c r="DE50" s="6">
        <v>6.4786400000000004</v>
      </c>
      <c r="DF50" s="6">
        <v>0.22194430483399999</v>
      </c>
      <c r="DG50" s="6"/>
      <c r="DI50" s="6"/>
      <c r="DJ50" s="6"/>
      <c r="DK50" s="6"/>
      <c r="DL50" s="6"/>
      <c r="DM50" s="6"/>
      <c r="DN50" s="6"/>
      <c r="DO50" s="6"/>
      <c r="DR50" s="6"/>
      <c r="DT50" s="6"/>
      <c r="DU50" s="6"/>
      <c r="DV50" s="6">
        <v>6.4786400000000004</v>
      </c>
      <c r="DW50" s="6">
        <v>0.210500862861</v>
      </c>
      <c r="DX50" s="6"/>
      <c r="DZ50" s="6"/>
      <c r="EA50" s="6"/>
      <c r="EB50" s="6"/>
      <c r="EC50" s="6"/>
      <c r="ED50" s="6"/>
      <c r="EE50" s="6"/>
      <c r="EF50" s="6"/>
      <c r="EI50" s="6"/>
      <c r="EK50" s="6"/>
      <c r="EL50" s="6"/>
      <c r="EM50" s="6">
        <v>6.4786400000000004</v>
      </c>
      <c r="EN50" s="6">
        <v>0.30154927119699998</v>
      </c>
      <c r="EO50" s="6"/>
      <c r="EQ50" s="6"/>
      <c r="ER50" s="6"/>
      <c r="ES50" s="6"/>
      <c r="ET50" s="6"/>
      <c r="EU50" s="6"/>
      <c r="EV50" s="6"/>
      <c r="EW50" s="6"/>
      <c r="EZ50" s="6"/>
      <c r="FB50" s="6"/>
      <c r="FC50" s="6"/>
      <c r="FD50" s="6">
        <v>5.98264</v>
      </c>
      <c r="FE50" s="6">
        <v>0.276459479472</v>
      </c>
      <c r="FF50" s="6"/>
      <c r="FH50" s="6"/>
      <c r="FI50" s="6"/>
      <c r="FJ50" s="6"/>
      <c r="FK50" s="6"/>
      <c r="FL50" s="6"/>
      <c r="FM50" s="6"/>
      <c r="FN50" s="6"/>
      <c r="FQ50" s="6"/>
      <c r="FS50" s="6"/>
      <c r="FT50" s="6"/>
      <c r="FU50" s="6">
        <v>5.98264</v>
      </c>
      <c r="FV50" s="6">
        <v>0.29451887242199998</v>
      </c>
      <c r="FW50" s="6"/>
      <c r="FX50" s="37"/>
      <c r="FY50" s="6"/>
      <c r="FZ50" s="6"/>
      <c r="GA50" s="6"/>
      <c r="GB50" s="6"/>
      <c r="GC50" s="6"/>
      <c r="GD50" s="6"/>
      <c r="GE50" s="6"/>
      <c r="GH50" s="6"/>
      <c r="GJ50" s="6"/>
      <c r="GK50" s="6"/>
      <c r="GL50" s="6">
        <v>5.98264</v>
      </c>
      <c r="GM50" s="6">
        <v>0.29045200640300001</v>
      </c>
      <c r="GN50" s="6"/>
      <c r="GO50" s="37"/>
      <c r="GP50" s="6"/>
      <c r="GQ50" s="6"/>
      <c r="GR50" s="6"/>
      <c r="GS50" s="6"/>
      <c r="GT50" s="6"/>
      <c r="GU50" s="6"/>
      <c r="GV50" s="6"/>
      <c r="GY50" s="6"/>
      <c r="HA50" s="6"/>
      <c r="HB50" s="6"/>
      <c r="HC50" s="6">
        <v>6.4415199999999997</v>
      </c>
      <c r="HD50" s="6">
        <v>0.336309573684</v>
      </c>
      <c r="HE50" s="6"/>
      <c r="HF50" s="37"/>
      <c r="HG50" s="6"/>
      <c r="HH50" s="6"/>
      <c r="HI50" s="6"/>
      <c r="HJ50" s="6"/>
      <c r="HK50" s="6"/>
      <c r="HL50" s="6"/>
      <c r="HM50" s="6"/>
      <c r="HP50" s="6"/>
      <c r="HR50" s="6"/>
      <c r="HS50" s="6"/>
      <c r="HT50" s="6">
        <v>6.4415199999999997</v>
      </c>
      <c r="HU50" s="6">
        <v>0.26567849543900002</v>
      </c>
      <c r="HV50" s="6"/>
      <c r="HW50" s="37"/>
      <c r="HX50" s="6"/>
      <c r="HY50" s="6"/>
      <c r="HZ50" s="6"/>
      <c r="IA50" s="6"/>
      <c r="IB50" s="6"/>
      <c r="IC50" s="6"/>
      <c r="ID50" s="6"/>
      <c r="IG50" s="6"/>
      <c r="II50" s="6"/>
      <c r="IJ50" s="6"/>
      <c r="IK50" s="6">
        <v>6.4415199999999997</v>
      </c>
      <c r="IL50" s="6">
        <v>0.215944689079</v>
      </c>
      <c r="IM50" s="6"/>
      <c r="IN50" s="37"/>
      <c r="IO50" s="6"/>
      <c r="IP50" s="6"/>
      <c r="IQ50" s="6"/>
      <c r="IR50" s="6"/>
      <c r="IS50" s="6"/>
      <c r="IT50" s="6"/>
      <c r="IU50" s="6"/>
      <c r="IX50" s="6"/>
      <c r="IZ50" s="6"/>
      <c r="JA50" s="6"/>
      <c r="JB50" s="6">
        <v>6.4415199999999997</v>
      </c>
      <c r="JC50" s="6">
        <v>0.28853176628600002</v>
      </c>
      <c r="JD50" s="6"/>
      <c r="JE50" s="37"/>
      <c r="JF50" s="6"/>
      <c r="JG50" s="6"/>
      <c r="JH50" s="6"/>
      <c r="JI50" s="6"/>
      <c r="JJ50" s="6"/>
      <c r="JK50" s="6"/>
      <c r="JL50" s="6"/>
      <c r="JO50" s="6"/>
      <c r="JQ50" s="6"/>
      <c r="JR50" s="6"/>
      <c r="JS50" s="6"/>
      <c r="JT50" s="6"/>
      <c r="JU50" s="6"/>
      <c r="JV50" s="37"/>
      <c r="JW50" s="6"/>
      <c r="JX50" s="6"/>
      <c r="JY50" s="6"/>
      <c r="JZ50" s="6"/>
      <c r="KA50" s="6"/>
      <c r="KB50" s="6"/>
      <c r="KC50" s="6"/>
      <c r="KF50" s="6"/>
      <c r="KH50" s="6"/>
      <c r="KI50" s="6"/>
      <c r="KJ50" s="6">
        <v>6.4415199999999997</v>
      </c>
      <c r="KK50" s="6">
        <v>0.28290588722600002</v>
      </c>
      <c r="KL50" s="6"/>
      <c r="KM50" s="37"/>
      <c r="KN50" s="6"/>
      <c r="KO50" s="6"/>
      <c r="KP50" s="6"/>
      <c r="KQ50" s="6"/>
      <c r="KR50" s="6"/>
      <c r="KS50" s="6"/>
      <c r="KT50" s="6"/>
      <c r="KW50" s="6"/>
      <c r="KY50" s="6"/>
      <c r="KZ50" s="6"/>
      <c r="LA50" s="6">
        <v>6.60344</v>
      </c>
      <c r="LB50" s="6">
        <v>0.27922667995799999</v>
      </c>
      <c r="LC50" s="6"/>
      <c r="LD50" s="37"/>
      <c r="LE50" s="6"/>
      <c r="LF50" s="6"/>
      <c r="LG50" s="6"/>
      <c r="LH50" s="6"/>
      <c r="LI50" s="6"/>
      <c r="LJ50" s="6"/>
      <c r="LK50" s="6"/>
      <c r="LN50" s="6"/>
      <c r="LP50" s="6"/>
      <c r="LQ50" s="6"/>
      <c r="LR50" s="6">
        <v>6.60344</v>
      </c>
      <c r="LS50" s="6">
        <v>0.32231068330200002</v>
      </c>
      <c r="LT50" s="6"/>
      <c r="LU50" s="37"/>
      <c r="LV50" s="6"/>
      <c r="LW50" s="6"/>
      <c r="LX50" s="6"/>
      <c r="LY50" s="6"/>
      <c r="LZ50" s="6"/>
      <c r="MA50" s="6"/>
      <c r="MB50" s="6"/>
      <c r="ME50" s="6"/>
      <c r="MG50" s="6"/>
      <c r="MH50" s="6"/>
      <c r="MI50" s="6">
        <v>6.60344</v>
      </c>
      <c r="MJ50" s="6">
        <v>0.30302559355100001</v>
      </c>
      <c r="MK50" s="6"/>
      <c r="ML50" s="37"/>
      <c r="MM50" s="6"/>
      <c r="MN50" s="6"/>
      <c r="MO50" s="6"/>
      <c r="MP50" s="6"/>
      <c r="MQ50" s="6"/>
      <c r="MR50" s="6"/>
      <c r="MS50" s="6"/>
      <c r="MV50" s="6"/>
      <c r="MX50" s="6"/>
      <c r="MY50" s="6"/>
      <c r="MZ50" s="6">
        <v>6.3605600000000004</v>
      </c>
      <c r="NA50" s="6">
        <v>0.37836302965500002</v>
      </c>
      <c r="NB50" s="6"/>
      <c r="NC50" s="37"/>
      <c r="ND50" s="6"/>
      <c r="NE50" s="6"/>
      <c r="NF50" s="6"/>
      <c r="NG50" s="6"/>
      <c r="NH50" s="6"/>
      <c r="NI50" s="6"/>
      <c r="NJ50" s="6"/>
      <c r="NM50" s="6"/>
      <c r="NO50" s="6"/>
      <c r="NP50" s="6"/>
      <c r="NQ50" s="6">
        <v>6.3605600000000004</v>
      </c>
      <c r="NR50" s="6">
        <v>0.32278271348799997</v>
      </c>
      <c r="NS50" s="6"/>
      <c r="NT50" s="37"/>
      <c r="NU50" s="6"/>
      <c r="NV50" s="6"/>
      <c r="NW50" s="6"/>
      <c r="NX50" s="6"/>
      <c r="NY50" s="6"/>
      <c r="NZ50" s="6"/>
      <c r="OA50" s="6"/>
      <c r="OD50" s="6"/>
      <c r="OF50" s="6"/>
      <c r="OG50" s="6"/>
      <c r="OH50" s="6">
        <v>6.3605600000000004</v>
      </c>
      <c r="OI50" s="6">
        <v>0.36562514437900001</v>
      </c>
      <c r="OJ50" s="6"/>
      <c r="OK50" s="37"/>
      <c r="OL50" s="6"/>
      <c r="OM50" s="6"/>
      <c r="ON50" s="6"/>
      <c r="OO50" s="6"/>
      <c r="OP50" s="6"/>
      <c r="OQ50" s="6"/>
      <c r="OR50" s="6"/>
      <c r="OU50" s="6"/>
      <c r="OW50" s="6"/>
      <c r="OX50" s="6"/>
      <c r="OY50" s="6">
        <v>6.3605600000000004</v>
      </c>
      <c r="OZ50" s="6">
        <v>0.35600922487499997</v>
      </c>
      <c r="PA50" s="6"/>
      <c r="PB50" s="37"/>
      <c r="PC50" s="6"/>
      <c r="PD50" s="6"/>
      <c r="PE50" s="6"/>
      <c r="PF50" s="6"/>
      <c r="PG50" s="6"/>
      <c r="PH50" s="6"/>
      <c r="PI50" s="6"/>
      <c r="PL50" s="6"/>
      <c r="PN50" s="6"/>
      <c r="PO50" s="6"/>
      <c r="PP50" s="6">
        <v>6.3605600000000004</v>
      </c>
      <c r="PQ50" s="6">
        <v>0.39672323393999998</v>
      </c>
      <c r="PR50" s="6"/>
      <c r="PS50" s="37"/>
      <c r="PT50" s="6"/>
      <c r="PU50" s="6"/>
      <c r="PV50" s="6"/>
      <c r="PW50" s="6"/>
      <c r="PX50" s="6"/>
      <c r="PY50" s="6"/>
      <c r="PZ50" s="6"/>
      <c r="QC50" s="6"/>
      <c r="QE50" s="6"/>
      <c r="QF50" s="6"/>
      <c r="QG50" s="6">
        <v>6.2796000000000003</v>
      </c>
      <c r="QH50" s="6">
        <v>0.51079484555400001</v>
      </c>
      <c r="QI50" s="6"/>
      <c r="QJ50" s="37"/>
      <c r="QK50" s="37"/>
      <c r="QL50" s="6"/>
      <c r="QM50" s="6"/>
      <c r="QN50" s="6"/>
      <c r="QO50" s="6"/>
      <c r="QP50" s="6"/>
      <c r="QQ50" s="6"/>
      <c r="QR50" s="6"/>
      <c r="QU50" s="6"/>
      <c r="QW50" s="6"/>
      <c r="QX50" s="6"/>
      <c r="QY50" s="6">
        <v>6.11768</v>
      </c>
      <c r="QZ50" s="6">
        <v>0.45009883267400003</v>
      </c>
      <c r="RA50" s="6"/>
      <c r="RB50" s="37"/>
      <c r="RC50" s="6"/>
      <c r="RD50" s="6"/>
      <c r="RE50" s="6"/>
      <c r="RF50" s="6"/>
      <c r="RG50" s="6"/>
      <c r="RH50" s="6"/>
      <c r="RI50" s="6"/>
      <c r="RL50" s="6"/>
      <c r="RN50" s="6"/>
      <c r="RO50" s="6"/>
      <c r="RP50" s="6">
        <v>6.2796000000000003</v>
      </c>
      <c r="RQ50" s="6">
        <v>0.56325153310499998</v>
      </c>
      <c r="RR50" s="6"/>
      <c r="RS50" s="37"/>
      <c r="RT50" s="6"/>
      <c r="RU50" s="6"/>
      <c r="RV50" s="6"/>
      <c r="RW50" s="6"/>
      <c r="RX50" s="6"/>
      <c r="RY50" s="6"/>
      <c r="RZ50" s="6"/>
      <c r="SC50" s="6"/>
      <c r="SE50" s="6"/>
      <c r="SF50" s="6"/>
      <c r="SG50" s="6">
        <v>6.1923199999999996</v>
      </c>
      <c r="SH50" s="6">
        <v>0.45918679743800001</v>
      </c>
      <c r="SI50" s="6"/>
      <c r="SJ50" s="37"/>
      <c r="SK50" s="6"/>
      <c r="SL50" s="6"/>
      <c r="SM50" s="6"/>
      <c r="SN50" s="6"/>
      <c r="SO50" s="6"/>
      <c r="SP50" s="6"/>
      <c r="SQ50" s="6"/>
      <c r="ST50" s="6"/>
      <c r="SV50" s="6"/>
      <c r="SW50" s="6"/>
      <c r="SX50" s="6">
        <v>5.9631999999999996</v>
      </c>
      <c r="SY50" s="6">
        <v>0.58857339469400005</v>
      </c>
      <c r="SZ50" s="6"/>
      <c r="TB50" s="6"/>
      <c r="TC50" s="6"/>
      <c r="TD50" s="6"/>
      <c r="TE50" s="6"/>
      <c r="TF50" s="6"/>
      <c r="TG50" s="6"/>
      <c r="TH50" s="6"/>
      <c r="TK50" s="6"/>
      <c r="TM50" s="6"/>
      <c r="TN50" s="6"/>
      <c r="TO50" s="6">
        <v>6.1923199999999996</v>
      </c>
      <c r="TP50" s="6">
        <v>0.52052860134199996</v>
      </c>
      <c r="TQ50" s="6"/>
      <c r="TS50" s="6"/>
      <c r="TT50" s="6"/>
      <c r="TU50" s="6"/>
      <c r="TV50" s="6"/>
      <c r="TW50" s="6"/>
      <c r="TX50" s="6"/>
      <c r="TY50" s="6"/>
      <c r="TZ50" s="6"/>
      <c r="UA50" s="6"/>
      <c r="UC50" s="6"/>
      <c r="UD50" s="6"/>
      <c r="UE50" s="6">
        <v>6.11768</v>
      </c>
      <c r="UF50" s="6">
        <v>0.47508620388299999</v>
      </c>
      <c r="UG50" s="6"/>
      <c r="UI50" s="6"/>
      <c r="UJ50" s="6"/>
      <c r="UK50" s="6"/>
      <c r="UL50" s="6"/>
      <c r="UM50" s="6"/>
      <c r="UN50" s="6"/>
      <c r="UO50" s="6"/>
      <c r="UP50" s="6"/>
      <c r="UQ50" s="6"/>
      <c r="US50" s="6"/>
      <c r="UT50" s="6"/>
      <c r="UU50" s="6">
        <v>6.11768</v>
      </c>
      <c r="UV50" s="6">
        <v>0.462874095007</v>
      </c>
      <c r="UW50" s="6"/>
      <c r="UY50" s="6"/>
      <c r="UZ50" s="6"/>
      <c r="VA50" s="6"/>
      <c r="VB50" s="6"/>
      <c r="VC50" s="6"/>
      <c r="VD50" s="6"/>
      <c r="VE50" s="6"/>
      <c r="VF50" s="6"/>
      <c r="VG50" s="6"/>
      <c r="VI50" s="6"/>
      <c r="VJ50" s="6"/>
      <c r="VK50" s="6">
        <v>6.1363200000000004</v>
      </c>
      <c r="VL50" s="6">
        <v>0.497579017422</v>
      </c>
      <c r="VM50" s="6"/>
      <c r="VN50" s="37"/>
      <c r="VO50" s="6"/>
      <c r="VP50" s="6"/>
      <c r="VQ50" s="6"/>
      <c r="VR50" s="6"/>
      <c r="VS50" s="6"/>
      <c r="VT50" s="6"/>
      <c r="VU50" s="6"/>
      <c r="VV50" s="6"/>
      <c r="VW50" s="6"/>
      <c r="VY50" s="6"/>
      <c r="VZ50" s="6"/>
      <c r="WA50" s="6">
        <v>6.1363200000000004</v>
      </c>
      <c r="WB50" s="6">
        <v>0.50965737574699999</v>
      </c>
      <c r="WC50" s="6"/>
      <c r="WD50" s="37"/>
      <c r="WE50" s="6"/>
      <c r="WF50" s="6"/>
      <c r="WG50" s="6"/>
      <c r="WH50" s="6"/>
      <c r="WI50" s="6"/>
      <c r="WJ50" s="6"/>
      <c r="WK50" s="6"/>
      <c r="WL50" s="6"/>
      <c r="WM50" s="6"/>
      <c r="WO50" s="6"/>
      <c r="WP50" s="6"/>
      <c r="WQ50" s="6">
        <v>6.2796000000000003</v>
      </c>
      <c r="WR50" s="6">
        <v>0.283872690968</v>
      </c>
      <c r="WS50" s="6"/>
      <c r="WT50" s="37"/>
      <c r="WU50" s="6"/>
      <c r="WV50" s="6"/>
      <c r="WW50" s="6"/>
      <c r="WX50" s="6"/>
      <c r="WY50" s="6"/>
      <c r="WZ50" s="6"/>
      <c r="XA50" s="6"/>
      <c r="XB50" s="6"/>
      <c r="XC50" s="6"/>
      <c r="XE50" s="6"/>
      <c r="XF50" s="6"/>
      <c r="XG50" s="6">
        <v>6.2796000000000003</v>
      </c>
      <c r="XH50" s="6">
        <v>0.37224746191199998</v>
      </c>
      <c r="XI50" s="6"/>
      <c r="XJ50" s="37"/>
      <c r="XK50" s="6"/>
      <c r="XL50" s="6"/>
      <c r="XM50" s="6"/>
      <c r="XN50" s="6"/>
      <c r="XO50" s="6"/>
      <c r="XP50" s="6"/>
      <c r="XQ50" s="6"/>
      <c r="XR50" s="6"/>
      <c r="XS50" s="6"/>
      <c r="XU50" s="6"/>
      <c r="XV50" s="6"/>
      <c r="XW50" s="6">
        <v>6.11768</v>
      </c>
      <c r="XX50" s="6">
        <v>0.43784135814199998</v>
      </c>
      <c r="XY50" s="6"/>
      <c r="XZ50" s="37"/>
      <c r="YA50" s="6"/>
      <c r="YB50" s="6"/>
      <c r="YC50" s="6"/>
      <c r="YD50" s="6"/>
      <c r="YE50" s="6"/>
      <c r="YF50" s="6"/>
      <c r="YG50" s="6"/>
      <c r="YH50" s="6"/>
      <c r="YI50" s="6"/>
      <c r="YK50" s="6"/>
      <c r="YL50" s="6"/>
      <c r="YM50" s="6">
        <v>6.11768</v>
      </c>
      <c r="YN50" s="6">
        <v>0.467337197102</v>
      </c>
      <c r="YO50" s="6"/>
      <c r="YP50" s="37"/>
      <c r="YQ50" s="6"/>
      <c r="YR50" s="6"/>
      <c r="YS50" s="6"/>
      <c r="YT50" s="6"/>
      <c r="YU50" s="6"/>
      <c r="YV50" s="6"/>
      <c r="YW50" s="6"/>
      <c r="YX50" s="6"/>
      <c r="YY50" s="6"/>
      <c r="ZA50" s="6"/>
      <c r="ZB50" s="6"/>
      <c r="ZC50" s="6"/>
      <c r="ZD50" s="6"/>
      <c r="ZE50" s="6"/>
      <c r="ZF50" s="37"/>
      <c r="ZG50" s="6"/>
      <c r="ZH50" s="6"/>
      <c r="ZI50" s="6"/>
      <c r="ZJ50" s="6"/>
      <c r="ZK50" s="6"/>
      <c r="ZL50" s="6"/>
      <c r="ZM50" s="6"/>
      <c r="ZN50" s="6"/>
      <c r="ZO50" s="6"/>
      <c r="ZQ50" s="6"/>
      <c r="ZR50" s="6"/>
      <c r="ZS50" s="6">
        <v>6.11456</v>
      </c>
      <c r="ZT50" s="6">
        <v>0.461393387805</v>
      </c>
      <c r="ZU50" s="6"/>
      <c r="ZV50" s="37"/>
      <c r="ZW50" s="6"/>
      <c r="ZX50" s="6"/>
      <c r="ZY50" s="6"/>
      <c r="ZZ50" s="6"/>
      <c r="AAA50" s="6"/>
      <c r="AAB50" s="6"/>
      <c r="AAC50" s="6"/>
      <c r="AAD50" s="6"/>
      <c r="AAE50" s="6"/>
      <c r="AAG50" s="6"/>
      <c r="AAH50" s="6"/>
      <c r="AAI50" s="6">
        <v>6.11456</v>
      </c>
      <c r="AAJ50" s="6">
        <v>0.80287774960199998</v>
      </c>
      <c r="AAK50" s="6"/>
      <c r="AAL50" s="37"/>
      <c r="AAM50" s="6"/>
      <c r="AAN50" s="6"/>
      <c r="AAO50" s="6"/>
      <c r="AAP50" s="6"/>
      <c r="AAQ50" s="6"/>
      <c r="AAR50" s="6"/>
      <c r="AAS50" s="6"/>
      <c r="AAT50" s="6"/>
      <c r="AAU50" s="6"/>
      <c r="AAW50" s="6"/>
      <c r="AAX50" s="6"/>
      <c r="AAY50" s="6">
        <v>6.11456</v>
      </c>
      <c r="AAZ50" s="6">
        <v>0.55707444127399997</v>
      </c>
      <c r="ABA50" s="6"/>
      <c r="ABB50" s="37"/>
      <c r="ABC50" s="6"/>
      <c r="ABD50" s="6"/>
      <c r="ABE50" s="6"/>
      <c r="ABF50" s="6"/>
      <c r="ABG50" s="6"/>
      <c r="ABH50" s="6"/>
      <c r="ABI50" s="6"/>
      <c r="ABJ50" s="6"/>
      <c r="ABK50" s="6"/>
      <c r="ABM50" s="6"/>
      <c r="ABN50" s="6"/>
      <c r="ABO50" s="6">
        <v>6.6845066666699999</v>
      </c>
      <c r="ABP50" s="6">
        <v>0.447553705503</v>
      </c>
      <c r="ABQ50" s="6"/>
      <c r="ABR50" s="37"/>
      <c r="ABS50" s="6"/>
      <c r="ABT50" s="6"/>
      <c r="ABU50" s="6"/>
      <c r="ABV50" s="6"/>
      <c r="ABW50" s="6"/>
      <c r="ABX50" s="6"/>
      <c r="ABY50" s="6"/>
      <c r="ABZ50" s="6"/>
      <c r="ACA50" s="6"/>
      <c r="ACC50" s="6"/>
      <c r="ACD50" s="6"/>
      <c r="ACE50" s="6">
        <v>6.6845066666699999</v>
      </c>
      <c r="ACF50" s="6">
        <v>0.61061322973700005</v>
      </c>
      <c r="ACG50" s="6"/>
      <c r="ACH50" s="37"/>
      <c r="ACI50" s="6"/>
      <c r="ACJ50" s="6"/>
      <c r="ACK50" s="6"/>
      <c r="ACL50" s="6"/>
      <c r="ACM50" s="6"/>
      <c r="ACN50" s="6"/>
      <c r="ACO50" s="6"/>
      <c r="ACP50" s="6"/>
      <c r="ACQ50" s="6"/>
      <c r="ACS50" s="6"/>
      <c r="ACT50" s="6"/>
      <c r="ACU50" s="6">
        <v>6.6845066666699999</v>
      </c>
      <c r="ACV50" s="6">
        <v>0.62593889289799998</v>
      </c>
      <c r="ACW50" s="6"/>
      <c r="ACX50" s="37"/>
      <c r="ACY50" s="6"/>
      <c r="ACZ50" s="6"/>
      <c r="ADA50" s="6"/>
      <c r="ADB50" s="6"/>
      <c r="ADC50" s="6"/>
      <c r="ADD50" s="6"/>
      <c r="ADE50" s="6"/>
      <c r="ADF50" s="6"/>
      <c r="ADG50" s="6"/>
      <c r="ADI50" s="6"/>
      <c r="ADJ50" s="6"/>
      <c r="ADK50" s="6">
        <v>7.0891999999999999</v>
      </c>
      <c r="ADL50" s="6">
        <v>0.41798331603599997</v>
      </c>
      <c r="ADM50" s="6"/>
      <c r="ADN50" s="37"/>
      <c r="ADO50" s="6"/>
      <c r="ADP50" s="6"/>
      <c r="ADQ50" s="6"/>
      <c r="ADR50" s="6"/>
      <c r="ADS50" s="6"/>
      <c r="ADT50" s="6"/>
      <c r="ADU50" s="6"/>
      <c r="ADV50" s="6"/>
      <c r="ADW50" s="6"/>
      <c r="ADY50" s="6"/>
      <c r="ADZ50" s="6"/>
      <c r="AEA50" s="6">
        <v>7.0817066666699997</v>
      </c>
      <c r="AEB50" s="6">
        <v>0.39960908415200003</v>
      </c>
      <c r="AEC50" s="6"/>
      <c r="AED50" s="37"/>
      <c r="AEE50" s="6"/>
      <c r="AEF50" s="6"/>
      <c r="AEG50" s="6"/>
      <c r="AEH50" s="6"/>
      <c r="AEI50" s="6"/>
      <c r="AEJ50" s="6"/>
      <c r="AEK50" s="6"/>
      <c r="AEL50" s="6"/>
      <c r="AEM50" s="6"/>
      <c r="AEO50" s="6"/>
      <c r="AEP50" s="6"/>
      <c r="AEQ50" s="6">
        <v>7.0817066666699997</v>
      </c>
      <c r="AER50" s="6">
        <v>0.65762645144099996</v>
      </c>
      <c r="AES50" s="6"/>
      <c r="AET50" s="37"/>
      <c r="AEU50" s="6"/>
      <c r="AEV50" s="6"/>
      <c r="AEW50" s="6"/>
      <c r="AEX50" s="6"/>
      <c r="AEY50" s="6"/>
      <c r="AEZ50" s="6"/>
      <c r="AFA50" s="6"/>
      <c r="AFB50" s="6"/>
      <c r="AFC50" s="6"/>
      <c r="AFE50" s="6"/>
      <c r="AFF50" s="6"/>
      <c r="AFG50" s="6">
        <v>7.2511200000000002</v>
      </c>
      <c r="AFH50" s="6">
        <v>0.37643848726899998</v>
      </c>
      <c r="AFI50" s="6"/>
      <c r="AFJ50" s="37"/>
      <c r="AFK50" s="6"/>
      <c r="AFL50" s="6"/>
      <c r="AFM50" s="6"/>
      <c r="AFN50" s="6"/>
      <c r="AFO50" s="6"/>
      <c r="AFP50" s="6"/>
      <c r="AFQ50" s="6"/>
      <c r="AFR50" s="6"/>
      <c r="AFS50" s="6"/>
      <c r="AFU50" s="6"/>
      <c r="AFV50" s="6"/>
      <c r="AFW50" s="6">
        <v>7.2511200000000002</v>
      </c>
      <c r="AFX50" s="6">
        <v>0.274955179991</v>
      </c>
      <c r="AFY50" s="6"/>
      <c r="AFZ50" s="37"/>
      <c r="AGA50" s="6"/>
      <c r="AGB50" s="6"/>
      <c r="AGC50" s="6"/>
      <c r="AGD50" s="6"/>
      <c r="AGE50" s="6"/>
      <c r="AGF50" s="6"/>
      <c r="AGG50" s="6"/>
      <c r="AGH50" s="6"/>
      <c r="AGI50" s="6"/>
      <c r="AGK50" s="6"/>
      <c r="AGL50" s="6"/>
      <c r="AGM50" s="6">
        <v>7.2511200000000002</v>
      </c>
      <c r="AGN50" s="6">
        <v>0.70733305823299997</v>
      </c>
      <c r="AGO50" s="6"/>
      <c r="AGP50" s="37"/>
      <c r="AGQ50" s="6"/>
      <c r="AGR50" s="6"/>
      <c r="AGS50" s="6"/>
      <c r="AGT50" s="6"/>
      <c r="AGU50" s="6"/>
      <c r="AGV50" s="6"/>
      <c r="AGW50" s="6"/>
      <c r="AGX50" s="6"/>
      <c r="AGY50" s="6"/>
      <c r="AHA50" s="6"/>
      <c r="AHB50" s="6"/>
      <c r="AHC50" s="6">
        <v>7.4130399999999996</v>
      </c>
      <c r="AHD50" s="6">
        <v>0.516388054702</v>
      </c>
      <c r="AHE50" s="6"/>
      <c r="AHF50" s="37"/>
      <c r="AHG50" s="6"/>
      <c r="AHH50" s="6"/>
      <c r="AHI50" s="6"/>
      <c r="AHJ50" s="6"/>
      <c r="AHK50" s="6"/>
      <c r="AHL50" s="6"/>
      <c r="AHM50" s="6"/>
      <c r="AHN50" s="6"/>
      <c r="AHO50" s="6"/>
      <c r="AHQ50" s="6"/>
      <c r="AHR50" s="6"/>
      <c r="AHS50" s="6">
        <v>7.4130399999999996</v>
      </c>
      <c r="AHT50" s="6">
        <v>0.54076476594099998</v>
      </c>
      <c r="AHU50" s="6"/>
      <c r="AHV50" s="37"/>
      <c r="AHW50" s="6"/>
      <c r="AHX50" s="6"/>
      <c r="AHY50" s="6"/>
      <c r="AHZ50" s="6"/>
      <c r="AIA50" s="6"/>
      <c r="AIB50" s="6"/>
      <c r="AIC50" s="6"/>
      <c r="AID50" s="6"/>
      <c r="AIE50" s="6"/>
      <c r="AIG50" s="6"/>
      <c r="AIH50" s="6"/>
      <c r="AII50" s="6">
        <v>7.4130399999999996</v>
      </c>
      <c r="AIJ50" s="6">
        <v>0.4900467993</v>
      </c>
      <c r="AIK50" s="6"/>
      <c r="AIL50" s="37"/>
      <c r="AIM50" s="6"/>
      <c r="AIN50" s="6"/>
      <c r="AIO50" s="6"/>
      <c r="AIP50" s="6"/>
      <c r="AIQ50" s="6"/>
      <c r="AIR50" s="6"/>
      <c r="AIS50" s="6"/>
      <c r="AIT50" s="6"/>
      <c r="AIU50" s="6"/>
      <c r="AIW50" s="6"/>
      <c r="AIX50" s="6"/>
      <c r="AIY50" s="6">
        <v>7.6501599999999996</v>
      </c>
      <c r="AIZ50" s="6">
        <v>0.496451185834</v>
      </c>
      <c r="AJA50" s="6"/>
      <c r="AJB50" s="37"/>
      <c r="AJC50" s="6"/>
      <c r="AJD50" s="6"/>
      <c r="AJE50" s="6"/>
      <c r="AJF50" s="6"/>
      <c r="AJG50" s="6"/>
      <c r="AJH50" s="6"/>
      <c r="AJI50" s="6"/>
      <c r="AJJ50" s="6"/>
      <c r="AJK50" s="6"/>
      <c r="AJM50" s="6"/>
      <c r="AJN50" s="6"/>
      <c r="AJO50" s="6">
        <v>7.6501599999999996</v>
      </c>
      <c r="AJP50" s="6">
        <v>0.526195859361</v>
      </c>
      <c r="AJQ50" s="6"/>
      <c r="AJR50" s="37"/>
      <c r="AJS50" s="6"/>
      <c r="AJT50" s="6"/>
      <c r="AJU50" s="6"/>
      <c r="AJV50" s="6"/>
      <c r="AJW50" s="6"/>
      <c r="AJX50" s="6"/>
      <c r="AJY50" s="6"/>
      <c r="AJZ50" s="6"/>
      <c r="AKA50" s="6"/>
      <c r="AKC50" s="6"/>
      <c r="AKD50" s="6"/>
      <c r="AKE50" s="6">
        <v>7.0860799999999999</v>
      </c>
      <c r="AKF50" s="6">
        <v>0.64956929916999995</v>
      </c>
      <c r="AKG50" s="6"/>
      <c r="AKH50" s="37"/>
      <c r="AKI50" s="6"/>
      <c r="AKJ50" s="6"/>
      <c r="AKK50" s="6"/>
      <c r="AKL50" s="6"/>
      <c r="AKM50" s="6"/>
      <c r="AKN50" s="6"/>
      <c r="AKO50" s="6"/>
      <c r="AKP50" s="6"/>
      <c r="AKQ50" s="6"/>
      <c r="AKS50" s="6"/>
      <c r="AKT50" s="6"/>
      <c r="AKU50" s="6">
        <v>7.0860799999999999</v>
      </c>
      <c r="AKV50" s="6">
        <v>0.66939782218300004</v>
      </c>
      <c r="AKW50" s="6"/>
      <c r="AKX50" s="37"/>
      <c r="AKY50" s="6"/>
      <c r="AKZ50" s="6"/>
      <c r="ALA50" s="6"/>
      <c r="ALB50" s="6"/>
      <c r="ALC50" s="6"/>
      <c r="ALD50" s="6"/>
      <c r="ALE50" s="6"/>
      <c r="ALF50" s="6"/>
      <c r="ALG50" s="6"/>
      <c r="ALI50" s="6"/>
      <c r="ALJ50" s="6"/>
      <c r="ALK50" s="6">
        <v>7.2511200000000002</v>
      </c>
      <c r="ALL50" s="6">
        <v>0.699905366375</v>
      </c>
      <c r="ALM50" s="6"/>
      <c r="ALN50" s="37"/>
    </row>
    <row r="51" spans="5:1002" x14ac:dyDescent="0.25">
      <c r="E51">
        <v>26</v>
      </c>
      <c r="G51" s="1">
        <v>58</v>
      </c>
      <c r="H51" s="1">
        <f>AGA16</f>
        <v>-9.182681321876947</v>
      </c>
      <c r="K51" s="6"/>
      <c r="L51" s="6"/>
      <c r="M51" s="6"/>
      <c r="N51" s="6"/>
      <c r="O51" s="6"/>
      <c r="P51" s="6"/>
      <c r="Q51" s="6"/>
      <c r="T51" s="6"/>
      <c r="V51" s="6"/>
      <c r="W51" s="6"/>
      <c r="X51" s="6">
        <v>7.6742666666700003</v>
      </c>
      <c r="Y51" s="6">
        <v>0.21046262882</v>
      </c>
      <c r="Z51" s="6"/>
      <c r="AB51" s="6"/>
      <c r="AC51" s="6"/>
      <c r="AD51" s="6"/>
      <c r="AE51" s="6"/>
      <c r="AF51" s="6"/>
      <c r="AG51" s="6"/>
      <c r="AH51" s="6"/>
      <c r="AK51" s="6"/>
      <c r="AM51" s="6"/>
      <c r="AN51" s="6"/>
      <c r="AO51" s="6"/>
      <c r="AP51" s="6"/>
      <c r="AQ51" s="6"/>
      <c r="AR51" s="37"/>
      <c r="AS51" s="6"/>
      <c r="AT51" s="6"/>
      <c r="AU51" s="6"/>
      <c r="AV51" s="6"/>
      <c r="AW51" s="6"/>
      <c r="AX51" s="6"/>
      <c r="AY51" s="6"/>
      <c r="BB51" s="6"/>
      <c r="BD51" s="6"/>
      <c r="BE51" s="6"/>
      <c r="BF51" s="6">
        <v>9.2091200000000004</v>
      </c>
      <c r="BG51" s="6">
        <v>0.20195319015999999</v>
      </c>
      <c r="BH51" s="6"/>
      <c r="BI51" s="37"/>
      <c r="BJ51" s="6"/>
      <c r="BK51" s="6"/>
      <c r="BL51" s="6"/>
      <c r="BM51" s="6"/>
      <c r="BN51" s="6"/>
      <c r="BO51" s="6"/>
      <c r="BP51" s="6"/>
      <c r="BS51" s="6"/>
      <c r="BU51" s="6"/>
      <c r="BV51" s="6"/>
      <c r="BW51" s="6">
        <v>8.2582000000000004</v>
      </c>
      <c r="BX51" s="6">
        <v>0.18086262418499999</v>
      </c>
      <c r="BY51" s="6"/>
      <c r="CA51" s="6"/>
      <c r="CB51" s="6"/>
      <c r="CC51" s="6"/>
      <c r="CD51" s="6"/>
      <c r="CE51" s="6"/>
      <c r="CF51" s="6"/>
      <c r="CG51" s="6"/>
      <c r="CJ51" s="6"/>
      <c r="CL51" s="6"/>
      <c r="CM51" s="6"/>
      <c r="CN51" s="6">
        <v>8.0983000000000001</v>
      </c>
      <c r="CO51" s="6">
        <v>0.26004999929200001</v>
      </c>
      <c r="CP51" s="6"/>
      <c r="CR51" s="6"/>
      <c r="CS51" s="6"/>
      <c r="CT51" s="6"/>
      <c r="CU51" s="6"/>
      <c r="CV51" s="6"/>
      <c r="CW51" s="6"/>
      <c r="CX51" s="6"/>
      <c r="DA51" s="6"/>
      <c r="DC51" s="6"/>
      <c r="DD51" s="6"/>
      <c r="DE51" s="6">
        <v>8.0983000000000001</v>
      </c>
      <c r="DF51" s="6">
        <v>0.224314898313</v>
      </c>
      <c r="DG51" s="6"/>
      <c r="DI51" s="6"/>
      <c r="DJ51" s="6"/>
      <c r="DK51" s="6"/>
      <c r="DL51" s="6"/>
      <c r="DM51" s="6"/>
      <c r="DN51" s="6"/>
      <c r="DO51" s="6"/>
      <c r="DR51" s="6"/>
      <c r="DT51" s="6"/>
      <c r="DU51" s="6"/>
      <c r="DV51" s="6">
        <v>8.0983000000000001</v>
      </c>
      <c r="DW51" s="6">
        <v>0.21471411797500001</v>
      </c>
      <c r="DX51" s="6"/>
      <c r="DZ51" s="6"/>
      <c r="EA51" s="6"/>
      <c r="EB51" s="6"/>
      <c r="EC51" s="6"/>
      <c r="ED51" s="6"/>
      <c r="EE51" s="6"/>
      <c r="EF51" s="6"/>
      <c r="EI51" s="6"/>
      <c r="EK51" s="6"/>
      <c r="EL51" s="6"/>
      <c r="EM51" s="6">
        <v>8.0983000000000001</v>
      </c>
      <c r="EN51" s="6">
        <v>0.30610740776500001</v>
      </c>
      <c r="EO51" s="6"/>
      <c r="EQ51" s="6"/>
      <c r="ER51" s="6"/>
      <c r="ES51" s="6"/>
      <c r="ET51" s="6"/>
      <c r="EU51" s="6"/>
      <c r="EV51" s="6"/>
      <c r="EW51" s="6"/>
      <c r="EZ51" s="6"/>
      <c r="FB51" s="6"/>
      <c r="FC51" s="6"/>
      <c r="FD51" s="6">
        <v>7.4782999999999999</v>
      </c>
      <c r="FE51" s="6">
        <v>0.28097745915299999</v>
      </c>
      <c r="FF51" s="6"/>
      <c r="FH51" s="6"/>
      <c r="FI51" s="6"/>
      <c r="FJ51" s="6"/>
      <c r="FK51" s="6"/>
      <c r="FL51" s="6"/>
      <c r="FM51" s="6"/>
      <c r="FN51" s="6"/>
      <c r="FQ51" s="6"/>
      <c r="FS51" s="6"/>
      <c r="FT51" s="6"/>
      <c r="FU51" s="6">
        <v>7.4782999999999999</v>
      </c>
      <c r="FV51" s="6">
        <v>0.29936430253500002</v>
      </c>
      <c r="FW51" s="6"/>
      <c r="FX51" s="37"/>
      <c r="FY51" s="6"/>
      <c r="FZ51" s="6"/>
      <c r="GA51" s="6"/>
      <c r="GB51" s="6"/>
      <c r="GC51" s="6"/>
      <c r="GD51" s="6"/>
      <c r="GE51" s="6"/>
      <c r="GH51" s="6"/>
      <c r="GJ51" s="6"/>
      <c r="GK51" s="6"/>
      <c r="GL51" s="6">
        <v>7.4782999999999999</v>
      </c>
      <c r="GM51" s="6">
        <v>0.29654997151500001</v>
      </c>
      <c r="GN51" s="6"/>
      <c r="GO51" s="37"/>
      <c r="GP51" s="6"/>
      <c r="GQ51" s="6"/>
      <c r="GR51" s="6"/>
      <c r="GS51" s="6"/>
      <c r="GT51" s="6"/>
      <c r="GU51" s="6"/>
      <c r="GV51" s="6"/>
      <c r="GY51" s="6"/>
      <c r="HA51" s="6"/>
      <c r="HB51" s="6"/>
      <c r="HC51" s="6">
        <v>8.0518999999999998</v>
      </c>
      <c r="HD51" s="6">
        <v>0.34187949874000001</v>
      </c>
      <c r="HE51" s="6"/>
      <c r="HF51" s="37"/>
      <c r="HG51" s="6"/>
      <c r="HH51" s="6"/>
      <c r="HI51" s="6"/>
      <c r="HJ51" s="6"/>
      <c r="HK51" s="6"/>
      <c r="HL51" s="6"/>
      <c r="HM51" s="6"/>
      <c r="HP51" s="6"/>
      <c r="HR51" s="6"/>
      <c r="HS51" s="6"/>
      <c r="HT51" s="6">
        <v>8.0518999999999998</v>
      </c>
      <c r="HU51" s="6">
        <v>0.269590713722</v>
      </c>
      <c r="HV51" s="6"/>
      <c r="HW51" s="37"/>
      <c r="HX51" s="6"/>
      <c r="HY51" s="6"/>
      <c r="HZ51" s="6"/>
      <c r="IA51" s="6"/>
      <c r="IB51" s="6"/>
      <c r="IC51" s="6"/>
      <c r="ID51" s="6"/>
      <c r="IG51" s="6"/>
      <c r="II51" s="6"/>
      <c r="IJ51" s="6"/>
      <c r="IK51" s="6">
        <v>8.0518999999999998</v>
      </c>
      <c r="IL51" s="6">
        <v>0.22081684817399999</v>
      </c>
      <c r="IM51" s="6"/>
      <c r="IN51" s="37"/>
      <c r="IO51" s="6"/>
      <c r="IP51" s="6"/>
      <c r="IQ51" s="6"/>
      <c r="IR51" s="6"/>
      <c r="IS51" s="6"/>
      <c r="IT51" s="6"/>
      <c r="IU51" s="6"/>
      <c r="IX51" s="6"/>
      <c r="IZ51" s="6"/>
      <c r="JA51" s="6"/>
      <c r="JB51" s="6">
        <v>8.0518999999999998</v>
      </c>
      <c r="JC51" s="6">
        <v>0.29621941423199999</v>
      </c>
      <c r="JD51" s="6"/>
      <c r="JE51" s="37"/>
      <c r="JF51" s="6"/>
      <c r="JG51" s="6"/>
      <c r="JH51" s="6"/>
      <c r="JI51" s="6"/>
      <c r="JJ51" s="6"/>
      <c r="JK51" s="6"/>
      <c r="JL51" s="6"/>
      <c r="JO51" s="6"/>
      <c r="JQ51" s="6"/>
      <c r="JR51" s="6"/>
      <c r="JS51" s="6"/>
      <c r="JT51" s="6"/>
      <c r="JU51" s="6"/>
      <c r="JV51" s="37"/>
      <c r="JW51" s="6"/>
      <c r="JX51" s="6"/>
      <c r="JY51" s="6"/>
      <c r="JZ51" s="6"/>
      <c r="KA51" s="6"/>
      <c r="KB51" s="6"/>
      <c r="KC51" s="6"/>
      <c r="KF51" s="6"/>
      <c r="KH51" s="6"/>
      <c r="KI51" s="6"/>
      <c r="KJ51" s="6">
        <v>8.0518999999999998</v>
      </c>
      <c r="KK51" s="6">
        <v>0.29154617344</v>
      </c>
      <c r="KL51" s="6"/>
      <c r="KM51" s="37"/>
      <c r="KN51" s="6"/>
      <c r="KO51" s="6"/>
      <c r="KP51" s="6"/>
      <c r="KQ51" s="6"/>
      <c r="KR51" s="6"/>
      <c r="KS51" s="6"/>
      <c r="KT51" s="6"/>
      <c r="KW51" s="6"/>
      <c r="KY51" s="6"/>
      <c r="KZ51" s="6"/>
      <c r="LA51" s="6">
        <v>8.2543000000000006</v>
      </c>
      <c r="LB51" s="6">
        <v>0.28755798366699997</v>
      </c>
      <c r="LC51" s="6"/>
      <c r="LD51" s="37"/>
      <c r="LE51" s="6"/>
      <c r="LF51" s="6"/>
      <c r="LG51" s="6"/>
      <c r="LH51" s="6"/>
      <c r="LI51" s="6"/>
      <c r="LJ51" s="6"/>
      <c r="LK51" s="6"/>
      <c r="LN51" s="6"/>
      <c r="LP51" s="6"/>
      <c r="LQ51" s="6"/>
      <c r="LR51" s="6">
        <v>8.2543000000000006</v>
      </c>
      <c r="LS51" s="6">
        <v>0.33059783864100001</v>
      </c>
      <c r="LT51" s="6"/>
      <c r="LU51" s="37"/>
      <c r="LV51" s="6"/>
      <c r="LW51" s="6"/>
      <c r="LX51" s="6"/>
      <c r="LY51" s="6"/>
      <c r="LZ51" s="6"/>
      <c r="MA51" s="6"/>
      <c r="MB51" s="6"/>
      <c r="ME51" s="6"/>
      <c r="MG51" s="6"/>
      <c r="MH51" s="6"/>
      <c r="MI51" s="6">
        <v>8.2543000000000006</v>
      </c>
      <c r="MJ51" s="6">
        <v>0.31343099145199999</v>
      </c>
      <c r="MK51" s="6"/>
      <c r="ML51" s="37"/>
      <c r="MM51" s="6"/>
      <c r="MN51" s="6"/>
      <c r="MO51" s="6"/>
      <c r="MP51" s="6"/>
      <c r="MQ51" s="6"/>
      <c r="MR51" s="6"/>
      <c r="MS51" s="6"/>
      <c r="MV51" s="6"/>
      <c r="MX51" s="6"/>
      <c r="MY51" s="6"/>
      <c r="MZ51" s="6">
        <v>7.9507000000000003</v>
      </c>
      <c r="NA51" s="6">
        <v>0.38548189139400002</v>
      </c>
      <c r="NB51" s="6"/>
      <c r="NC51" s="37"/>
      <c r="ND51" s="6"/>
      <c r="NE51" s="6"/>
      <c r="NF51" s="6"/>
      <c r="NG51" s="6"/>
      <c r="NH51" s="6"/>
      <c r="NI51" s="6"/>
      <c r="NJ51" s="6"/>
      <c r="NM51" s="6"/>
      <c r="NO51" s="6"/>
      <c r="NP51" s="6"/>
      <c r="NQ51" s="6">
        <v>7.9507000000000003</v>
      </c>
      <c r="NR51" s="6">
        <v>0.33445484421299998</v>
      </c>
      <c r="NS51" s="6"/>
      <c r="NT51" s="37"/>
      <c r="NU51" s="6"/>
      <c r="NV51" s="6"/>
      <c r="NW51" s="6"/>
      <c r="NX51" s="6"/>
      <c r="NY51" s="6"/>
      <c r="NZ51" s="6"/>
      <c r="OA51" s="6"/>
      <c r="OD51" s="6"/>
      <c r="OF51" s="6"/>
      <c r="OG51" s="6"/>
      <c r="OH51" s="6">
        <v>7.9507000000000003</v>
      </c>
      <c r="OI51" s="6">
        <v>0.37476502504100001</v>
      </c>
      <c r="OJ51" s="6"/>
      <c r="OK51" s="37"/>
      <c r="OL51" s="6"/>
      <c r="OM51" s="6"/>
      <c r="ON51" s="6"/>
      <c r="OO51" s="6"/>
      <c r="OP51" s="6"/>
      <c r="OQ51" s="6"/>
      <c r="OR51" s="6"/>
      <c r="OU51" s="6"/>
      <c r="OW51" s="6"/>
      <c r="OX51" s="6"/>
      <c r="OY51" s="6">
        <v>7.9507000000000003</v>
      </c>
      <c r="OZ51" s="6">
        <v>0.36873597658399998</v>
      </c>
      <c r="PA51" s="6"/>
      <c r="PB51" s="37"/>
      <c r="PC51" s="6"/>
      <c r="PD51" s="6"/>
      <c r="PE51" s="6"/>
      <c r="PF51" s="6"/>
      <c r="PG51" s="6"/>
      <c r="PH51" s="6"/>
      <c r="PI51" s="6"/>
      <c r="PL51" s="6"/>
      <c r="PN51" s="6"/>
      <c r="PO51" s="6"/>
      <c r="PP51" s="6">
        <v>7.9507000000000003</v>
      </c>
      <c r="PQ51" s="6">
        <v>0.40863644116800002</v>
      </c>
      <c r="PR51" s="6"/>
      <c r="PS51" s="37"/>
      <c r="PT51" s="6"/>
      <c r="PU51" s="6"/>
      <c r="PV51" s="6"/>
      <c r="PW51" s="6"/>
      <c r="PX51" s="6"/>
      <c r="PY51" s="6"/>
      <c r="PZ51" s="6"/>
      <c r="QC51" s="6"/>
      <c r="QE51" s="6"/>
      <c r="QF51" s="6"/>
      <c r="QG51" s="6">
        <v>7.8494999999999999</v>
      </c>
      <c r="QH51" s="6">
        <v>0.52216928953800001</v>
      </c>
      <c r="QI51" s="6"/>
      <c r="QJ51" s="37"/>
      <c r="QK51" s="37"/>
      <c r="QL51" s="6"/>
      <c r="QM51" s="6"/>
      <c r="QN51" s="6"/>
      <c r="QO51" s="6"/>
      <c r="QP51" s="6"/>
      <c r="QQ51" s="6"/>
      <c r="QR51" s="6"/>
      <c r="QU51" s="6"/>
      <c r="QW51" s="6"/>
      <c r="QX51" s="6"/>
      <c r="QY51" s="6">
        <v>7.6471</v>
      </c>
      <c r="QZ51" s="6">
        <v>0.45935762795399998</v>
      </c>
      <c r="RA51" s="6"/>
      <c r="RB51" s="37"/>
      <c r="RC51" s="6"/>
      <c r="RD51" s="6"/>
      <c r="RE51" s="6"/>
      <c r="RF51" s="6"/>
      <c r="RG51" s="6"/>
      <c r="RH51" s="6"/>
      <c r="RI51" s="6"/>
      <c r="RL51" s="6"/>
      <c r="RN51" s="6"/>
      <c r="RO51" s="6"/>
      <c r="RP51" s="6">
        <v>7.8494999999999999</v>
      </c>
      <c r="RQ51" s="6">
        <v>0.57440892325699999</v>
      </c>
      <c r="RR51" s="6"/>
      <c r="RS51" s="37"/>
      <c r="RT51" s="6"/>
      <c r="RU51" s="6"/>
      <c r="RV51" s="6"/>
      <c r="RW51" s="6"/>
      <c r="RX51" s="6"/>
      <c r="RY51" s="6"/>
      <c r="RZ51" s="6"/>
      <c r="SC51" s="6"/>
      <c r="SE51" s="6"/>
      <c r="SF51" s="6"/>
      <c r="SG51" s="6">
        <v>7.7404000000000002</v>
      </c>
      <c r="SH51" s="6">
        <v>0.470920848901</v>
      </c>
      <c r="SI51" s="6"/>
      <c r="SJ51" s="37"/>
      <c r="SK51" s="6"/>
      <c r="SL51" s="6"/>
      <c r="SM51" s="6"/>
      <c r="SN51" s="6"/>
      <c r="SO51" s="6"/>
      <c r="SP51" s="6"/>
      <c r="SQ51" s="6"/>
      <c r="ST51" s="6"/>
      <c r="SV51" s="6"/>
      <c r="SW51" s="6"/>
      <c r="SX51" s="6">
        <v>7.4539999999999997</v>
      </c>
      <c r="SY51" s="6">
        <v>0.601962242418</v>
      </c>
      <c r="SZ51" s="6"/>
      <c r="TB51" s="6"/>
      <c r="TC51" s="6"/>
      <c r="TD51" s="6"/>
      <c r="TE51" s="6"/>
      <c r="TF51" s="6"/>
      <c r="TG51" s="6"/>
      <c r="TH51" s="6"/>
      <c r="TK51" s="6"/>
      <c r="TM51" s="6"/>
      <c r="TN51" s="6"/>
      <c r="TO51" s="6">
        <v>7.7404000000000002</v>
      </c>
      <c r="TP51" s="6">
        <v>0.53625344391999996</v>
      </c>
      <c r="TQ51" s="6"/>
      <c r="TS51" s="6"/>
      <c r="TT51" s="6"/>
      <c r="TU51" s="6"/>
      <c r="TV51" s="6"/>
      <c r="TW51" s="6"/>
      <c r="TX51" s="6"/>
      <c r="TY51" s="6"/>
      <c r="TZ51" s="6"/>
      <c r="UA51" s="6"/>
      <c r="UC51" s="6"/>
      <c r="UD51" s="6"/>
      <c r="UE51" s="6">
        <v>7.6471</v>
      </c>
      <c r="UF51" s="6">
        <v>0.48650387303100001</v>
      </c>
      <c r="UG51" s="6"/>
      <c r="UI51" s="6"/>
      <c r="UJ51" s="6"/>
      <c r="UK51" s="6"/>
      <c r="UL51" s="6"/>
      <c r="UM51" s="6"/>
      <c r="UN51" s="6"/>
      <c r="UO51" s="6"/>
      <c r="UP51" s="6"/>
      <c r="UQ51" s="6"/>
      <c r="US51" s="6"/>
      <c r="UT51" s="6"/>
      <c r="UU51" s="6">
        <v>7.6471</v>
      </c>
      <c r="UV51" s="6">
        <v>0.47900442423200001</v>
      </c>
      <c r="UW51" s="6"/>
      <c r="UY51" s="6"/>
      <c r="UZ51" s="6"/>
      <c r="VA51" s="6"/>
      <c r="VB51" s="6"/>
      <c r="VC51" s="6"/>
      <c r="VD51" s="6"/>
      <c r="VE51" s="6"/>
      <c r="VF51" s="6"/>
      <c r="VG51" s="6"/>
      <c r="VI51" s="6"/>
      <c r="VJ51" s="6"/>
      <c r="VK51" s="6">
        <v>7.6703999999999999</v>
      </c>
      <c r="VL51" s="6">
        <v>0.51337392502800006</v>
      </c>
      <c r="VM51" s="6"/>
      <c r="VN51" s="37"/>
      <c r="VO51" s="6"/>
      <c r="VP51" s="6"/>
      <c r="VQ51" s="6"/>
      <c r="VR51" s="6"/>
      <c r="VS51" s="6"/>
      <c r="VT51" s="6"/>
      <c r="VU51" s="6"/>
      <c r="VV51" s="6"/>
      <c r="VW51" s="6"/>
      <c r="VY51" s="6"/>
      <c r="VZ51" s="6"/>
      <c r="WA51" s="6">
        <v>7.6703999999999999</v>
      </c>
      <c r="WB51" s="6">
        <v>0.52781593731599996</v>
      </c>
      <c r="WC51" s="6"/>
      <c r="WD51" s="37"/>
      <c r="WE51" s="6"/>
      <c r="WF51" s="6"/>
      <c r="WG51" s="6"/>
      <c r="WH51" s="6"/>
      <c r="WI51" s="6"/>
      <c r="WJ51" s="6"/>
      <c r="WK51" s="6"/>
      <c r="WL51" s="6"/>
      <c r="WM51" s="6"/>
      <c r="WO51" s="6"/>
      <c r="WP51" s="6"/>
      <c r="WQ51" s="6">
        <v>7.8494999999999999</v>
      </c>
      <c r="WR51" s="6">
        <v>0.293372454186</v>
      </c>
      <c r="WS51" s="6"/>
      <c r="WT51" s="37"/>
      <c r="WU51" s="6"/>
      <c r="WV51" s="6"/>
      <c r="WW51" s="6"/>
      <c r="WX51" s="6"/>
      <c r="WY51" s="6"/>
      <c r="WZ51" s="6"/>
      <c r="XA51" s="6"/>
      <c r="XB51" s="6"/>
      <c r="XC51" s="6"/>
      <c r="XE51" s="6"/>
      <c r="XF51" s="6"/>
      <c r="XG51" s="6">
        <v>7.8494999999999999</v>
      </c>
      <c r="XH51" s="6">
        <v>0.37956523506200002</v>
      </c>
      <c r="XI51" s="6"/>
      <c r="XJ51" s="37"/>
      <c r="XK51" s="6"/>
      <c r="XL51" s="6"/>
      <c r="XM51" s="6"/>
      <c r="XN51" s="6"/>
      <c r="XO51" s="6"/>
      <c r="XP51" s="6"/>
      <c r="XQ51" s="6"/>
      <c r="XR51" s="6"/>
      <c r="XS51" s="6"/>
      <c r="XU51" s="6"/>
      <c r="XV51" s="6"/>
      <c r="XW51" s="6">
        <v>7.6471</v>
      </c>
      <c r="XX51" s="6">
        <v>0.44890855952199998</v>
      </c>
      <c r="XY51" s="6"/>
      <c r="XZ51" s="37"/>
      <c r="YA51" s="6"/>
      <c r="YB51" s="6"/>
      <c r="YC51" s="6"/>
      <c r="YD51" s="6"/>
      <c r="YE51" s="6"/>
      <c r="YF51" s="6"/>
      <c r="YG51" s="6"/>
      <c r="YH51" s="6"/>
      <c r="YI51" s="6"/>
      <c r="YK51" s="6"/>
      <c r="YL51" s="6"/>
      <c r="YM51" s="6">
        <v>7.6471</v>
      </c>
      <c r="YN51" s="6">
        <v>0.47650239930900001</v>
      </c>
      <c r="YO51" s="6"/>
      <c r="YP51" s="37"/>
      <c r="YQ51" s="6"/>
      <c r="YR51" s="6"/>
      <c r="YS51" s="6"/>
      <c r="YT51" s="6"/>
      <c r="YU51" s="6"/>
      <c r="YV51" s="6"/>
      <c r="YW51" s="6"/>
      <c r="YX51" s="6"/>
      <c r="YY51" s="6"/>
      <c r="ZA51" s="6"/>
      <c r="ZB51" s="6"/>
      <c r="ZC51" s="6"/>
      <c r="ZD51" s="6"/>
      <c r="ZE51" s="6"/>
      <c r="ZF51" s="37"/>
      <c r="ZG51" s="6"/>
      <c r="ZH51" s="6"/>
      <c r="ZI51" s="6"/>
      <c r="ZJ51" s="6"/>
      <c r="ZK51" s="6"/>
      <c r="ZL51" s="6"/>
      <c r="ZM51" s="6"/>
      <c r="ZN51" s="6"/>
      <c r="ZO51" s="6"/>
      <c r="ZQ51" s="6"/>
      <c r="ZR51" s="6"/>
      <c r="ZS51" s="6">
        <v>7.6432000000000002</v>
      </c>
      <c r="ZT51" s="6">
        <v>0.47161106287100002</v>
      </c>
      <c r="ZU51" s="6"/>
      <c r="ZV51" s="37"/>
      <c r="ZW51" s="6"/>
      <c r="ZX51" s="6"/>
      <c r="ZY51" s="6"/>
      <c r="ZZ51" s="6"/>
      <c r="AAA51" s="6"/>
      <c r="AAB51" s="6"/>
      <c r="AAC51" s="6"/>
      <c r="AAD51" s="6"/>
      <c r="AAE51" s="6"/>
      <c r="AAG51" s="6"/>
      <c r="AAH51" s="6"/>
      <c r="AAI51" s="6">
        <v>7.6432000000000002</v>
      </c>
      <c r="AAJ51" s="6">
        <v>0.80940369211100005</v>
      </c>
      <c r="AAK51" s="6"/>
      <c r="AAL51" s="37"/>
      <c r="AAM51" s="6"/>
      <c r="AAN51" s="6"/>
      <c r="AAO51" s="6"/>
      <c r="AAP51" s="6"/>
      <c r="AAQ51" s="6"/>
      <c r="AAR51" s="6"/>
      <c r="AAS51" s="6"/>
      <c r="AAT51" s="6"/>
      <c r="AAU51" s="6"/>
      <c r="AAW51" s="6"/>
      <c r="AAX51" s="6"/>
      <c r="AAY51" s="6">
        <v>7.6432000000000002</v>
      </c>
      <c r="AAZ51" s="6">
        <v>0.57038305167400005</v>
      </c>
      <c r="ABA51" s="6"/>
      <c r="ABB51" s="37"/>
      <c r="ABC51" s="6"/>
      <c r="ABD51" s="6"/>
      <c r="ABE51" s="6"/>
      <c r="ABF51" s="6"/>
      <c r="ABG51" s="6"/>
      <c r="ABH51" s="6"/>
      <c r="ABI51" s="6"/>
      <c r="ABJ51" s="6"/>
      <c r="ABK51" s="6"/>
      <c r="ABM51" s="6"/>
      <c r="ABN51" s="6"/>
      <c r="ABO51" s="6">
        <v>8.3556333333299992</v>
      </c>
      <c r="ABP51" s="6">
        <v>0.45974286173500001</v>
      </c>
      <c r="ABQ51" s="6"/>
      <c r="ABR51" s="37"/>
      <c r="ABS51" s="6"/>
      <c r="ABT51" s="6"/>
      <c r="ABU51" s="6"/>
      <c r="ABV51" s="6"/>
      <c r="ABW51" s="6"/>
      <c r="ABX51" s="6"/>
      <c r="ABY51" s="6"/>
      <c r="ABZ51" s="6"/>
      <c r="ACA51" s="6"/>
      <c r="ACC51" s="6"/>
      <c r="ACD51" s="6"/>
      <c r="ACE51" s="6">
        <v>8.3556333333299992</v>
      </c>
      <c r="ACF51" s="6">
        <v>0.62591583965599995</v>
      </c>
      <c r="ACG51" s="6"/>
      <c r="ACH51" s="37"/>
      <c r="ACI51" s="6"/>
      <c r="ACJ51" s="6"/>
      <c r="ACK51" s="6"/>
      <c r="ACL51" s="6"/>
      <c r="ACM51" s="6"/>
      <c r="ACN51" s="6"/>
      <c r="ACO51" s="6"/>
      <c r="ACP51" s="6"/>
      <c r="ACQ51" s="6"/>
      <c r="ACS51" s="6"/>
      <c r="ACT51" s="6"/>
      <c r="ACU51" s="6">
        <v>8.3556333333299992</v>
      </c>
      <c r="ACV51" s="6">
        <v>0.63787897020399997</v>
      </c>
      <c r="ACW51" s="6"/>
      <c r="ACX51" s="37"/>
      <c r="ACY51" s="6"/>
      <c r="ACZ51" s="6"/>
      <c r="ADA51" s="6"/>
      <c r="ADB51" s="6"/>
      <c r="ADC51" s="6"/>
      <c r="ADD51" s="6"/>
      <c r="ADE51" s="6"/>
      <c r="ADF51" s="6"/>
      <c r="ADG51" s="6"/>
      <c r="ADI51" s="6"/>
      <c r="ADJ51" s="6"/>
      <c r="ADK51" s="6">
        <v>8.8614999999999995</v>
      </c>
      <c r="ADL51" s="6">
        <v>0.43156903573200001</v>
      </c>
      <c r="ADM51" s="6"/>
      <c r="ADN51" s="37"/>
      <c r="ADO51" s="6"/>
      <c r="ADP51" s="6"/>
      <c r="ADQ51" s="6"/>
      <c r="ADR51" s="6"/>
      <c r="ADS51" s="6"/>
      <c r="ADT51" s="6"/>
      <c r="ADU51" s="6"/>
      <c r="ADV51" s="6"/>
      <c r="ADW51" s="6"/>
      <c r="ADY51" s="6"/>
      <c r="ADZ51" s="6"/>
      <c r="AEA51" s="6">
        <v>8.8521333333300003</v>
      </c>
      <c r="AEB51" s="6">
        <v>0.41199878132399997</v>
      </c>
      <c r="AEC51" s="6"/>
      <c r="AED51" s="37"/>
      <c r="AEE51" s="6"/>
      <c r="AEF51" s="6"/>
      <c r="AEG51" s="6"/>
      <c r="AEH51" s="6"/>
      <c r="AEI51" s="6"/>
      <c r="AEJ51" s="6"/>
      <c r="AEK51" s="6"/>
      <c r="AEL51" s="6"/>
      <c r="AEM51" s="6"/>
      <c r="AEO51" s="6"/>
      <c r="AEP51" s="6"/>
      <c r="AEQ51" s="6">
        <v>8.8521333333300003</v>
      </c>
      <c r="AER51" s="6">
        <v>0.66641167967899995</v>
      </c>
      <c r="AES51" s="6"/>
      <c r="AET51" s="37"/>
      <c r="AEU51" s="6"/>
      <c r="AEV51" s="6"/>
      <c r="AEW51" s="6"/>
      <c r="AEX51" s="6"/>
      <c r="AEY51" s="6"/>
      <c r="AEZ51" s="6"/>
      <c r="AFA51" s="6"/>
      <c r="AFB51" s="6"/>
      <c r="AFC51" s="6"/>
      <c r="AFE51" s="6"/>
      <c r="AFF51" s="6"/>
      <c r="AFG51" s="6">
        <v>9.0639000000000003</v>
      </c>
      <c r="AFH51" s="6">
        <v>0.38471136964699998</v>
      </c>
      <c r="AFI51" s="6"/>
      <c r="AFJ51" s="37"/>
      <c r="AFK51" s="6"/>
      <c r="AFL51" s="6"/>
      <c r="AFM51" s="6"/>
      <c r="AFN51" s="6"/>
      <c r="AFO51" s="6"/>
      <c r="AFP51" s="6"/>
      <c r="AFQ51" s="6"/>
      <c r="AFR51" s="6"/>
      <c r="AFS51" s="6"/>
      <c r="AFU51" s="6"/>
      <c r="AFV51" s="6"/>
      <c r="AFW51" s="6">
        <v>9.0639000000000003</v>
      </c>
      <c r="AFX51" s="6">
        <v>0.283468054995</v>
      </c>
      <c r="AFY51" s="6"/>
      <c r="AFZ51" s="37"/>
      <c r="AGA51" s="6"/>
      <c r="AGB51" s="6"/>
      <c r="AGC51" s="6"/>
      <c r="AGD51" s="6"/>
      <c r="AGE51" s="6"/>
      <c r="AGF51" s="6"/>
      <c r="AGG51" s="6"/>
      <c r="AGH51" s="6"/>
      <c r="AGI51" s="6"/>
      <c r="AGK51" s="6"/>
      <c r="AGL51" s="6"/>
      <c r="AGM51" s="6">
        <v>9.0639000000000003</v>
      </c>
      <c r="AGN51" s="6">
        <v>0.71730676423700002</v>
      </c>
      <c r="AGO51" s="6"/>
      <c r="AGP51" s="37"/>
      <c r="AGQ51" s="6"/>
      <c r="AGR51" s="6"/>
      <c r="AGS51" s="6"/>
      <c r="AGT51" s="6"/>
      <c r="AGU51" s="6"/>
      <c r="AGV51" s="6"/>
      <c r="AGW51" s="6"/>
      <c r="AGX51" s="6"/>
      <c r="AGY51" s="6"/>
      <c r="AHA51" s="6"/>
      <c r="AHB51" s="6"/>
      <c r="AHC51" s="6">
        <v>9.2662999999999993</v>
      </c>
      <c r="AHD51" s="6">
        <v>0.53309533315199997</v>
      </c>
      <c r="AHE51" s="6"/>
      <c r="AHF51" s="37"/>
      <c r="AHG51" s="6"/>
      <c r="AHH51" s="6"/>
      <c r="AHI51" s="6"/>
      <c r="AHJ51" s="6"/>
      <c r="AHK51" s="6"/>
      <c r="AHL51" s="6"/>
      <c r="AHM51" s="6"/>
      <c r="AHN51" s="6"/>
      <c r="AHO51" s="6"/>
      <c r="AHQ51" s="6"/>
      <c r="AHR51" s="6"/>
      <c r="AHS51" s="6">
        <v>9.2662999999999993</v>
      </c>
      <c r="AHT51" s="6">
        <v>0.55559879586899996</v>
      </c>
      <c r="AHU51" s="6"/>
      <c r="AHV51" s="37"/>
      <c r="AHW51" s="6"/>
      <c r="AHX51" s="6"/>
      <c r="AHY51" s="6"/>
      <c r="AHZ51" s="6"/>
      <c r="AIA51" s="6"/>
      <c r="AIB51" s="6"/>
      <c r="AIC51" s="6"/>
      <c r="AID51" s="6"/>
      <c r="AIE51" s="6"/>
      <c r="AIG51" s="6"/>
      <c r="AIH51" s="6"/>
      <c r="AII51" s="6">
        <v>9.2662999999999993</v>
      </c>
      <c r="AIJ51" s="6">
        <v>0.50786124943099997</v>
      </c>
      <c r="AIK51" s="6"/>
      <c r="AIL51" s="37"/>
      <c r="AIM51" s="6"/>
      <c r="AIN51" s="6"/>
      <c r="AIO51" s="6"/>
      <c r="AIP51" s="6"/>
      <c r="AIQ51" s="6"/>
      <c r="AIR51" s="6"/>
      <c r="AIS51" s="6"/>
      <c r="AIT51" s="6"/>
      <c r="AIU51" s="6"/>
      <c r="AIW51" s="6"/>
      <c r="AIX51" s="6"/>
      <c r="AIY51" s="6">
        <v>9.5626999999999995</v>
      </c>
      <c r="AIZ51" s="6">
        <v>0.50475956534099997</v>
      </c>
      <c r="AJA51" s="6"/>
      <c r="AJB51" s="37"/>
      <c r="AJC51" s="6"/>
      <c r="AJD51" s="6"/>
      <c r="AJE51" s="6"/>
      <c r="AJF51" s="6"/>
      <c r="AJG51" s="6"/>
      <c r="AJH51" s="6"/>
      <c r="AJI51" s="6"/>
      <c r="AJJ51" s="6"/>
      <c r="AJK51" s="6"/>
      <c r="AJM51" s="6"/>
      <c r="AJN51" s="6"/>
      <c r="AJO51" s="6">
        <v>9.5626999999999995</v>
      </c>
      <c r="AJP51" s="6">
        <v>0.54389299245599998</v>
      </c>
      <c r="AJQ51" s="6"/>
      <c r="AJR51" s="37"/>
      <c r="AJS51" s="6"/>
      <c r="AJT51" s="6"/>
      <c r="AJU51" s="6"/>
      <c r="AJV51" s="6"/>
      <c r="AJW51" s="6"/>
      <c r="AJX51" s="6"/>
      <c r="AJY51" s="6"/>
      <c r="AJZ51" s="6"/>
      <c r="AKA51" s="6"/>
      <c r="AKC51" s="6"/>
      <c r="AKD51" s="6"/>
      <c r="AKE51" s="6">
        <v>8.8575999999999997</v>
      </c>
      <c r="AKF51" s="6">
        <v>0.66413971125000004</v>
      </c>
      <c r="AKG51" s="6"/>
      <c r="AKH51" s="37"/>
      <c r="AKI51" s="6"/>
      <c r="AKJ51" s="6"/>
      <c r="AKK51" s="6"/>
      <c r="AKL51" s="6"/>
      <c r="AKM51" s="6"/>
      <c r="AKN51" s="6"/>
      <c r="AKO51" s="6"/>
      <c r="AKP51" s="6"/>
      <c r="AKQ51" s="6"/>
      <c r="AKS51" s="6"/>
      <c r="AKT51" s="6"/>
      <c r="AKU51" s="6">
        <v>8.8575999999999997</v>
      </c>
      <c r="AKV51" s="6">
        <v>0.690066661779</v>
      </c>
      <c r="AKW51" s="6"/>
      <c r="AKX51" s="37"/>
      <c r="AKY51" s="6"/>
      <c r="AKZ51" s="6"/>
      <c r="ALA51" s="6"/>
      <c r="ALB51" s="6"/>
      <c r="ALC51" s="6"/>
      <c r="ALD51" s="6"/>
      <c r="ALE51" s="6"/>
      <c r="ALF51" s="6"/>
      <c r="ALG51" s="6"/>
      <c r="ALI51" s="6"/>
      <c r="ALJ51" s="6"/>
      <c r="ALK51" s="6">
        <v>9.0639000000000003</v>
      </c>
      <c r="ALL51" s="6">
        <v>0.714512783958</v>
      </c>
      <c r="ALM51" s="6"/>
      <c r="ALN51" s="37"/>
    </row>
    <row r="52" spans="5:1002" x14ac:dyDescent="0.25">
      <c r="E52" s="33">
        <v>25</v>
      </c>
      <c r="G52" s="1">
        <v>60</v>
      </c>
      <c r="H52" s="1">
        <f>AHG16</f>
        <v>-9.0597836830834328</v>
      </c>
      <c r="K52" s="6"/>
      <c r="L52" s="6"/>
      <c r="M52" s="6"/>
      <c r="N52" s="6"/>
      <c r="O52" s="6"/>
      <c r="P52" s="6"/>
      <c r="Q52" s="6"/>
      <c r="T52" s="6"/>
      <c r="V52" s="6"/>
      <c r="W52" s="6"/>
      <c r="X52" s="6">
        <v>9.2091200000000004</v>
      </c>
      <c r="Y52" s="6">
        <v>0.214978165231</v>
      </c>
      <c r="Z52" s="6"/>
      <c r="AB52" s="6"/>
      <c r="AC52" s="6"/>
      <c r="AD52" s="6"/>
      <c r="AE52" s="6"/>
      <c r="AF52" s="6"/>
      <c r="AG52" s="6"/>
      <c r="AH52" s="6"/>
      <c r="AK52" s="6"/>
      <c r="AM52" s="6"/>
      <c r="AN52" s="6"/>
      <c r="AO52" s="6"/>
      <c r="AP52" s="6"/>
      <c r="AQ52" s="6"/>
      <c r="AR52" s="37"/>
      <c r="AS52" s="6"/>
      <c r="AT52" s="6"/>
      <c r="AU52" s="6"/>
      <c r="AV52" s="6"/>
      <c r="AW52" s="6"/>
      <c r="AX52" s="6"/>
      <c r="AY52" s="6"/>
      <c r="BB52" s="6"/>
      <c r="BD52" s="6"/>
      <c r="BE52" s="6"/>
      <c r="BF52" s="6">
        <v>10.7439733333</v>
      </c>
      <c r="BG52" s="6">
        <v>0.20568962414399999</v>
      </c>
      <c r="BH52" s="6"/>
      <c r="BI52" s="37"/>
      <c r="BJ52" s="6"/>
      <c r="BK52" s="6"/>
      <c r="BL52" s="6"/>
      <c r="BM52" s="6"/>
      <c r="BN52" s="6"/>
      <c r="BO52" s="6"/>
      <c r="BP52" s="6"/>
      <c r="BS52" s="6"/>
      <c r="BU52" s="6"/>
      <c r="BV52" s="6"/>
      <c r="BW52" s="6">
        <v>9.9098400000000009</v>
      </c>
      <c r="BX52" s="6">
        <v>0.18269652381400001</v>
      </c>
      <c r="BY52" s="6"/>
      <c r="CA52" s="6"/>
      <c r="CB52" s="6"/>
      <c r="CC52" s="6"/>
      <c r="CD52" s="6"/>
      <c r="CE52" s="6"/>
      <c r="CF52" s="6"/>
      <c r="CG52" s="6"/>
      <c r="CJ52" s="6"/>
      <c r="CL52" s="6"/>
      <c r="CM52" s="6"/>
      <c r="CN52" s="6">
        <v>9.7179599999999997</v>
      </c>
      <c r="CO52" s="6">
        <v>0.26442830819399998</v>
      </c>
      <c r="CP52" s="6"/>
      <c r="CR52" s="6"/>
      <c r="CS52" s="6"/>
      <c r="CT52" s="6"/>
      <c r="CU52" s="6"/>
      <c r="CV52" s="6"/>
      <c r="CW52" s="6"/>
      <c r="CX52" s="6"/>
      <c r="DA52" s="6"/>
      <c r="DC52" s="6"/>
      <c r="DD52" s="6"/>
      <c r="DE52" s="6">
        <v>9.7179599999999997</v>
      </c>
      <c r="DF52" s="6">
        <v>0.227671974512</v>
      </c>
      <c r="DG52" s="6"/>
      <c r="DI52" s="6"/>
      <c r="DJ52" s="6"/>
      <c r="DK52" s="6"/>
      <c r="DL52" s="6"/>
      <c r="DM52" s="6"/>
      <c r="DN52" s="6"/>
      <c r="DO52" s="6"/>
      <c r="DR52" s="6"/>
      <c r="DT52" s="6"/>
      <c r="DU52" s="6"/>
      <c r="DV52" s="6">
        <v>9.7179599999999997</v>
      </c>
      <c r="DW52" s="6">
        <v>0.217289065384</v>
      </c>
      <c r="DX52" s="6"/>
      <c r="DZ52" s="6"/>
      <c r="EA52" s="6"/>
      <c r="EB52" s="6"/>
      <c r="EC52" s="6"/>
      <c r="ED52" s="6"/>
      <c r="EE52" s="6"/>
      <c r="EF52" s="6"/>
      <c r="EI52" s="6"/>
      <c r="EK52" s="6"/>
      <c r="EL52" s="6"/>
      <c r="EM52" s="6">
        <v>9.7179599999999997</v>
      </c>
      <c r="EN52" s="6">
        <v>0.31181502246100001</v>
      </c>
      <c r="EO52" s="6"/>
      <c r="EQ52" s="6"/>
      <c r="ER52" s="6"/>
      <c r="ES52" s="6"/>
      <c r="ET52" s="6"/>
      <c r="EU52" s="6"/>
      <c r="EV52" s="6"/>
      <c r="EW52" s="6"/>
      <c r="EZ52" s="6"/>
      <c r="FB52" s="6"/>
      <c r="FC52" s="6"/>
      <c r="FD52" s="6">
        <v>8.9739599999999999</v>
      </c>
      <c r="FE52" s="6">
        <v>0.29175101655500002</v>
      </c>
      <c r="FF52" s="6"/>
      <c r="FH52" s="6"/>
      <c r="FI52" s="6"/>
      <c r="FJ52" s="6"/>
      <c r="FK52" s="6"/>
      <c r="FL52" s="6"/>
      <c r="FM52" s="6"/>
      <c r="FN52" s="6"/>
      <c r="FQ52" s="6"/>
      <c r="FS52" s="6"/>
      <c r="FT52" s="6"/>
      <c r="FU52" s="6">
        <v>8.9739599999999999</v>
      </c>
      <c r="FV52" s="6">
        <v>0.30357185469100001</v>
      </c>
      <c r="FW52" s="6"/>
      <c r="FX52" s="37"/>
      <c r="FY52" s="6"/>
      <c r="FZ52" s="6"/>
      <c r="GA52" s="6"/>
      <c r="GB52" s="6"/>
      <c r="GC52" s="6"/>
      <c r="GD52" s="6"/>
      <c r="GE52" s="6"/>
      <c r="GH52" s="6"/>
      <c r="GJ52" s="6"/>
      <c r="GK52" s="6"/>
      <c r="GL52" s="6">
        <v>8.9739599999999999</v>
      </c>
      <c r="GM52" s="6">
        <v>0.30288859411500002</v>
      </c>
      <c r="GN52" s="6"/>
      <c r="GO52" s="37"/>
      <c r="GP52" s="6"/>
      <c r="GQ52" s="6"/>
      <c r="GR52" s="6"/>
      <c r="GS52" s="6"/>
      <c r="GT52" s="6"/>
      <c r="GU52" s="6"/>
      <c r="GV52" s="6"/>
      <c r="GY52" s="6"/>
      <c r="HA52" s="6"/>
      <c r="HB52" s="6"/>
      <c r="HC52" s="6">
        <v>9.6622800000000009</v>
      </c>
      <c r="HD52" s="6">
        <v>0.34851791085700001</v>
      </c>
      <c r="HE52" s="6"/>
      <c r="HF52" s="37"/>
      <c r="HG52" s="6"/>
      <c r="HH52" s="6"/>
      <c r="HI52" s="6"/>
      <c r="HJ52" s="6"/>
      <c r="HK52" s="6"/>
      <c r="HL52" s="6"/>
      <c r="HM52" s="6"/>
      <c r="HP52" s="6"/>
      <c r="HR52" s="6"/>
      <c r="HS52" s="6"/>
      <c r="HT52" s="6">
        <v>9.6622800000000009</v>
      </c>
      <c r="HU52" s="6">
        <v>0.27670110725000002</v>
      </c>
      <c r="HV52" s="6"/>
      <c r="HW52" s="37"/>
      <c r="HX52" s="6"/>
      <c r="HY52" s="6"/>
      <c r="HZ52" s="6"/>
      <c r="IA52" s="6"/>
      <c r="IB52" s="6"/>
      <c r="IC52" s="6"/>
      <c r="ID52" s="6"/>
      <c r="IG52" s="6"/>
      <c r="II52" s="6"/>
      <c r="IJ52" s="6"/>
      <c r="IK52" s="6">
        <v>9.6622800000000009</v>
      </c>
      <c r="IL52" s="6">
        <v>0.22362273311600001</v>
      </c>
      <c r="IM52" s="6"/>
      <c r="IN52" s="37"/>
      <c r="IO52" s="6"/>
      <c r="IP52" s="6"/>
      <c r="IQ52" s="6"/>
      <c r="IR52" s="6"/>
      <c r="IS52" s="6"/>
      <c r="IT52" s="6"/>
      <c r="IU52" s="6"/>
      <c r="IX52" s="6"/>
      <c r="IZ52" s="6"/>
      <c r="JA52" s="6"/>
      <c r="JB52" s="6">
        <v>9.6622800000000009</v>
      </c>
      <c r="JC52" s="6">
        <v>0.30394775912100003</v>
      </c>
      <c r="JD52" s="6"/>
      <c r="JE52" s="37"/>
      <c r="JF52" s="6"/>
      <c r="JG52" s="6"/>
      <c r="JH52" s="6"/>
      <c r="JI52" s="6"/>
      <c r="JJ52" s="6"/>
      <c r="JK52" s="6"/>
      <c r="JL52" s="6"/>
      <c r="JO52" s="6"/>
      <c r="JQ52" s="6"/>
      <c r="JR52" s="6"/>
      <c r="JS52" s="6"/>
      <c r="JT52" s="6"/>
      <c r="JU52" s="6"/>
      <c r="JV52" s="37"/>
      <c r="JW52" s="6"/>
      <c r="JX52" s="6"/>
      <c r="JY52" s="6"/>
      <c r="JZ52" s="6"/>
      <c r="KA52" s="6"/>
      <c r="KB52" s="6"/>
      <c r="KC52" s="6"/>
      <c r="KF52" s="6"/>
      <c r="KH52" s="6"/>
      <c r="KI52" s="6"/>
      <c r="KJ52" s="6">
        <v>9.6622800000000009</v>
      </c>
      <c r="KK52" s="6">
        <v>0.301179906173</v>
      </c>
      <c r="KL52" s="6"/>
      <c r="KM52" s="37"/>
      <c r="KN52" s="6"/>
      <c r="KO52" s="6"/>
      <c r="KP52" s="6"/>
      <c r="KQ52" s="6"/>
      <c r="KR52" s="6"/>
      <c r="KS52" s="6"/>
      <c r="KT52" s="6"/>
      <c r="KW52" s="6"/>
      <c r="KY52" s="6"/>
      <c r="KZ52" s="6"/>
      <c r="LA52" s="6">
        <v>9.9051600000000004</v>
      </c>
      <c r="LB52" s="6">
        <v>0.294725399532</v>
      </c>
      <c r="LC52" s="6"/>
      <c r="LD52" s="37"/>
      <c r="LE52" s="6"/>
      <c r="LF52" s="6"/>
      <c r="LG52" s="6"/>
      <c r="LH52" s="6"/>
      <c r="LI52" s="6"/>
      <c r="LJ52" s="6"/>
      <c r="LK52" s="6"/>
      <c r="LN52" s="6"/>
      <c r="LP52" s="6"/>
      <c r="LQ52" s="6"/>
      <c r="LR52" s="6">
        <v>9.9051600000000004</v>
      </c>
      <c r="LS52" s="6">
        <v>0.33790594842999999</v>
      </c>
      <c r="LT52" s="6"/>
      <c r="LU52" s="37"/>
      <c r="LV52" s="6"/>
      <c r="LW52" s="6"/>
      <c r="LX52" s="6"/>
      <c r="LY52" s="6"/>
      <c r="LZ52" s="6"/>
      <c r="MA52" s="6"/>
      <c r="MB52" s="6"/>
      <c r="ME52" s="6"/>
      <c r="MG52" s="6"/>
      <c r="MH52" s="6"/>
      <c r="MI52" s="6">
        <v>9.9051600000000004</v>
      </c>
      <c r="MJ52" s="6">
        <v>0.32869220954</v>
      </c>
      <c r="MK52" s="6"/>
      <c r="ML52" s="37"/>
      <c r="MM52" s="6"/>
      <c r="MN52" s="6"/>
      <c r="MO52" s="6"/>
      <c r="MP52" s="6"/>
      <c r="MQ52" s="6"/>
      <c r="MR52" s="6"/>
      <c r="MS52" s="6"/>
      <c r="MV52" s="6"/>
      <c r="MX52" s="6"/>
      <c r="MY52" s="6"/>
      <c r="MZ52" s="6">
        <v>9.5408399999999993</v>
      </c>
      <c r="NA52" s="6">
        <v>0.39340267929599998</v>
      </c>
      <c r="NB52" s="6"/>
      <c r="NC52" s="37"/>
      <c r="ND52" s="6"/>
      <c r="NE52" s="6"/>
      <c r="NF52" s="6"/>
      <c r="NG52" s="6"/>
      <c r="NH52" s="6"/>
      <c r="NI52" s="6"/>
      <c r="NJ52" s="6"/>
      <c r="NM52" s="6"/>
      <c r="NO52" s="6"/>
      <c r="NP52" s="6"/>
      <c r="NQ52" s="6">
        <v>9.5408399999999993</v>
      </c>
      <c r="NR52" s="6">
        <v>0.34110972954800001</v>
      </c>
      <c r="NS52" s="6"/>
      <c r="NT52" s="37"/>
      <c r="NU52" s="6"/>
      <c r="NV52" s="6"/>
      <c r="NW52" s="6"/>
      <c r="NX52" s="6"/>
      <c r="NY52" s="6"/>
      <c r="NZ52" s="6"/>
      <c r="OA52" s="6"/>
      <c r="OD52" s="6"/>
      <c r="OF52" s="6"/>
      <c r="OG52" s="6"/>
      <c r="OH52" s="6">
        <v>9.5408399999999993</v>
      </c>
      <c r="OI52" s="6">
        <v>0.385376345254</v>
      </c>
      <c r="OJ52" s="6"/>
      <c r="OK52" s="37"/>
      <c r="OL52" s="6"/>
      <c r="OM52" s="6"/>
      <c r="ON52" s="6"/>
      <c r="OO52" s="6"/>
      <c r="OP52" s="6"/>
      <c r="OQ52" s="6"/>
      <c r="OR52" s="6"/>
      <c r="OU52" s="6"/>
      <c r="OW52" s="6"/>
      <c r="OX52" s="6"/>
      <c r="OY52" s="6">
        <v>9.5408399999999993</v>
      </c>
      <c r="OZ52" s="6">
        <v>0.37960455614499999</v>
      </c>
      <c r="PA52" s="6"/>
      <c r="PB52" s="37"/>
      <c r="PC52" s="6"/>
      <c r="PD52" s="6"/>
      <c r="PE52" s="6"/>
      <c r="PF52" s="6"/>
      <c r="PG52" s="6"/>
      <c r="PH52" s="6"/>
      <c r="PI52" s="6"/>
      <c r="PL52" s="6"/>
      <c r="PN52" s="6"/>
      <c r="PO52" s="6"/>
      <c r="PP52" s="6">
        <v>9.5408399999999993</v>
      </c>
      <c r="PQ52" s="6">
        <v>0.42070838205799999</v>
      </c>
      <c r="PR52" s="6"/>
      <c r="PS52" s="37"/>
      <c r="PT52" s="6"/>
      <c r="PU52" s="6"/>
      <c r="PV52" s="6"/>
      <c r="PW52" s="6"/>
      <c r="PX52" s="6"/>
      <c r="PY52" s="6"/>
      <c r="PZ52" s="6"/>
      <c r="QC52" s="6"/>
      <c r="QE52" s="6"/>
      <c r="QF52" s="6"/>
      <c r="QG52" s="6">
        <v>9.4193999999999996</v>
      </c>
      <c r="QH52" s="6">
        <v>0.53044680629499996</v>
      </c>
      <c r="QI52" s="6"/>
      <c r="QJ52" s="37"/>
      <c r="QK52" s="37"/>
      <c r="QL52" s="6"/>
      <c r="QM52" s="6"/>
      <c r="QN52" s="6"/>
      <c r="QO52" s="6"/>
      <c r="QP52" s="6"/>
      <c r="QQ52" s="6"/>
      <c r="QR52" s="6"/>
      <c r="QU52" s="6"/>
      <c r="QW52" s="6"/>
      <c r="QX52" s="6"/>
      <c r="QY52" s="6">
        <v>9.17652</v>
      </c>
      <c r="QZ52" s="6">
        <v>0.46818813028400003</v>
      </c>
      <c r="RA52" s="6"/>
      <c r="RB52" s="37"/>
      <c r="RC52" s="6"/>
      <c r="RD52" s="6"/>
      <c r="RE52" s="6"/>
      <c r="RF52" s="6"/>
      <c r="RG52" s="6"/>
      <c r="RH52" s="6"/>
      <c r="RI52" s="6"/>
      <c r="RL52" s="6"/>
      <c r="RN52" s="6"/>
      <c r="RO52" s="6"/>
      <c r="RP52" s="6">
        <v>9.4193999999999996</v>
      </c>
      <c r="RQ52" s="6">
        <v>0.58460979543699998</v>
      </c>
      <c r="RR52" s="6"/>
      <c r="RS52" s="37"/>
      <c r="RT52" s="6"/>
      <c r="RU52" s="6"/>
      <c r="RV52" s="6"/>
      <c r="RW52" s="6"/>
      <c r="RX52" s="6"/>
      <c r="RY52" s="6"/>
      <c r="RZ52" s="6"/>
      <c r="SC52" s="6"/>
      <c r="SE52" s="6"/>
      <c r="SF52" s="6"/>
      <c r="SG52" s="6">
        <v>9.2884799999999998</v>
      </c>
      <c r="SH52" s="6">
        <v>0.47861401664499997</v>
      </c>
      <c r="SI52" s="6"/>
      <c r="SJ52" s="37"/>
      <c r="SK52" s="6"/>
      <c r="SL52" s="6"/>
      <c r="SM52" s="6"/>
      <c r="SN52" s="6"/>
      <c r="SO52" s="6"/>
      <c r="SP52" s="6"/>
      <c r="SQ52" s="6"/>
      <c r="ST52" s="6"/>
      <c r="SV52" s="6"/>
      <c r="SW52" s="6"/>
      <c r="SX52" s="6">
        <v>8.9448000000000008</v>
      </c>
      <c r="SY52" s="6">
        <v>0.61241423503100001</v>
      </c>
      <c r="SZ52" s="6"/>
      <c r="TB52" s="6"/>
      <c r="TC52" s="6"/>
      <c r="TD52" s="6"/>
      <c r="TE52" s="6"/>
      <c r="TF52" s="6"/>
      <c r="TG52" s="6"/>
      <c r="TH52" s="6"/>
      <c r="TK52" s="6"/>
      <c r="TM52" s="6"/>
      <c r="TN52" s="6"/>
      <c r="TO52" s="6">
        <v>9.2884799999999998</v>
      </c>
      <c r="TP52" s="6">
        <v>0.54443530897699999</v>
      </c>
      <c r="TQ52" s="6"/>
      <c r="TS52" s="6"/>
      <c r="TT52" s="6"/>
      <c r="TU52" s="6"/>
      <c r="TV52" s="6"/>
      <c r="TW52" s="6"/>
      <c r="TX52" s="6"/>
      <c r="TY52" s="6"/>
      <c r="TZ52" s="6"/>
      <c r="UA52" s="6"/>
      <c r="UC52" s="6"/>
      <c r="UD52" s="6"/>
      <c r="UE52" s="6">
        <v>9.17652</v>
      </c>
      <c r="UF52" s="6">
        <v>0.494799984513</v>
      </c>
      <c r="UG52" s="6"/>
      <c r="UI52" s="6"/>
      <c r="UJ52" s="6"/>
      <c r="UK52" s="6"/>
      <c r="UL52" s="6"/>
      <c r="UM52" s="6"/>
      <c r="UN52" s="6"/>
      <c r="UO52" s="6"/>
      <c r="UP52" s="6"/>
      <c r="UQ52" s="6"/>
      <c r="US52" s="6"/>
      <c r="UT52" s="6"/>
      <c r="UU52" s="6">
        <v>9.17652</v>
      </c>
      <c r="UV52" s="6">
        <v>0.49252102083600002</v>
      </c>
      <c r="UW52" s="6"/>
      <c r="UY52" s="6"/>
      <c r="UZ52" s="6"/>
      <c r="VA52" s="6"/>
      <c r="VB52" s="6"/>
      <c r="VC52" s="6"/>
      <c r="VD52" s="6"/>
      <c r="VE52" s="6"/>
      <c r="VF52" s="6"/>
      <c r="VG52" s="6"/>
      <c r="VI52" s="6"/>
      <c r="VJ52" s="6"/>
      <c r="VK52" s="6">
        <v>9.2044800000000002</v>
      </c>
      <c r="VL52" s="6">
        <v>0.52994665898500004</v>
      </c>
      <c r="VM52" s="6"/>
      <c r="VN52" s="37"/>
      <c r="VO52" s="6"/>
      <c r="VP52" s="6"/>
      <c r="VQ52" s="6"/>
      <c r="VR52" s="6"/>
      <c r="VS52" s="6"/>
      <c r="VT52" s="6"/>
      <c r="VU52" s="6"/>
      <c r="VV52" s="6"/>
      <c r="VW52" s="6"/>
      <c r="VY52" s="6"/>
      <c r="VZ52" s="6"/>
      <c r="WA52" s="6">
        <v>9.2044800000000002</v>
      </c>
      <c r="WB52" s="6">
        <v>0.54336155290999999</v>
      </c>
      <c r="WC52" s="6"/>
      <c r="WD52" s="37"/>
      <c r="WE52" s="6"/>
      <c r="WF52" s="6"/>
      <c r="WG52" s="6"/>
      <c r="WH52" s="6"/>
      <c r="WI52" s="6"/>
      <c r="WJ52" s="6"/>
      <c r="WK52" s="6"/>
      <c r="WL52" s="6"/>
      <c r="WM52" s="6"/>
      <c r="WO52" s="6"/>
      <c r="WP52" s="6"/>
      <c r="WQ52" s="6">
        <v>9.4193999999999996</v>
      </c>
      <c r="WR52" s="6">
        <v>0.30217451534500001</v>
      </c>
      <c r="WS52" s="6"/>
      <c r="WT52" s="37"/>
      <c r="WU52" s="6"/>
      <c r="WV52" s="6"/>
      <c r="WW52" s="6"/>
      <c r="WX52" s="6"/>
      <c r="WY52" s="6"/>
      <c r="WZ52" s="6"/>
      <c r="XA52" s="6"/>
      <c r="XB52" s="6"/>
      <c r="XC52" s="6"/>
      <c r="XE52" s="6"/>
      <c r="XF52" s="6"/>
      <c r="XG52" s="6">
        <v>9.4193999999999996</v>
      </c>
      <c r="XH52" s="6">
        <v>0.38616118305800001</v>
      </c>
      <c r="XI52" s="6"/>
      <c r="XJ52" s="37"/>
      <c r="XK52" s="6"/>
      <c r="XL52" s="6"/>
      <c r="XM52" s="6"/>
      <c r="XN52" s="6"/>
      <c r="XO52" s="6"/>
      <c r="XP52" s="6"/>
      <c r="XQ52" s="6"/>
      <c r="XR52" s="6"/>
      <c r="XS52" s="6"/>
      <c r="XU52" s="6"/>
      <c r="XV52" s="6"/>
      <c r="XW52" s="6">
        <v>9.17652</v>
      </c>
      <c r="XX52" s="6">
        <v>0.45474694007499999</v>
      </c>
      <c r="XY52" s="6"/>
      <c r="XZ52" s="37"/>
      <c r="YA52" s="6"/>
      <c r="YB52" s="6"/>
      <c r="YC52" s="6"/>
      <c r="YD52" s="6"/>
      <c r="YE52" s="6"/>
      <c r="YF52" s="6"/>
      <c r="YG52" s="6"/>
      <c r="YH52" s="6"/>
      <c r="YI52" s="6"/>
      <c r="YK52" s="6"/>
      <c r="YL52" s="6"/>
      <c r="YM52" s="6">
        <v>9.17652</v>
      </c>
      <c r="YN52" s="6">
        <v>0.48393079233899999</v>
      </c>
      <c r="YO52" s="6"/>
      <c r="YP52" s="37"/>
      <c r="YQ52" s="6"/>
      <c r="YR52" s="6"/>
      <c r="YS52" s="6"/>
      <c r="YT52" s="6"/>
      <c r="YU52" s="6"/>
      <c r="YV52" s="6"/>
      <c r="YW52" s="6"/>
      <c r="YX52" s="6"/>
      <c r="YY52" s="6"/>
      <c r="ZA52" s="6"/>
      <c r="ZB52" s="6"/>
      <c r="ZC52" s="6"/>
      <c r="ZD52" s="6"/>
      <c r="ZE52" s="6"/>
      <c r="ZF52" s="37"/>
      <c r="ZG52" s="6"/>
      <c r="ZH52" s="6"/>
      <c r="ZI52" s="6"/>
      <c r="ZJ52" s="6"/>
      <c r="ZK52" s="6"/>
      <c r="ZL52" s="6"/>
      <c r="ZM52" s="6"/>
      <c r="ZN52" s="6"/>
      <c r="ZO52" s="6"/>
      <c r="ZQ52" s="6"/>
      <c r="ZR52" s="6"/>
      <c r="ZS52" s="6">
        <v>9.1718399999999995</v>
      </c>
      <c r="ZT52" s="6">
        <v>0.483536276175</v>
      </c>
      <c r="ZU52" s="6"/>
      <c r="ZV52" s="37"/>
      <c r="ZW52" s="6"/>
      <c r="ZX52" s="6"/>
      <c r="ZY52" s="6"/>
      <c r="ZZ52" s="6"/>
      <c r="AAA52" s="6"/>
      <c r="AAB52" s="6"/>
      <c r="AAC52" s="6"/>
      <c r="AAD52" s="6"/>
      <c r="AAE52" s="6"/>
      <c r="AAG52" s="6"/>
      <c r="AAH52" s="6"/>
      <c r="AAI52" s="6">
        <v>9.1718399999999995</v>
      </c>
      <c r="AAJ52" s="6">
        <v>0.81623636066500005</v>
      </c>
      <c r="AAK52" s="6"/>
      <c r="AAL52" s="37"/>
      <c r="AAM52" s="6"/>
      <c r="AAN52" s="6"/>
      <c r="AAO52" s="6"/>
      <c r="AAP52" s="6"/>
      <c r="AAQ52" s="6"/>
      <c r="AAR52" s="6"/>
      <c r="AAS52" s="6"/>
      <c r="AAT52" s="6"/>
      <c r="AAU52" s="6"/>
      <c r="AAW52" s="6"/>
      <c r="AAX52" s="6"/>
      <c r="AAY52" s="6">
        <v>9.1718399999999995</v>
      </c>
      <c r="AAZ52" s="6">
        <v>0.586748714585</v>
      </c>
      <c r="ABA52" s="6"/>
      <c r="ABB52" s="37"/>
      <c r="ABC52" s="6"/>
      <c r="ABD52" s="6"/>
      <c r="ABE52" s="6"/>
      <c r="ABF52" s="6"/>
      <c r="ABG52" s="6"/>
      <c r="ABH52" s="6"/>
      <c r="ABI52" s="6"/>
      <c r="ABJ52" s="6"/>
      <c r="ABK52" s="6"/>
      <c r="ABM52" s="6"/>
      <c r="ABN52" s="6"/>
      <c r="ABO52" s="6">
        <v>10.026759999999999</v>
      </c>
      <c r="ABP52" s="6">
        <v>0.46933809203299998</v>
      </c>
      <c r="ABQ52" s="6"/>
      <c r="ABR52" s="37"/>
      <c r="ABS52" s="6"/>
      <c r="ABT52" s="6"/>
      <c r="ABU52" s="6"/>
      <c r="ABV52" s="6"/>
      <c r="ABW52" s="6"/>
      <c r="ABX52" s="6"/>
      <c r="ABY52" s="6"/>
      <c r="ABZ52" s="6"/>
      <c r="ACA52" s="6"/>
      <c r="ACC52" s="6"/>
      <c r="ACD52" s="6"/>
      <c r="ACE52" s="6">
        <v>10.026759999999999</v>
      </c>
      <c r="ACF52" s="6">
        <v>0.634942430053</v>
      </c>
      <c r="ACG52" s="6"/>
      <c r="ACH52" s="37"/>
      <c r="ACI52" s="6"/>
      <c r="ACJ52" s="6"/>
      <c r="ACK52" s="6"/>
      <c r="ACL52" s="6"/>
      <c r="ACM52" s="6"/>
      <c r="ACN52" s="6"/>
      <c r="ACO52" s="6"/>
      <c r="ACP52" s="6"/>
      <c r="ACQ52" s="6"/>
      <c r="ACS52" s="6"/>
      <c r="ACT52" s="6"/>
      <c r="ACU52" s="6">
        <v>10.026759999999999</v>
      </c>
      <c r="ACV52" s="6">
        <v>0.649596051329</v>
      </c>
      <c r="ACW52" s="6"/>
      <c r="ACX52" s="37"/>
      <c r="ACY52" s="6"/>
      <c r="ACZ52" s="6"/>
      <c r="ADA52" s="6"/>
      <c r="ADB52" s="6"/>
      <c r="ADC52" s="6"/>
      <c r="ADD52" s="6"/>
      <c r="ADE52" s="6"/>
      <c r="ADF52" s="6"/>
      <c r="ADG52" s="6"/>
      <c r="ADI52" s="6"/>
      <c r="ADJ52" s="6"/>
      <c r="ADK52" s="6">
        <v>10.633800000000001</v>
      </c>
      <c r="ADL52" s="6">
        <v>0.44136450032399999</v>
      </c>
      <c r="ADM52" s="6"/>
      <c r="ADN52" s="37"/>
      <c r="ADO52" s="6"/>
      <c r="ADP52" s="6"/>
      <c r="ADQ52" s="6"/>
      <c r="ADR52" s="6"/>
      <c r="ADS52" s="6"/>
      <c r="ADT52" s="6"/>
      <c r="ADU52" s="6"/>
      <c r="ADV52" s="6"/>
      <c r="ADW52" s="6"/>
      <c r="ADY52" s="6"/>
      <c r="ADZ52" s="6"/>
      <c r="AEA52" s="6">
        <v>10.62256</v>
      </c>
      <c r="AEB52" s="6">
        <v>0.42480318478599999</v>
      </c>
      <c r="AEC52" s="6"/>
      <c r="AED52" s="37"/>
      <c r="AEE52" s="6"/>
      <c r="AEF52" s="6"/>
      <c r="AEG52" s="6"/>
      <c r="AEH52" s="6"/>
      <c r="AEI52" s="6"/>
      <c r="AEJ52" s="6"/>
      <c r="AEK52" s="6"/>
      <c r="AEL52" s="6"/>
      <c r="AEM52" s="6"/>
      <c r="AEO52" s="6"/>
      <c r="AEP52" s="6"/>
      <c r="AEQ52" s="6">
        <v>10.62256</v>
      </c>
      <c r="AER52" s="6">
        <v>0.68222840227500003</v>
      </c>
      <c r="AES52" s="6"/>
      <c r="AET52" s="37"/>
      <c r="AEU52" s="6"/>
      <c r="AEV52" s="6"/>
      <c r="AEW52" s="6"/>
      <c r="AEX52" s="6"/>
      <c r="AEY52" s="6"/>
      <c r="AEZ52" s="6"/>
      <c r="AFA52" s="6"/>
      <c r="AFB52" s="6"/>
      <c r="AFC52" s="6"/>
      <c r="AFE52" s="6"/>
      <c r="AFF52" s="6"/>
      <c r="AFG52" s="6">
        <v>10.87668</v>
      </c>
      <c r="AFH52" s="6">
        <v>0.39306712413599998</v>
      </c>
      <c r="AFI52" s="6"/>
      <c r="AFJ52" s="37"/>
      <c r="AFK52" s="6"/>
      <c r="AFL52" s="6"/>
      <c r="AFM52" s="6"/>
      <c r="AFN52" s="6"/>
      <c r="AFO52" s="6"/>
      <c r="AFP52" s="6"/>
      <c r="AFQ52" s="6"/>
      <c r="AFR52" s="6"/>
      <c r="AFS52" s="6"/>
      <c r="AFU52" s="6"/>
      <c r="AFV52" s="6"/>
      <c r="AFW52" s="6">
        <v>10.87668</v>
      </c>
      <c r="AFX52" s="6">
        <v>0.29319998583099999</v>
      </c>
      <c r="AFY52" s="6"/>
      <c r="AFZ52" s="37"/>
      <c r="AGA52" s="6"/>
      <c r="AGB52" s="6"/>
      <c r="AGC52" s="6"/>
      <c r="AGD52" s="6"/>
      <c r="AGE52" s="6"/>
      <c r="AGF52" s="6"/>
      <c r="AGG52" s="6"/>
      <c r="AGH52" s="6"/>
      <c r="AGI52" s="6"/>
      <c r="AGK52" s="6"/>
      <c r="AGL52" s="6"/>
      <c r="AGM52" s="6">
        <v>10.87668</v>
      </c>
      <c r="AGN52" s="6">
        <v>0.72758186337399999</v>
      </c>
      <c r="AGO52" s="6"/>
      <c r="AGP52" s="37"/>
      <c r="AGQ52" s="6"/>
      <c r="AGR52" s="6"/>
      <c r="AGS52" s="6"/>
      <c r="AGT52" s="6"/>
      <c r="AGU52" s="6"/>
      <c r="AGV52" s="6"/>
      <c r="AGW52" s="6"/>
      <c r="AGX52" s="6"/>
      <c r="AGY52" s="6"/>
      <c r="AHA52" s="6"/>
      <c r="AHB52" s="6"/>
      <c r="AHC52" s="6">
        <v>11.11956</v>
      </c>
      <c r="AHD52" s="6">
        <v>0.547095271572</v>
      </c>
      <c r="AHE52" s="6"/>
      <c r="AHF52" s="37"/>
      <c r="AHG52" s="6"/>
      <c r="AHH52" s="6"/>
      <c r="AHI52" s="6"/>
      <c r="AHJ52" s="6"/>
      <c r="AHK52" s="6"/>
      <c r="AHL52" s="6"/>
      <c r="AHM52" s="6"/>
      <c r="AHN52" s="6"/>
      <c r="AHO52" s="6"/>
      <c r="AHQ52" s="6"/>
      <c r="AHR52" s="6"/>
      <c r="AHS52" s="6">
        <v>11.11956</v>
      </c>
      <c r="AHT52" s="6">
        <v>0.56837450418299995</v>
      </c>
      <c r="AHU52" s="6"/>
      <c r="AHV52" s="37"/>
      <c r="AHW52" s="6"/>
      <c r="AHX52" s="6"/>
      <c r="AHY52" s="6"/>
      <c r="AHZ52" s="6"/>
      <c r="AIA52" s="6"/>
      <c r="AIB52" s="6"/>
      <c r="AIC52" s="6"/>
      <c r="AID52" s="6"/>
      <c r="AIE52" s="6"/>
      <c r="AIG52" s="6"/>
      <c r="AIH52" s="6"/>
      <c r="AII52" s="6">
        <v>11.11956</v>
      </c>
      <c r="AIJ52" s="6">
        <v>0.52464253262100002</v>
      </c>
      <c r="AIK52" s="6"/>
      <c r="AIL52" s="37"/>
      <c r="AIM52" s="6"/>
      <c r="AIN52" s="6"/>
      <c r="AIO52" s="6"/>
      <c r="AIP52" s="6"/>
      <c r="AIQ52" s="6"/>
      <c r="AIR52" s="6"/>
      <c r="AIS52" s="6"/>
      <c r="AIT52" s="6"/>
      <c r="AIU52" s="6"/>
      <c r="AIW52" s="6"/>
      <c r="AIX52" s="6"/>
      <c r="AIY52" s="6">
        <v>11.475239999999999</v>
      </c>
      <c r="AIZ52" s="6">
        <v>0.52234575609800005</v>
      </c>
      <c r="AJA52" s="6"/>
      <c r="AJB52" s="37"/>
      <c r="AJC52" s="6"/>
      <c r="AJD52" s="6"/>
      <c r="AJE52" s="6"/>
      <c r="AJF52" s="6"/>
      <c r="AJG52" s="6"/>
      <c r="AJH52" s="6"/>
      <c r="AJI52" s="6"/>
      <c r="AJJ52" s="6"/>
      <c r="AJK52" s="6"/>
      <c r="AJM52" s="6"/>
      <c r="AJN52" s="6"/>
      <c r="AJO52" s="6">
        <v>11.475239999999999</v>
      </c>
      <c r="AJP52" s="6">
        <v>0.55771287493400001</v>
      </c>
      <c r="AJQ52" s="6"/>
      <c r="AJR52" s="37"/>
      <c r="AJS52" s="6"/>
      <c r="AJT52" s="6"/>
      <c r="AJU52" s="6"/>
      <c r="AJV52" s="6"/>
      <c r="AJW52" s="6"/>
      <c r="AJX52" s="6"/>
      <c r="AJY52" s="6"/>
      <c r="AJZ52" s="6"/>
      <c r="AKA52" s="6"/>
      <c r="AKC52" s="6"/>
      <c r="AKD52" s="6"/>
      <c r="AKE52" s="6">
        <v>10.62912</v>
      </c>
      <c r="AKF52" s="6">
        <v>0.67749856034800005</v>
      </c>
      <c r="AKG52" s="6"/>
      <c r="AKH52" s="37"/>
      <c r="AKI52" s="6"/>
      <c r="AKJ52" s="6"/>
      <c r="AKK52" s="6"/>
      <c r="AKL52" s="6"/>
      <c r="AKM52" s="6"/>
      <c r="AKN52" s="6"/>
      <c r="AKO52" s="6"/>
      <c r="AKP52" s="6"/>
      <c r="AKQ52" s="6"/>
      <c r="AKS52" s="6"/>
      <c r="AKT52" s="6"/>
      <c r="AKU52" s="6">
        <v>10.62912</v>
      </c>
      <c r="AKV52" s="6">
        <v>0.70520389998099997</v>
      </c>
      <c r="AKW52" s="6"/>
      <c r="AKX52" s="37"/>
      <c r="AKY52" s="6"/>
      <c r="AKZ52" s="6"/>
      <c r="ALA52" s="6"/>
      <c r="ALB52" s="6"/>
      <c r="ALC52" s="6"/>
      <c r="ALD52" s="6"/>
      <c r="ALE52" s="6"/>
      <c r="ALF52" s="6"/>
      <c r="ALG52" s="6"/>
      <c r="ALI52" s="6"/>
      <c r="ALJ52" s="6"/>
      <c r="ALK52" s="6">
        <v>10.87668</v>
      </c>
      <c r="ALL52" s="6">
        <v>0.72692060498</v>
      </c>
      <c r="ALM52" s="6"/>
      <c r="ALN52" s="37"/>
    </row>
    <row r="53" spans="5:1002" x14ac:dyDescent="0.25">
      <c r="E53" s="33">
        <v>25</v>
      </c>
      <c r="G53" s="1">
        <v>62</v>
      </c>
      <c r="H53" s="1">
        <f>AJS16</f>
        <v>-9.0927912818115662</v>
      </c>
      <c r="K53" s="6"/>
      <c r="L53" s="6"/>
      <c r="M53" s="6"/>
      <c r="N53" s="6"/>
      <c r="O53" s="6"/>
      <c r="P53" s="6"/>
      <c r="Q53" s="6"/>
      <c r="T53" s="6"/>
      <c r="V53" s="6"/>
      <c r="W53" s="6"/>
      <c r="X53" s="6">
        <v>10.7439733333</v>
      </c>
      <c r="Y53" s="6">
        <v>0.21583928793000001</v>
      </c>
      <c r="Z53" s="6"/>
      <c r="AB53" s="6"/>
      <c r="AC53" s="6"/>
      <c r="AD53" s="6"/>
      <c r="AE53" s="6"/>
      <c r="AF53" s="6"/>
      <c r="AG53" s="6"/>
      <c r="AH53" s="6"/>
      <c r="AK53" s="6"/>
      <c r="AM53" s="6"/>
      <c r="AN53" s="6"/>
      <c r="AO53" s="6"/>
      <c r="AP53" s="6"/>
      <c r="AQ53" s="6"/>
      <c r="AR53" s="37"/>
      <c r="AS53" s="6"/>
      <c r="AT53" s="6"/>
      <c r="AU53" s="6"/>
      <c r="AV53" s="6"/>
      <c r="AW53" s="6"/>
      <c r="AX53" s="6"/>
      <c r="AY53" s="6"/>
      <c r="BB53" s="6"/>
      <c r="BD53" s="6"/>
      <c r="BE53" s="6"/>
      <c r="BF53" s="6">
        <v>12.278826666700001</v>
      </c>
      <c r="BG53" s="6">
        <v>0.208250652259</v>
      </c>
      <c r="BH53" s="6"/>
      <c r="BI53" s="37"/>
      <c r="BJ53" s="6"/>
      <c r="BK53" s="6"/>
      <c r="BL53" s="6"/>
      <c r="BM53" s="6"/>
      <c r="BN53" s="6"/>
      <c r="BO53" s="6"/>
      <c r="BP53" s="6"/>
      <c r="BS53" s="6"/>
      <c r="BU53" s="6"/>
      <c r="BV53" s="6"/>
      <c r="BW53" s="6">
        <v>11.56148</v>
      </c>
      <c r="BX53" s="6">
        <v>0.18552744360500001</v>
      </c>
      <c r="BY53" s="6"/>
      <c r="CA53" s="6"/>
      <c r="CB53" s="6"/>
      <c r="CC53" s="6"/>
      <c r="CD53" s="6"/>
      <c r="CE53" s="6"/>
      <c r="CF53" s="6"/>
      <c r="CG53" s="6"/>
      <c r="CJ53" s="6"/>
      <c r="CL53" s="6"/>
      <c r="CM53" s="6"/>
      <c r="CN53" s="6">
        <v>11.337619999999999</v>
      </c>
      <c r="CO53" s="6">
        <v>0.26706238134400001</v>
      </c>
      <c r="CP53" s="6"/>
      <c r="CR53" s="6"/>
      <c r="CS53" s="6"/>
      <c r="CT53" s="6"/>
      <c r="CU53" s="6"/>
      <c r="CV53" s="6"/>
      <c r="CW53" s="6"/>
      <c r="CX53" s="6"/>
      <c r="DA53" s="6"/>
      <c r="DC53" s="6"/>
      <c r="DD53" s="6"/>
      <c r="DE53" s="6">
        <v>11.337619999999999</v>
      </c>
      <c r="DF53" s="6">
        <v>0.22860599217899999</v>
      </c>
      <c r="DG53" s="6"/>
      <c r="DI53" s="6"/>
      <c r="DJ53" s="6"/>
      <c r="DK53" s="6"/>
      <c r="DL53" s="6"/>
      <c r="DM53" s="6"/>
      <c r="DN53" s="6"/>
      <c r="DO53" s="6"/>
      <c r="DR53" s="6"/>
      <c r="DT53" s="6"/>
      <c r="DU53" s="6"/>
      <c r="DV53" s="6">
        <v>11.337619999999999</v>
      </c>
      <c r="DW53" s="6">
        <v>0.220321170324</v>
      </c>
      <c r="DX53" s="6"/>
      <c r="DZ53" s="6"/>
      <c r="EA53" s="6"/>
      <c r="EB53" s="6"/>
      <c r="EC53" s="6"/>
      <c r="ED53" s="6"/>
      <c r="EE53" s="6"/>
      <c r="EF53" s="6"/>
      <c r="EI53" s="6"/>
      <c r="EK53" s="6"/>
      <c r="EL53" s="6"/>
      <c r="EM53" s="6">
        <v>11.337619999999999</v>
      </c>
      <c r="EN53" s="6">
        <v>0.31767067822799999</v>
      </c>
      <c r="EO53" s="6"/>
      <c r="EQ53" s="6"/>
      <c r="ER53" s="6"/>
      <c r="ES53" s="6"/>
      <c r="ET53" s="6"/>
      <c r="EU53" s="6"/>
      <c r="EV53" s="6"/>
      <c r="EW53" s="6"/>
      <c r="EZ53" s="6"/>
      <c r="FB53" s="6"/>
      <c r="FC53" s="6"/>
      <c r="FD53" s="6">
        <v>10.469620000000001</v>
      </c>
      <c r="FE53" s="6">
        <v>0.28967451303000002</v>
      </c>
      <c r="FF53" s="6"/>
      <c r="FH53" s="6"/>
      <c r="FI53" s="6"/>
      <c r="FJ53" s="6"/>
      <c r="FK53" s="6"/>
      <c r="FL53" s="6"/>
      <c r="FM53" s="6"/>
      <c r="FN53" s="6"/>
      <c r="FQ53" s="6"/>
      <c r="FS53" s="6"/>
      <c r="FT53" s="6"/>
      <c r="FU53" s="6">
        <v>10.469620000000001</v>
      </c>
      <c r="FV53" s="6">
        <v>0.30916770106300001</v>
      </c>
      <c r="FW53" s="6"/>
      <c r="FX53" s="37"/>
      <c r="FY53" s="6"/>
      <c r="FZ53" s="6"/>
      <c r="GA53" s="6"/>
      <c r="GB53" s="6"/>
      <c r="GC53" s="6"/>
      <c r="GD53" s="6"/>
      <c r="GE53" s="6"/>
      <c r="GH53" s="6"/>
      <c r="GJ53" s="6"/>
      <c r="GK53" s="6"/>
      <c r="GL53" s="6">
        <v>10.469620000000001</v>
      </c>
      <c r="GM53" s="6">
        <v>0.30769828570699997</v>
      </c>
      <c r="GN53" s="6"/>
      <c r="GO53" s="37"/>
      <c r="GP53" s="6"/>
      <c r="GQ53" s="6"/>
      <c r="GR53" s="6"/>
      <c r="GS53" s="6"/>
      <c r="GT53" s="6"/>
      <c r="GU53" s="6"/>
      <c r="GV53" s="6"/>
      <c r="GY53" s="6"/>
      <c r="HA53" s="6"/>
      <c r="HB53" s="6"/>
      <c r="HC53" s="6">
        <v>11.27266</v>
      </c>
      <c r="HD53" s="6">
        <v>0.35432315451399998</v>
      </c>
      <c r="HE53" s="6"/>
      <c r="HF53" s="37"/>
      <c r="HG53" s="6"/>
      <c r="HH53" s="6"/>
      <c r="HI53" s="6"/>
      <c r="HJ53" s="6"/>
      <c r="HK53" s="6"/>
      <c r="HL53" s="6"/>
      <c r="HM53" s="6"/>
      <c r="HP53" s="6"/>
      <c r="HR53" s="6"/>
      <c r="HS53" s="6"/>
      <c r="HT53" s="6">
        <v>11.27266</v>
      </c>
      <c r="HU53" s="6">
        <v>0.28048200170999998</v>
      </c>
      <c r="HV53" s="6"/>
      <c r="HW53" s="37"/>
      <c r="HX53" s="6"/>
      <c r="HY53" s="6"/>
      <c r="HZ53" s="6"/>
      <c r="IA53" s="6"/>
      <c r="IB53" s="6"/>
      <c r="IC53" s="6"/>
      <c r="ID53" s="6"/>
      <c r="IG53" s="6"/>
      <c r="II53" s="6"/>
      <c r="IJ53" s="6"/>
      <c r="IK53" s="6">
        <v>11.27266</v>
      </c>
      <c r="IL53" s="6">
        <v>0.22685959835899999</v>
      </c>
      <c r="IM53" s="6"/>
      <c r="IN53" s="37"/>
      <c r="IO53" s="6"/>
      <c r="IP53" s="6"/>
      <c r="IQ53" s="6"/>
      <c r="IR53" s="6"/>
      <c r="IS53" s="6"/>
      <c r="IT53" s="6"/>
      <c r="IU53" s="6"/>
      <c r="IX53" s="6"/>
      <c r="IZ53" s="6"/>
      <c r="JA53" s="6"/>
      <c r="JB53" s="6">
        <v>11.27266</v>
      </c>
      <c r="JC53" s="6">
        <v>0.31376306030000001</v>
      </c>
      <c r="JD53" s="6"/>
      <c r="JE53" s="37"/>
      <c r="JF53" s="6"/>
      <c r="JG53" s="6"/>
      <c r="JH53" s="6"/>
      <c r="JI53" s="6"/>
      <c r="JJ53" s="6"/>
      <c r="JK53" s="6"/>
      <c r="JL53" s="6"/>
      <c r="JO53" s="6"/>
      <c r="JQ53" s="6"/>
      <c r="JR53" s="6"/>
      <c r="JS53" s="6"/>
      <c r="JT53" s="6"/>
      <c r="JU53" s="6"/>
      <c r="JV53" s="37"/>
      <c r="JW53" s="6"/>
      <c r="JX53" s="6"/>
      <c r="JY53" s="6"/>
      <c r="JZ53" s="6"/>
      <c r="KA53" s="6"/>
      <c r="KB53" s="6"/>
      <c r="KC53" s="6"/>
      <c r="KF53" s="6"/>
      <c r="KH53" s="6"/>
      <c r="KI53" s="6"/>
      <c r="KJ53" s="6">
        <v>11.27266</v>
      </c>
      <c r="KK53" s="6">
        <v>0.30883786154800003</v>
      </c>
      <c r="KL53" s="6"/>
      <c r="KM53" s="37"/>
      <c r="KN53" s="6"/>
      <c r="KO53" s="6"/>
      <c r="KP53" s="6"/>
      <c r="KQ53" s="6"/>
      <c r="KR53" s="6"/>
      <c r="KS53" s="6"/>
      <c r="KT53" s="6"/>
      <c r="KW53" s="6"/>
      <c r="KY53" s="6"/>
      <c r="KZ53" s="6"/>
      <c r="LA53" s="6">
        <v>11.55602</v>
      </c>
      <c r="LB53" s="6">
        <v>0.302481168839</v>
      </c>
      <c r="LC53" s="6"/>
      <c r="LD53" s="37"/>
      <c r="LE53" s="6"/>
      <c r="LF53" s="6"/>
      <c r="LG53" s="6"/>
      <c r="LH53" s="6"/>
      <c r="LI53" s="6"/>
      <c r="LJ53" s="6"/>
      <c r="LK53" s="6"/>
      <c r="LN53" s="6"/>
      <c r="LP53" s="6"/>
      <c r="LQ53" s="6"/>
      <c r="LR53" s="6">
        <v>11.55602</v>
      </c>
      <c r="LS53" s="6">
        <v>0.34543219465500002</v>
      </c>
      <c r="LT53" s="6"/>
      <c r="LU53" s="37"/>
      <c r="LV53" s="6"/>
      <c r="LW53" s="6"/>
      <c r="LX53" s="6"/>
      <c r="LY53" s="6"/>
      <c r="LZ53" s="6"/>
      <c r="MA53" s="6"/>
      <c r="MB53" s="6"/>
      <c r="ME53" s="6"/>
      <c r="MG53" s="6"/>
      <c r="MH53" s="6"/>
      <c r="MI53" s="6">
        <v>11.55602</v>
      </c>
      <c r="MJ53" s="6">
        <v>0.33377878562500002</v>
      </c>
      <c r="MK53" s="6"/>
      <c r="ML53" s="37"/>
      <c r="MM53" s="6"/>
      <c r="MN53" s="6"/>
      <c r="MO53" s="6"/>
      <c r="MP53" s="6"/>
      <c r="MQ53" s="6"/>
      <c r="MR53" s="6"/>
      <c r="MS53" s="6"/>
      <c r="MV53" s="6"/>
      <c r="MX53" s="6"/>
      <c r="MY53" s="6"/>
      <c r="MZ53" s="6">
        <v>11.130979999999999</v>
      </c>
      <c r="NA53" s="6">
        <v>0.401646140599</v>
      </c>
      <c r="NB53" s="6"/>
      <c r="NC53" s="37"/>
      <c r="ND53" s="6"/>
      <c r="NE53" s="6"/>
      <c r="NF53" s="6"/>
      <c r="NG53" s="6"/>
      <c r="NH53" s="6"/>
      <c r="NI53" s="6"/>
      <c r="NJ53" s="6"/>
      <c r="NM53" s="6"/>
      <c r="NO53" s="6"/>
      <c r="NP53" s="6"/>
      <c r="NQ53" s="6">
        <v>11.130979999999999</v>
      </c>
      <c r="NR53" s="6">
        <v>0.34845327499099998</v>
      </c>
      <c r="NS53" s="6"/>
      <c r="NT53" s="37"/>
      <c r="NU53" s="6"/>
      <c r="NV53" s="6"/>
      <c r="NW53" s="6"/>
      <c r="NX53" s="6"/>
      <c r="NY53" s="6"/>
      <c r="NZ53" s="6"/>
      <c r="OA53" s="6"/>
      <c r="OD53" s="6"/>
      <c r="OF53" s="6"/>
      <c r="OG53" s="6"/>
      <c r="OH53" s="6">
        <v>11.130979999999999</v>
      </c>
      <c r="OI53" s="6">
        <v>0.392474380575</v>
      </c>
      <c r="OJ53" s="6"/>
      <c r="OK53" s="37"/>
      <c r="OL53" s="6"/>
      <c r="OM53" s="6"/>
      <c r="ON53" s="6"/>
      <c r="OO53" s="6"/>
      <c r="OP53" s="6"/>
      <c r="OQ53" s="6"/>
      <c r="OR53" s="6"/>
      <c r="OU53" s="6"/>
      <c r="OW53" s="6"/>
      <c r="OX53" s="6"/>
      <c r="OY53" s="6">
        <v>11.130979999999999</v>
      </c>
      <c r="OZ53" s="6">
        <v>0.390063242852</v>
      </c>
      <c r="PA53" s="6"/>
      <c r="PB53" s="37"/>
      <c r="PC53" s="6"/>
      <c r="PD53" s="6"/>
      <c r="PE53" s="6"/>
      <c r="PF53" s="6"/>
      <c r="PG53" s="6"/>
      <c r="PH53" s="6"/>
      <c r="PI53" s="6"/>
      <c r="PL53" s="6"/>
      <c r="PN53" s="6"/>
      <c r="PO53" s="6"/>
      <c r="PP53" s="6">
        <v>11.130979999999999</v>
      </c>
      <c r="PQ53" s="6">
        <v>0.43383599317600002</v>
      </c>
      <c r="PR53" s="6"/>
      <c r="PS53" s="37"/>
      <c r="PT53" s="6"/>
      <c r="PU53" s="6"/>
      <c r="PV53" s="6"/>
      <c r="PW53" s="6"/>
      <c r="PX53" s="6"/>
      <c r="PY53" s="6"/>
      <c r="PZ53" s="6"/>
      <c r="QC53" s="6"/>
      <c r="QE53" s="6"/>
      <c r="QF53" s="6"/>
      <c r="QG53" s="6">
        <v>10.9893</v>
      </c>
      <c r="QH53" s="6">
        <v>0.53814944651399998</v>
      </c>
      <c r="QI53" s="6"/>
      <c r="QJ53" s="37"/>
      <c r="QK53" s="37"/>
      <c r="QL53" s="6"/>
      <c r="QM53" s="6"/>
      <c r="QN53" s="6"/>
      <c r="QO53" s="6"/>
      <c r="QP53" s="6"/>
      <c r="QQ53" s="6"/>
      <c r="QR53" s="6"/>
      <c r="QU53" s="6"/>
      <c r="QW53" s="6"/>
      <c r="QX53" s="6"/>
      <c r="QY53" s="6">
        <v>10.70594</v>
      </c>
      <c r="QZ53" s="6">
        <v>0.47604910259400002</v>
      </c>
      <c r="RA53" s="6"/>
      <c r="RB53" s="37"/>
      <c r="RC53" s="6"/>
      <c r="RD53" s="6"/>
      <c r="RE53" s="6"/>
      <c r="RF53" s="6"/>
      <c r="RG53" s="6"/>
      <c r="RH53" s="6"/>
      <c r="RI53" s="6"/>
      <c r="RL53" s="6"/>
      <c r="RN53" s="6"/>
      <c r="RO53" s="6"/>
      <c r="RP53" s="6">
        <v>10.9893</v>
      </c>
      <c r="RQ53" s="6">
        <v>0.59262694953799999</v>
      </c>
      <c r="RR53" s="6"/>
      <c r="RS53" s="37"/>
      <c r="RT53" s="6"/>
      <c r="RU53" s="6"/>
      <c r="RV53" s="6"/>
      <c r="RW53" s="6"/>
      <c r="RX53" s="6"/>
      <c r="RY53" s="6"/>
      <c r="RZ53" s="6"/>
      <c r="SC53" s="6"/>
      <c r="SE53" s="6"/>
      <c r="SF53" s="6"/>
      <c r="SG53" s="6">
        <v>10.83656</v>
      </c>
      <c r="SH53" s="6">
        <v>0.48925977675600002</v>
      </c>
      <c r="SI53" s="6"/>
      <c r="SJ53" s="37"/>
      <c r="SK53" s="6"/>
      <c r="SL53" s="6"/>
      <c r="SM53" s="6"/>
      <c r="SN53" s="6"/>
      <c r="SO53" s="6"/>
      <c r="SP53" s="6"/>
      <c r="SQ53" s="6"/>
      <c r="ST53" s="6"/>
      <c r="SV53" s="6"/>
      <c r="SW53" s="6"/>
      <c r="SX53" s="6">
        <v>10.435600000000001</v>
      </c>
      <c r="SY53" s="6">
        <v>0.62080912147099998</v>
      </c>
      <c r="SZ53" s="6"/>
      <c r="TB53" s="6"/>
      <c r="TC53" s="6"/>
      <c r="TD53" s="6"/>
      <c r="TE53" s="6"/>
      <c r="TF53" s="6"/>
      <c r="TG53" s="6"/>
      <c r="TH53" s="6"/>
      <c r="TK53" s="6"/>
      <c r="TM53" s="6"/>
      <c r="TN53" s="6"/>
      <c r="TO53" s="6">
        <v>10.83656</v>
      </c>
      <c r="TP53" s="6">
        <v>0.55308481248399999</v>
      </c>
      <c r="TQ53" s="6"/>
      <c r="TS53" s="6"/>
      <c r="TT53" s="6"/>
      <c r="TU53" s="6"/>
      <c r="TV53" s="6"/>
      <c r="TW53" s="6"/>
      <c r="TX53" s="6"/>
      <c r="TY53" s="6"/>
      <c r="TZ53" s="6"/>
      <c r="UA53" s="6"/>
      <c r="UC53" s="6"/>
      <c r="UD53" s="6"/>
      <c r="UE53" s="6">
        <v>10.70594</v>
      </c>
      <c r="UF53" s="6">
        <v>0.50584115437499999</v>
      </c>
      <c r="UG53" s="6"/>
      <c r="UI53" s="6"/>
      <c r="UJ53" s="6"/>
      <c r="UK53" s="6"/>
      <c r="UL53" s="6"/>
      <c r="UM53" s="6"/>
      <c r="UN53" s="6"/>
      <c r="UO53" s="6"/>
      <c r="UP53" s="6"/>
      <c r="UQ53" s="6"/>
      <c r="US53" s="6"/>
      <c r="UT53" s="6"/>
      <c r="UU53" s="6">
        <v>10.70594</v>
      </c>
      <c r="UV53" s="6">
        <v>0.50552014451399996</v>
      </c>
      <c r="UW53" s="6"/>
      <c r="UY53" s="6"/>
      <c r="UZ53" s="6"/>
      <c r="VA53" s="6"/>
      <c r="VB53" s="6"/>
      <c r="VC53" s="6"/>
      <c r="VD53" s="6"/>
      <c r="VE53" s="6"/>
      <c r="VF53" s="6"/>
      <c r="VG53" s="6"/>
      <c r="VI53" s="6"/>
      <c r="VJ53" s="6"/>
      <c r="VK53" s="6">
        <v>10.73856</v>
      </c>
      <c r="VL53" s="6">
        <v>0.54398490819800005</v>
      </c>
      <c r="VM53" s="6"/>
      <c r="VN53" s="37"/>
      <c r="VO53" s="6"/>
      <c r="VP53" s="6"/>
      <c r="VQ53" s="6"/>
      <c r="VR53" s="6"/>
      <c r="VS53" s="6"/>
      <c r="VT53" s="6"/>
      <c r="VU53" s="6"/>
      <c r="VV53" s="6"/>
      <c r="VW53" s="6"/>
      <c r="VY53" s="6"/>
      <c r="VZ53" s="6"/>
      <c r="WA53" s="6">
        <v>10.73856</v>
      </c>
      <c r="WB53" s="6">
        <v>0.55699081352000002</v>
      </c>
      <c r="WC53" s="6"/>
      <c r="WD53" s="37"/>
      <c r="WE53" s="6"/>
      <c r="WF53" s="6"/>
      <c r="WG53" s="6"/>
      <c r="WH53" s="6"/>
      <c r="WI53" s="6"/>
      <c r="WJ53" s="6"/>
      <c r="WK53" s="6"/>
      <c r="WL53" s="6"/>
      <c r="WM53" s="6"/>
      <c r="WO53" s="6"/>
      <c r="WP53" s="6"/>
      <c r="WQ53" s="6">
        <v>10.9893</v>
      </c>
      <c r="WR53" s="6">
        <v>0.31270374983600002</v>
      </c>
      <c r="WS53" s="6"/>
      <c r="WT53" s="37"/>
      <c r="WU53" s="6"/>
      <c r="WV53" s="6"/>
      <c r="WW53" s="6"/>
      <c r="WX53" s="6"/>
      <c r="WY53" s="6"/>
      <c r="WZ53" s="6"/>
      <c r="XA53" s="6"/>
      <c r="XB53" s="6"/>
      <c r="XC53" s="6"/>
      <c r="XE53" s="6"/>
      <c r="XF53" s="6"/>
      <c r="XG53" s="6">
        <v>10.9893</v>
      </c>
      <c r="XH53" s="6">
        <v>0.39429098027800003</v>
      </c>
      <c r="XI53" s="6"/>
      <c r="XJ53" s="37"/>
      <c r="XK53" s="6"/>
      <c r="XL53" s="6"/>
      <c r="XM53" s="6"/>
      <c r="XN53" s="6"/>
      <c r="XO53" s="6"/>
      <c r="XP53" s="6"/>
      <c r="XQ53" s="6"/>
      <c r="XR53" s="6"/>
      <c r="XS53" s="6"/>
      <c r="XU53" s="6"/>
      <c r="XV53" s="6"/>
      <c r="XW53" s="6">
        <v>10.70594</v>
      </c>
      <c r="XX53" s="6">
        <v>0.46682910122400001</v>
      </c>
      <c r="XY53" s="6"/>
      <c r="XZ53" s="37"/>
      <c r="YA53" s="6"/>
      <c r="YB53" s="6"/>
      <c r="YC53" s="6"/>
      <c r="YD53" s="6"/>
      <c r="YE53" s="6"/>
      <c r="YF53" s="6"/>
      <c r="YG53" s="6"/>
      <c r="YH53" s="6"/>
      <c r="YI53" s="6"/>
      <c r="YK53" s="6"/>
      <c r="YL53" s="6"/>
      <c r="YM53" s="6">
        <v>10.70594</v>
      </c>
      <c r="YN53" s="6">
        <v>0.49238605554600001</v>
      </c>
      <c r="YO53" s="6"/>
      <c r="YP53" s="37"/>
      <c r="YQ53" s="6"/>
      <c r="YR53" s="6"/>
      <c r="YS53" s="6"/>
      <c r="YT53" s="6"/>
      <c r="YU53" s="6"/>
      <c r="YV53" s="6"/>
      <c r="YW53" s="6"/>
      <c r="YX53" s="6"/>
      <c r="YY53" s="6"/>
      <c r="ZA53" s="6"/>
      <c r="ZB53" s="6"/>
      <c r="ZC53" s="6"/>
      <c r="ZD53" s="6"/>
      <c r="ZE53" s="6"/>
      <c r="ZF53" s="37"/>
      <c r="ZG53" s="6"/>
      <c r="ZH53" s="6"/>
      <c r="ZI53" s="6"/>
      <c r="ZJ53" s="6"/>
      <c r="ZK53" s="6"/>
      <c r="ZL53" s="6"/>
      <c r="ZM53" s="6"/>
      <c r="ZN53" s="6"/>
      <c r="ZO53" s="6"/>
      <c r="ZQ53" s="6"/>
      <c r="ZR53" s="6"/>
      <c r="ZS53" s="6">
        <v>10.700480000000001</v>
      </c>
      <c r="ZT53" s="6">
        <v>0.49490242952199998</v>
      </c>
      <c r="ZU53" s="6"/>
      <c r="ZV53" s="37"/>
      <c r="ZW53" s="6"/>
      <c r="ZX53" s="6"/>
      <c r="ZY53" s="6"/>
      <c r="ZZ53" s="6"/>
      <c r="AAA53" s="6"/>
      <c r="AAB53" s="6"/>
      <c r="AAC53" s="6"/>
      <c r="AAD53" s="6"/>
      <c r="AAE53" s="6"/>
      <c r="AAG53" s="6"/>
      <c r="AAH53" s="6"/>
      <c r="AAI53" s="6">
        <v>10.700480000000001</v>
      </c>
      <c r="AAJ53" s="6">
        <v>0.82367113186100005</v>
      </c>
      <c r="AAK53" s="6"/>
      <c r="AAL53" s="37"/>
      <c r="AAM53" s="6"/>
      <c r="AAN53" s="6"/>
      <c r="AAO53" s="6"/>
      <c r="AAP53" s="6"/>
      <c r="AAQ53" s="6"/>
      <c r="AAR53" s="6"/>
      <c r="AAS53" s="6"/>
      <c r="AAT53" s="6"/>
      <c r="AAU53" s="6"/>
      <c r="AAW53" s="6"/>
      <c r="AAX53" s="6"/>
      <c r="AAY53" s="6">
        <v>10.700480000000001</v>
      </c>
      <c r="AAZ53" s="6">
        <v>0.60699455414299996</v>
      </c>
      <c r="ABA53" s="6"/>
      <c r="ABB53" s="37"/>
      <c r="ABC53" s="6"/>
      <c r="ABD53" s="6"/>
      <c r="ABE53" s="6"/>
      <c r="ABF53" s="6"/>
      <c r="ABG53" s="6"/>
      <c r="ABH53" s="6"/>
      <c r="ABI53" s="6"/>
      <c r="ABJ53" s="6"/>
      <c r="ABK53" s="6"/>
      <c r="ABM53" s="6"/>
      <c r="ABN53" s="6"/>
      <c r="ABO53" s="6">
        <v>11.697886666700001</v>
      </c>
      <c r="ABP53" s="6">
        <v>0.48040802925100001</v>
      </c>
      <c r="ABQ53" s="6"/>
      <c r="ABR53" s="37"/>
      <c r="ABS53" s="6"/>
      <c r="ABT53" s="6"/>
      <c r="ABU53" s="6"/>
      <c r="ABV53" s="6"/>
      <c r="ABW53" s="6"/>
      <c r="ABX53" s="6"/>
      <c r="ABY53" s="6"/>
      <c r="ABZ53" s="6"/>
      <c r="ACA53" s="6"/>
      <c r="ACC53" s="6"/>
      <c r="ACD53" s="6"/>
      <c r="ACE53" s="6">
        <v>11.697886666700001</v>
      </c>
      <c r="ACF53" s="6">
        <v>0.64487505322799998</v>
      </c>
      <c r="ACG53" s="6"/>
      <c r="ACH53" s="37"/>
      <c r="ACI53" s="6"/>
      <c r="ACJ53" s="6"/>
      <c r="ACK53" s="6"/>
      <c r="ACL53" s="6"/>
      <c r="ACM53" s="6"/>
      <c r="ACN53" s="6"/>
      <c r="ACO53" s="6"/>
      <c r="ACP53" s="6"/>
      <c r="ACQ53" s="6"/>
      <c r="ACS53" s="6"/>
      <c r="ACT53" s="6"/>
      <c r="ACU53" s="6">
        <v>11.697886666700001</v>
      </c>
      <c r="ACV53" s="6">
        <v>0.66274844516300002</v>
      </c>
      <c r="ACW53" s="6"/>
      <c r="ACX53" s="37"/>
      <c r="ACY53" s="6"/>
      <c r="ACZ53" s="6"/>
      <c r="ADA53" s="6"/>
      <c r="ADB53" s="6"/>
      <c r="ADC53" s="6"/>
      <c r="ADD53" s="6"/>
      <c r="ADE53" s="6"/>
      <c r="ADF53" s="6"/>
      <c r="ADG53" s="6"/>
      <c r="ADI53" s="6"/>
      <c r="ADJ53" s="6"/>
      <c r="ADK53" s="6">
        <v>12.4061</v>
      </c>
      <c r="ADL53" s="6">
        <v>0.451993766942</v>
      </c>
      <c r="ADM53" s="6"/>
      <c r="ADN53" s="37"/>
      <c r="ADO53" s="6"/>
      <c r="ADP53" s="6"/>
      <c r="ADQ53" s="6"/>
      <c r="ADR53" s="6"/>
      <c r="ADS53" s="6"/>
      <c r="ADT53" s="6"/>
      <c r="ADU53" s="6"/>
      <c r="ADV53" s="6"/>
      <c r="ADW53" s="6"/>
      <c r="ADY53" s="6"/>
      <c r="ADZ53" s="6"/>
      <c r="AEA53" s="6">
        <v>12.392986666700001</v>
      </c>
      <c r="AEB53" s="6">
        <v>0.43699911568799998</v>
      </c>
      <c r="AEC53" s="6"/>
      <c r="AED53" s="37"/>
      <c r="AEE53" s="6"/>
      <c r="AEF53" s="6"/>
      <c r="AEG53" s="6"/>
      <c r="AEH53" s="6"/>
      <c r="AEI53" s="6"/>
      <c r="AEJ53" s="6"/>
      <c r="AEK53" s="6"/>
      <c r="AEL53" s="6"/>
      <c r="AEM53" s="6"/>
      <c r="AEO53" s="6"/>
      <c r="AEP53" s="6"/>
      <c r="AEQ53" s="6">
        <v>12.392986666700001</v>
      </c>
      <c r="AER53" s="6">
        <v>0.68335433976500004</v>
      </c>
      <c r="AES53" s="6"/>
      <c r="AET53" s="37"/>
      <c r="AEU53" s="6"/>
      <c r="AEV53" s="6"/>
      <c r="AEW53" s="6"/>
      <c r="AEX53" s="6"/>
      <c r="AEY53" s="6"/>
      <c r="AEZ53" s="6"/>
      <c r="AFA53" s="6"/>
      <c r="AFB53" s="6"/>
      <c r="AFC53" s="6"/>
      <c r="AFE53" s="6"/>
      <c r="AFF53" s="6"/>
      <c r="AFG53" s="6">
        <v>12.68946</v>
      </c>
      <c r="AFH53" s="6">
        <v>0.40070464654499999</v>
      </c>
      <c r="AFI53" s="6"/>
      <c r="AFJ53" s="37"/>
      <c r="AFK53" s="6"/>
      <c r="AFL53" s="6"/>
      <c r="AFM53" s="6"/>
      <c r="AFN53" s="6"/>
      <c r="AFO53" s="6"/>
      <c r="AFP53" s="6"/>
      <c r="AFQ53" s="6"/>
      <c r="AFR53" s="6"/>
      <c r="AFS53" s="6"/>
      <c r="AFU53" s="6"/>
      <c r="AFV53" s="6"/>
      <c r="AFW53" s="6">
        <v>12.68946</v>
      </c>
      <c r="AFX53" s="6">
        <v>0.30163407470699999</v>
      </c>
      <c r="AFY53" s="6"/>
      <c r="AFZ53" s="37"/>
      <c r="AGA53" s="6"/>
      <c r="AGB53" s="6"/>
      <c r="AGC53" s="6"/>
      <c r="AGD53" s="6"/>
      <c r="AGE53" s="6"/>
      <c r="AGF53" s="6"/>
      <c r="AGG53" s="6"/>
      <c r="AGH53" s="6"/>
      <c r="AGI53" s="6"/>
      <c r="AGK53" s="6"/>
      <c r="AGL53" s="6"/>
      <c r="AGM53" s="6">
        <v>12.68946</v>
      </c>
      <c r="AGN53" s="6">
        <v>0.73637904395200005</v>
      </c>
      <c r="AGO53" s="6"/>
      <c r="AGP53" s="37"/>
      <c r="AGQ53" s="6"/>
      <c r="AGR53" s="6"/>
      <c r="AGS53" s="6"/>
      <c r="AGT53" s="6"/>
      <c r="AGU53" s="6"/>
      <c r="AGV53" s="6"/>
      <c r="AGW53" s="6"/>
      <c r="AGX53" s="6"/>
      <c r="AGY53" s="6"/>
      <c r="AHA53" s="6"/>
      <c r="AHB53" s="6"/>
      <c r="AHC53" s="6">
        <v>12.97282</v>
      </c>
      <c r="AHD53" s="6">
        <v>0.56169308112600003</v>
      </c>
      <c r="AHE53" s="6"/>
      <c r="AHF53" s="37"/>
      <c r="AHG53" s="6"/>
      <c r="AHH53" s="6"/>
      <c r="AHI53" s="6"/>
      <c r="AHJ53" s="6"/>
      <c r="AHK53" s="6"/>
      <c r="AHL53" s="6"/>
      <c r="AHM53" s="6"/>
      <c r="AHN53" s="6"/>
      <c r="AHO53" s="6"/>
      <c r="AHQ53" s="6"/>
      <c r="AHR53" s="6"/>
      <c r="AHS53" s="6">
        <v>12.97282</v>
      </c>
      <c r="AHT53" s="6">
        <v>0.58355363520799997</v>
      </c>
      <c r="AHU53" s="6"/>
      <c r="AHV53" s="37"/>
      <c r="AHW53" s="6"/>
      <c r="AHX53" s="6"/>
      <c r="AHY53" s="6"/>
      <c r="AHZ53" s="6"/>
      <c r="AIA53" s="6"/>
      <c r="AIB53" s="6"/>
      <c r="AIC53" s="6"/>
      <c r="AID53" s="6"/>
      <c r="AIE53" s="6"/>
      <c r="AIG53" s="6"/>
      <c r="AIH53" s="6"/>
      <c r="AII53" s="6">
        <v>12.97282</v>
      </c>
      <c r="AIJ53" s="6">
        <v>0.54189154824499997</v>
      </c>
      <c r="AIK53" s="6"/>
      <c r="AIL53" s="37"/>
      <c r="AIM53" s="6"/>
      <c r="AIN53" s="6"/>
      <c r="AIO53" s="6"/>
      <c r="AIP53" s="6"/>
      <c r="AIQ53" s="6"/>
      <c r="AIR53" s="6"/>
      <c r="AIS53" s="6"/>
      <c r="AIT53" s="6"/>
      <c r="AIU53" s="6"/>
      <c r="AIW53" s="6"/>
      <c r="AIX53" s="6"/>
      <c r="AIY53" s="6">
        <v>13.387779999999999</v>
      </c>
      <c r="AIZ53" s="6">
        <v>0.53396084880299999</v>
      </c>
      <c r="AJA53" s="6"/>
      <c r="AJB53" s="37"/>
      <c r="AJC53" s="6"/>
      <c r="AJD53" s="6"/>
      <c r="AJE53" s="6"/>
      <c r="AJF53" s="6"/>
      <c r="AJG53" s="6"/>
      <c r="AJH53" s="6"/>
      <c r="AJI53" s="6"/>
      <c r="AJJ53" s="6"/>
      <c r="AJK53" s="6"/>
      <c r="AJM53" s="6"/>
      <c r="AJN53" s="6"/>
      <c r="AJO53" s="6">
        <v>13.387779999999999</v>
      </c>
      <c r="AJP53" s="6">
        <v>0.57495248363700002</v>
      </c>
      <c r="AJQ53" s="6"/>
      <c r="AJR53" s="37"/>
      <c r="AJS53" s="6"/>
      <c r="AJT53" s="6"/>
      <c r="AJU53" s="6"/>
      <c r="AJV53" s="6"/>
      <c r="AJW53" s="6"/>
      <c r="AJX53" s="6"/>
      <c r="AJY53" s="6"/>
      <c r="AJZ53" s="6"/>
      <c r="AKA53" s="6"/>
      <c r="AKC53" s="6"/>
      <c r="AKD53" s="6"/>
      <c r="AKE53" s="6">
        <v>12.400639999999999</v>
      </c>
      <c r="AKF53" s="6">
        <v>0.69334260103400003</v>
      </c>
      <c r="AKG53" s="6"/>
      <c r="AKH53" s="37"/>
      <c r="AKI53" s="6"/>
      <c r="AKJ53" s="6"/>
      <c r="AKK53" s="6"/>
      <c r="AKL53" s="6"/>
      <c r="AKM53" s="6"/>
      <c r="AKN53" s="6"/>
      <c r="AKO53" s="6"/>
      <c r="AKP53" s="6"/>
      <c r="AKQ53" s="6"/>
      <c r="AKS53" s="6"/>
      <c r="AKT53" s="6"/>
      <c r="AKU53" s="6">
        <v>12.400639999999999</v>
      </c>
      <c r="AKV53" s="6">
        <v>0.72119628902199995</v>
      </c>
      <c r="AKW53" s="6"/>
      <c r="AKX53" s="37"/>
      <c r="AKY53" s="6"/>
      <c r="AKZ53" s="6"/>
      <c r="ALA53" s="6"/>
      <c r="ALB53" s="6"/>
      <c r="ALC53" s="6"/>
      <c r="ALD53" s="6"/>
      <c r="ALE53" s="6"/>
      <c r="ALF53" s="6"/>
      <c r="ALG53" s="6"/>
      <c r="ALI53" s="6"/>
      <c r="ALJ53" s="6"/>
      <c r="ALK53" s="6">
        <v>12.68946</v>
      </c>
      <c r="ALL53" s="6">
        <v>0.73942934345599998</v>
      </c>
      <c r="ALM53" s="6"/>
      <c r="ALN53" s="37"/>
    </row>
    <row r="54" spans="5:1002" x14ac:dyDescent="0.25">
      <c r="E54">
        <v>22</v>
      </c>
      <c r="G54" s="48">
        <v>64</v>
      </c>
      <c r="H54" s="1">
        <f>AKI16</f>
        <v>-9.2844483441299044</v>
      </c>
      <c r="K54" s="6"/>
      <c r="L54" s="6"/>
      <c r="M54" s="6"/>
      <c r="N54" s="6"/>
      <c r="O54" s="6"/>
      <c r="P54" s="6"/>
      <c r="Q54" s="6"/>
      <c r="T54" s="6"/>
      <c r="V54" s="6"/>
      <c r="W54" s="6"/>
      <c r="X54" s="6">
        <v>12.278826666700001</v>
      </c>
      <c r="Y54" s="6">
        <v>0.221324066939</v>
      </c>
      <c r="Z54" s="6"/>
      <c r="AB54" s="6"/>
      <c r="AC54" s="6"/>
      <c r="AD54" s="6"/>
      <c r="AE54" s="6"/>
      <c r="AF54" s="6"/>
      <c r="AG54" s="6"/>
      <c r="AH54" s="6"/>
      <c r="AK54" s="6"/>
      <c r="AM54" s="6"/>
      <c r="AN54" s="6"/>
      <c r="AO54" s="6"/>
      <c r="AP54" s="6"/>
      <c r="AQ54" s="6"/>
      <c r="AR54" s="37"/>
      <c r="AS54" s="6"/>
      <c r="AT54" s="6"/>
      <c r="AU54" s="6"/>
      <c r="AV54" s="6"/>
      <c r="AW54" s="6"/>
      <c r="AX54" s="6"/>
      <c r="AY54" s="6"/>
      <c r="BB54" s="6"/>
      <c r="BD54" s="6"/>
      <c r="BE54" s="6"/>
      <c r="BF54" s="6">
        <v>13.81368</v>
      </c>
      <c r="BG54" s="6">
        <v>0.21247632916799999</v>
      </c>
      <c r="BH54" s="6"/>
      <c r="BI54" s="37"/>
      <c r="BJ54" s="6"/>
      <c r="BK54" s="6"/>
      <c r="BL54" s="6"/>
      <c r="BM54" s="6"/>
      <c r="BN54" s="6"/>
      <c r="BO54" s="6"/>
      <c r="BP54" s="6"/>
      <c r="BS54" s="6"/>
      <c r="BU54" s="6"/>
      <c r="BV54" s="6"/>
      <c r="BW54" s="6">
        <v>13.21312</v>
      </c>
      <c r="BX54" s="6">
        <v>0.18890260445000001</v>
      </c>
      <c r="BY54" s="6"/>
      <c r="CA54" s="6"/>
      <c r="CB54" s="6"/>
      <c r="CC54" s="6"/>
      <c r="CD54" s="6"/>
      <c r="CE54" s="6"/>
      <c r="CF54" s="6"/>
      <c r="CG54" s="6"/>
      <c r="CJ54" s="6"/>
      <c r="CL54" s="6"/>
      <c r="CM54" s="6"/>
      <c r="CN54" s="6">
        <v>12.957280000000001</v>
      </c>
      <c r="CO54" s="6">
        <v>0.27269205487800002</v>
      </c>
      <c r="CP54" s="6"/>
      <c r="CR54" s="6"/>
      <c r="CS54" s="6"/>
      <c r="CT54" s="6"/>
      <c r="CU54" s="6"/>
      <c r="CV54" s="6"/>
      <c r="CW54" s="6"/>
      <c r="CX54" s="6"/>
      <c r="DA54" s="6"/>
      <c r="DC54" s="6"/>
      <c r="DD54" s="6"/>
      <c r="DE54" s="6">
        <v>12.957280000000001</v>
      </c>
      <c r="DF54" s="6">
        <v>0.23077330801599999</v>
      </c>
      <c r="DG54" s="6"/>
      <c r="DI54" s="6"/>
      <c r="DJ54" s="6"/>
      <c r="DK54" s="6"/>
      <c r="DL54" s="6"/>
      <c r="DM54" s="6"/>
      <c r="DN54" s="6"/>
      <c r="DO54" s="6"/>
      <c r="DR54" s="6"/>
      <c r="DT54" s="6"/>
      <c r="DU54" s="6"/>
      <c r="DV54" s="6">
        <v>12.957280000000001</v>
      </c>
      <c r="DW54" s="6">
        <v>0.22515060299600001</v>
      </c>
      <c r="DX54" s="6"/>
      <c r="DZ54" s="6"/>
      <c r="EA54" s="6"/>
      <c r="EB54" s="6"/>
      <c r="EC54" s="6"/>
      <c r="ED54" s="6"/>
      <c r="EE54" s="6"/>
      <c r="EF54" s="6"/>
      <c r="EI54" s="6"/>
      <c r="EK54" s="6"/>
      <c r="EL54" s="6"/>
      <c r="EM54" s="6">
        <v>12.957280000000001</v>
      </c>
      <c r="EN54" s="6">
        <v>0.32114856104900003</v>
      </c>
      <c r="EO54" s="6"/>
      <c r="EQ54" s="6"/>
      <c r="ER54" s="6"/>
      <c r="ES54" s="6"/>
      <c r="ET54" s="6"/>
      <c r="EU54" s="6"/>
      <c r="EV54" s="6"/>
      <c r="EW54" s="6"/>
      <c r="EZ54" s="6"/>
      <c r="FB54" s="6"/>
      <c r="FC54" s="6"/>
      <c r="FD54" s="6">
        <v>11.96528</v>
      </c>
      <c r="FE54" s="6">
        <v>0.29681434407899998</v>
      </c>
      <c r="FF54" s="6"/>
      <c r="FH54" s="6"/>
      <c r="FI54" s="6"/>
      <c r="FJ54" s="6"/>
      <c r="FK54" s="6"/>
      <c r="FL54" s="6"/>
      <c r="FM54" s="6"/>
      <c r="FN54" s="6"/>
      <c r="FQ54" s="6"/>
      <c r="FS54" s="6"/>
      <c r="FT54" s="6"/>
      <c r="FU54" s="6">
        <v>11.96528</v>
      </c>
      <c r="FV54" s="6">
        <v>0.31399397248400002</v>
      </c>
      <c r="FW54" s="6"/>
      <c r="FX54" s="37"/>
      <c r="FY54" s="6"/>
      <c r="FZ54" s="6"/>
      <c r="GA54" s="6"/>
      <c r="GB54" s="6"/>
      <c r="GC54" s="6"/>
      <c r="GD54" s="6"/>
      <c r="GE54" s="6"/>
      <c r="GH54" s="6"/>
      <c r="GJ54" s="6"/>
      <c r="GK54" s="6"/>
      <c r="GL54" s="6">
        <v>11.96528</v>
      </c>
      <c r="GM54" s="6">
        <v>0.314935012909</v>
      </c>
      <c r="GN54" s="6"/>
      <c r="GO54" s="37"/>
      <c r="GP54" s="6"/>
      <c r="GQ54" s="6"/>
      <c r="GR54" s="6"/>
      <c r="GS54" s="6"/>
      <c r="GT54" s="6"/>
      <c r="GU54" s="6"/>
      <c r="GV54" s="6"/>
      <c r="GY54" s="6"/>
      <c r="HA54" s="6"/>
      <c r="HB54" s="6"/>
      <c r="HC54" s="6">
        <v>12.883039999999999</v>
      </c>
      <c r="HD54" s="6">
        <v>0.36081595535599997</v>
      </c>
      <c r="HE54" s="6"/>
      <c r="HF54" s="37"/>
      <c r="HG54" s="6"/>
      <c r="HH54" s="6"/>
      <c r="HI54" s="6"/>
      <c r="HJ54" s="6"/>
      <c r="HK54" s="6"/>
      <c r="HL54" s="6"/>
      <c r="HM54" s="6"/>
      <c r="HP54" s="6"/>
      <c r="HR54" s="6"/>
      <c r="HS54" s="6"/>
      <c r="HT54" s="6">
        <v>12.883039999999999</v>
      </c>
      <c r="HU54" s="6">
        <v>0.28509922395600001</v>
      </c>
      <c r="HV54" s="6"/>
      <c r="HW54" s="37"/>
      <c r="HX54" s="6"/>
      <c r="HY54" s="6"/>
      <c r="HZ54" s="6"/>
      <c r="IA54" s="6"/>
      <c r="IB54" s="6"/>
      <c r="IC54" s="6"/>
      <c r="ID54" s="6"/>
      <c r="IG54" s="6"/>
      <c r="II54" s="6"/>
      <c r="IJ54" s="6"/>
      <c r="IK54" s="6">
        <v>12.883039999999999</v>
      </c>
      <c r="IL54" s="6">
        <v>0.231397704372</v>
      </c>
      <c r="IM54" s="6"/>
      <c r="IN54" s="37"/>
      <c r="IO54" s="6"/>
      <c r="IP54" s="6"/>
      <c r="IQ54" s="6"/>
      <c r="IR54" s="6"/>
      <c r="IS54" s="6"/>
      <c r="IT54" s="6"/>
      <c r="IU54" s="6"/>
      <c r="IX54" s="6"/>
      <c r="IZ54" s="6"/>
      <c r="JA54" s="6"/>
      <c r="JB54" s="6">
        <v>12.883039999999999</v>
      </c>
      <c r="JC54" s="6">
        <v>0.32110482974600002</v>
      </c>
      <c r="JD54" s="6"/>
      <c r="JE54" s="37"/>
      <c r="JF54" s="6"/>
      <c r="JG54" s="6"/>
      <c r="JH54" s="6"/>
      <c r="JI54" s="6"/>
      <c r="JJ54" s="6"/>
      <c r="JK54" s="6"/>
      <c r="JL54" s="6"/>
      <c r="JO54" s="6"/>
      <c r="JQ54" s="6"/>
      <c r="JR54" s="6"/>
      <c r="JS54" s="6"/>
      <c r="JT54" s="6"/>
      <c r="JU54" s="6"/>
      <c r="JV54" s="37"/>
      <c r="JW54" s="6"/>
      <c r="JX54" s="6"/>
      <c r="JY54" s="6"/>
      <c r="JZ54" s="6"/>
      <c r="KA54" s="6"/>
      <c r="KB54" s="6"/>
      <c r="KC54" s="6"/>
      <c r="KF54" s="6"/>
      <c r="KH54" s="6"/>
      <c r="KI54" s="6"/>
      <c r="KJ54" s="6">
        <v>12.883039999999999</v>
      </c>
      <c r="KK54" s="6">
        <v>0.316194951429</v>
      </c>
      <c r="KL54" s="6"/>
      <c r="KM54" s="37"/>
      <c r="KN54" s="6"/>
      <c r="KO54" s="6"/>
      <c r="KP54" s="6"/>
      <c r="KQ54" s="6"/>
      <c r="KR54" s="6"/>
      <c r="KS54" s="6"/>
      <c r="KT54" s="6"/>
      <c r="KW54" s="6"/>
      <c r="KY54" s="6"/>
      <c r="KZ54" s="6"/>
      <c r="LA54" s="6">
        <v>13.20688</v>
      </c>
      <c r="LB54" s="6">
        <v>0.30978623470400002</v>
      </c>
      <c r="LC54" s="6"/>
      <c r="LD54" s="37"/>
      <c r="LE54" s="6"/>
      <c r="LF54" s="6"/>
      <c r="LG54" s="6"/>
      <c r="LH54" s="6"/>
      <c r="LI54" s="6"/>
      <c r="LJ54" s="6"/>
      <c r="LK54" s="6"/>
      <c r="LN54" s="6"/>
      <c r="LP54" s="6"/>
      <c r="LQ54" s="6"/>
      <c r="LR54" s="6">
        <v>13.20688</v>
      </c>
      <c r="LS54" s="6">
        <v>0.35221355216099998</v>
      </c>
      <c r="LT54" s="6"/>
      <c r="LU54" s="37"/>
      <c r="LV54" s="6"/>
      <c r="LW54" s="6"/>
      <c r="LX54" s="6"/>
      <c r="LY54" s="6"/>
      <c r="LZ54" s="6"/>
      <c r="MA54" s="6"/>
      <c r="MB54" s="6"/>
      <c r="ME54" s="6"/>
      <c r="MG54" s="6"/>
      <c r="MH54" s="6"/>
      <c r="MI54" s="6">
        <v>13.20688</v>
      </c>
      <c r="MJ54" s="6">
        <v>0.33967056796799999</v>
      </c>
      <c r="MK54" s="6"/>
      <c r="ML54" s="37"/>
      <c r="MM54" s="6"/>
      <c r="MN54" s="6"/>
      <c r="MO54" s="6"/>
      <c r="MP54" s="6"/>
      <c r="MQ54" s="6"/>
      <c r="MR54" s="6"/>
      <c r="MS54" s="6"/>
      <c r="MV54" s="6"/>
      <c r="MX54" s="6"/>
      <c r="MY54" s="6"/>
      <c r="MZ54" s="6">
        <v>12.721120000000001</v>
      </c>
      <c r="NA54" s="6">
        <v>0.41033825991299999</v>
      </c>
      <c r="NB54" s="6"/>
      <c r="NC54" s="37"/>
      <c r="ND54" s="6"/>
      <c r="NE54" s="6"/>
      <c r="NF54" s="6"/>
      <c r="NG54" s="6"/>
      <c r="NH54" s="6"/>
      <c r="NI54" s="6"/>
      <c r="NJ54" s="6"/>
      <c r="NM54" s="6"/>
      <c r="NO54" s="6"/>
      <c r="NP54" s="6"/>
      <c r="NQ54" s="6">
        <v>12.721120000000001</v>
      </c>
      <c r="NR54" s="6">
        <v>0.35857792987600001</v>
      </c>
      <c r="NS54" s="6"/>
      <c r="NT54" s="37"/>
      <c r="NU54" s="6"/>
      <c r="NV54" s="6"/>
      <c r="NW54" s="6"/>
      <c r="NX54" s="6"/>
      <c r="NY54" s="6"/>
      <c r="NZ54" s="6"/>
      <c r="OA54" s="6"/>
      <c r="OD54" s="6"/>
      <c r="OF54" s="6"/>
      <c r="OG54" s="6"/>
      <c r="OH54" s="6">
        <v>12.721120000000001</v>
      </c>
      <c r="OI54" s="6">
        <v>0.40173618293800001</v>
      </c>
      <c r="OJ54" s="6"/>
      <c r="OK54" s="37"/>
      <c r="OL54" s="6"/>
      <c r="OM54" s="6"/>
      <c r="ON54" s="6"/>
      <c r="OO54" s="6"/>
      <c r="OP54" s="6"/>
      <c r="OQ54" s="6"/>
      <c r="OR54" s="6"/>
      <c r="OU54" s="6"/>
      <c r="OW54" s="6"/>
      <c r="OX54" s="6"/>
      <c r="OY54" s="6">
        <v>12.721120000000001</v>
      </c>
      <c r="OZ54" s="6">
        <v>0.39988311415799999</v>
      </c>
      <c r="PA54" s="6"/>
      <c r="PB54" s="37"/>
      <c r="PC54" s="6"/>
      <c r="PD54" s="6"/>
      <c r="PE54" s="6"/>
      <c r="PF54" s="6"/>
      <c r="PG54" s="6"/>
      <c r="PH54" s="6"/>
      <c r="PI54" s="6"/>
      <c r="PL54" s="6"/>
      <c r="PN54" s="6"/>
      <c r="PO54" s="6"/>
      <c r="PP54" s="6">
        <v>12.721120000000001</v>
      </c>
      <c r="PQ54" s="6">
        <v>0.44419454724099999</v>
      </c>
      <c r="PR54" s="6"/>
      <c r="PS54" s="37"/>
      <c r="PT54" s="6"/>
      <c r="PU54" s="6"/>
      <c r="PV54" s="6"/>
      <c r="PW54" s="6"/>
      <c r="PX54" s="6"/>
      <c r="PY54" s="6"/>
      <c r="PZ54" s="6"/>
      <c r="QC54" s="6"/>
      <c r="QE54" s="6"/>
      <c r="QF54" s="6"/>
      <c r="QG54" s="6">
        <v>12.559200000000001</v>
      </c>
      <c r="QH54" s="6">
        <v>0.54663728031299996</v>
      </c>
      <c r="QI54" s="6"/>
      <c r="QJ54" s="37"/>
      <c r="QK54" s="37"/>
      <c r="QL54" s="6"/>
      <c r="QM54" s="6"/>
      <c r="QN54" s="6"/>
      <c r="QO54" s="6"/>
      <c r="QP54" s="6"/>
      <c r="QQ54" s="6"/>
      <c r="QR54" s="6"/>
      <c r="QU54" s="6"/>
      <c r="QW54" s="6"/>
      <c r="QX54" s="6"/>
      <c r="QY54" s="6">
        <v>12.23536</v>
      </c>
      <c r="QZ54" s="6">
        <v>0.48399627843900001</v>
      </c>
      <c r="RA54" s="6"/>
      <c r="RB54" s="37"/>
      <c r="RC54" s="6"/>
      <c r="RD54" s="6"/>
      <c r="RE54" s="6"/>
      <c r="RF54" s="6"/>
      <c r="RG54" s="6"/>
      <c r="RH54" s="6"/>
      <c r="RI54" s="6"/>
      <c r="RL54" s="6"/>
      <c r="RN54" s="6"/>
      <c r="RO54" s="6"/>
      <c r="RP54" s="6">
        <v>12.559200000000001</v>
      </c>
      <c r="RQ54" s="6">
        <v>0.60133973073299996</v>
      </c>
      <c r="RR54" s="6"/>
      <c r="RS54" s="37"/>
      <c r="RT54" s="6"/>
      <c r="RU54" s="6"/>
      <c r="RV54" s="6"/>
      <c r="RW54" s="6"/>
      <c r="RX54" s="6"/>
      <c r="RY54" s="6"/>
      <c r="RZ54" s="6"/>
      <c r="SC54" s="6"/>
      <c r="SE54" s="6"/>
      <c r="SF54" s="6"/>
      <c r="SG54" s="6">
        <v>12.384639999999999</v>
      </c>
      <c r="SH54" s="6">
        <v>0.49881338037</v>
      </c>
      <c r="SI54" s="6"/>
      <c r="SJ54" s="37"/>
      <c r="SK54" s="6"/>
      <c r="SL54" s="6"/>
      <c r="SM54" s="6"/>
      <c r="SN54" s="6"/>
      <c r="SO54" s="6"/>
      <c r="SP54" s="6"/>
      <c r="SQ54" s="6"/>
      <c r="ST54" s="6"/>
      <c r="SV54" s="6"/>
      <c r="SW54" s="6"/>
      <c r="SX54" s="6">
        <v>11.926399999999999</v>
      </c>
      <c r="SY54" s="6">
        <v>0.63164181568599997</v>
      </c>
      <c r="SZ54" s="6"/>
      <c r="TB54" s="6"/>
      <c r="TC54" s="6"/>
      <c r="TD54" s="6"/>
      <c r="TE54" s="6"/>
      <c r="TF54" s="6"/>
      <c r="TG54" s="6"/>
      <c r="TH54" s="6"/>
      <c r="TK54" s="6"/>
      <c r="TM54" s="6"/>
      <c r="TN54" s="6"/>
      <c r="TO54" s="6">
        <v>12.384639999999999</v>
      </c>
      <c r="TP54" s="6">
        <v>0.56467747720399997</v>
      </c>
      <c r="TQ54" s="6"/>
      <c r="TS54" s="6"/>
      <c r="TT54" s="6"/>
      <c r="TU54" s="6"/>
      <c r="TV54" s="6"/>
      <c r="TW54" s="6"/>
      <c r="TX54" s="6"/>
      <c r="TY54" s="6"/>
      <c r="TZ54" s="6"/>
      <c r="UA54" s="6"/>
      <c r="UC54" s="6"/>
      <c r="UD54" s="6"/>
      <c r="UE54" s="6">
        <v>12.23536</v>
      </c>
      <c r="UF54" s="6">
        <v>0.51818716404999998</v>
      </c>
      <c r="UG54" s="6"/>
      <c r="UI54" s="6"/>
      <c r="UJ54" s="6"/>
      <c r="UK54" s="6"/>
      <c r="UL54" s="6"/>
      <c r="UM54" s="6"/>
      <c r="UN54" s="6"/>
      <c r="UO54" s="6"/>
      <c r="UP54" s="6"/>
      <c r="UQ54" s="6"/>
      <c r="US54" s="6"/>
      <c r="UT54" s="6"/>
      <c r="UU54" s="6">
        <v>12.23536</v>
      </c>
      <c r="UV54" s="6">
        <v>0.51918648251400001</v>
      </c>
      <c r="UW54" s="6"/>
      <c r="UY54" s="6"/>
      <c r="UZ54" s="6"/>
      <c r="VA54" s="6"/>
      <c r="VB54" s="6"/>
      <c r="VC54" s="6"/>
      <c r="VD54" s="6"/>
      <c r="VE54" s="6"/>
      <c r="VF54" s="6"/>
      <c r="VG54" s="6"/>
      <c r="VI54" s="6"/>
      <c r="VJ54" s="6"/>
      <c r="VK54" s="6">
        <v>12.272640000000001</v>
      </c>
      <c r="VL54" s="6">
        <v>0.55846694821499998</v>
      </c>
      <c r="VM54" s="6"/>
      <c r="VN54" s="37"/>
      <c r="VO54" s="6"/>
      <c r="VP54" s="6"/>
      <c r="VQ54" s="6"/>
      <c r="VR54" s="6"/>
      <c r="VS54" s="6"/>
      <c r="VT54" s="6"/>
      <c r="VU54" s="6"/>
      <c r="VV54" s="6"/>
      <c r="VW54" s="6"/>
      <c r="VY54" s="6"/>
      <c r="VZ54" s="6"/>
      <c r="WA54" s="6">
        <v>12.272640000000001</v>
      </c>
      <c r="WB54" s="6">
        <v>0.57014798149500001</v>
      </c>
      <c r="WC54" s="6"/>
      <c r="WD54" s="37"/>
      <c r="WE54" s="6"/>
      <c r="WF54" s="6"/>
      <c r="WG54" s="6"/>
      <c r="WH54" s="6"/>
      <c r="WI54" s="6"/>
      <c r="WJ54" s="6"/>
      <c r="WK54" s="6"/>
      <c r="WL54" s="6"/>
      <c r="WM54" s="6"/>
      <c r="WO54" s="6"/>
      <c r="WP54" s="6"/>
      <c r="WQ54" s="6">
        <v>12.559200000000001</v>
      </c>
      <c r="WR54" s="6">
        <v>0.32093484840699998</v>
      </c>
      <c r="WS54" s="6"/>
      <c r="WT54" s="37"/>
      <c r="WU54" s="6"/>
      <c r="WV54" s="6"/>
      <c r="WW54" s="6"/>
      <c r="WX54" s="6"/>
      <c r="WY54" s="6"/>
      <c r="WZ54" s="6"/>
      <c r="XA54" s="6"/>
      <c r="XB54" s="6"/>
      <c r="XC54" s="6"/>
      <c r="XE54" s="6"/>
      <c r="XF54" s="6"/>
      <c r="XG54" s="6">
        <v>12.559200000000001</v>
      </c>
      <c r="XH54" s="6">
        <v>0.40229817365499998</v>
      </c>
      <c r="XI54" s="6"/>
      <c r="XJ54" s="37"/>
      <c r="XK54" s="6"/>
      <c r="XL54" s="6"/>
      <c r="XM54" s="6"/>
      <c r="XN54" s="6"/>
      <c r="XO54" s="6"/>
      <c r="XP54" s="6"/>
      <c r="XQ54" s="6"/>
      <c r="XR54" s="6"/>
      <c r="XS54" s="6"/>
      <c r="XU54" s="6"/>
      <c r="XV54" s="6"/>
      <c r="XW54" s="6">
        <v>12.23536</v>
      </c>
      <c r="XX54" s="6">
        <v>0.48101715756800001</v>
      </c>
      <c r="XY54" s="6"/>
      <c r="XZ54" s="37"/>
      <c r="YA54" s="6"/>
      <c r="YB54" s="6"/>
      <c r="YC54" s="6"/>
      <c r="YD54" s="6"/>
      <c r="YE54" s="6"/>
      <c r="YF54" s="6"/>
      <c r="YG54" s="6"/>
      <c r="YH54" s="6"/>
      <c r="YI54" s="6"/>
      <c r="YK54" s="6"/>
      <c r="YL54" s="6"/>
      <c r="YM54" s="6">
        <v>12.23536</v>
      </c>
      <c r="YN54" s="6">
        <v>0.50031320408000002</v>
      </c>
      <c r="YO54" s="6"/>
      <c r="YP54" s="37"/>
      <c r="YQ54" s="6"/>
      <c r="YR54" s="6"/>
      <c r="YS54" s="6"/>
      <c r="YT54" s="6"/>
      <c r="YU54" s="6"/>
      <c r="YV54" s="6"/>
      <c r="YW54" s="6"/>
      <c r="YX54" s="6"/>
      <c r="YY54" s="6"/>
      <c r="ZA54" s="6"/>
      <c r="ZB54" s="6"/>
      <c r="ZC54" s="6"/>
      <c r="ZD54" s="6"/>
      <c r="ZE54" s="6"/>
      <c r="ZF54" s="37"/>
      <c r="ZG54" s="6"/>
      <c r="ZH54" s="6"/>
      <c r="ZI54" s="6"/>
      <c r="ZJ54" s="6"/>
      <c r="ZK54" s="6"/>
      <c r="ZL54" s="6"/>
      <c r="ZM54" s="6"/>
      <c r="ZN54" s="6"/>
      <c r="ZO54" s="6"/>
      <c r="ZQ54" s="6"/>
      <c r="ZR54" s="6"/>
      <c r="ZS54" s="6">
        <v>12.22912</v>
      </c>
      <c r="ZT54" s="6">
        <v>0.50397585213499996</v>
      </c>
      <c r="ZU54" s="6"/>
      <c r="ZV54" s="37"/>
      <c r="ZW54" s="6"/>
      <c r="ZX54" s="6"/>
      <c r="ZY54" s="6"/>
      <c r="ZZ54" s="6"/>
      <c r="AAA54" s="6"/>
      <c r="AAB54" s="6"/>
      <c r="AAC54" s="6"/>
      <c r="AAD54" s="6"/>
      <c r="AAE54" s="6"/>
      <c r="AAG54" s="6"/>
      <c r="AAH54" s="6"/>
      <c r="AAI54" s="6">
        <v>12.22912</v>
      </c>
      <c r="AAJ54" s="6">
        <v>0.83221702127399999</v>
      </c>
      <c r="AAK54" s="6"/>
      <c r="AAL54" s="37"/>
      <c r="AAM54" s="6"/>
      <c r="AAN54" s="6"/>
      <c r="AAO54" s="6"/>
      <c r="AAP54" s="6"/>
      <c r="AAQ54" s="6"/>
      <c r="AAR54" s="6"/>
      <c r="AAS54" s="6"/>
      <c r="AAT54" s="6"/>
      <c r="AAU54" s="6"/>
      <c r="AAW54" s="6"/>
      <c r="AAX54" s="6"/>
      <c r="AAY54" s="6">
        <v>12.22912</v>
      </c>
      <c r="AAZ54" s="6">
        <v>0.61783674823699997</v>
      </c>
      <c r="ABA54" s="6"/>
      <c r="ABB54" s="37"/>
      <c r="ABC54" s="6"/>
      <c r="ABD54" s="6"/>
      <c r="ABE54" s="6"/>
      <c r="ABF54" s="6"/>
      <c r="ABG54" s="6"/>
      <c r="ABH54" s="6"/>
      <c r="ABI54" s="6"/>
      <c r="ABJ54" s="6"/>
      <c r="ABK54" s="6"/>
      <c r="ABM54" s="6"/>
      <c r="ABN54" s="6"/>
      <c r="ABO54" s="6">
        <v>13.3690133333</v>
      </c>
      <c r="ABP54" s="6">
        <v>0.489613839858</v>
      </c>
      <c r="ABQ54" s="6"/>
      <c r="ABR54" s="37"/>
      <c r="ABS54" s="6"/>
      <c r="ABT54" s="6"/>
      <c r="ABU54" s="6"/>
      <c r="ABV54" s="6"/>
      <c r="ABW54" s="6"/>
      <c r="ABX54" s="6"/>
      <c r="ABY54" s="6"/>
      <c r="ABZ54" s="6"/>
      <c r="ACA54" s="6"/>
      <c r="ACC54" s="6"/>
      <c r="ACD54" s="6"/>
      <c r="ACE54" s="6">
        <v>13.3690133333</v>
      </c>
      <c r="ACF54" s="6">
        <v>0.65596243003499999</v>
      </c>
      <c r="ACG54" s="6"/>
      <c r="ACH54" s="37"/>
      <c r="ACI54" s="6"/>
      <c r="ACJ54" s="6"/>
      <c r="ACK54" s="6"/>
      <c r="ACL54" s="6"/>
      <c r="ACM54" s="6"/>
      <c r="ACN54" s="6"/>
      <c r="ACO54" s="6"/>
      <c r="ACP54" s="6"/>
      <c r="ACQ54" s="6"/>
      <c r="ACS54" s="6"/>
      <c r="ACT54" s="6"/>
      <c r="ACU54" s="6">
        <v>13.3690133333</v>
      </c>
      <c r="ACV54" s="6">
        <v>0.677901440987</v>
      </c>
      <c r="ACW54" s="6"/>
      <c r="ACX54" s="37"/>
      <c r="ACY54" s="6"/>
      <c r="ACZ54" s="6"/>
      <c r="ADA54" s="6"/>
      <c r="ADB54" s="6"/>
      <c r="ADC54" s="6"/>
      <c r="ADD54" s="6"/>
      <c r="ADE54" s="6"/>
      <c r="ADF54" s="6"/>
      <c r="ADG54" s="6"/>
      <c r="ADI54" s="6"/>
      <c r="ADJ54" s="6"/>
      <c r="ADK54" s="6">
        <v>14.1784</v>
      </c>
      <c r="ADL54" s="6">
        <v>0.46393418244500001</v>
      </c>
      <c r="ADM54" s="6"/>
      <c r="ADN54" s="37"/>
      <c r="ADO54" s="6"/>
      <c r="ADP54" s="6"/>
      <c r="ADQ54" s="6"/>
      <c r="ADR54" s="6"/>
      <c r="ADS54" s="6"/>
      <c r="ADT54" s="6"/>
      <c r="ADU54" s="6"/>
      <c r="ADV54" s="6"/>
      <c r="ADW54" s="6"/>
      <c r="ADY54" s="6"/>
      <c r="ADZ54" s="6"/>
      <c r="AEA54" s="6">
        <v>14.163413333299999</v>
      </c>
      <c r="AEB54" s="6">
        <v>0.44821596028799998</v>
      </c>
      <c r="AEC54" s="6"/>
      <c r="AED54" s="37"/>
      <c r="AEE54" s="6"/>
      <c r="AEF54" s="6"/>
      <c r="AEG54" s="6"/>
      <c r="AEH54" s="6"/>
      <c r="AEI54" s="6"/>
      <c r="AEJ54" s="6"/>
      <c r="AEK54" s="6"/>
      <c r="AEL54" s="6"/>
      <c r="AEM54" s="6"/>
      <c r="AEO54" s="6"/>
      <c r="AEP54" s="6"/>
      <c r="AEQ54" s="6">
        <v>14.163413333299999</v>
      </c>
      <c r="AER54" s="6">
        <v>0.69172156727199996</v>
      </c>
      <c r="AES54" s="6"/>
      <c r="AET54" s="37"/>
      <c r="AEU54" s="6"/>
      <c r="AEV54" s="6"/>
      <c r="AEW54" s="6"/>
      <c r="AEX54" s="6"/>
      <c r="AEY54" s="6"/>
      <c r="AEZ54" s="6"/>
      <c r="AFA54" s="6"/>
      <c r="AFB54" s="6"/>
      <c r="AFC54" s="6"/>
      <c r="AFE54" s="6"/>
      <c r="AFF54" s="6"/>
      <c r="AFG54" s="6">
        <v>14.50224</v>
      </c>
      <c r="AFH54" s="6">
        <v>0.40565192306199999</v>
      </c>
      <c r="AFI54" s="6"/>
      <c r="AFJ54" s="37"/>
      <c r="AFK54" s="6"/>
      <c r="AFL54" s="6"/>
      <c r="AFM54" s="6"/>
      <c r="AFN54" s="6"/>
      <c r="AFO54" s="6"/>
      <c r="AFP54" s="6"/>
      <c r="AFQ54" s="6"/>
      <c r="AFR54" s="6"/>
      <c r="AFS54" s="6"/>
      <c r="AFU54" s="6"/>
      <c r="AFV54" s="6"/>
      <c r="AFW54" s="6">
        <v>14.50224</v>
      </c>
      <c r="AFX54" s="6">
        <v>0.31112845434300002</v>
      </c>
      <c r="AFY54" s="6"/>
      <c r="AFZ54" s="37"/>
      <c r="AGA54" s="6"/>
      <c r="AGB54" s="6"/>
      <c r="AGC54" s="6"/>
      <c r="AGD54" s="6"/>
      <c r="AGE54" s="6"/>
      <c r="AGF54" s="6"/>
      <c r="AGG54" s="6"/>
      <c r="AGH54" s="6"/>
      <c r="AGI54" s="6"/>
      <c r="AGK54" s="6"/>
      <c r="AGL54" s="6"/>
      <c r="AGM54" s="6">
        <v>14.50224</v>
      </c>
      <c r="AGN54" s="6">
        <v>0.74727323272500001</v>
      </c>
      <c r="AGO54" s="6"/>
      <c r="AGP54" s="37"/>
      <c r="AGQ54" s="6"/>
      <c r="AGR54" s="6"/>
      <c r="AGS54" s="6"/>
      <c r="AGT54" s="6"/>
      <c r="AGU54" s="6"/>
      <c r="AGV54" s="6"/>
      <c r="AGW54" s="6"/>
      <c r="AGX54" s="6"/>
      <c r="AGY54" s="6"/>
      <c r="AHA54" s="6"/>
      <c r="AHB54" s="6"/>
      <c r="AHC54" s="6">
        <v>14.826079999999999</v>
      </c>
      <c r="AHD54" s="6">
        <v>0.57496007577099995</v>
      </c>
      <c r="AHE54" s="6"/>
      <c r="AHF54" s="37"/>
      <c r="AHG54" s="6"/>
      <c r="AHH54" s="6"/>
      <c r="AHI54" s="6"/>
      <c r="AHJ54" s="6"/>
      <c r="AHK54" s="6"/>
      <c r="AHL54" s="6"/>
      <c r="AHM54" s="6"/>
      <c r="AHN54" s="6"/>
      <c r="AHO54" s="6"/>
      <c r="AHQ54" s="6"/>
      <c r="AHR54" s="6"/>
      <c r="AHS54" s="6">
        <v>14.826079999999999</v>
      </c>
      <c r="AHT54" s="6">
        <v>0.59374879916500001</v>
      </c>
      <c r="AHU54" s="6"/>
      <c r="AHV54" s="37"/>
      <c r="AHW54" s="6"/>
      <c r="AHX54" s="6"/>
      <c r="AHY54" s="6"/>
      <c r="AHZ54" s="6"/>
      <c r="AIA54" s="6"/>
      <c r="AIB54" s="6"/>
      <c r="AIC54" s="6"/>
      <c r="AID54" s="6"/>
      <c r="AIE54" s="6"/>
      <c r="AIG54" s="6"/>
      <c r="AIH54" s="6"/>
      <c r="AII54" s="6">
        <v>14.826079999999999</v>
      </c>
      <c r="AIJ54" s="6">
        <v>0.557151536753</v>
      </c>
      <c r="AIK54" s="6"/>
      <c r="AIL54" s="37"/>
      <c r="AIM54" s="6"/>
      <c r="AIN54" s="6"/>
      <c r="AIO54" s="6"/>
      <c r="AIP54" s="6"/>
      <c r="AIQ54" s="6"/>
      <c r="AIR54" s="6"/>
      <c r="AIS54" s="6"/>
      <c r="AIT54" s="6"/>
      <c r="AIU54" s="6"/>
      <c r="AIW54" s="6"/>
      <c r="AIX54" s="6"/>
      <c r="AIY54" s="6">
        <v>15.300319999999999</v>
      </c>
      <c r="AIZ54" s="6">
        <v>0.54816232282499999</v>
      </c>
      <c r="AJA54" s="6"/>
      <c r="AJB54" s="37"/>
      <c r="AJC54" s="6"/>
      <c r="AJD54" s="6"/>
      <c r="AJE54" s="6"/>
      <c r="AJF54" s="6"/>
      <c r="AJG54" s="6"/>
      <c r="AJH54" s="6"/>
      <c r="AJI54" s="6"/>
      <c r="AJJ54" s="6"/>
      <c r="AJK54" s="6"/>
      <c r="AJM54" s="6"/>
      <c r="AJN54" s="6"/>
      <c r="AJO54" s="6">
        <v>15.300319999999999</v>
      </c>
      <c r="AJP54" s="6">
        <v>0.586953626427</v>
      </c>
      <c r="AJQ54" s="6"/>
      <c r="AJR54" s="37"/>
      <c r="AJS54" s="6"/>
      <c r="AJT54" s="6"/>
      <c r="AJU54" s="6"/>
      <c r="AJV54" s="6"/>
      <c r="AJW54" s="6"/>
      <c r="AJX54" s="6"/>
      <c r="AJY54" s="6"/>
      <c r="AJZ54" s="6"/>
      <c r="AKA54" s="6"/>
      <c r="AKC54" s="6"/>
      <c r="AKD54" s="6"/>
      <c r="AKE54" s="6">
        <v>14.17216</v>
      </c>
      <c r="AKF54" s="6">
        <v>0.70450968222800003</v>
      </c>
      <c r="AKG54" s="6"/>
      <c r="AKH54" s="37"/>
      <c r="AKI54" s="6"/>
      <c r="AKJ54" s="6"/>
      <c r="AKK54" s="6"/>
      <c r="AKL54" s="6"/>
      <c r="AKM54" s="6"/>
      <c r="AKN54" s="6"/>
      <c r="AKO54" s="6"/>
      <c r="AKP54" s="6"/>
      <c r="AKQ54" s="6"/>
      <c r="AKS54" s="6"/>
      <c r="AKT54" s="6"/>
      <c r="AKU54" s="6">
        <v>14.17216</v>
      </c>
      <c r="AKV54" s="6">
        <v>0.73903576261600001</v>
      </c>
      <c r="AKW54" s="6"/>
      <c r="AKX54" s="37"/>
      <c r="AKY54" s="6"/>
      <c r="AKZ54" s="6"/>
      <c r="ALA54" s="6"/>
      <c r="ALB54" s="6"/>
      <c r="ALC54" s="6"/>
      <c r="ALD54" s="6"/>
      <c r="ALE54" s="6"/>
      <c r="ALF54" s="6"/>
      <c r="ALG54" s="6"/>
      <c r="ALI54" s="6"/>
      <c r="ALJ54" s="6"/>
      <c r="ALK54" s="6">
        <v>14.50224</v>
      </c>
      <c r="ALL54" s="6">
        <v>0.75095223209100004</v>
      </c>
      <c r="ALM54" s="6"/>
      <c r="ALN54" s="37"/>
    </row>
    <row r="55" spans="5:1002" x14ac:dyDescent="0.25">
      <c r="E55" s="33">
        <v>20</v>
      </c>
      <c r="G55" s="1">
        <v>62</v>
      </c>
      <c r="H55" s="1">
        <f>ACI16</f>
        <v>-9.3192996696073589</v>
      </c>
      <c r="K55" s="6"/>
      <c r="L55" s="6"/>
      <c r="M55" s="6"/>
      <c r="N55" s="6"/>
      <c r="O55" s="6"/>
      <c r="P55" s="6"/>
      <c r="Q55" s="6"/>
      <c r="T55" s="6"/>
      <c r="V55" s="6"/>
      <c r="W55" s="6"/>
      <c r="X55" s="6">
        <v>13.81368</v>
      </c>
      <c r="Y55" s="6">
        <v>0.222119371407</v>
      </c>
      <c r="Z55" s="6"/>
      <c r="AB55" s="6"/>
      <c r="AC55" s="6"/>
      <c r="AD55" s="6"/>
      <c r="AE55" s="6"/>
      <c r="AF55" s="6"/>
      <c r="AG55" s="6"/>
      <c r="AH55" s="6"/>
      <c r="AK55" s="6"/>
      <c r="AM55" s="6"/>
      <c r="AN55" s="6"/>
      <c r="AO55" s="6"/>
      <c r="AP55" s="6"/>
      <c r="AQ55" s="6"/>
      <c r="AR55" s="37"/>
      <c r="AS55" s="6"/>
      <c r="AT55" s="6"/>
      <c r="AU55" s="6"/>
      <c r="AV55" s="6"/>
      <c r="AW55" s="6"/>
      <c r="AX55" s="6"/>
      <c r="AY55" s="6"/>
      <c r="AZ55" s="6"/>
      <c r="BA55" s="6"/>
      <c r="BB55" s="6"/>
      <c r="BD55" s="6"/>
      <c r="BE55" s="6"/>
      <c r="BF55" s="6">
        <v>15.348533333300001</v>
      </c>
      <c r="BG55" s="6">
        <v>0.215837000054</v>
      </c>
      <c r="BH55" s="6"/>
      <c r="BI55" s="37"/>
      <c r="BJ55" s="6"/>
      <c r="BK55" s="6"/>
      <c r="BL55" s="6"/>
      <c r="BM55" s="6"/>
      <c r="BN55" s="6"/>
      <c r="BO55" s="6"/>
      <c r="BP55" s="6"/>
      <c r="BS55" s="6"/>
      <c r="BU55" s="6"/>
      <c r="BV55" s="6"/>
      <c r="BW55" s="6">
        <v>14.86476</v>
      </c>
      <c r="BX55" s="6">
        <v>0.19036739821599999</v>
      </c>
      <c r="BY55" s="6"/>
      <c r="CA55" s="6"/>
      <c r="CB55" s="6"/>
      <c r="CC55" s="6"/>
      <c r="CD55" s="6"/>
      <c r="CE55" s="6"/>
      <c r="CF55" s="6"/>
      <c r="CG55" s="6"/>
      <c r="CJ55" s="6"/>
      <c r="CL55" s="6"/>
      <c r="CM55" s="6"/>
      <c r="CN55" s="6">
        <v>14.57694</v>
      </c>
      <c r="CO55" s="6">
        <v>0.275643838232</v>
      </c>
      <c r="CP55" s="6"/>
      <c r="CR55" s="6"/>
      <c r="CS55" s="6"/>
      <c r="CT55" s="6"/>
      <c r="CU55" s="6"/>
      <c r="CV55" s="6"/>
      <c r="CW55" s="6"/>
      <c r="CX55" s="6"/>
      <c r="DA55" s="6"/>
      <c r="DC55" s="6"/>
      <c r="DD55" s="6"/>
      <c r="DE55" s="6">
        <v>14.57694</v>
      </c>
      <c r="DF55" s="6">
        <v>0.23323346653999999</v>
      </c>
      <c r="DG55" s="6"/>
      <c r="DI55" s="6"/>
      <c r="DJ55" s="6"/>
      <c r="DK55" s="6"/>
      <c r="DL55" s="6"/>
      <c r="DM55" s="6"/>
      <c r="DN55" s="6"/>
      <c r="DO55" s="6"/>
      <c r="DR55" s="6"/>
      <c r="DT55" s="6"/>
      <c r="DU55" s="6"/>
      <c r="DV55" s="6">
        <v>14.57694</v>
      </c>
      <c r="DW55" s="6">
        <v>0.22772642910599999</v>
      </c>
      <c r="DX55" s="6"/>
      <c r="DZ55" s="6"/>
      <c r="EA55" s="6"/>
      <c r="EB55" s="6"/>
      <c r="EC55" s="6"/>
      <c r="ED55" s="6"/>
      <c r="EE55" s="6"/>
      <c r="EF55" s="6"/>
      <c r="EI55" s="6"/>
      <c r="EK55" s="6"/>
      <c r="EL55" s="6"/>
      <c r="EM55" s="6">
        <v>14.57694</v>
      </c>
      <c r="EN55" s="6">
        <v>0.32704745977799998</v>
      </c>
      <c r="EO55" s="6"/>
      <c r="EQ55" s="6"/>
      <c r="ER55" s="6"/>
      <c r="ES55" s="6"/>
      <c r="ET55" s="6"/>
      <c r="EU55" s="6"/>
      <c r="EV55" s="6"/>
      <c r="EW55" s="6"/>
      <c r="EZ55" s="6"/>
      <c r="FB55" s="6"/>
      <c r="FC55" s="6"/>
      <c r="FD55" s="6">
        <v>13.460940000000001</v>
      </c>
      <c r="FE55" s="6">
        <v>0.29861114231300001</v>
      </c>
      <c r="FF55" s="6"/>
      <c r="FH55" s="6"/>
      <c r="FI55" s="6"/>
      <c r="FJ55" s="6"/>
      <c r="FK55" s="6"/>
      <c r="FL55" s="6"/>
      <c r="FM55" s="6"/>
      <c r="FN55" s="6"/>
      <c r="FQ55" s="6"/>
      <c r="FS55" s="6"/>
      <c r="FT55" s="6"/>
      <c r="FU55" s="6">
        <v>13.460940000000001</v>
      </c>
      <c r="FV55" s="6">
        <v>0.31730301231199998</v>
      </c>
      <c r="FW55" s="6"/>
      <c r="FX55" s="37"/>
      <c r="FY55" s="6"/>
      <c r="FZ55" s="6"/>
      <c r="GA55" s="6"/>
      <c r="GB55" s="6"/>
      <c r="GC55" s="6"/>
      <c r="GD55" s="6"/>
      <c r="GE55" s="6"/>
      <c r="GH55" s="6"/>
      <c r="GJ55" s="6"/>
      <c r="GK55" s="6"/>
      <c r="GL55" s="6">
        <v>13.460940000000001</v>
      </c>
      <c r="GM55" s="6">
        <v>0.32042488191099999</v>
      </c>
      <c r="GN55" s="6"/>
      <c r="GO55" s="37"/>
      <c r="GP55" s="6"/>
      <c r="GQ55" s="6"/>
      <c r="GR55" s="6"/>
      <c r="GS55" s="6"/>
      <c r="GT55" s="6"/>
      <c r="GU55" s="6"/>
      <c r="GV55" s="6"/>
      <c r="GY55" s="6"/>
      <c r="HA55" s="6"/>
      <c r="HB55" s="6"/>
      <c r="HC55" s="6">
        <v>14.49342</v>
      </c>
      <c r="HD55" s="6">
        <v>0.367065550859</v>
      </c>
      <c r="HE55" s="6"/>
      <c r="HF55" s="37"/>
      <c r="HG55" s="6"/>
      <c r="HH55" s="6"/>
      <c r="HI55" s="6"/>
      <c r="HJ55" s="6"/>
      <c r="HK55" s="6"/>
      <c r="HL55" s="6"/>
      <c r="HM55" s="6"/>
      <c r="HP55" s="6"/>
      <c r="HR55" s="6"/>
      <c r="HS55" s="6"/>
      <c r="HT55" s="6">
        <v>14.49342</v>
      </c>
      <c r="HU55" s="6">
        <v>0.28759678489500001</v>
      </c>
      <c r="HV55" s="6"/>
      <c r="HW55" s="37"/>
      <c r="HX55" s="6"/>
      <c r="HY55" s="6"/>
      <c r="HZ55" s="6"/>
      <c r="IA55" s="6"/>
      <c r="IB55" s="6"/>
      <c r="IC55" s="6"/>
      <c r="ID55" s="6"/>
      <c r="IG55" s="6"/>
      <c r="II55" s="6"/>
      <c r="IJ55" s="6"/>
      <c r="IK55" s="6">
        <v>14.49342</v>
      </c>
      <c r="IL55" s="6">
        <v>0.23688671750400001</v>
      </c>
      <c r="IM55" s="6"/>
      <c r="IN55" s="37"/>
      <c r="IO55" s="6"/>
      <c r="IP55" s="6"/>
      <c r="IQ55" s="6"/>
      <c r="IR55" s="6"/>
      <c r="IS55" s="6"/>
      <c r="IT55" s="6"/>
      <c r="IU55" s="6"/>
      <c r="IX55" s="6"/>
      <c r="IZ55" s="6"/>
      <c r="JA55" s="6"/>
      <c r="JB55" s="6">
        <v>14.49342</v>
      </c>
      <c r="JC55" s="6">
        <v>0.330553820055</v>
      </c>
      <c r="JD55" s="6"/>
      <c r="JE55" s="37"/>
      <c r="JF55" s="6"/>
      <c r="JG55" s="6"/>
      <c r="JH55" s="6"/>
      <c r="JI55" s="6"/>
      <c r="JJ55" s="6"/>
      <c r="JK55" s="6"/>
      <c r="JL55" s="6"/>
      <c r="JO55" s="6"/>
      <c r="JQ55" s="6"/>
      <c r="JR55" s="6"/>
      <c r="JS55" s="6"/>
      <c r="JT55" s="6"/>
      <c r="JU55" s="6"/>
      <c r="JV55" s="37"/>
      <c r="JW55" s="6"/>
      <c r="JX55" s="6"/>
      <c r="JY55" s="6"/>
      <c r="JZ55" s="6"/>
      <c r="KA55" s="6"/>
      <c r="KB55" s="6"/>
      <c r="KC55" s="6"/>
      <c r="KF55" s="6"/>
      <c r="KH55" s="6"/>
      <c r="KI55" s="6"/>
      <c r="KJ55" s="6">
        <v>14.49342</v>
      </c>
      <c r="KK55" s="6">
        <v>0.325390010359</v>
      </c>
      <c r="KL55" s="6"/>
      <c r="KM55" s="37"/>
      <c r="KN55" s="6"/>
      <c r="KO55" s="6"/>
      <c r="KP55" s="6"/>
      <c r="KQ55" s="6"/>
      <c r="KR55" s="6"/>
      <c r="KS55" s="6"/>
      <c r="KT55" s="6"/>
      <c r="KW55" s="6"/>
      <c r="KY55" s="6"/>
      <c r="KZ55" s="6"/>
      <c r="LA55" s="6">
        <v>14.85774</v>
      </c>
      <c r="LB55" s="6">
        <v>0.31718321452499998</v>
      </c>
      <c r="LC55" s="6"/>
      <c r="LD55" s="37"/>
      <c r="LE55" s="6"/>
      <c r="LF55" s="6"/>
      <c r="LG55" s="6"/>
      <c r="LH55" s="6"/>
      <c r="LI55" s="6"/>
      <c r="LJ55" s="6"/>
      <c r="LK55" s="6"/>
      <c r="LN55" s="6"/>
      <c r="LP55" s="6"/>
      <c r="LQ55" s="6"/>
      <c r="LR55" s="6">
        <v>14.85774</v>
      </c>
      <c r="LS55" s="6">
        <v>0.35980511666300002</v>
      </c>
      <c r="LT55" s="6"/>
      <c r="LU55" s="37"/>
      <c r="LV55" s="6"/>
      <c r="LW55" s="6"/>
      <c r="LX55" s="6"/>
      <c r="LY55" s="6"/>
      <c r="LZ55" s="6"/>
      <c r="MA55" s="6"/>
      <c r="MB55" s="6"/>
      <c r="ME55" s="6"/>
      <c r="MG55" s="6"/>
      <c r="MH55" s="6"/>
      <c r="MI55" s="6">
        <v>14.85774</v>
      </c>
      <c r="MJ55" s="6">
        <v>0.352125878989</v>
      </c>
      <c r="MK55" s="6"/>
      <c r="ML55" s="37"/>
      <c r="MM55" s="6"/>
      <c r="MN55" s="6"/>
      <c r="MO55" s="6"/>
      <c r="MP55" s="6"/>
      <c r="MQ55" s="6"/>
      <c r="MR55" s="6"/>
      <c r="MS55" s="6"/>
      <c r="MV55" s="6"/>
      <c r="MX55" s="6"/>
      <c r="MY55" s="6"/>
      <c r="MZ55" s="6">
        <v>14.311260000000001</v>
      </c>
      <c r="NA55" s="6">
        <v>0.41780519962500001</v>
      </c>
      <c r="NB55" s="6"/>
      <c r="NC55" s="37"/>
      <c r="ND55" s="6"/>
      <c r="NE55" s="6"/>
      <c r="NF55" s="6"/>
      <c r="NG55" s="6"/>
      <c r="NH55" s="6"/>
      <c r="NI55" s="6"/>
      <c r="NJ55" s="6"/>
      <c r="NM55" s="6"/>
      <c r="NO55" s="6"/>
      <c r="NP55" s="6"/>
      <c r="NQ55" s="6">
        <v>14.311260000000001</v>
      </c>
      <c r="NR55" s="6">
        <v>0.36665736625099998</v>
      </c>
      <c r="NS55" s="6"/>
      <c r="NT55" s="37"/>
      <c r="NU55" s="6"/>
      <c r="NV55" s="6"/>
      <c r="NW55" s="6"/>
      <c r="NX55" s="6"/>
      <c r="NY55" s="6"/>
      <c r="NZ55" s="6"/>
      <c r="OA55" s="6"/>
      <c r="OD55" s="6"/>
      <c r="OF55" s="6"/>
      <c r="OG55" s="6"/>
      <c r="OH55" s="6">
        <v>14.311260000000001</v>
      </c>
      <c r="OI55" s="6">
        <v>0.41159147556499998</v>
      </c>
      <c r="OJ55" s="6"/>
      <c r="OK55" s="37"/>
      <c r="OL55" s="6"/>
      <c r="OM55" s="6"/>
      <c r="ON55" s="6"/>
      <c r="OO55" s="6"/>
      <c r="OP55" s="6"/>
      <c r="OQ55" s="6"/>
      <c r="OR55" s="6"/>
      <c r="OU55" s="6"/>
      <c r="OW55" s="6"/>
      <c r="OX55" s="6"/>
      <c r="OY55" s="6">
        <v>14.311260000000001</v>
      </c>
      <c r="OZ55" s="6">
        <v>0.410927479767</v>
      </c>
      <c r="PA55" s="6"/>
      <c r="PB55" s="37"/>
      <c r="PC55" s="6"/>
      <c r="PD55" s="6"/>
      <c r="PE55" s="6"/>
      <c r="PF55" s="6"/>
      <c r="PG55" s="6"/>
      <c r="PH55" s="6"/>
      <c r="PI55" s="6"/>
      <c r="PL55" s="6"/>
      <c r="PN55" s="6"/>
      <c r="PO55" s="6"/>
      <c r="PP55" s="6">
        <v>14.311260000000001</v>
      </c>
      <c r="PQ55" s="6">
        <v>0.45404704716099997</v>
      </c>
      <c r="PR55" s="6"/>
      <c r="PS55" s="37"/>
      <c r="PT55" s="6"/>
      <c r="PU55" s="6"/>
      <c r="PV55" s="6"/>
      <c r="PW55" s="6"/>
      <c r="PX55" s="6"/>
      <c r="PY55" s="6"/>
      <c r="PZ55" s="6"/>
      <c r="QC55" s="6"/>
      <c r="QE55" s="6"/>
      <c r="QF55" s="6"/>
      <c r="QG55" s="6">
        <v>14.129099999999999</v>
      </c>
      <c r="QH55" s="6">
        <v>0.55513458726200005</v>
      </c>
      <c r="QI55" s="6"/>
      <c r="QJ55" s="37"/>
      <c r="QK55" s="37"/>
      <c r="QL55" s="6"/>
      <c r="QM55" s="6"/>
      <c r="QN55" s="6"/>
      <c r="QO55" s="6"/>
      <c r="QP55" s="6"/>
      <c r="QQ55" s="6"/>
      <c r="QR55" s="6"/>
      <c r="QU55" s="6"/>
      <c r="QW55" s="6"/>
      <c r="QX55" s="6"/>
      <c r="QY55" s="6">
        <v>13.76478</v>
      </c>
      <c r="QZ55" s="6">
        <v>0.492241764488</v>
      </c>
      <c r="RA55" s="6"/>
      <c r="RB55" s="37"/>
      <c r="RC55" s="6"/>
      <c r="RD55" s="6"/>
      <c r="RE55" s="6"/>
      <c r="RF55" s="6"/>
      <c r="RG55" s="6"/>
      <c r="RH55" s="6"/>
      <c r="RI55" s="6"/>
      <c r="RL55" s="6"/>
      <c r="RN55" s="6"/>
      <c r="RO55" s="6"/>
      <c r="RP55" s="6">
        <v>14.129099999999999</v>
      </c>
      <c r="RQ55" s="6">
        <v>0.61090567756199998</v>
      </c>
      <c r="RR55" s="6"/>
      <c r="RS55" s="37"/>
      <c r="RT55" s="6"/>
      <c r="RU55" s="6"/>
      <c r="RV55" s="6"/>
      <c r="RW55" s="6"/>
      <c r="RX55" s="6"/>
      <c r="RY55" s="6"/>
      <c r="RZ55" s="6"/>
      <c r="SC55" s="6"/>
      <c r="SE55" s="6"/>
      <c r="SF55" s="6"/>
      <c r="SG55" s="6">
        <v>13.93272</v>
      </c>
      <c r="SH55" s="6">
        <v>0.512570337411</v>
      </c>
      <c r="SI55" s="6"/>
      <c r="SJ55" s="37"/>
      <c r="SK55" s="6"/>
      <c r="SL55" s="6"/>
      <c r="SM55" s="6"/>
      <c r="SN55" s="6"/>
      <c r="SO55" s="6"/>
      <c r="SP55" s="6"/>
      <c r="SQ55" s="6"/>
      <c r="ST55" s="6"/>
      <c r="SV55" s="6"/>
      <c r="SW55" s="6"/>
      <c r="SX55" s="6">
        <v>13.417199999999999</v>
      </c>
      <c r="SY55" s="6">
        <v>0.63885356394100001</v>
      </c>
      <c r="SZ55" s="6"/>
      <c r="TB55" s="6"/>
      <c r="TC55" s="6"/>
      <c r="TD55" s="6"/>
      <c r="TE55" s="6"/>
      <c r="TF55" s="6"/>
      <c r="TG55" s="6"/>
      <c r="TH55" s="6"/>
      <c r="TK55" s="6"/>
      <c r="TM55" s="6"/>
      <c r="TN55" s="6"/>
      <c r="TO55" s="6">
        <v>13.93272</v>
      </c>
      <c r="TP55" s="6">
        <v>0.57352372176699995</v>
      </c>
      <c r="TQ55" s="6"/>
      <c r="TS55" s="6"/>
      <c r="TT55" s="6"/>
      <c r="TU55" s="6"/>
      <c r="TV55" s="6"/>
      <c r="TW55" s="6"/>
      <c r="TX55" s="6"/>
      <c r="TY55" s="6"/>
      <c r="TZ55" s="6"/>
      <c r="UA55" s="6"/>
      <c r="UC55" s="6"/>
      <c r="UD55" s="6"/>
      <c r="UE55" s="6">
        <v>13.76478</v>
      </c>
      <c r="UF55" s="6">
        <v>0.530096924375</v>
      </c>
      <c r="UG55" s="6"/>
      <c r="UI55" s="6"/>
      <c r="UJ55" s="6"/>
      <c r="UK55" s="6"/>
      <c r="UL55" s="6"/>
      <c r="UM55" s="6"/>
      <c r="UN55" s="6"/>
      <c r="UO55" s="6"/>
      <c r="UP55" s="6"/>
      <c r="UQ55" s="6"/>
      <c r="US55" s="6"/>
      <c r="UT55" s="6"/>
      <c r="UU55" s="6">
        <v>13.76478</v>
      </c>
      <c r="UV55" s="6">
        <v>0.53001988753999996</v>
      </c>
      <c r="UW55" s="6"/>
      <c r="UY55" s="6"/>
      <c r="UZ55" s="6"/>
      <c r="VA55" s="6"/>
      <c r="VB55" s="6"/>
      <c r="VC55" s="6"/>
      <c r="VD55" s="6"/>
      <c r="VE55" s="6"/>
      <c r="VF55" s="6"/>
      <c r="VG55" s="6"/>
      <c r="VI55" s="6"/>
      <c r="VJ55" s="6"/>
      <c r="VK55" s="6">
        <v>13.80672</v>
      </c>
      <c r="VL55" s="6">
        <v>0.57114817858199995</v>
      </c>
      <c r="VM55" s="6"/>
      <c r="VN55" s="37"/>
      <c r="VO55" s="6"/>
      <c r="VP55" s="6"/>
      <c r="VQ55" s="6"/>
      <c r="VR55" s="6"/>
      <c r="VS55" s="6"/>
      <c r="VT55" s="6"/>
      <c r="VU55" s="6"/>
      <c r="VV55" s="6"/>
      <c r="VW55" s="6"/>
      <c r="VY55" s="6"/>
      <c r="VZ55" s="6"/>
      <c r="WA55" s="6">
        <v>13.80672</v>
      </c>
      <c r="WB55" s="6">
        <v>0.58294500124000004</v>
      </c>
      <c r="WC55" s="6"/>
      <c r="WD55" s="37"/>
      <c r="WE55" s="6"/>
      <c r="WF55" s="6"/>
      <c r="WG55" s="6"/>
      <c r="WH55" s="6"/>
      <c r="WI55" s="6"/>
      <c r="WJ55" s="6"/>
      <c r="WK55" s="6"/>
      <c r="WL55" s="6"/>
      <c r="WM55" s="6"/>
      <c r="WO55" s="6"/>
      <c r="WP55" s="6"/>
      <c r="WQ55" s="6">
        <v>14.129099999999999</v>
      </c>
      <c r="WR55" s="6">
        <v>0.328450815108</v>
      </c>
      <c r="WS55" s="6"/>
      <c r="WT55" s="37"/>
      <c r="WU55" s="6"/>
      <c r="WV55" s="6"/>
      <c r="WW55" s="6"/>
      <c r="WX55" s="6"/>
      <c r="WY55" s="6"/>
      <c r="WZ55" s="6"/>
      <c r="XA55" s="6"/>
      <c r="XB55" s="6"/>
      <c r="XC55" s="6"/>
      <c r="XE55" s="6"/>
      <c r="XF55" s="6"/>
      <c r="XG55" s="6">
        <v>14.129099999999999</v>
      </c>
      <c r="XH55" s="6">
        <v>0.40839146578500002</v>
      </c>
      <c r="XI55" s="6"/>
      <c r="XJ55" s="37"/>
      <c r="XK55" s="6"/>
      <c r="XL55" s="6"/>
      <c r="XM55" s="6"/>
      <c r="XN55" s="6"/>
      <c r="XO55" s="6"/>
      <c r="XP55" s="6"/>
      <c r="XQ55" s="6"/>
      <c r="XR55" s="6"/>
      <c r="XS55" s="6"/>
      <c r="XU55" s="6"/>
      <c r="XV55" s="6"/>
      <c r="XW55" s="6">
        <v>13.76478</v>
      </c>
      <c r="XX55" s="6">
        <v>0.488595713067</v>
      </c>
      <c r="XY55" s="6"/>
      <c r="XZ55" s="37"/>
      <c r="YA55" s="6"/>
      <c r="YB55" s="6"/>
      <c r="YC55" s="6"/>
      <c r="YD55" s="6"/>
      <c r="YE55" s="6"/>
      <c r="YF55" s="6"/>
      <c r="YG55" s="6"/>
      <c r="YH55" s="6"/>
      <c r="YI55" s="6"/>
      <c r="YK55" s="6"/>
      <c r="YL55" s="6"/>
      <c r="YM55" s="6">
        <v>13.76478</v>
      </c>
      <c r="YN55" s="6">
        <v>0.51071785784199997</v>
      </c>
      <c r="YO55" s="6"/>
      <c r="YP55" s="37"/>
      <c r="YQ55" s="6"/>
      <c r="YR55" s="6"/>
      <c r="YS55" s="6"/>
      <c r="YT55" s="6"/>
      <c r="YU55" s="6"/>
      <c r="YV55" s="6"/>
      <c r="YW55" s="6"/>
      <c r="YX55" s="6"/>
      <c r="YY55" s="6"/>
      <c r="ZA55" s="6"/>
      <c r="ZB55" s="6"/>
      <c r="ZC55" s="6"/>
      <c r="ZD55" s="6"/>
      <c r="ZE55" s="6"/>
      <c r="ZF55" s="37"/>
      <c r="ZG55" s="6"/>
      <c r="ZH55" s="6"/>
      <c r="ZI55" s="6"/>
      <c r="ZJ55" s="6"/>
      <c r="ZK55" s="6"/>
      <c r="ZL55" s="6"/>
      <c r="ZM55" s="6"/>
      <c r="ZN55" s="6"/>
      <c r="ZO55" s="6"/>
      <c r="ZQ55" s="6"/>
      <c r="ZR55" s="6"/>
      <c r="ZS55" s="6">
        <v>13.757759999999999</v>
      </c>
      <c r="ZT55" s="6">
        <v>0.51502768983799996</v>
      </c>
      <c r="ZU55" s="6"/>
      <c r="ZV55" s="37"/>
      <c r="ZW55" s="6"/>
      <c r="ZX55" s="6"/>
      <c r="ZY55" s="6"/>
      <c r="ZZ55" s="6"/>
      <c r="AAA55" s="6"/>
      <c r="AAB55" s="6"/>
      <c r="AAC55" s="6"/>
      <c r="AAD55" s="6"/>
      <c r="AAE55" s="6"/>
      <c r="AAG55" s="6"/>
      <c r="AAH55" s="6"/>
      <c r="AAI55" s="6">
        <v>13.757759999999999</v>
      </c>
      <c r="AAJ55" s="6">
        <v>0.83806224390299999</v>
      </c>
      <c r="AAK55" s="6"/>
      <c r="AAL55" s="37"/>
      <c r="AAM55" s="6"/>
      <c r="AAN55" s="6"/>
      <c r="AAO55" s="6"/>
      <c r="AAP55" s="6"/>
      <c r="AAQ55" s="6"/>
      <c r="AAR55" s="6"/>
      <c r="AAS55" s="6"/>
      <c r="AAT55" s="6"/>
      <c r="AAU55" s="6"/>
      <c r="AAW55" s="6"/>
      <c r="AAX55" s="6"/>
      <c r="AAY55" s="6">
        <v>13.757759999999999</v>
      </c>
      <c r="AAZ55" s="6">
        <v>0.63723835412999996</v>
      </c>
      <c r="ABA55" s="6"/>
      <c r="ABB55" s="37"/>
      <c r="ABC55" s="6"/>
      <c r="ABD55" s="6"/>
      <c r="ABE55" s="6"/>
      <c r="ABF55" s="6"/>
      <c r="ABG55" s="6"/>
      <c r="ABH55" s="6"/>
      <c r="ABI55" s="6"/>
      <c r="ABJ55" s="6"/>
      <c r="ABK55" s="6"/>
      <c r="ABM55" s="6"/>
      <c r="ABN55" s="6"/>
      <c r="ABO55" s="6">
        <v>15.040139999999999</v>
      </c>
      <c r="ABP55" s="6">
        <v>0.49916044035599999</v>
      </c>
      <c r="ABQ55" s="6"/>
      <c r="ABR55" s="37"/>
      <c r="ABS55" s="6"/>
      <c r="ABT55" s="6"/>
      <c r="ABU55" s="6"/>
      <c r="ABV55" s="6"/>
      <c r="ABW55" s="6"/>
      <c r="ABX55" s="6"/>
      <c r="ABY55" s="6"/>
      <c r="ABZ55" s="6"/>
      <c r="ACA55" s="6"/>
      <c r="ACC55" s="6"/>
      <c r="ACD55" s="6"/>
      <c r="ACE55" s="6">
        <v>15.040139999999999</v>
      </c>
      <c r="ACF55" s="6">
        <v>0.66524844433899999</v>
      </c>
      <c r="ACG55" s="6"/>
      <c r="ACH55" s="37"/>
      <c r="ACI55" s="6"/>
      <c r="ACJ55" s="6"/>
      <c r="ACK55" s="6"/>
      <c r="ACL55" s="6"/>
      <c r="ACM55" s="6"/>
      <c r="ACN55" s="6"/>
      <c r="ACO55" s="6"/>
      <c r="ACP55" s="6"/>
      <c r="ACQ55" s="6"/>
      <c r="ACS55" s="6"/>
      <c r="ACT55" s="6"/>
      <c r="ACU55" s="6">
        <v>15.040139999999999</v>
      </c>
      <c r="ACV55" s="6">
        <v>0.68541654911899996</v>
      </c>
      <c r="ACW55" s="6"/>
      <c r="ACX55" s="37"/>
      <c r="ACY55" s="6"/>
      <c r="ACZ55" s="6"/>
      <c r="ADA55" s="6"/>
      <c r="ADB55" s="6"/>
      <c r="ADC55" s="6"/>
      <c r="ADD55" s="6"/>
      <c r="ADE55" s="6"/>
      <c r="ADF55" s="6"/>
      <c r="ADG55" s="6"/>
      <c r="ADI55" s="6"/>
      <c r="ADJ55" s="6"/>
      <c r="ADK55" s="6">
        <v>15.950699999999999</v>
      </c>
      <c r="ADL55" s="6">
        <v>0.473052213758</v>
      </c>
      <c r="ADM55" s="6"/>
      <c r="ADN55" s="37"/>
      <c r="ADO55" s="6"/>
      <c r="ADP55" s="6"/>
      <c r="ADQ55" s="6"/>
      <c r="ADR55" s="6"/>
      <c r="ADS55" s="6"/>
      <c r="ADT55" s="6"/>
      <c r="ADU55" s="6"/>
      <c r="ADV55" s="6"/>
      <c r="ADW55" s="6"/>
      <c r="ADY55" s="6"/>
      <c r="ADZ55" s="6"/>
      <c r="AEA55" s="6">
        <v>15.93384</v>
      </c>
      <c r="AEB55" s="6">
        <v>0.46004827213299998</v>
      </c>
      <c r="AEC55" s="6"/>
      <c r="AED55" s="37"/>
      <c r="AEE55" s="6"/>
      <c r="AEF55" s="6"/>
      <c r="AEG55" s="6"/>
      <c r="AEH55" s="6"/>
      <c r="AEI55" s="6"/>
      <c r="AEJ55" s="6"/>
      <c r="AEK55" s="6"/>
      <c r="AEL55" s="6"/>
      <c r="AEM55" s="6"/>
      <c r="AEO55" s="6"/>
      <c r="AEP55" s="6"/>
      <c r="AEQ55" s="6">
        <v>15.93384</v>
      </c>
      <c r="AER55" s="6">
        <v>0.70155918372899995</v>
      </c>
      <c r="AES55" s="6"/>
      <c r="AET55" s="37"/>
      <c r="AEU55" s="6"/>
      <c r="AEV55" s="6"/>
      <c r="AEW55" s="6"/>
      <c r="AEX55" s="6"/>
      <c r="AEY55" s="6"/>
      <c r="AEZ55" s="6"/>
      <c r="AFA55" s="6"/>
      <c r="AFB55" s="6"/>
      <c r="AFC55" s="6"/>
      <c r="AFE55" s="6"/>
      <c r="AFF55" s="6"/>
      <c r="AFG55" s="6">
        <v>16.315020000000001</v>
      </c>
      <c r="AFH55" s="6">
        <v>0.41383402922599999</v>
      </c>
      <c r="AFI55" s="6"/>
      <c r="AFJ55" s="37"/>
      <c r="AFK55" s="6"/>
      <c r="AFL55" s="6"/>
      <c r="AFM55" s="6"/>
      <c r="AFN55" s="6"/>
      <c r="AFO55" s="6"/>
      <c r="AFP55" s="6"/>
      <c r="AFQ55" s="6"/>
      <c r="AFR55" s="6"/>
      <c r="AFS55" s="6"/>
      <c r="AFU55" s="6"/>
      <c r="AFV55" s="6"/>
      <c r="AFW55" s="6">
        <v>16.315020000000001</v>
      </c>
      <c r="AFX55" s="6">
        <v>0.31707155537699999</v>
      </c>
      <c r="AFY55" s="6"/>
      <c r="AFZ55" s="37"/>
      <c r="AGA55" s="6"/>
      <c r="AGB55" s="6"/>
      <c r="AGC55" s="6"/>
      <c r="AGD55" s="6"/>
      <c r="AGE55" s="6"/>
      <c r="AGF55" s="6"/>
      <c r="AGG55" s="6"/>
      <c r="AGH55" s="6"/>
      <c r="AGI55" s="6"/>
      <c r="AGK55" s="6"/>
      <c r="AGL55" s="6"/>
      <c r="AGM55" s="6">
        <v>16.315020000000001</v>
      </c>
      <c r="AGN55" s="6">
        <v>0.75596744530299997</v>
      </c>
      <c r="AGO55" s="6"/>
      <c r="AGP55" s="37"/>
      <c r="AGQ55" s="6"/>
      <c r="AGR55" s="6"/>
      <c r="AGS55" s="6"/>
      <c r="AGT55" s="6"/>
      <c r="AGU55" s="6"/>
      <c r="AGV55" s="6"/>
      <c r="AGW55" s="6"/>
      <c r="AGX55" s="6"/>
      <c r="AGY55" s="6"/>
      <c r="AHA55" s="6"/>
      <c r="AHB55" s="6"/>
      <c r="AHC55" s="6">
        <v>16.67934</v>
      </c>
      <c r="AHD55" s="6">
        <v>0.58678274644799999</v>
      </c>
      <c r="AHE55" s="6"/>
      <c r="AHF55" s="37"/>
      <c r="AHG55" s="6"/>
      <c r="AHH55" s="6"/>
      <c r="AHI55" s="6"/>
      <c r="AHJ55" s="6"/>
      <c r="AHK55" s="6"/>
      <c r="AHL55" s="6"/>
      <c r="AHM55" s="6"/>
      <c r="AHN55" s="6"/>
      <c r="AHO55" s="6"/>
      <c r="AHQ55" s="6"/>
      <c r="AHR55" s="6"/>
      <c r="AHS55" s="6">
        <v>16.67934</v>
      </c>
      <c r="AHT55" s="6">
        <v>0.60828640892600006</v>
      </c>
      <c r="AHU55" s="6"/>
      <c r="AHV55" s="37"/>
      <c r="AHW55" s="6"/>
      <c r="AHX55" s="6"/>
      <c r="AHY55" s="6"/>
      <c r="AHZ55" s="6"/>
      <c r="AIA55" s="6"/>
      <c r="AIB55" s="6"/>
      <c r="AIC55" s="6"/>
      <c r="AID55" s="6"/>
      <c r="AIE55" s="6"/>
      <c r="AIG55" s="6"/>
      <c r="AIH55" s="6"/>
      <c r="AII55" s="6">
        <v>16.67934</v>
      </c>
      <c r="AIJ55" s="6">
        <v>0.56991198290599998</v>
      </c>
      <c r="AIK55" s="6"/>
      <c r="AIL55" s="37"/>
      <c r="AIM55" s="6"/>
      <c r="AIN55" s="6"/>
      <c r="AIO55" s="6"/>
      <c r="AIP55" s="6"/>
      <c r="AIQ55" s="6"/>
      <c r="AIR55" s="6"/>
      <c r="AIS55" s="6"/>
      <c r="AIT55" s="6"/>
      <c r="AIU55" s="6"/>
      <c r="AIW55" s="6"/>
      <c r="AIX55" s="6"/>
      <c r="AIY55" s="6">
        <v>17.212859999999999</v>
      </c>
      <c r="AIZ55" s="6">
        <v>0.55917730325000004</v>
      </c>
      <c r="AJA55" s="6"/>
      <c r="AJB55" s="37"/>
      <c r="AJC55" s="6"/>
      <c r="AJD55" s="6"/>
      <c r="AJE55" s="6"/>
      <c r="AJF55" s="6"/>
      <c r="AJG55" s="6"/>
      <c r="AJH55" s="6"/>
      <c r="AJI55" s="6"/>
      <c r="AJJ55" s="6"/>
      <c r="AJK55" s="6"/>
      <c r="AJM55" s="6"/>
      <c r="AJN55" s="6"/>
      <c r="AJO55" s="6">
        <v>17.212859999999999</v>
      </c>
      <c r="AJP55" s="6">
        <v>0.60209911545999995</v>
      </c>
      <c r="AJQ55" s="6"/>
      <c r="AJR55" s="37"/>
      <c r="AJS55" s="6"/>
      <c r="AJT55" s="6"/>
      <c r="AJU55" s="6"/>
      <c r="AJV55" s="6"/>
      <c r="AJW55" s="6"/>
      <c r="AJX55" s="6"/>
      <c r="AJY55" s="6"/>
      <c r="AJZ55" s="6"/>
      <c r="AKA55" s="6"/>
      <c r="AKC55" s="6"/>
      <c r="AKD55" s="6"/>
      <c r="AKE55" s="6">
        <v>15.943680000000001</v>
      </c>
      <c r="AKF55" s="6">
        <v>0.71547528358300005</v>
      </c>
      <c r="AKG55" s="6"/>
      <c r="AKH55" s="37"/>
      <c r="AKI55" s="6"/>
      <c r="AKJ55" s="6"/>
      <c r="AKK55" s="6"/>
      <c r="AKL55" s="6"/>
      <c r="AKM55" s="6"/>
      <c r="AKN55" s="6"/>
      <c r="AKO55" s="6"/>
      <c r="AKP55" s="6"/>
      <c r="AKQ55" s="6"/>
      <c r="AKS55" s="6"/>
      <c r="AKT55" s="6"/>
      <c r="AKU55" s="6">
        <v>15.943680000000001</v>
      </c>
      <c r="AKV55" s="6">
        <v>0.75344470961200005</v>
      </c>
      <c r="AKW55" s="6"/>
      <c r="AKX55" s="37"/>
      <c r="AKY55" s="6"/>
      <c r="AKZ55" s="6"/>
      <c r="ALA55" s="6"/>
      <c r="ALB55" s="6"/>
      <c r="ALC55" s="6"/>
      <c r="ALD55" s="6"/>
      <c r="ALE55" s="6"/>
      <c r="ALF55" s="6"/>
      <c r="ALG55" s="6"/>
      <c r="ALI55" s="6"/>
      <c r="ALJ55" s="6"/>
      <c r="ALK55" s="6">
        <v>16.315020000000001</v>
      </c>
      <c r="ALL55" s="6">
        <v>0.76174139082100001</v>
      </c>
      <c r="ALM55" s="6"/>
      <c r="ALN55" s="37"/>
    </row>
    <row r="56" spans="5:1002" x14ac:dyDescent="0.25">
      <c r="G56" s="1"/>
      <c r="H56" s="1"/>
      <c r="K56" s="6"/>
      <c r="L56" s="6"/>
      <c r="M56" s="6"/>
      <c r="N56" s="6"/>
      <c r="O56" s="6"/>
      <c r="P56" s="6"/>
      <c r="Q56" s="6"/>
      <c r="R56" s="6"/>
      <c r="S56" s="6"/>
      <c r="T56" s="6"/>
      <c r="V56" s="6"/>
      <c r="W56" s="6"/>
      <c r="X56" s="6">
        <v>15.348533333300001</v>
      </c>
      <c r="Y56" s="6">
        <v>0.22384287102799999</v>
      </c>
      <c r="Z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M56" s="6"/>
      <c r="AN56" s="6"/>
      <c r="AO56" s="6"/>
      <c r="AP56" s="6"/>
      <c r="AQ56" s="6"/>
      <c r="AR56" s="37"/>
      <c r="AS56" s="6"/>
      <c r="AT56" s="6"/>
      <c r="AU56" s="6"/>
      <c r="AV56" s="6"/>
      <c r="AW56" s="6"/>
      <c r="AX56" s="6"/>
      <c r="AY56" s="6"/>
      <c r="AZ56" s="6"/>
      <c r="BA56" s="6"/>
      <c r="BB56" s="6"/>
      <c r="BD56" s="6"/>
      <c r="BE56" s="6"/>
      <c r="BF56" s="6">
        <v>16.883386666700002</v>
      </c>
      <c r="BG56" s="6">
        <v>0.21988103526399999</v>
      </c>
      <c r="BH56" s="6"/>
      <c r="BI56" s="37"/>
      <c r="BJ56" s="6"/>
      <c r="BK56" s="6"/>
      <c r="BL56" s="6"/>
      <c r="BM56" s="6"/>
      <c r="BN56" s="6"/>
      <c r="BO56" s="6"/>
      <c r="BP56" s="6"/>
      <c r="BQ56" s="6"/>
      <c r="BR56" s="6"/>
      <c r="BS56" s="6"/>
      <c r="BU56" s="6"/>
      <c r="BV56" s="6"/>
      <c r="BW56" s="6">
        <v>16.516400000000001</v>
      </c>
      <c r="BX56" s="6">
        <v>0.19397099779900001</v>
      </c>
      <c r="BY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L56" s="6"/>
      <c r="CM56" s="6"/>
      <c r="CN56" s="6">
        <v>16.1966</v>
      </c>
      <c r="CO56" s="6">
        <v>0.28040546118699999</v>
      </c>
      <c r="CP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C56" s="6"/>
      <c r="DD56" s="6"/>
      <c r="DE56" s="6">
        <v>16.1966</v>
      </c>
      <c r="DF56" s="6">
        <v>0.23425173881200001</v>
      </c>
      <c r="DG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T56" s="6"/>
      <c r="DU56" s="6"/>
      <c r="DV56" s="6">
        <v>16.1966</v>
      </c>
      <c r="DW56" s="6">
        <v>0.231700470484</v>
      </c>
      <c r="DX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K56" s="6"/>
      <c r="EL56" s="6"/>
      <c r="EM56" s="6">
        <v>16.1966</v>
      </c>
      <c r="EN56" s="6">
        <v>0.33099376739899999</v>
      </c>
      <c r="EO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B56" s="6"/>
      <c r="FC56" s="6"/>
      <c r="FD56" s="6">
        <v>14.9566</v>
      </c>
      <c r="FE56" s="6">
        <v>0.30305652688200002</v>
      </c>
      <c r="FF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S56" s="6"/>
      <c r="FT56" s="6"/>
      <c r="FU56" s="6">
        <v>14.9566</v>
      </c>
      <c r="FV56" s="6">
        <v>0.32349004311700003</v>
      </c>
      <c r="FW56" s="6"/>
      <c r="FX56" s="37"/>
      <c r="FY56" s="6"/>
      <c r="FZ56" s="6"/>
      <c r="GA56" s="6"/>
      <c r="GB56" s="6"/>
      <c r="GC56" s="6"/>
      <c r="GD56" s="6"/>
      <c r="GE56" s="6"/>
      <c r="GF56" s="6"/>
      <c r="GG56" s="6"/>
      <c r="GH56" s="6"/>
      <c r="GJ56" s="6"/>
      <c r="GK56" s="6"/>
      <c r="GL56" s="6">
        <v>14.9566</v>
      </c>
      <c r="GM56" s="6">
        <v>0.32463054412699999</v>
      </c>
      <c r="GN56" s="6"/>
      <c r="GO56" s="37"/>
      <c r="GP56" s="6"/>
      <c r="GQ56" s="6"/>
      <c r="GR56" s="6"/>
      <c r="GS56" s="6"/>
      <c r="GT56" s="6"/>
      <c r="GU56" s="6"/>
      <c r="GV56" s="6"/>
      <c r="GW56" s="6"/>
      <c r="GX56" s="6"/>
      <c r="GY56" s="6"/>
      <c r="HA56" s="6"/>
      <c r="HB56" s="6"/>
      <c r="HC56" s="6">
        <v>16.1038</v>
      </c>
      <c r="HD56" s="6">
        <v>0.37231073049899999</v>
      </c>
      <c r="HE56" s="6"/>
      <c r="HF56" s="37"/>
      <c r="HG56" s="6"/>
      <c r="HH56" s="6"/>
      <c r="HI56" s="6"/>
      <c r="HJ56" s="6"/>
      <c r="HK56" s="6"/>
      <c r="HL56" s="6"/>
      <c r="HM56" s="6"/>
      <c r="HN56" s="6"/>
      <c r="HO56" s="6"/>
      <c r="HP56" s="6"/>
      <c r="HR56" s="6"/>
      <c r="HS56" s="6"/>
      <c r="HT56" s="6">
        <v>16.1038</v>
      </c>
      <c r="HU56" s="6">
        <v>0.29288122949899997</v>
      </c>
      <c r="HV56" s="6"/>
      <c r="HW56" s="37"/>
      <c r="HX56" s="6"/>
      <c r="HY56" s="6"/>
      <c r="HZ56" s="6"/>
      <c r="IA56" s="6"/>
      <c r="IB56" s="6"/>
      <c r="IC56" s="6"/>
      <c r="ID56" s="6"/>
      <c r="IE56" s="6"/>
      <c r="IF56" s="6"/>
      <c r="IG56" s="6"/>
      <c r="II56" s="6"/>
      <c r="IJ56" s="6"/>
      <c r="IK56" s="6">
        <v>16.1038</v>
      </c>
      <c r="IL56" s="6">
        <v>0.23656167545699999</v>
      </c>
      <c r="IM56" s="6"/>
      <c r="IN56" s="37"/>
      <c r="IO56" s="6"/>
      <c r="IP56" s="6"/>
      <c r="IQ56" s="6"/>
      <c r="IR56" s="6"/>
      <c r="IS56" s="6"/>
      <c r="IT56" s="6"/>
      <c r="IU56" s="6"/>
      <c r="IV56" s="6"/>
      <c r="IW56" s="6"/>
      <c r="IX56" s="6"/>
      <c r="IZ56" s="6"/>
      <c r="JA56" s="6"/>
      <c r="JB56" s="6">
        <v>16.1038</v>
      </c>
      <c r="JC56" s="6">
        <v>0.33837992703600001</v>
      </c>
      <c r="JD56" s="6"/>
      <c r="JE56" s="37"/>
      <c r="JF56" s="6"/>
      <c r="JG56" s="6"/>
      <c r="JH56" s="6"/>
      <c r="JI56" s="6"/>
      <c r="JJ56" s="6"/>
      <c r="JK56" s="6"/>
      <c r="JL56" s="6"/>
      <c r="JM56" s="6"/>
      <c r="JN56" s="6"/>
      <c r="JO56" s="6"/>
      <c r="JQ56" s="6"/>
      <c r="JR56" s="6"/>
      <c r="JS56" s="6"/>
      <c r="JT56" s="6"/>
      <c r="JU56" s="6"/>
      <c r="JV56" s="37"/>
      <c r="JW56" s="6"/>
      <c r="JX56" s="6"/>
      <c r="JY56" s="6"/>
      <c r="JZ56" s="6"/>
      <c r="KA56" s="6"/>
      <c r="KB56" s="6"/>
      <c r="KC56" s="6"/>
      <c r="KD56" s="6"/>
      <c r="KE56" s="6"/>
      <c r="KF56" s="6"/>
      <c r="KH56" s="6"/>
      <c r="KI56" s="6"/>
      <c r="KJ56" s="6">
        <v>16.1038</v>
      </c>
      <c r="KK56" s="6">
        <v>0.33285973949100001</v>
      </c>
      <c r="KL56" s="6"/>
      <c r="KM56" s="37"/>
      <c r="KN56" s="6"/>
      <c r="KO56" s="6"/>
      <c r="KP56" s="6"/>
      <c r="KQ56" s="6"/>
      <c r="KR56" s="6"/>
      <c r="KS56" s="6"/>
      <c r="KT56" s="6"/>
      <c r="KU56" s="6"/>
      <c r="KV56" s="6"/>
      <c r="KW56" s="6"/>
      <c r="KY56" s="6"/>
      <c r="KZ56" s="6"/>
      <c r="LA56" s="6">
        <v>16.508600000000001</v>
      </c>
      <c r="LB56" s="6">
        <v>0.32353373464500002</v>
      </c>
      <c r="LC56" s="6"/>
      <c r="LD56" s="37"/>
      <c r="LE56" s="6"/>
      <c r="LF56" s="6"/>
      <c r="LG56" s="6"/>
      <c r="LH56" s="6"/>
      <c r="LI56" s="6"/>
      <c r="LJ56" s="6"/>
      <c r="LK56" s="6"/>
      <c r="LL56" s="6"/>
      <c r="LM56" s="6"/>
      <c r="LN56" s="6"/>
      <c r="LP56" s="6"/>
      <c r="LQ56" s="6"/>
      <c r="LR56" s="6">
        <v>16.508600000000001</v>
      </c>
      <c r="LS56" s="6">
        <v>0.36688286569099998</v>
      </c>
      <c r="LT56" s="6"/>
      <c r="LU56" s="37"/>
      <c r="LV56" s="6"/>
      <c r="LW56" s="6"/>
      <c r="LX56" s="6"/>
      <c r="LY56" s="6"/>
      <c r="LZ56" s="6"/>
      <c r="MA56" s="6"/>
      <c r="MB56" s="6"/>
      <c r="MC56" s="6"/>
      <c r="MD56" s="6"/>
      <c r="ME56" s="6"/>
      <c r="MG56" s="6"/>
      <c r="MH56" s="6"/>
      <c r="MI56" s="6">
        <v>16.508600000000001</v>
      </c>
      <c r="MJ56" s="6">
        <v>0.35675527979600002</v>
      </c>
      <c r="MK56" s="6"/>
      <c r="ML56" s="37"/>
      <c r="MM56" s="6"/>
      <c r="MN56" s="6"/>
      <c r="MO56" s="6"/>
      <c r="MP56" s="6"/>
      <c r="MQ56" s="6"/>
      <c r="MR56" s="6"/>
      <c r="MS56" s="6"/>
      <c r="MT56" s="6"/>
      <c r="MU56" s="6"/>
      <c r="MV56" s="6"/>
      <c r="MX56" s="6"/>
      <c r="MY56" s="6"/>
      <c r="MZ56" s="6">
        <v>15.901400000000001</v>
      </c>
      <c r="NA56" s="6">
        <v>0.42606322558900001</v>
      </c>
      <c r="NB56" s="6"/>
      <c r="NC56" s="37"/>
      <c r="ND56" s="6"/>
      <c r="NE56" s="6"/>
      <c r="NF56" s="6"/>
      <c r="NG56" s="6"/>
      <c r="NH56" s="6"/>
      <c r="NI56" s="6"/>
      <c r="NJ56" s="6"/>
      <c r="NK56" s="6"/>
      <c r="NL56" s="6"/>
      <c r="NM56" s="6"/>
      <c r="NO56" s="6"/>
      <c r="NP56" s="6"/>
      <c r="NQ56" s="6">
        <v>15.901400000000001</v>
      </c>
      <c r="NR56" s="6">
        <v>0.37395009190400003</v>
      </c>
      <c r="NS56" s="6"/>
      <c r="NT56" s="37"/>
      <c r="NU56" s="6"/>
      <c r="NV56" s="6"/>
      <c r="NW56" s="6"/>
      <c r="NX56" s="6"/>
      <c r="NY56" s="6"/>
      <c r="NZ56" s="6"/>
      <c r="OA56" s="6"/>
      <c r="OB56" s="6"/>
      <c r="OC56" s="6"/>
      <c r="OD56" s="6"/>
      <c r="OF56" s="6"/>
      <c r="OG56" s="6"/>
      <c r="OH56" s="6">
        <v>15.901400000000001</v>
      </c>
      <c r="OI56" s="6">
        <v>0.418077203349</v>
      </c>
      <c r="OJ56" s="6"/>
      <c r="OK56" s="37"/>
      <c r="OL56" s="6"/>
      <c r="OM56" s="6"/>
      <c r="ON56" s="6"/>
      <c r="OO56" s="6"/>
      <c r="OP56" s="6"/>
      <c r="OQ56" s="6"/>
      <c r="OR56" s="6"/>
      <c r="OS56" s="6"/>
      <c r="OT56" s="6"/>
      <c r="OU56" s="6"/>
      <c r="OW56" s="6"/>
      <c r="OX56" s="6"/>
      <c r="OY56" s="6">
        <v>15.901400000000001</v>
      </c>
      <c r="OZ56" s="6">
        <v>0.42054496265699998</v>
      </c>
      <c r="PA56" s="6"/>
      <c r="PB56" s="37"/>
      <c r="PC56" s="6"/>
      <c r="PD56" s="6"/>
      <c r="PE56" s="6"/>
      <c r="PF56" s="6"/>
      <c r="PG56" s="6"/>
      <c r="PH56" s="6"/>
      <c r="PI56" s="6"/>
      <c r="PJ56" s="6"/>
      <c r="PK56" s="6"/>
      <c r="PL56" s="6"/>
      <c r="PN56" s="6"/>
      <c r="PO56" s="6"/>
      <c r="PP56" s="6">
        <v>15.901400000000001</v>
      </c>
      <c r="PQ56" s="6">
        <v>0.46359442903699999</v>
      </c>
      <c r="PR56" s="6"/>
      <c r="PS56" s="37"/>
      <c r="PT56" s="6"/>
      <c r="PU56" s="6"/>
      <c r="PV56" s="6"/>
      <c r="PW56" s="6"/>
      <c r="PX56" s="6"/>
      <c r="PY56" s="6"/>
      <c r="PZ56" s="6"/>
      <c r="QA56" s="6"/>
      <c r="QB56" s="6"/>
      <c r="QC56" s="6"/>
      <c r="QE56" s="6"/>
      <c r="QF56" s="6"/>
      <c r="QG56" s="6">
        <v>15.699</v>
      </c>
      <c r="QH56" s="6">
        <v>0.56303131789100003</v>
      </c>
      <c r="QI56" s="6"/>
      <c r="QJ56" s="37"/>
      <c r="QK56" s="37"/>
      <c r="QL56" s="6"/>
      <c r="QM56" s="6"/>
      <c r="QN56" s="6"/>
      <c r="QO56" s="6"/>
      <c r="QP56" s="6"/>
      <c r="QQ56" s="6"/>
      <c r="QR56" s="6"/>
      <c r="QS56" s="6"/>
      <c r="QT56" s="6"/>
      <c r="QU56" s="6"/>
      <c r="QW56" s="6"/>
      <c r="QX56" s="6"/>
      <c r="QY56" s="6">
        <v>15.2942</v>
      </c>
      <c r="QZ56" s="6">
        <v>0.500089696074</v>
      </c>
      <c r="RA56" s="6"/>
      <c r="RB56" s="37"/>
      <c r="RC56" s="6"/>
      <c r="RD56" s="6"/>
      <c r="RE56" s="6"/>
      <c r="RF56" s="6"/>
      <c r="RG56" s="6"/>
      <c r="RH56" s="6"/>
      <c r="RI56" s="6"/>
      <c r="RJ56" s="6"/>
      <c r="RK56" s="6"/>
      <c r="RL56" s="6"/>
      <c r="RN56" s="6"/>
      <c r="RO56" s="6"/>
      <c r="RP56" s="6">
        <v>15.699</v>
      </c>
      <c r="RQ56" s="6">
        <v>0.61784104859900002</v>
      </c>
      <c r="RR56" s="6"/>
      <c r="RS56" s="37"/>
      <c r="RT56" s="6"/>
      <c r="RU56" s="6"/>
      <c r="RV56" s="6"/>
      <c r="RW56" s="6"/>
      <c r="RX56" s="6"/>
      <c r="RY56" s="6"/>
      <c r="RZ56" s="6"/>
      <c r="SA56" s="6"/>
      <c r="SB56" s="6"/>
      <c r="SC56" s="6"/>
      <c r="SE56" s="6"/>
      <c r="SF56" s="6"/>
      <c r="SG56" s="6">
        <v>15.4808</v>
      </c>
      <c r="SH56" s="6">
        <v>0.51986683241800002</v>
      </c>
      <c r="SI56" s="6"/>
      <c r="SJ56" s="37"/>
      <c r="SK56" s="6"/>
      <c r="SL56" s="6"/>
      <c r="SM56" s="6"/>
      <c r="SN56" s="6"/>
      <c r="SO56" s="6"/>
      <c r="SP56" s="6"/>
      <c r="SQ56" s="6"/>
      <c r="SR56" s="6"/>
      <c r="SS56" s="6"/>
      <c r="ST56" s="6"/>
      <c r="SV56" s="6"/>
      <c r="SW56" s="6"/>
      <c r="SX56" s="6">
        <v>14.907999999999999</v>
      </c>
      <c r="SY56" s="6">
        <v>0.64825649231100002</v>
      </c>
      <c r="SZ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M56" s="6"/>
      <c r="TN56" s="6"/>
      <c r="TO56" s="6">
        <v>15.4808</v>
      </c>
      <c r="TP56" s="6">
        <v>0.58264677956099997</v>
      </c>
      <c r="TQ56" s="6"/>
      <c r="TS56" s="6"/>
      <c r="TT56" s="6"/>
      <c r="TU56" s="6"/>
      <c r="TV56" s="6"/>
      <c r="TW56" s="6"/>
      <c r="TX56" s="6"/>
      <c r="TY56" s="6"/>
      <c r="TZ56" s="6"/>
      <c r="UA56" s="6"/>
      <c r="UC56" s="6"/>
      <c r="UD56" s="6"/>
      <c r="UE56" s="6">
        <v>15.2942</v>
      </c>
      <c r="UF56" s="6">
        <v>0.54376040646699997</v>
      </c>
      <c r="UG56" s="6"/>
      <c r="UI56" s="6"/>
      <c r="UJ56" s="6"/>
      <c r="UK56" s="6"/>
      <c r="UL56" s="6"/>
      <c r="UM56" s="6"/>
      <c r="UN56" s="6"/>
      <c r="UO56" s="6"/>
      <c r="UP56" s="6"/>
      <c r="UQ56" s="6"/>
      <c r="US56" s="6"/>
      <c r="UT56" s="6"/>
      <c r="UU56" s="6">
        <v>15.2942</v>
      </c>
      <c r="UV56" s="6">
        <v>0.544974609715</v>
      </c>
      <c r="UW56" s="6"/>
      <c r="UY56" s="6"/>
      <c r="UZ56" s="6"/>
      <c r="VA56" s="6"/>
      <c r="VB56" s="6"/>
      <c r="VC56" s="6"/>
      <c r="VD56" s="6"/>
      <c r="VE56" s="6"/>
      <c r="VF56" s="6"/>
      <c r="VG56" s="6"/>
      <c r="VI56" s="6"/>
      <c r="VJ56" s="6"/>
      <c r="VK56" s="6">
        <v>15.3408</v>
      </c>
      <c r="VL56" s="6">
        <v>0.58449544958900002</v>
      </c>
      <c r="VM56" s="6"/>
      <c r="VN56" s="37"/>
      <c r="VO56" s="6"/>
      <c r="VP56" s="6"/>
      <c r="VQ56" s="6"/>
      <c r="VR56" s="6"/>
      <c r="VS56" s="6"/>
      <c r="VT56" s="6"/>
      <c r="VU56" s="6"/>
      <c r="VV56" s="6"/>
      <c r="VW56" s="6"/>
      <c r="VY56" s="6"/>
      <c r="VZ56" s="6"/>
      <c r="WA56" s="6">
        <v>15.3408</v>
      </c>
      <c r="WB56" s="6">
        <v>0.59705730240800003</v>
      </c>
      <c r="WC56" s="6"/>
      <c r="WD56" s="37"/>
      <c r="WE56" s="6"/>
      <c r="WF56" s="6"/>
      <c r="WG56" s="6"/>
      <c r="WH56" s="6"/>
      <c r="WI56" s="6"/>
      <c r="WJ56" s="6"/>
      <c r="WK56" s="6"/>
      <c r="WL56" s="6"/>
      <c r="WM56" s="6"/>
      <c r="WO56" s="6"/>
      <c r="WP56" s="6"/>
      <c r="WQ56" s="6">
        <v>15.699</v>
      </c>
      <c r="WR56" s="6">
        <v>0.33597419282300001</v>
      </c>
      <c r="WS56" s="6"/>
      <c r="WT56" s="37"/>
      <c r="WU56" s="6"/>
      <c r="WV56" s="6"/>
      <c r="WW56" s="6"/>
      <c r="WX56" s="6"/>
      <c r="WY56" s="6"/>
      <c r="WZ56" s="6"/>
      <c r="XA56" s="6"/>
      <c r="XB56" s="6"/>
      <c r="XC56" s="6"/>
      <c r="XE56" s="6"/>
      <c r="XF56" s="6"/>
      <c r="XG56" s="6">
        <v>15.699</v>
      </c>
      <c r="XH56" s="6">
        <v>0.41585592283099998</v>
      </c>
      <c r="XI56" s="6"/>
      <c r="XJ56" s="37"/>
      <c r="XK56" s="6"/>
      <c r="XL56" s="6"/>
      <c r="XM56" s="6"/>
      <c r="XN56" s="6"/>
      <c r="XO56" s="6"/>
      <c r="XP56" s="6"/>
      <c r="XQ56" s="6"/>
      <c r="XR56" s="6"/>
      <c r="XS56" s="6"/>
      <c r="XU56" s="6"/>
      <c r="XV56" s="6"/>
      <c r="XW56" s="6">
        <v>15.2942</v>
      </c>
      <c r="XX56" s="6">
        <v>0.49634352289700001</v>
      </c>
      <c r="XY56" s="6"/>
      <c r="XZ56" s="37"/>
      <c r="YA56" s="6"/>
      <c r="YB56" s="6"/>
      <c r="YC56" s="6"/>
      <c r="YD56" s="6"/>
      <c r="YE56" s="6"/>
      <c r="YF56" s="6"/>
      <c r="YG56" s="6"/>
      <c r="YH56" s="6"/>
      <c r="YI56" s="6"/>
      <c r="YK56" s="6"/>
      <c r="YL56" s="6"/>
      <c r="YM56" s="6">
        <v>15.2942</v>
      </c>
      <c r="YN56" s="6">
        <v>0.51950496365099996</v>
      </c>
      <c r="YO56" s="6"/>
      <c r="YP56" s="37"/>
      <c r="YQ56" s="6"/>
      <c r="YR56" s="6"/>
      <c r="YS56" s="6"/>
      <c r="YT56" s="6"/>
      <c r="YU56" s="6"/>
      <c r="YV56" s="6"/>
      <c r="YW56" s="6"/>
      <c r="YX56" s="6"/>
      <c r="YY56" s="6"/>
      <c r="ZA56" s="6"/>
      <c r="ZB56" s="6"/>
      <c r="ZC56" s="6"/>
      <c r="ZD56" s="6"/>
      <c r="ZE56" s="6"/>
      <c r="ZF56" s="37"/>
      <c r="ZG56" s="6"/>
      <c r="ZH56" s="6"/>
      <c r="ZI56" s="6"/>
      <c r="ZJ56" s="6"/>
      <c r="ZK56" s="6"/>
      <c r="ZL56" s="6"/>
      <c r="ZM56" s="6"/>
      <c r="ZN56" s="6"/>
      <c r="ZO56" s="6"/>
      <c r="ZQ56" s="6"/>
      <c r="ZR56" s="6"/>
      <c r="ZS56" s="6">
        <v>15.2864</v>
      </c>
      <c r="ZT56" s="6">
        <v>0.52394807677099997</v>
      </c>
      <c r="ZU56" s="6"/>
      <c r="ZV56" s="37"/>
      <c r="ZW56" s="6"/>
      <c r="ZX56" s="6"/>
      <c r="ZY56" s="6"/>
      <c r="ZZ56" s="6"/>
      <c r="AAA56" s="6"/>
      <c r="AAB56" s="6"/>
      <c r="AAC56" s="6"/>
      <c r="AAD56" s="6"/>
      <c r="AAE56" s="6"/>
      <c r="AAG56" s="6"/>
      <c r="AAH56" s="6"/>
      <c r="AAI56" s="6">
        <v>15.2864</v>
      </c>
      <c r="AAJ56" s="6">
        <v>0.84470258924300001</v>
      </c>
      <c r="AAK56" s="6"/>
      <c r="AAL56" s="37"/>
      <c r="AAM56" s="6"/>
      <c r="AAN56" s="6"/>
      <c r="AAO56" s="6"/>
      <c r="AAP56" s="6"/>
      <c r="AAQ56" s="6"/>
      <c r="AAR56" s="6"/>
      <c r="AAS56" s="6"/>
      <c r="AAT56" s="6"/>
      <c r="AAU56" s="6"/>
      <c r="AAW56" s="6"/>
      <c r="AAX56" s="6"/>
      <c r="AAY56" s="6">
        <v>15.2864</v>
      </c>
      <c r="AAZ56" s="6">
        <v>0.65124746508999998</v>
      </c>
      <c r="ABA56" s="6"/>
      <c r="ABB56" s="37"/>
      <c r="ABC56" s="6"/>
      <c r="ABD56" s="6"/>
      <c r="ABE56" s="6"/>
      <c r="ABF56" s="6"/>
      <c r="ABG56" s="6"/>
      <c r="ABH56" s="6"/>
      <c r="ABI56" s="6"/>
      <c r="ABJ56" s="6"/>
      <c r="ABK56" s="6"/>
      <c r="ABM56" s="6"/>
      <c r="ABN56" s="6"/>
      <c r="ABO56" s="6">
        <v>16.711266666699998</v>
      </c>
      <c r="ABP56" s="6">
        <v>0.50978119786300002</v>
      </c>
      <c r="ABQ56" s="6"/>
      <c r="ABR56" s="37"/>
      <c r="ABS56" s="6"/>
      <c r="ABT56" s="6"/>
      <c r="ABU56" s="6"/>
      <c r="ABV56" s="6"/>
      <c r="ABW56" s="6"/>
      <c r="ABX56" s="6"/>
      <c r="ABY56" s="6"/>
      <c r="ABZ56" s="6"/>
      <c r="ACA56" s="6"/>
      <c r="ACC56" s="6"/>
      <c r="ACD56" s="6"/>
      <c r="ACE56" s="6">
        <v>16.711266666699998</v>
      </c>
      <c r="ACF56" s="6">
        <v>0.67537190682500003</v>
      </c>
      <c r="ACG56" s="6"/>
      <c r="ACH56" s="37"/>
      <c r="ACI56" s="6"/>
      <c r="ACJ56" s="6"/>
      <c r="ACK56" s="6"/>
      <c r="ACL56" s="6"/>
      <c r="ACM56" s="6"/>
      <c r="ACN56" s="6"/>
      <c r="ACO56" s="6"/>
      <c r="ACP56" s="6"/>
      <c r="ACQ56" s="6"/>
      <c r="ACS56" s="6"/>
      <c r="ACT56" s="6"/>
      <c r="ACU56" s="6">
        <v>16.711266666699998</v>
      </c>
      <c r="ACV56" s="6">
        <v>0.69685532521500004</v>
      </c>
      <c r="ACW56" s="6"/>
      <c r="ACX56" s="37"/>
      <c r="ACY56" s="6"/>
      <c r="ACZ56" s="6"/>
      <c r="ADA56" s="6"/>
      <c r="ADB56" s="6"/>
      <c r="ADC56" s="6"/>
      <c r="ADD56" s="6"/>
      <c r="ADE56" s="6"/>
      <c r="ADF56" s="6"/>
      <c r="ADG56" s="6"/>
      <c r="ADI56" s="6"/>
      <c r="ADJ56" s="6"/>
      <c r="ADK56" s="6">
        <v>17.722999999999999</v>
      </c>
      <c r="ADL56" s="6">
        <v>0.48124628351600002</v>
      </c>
      <c r="ADM56" s="6"/>
      <c r="ADN56" s="37"/>
      <c r="ADO56" s="6"/>
      <c r="ADP56" s="6"/>
      <c r="ADQ56" s="6"/>
      <c r="ADR56" s="6"/>
      <c r="ADS56" s="6"/>
      <c r="ADT56" s="6"/>
      <c r="ADU56" s="6"/>
      <c r="ADV56" s="6"/>
      <c r="ADW56" s="6"/>
      <c r="ADY56" s="6"/>
      <c r="ADZ56" s="6"/>
      <c r="AEA56" s="6">
        <v>17.704266666700001</v>
      </c>
      <c r="AEB56" s="6">
        <v>0.46975125736700002</v>
      </c>
      <c r="AEC56" s="6"/>
      <c r="AED56" s="37"/>
      <c r="AEE56" s="6"/>
      <c r="AEF56" s="6"/>
      <c r="AEG56" s="6"/>
      <c r="AEH56" s="6"/>
      <c r="AEI56" s="6"/>
      <c r="AEJ56" s="6"/>
      <c r="AEK56" s="6"/>
      <c r="AEL56" s="6"/>
      <c r="AEM56" s="6"/>
      <c r="AEO56" s="6"/>
      <c r="AEP56" s="6"/>
      <c r="AEQ56" s="6">
        <v>17.704266666700001</v>
      </c>
      <c r="AER56" s="6">
        <v>0.71454440645499995</v>
      </c>
      <c r="AES56" s="6"/>
      <c r="AET56" s="37"/>
      <c r="AEU56" s="6"/>
      <c r="AEV56" s="6"/>
      <c r="AEW56" s="6"/>
      <c r="AEX56" s="6"/>
      <c r="AEY56" s="6"/>
      <c r="AEZ56" s="6"/>
      <c r="AFA56" s="6"/>
      <c r="AFB56" s="6"/>
      <c r="AFC56" s="6"/>
      <c r="AFE56" s="6"/>
      <c r="AFF56" s="6"/>
      <c r="AFG56" s="6">
        <v>18.127800000000001</v>
      </c>
      <c r="AFH56" s="6">
        <v>0.41977360713799999</v>
      </c>
      <c r="AFI56" s="6"/>
      <c r="AFJ56" s="37"/>
      <c r="AFK56" s="6"/>
      <c r="AFL56" s="6"/>
      <c r="AFM56" s="6"/>
      <c r="AFN56" s="6"/>
      <c r="AFO56" s="6"/>
      <c r="AFP56" s="6"/>
      <c r="AFQ56" s="6"/>
      <c r="AFR56" s="6"/>
      <c r="AFS56" s="6"/>
      <c r="AFU56" s="6"/>
      <c r="AFV56" s="6"/>
      <c r="AFW56" s="6">
        <v>18.127800000000001</v>
      </c>
      <c r="AFX56" s="6">
        <v>0.32509134199599998</v>
      </c>
      <c r="AFY56" s="6"/>
      <c r="AFZ56" s="37"/>
      <c r="AGA56" s="6"/>
      <c r="AGB56" s="6"/>
      <c r="AGC56" s="6"/>
      <c r="AGD56" s="6"/>
      <c r="AGE56" s="6"/>
      <c r="AGF56" s="6"/>
      <c r="AGG56" s="6"/>
      <c r="AGH56" s="6"/>
      <c r="AGI56" s="6"/>
      <c r="AGK56" s="6"/>
      <c r="AGL56" s="6"/>
      <c r="AGM56" s="6">
        <v>18.127800000000001</v>
      </c>
      <c r="AGN56" s="6">
        <v>0.76422013906200004</v>
      </c>
      <c r="AGO56" s="6"/>
      <c r="AGP56" s="37"/>
      <c r="AGQ56" s="6"/>
      <c r="AGR56" s="6"/>
      <c r="AGS56" s="6"/>
      <c r="AGT56" s="6"/>
      <c r="AGU56" s="6"/>
      <c r="AGV56" s="6"/>
      <c r="AGW56" s="6"/>
      <c r="AGX56" s="6"/>
      <c r="AGY56" s="6"/>
      <c r="AHA56" s="6"/>
      <c r="AHB56" s="6"/>
      <c r="AHC56" s="6">
        <v>18.532599999999999</v>
      </c>
      <c r="AHD56" s="6">
        <v>0.59791561220599998</v>
      </c>
      <c r="AHE56" s="6"/>
      <c r="AHF56" s="37"/>
      <c r="AHG56" s="6"/>
      <c r="AHH56" s="6"/>
      <c r="AHI56" s="6"/>
      <c r="AHJ56" s="6"/>
      <c r="AHK56" s="6"/>
      <c r="AHL56" s="6"/>
      <c r="AHM56" s="6"/>
      <c r="AHN56" s="6"/>
      <c r="AHO56" s="6"/>
      <c r="AHQ56" s="6"/>
      <c r="AHR56" s="6"/>
      <c r="AHS56" s="6">
        <v>18.532599999999999</v>
      </c>
      <c r="AHT56" s="6">
        <v>0.61921398532100003</v>
      </c>
      <c r="AHU56" s="6"/>
      <c r="AHV56" s="37"/>
      <c r="AHW56" s="6"/>
      <c r="AHX56" s="6"/>
      <c r="AHY56" s="6"/>
      <c r="AHZ56" s="6"/>
      <c r="AIA56" s="6"/>
      <c r="AIB56" s="6"/>
      <c r="AIC56" s="6"/>
      <c r="AID56" s="6"/>
      <c r="AIE56" s="6"/>
      <c r="AIG56" s="6"/>
      <c r="AIH56" s="6"/>
      <c r="AII56" s="6">
        <v>18.532599999999999</v>
      </c>
      <c r="AIJ56" s="6">
        <v>0.58393762117600001</v>
      </c>
      <c r="AIK56" s="6"/>
      <c r="AIL56" s="37"/>
      <c r="AIM56" s="6"/>
      <c r="AIN56" s="6"/>
      <c r="AIO56" s="6"/>
      <c r="AIP56" s="6"/>
      <c r="AIQ56" s="6"/>
      <c r="AIR56" s="6"/>
      <c r="AIS56" s="6"/>
      <c r="AIT56" s="6"/>
      <c r="AIU56" s="6"/>
      <c r="AIW56" s="6"/>
      <c r="AIX56" s="6"/>
      <c r="AIY56" s="6">
        <v>19.125399999999999</v>
      </c>
      <c r="AIZ56" s="6">
        <v>0.57212467193500005</v>
      </c>
      <c r="AJA56" s="6"/>
      <c r="AJB56" s="37"/>
      <c r="AJC56" s="6"/>
      <c r="AJD56" s="6"/>
      <c r="AJE56" s="6"/>
      <c r="AJF56" s="6"/>
      <c r="AJG56" s="6"/>
      <c r="AJH56" s="6"/>
      <c r="AJI56" s="6"/>
      <c r="AJJ56" s="6"/>
      <c r="AJK56" s="6"/>
      <c r="AJM56" s="6"/>
      <c r="AJN56" s="6"/>
      <c r="AJO56" s="6">
        <v>19.125399999999999</v>
      </c>
      <c r="AJP56" s="6">
        <v>0.61262499887599997</v>
      </c>
      <c r="AJQ56" s="6"/>
      <c r="AJR56" s="37"/>
      <c r="AJS56" s="6"/>
      <c r="AJT56" s="6"/>
      <c r="AJU56" s="6"/>
      <c r="AJV56" s="6"/>
      <c r="AJW56" s="6"/>
      <c r="AJX56" s="6"/>
      <c r="AJY56" s="6"/>
      <c r="AJZ56" s="6"/>
      <c r="AKA56" s="6"/>
      <c r="AKC56" s="6"/>
      <c r="AKD56" s="6"/>
      <c r="AKE56" s="6">
        <v>17.715199999999999</v>
      </c>
      <c r="AKF56" s="6">
        <v>0.72782341701800002</v>
      </c>
      <c r="AKG56" s="6"/>
      <c r="AKH56" s="37"/>
      <c r="AKI56" s="6"/>
      <c r="AKJ56" s="6"/>
      <c r="AKK56" s="6"/>
      <c r="AKL56" s="6"/>
      <c r="AKM56" s="6"/>
      <c r="AKN56" s="6"/>
      <c r="AKO56" s="6"/>
      <c r="AKP56" s="6"/>
      <c r="AKQ56" s="6"/>
      <c r="AKS56" s="6"/>
      <c r="AKT56" s="6"/>
      <c r="AKU56" s="6">
        <v>17.715199999999999</v>
      </c>
      <c r="AKV56" s="6">
        <v>0.767184699636</v>
      </c>
      <c r="AKW56" s="6"/>
      <c r="AKX56" s="37"/>
      <c r="AKY56" s="6"/>
      <c r="AKZ56" s="6"/>
      <c r="ALA56" s="6"/>
      <c r="ALB56" s="6"/>
      <c r="ALC56" s="6"/>
      <c r="ALD56" s="6"/>
      <c r="ALE56" s="6"/>
      <c r="ALF56" s="6"/>
      <c r="ALG56" s="6"/>
      <c r="ALI56" s="6"/>
      <c r="ALJ56" s="6"/>
      <c r="ALK56" s="6">
        <v>18.127800000000001</v>
      </c>
      <c r="ALL56" s="6">
        <v>0.77371893398900005</v>
      </c>
      <c r="ALM56" s="6"/>
      <c r="ALN56" s="37"/>
    </row>
    <row r="57" spans="5:1002" x14ac:dyDescent="0.25">
      <c r="G57" s="1"/>
      <c r="H57" s="1"/>
      <c r="K57" s="6"/>
      <c r="L57" s="6"/>
      <c r="M57" s="6"/>
      <c r="N57" s="6"/>
      <c r="O57" s="6"/>
      <c r="P57" s="6"/>
      <c r="Q57" s="6"/>
      <c r="R57" s="6"/>
      <c r="S57" s="6"/>
      <c r="T57" s="6"/>
      <c r="V57" s="6"/>
      <c r="W57" s="6"/>
      <c r="X57" s="6">
        <v>16.883386666700002</v>
      </c>
      <c r="Y57" s="6">
        <v>0.22712434502699999</v>
      </c>
      <c r="Z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M57" s="6"/>
      <c r="AN57" s="6"/>
      <c r="AO57" s="6"/>
      <c r="AP57" s="6"/>
      <c r="AQ57" s="6"/>
      <c r="AR57" s="37"/>
      <c r="AS57" s="6"/>
      <c r="AT57" s="6"/>
      <c r="AU57" s="6"/>
      <c r="AV57" s="6"/>
      <c r="AW57" s="6"/>
      <c r="AX57" s="6"/>
      <c r="AY57" s="6"/>
      <c r="AZ57" s="6"/>
      <c r="BA57" s="6"/>
      <c r="BB57" s="6"/>
      <c r="BD57" s="6"/>
      <c r="BF57" s="6">
        <v>18.418240000000001</v>
      </c>
      <c r="BG57" s="6">
        <v>0.22381716636900001</v>
      </c>
      <c r="BH57" s="6"/>
      <c r="BI57" s="37"/>
      <c r="BJ57" s="6"/>
      <c r="BK57" s="6"/>
      <c r="BL57" s="6"/>
      <c r="BM57" s="6"/>
      <c r="BN57" s="6"/>
      <c r="BO57" s="6"/>
      <c r="BP57" s="6"/>
      <c r="BQ57" s="6"/>
      <c r="BR57" s="6"/>
      <c r="BS57" s="6"/>
      <c r="BU57" s="6"/>
      <c r="BV57" s="6"/>
      <c r="BW57" s="6">
        <v>18.168040000000001</v>
      </c>
      <c r="BX57" s="6">
        <v>0.19660060969599999</v>
      </c>
      <c r="BY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L57" s="6"/>
      <c r="CM57" s="6"/>
      <c r="CN57" s="6">
        <v>17.81626</v>
      </c>
      <c r="CO57" s="6">
        <v>0.284032478822</v>
      </c>
      <c r="CP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C57" s="6"/>
      <c r="DD57" s="6"/>
      <c r="DE57" s="6">
        <v>17.81626</v>
      </c>
      <c r="DF57" s="6">
        <v>0.237000627986</v>
      </c>
      <c r="DG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T57" s="6"/>
      <c r="DU57" s="6"/>
      <c r="DV57" s="6">
        <v>17.81626</v>
      </c>
      <c r="DW57" s="6">
        <v>0.23479818948100001</v>
      </c>
      <c r="DX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K57" s="6"/>
      <c r="EL57" s="6"/>
      <c r="EM57" s="6">
        <v>17.81626</v>
      </c>
      <c r="EN57" s="6">
        <v>0.33721128430699998</v>
      </c>
      <c r="EO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B57" s="6"/>
      <c r="FC57" s="6"/>
      <c r="FD57" s="6">
        <v>16.452259999999999</v>
      </c>
      <c r="FE57" s="6">
        <v>0.30849595655599998</v>
      </c>
      <c r="FF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S57" s="6"/>
      <c r="FT57" s="6"/>
      <c r="FU57" s="6">
        <v>16.452259999999999</v>
      </c>
      <c r="FV57" s="6">
        <v>0.329363150923</v>
      </c>
      <c r="FW57" s="6"/>
      <c r="FX57" s="37"/>
      <c r="FY57" s="6"/>
      <c r="FZ57" s="6"/>
      <c r="GA57" s="6"/>
      <c r="GB57" s="6"/>
      <c r="GC57" s="6"/>
      <c r="GD57" s="6"/>
      <c r="GE57" s="6"/>
      <c r="GF57" s="6"/>
      <c r="GG57" s="6"/>
      <c r="GH57" s="6"/>
      <c r="GJ57" s="6"/>
      <c r="GK57" s="6"/>
      <c r="GL57" s="6">
        <v>16.452259999999999</v>
      </c>
      <c r="GM57" s="6">
        <v>0.33045301987300002</v>
      </c>
      <c r="GN57" s="6"/>
      <c r="GO57" s="37"/>
      <c r="GP57" s="6"/>
      <c r="GQ57" s="6"/>
      <c r="GR57" s="6"/>
      <c r="GS57" s="6"/>
      <c r="GT57" s="6"/>
      <c r="GU57" s="6"/>
      <c r="GV57" s="6"/>
      <c r="GW57" s="6"/>
      <c r="GX57" s="6"/>
      <c r="GY57" s="6"/>
      <c r="HA57" s="6"/>
      <c r="HB57" s="6"/>
      <c r="HC57" s="6">
        <v>17.714179999999999</v>
      </c>
      <c r="HD57" s="6">
        <v>0.37806551801400001</v>
      </c>
      <c r="HE57" s="6"/>
      <c r="HF57" s="37"/>
      <c r="HG57" s="6"/>
      <c r="HH57" s="6"/>
      <c r="HI57" s="6"/>
      <c r="HJ57" s="6"/>
      <c r="HK57" s="6"/>
      <c r="HL57" s="6"/>
      <c r="HM57" s="6"/>
      <c r="HN57" s="6"/>
      <c r="HO57" s="6"/>
      <c r="HP57" s="6"/>
      <c r="HR57" s="6"/>
      <c r="HS57" s="6"/>
      <c r="HT57" s="6">
        <v>17.714179999999999</v>
      </c>
      <c r="HU57" s="6">
        <v>0.30002345642</v>
      </c>
      <c r="HV57" s="6"/>
      <c r="HW57" s="37"/>
      <c r="HX57" s="6"/>
      <c r="HY57" s="6"/>
      <c r="HZ57" s="6"/>
      <c r="IA57" s="6"/>
      <c r="IB57" s="6"/>
      <c r="IC57" s="6"/>
      <c r="ID57" s="6"/>
      <c r="IE57" s="6"/>
      <c r="IF57" s="6"/>
      <c r="IG57" s="6"/>
      <c r="II57" s="6"/>
      <c r="IJ57" s="6"/>
      <c r="IK57" s="6">
        <v>17.714179999999999</v>
      </c>
      <c r="IL57" s="6">
        <v>0.238322379591</v>
      </c>
      <c r="IM57" s="6"/>
      <c r="IN57" s="37"/>
      <c r="IO57" s="6"/>
      <c r="IP57" s="6"/>
      <c r="IQ57" s="6"/>
      <c r="IR57" s="6"/>
      <c r="IS57" s="6"/>
      <c r="IT57" s="6"/>
      <c r="IU57" s="6"/>
      <c r="IV57" s="6"/>
      <c r="IW57" s="6"/>
      <c r="IX57" s="6"/>
      <c r="IZ57" s="6"/>
      <c r="JA57" s="6"/>
      <c r="JB57" s="6">
        <v>17.714179999999999</v>
      </c>
      <c r="JC57" s="6">
        <v>0.347503001255</v>
      </c>
      <c r="JD57" s="6"/>
      <c r="JE57" s="37"/>
      <c r="JF57" s="6"/>
      <c r="JG57" s="6"/>
      <c r="JH57" s="6"/>
      <c r="JI57" s="6"/>
      <c r="JJ57" s="6"/>
      <c r="JK57" s="6"/>
      <c r="JL57" s="6"/>
      <c r="JM57" s="6"/>
      <c r="JN57" s="6"/>
      <c r="JO57" s="6"/>
      <c r="JQ57" s="6"/>
      <c r="JR57" s="6"/>
      <c r="JS57" s="6"/>
      <c r="JT57" s="6"/>
      <c r="JU57" s="6"/>
      <c r="JV57" s="37"/>
      <c r="JW57" s="6"/>
      <c r="JX57" s="6"/>
      <c r="JY57" s="6"/>
      <c r="JZ57" s="6"/>
      <c r="KA57" s="6"/>
      <c r="KB57" s="6"/>
      <c r="KC57" s="6"/>
      <c r="KD57" s="6"/>
      <c r="KE57" s="6"/>
      <c r="KF57" s="6"/>
      <c r="KH57" s="6"/>
      <c r="KI57" s="6"/>
      <c r="KJ57" s="6">
        <v>17.714179999999999</v>
      </c>
      <c r="KK57" s="6">
        <v>0.33940544348399998</v>
      </c>
      <c r="KL57" s="6"/>
      <c r="KM57" s="37"/>
      <c r="KN57" s="6"/>
      <c r="KO57" s="6"/>
      <c r="KP57" s="6"/>
      <c r="KQ57" s="6"/>
      <c r="KR57" s="6"/>
      <c r="KS57" s="6"/>
      <c r="KT57" s="6"/>
      <c r="KU57" s="6"/>
      <c r="KV57" s="6"/>
      <c r="KW57" s="6"/>
      <c r="KY57" s="6"/>
      <c r="KZ57" s="6"/>
      <c r="LA57" s="6">
        <v>18.159459999999999</v>
      </c>
      <c r="LB57" s="6">
        <v>0.331885463203</v>
      </c>
      <c r="LC57" s="6"/>
      <c r="LD57" s="37"/>
      <c r="LE57" s="6"/>
      <c r="LF57" s="6"/>
      <c r="LG57" s="6"/>
      <c r="LH57" s="6"/>
      <c r="LI57" s="6"/>
      <c r="LJ57" s="6"/>
      <c r="LK57" s="6"/>
      <c r="LL57" s="6"/>
      <c r="LM57" s="6"/>
      <c r="LN57" s="6"/>
      <c r="LP57" s="6"/>
      <c r="LQ57" s="6"/>
      <c r="LR57" s="6">
        <v>18.159459999999999</v>
      </c>
      <c r="LS57" s="6">
        <v>0.37322516938299999</v>
      </c>
      <c r="LT57" s="6"/>
      <c r="LU57" s="37"/>
      <c r="LV57" s="6"/>
      <c r="LW57" s="6"/>
      <c r="LX57" s="6"/>
      <c r="LY57" s="6"/>
      <c r="LZ57" s="6"/>
      <c r="MA57" s="6"/>
      <c r="MB57" s="6"/>
      <c r="MC57" s="6"/>
      <c r="MD57" s="6"/>
      <c r="ME57" s="6"/>
      <c r="MG57" s="6"/>
      <c r="MH57" s="6"/>
      <c r="MI57" s="6">
        <v>18.159459999999999</v>
      </c>
      <c r="MJ57" s="6">
        <v>0.373974703051</v>
      </c>
      <c r="MK57" s="6"/>
      <c r="ML57" s="37"/>
      <c r="MM57" s="6"/>
      <c r="MN57" s="6"/>
      <c r="MO57" s="6"/>
      <c r="MP57" s="6"/>
      <c r="MQ57" s="6"/>
      <c r="MR57" s="6"/>
      <c r="MS57" s="6"/>
      <c r="MT57" s="6"/>
      <c r="MU57" s="6"/>
      <c r="MV57" s="6"/>
      <c r="MX57" s="6"/>
      <c r="MY57" s="6"/>
      <c r="MZ57" s="6">
        <v>17.491540000000001</v>
      </c>
      <c r="NA57" s="6">
        <v>0.43211312122500001</v>
      </c>
      <c r="NB57" s="6"/>
      <c r="NC57" s="37"/>
      <c r="ND57" s="6"/>
      <c r="NE57" s="6"/>
      <c r="NF57" s="6"/>
      <c r="NG57" s="6"/>
      <c r="NH57" s="6"/>
      <c r="NI57" s="6"/>
      <c r="NJ57" s="6"/>
      <c r="NK57" s="6"/>
      <c r="NL57" s="6"/>
      <c r="NM57" s="6"/>
      <c r="NO57" s="6"/>
      <c r="NP57" s="6"/>
      <c r="NQ57" s="6">
        <v>17.491540000000001</v>
      </c>
      <c r="NR57" s="6">
        <v>0.38151917867099999</v>
      </c>
      <c r="NS57" s="6"/>
      <c r="NT57" s="37"/>
      <c r="NU57" s="6"/>
      <c r="NV57" s="6"/>
      <c r="NW57" s="6"/>
      <c r="NX57" s="6"/>
      <c r="NY57" s="6"/>
      <c r="NZ57" s="6"/>
      <c r="OA57" s="6"/>
      <c r="OB57" s="6"/>
      <c r="OC57" s="6"/>
      <c r="OD57" s="6"/>
      <c r="OF57" s="6"/>
      <c r="OG57" s="6"/>
      <c r="OH57" s="6">
        <v>17.491540000000001</v>
      </c>
      <c r="OI57" s="6">
        <v>0.426400668968</v>
      </c>
      <c r="OJ57" s="6"/>
      <c r="OK57" s="37"/>
      <c r="OL57" s="6"/>
      <c r="OM57" s="6"/>
      <c r="ON57" s="6"/>
      <c r="OO57" s="6"/>
      <c r="OP57" s="6"/>
      <c r="OQ57" s="6"/>
      <c r="OR57" s="6"/>
      <c r="OS57" s="6"/>
      <c r="OT57" s="6"/>
      <c r="OU57" s="6"/>
      <c r="OW57" s="6"/>
      <c r="OX57" s="6"/>
      <c r="OY57" s="6">
        <v>17.491540000000001</v>
      </c>
      <c r="OZ57" s="6">
        <v>0.429320131519</v>
      </c>
      <c r="PA57" s="6"/>
      <c r="PB57" s="37"/>
      <c r="PC57" s="6"/>
      <c r="PD57" s="6"/>
      <c r="PE57" s="6"/>
      <c r="PF57" s="6"/>
      <c r="PG57" s="6"/>
      <c r="PH57" s="6"/>
      <c r="PI57" s="6"/>
      <c r="PJ57" s="6"/>
      <c r="PK57" s="6"/>
      <c r="PL57" s="6"/>
      <c r="PN57" s="6"/>
      <c r="PO57" s="6"/>
      <c r="PP57" s="6">
        <v>17.491540000000001</v>
      </c>
      <c r="PQ57" s="6">
        <v>0.47410517293900001</v>
      </c>
      <c r="PR57" s="6"/>
      <c r="PS57" s="37"/>
      <c r="PT57" s="6"/>
      <c r="PU57" s="6"/>
      <c r="PV57" s="6"/>
      <c r="PW57" s="6"/>
      <c r="PX57" s="6"/>
      <c r="PY57" s="6"/>
      <c r="PZ57" s="6"/>
      <c r="QA57" s="6"/>
      <c r="QB57" s="6"/>
      <c r="QC57" s="6"/>
      <c r="QE57" s="6"/>
      <c r="QF57" s="6"/>
      <c r="QG57" s="6">
        <v>17.268899999999999</v>
      </c>
      <c r="QH57" s="6">
        <v>0.569370916422</v>
      </c>
      <c r="QI57" s="6"/>
      <c r="QJ57" s="37"/>
      <c r="QK57" s="37"/>
      <c r="QL57" s="6"/>
      <c r="QM57" s="6"/>
      <c r="QN57" s="6"/>
      <c r="QO57" s="6"/>
      <c r="QP57" s="6"/>
      <c r="QQ57" s="6"/>
      <c r="QR57" s="6"/>
      <c r="QS57" s="6"/>
      <c r="QT57" s="6"/>
      <c r="QU57" s="6"/>
      <c r="QW57" s="6"/>
      <c r="QX57" s="6"/>
      <c r="QY57" s="6">
        <v>16.823619999999998</v>
      </c>
      <c r="QZ57" s="6">
        <v>0.50638218664199997</v>
      </c>
      <c r="RA57" s="6"/>
      <c r="RB57" s="37"/>
      <c r="RC57" s="6"/>
      <c r="RD57" s="6"/>
      <c r="RE57" s="6"/>
      <c r="RF57" s="6"/>
      <c r="RG57" s="6"/>
      <c r="RH57" s="6"/>
      <c r="RI57" s="6"/>
      <c r="RJ57" s="6"/>
      <c r="RK57" s="6"/>
      <c r="RL57" s="6"/>
      <c r="RN57" s="6"/>
      <c r="RO57" s="6"/>
      <c r="RP57" s="6">
        <v>17.268899999999999</v>
      </c>
      <c r="RQ57" s="6">
        <v>0.62786663944499999</v>
      </c>
      <c r="RR57" s="6"/>
      <c r="RS57" s="37"/>
      <c r="RT57" s="6"/>
      <c r="RU57" s="6"/>
      <c r="RV57" s="6"/>
      <c r="RW57" s="6"/>
      <c r="RX57" s="6"/>
      <c r="RY57" s="6"/>
      <c r="RZ57" s="6"/>
      <c r="SA57" s="6"/>
      <c r="SB57" s="6"/>
      <c r="SC57" s="6"/>
      <c r="SE57" s="6"/>
      <c r="SF57" s="6"/>
      <c r="SG57" s="6">
        <v>17.028880000000001</v>
      </c>
      <c r="SH57" s="6">
        <v>0.52861694916199997</v>
      </c>
      <c r="SI57" s="6"/>
      <c r="SJ57" s="37"/>
      <c r="SK57" s="6"/>
      <c r="SL57" s="6"/>
      <c r="SM57" s="6"/>
      <c r="SN57" s="6"/>
      <c r="SO57" s="6"/>
      <c r="SP57" s="6"/>
      <c r="SQ57" s="6"/>
      <c r="SR57" s="6"/>
      <c r="SS57" s="6"/>
      <c r="ST57" s="6"/>
      <c r="SV57" s="6"/>
      <c r="SW57" s="6"/>
      <c r="SX57" s="6">
        <v>16.398800000000001</v>
      </c>
      <c r="SY57" s="6">
        <v>0.65541160682999999</v>
      </c>
      <c r="SZ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M57" s="6"/>
      <c r="TN57" s="6"/>
      <c r="TO57" s="6">
        <v>17.028880000000001</v>
      </c>
      <c r="TP57" s="6">
        <v>0.59423893648199999</v>
      </c>
      <c r="TQ57" s="6"/>
      <c r="TS57" s="6"/>
      <c r="TT57" s="6"/>
      <c r="TU57" s="6"/>
      <c r="TV57" s="6"/>
      <c r="TW57" s="6"/>
      <c r="TX57" s="6"/>
      <c r="TY57" s="6"/>
      <c r="TZ57" s="6"/>
      <c r="UA57" s="6"/>
      <c r="UC57" s="6"/>
      <c r="UD57" s="6"/>
      <c r="UE57" s="6">
        <v>16.823619999999998</v>
      </c>
      <c r="UF57" s="6">
        <v>0.55134165400400004</v>
      </c>
      <c r="UG57" s="6"/>
      <c r="UI57" s="6"/>
      <c r="UJ57" s="6"/>
      <c r="UK57" s="6"/>
      <c r="UL57" s="6"/>
      <c r="UM57" s="6"/>
      <c r="UN57" s="6"/>
      <c r="UO57" s="6"/>
      <c r="UP57" s="6"/>
      <c r="UQ57" s="6"/>
      <c r="US57" s="6"/>
      <c r="UT57" s="6"/>
      <c r="UU57" s="6">
        <v>16.823619999999998</v>
      </c>
      <c r="UV57" s="6">
        <v>0.55435089201800003</v>
      </c>
      <c r="UW57" s="6"/>
      <c r="UY57" s="6"/>
      <c r="UZ57" s="6"/>
      <c r="VA57" s="6"/>
      <c r="VB57" s="6"/>
      <c r="VC57" s="6"/>
      <c r="VD57" s="6"/>
      <c r="VE57" s="6"/>
      <c r="VF57" s="6"/>
      <c r="VG57" s="6"/>
      <c r="VI57" s="6"/>
      <c r="VJ57" s="6"/>
      <c r="VK57" s="6">
        <v>16.874880000000001</v>
      </c>
      <c r="VL57" s="6">
        <v>0.59600994613400005</v>
      </c>
      <c r="VM57" s="6"/>
      <c r="VN57" s="37"/>
      <c r="VO57" s="6"/>
      <c r="VP57" s="6"/>
      <c r="VQ57" s="6"/>
      <c r="VR57" s="6"/>
      <c r="VS57" s="6"/>
      <c r="VT57" s="6"/>
      <c r="VU57" s="6"/>
      <c r="VV57" s="6"/>
      <c r="VW57" s="6"/>
      <c r="VY57" s="6"/>
      <c r="VZ57" s="6"/>
      <c r="WA57" s="6">
        <v>16.874880000000001</v>
      </c>
      <c r="WB57" s="6">
        <v>0.60836703136900006</v>
      </c>
      <c r="WC57" s="6"/>
      <c r="WD57" s="37"/>
      <c r="WE57" s="6"/>
      <c r="WF57" s="6"/>
      <c r="WG57" s="6"/>
      <c r="WH57" s="6"/>
      <c r="WI57" s="6"/>
      <c r="WJ57" s="6"/>
      <c r="WK57" s="6"/>
      <c r="WL57" s="6"/>
      <c r="WM57" s="6"/>
      <c r="WO57" s="6"/>
      <c r="WP57" s="6"/>
      <c r="WQ57" s="6">
        <v>17.268899999999999</v>
      </c>
      <c r="WR57" s="6">
        <v>0.34437417669800002</v>
      </c>
      <c r="WS57" s="6"/>
      <c r="WT57" s="37"/>
      <c r="WU57" s="6"/>
      <c r="WV57" s="6"/>
      <c r="WW57" s="6"/>
      <c r="WX57" s="6"/>
      <c r="WY57" s="6"/>
      <c r="WZ57" s="6"/>
      <c r="XA57" s="6"/>
      <c r="XB57" s="6"/>
      <c r="XC57" s="6"/>
      <c r="XE57" s="6"/>
      <c r="XF57" s="6"/>
      <c r="XG57" s="6">
        <v>17.268899999999999</v>
      </c>
      <c r="XH57" s="6">
        <v>0.41989139855199997</v>
      </c>
      <c r="XI57" s="6"/>
      <c r="XJ57" s="37"/>
      <c r="XK57" s="6"/>
      <c r="XL57" s="6"/>
      <c r="XM57" s="6"/>
      <c r="XN57" s="6"/>
      <c r="XO57" s="6"/>
      <c r="XP57" s="6"/>
      <c r="XQ57" s="6"/>
      <c r="XR57" s="6"/>
      <c r="XS57" s="6"/>
      <c r="XU57" s="6"/>
      <c r="XV57" s="6"/>
      <c r="XW57" s="6">
        <v>16.823619999999998</v>
      </c>
      <c r="XX57" s="6">
        <v>0.50495096925799998</v>
      </c>
      <c r="XY57" s="6"/>
      <c r="XZ57" s="37"/>
      <c r="YA57" s="6"/>
      <c r="YB57" s="6"/>
      <c r="YC57" s="6"/>
      <c r="YD57" s="6"/>
      <c r="YE57" s="6"/>
      <c r="YF57" s="6"/>
      <c r="YG57" s="6"/>
      <c r="YH57" s="6"/>
      <c r="YI57" s="6"/>
      <c r="YK57" s="6"/>
      <c r="YL57" s="6"/>
      <c r="YM57" s="6">
        <v>16.823619999999998</v>
      </c>
      <c r="YN57" s="6">
        <v>0.52798884429799997</v>
      </c>
      <c r="YO57" s="6"/>
      <c r="YP57" s="37"/>
      <c r="YQ57" s="6"/>
      <c r="YR57" s="6"/>
      <c r="YS57" s="6"/>
      <c r="YT57" s="6"/>
      <c r="YU57" s="6"/>
      <c r="YV57" s="6"/>
      <c r="YW57" s="6"/>
      <c r="YX57" s="6"/>
      <c r="YY57" s="6"/>
      <c r="ZA57" s="6"/>
      <c r="ZB57" s="6"/>
      <c r="ZC57" s="6"/>
      <c r="ZD57" s="6"/>
      <c r="ZE57" s="6"/>
      <c r="ZF57" s="37"/>
      <c r="ZG57" s="6"/>
      <c r="ZH57" s="6"/>
      <c r="ZI57" s="6"/>
      <c r="ZJ57" s="6"/>
      <c r="ZK57" s="6"/>
      <c r="ZL57" s="6"/>
      <c r="ZM57" s="6"/>
      <c r="ZN57" s="6"/>
      <c r="ZO57" s="6"/>
      <c r="ZQ57" s="6"/>
      <c r="ZR57" s="6"/>
      <c r="ZS57" s="6">
        <v>16.81504</v>
      </c>
      <c r="ZT57" s="6">
        <v>0.53192496338799999</v>
      </c>
      <c r="ZU57" s="6"/>
      <c r="ZV57" s="37"/>
      <c r="ZW57" s="6"/>
      <c r="ZX57" s="6"/>
      <c r="ZY57" s="6"/>
      <c r="ZZ57" s="6"/>
      <c r="AAA57" s="6"/>
      <c r="AAB57" s="6"/>
      <c r="AAC57" s="6"/>
      <c r="AAD57" s="6"/>
      <c r="AAE57" s="6"/>
      <c r="AAG57" s="6"/>
      <c r="AAH57" s="6"/>
      <c r="AAI57" s="6">
        <v>16.81504</v>
      </c>
      <c r="AAJ57" s="6">
        <v>0.851450893757</v>
      </c>
      <c r="AAK57" s="6"/>
      <c r="AAL57" s="37"/>
      <c r="AAM57" s="6"/>
      <c r="AAN57" s="6"/>
      <c r="AAO57" s="6"/>
      <c r="AAP57" s="6"/>
      <c r="AAQ57" s="6"/>
      <c r="AAR57" s="6"/>
      <c r="AAS57" s="6"/>
      <c r="AAT57" s="6"/>
      <c r="AAU57" s="6"/>
      <c r="AAW57" s="6"/>
      <c r="AAX57" s="6"/>
      <c r="AAY57" s="6">
        <v>16.81504</v>
      </c>
      <c r="AAZ57" s="6">
        <v>0.66289152937100004</v>
      </c>
      <c r="ABA57" s="6"/>
      <c r="ABB57" s="37"/>
      <c r="ABC57" s="6"/>
      <c r="ABD57" s="6"/>
      <c r="ABE57" s="6"/>
      <c r="ABF57" s="6"/>
      <c r="ABG57" s="6"/>
      <c r="ABH57" s="6"/>
      <c r="ABI57" s="6"/>
      <c r="ABJ57" s="6"/>
      <c r="ABK57" s="6"/>
      <c r="ABM57" s="6"/>
      <c r="ABN57" s="6"/>
      <c r="ABO57" s="6">
        <v>18.382393333300001</v>
      </c>
      <c r="ABP57" s="6">
        <v>0.51846570657199997</v>
      </c>
      <c r="ABQ57" s="6"/>
      <c r="ABR57" s="37"/>
      <c r="ABS57" s="6"/>
      <c r="ABT57" s="6"/>
      <c r="ABU57" s="6"/>
      <c r="ABV57" s="6"/>
      <c r="ABW57" s="6"/>
      <c r="ABX57" s="6"/>
      <c r="ABY57" s="6"/>
      <c r="ABZ57" s="6"/>
      <c r="ACA57" s="6"/>
      <c r="ACC57" s="6"/>
      <c r="ACD57" s="6"/>
      <c r="ACE57" s="6">
        <v>18.382393333300001</v>
      </c>
      <c r="ACF57" s="6">
        <v>0.68521969547899997</v>
      </c>
      <c r="ACG57" s="6"/>
      <c r="ACH57" s="37"/>
      <c r="ACI57" s="6"/>
      <c r="ACJ57" s="6"/>
      <c r="ACK57" s="6"/>
      <c r="ACL57" s="6"/>
      <c r="ACM57" s="6"/>
      <c r="ACN57" s="6"/>
      <c r="ACO57" s="6"/>
      <c r="ACP57" s="6"/>
      <c r="ACQ57" s="6"/>
      <c r="ACS57" s="6"/>
      <c r="ACT57" s="6"/>
      <c r="ACU57" s="6">
        <v>18.382393333300001</v>
      </c>
      <c r="ACV57" s="6">
        <v>0.70505498720699999</v>
      </c>
      <c r="ACW57" s="6"/>
      <c r="ACX57" s="37"/>
      <c r="ACY57" s="6"/>
      <c r="ACZ57" s="6"/>
      <c r="ADA57" s="6"/>
      <c r="ADB57" s="6"/>
      <c r="ADC57" s="6"/>
      <c r="ADD57" s="6"/>
      <c r="ADE57" s="6"/>
      <c r="ADF57" s="6"/>
      <c r="ADG57" s="6"/>
      <c r="ADI57" s="6"/>
      <c r="ADJ57" s="6"/>
      <c r="ADK57" s="6">
        <v>19.4953</v>
      </c>
      <c r="ADL57" s="6">
        <v>0.49147877096699999</v>
      </c>
      <c r="ADM57" s="6"/>
      <c r="ADN57" s="37"/>
      <c r="ADO57" s="6"/>
      <c r="ADP57" s="6"/>
      <c r="ADQ57" s="6"/>
      <c r="ADR57" s="6"/>
      <c r="ADS57" s="6"/>
      <c r="ADT57" s="6"/>
      <c r="ADU57" s="6"/>
      <c r="ADV57" s="6"/>
      <c r="ADW57" s="6"/>
      <c r="ADY57" s="6"/>
      <c r="ADZ57" s="6"/>
      <c r="AEA57" s="6">
        <v>19.474693333299999</v>
      </c>
      <c r="AEB57" s="6">
        <v>0.479838864812</v>
      </c>
      <c r="AEC57" s="6"/>
      <c r="AED57" s="37"/>
      <c r="AEE57" s="6"/>
      <c r="AEF57" s="6"/>
      <c r="AEG57" s="6"/>
      <c r="AEH57" s="6"/>
      <c r="AEI57" s="6"/>
      <c r="AEJ57" s="6"/>
      <c r="AEK57" s="6"/>
      <c r="AEL57" s="6"/>
      <c r="AEM57" s="6"/>
      <c r="AEO57" s="6"/>
      <c r="AEP57" s="6"/>
      <c r="AEQ57" s="6">
        <v>19.474693333299999</v>
      </c>
      <c r="AER57" s="6">
        <v>0.71624226139000002</v>
      </c>
      <c r="AES57" s="6"/>
      <c r="AET57" s="37"/>
      <c r="AEU57" s="6"/>
      <c r="AEV57" s="6"/>
      <c r="AEW57" s="6"/>
      <c r="AEX57" s="6"/>
      <c r="AEY57" s="6"/>
      <c r="AEZ57" s="6"/>
      <c r="AFA57" s="6"/>
      <c r="AFB57" s="6"/>
      <c r="AFC57" s="6"/>
      <c r="AFE57" s="6"/>
      <c r="AFF57" s="6"/>
      <c r="AFG57" s="6"/>
      <c r="AFH57" s="6"/>
      <c r="AFI57" s="6"/>
      <c r="AFJ57" s="37"/>
      <c r="AFK57" s="6"/>
      <c r="AFL57" s="6"/>
      <c r="AFM57" s="6"/>
      <c r="AFN57" s="6"/>
      <c r="AFO57" s="6"/>
      <c r="AFP57" s="6"/>
      <c r="AFQ57" s="6"/>
      <c r="AFR57" s="6"/>
      <c r="AFS57" s="6"/>
      <c r="AFU57" s="6"/>
      <c r="AFV57" s="6"/>
      <c r="AFW57" s="6"/>
      <c r="AFX57" s="6"/>
      <c r="AFY57" s="6"/>
      <c r="AFZ57" s="37"/>
      <c r="AGA57" s="6"/>
      <c r="AGB57" s="6"/>
      <c r="AGC57" s="6"/>
      <c r="AGD57" s="6"/>
      <c r="AGE57" s="6"/>
      <c r="AGF57" s="6"/>
      <c r="AGG57" s="6"/>
      <c r="AGH57" s="6"/>
      <c r="AGI57" s="6"/>
      <c r="AGK57" s="6"/>
      <c r="AGL57" s="6"/>
      <c r="AGM57" s="6"/>
      <c r="AGN57" s="6"/>
      <c r="AGO57" s="6"/>
      <c r="AGP57" s="37"/>
      <c r="AGQ57" s="6"/>
      <c r="AGR57" s="6"/>
      <c r="AGS57" s="6"/>
      <c r="AGT57" s="6"/>
      <c r="AGU57" s="6"/>
      <c r="AGV57" s="6"/>
      <c r="AGW57" s="6"/>
      <c r="AGX57" s="6"/>
      <c r="AGY57" s="6"/>
      <c r="AHA57" s="6"/>
      <c r="AHB57" s="6"/>
      <c r="AHC57" s="6"/>
      <c r="AHD57" s="6"/>
      <c r="AHE57" s="6"/>
      <c r="AHF57" s="37"/>
      <c r="AHG57" s="6"/>
      <c r="AHH57" s="6"/>
      <c r="AHI57" s="6"/>
      <c r="AHJ57" s="6"/>
      <c r="AHK57" s="6"/>
      <c r="AHL57" s="6"/>
      <c r="AHM57" s="6"/>
      <c r="AHN57" s="6"/>
      <c r="AHO57" s="6"/>
      <c r="AHQ57" s="6"/>
      <c r="AHR57" s="6"/>
      <c r="AHS57" s="6"/>
      <c r="AHT57" s="6"/>
      <c r="AHU57" s="6"/>
      <c r="AHV57" s="37"/>
      <c r="AHW57" s="6"/>
      <c r="AHX57" s="6"/>
      <c r="AHY57" s="6"/>
      <c r="AHZ57" s="6"/>
      <c r="AIA57" s="6"/>
      <c r="AIB57" s="6"/>
      <c r="AIC57" s="6"/>
      <c r="AID57" s="6"/>
      <c r="AIE57" s="6"/>
      <c r="AIG57" s="6"/>
      <c r="AIH57" s="6"/>
      <c r="AII57" s="6"/>
      <c r="AIJ57" s="6"/>
      <c r="AIK57" s="6"/>
      <c r="AIL57" s="37"/>
      <c r="AIM57" s="6"/>
      <c r="AIN57" s="6"/>
      <c r="AIO57" s="6"/>
      <c r="AIP57" s="6"/>
      <c r="AIQ57" s="6"/>
      <c r="AIR57" s="6"/>
      <c r="AIS57" s="6"/>
      <c r="AIT57" s="6"/>
      <c r="AIU57" s="6"/>
      <c r="AIW57" s="6"/>
      <c r="AIX57" s="6"/>
      <c r="AIY57" s="6"/>
      <c r="AIZ57" s="6"/>
      <c r="AJA57" s="6"/>
      <c r="AJB57" s="37"/>
      <c r="AJC57" s="6"/>
      <c r="AJD57" s="6"/>
      <c r="AJE57" s="6"/>
      <c r="AJF57" s="6"/>
      <c r="AJG57" s="6"/>
      <c r="AJH57" s="6"/>
      <c r="AJI57" s="6"/>
      <c r="AJJ57" s="6"/>
      <c r="AJK57" s="6"/>
      <c r="AJM57" s="6"/>
      <c r="AJN57" s="6"/>
      <c r="AJO57" s="6"/>
      <c r="AJP57" s="6"/>
      <c r="AJQ57" s="6"/>
      <c r="AJR57" s="37"/>
      <c r="AJS57" s="6"/>
      <c r="AJT57" s="6"/>
      <c r="AJU57" s="6"/>
      <c r="AJV57" s="6"/>
      <c r="AJW57" s="6"/>
      <c r="AJX57" s="6"/>
      <c r="AJY57" s="6"/>
      <c r="AJZ57" s="6"/>
      <c r="AKA57" s="6"/>
      <c r="AKC57" s="6"/>
      <c r="AKD57" s="6"/>
      <c r="AKE57" s="6">
        <v>19.486719999999998</v>
      </c>
      <c r="AKF57" s="6">
        <v>0.73788547371299995</v>
      </c>
      <c r="AKG57" s="6"/>
      <c r="AKH57" s="37"/>
      <c r="AKI57" s="6"/>
      <c r="AKJ57" s="6"/>
      <c r="AKK57" s="6"/>
      <c r="AKL57" s="6"/>
      <c r="AKM57" s="6"/>
      <c r="AKN57" s="6"/>
      <c r="AKO57" s="6"/>
      <c r="AKP57" s="6"/>
      <c r="AKQ57" s="6"/>
      <c r="AKS57" s="6"/>
      <c r="AKT57" s="6"/>
      <c r="AKU57" s="6">
        <v>19.486719999999998</v>
      </c>
      <c r="AKV57" s="6">
        <v>0.77984749651399998</v>
      </c>
      <c r="AKW57" s="6" t="s">
        <v>270</v>
      </c>
      <c r="AKX57" s="37"/>
      <c r="AKY57" s="6"/>
      <c r="AKZ57" s="6"/>
      <c r="ALA57" s="6"/>
      <c r="ALB57" s="6"/>
      <c r="ALC57" s="6"/>
      <c r="ALD57" s="6"/>
      <c r="ALE57" s="6"/>
      <c r="ALF57" s="6"/>
      <c r="ALG57" s="6"/>
      <c r="ALI57" s="6"/>
      <c r="ALJ57" s="6"/>
      <c r="ALK57" s="6">
        <v>19.940580000000001</v>
      </c>
      <c r="ALL57" s="6">
        <v>0.78175850117900003</v>
      </c>
      <c r="ALM57" s="6"/>
      <c r="ALN57" s="37"/>
    </row>
    <row r="58" spans="5:1002" x14ac:dyDescent="0.25">
      <c r="G58" s="1"/>
      <c r="K58" s="6"/>
      <c r="L58" s="6"/>
      <c r="M58" s="6"/>
      <c r="N58" s="6"/>
      <c r="O58" s="6"/>
      <c r="P58" s="6"/>
      <c r="Q58" s="6"/>
      <c r="R58" s="6"/>
      <c r="S58" s="6"/>
      <c r="T58" s="6"/>
      <c r="V58" s="6"/>
      <c r="X58" s="6">
        <v>18.418240000000001</v>
      </c>
      <c r="Y58" s="6">
        <v>0.231127555259</v>
      </c>
      <c r="Z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M58" s="6"/>
      <c r="AO58" s="6"/>
      <c r="AP58" s="6"/>
      <c r="AQ58" s="6"/>
      <c r="AR58" s="37"/>
      <c r="AS58" s="6"/>
      <c r="AT58" s="6"/>
      <c r="AU58" s="6"/>
      <c r="AV58" s="6"/>
      <c r="AW58" s="6"/>
      <c r="AX58" s="6"/>
      <c r="AY58" s="6"/>
      <c r="AZ58" s="6"/>
      <c r="BA58" s="6"/>
      <c r="BB58" s="6"/>
      <c r="BD58" s="6"/>
      <c r="BF58">
        <v>19.9530933333</v>
      </c>
      <c r="BG58">
        <v>0.22957105444199999</v>
      </c>
      <c r="BI58" s="37"/>
      <c r="BJ58" s="6"/>
      <c r="BK58" s="6"/>
      <c r="BL58" s="6"/>
      <c r="BM58" s="6"/>
      <c r="BN58" s="6"/>
      <c r="BO58" s="6"/>
      <c r="BP58" s="6"/>
      <c r="BQ58" s="6"/>
      <c r="BR58" s="6"/>
      <c r="BS58" s="6"/>
      <c r="BU58" s="6"/>
      <c r="BW58" s="6">
        <v>19.819680000000002</v>
      </c>
      <c r="BX58" s="6">
        <v>0.19891621793100001</v>
      </c>
      <c r="BY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L58" s="6"/>
      <c r="CN58" s="6">
        <v>19.435919999999999</v>
      </c>
      <c r="CO58" s="6">
        <v>0.287669836066</v>
      </c>
      <c r="CP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C58" s="6"/>
      <c r="DE58" s="6">
        <v>19.435919999999999</v>
      </c>
      <c r="DF58" s="6">
        <v>0.23920620744099999</v>
      </c>
      <c r="DG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T58" s="6"/>
      <c r="DV58" s="6">
        <v>19.435919999999999</v>
      </c>
      <c r="DW58" s="6">
        <v>0.23716586979000001</v>
      </c>
      <c r="DX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K58" s="6"/>
      <c r="EM58" s="6">
        <v>19.435919999999999</v>
      </c>
      <c r="EN58" s="6">
        <v>0.34099253187400003</v>
      </c>
      <c r="EO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B58" s="6"/>
      <c r="FD58" s="6">
        <v>17.94792</v>
      </c>
      <c r="FE58" s="6">
        <v>0.31311299162200001</v>
      </c>
      <c r="FF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S58" s="6"/>
      <c r="FU58" s="6">
        <v>17.94792</v>
      </c>
      <c r="FV58" s="6">
        <v>0.33303137153899998</v>
      </c>
      <c r="FW58" s="6"/>
      <c r="FX58" s="37"/>
      <c r="FY58" s="6"/>
      <c r="FZ58" s="6"/>
      <c r="GA58" s="6"/>
      <c r="GB58" s="6"/>
      <c r="GC58" s="6"/>
      <c r="GD58" s="6"/>
      <c r="GE58" s="6"/>
      <c r="GF58" s="6"/>
      <c r="GG58" s="6"/>
      <c r="GH58" s="6"/>
      <c r="GJ58" s="6"/>
      <c r="GL58" s="6">
        <v>17.94792</v>
      </c>
      <c r="GM58" s="6">
        <v>0.33583884104400002</v>
      </c>
      <c r="GN58" s="6"/>
      <c r="GO58" s="37"/>
      <c r="GP58" s="6"/>
      <c r="GQ58" s="6"/>
      <c r="GR58" s="6"/>
      <c r="GS58" s="6"/>
      <c r="GT58" s="6"/>
      <c r="GU58" s="6"/>
      <c r="GV58" s="6"/>
      <c r="GW58" s="6"/>
      <c r="GX58" s="6"/>
      <c r="GY58" s="6"/>
      <c r="HA58" s="6"/>
      <c r="HC58" s="6">
        <v>19.324560000000002</v>
      </c>
      <c r="HD58" s="6">
        <v>0.38537346392999999</v>
      </c>
      <c r="HE58" s="6"/>
      <c r="HF58" s="37"/>
      <c r="HG58" s="6"/>
      <c r="HH58" s="6"/>
      <c r="HI58" s="6"/>
      <c r="HJ58" s="6"/>
      <c r="HK58" s="6"/>
      <c r="HL58" s="6"/>
      <c r="HM58" s="6"/>
      <c r="HN58" s="6"/>
      <c r="HO58" s="6"/>
      <c r="HP58" s="6"/>
      <c r="HR58" s="6"/>
      <c r="HT58" s="6">
        <v>19.324560000000002</v>
      </c>
      <c r="HU58" s="6">
        <v>0.30203044392900003</v>
      </c>
      <c r="HV58" s="6"/>
      <c r="HW58" s="37"/>
      <c r="HX58" s="6"/>
      <c r="HY58" s="6"/>
      <c r="HZ58" s="6"/>
      <c r="IA58" s="6"/>
      <c r="IB58" s="6"/>
      <c r="IC58" s="6"/>
      <c r="ID58" s="6"/>
      <c r="IE58" s="6"/>
      <c r="IF58" s="6"/>
      <c r="IG58" s="6"/>
      <c r="II58" s="6"/>
      <c r="IK58" s="6">
        <v>19.324560000000002</v>
      </c>
      <c r="IL58" s="6">
        <v>0.24263154042599999</v>
      </c>
      <c r="IM58" s="6"/>
      <c r="IN58" s="37"/>
      <c r="IO58" s="6"/>
      <c r="IP58" s="6"/>
      <c r="IQ58" s="6"/>
      <c r="IR58" s="6"/>
      <c r="IS58" s="6"/>
      <c r="IT58" s="6"/>
      <c r="IU58" s="6"/>
      <c r="IV58" s="6"/>
      <c r="IW58" s="6"/>
      <c r="IX58" s="6"/>
      <c r="IZ58" s="6"/>
      <c r="JB58" s="6">
        <v>19.324560000000002</v>
      </c>
      <c r="JC58" s="6">
        <v>0.35025175938300002</v>
      </c>
      <c r="JD58" s="6"/>
      <c r="JE58" s="37"/>
      <c r="JF58" s="6"/>
      <c r="JG58" s="6"/>
      <c r="JH58" s="6"/>
      <c r="JI58" s="6"/>
      <c r="JJ58" s="6"/>
      <c r="JK58" s="6"/>
      <c r="JL58" s="6"/>
      <c r="JM58" s="6"/>
      <c r="JN58" s="6"/>
      <c r="JO58" s="6"/>
      <c r="JQ58" s="6"/>
      <c r="JS58" s="6"/>
      <c r="JT58" s="6"/>
      <c r="JU58" s="6"/>
      <c r="JV58" s="37"/>
      <c r="JW58" s="6"/>
      <c r="JX58" s="6"/>
      <c r="JY58" s="6"/>
      <c r="JZ58" s="6"/>
      <c r="KA58" s="6"/>
      <c r="KB58" s="6"/>
      <c r="KC58" s="6"/>
      <c r="KD58" s="6"/>
      <c r="KE58" s="6"/>
      <c r="KF58" s="6"/>
      <c r="KH58" s="6"/>
      <c r="KJ58" s="6">
        <v>19.324560000000002</v>
      </c>
      <c r="KK58" s="6">
        <v>0.34533516237400003</v>
      </c>
      <c r="KL58" s="6"/>
      <c r="KM58" s="37"/>
      <c r="KN58" s="6"/>
      <c r="KO58" s="6"/>
      <c r="KP58" s="6"/>
      <c r="KQ58" s="6"/>
      <c r="KR58" s="6"/>
      <c r="KS58" s="6"/>
      <c r="KT58" s="6"/>
      <c r="KU58" s="6"/>
      <c r="KV58" s="6"/>
      <c r="KW58" s="6"/>
      <c r="KY58" s="6"/>
      <c r="LA58" s="6">
        <v>19.810320000000001</v>
      </c>
      <c r="LB58" s="6">
        <v>0.33580294945900002</v>
      </c>
      <c r="LC58" s="6"/>
      <c r="LD58" s="37"/>
      <c r="LE58" s="6"/>
      <c r="LF58" s="6"/>
      <c r="LG58" s="6"/>
      <c r="LH58" s="6"/>
      <c r="LI58" s="6"/>
      <c r="LJ58" s="6"/>
      <c r="LK58" s="6"/>
      <c r="LL58" s="6"/>
      <c r="LM58" s="6"/>
      <c r="LN58" s="6"/>
      <c r="LP58" s="6"/>
      <c r="LR58" s="6">
        <v>19.810320000000001</v>
      </c>
      <c r="LS58" s="6">
        <v>0.37972480457800001</v>
      </c>
      <c r="LT58" s="6"/>
      <c r="LU58" s="37"/>
      <c r="LV58" s="6"/>
      <c r="LW58" s="6"/>
      <c r="LX58" s="6"/>
      <c r="LY58" s="6"/>
      <c r="LZ58" s="6"/>
      <c r="MA58" s="6"/>
      <c r="MB58" s="6"/>
      <c r="MC58" s="6"/>
      <c r="MD58" s="6"/>
      <c r="ME58" s="6"/>
      <c r="MG58" s="6"/>
      <c r="MI58" s="6">
        <v>19.810320000000001</v>
      </c>
      <c r="MJ58" s="6">
        <v>0.37371692458099998</v>
      </c>
      <c r="MK58" s="6"/>
      <c r="ML58" s="37"/>
      <c r="MM58" s="6"/>
      <c r="MN58" s="6"/>
      <c r="MO58" s="6"/>
      <c r="MP58" s="6"/>
      <c r="MQ58" s="6"/>
      <c r="MR58" s="6"/>
      <c r="MS58" s="6"/>
      <c r="MT58" s="6"/>
      <c r="MU58" s="6"/>
      <c r="MV58" s="6"/>
      <c r="MX58" s="6"/>
      <c r="MZ58" s="6">
        <v>19.081679999999999</v>
      </c>
      <c r="NA58" s="6">
        <v>0.43901947725399998</v>
      </c>
      <c r="NB58" s="6"/>
      <c r="NC58" s="37"/>
      <c r="ND58" s="6"/>
      <c r="NE58" s="6"/>
      <c r="NF58" s="6"/>
      <c r="NG58" s="6"/>
      <c r="NH58" s="6"/>
      <c r="NI58" s="6"/>
      <c r="NJ58" s="6"/>
      <c r="NK58" s="6"/>
      <c r="NL58" s="6"/>
      <c r="NM58" s="6"/>
      <c r="NO58" s="6"/>
      <c r="NQ58" s="6">
        <v>19.081679999999999</v>
      </c>
      <c r="NR58" s="6">
        <v>0.38728660313899999</v>
      </c>
      <c r="NS58" s="6"/>
      <c r="NT58" s="37"/>
      <c r="NU58" s="6"/>
      <c r="NV58" s="6"/>
      <c r="NW58" s="6"/>
      <c r="NX58" s="6"/>
      <c r="NY58" s="6"/>
      <c r="NZ58" s="6"/>
      <c r="OA58" s="6"/>
      <c r="OB58" s="6"/>
      <c r="OC58" s="6"/>
      <c r="OD58" s="6"/>
      <c r="OF58" s="6"/>
      <c r="OH58" s="6">
        <v>19.081679999999999</v>
      </c>
      <c r="OI58" s="6">
        <v>0.434317283788</v>
      </c>
      <c r="OJ58" s="6"/>
      <c r="OK58" s="37"/>
      <c r="OL58" s="6"/>
      <c r="OM58" s="6"/>
      <c r="ON58" s="6"/>
      <c r="OO58" s="6"/>
      <c r="OP58" s="6"/>
      <c r="OQ58" s="6"/>
      <c r="OR58" s="6"/>
      <c r="OS58" s="6"/>
      <c r="OT58" s="6"/>
      <c r="OU58" s="6"/>
      <c r="OW58" s="6"/>
      <c r="OY58" s="6">
        <v>19.081679999999999</v>
      </c>
      <c r="OZ58" s="6">
        <v>0.43736946155400003</v>
      </c>
      <c r="PA58" s="6"/>
      <c r="PB58" s="37"/>
      <c r="PC58" s="6"/>
      <c r="PD58" s="6"/>
      <c r="PE58" s="6"/>
      <c r="PF58" s="6"/>
      <c r="PG58" s="6"/>
      <c r="PH58" s="6"/>
      <c r="PI58" s="6"/>
      <c r="PJ58" s="6"/>
      <c r="PK58" s="6"/>
      <c r="PL58" s="6"/>
      <c r="PN58" s="6"/>
      <c r="PP58" s="6">
        <v>19.081679999999999</v>
      </c>
      <c r="PQ58" s="6">
        <v>0.482922701043</v>
      </c>
      <c r="PR58" s="6"/>
      <c r="PS58" s="37"/>
      <c r="PT58" s="6"/>
      <c r="PU58" s="6"/>
      <c r="PV58" s="6"/>
      <c r="PW58" s="6"/>
      <c r="PX58" s="6"/>
      <c r="PY58" s="6"/>
      <c r="PZ58" s="6"/>
      <c r="QA58" s="6"/>
      <c r="QB58" s="6"/>
      <c r="QC58" s="6"/>
      <c r="QE58" s="6"/>
      <c r="QG58" s="6">
        <v>18.838799999999999</v>
      </c>
      <c r="QH58" s="6">
        <v>0.57798744471100005</v>
      </c>
      <c r="QI58" s="6"/>
      <c r="QJ58" s="37"/>
      <c r="QK58" s="37"/>
      <c r="QL58" s="6"/>
      <c r="QM58" s="6"/>
      <c r="QN58" s="6"/>
      <c r="QO58" s="6"/>
      <c r="QP58" s="6"/>
      <c r="QQ58" s="6"/>
      <c r="QR58" s="6"/>
      <c r="QS58" s="6"/>
      <c r="QT58" s="6"/>
      <c r="QU58" s="6"/>
      <c r="QW58" s="6"/>
      <c r="QY58" s="6">
        <v>18.35304</v>
      </c>
      <c r="QZ58" s="6">
        <v>0.51494298121899995</v>
      </c>
      <c r="RA58" s="6"/>
      <c r="RB58" s="37"/>
      <c r="RC58" s="6"/>
      <c r="RD58" s="6"/>
      <c r="RE58" s="6"/>
      <c r="RF58" s="6"/>
      <c r="RG58" s="6"/>
      <c r="RH58" s="6"/>
      <c r="RI58" s="6"/>
      <c r="RJ58" s="6"/>
      <c r="RK58" s="6"/>
      <c r="RL58" s="6"/>
      <c r="RN58" s="6"/>
      <c r="RP58" s="6">
        <v>18.838799999999999</v>
      </c>
      <c r="RQ58" s="6">
        <v>0.63698942755900001</v>
      </c>
      <c r="RR58" s="6"/>
      <c r="RS58" s="37"/>
      <c r="RT58" s="6"/>
      <c r="RU58" s="6"/>
      <c r="RV58" s="6"/>
      <c r="RW58" s="6"/>
      <c r="RX58" s="6"/>
      <c r="RY58" s="6"/>
      <c r="RZ58" s="6"/>
      <c r="SA58" s="6"/>
      <c r="SB58" s="6"/>
      <c r="SC58" s="6"/>
      <c r="SE58" s="6"/>
      <c r="SG58" s="6">
        <v>18.57696</v>
      </c>
      <c r="SH58" s="6">
        <v>0.53564765169499995</v>
      </c>
      <c r="SI58" s="6"/>
      <c r="SJ58" s="37"/>
      <c r="SK58" s="6"/>
      <c r="SL58" s="6"/>
      <c r="SM58" s="6"/>
      <c r="SN58" s="6"/>
      <c r="SO58" s="6"/>
      <c r="SP58" s="6"/>
      <c r="SQ58" s="6"/>
      <c r="SR58" s="6"/>
      <c r="SS58" s="6"/>
      <c r="ST58" s="6"/>
      <c r="SV58" s="6"/>
      <c r="SX58" s="6">
        <v>17.889600000000002</v>
      </c>
      <c r="SY58" s="6">
        <v>0.66465099776699998</v>
      </c>
      <c r="SZ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M58" s="6"/>
      <c r="TO58" s="6">
        <v>18.57696</v>
      </c>
      <c r="TP58" s="6">
        <v>0.60022782562599997</v>
      </c>
      <c r="TQ58" s="6"/>
      <c r="TS58" s="6"/>
      <c r="TT58" s="6"/>
      <c r="TU58" s="6"/>
      <c r="TV58" s="6"/>
      <c r="TW58" s="6" t="s">
        <v>87</v>
      </c>
      <c r="TX58" s="6"/>
      <c r="TY58" s="6"/>
      <c r="TZ58" s="6"/>
      <c r="UA58" s="6"/>
      <c r="UC58" s="6"/>
      <c r="UE58" s="6">
        <v>18.35304</v>
      </c>
      <c r="UF58" s="6">
        <v>0.561637287348</v>
      </c>
      <c r="UG58" s="6"/>
      <c r="UI58" s="6"/>
      <c r="UJ58" s="6"/>
      <c r="UK58" s="6"/>
      <c r="UL58" s="6"/>
      <c r="UM58" s="6"/>
      <c r="UN58" s="6"/>
      <c r="UO58" s="6"/>
      <c r="UP58" s="6"/>
      <c r="UQ58" s="6"/>
      <c r="US58" s="6"/>
      <c r="UU58" s="6">
        <v>18.35304</v>
      </c>
      <c r="UV58" s="6">
        <v>0.56556494928199996</v>
      </c>
      <c r="UW58" s="6"/>
      <c r="UY58" s="6"/>
      <c r="UZ58" s="6"/>
      <c r="VA58" s="6"/>
      <c r="VB58" s="6"/>
      <c r="VC58" s="6"/>
      <c r="VD58" s="6"/>
      <c r="VE58" s="6"/>
      <c r="VF58" s="6"/>
      <c r="VG58" s="6"/>
      <c r="VI58" s="6"/>
      <c r="VK58" s="6">
        <v>18.40896</v>
      </c>
      <c r="VL58" s="6">
        <v>0.60875362229399999</v>
      </c>
      <c r="VM58" s="6"/>
      <c r="VN58" s="37"/>
      <c r="VO58" s="6"/>
      <c r="VP58" s="6"/>
      <c r="VQ58" s="6"/>
      <c r="VR58" s="6"/>
      <c r="VS58" s="6"/>
      <c r="VT58" s="6"/>
      <c r="VU58" s="6"/>
      <c r="VV58" s="6"/>
      <c r="VW58" s="6"/>
      <c r="VY58" s="6"/>
      <c r="WA58" s="6">
        <v>18.40896</v>
      </c>
      <c r="WB58" s="6">
        <v>0.62144468626500005</v>
      </c>
      <c r="WC58" s="6"/>
      <c r="WD58" s="37"/>
      <c r="WE58" s="6"/>
      <c r="WF58" s="6"/>
      <c r="WG58" s="6"/>
      <c r="WH58" s="6"/>
      <c r="WI58" s="6"/>
      <c r="WJ58" s="6"/>
      <c r="WK58" s="6"/>
      <c r="WL58" s="6"/>
      <c r="WM58" s="6"/>
      <c r="WO58" s="6"/>
      <c r="WQ58" s="6">
        <v>18.838799999999999</v>
      </c>
      <c r="WR58" s="6">
        <v>0.35300208972199998</v>
      </c>
      <c r="WS58" s="6"/>
      <c r="WT58" s="37"/>
      <c r="WU58" s="6"/>
      <c r="WV58" s="6"/>
      <c r="WW58" s="6"/>
      <c r="WX58" s="6"/>
      <c r="WY58" s="6"/>
      <c r="WZ58" s="6"/>
      <c r="XA58" s="6"/>
      <c r="XB58" s="6"/>
      <c r="XC58" s="6"/>
      <c r="XE58" s="6"/>
      <c r="XG58" s="6">
        <v>18.838799999999999</v>
      </c>
      <c r="XH58" s="6">
        <v>0.42891363098899998</v>
      </c>
      <c r="XI58" s="6"/>
      <c r="XJ58" s="37"/>
      <c r="XK58" s="6"/>
      <c r="XL58" s="6"/>
      <c r="XM58" s="6"/>
      <c r="XN58" s="6"/>
      <c r="XO58" s="6"/>
      <c r="XP58" s="6"/>
      <c r="XQ58" s="6"/>
      <c r="XR58" s="6"/>
      <c r="XS58" s="6"/>
      <c r="XU58" s="6"/>
      <c r="XW58" s="6">
        <v>18.35304</v>
      </c>
      <c r="XX58" s="6">
        <v>0.513021566067</v>
      </c>
      <c r="XY58" s="6"/>
      <c r="XZ58" s="37"/>
      <c r="YA58" s="6"/>
      <c r="YB58" s="6"/>
      <c r="YC58" s="6"/>
      <c r="YD58" s="6"/>
      <c r="YE58" s="6"/>
      <c r="YF58" s="6"/>
      <c r="YG58" s="6"/>
      <c r="YH58" s="6"/>
      <c r="YI58" s="6"/>
      <c r="YK58" s="6"/>
      <c r="YM58" s="6">
        <v>18.35304</v>
      </c>
      <c r="YN58" s="6">
        <v>0.53778276599599995</v>
      </c>
      <c r="YO58" s="6"/>
      <c r="YP58" s="37"/>
      <c r="YQ58" s="6"/>
      <c r="YR58" s="6"/>
      <c r="YS58" s="6"/>
      <c r="YT58" s="6"/>
      <c r="YU58" s="6"/>
      <c r="YV58" s="6"/>
      <c r="YW58" s="6"/>
      <c r="YX58" s="6"/>
      <c r="YY58" s="6"/>
      <c r="ZA58" s="6"/>
      <c r="ZC58" s="6"/>
      <c r="ZD58" s="6"/>
      <c r="ZE58" s="6"/>
      <c r="ZF58" s="37"/>
      <c r="ZG58" s="6"/>
      <c r="ZH58" s="6"/>
      <c r="ZI58" s="6"/>
      <c r="ZJ58" s="6"/>
      <c r="ZK58" s="6"/>
      <c r="ZL58" s="6"/>
      <c r="ZM58" s="6"/>
      <c r="ZN58" s="6"/>
      <c r="ZO58" s="6"/>
      <c r="ZQ58" s="6"/>
      <c r="ZS58" s="6">
        <v>18.343679999999999</v>
      </c>
      <c r="ZT58" s="6">
        <v>0.54103137566899995</v>
      </c>
      <c r="ZU58" s="6"/>
      <c r="ZV58" s="37"/>
      <c r="ZW58" s="6"/>
      <c r="ZX58" s="6"/>
      <c r="ZY58" s="6"/>
      <c r="ZZ58" s="6"/>
      <c r="AAA58" s="6"/>
      <c r="AAB58" s="6"/>
      <c r="AAC58" s="6"/>
      <c r="AAD58" s="6"/>
      <c r="AAE58" s="6"/>
      <c r="AAG58" s="6"/>
      <c r="AAI58" s="6">
        <v>18.343679999999999</v>
      </c>
      <c r="AAJ58" s="6">
        <v>0.85398968149400001</v>
      </c>
      <c r="AAK58" s="6"/>
      <c r="AAL58" s="37"/>
      <c r="AAM58" s="6"/>
      <c r="AAN58" s="6"/>
      <c r="AAO58" s="6"/>
      <c r="AAP58" s="6"/>
      <c r="AAQ58" s="6"/>
      <c r="AAR58" s="6"/>
      <c r="AAS58" s="6"/>
      <c r="AAT58" s="6"/>
      <c r="AAU58" s="6"/>
      <c r="AAW58" s="6"/>
      <c r="AAY58" s="6">
        <v>18.343679999999999</v>
      </c>
      <c r="AAZ58" s="6">
        <v>0.67462716841100001</v>
      </c>
      <c r="ABA58" s="6"/>
      <c r="ABB58" s="37"/>
      <c r="ABC58" s="6"/>
      <c r="ABD58" s="6"/>
      <c r="ABE58" s="6"/>
      <c r="ABF58" s="6"/>
      <c r="ABG58" s="6"/>
      <c r="ABH58" s="6"/>
      <c r="ABI58" s="6"/>
      <c r="ABJ58" s="6"/>
      <c r="ABK58" s="6"/>
      <c r="ABM58" s="6"/>
      <c r="ABO58" s="6"/>
      <c r="ABP58" s="6"/>
      <c r="ABQ58" s="6"/>
      <c r="ABR58" s="37"/>
      <c r="ABS58" s="6"/>
      <c r="ABT58" s="6"/>
      <c r="ABU58" s="6"/>
      <c r="ABV58" s="6"/>
      <c r="ABW58" s="6"/>
      <c r="ABX58" s="6"/>
      <c r="ABY58" s="6"/>
      <c r="ABZ58" s="6"/>
      <c r="ACA58" s="6"/>
      <c r="ACC58" s="6"/>
      <c r="ACE58" s="6"/>
      <c r="ACF58" s="6"/>
      <c r="ACG58" s="6"/>
      <c r="ACH58" s="37"/>
      <c r="ACI58" s="6"/>
      <c r="ACJ58" s="6"/>
      <c r="ACK58" s="6"/>
      <c r="ACL58" s="6"/>
      <c r="ACM58" s="6"/>
      <c r="ACN58" s="6"/>
      <c r="ACO58" s="6"/>
      <c r="ACP58" s="6"/>
      <c r="ACQ58" s="6"/>
      <c r="ACS58" s="6"/>
      <c r="ACU58" s="6"/>
      <c r="ACV58" s="6"/>
      <c r="ACW58" s="6"/>
      <c r="ACX58" s="37"/>
      <c r="ACY58" s="6"/>
      <c r="ACZ58" s="6"/>
      <c r="ADA58" s="6"/>
      <c r="ADB58" s="6"/>
      <c r="ADC58" s="6"/>
      <c r="ADD58" s="6"/>
      <c r="ADE58" s="6"/>
      <c r="ADF58" s="6"/>
      <c r="ADG58" s="6"/>
      <c r="ADI58" s="6"/>
      <c r="ADK58" s="6"/>
      <c r="ADL58" s="6"/>
      <c r="ADM58" s="6"/>
      <c r="ADN58" s="37"/>
      <c r="ADO58" s="6"/>
      <c r="ADP58" s="6"/>
      <c r="ADQ58" s="6"/>
      <c r="ADR58" s="6"/>
      <c r="ADS58" s="6"/>
      <c r="ADT58" s="6"/>
      <c r="ADU58" s="6"/>
      <c r="ADV58" s="6"/>
      <c r="ADW58" s="6"/>
      <c r="ADY58" s="6"/>
      <c r="AEA58" s="6"/>
      <c r="AEB58" s="6"/>
      <c r="AEC58" s="6"/>
      <c r="AED58" s="37"/>
      <c r="AEE58" s="6"/>
      <c r="AEF58" s="6"/>
      <c r="AEG58" s="6"/>
      <c r="AEH58" s="6"/>
      <c r="AEI58" s="6"/>
      <c r="AEJ58" s="6"/>
      <c r="AEK58" s="6"/>
      <c r="AEL58" s="6"/>
      <c r="AEM58" s="6"/>
      <c r="AEO58" s="6"/>
      <c r="AEQ58" s="6"/>
      <c r="AER58" s="6"/>
      <c r="AES58" s="6"/>
      <c r="AET58" s="37"/>
      <c r="AEU58" s="6"/>
      <c r="AEV58" s="6"/>
      <c r="AEW58" s="6"/>
      <c r="AEX58" s="6"/>
      <c r="AEY58" s="6"/>
      <c r="AEZ58" s="6"/>
      <c r="AFA58" s="6"/>
      <c r="AFB58" s="6"/>
      <c r="AFC58" s="6"/>
      <c r="AFE58" s="6"/>
      <c r="AFG58" s="6"/>
      <c r="AFH58" s="6"/>
      <c r="AFI58" s="6"/>
      <c r="AFJ58" s="37"/>
      <c r="AFK58" s="6"/>
      <c r="AFL58" s="6"/>
      <c r="AFM58" s="6"/>
      <c r="AFN58" s="6"/>
      <c r="AFO58" s="6"/>
      <c r="AFP58" s="6"/>
      <c r="AFQ58" s="6"/>
      <c r="AFR58" s="6"/>
      <c r="AFS58" s="6"/>
      <c r="AFU58" s="6"/>
      <c r="AFW58" s="6"/>
      <c r="AFX58" s="6"/>
      <c r="AFY58" s="6"/>
      <c r="AFZ58" s="37"/>
      <c r="AGA58" s="6"/>
      <c r="AGB58" s="6"/>
      <c r="AGC58" s="6"/>
      <c r="AGD58" s="6"/>
      <c r="AGE58" s="6"/>
      <c r="AGF58" s="6"/>
      <c r="AGG58" s="6"/>
      <c r="AGH58" s="6"/>
      <c r="AGI58" s="6"/>
      <c r="AGK58" s="6"/>
      <c r="AGM58" s="6"/>
      <c r="AGN58" s="6"/>
      <c r="AGO58" s="6"/>
      <c r="AGP58" s="37"/>
      <c r="AGQ58" s="6"/>
      <c r="AGR58" s="6"/>
      <c r="AGS58" s="6"/>
      <c r="AGT58" s="6"/>
      <c r="AGU58" s="6"/>
      <c r="AGV58" s="6"/>
      <c r="AGW58" s="6"/>
      <c r="AGX58" s="6"/>
      <c r="AGY58" s="6"/>
      <c r="AHA58" s="6"/>
      <c r="AHC58" s="6"/>
      <c r="AHD58" s="6"/>
      <c r="AHE58" s="6"/>
      <c r="AHF58" s="37"/>
      <c r="AHG58" s="6"/>
      <c r="AHH58" s="6"/>
      <c r="AHI58" s="6"/>
      <c r="AHJ58" s="6"/>
      <c r="AHK58" s="6"/>
      <c r="AHL58" s="6"/>
      <c r="AHM58" s="6"/>
      <c r="AHN58" s="6"/>
      <c r="AHO58" s="6"/>
      <c r="AHQ58" s="6"/>
      <c r="AHS58" s="6"/>
      <c r="AHT58" s="6"/>
      <c r="AHU58" s="6"/>
      <c r="AHV58" s="37"/>
      <c r="AHW58" s="6"/>
      <c r="AHX58" s="6"/>
      <c r="AHY58" s="6"/>
      <c r="AHZ58" s="6"/>
      <c r="AIA58" s="6"/>
      <c r="AIB58" s="6"/>
      <c r="AIC58" s="6"/>
      <c r="AID58" s="6"/>
      <c r="AIE58" s="6"/>
      <c r="AIG58" s="6"/>
      <c r="AII58" s="6"/>
      <c r="AIJ58" s="6"/>
      <c r="AIK58" s="6"/>
      <c r="AIL58" s="37"/>
      <c r="AIM58" s="6"/>
      <c r="AIN58" s="6"/>
      <c r="AIO58" s="6"/>
      <c r="AIP58" s="6"/>
      <c r="AIQ58" s="6"/>
      <c r="AIR58" s="6"/>
      <c r="AIS58" s="6"/>
      <c r="AIT58" s="6"/>
      <c r="AIU58" s="6"/>
      <c r="AIW58" s="6"/>
      <c r="AIY58" s="6"/>
      <c r="AIZ58" s="6"/>
      <c r="AJA58" s="6"/>
      <c r="AJB58" s="37"/>
      <c r="AJC58" s="6"/>
      <c r="AJD58" s="6"/>
      <c r="AJE58" s="6"/>
      <c r="AJF58" s="6"/>
      <c r="AJG58" s="6"/>
      <c r="AJH58" s="6"/>
      <c r="AJI58" s="6"/>
      <c r="AJJ58" s="6"/>
      <c r="AJK58" s="6"/>
      <c r="AJM58" s="6"/>
      <c r="AJO58" s="6"/>
      <c r="AJP58" s="6"/>
      <c r="AJQ58" s="6"/>
      <c r="AJR58" s="37"/>
      <c r="AJS58" s="6"/>
      <c r="AJT58" s="6"/>
      <c r="AJU58" s="6"/>
      <c r="AJV58" s="6"/>
      <c r="AJW58" s="6"/>
      <c r="AJX58" s="6"/>
      <c r="AJY58" s="6"/>
      <c r="AJZ58" s="6"/>
      <c r="AKA58" s="6"/>
      <c r="AKC58" s="6"/>
      <c r="AKE58" s="6"/>
      <c r="AKF58" s="6"/>
      <c r="AKG58" s="6"/>
      <c r="AKH58" s="37"/>
      <c r="AKI58" s="6"/>
      <c r="AKJ58" s="6"/>
      <c r="AKK58" s="6"/>
      <c r="AKL58" s="6"/>
      <c r="AKM58" s="6"/>
      <c r="AKN58" s="6"/>
      <c r="AKO58" s="6"/>
      <c r="AKP58" s="6"/>
      <c r="AKQ58" s="6"/>
      <c r="AKS58" s="6"/>
      <c r="AKU58" s="6"/>
      <c r="AKV58" s="6"/>
      <c r="AKW58" s="6"/>
      <c r="AKX58" s="37"/>
      <c r="AKY58" s="6"/>
      <c r="AKZ58" s="6"/>
      <c r="ALA58" s="6"/>
      <c r="ALB58" s="6"/>
      <c r="ALC58" s="6"/>
      <c r="ALD58" s="6"/>
      <c r="ALE58" s="6"/>
      <c r="ALF58" s="6"/>
      <c r="ALG58" s="6"/>
      <c r="ALI58" s="6"/>
      <c r="ALK58" s="6"/>
      <c r="ALL58" s="6"/>
      <c r="ALM58" s="6"/>
      <c r="ALN58" s="37"/>
    </row>
    <row r="59" spans="5:1002" x14ac:dyDescent="0.25">
      <c r="K59" s="6"/>
      <c r="L59" s="6"/>
      <c r="M59" s="6"/>
      <c r="N59" s="6"/>
      <c r="O59" s="6"/>
      <c r="P59" s="6"/>
      <c r="Q59" s="6"/>
      <c r="R59" s="6"/>
      <c r="S59" s="6"/>
      <c r="T59" s="6"/>
      <c r="V59" s="6"/>
      <c r="X59">
        <v>19.9530933333</v>
      </c>
      <c r="Y59">
        <v>0.23279510960200001</v>
      </c>
      <c r="AB59" s="6"/>
      <c r="AC59" s="6"/>
      <c r="AD59" s="6"/>
      <c r="AE59" s="6"/>
      <c r="AF59" s="6"/>
      <c r="AG59" s="6"/>
      <c r="AH59" s="6"/>
      <c r="AI59" s="6"/>
      <c r="AJ59" s="6"/>
      <c r="AK59" s="6"/>
      <c r="AM59" s="6"/>
      <c r="AR59" s="37"/>
      <c r="AS59" s="6"/>
      <c r="AT59" s="6"/>
      <c r="AU59" s="6"/>
      <c r="AV59" s="6"/>
      <c r="AW59" s="6"/>
      <c r="AX59" s="6"/>
      <c r="AY59" s="6"/>
      <c r="AZ59" s="6"/>
      <c r="BA59" s="6"/>
      <c r="BB59" s="6"/>
      <c r="BD59" s="6"/>
      <c r="BI59" s="37"/>
      <c r="BJ59" s="6"/>
      <c r="BK59" s="6"/>
      <c r="BL59" s="6"/>
      <c r="BM59" s="6"/>
      <c r="BN59" s="6"/>
      <c r="BO59" s="6"/>
      <c r="BP59" s="6"/>
      <c r="BQ59" s="6"/>
      <c r="BR59" s="6"/>
      <c r="BS59" s="6"/>
      <c r="BU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L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C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T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K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B59" s="6"/>
      <c r="FD59">
        <v>19.443580000000001</v>
      </c>
      <c r="FE59">
        <v>0.31620578890399997</v>
      </c>
      <c r="FH59" s="6"/>
      <c r="FI59" s="6"/>
      <c r="FJ59" s="6"/>
      <c r="FK59" s="6"/>
      <c r="FL59" s="6"/>
      <c r="FM59" s="6"/>
      <c r="FN59" s="6"/>
      <c r="FO59" s="6"/>
      <c r="FP59" s="6"/>
      <c r="FQ59" s="6"/>
      <c r="FS59" s="6"/>
      <c r="FU59">
        <v>19.443580000000001</v>
      </c>
      <c r="FV59">
        <v>0.33587042318100002</v>
      </c>
      <c r="FX59" s="37"/>
      <c r="FY59" s="6"/>
      <c r="FZ59" s="6"/>
      <c r="GA59" s="6"/>
      <c r="GB59" s="6"/>
      <c r="GC59" s="6"/>
      <c r="GD59" s="6"/>
      <c r="GE59" s="6"/>
      <c r="GF59" s="6"/>
      <c r="GG59" s="6"/>
      <c r="GH59" s="6"/>
      <c r="GJ59" s="6"/>
      <c r="GL59">
        <v>19.443580000000001</v>
      </c>
      <c r="GM59">
        <v>0.338979084436</v>
      </c>
      <c r="GO59" s="37"/>
      <c r="GP59" s="6"/>
      <c r="GQ59" s="6"/>
      <c r="GR59" s="6"/>
      <c r="GS59" s="6"/>
      <c r="GT59" s="6"/>
      <c r="GU59" s="6"/>
      <c r="GV59" s="6"/>
      <c r="GW59" s="6"/>
      <c r="GX59" s="6"/>
      <c r="GY59" s="6"/>
      <c r="HA59" s="6"/>
      <c r="HF59" s="37"/>
      <c r="HG59" s="6"/>
      <c r="HH59" s="6"/>
      <c r="HI59" s="6"/>
      <c r="HJ59" s="6"/>
      <c r="HK59" s="6"/>
      <c r="HL59" s="6"/>
      <c r="HM59" s="6"/>
      <c r="HN59" s="6"/>
      <c r="HO59" s="6"/>
      <c r="HP59" s="6"/>
      <c r="HR59" s="6"/>
      <c r="HW59" s="37"/>
      <c r="HX59" s="6"/>
      <c r="HY59" s="6"/>
      <c r="HZ59" s="6"/>
      <c r="IA59" s="6"/>
      <c r="IB59" s="6"/>
      <c r="IC59" s="6"/>
      <c r="ID59" s="6"/>
      <c r="IE59" s="6"/>
      <c r="IF59" s="6"/>
      <c r="IG59" s="6"/>
      <c r="II59" s="6"/>
      <c r="IN59" s="37"/>
      <c r="IO59" s="6"/>
      <c r="IP59" s="6"/>
      <c r="IQ59" s="6"/>
      <c r="IR59" s="6"/>
      <c r="IS59" s="6"/>
      <c r="IT59" s="6"/>
      <c r="IU59" s="6"/>
      <c r="IV59" s="6"/>
      <c r="IW59" s="6"/>
      <c r="IX59" s="6"/>
      <c r="IZ59" s="6"/>
      <c r="JE59" s="37"/>
      <c r="JF59" s="6"/>
      <c r="JG59" s="6"/>
      <c r="JH59" s="6"/>
      <c r="JI59" s="6"/>
      <c r="JJ59" s="6"/>
      <c r="JK59" s="6"/>
      <c r="JL59" s="6"/>
      <c r="JM59" s="6"/>
      <c r="JN59" s="6"/>
      <c r="JO59" s="6"/>
      <c r="JQ59" s="6"/>
      <c r="JV59" s="37"/>
      <c r="JW59" s="6"/>
      <c r="JX59" s="6"/>
      <c r="JY59" s="6"/>
      <c r="JZ59" s="6"/>
      <c r="KA59" s="6"/>
      <c r="KB59" s="6"/>
      <c r="KC59" s="6"/>
      <c r="KD59" s="6"/>
      <c r="KE59" s="6"/>
      <c r="KF59" s="6"/>
      <c r="KH59" s="6"/>
      <c r="KM59" s="37"/>
      <c r="KN59" s="6"/>
      <c r="KO59" s="6"/>
      <c r="KP59" s="6"/>
      <c r="KQ59" s="6"/>
      <c r="KR59" s="6"/>
      <c r="KS59" s="6"/>
      <c r="KT59" s="6"/>
      <c r="KU59" s="6"/>
      <c r="KV59" s="6"/>
      <c r="KW59" s="6"/>
      <c r="KY59" s="6"/>
      <c r="LD59" s="37"/>
      <c r="LE59" s="6"/>
      <c r="LF59" s="6"/>
      <c r="LG59" s="6"/>
      <c r="LH59" s="6"/>
      <c r="LI59" s="6"/>
      <c r="LJ59" s="6"/>
      <c r="LK59" s="6"/>
      <c r="LL59" s="6"/>
      <c r="LM59" s="6"/>
      <c r="LN59" s="6"/>
      <c r="LP59" s="6"/>
      <c r="LU59" s="37"/>
      <c r="LV59" s="6"/>
      <c r="LW59" s="6"/>
      <c r="LX59" s="6"/>
      <c r="LY59" s="6"/>
      <c r="LZ59" s="6"/>
      <c r="MA59" s="6"/>
      <c r="MB59" s="6"/>
      <c r="MC59" s="6"/>
      <c r="MD59" s="6"/>
      <c r="ME59" s="6"/>
      <c r="MG59" s="6"/>
      <c r="ML59" s="37"/>
      <c r="MM59" s="6"/>
      <c r="MN59" s="6"/>
      <c r="MO59" s="6"/>
      <c r="MP59" s="6"/>
      <c r="MQ59" s="6"/>
      <c r="MR59" s="6"/>
      <c r="MS59" s="6"/>
      <c r="MT59" s="6"/>
      <c r="MU59" s="6"/>
      <c r="MV59" s="6"/>
      <c r="MX59" s="6"/>
      <c r="NC59" s="37"/>
      <c r="ND59" s="6"/>
      <c r="NE59" s="6"/>
      <c r="NF59" s="6"/>
      <c r="NG59" s="6"/>
      <c r="NH59" s="6"/>
      <c r="NI59" s="6"/>
      <c r="NJ59" s="6"/>
      <c r="NK59" s="6"/>
      <c r="NL59" s="6"/>
      <c r="NM59" s="6"/>
      <c r="NO59" s="6"/>
      <c r="NT59" s="37"/>
      <c r="NU59" s="6"/>
      <c r="NV59" s="6"/>
      <c r="NW59" s="6"/>
      <c r="NX59" s="6"/>
      <c r="NY59" s="6"/>
      <c r="NZ59" s="6"/>
      <c r="OA59" s="6"/>
      <c r="OB59" s="6"/>
      <c r="OC59" s="6"/>
      <c r="OD59" s="6"/>
      <c r="OF59" s="6"/>
      <c r="OK59" s="37"/>
      <c r="OL59" s="6"/>
      <c r="OM59" s="6"/>
      <c r="ON59" s="6"/>
      <c r="OO59" s="6"/>
      <c r="OP59" s="6"/>
      <c r="OQ59" s="6"/>
      <c r="OR59" s="6"/>
      <c r="OS59" s="6"/>
      <c r="OT59" s="6"/>
      <c r="OU59" s="6"/>
      <c r="OW59" s="6"/>
      <c r="PB59" s="37"/>
      <c r="PC59" s="6"/>
      <c r="PD59" s="6"/>
      <c r="PE59" s="6"/>
      <c r="PF59" s="6"/>
      <c r="PG59" s="6"/>
      <c r="PH59" s="6"/>
      <c r="PI59" s="6"/>
      <c r="PJ59" s="6"/>
      <c r="PK59" s="6"/>
      <c r="PL59" s="6"/>
      <c r="PN59" s="6"/>
      <c r="PS59" s="37"/>
      <c r="PT59" s="6"/>
      <c r="PU59" s="6"/>
      <c r="PV59" s="6"/>
      <c r="PW59" s="6"/>
      <c r="PX59" s="6"/>
      <c r="PY59" s="6"/>
      <c r="PZ59" s="6"/>
      <c r="QA59" s="6"/>
      <c r="QB59" s="6"/>
      <c r="QC59" s="6"/>
      <c r="QE59" s="6"/>
      <c r="QJ59" s="37"/>
      <c r="QK59" s="37"/>
      <c r="QL59" s="6"/>
      <c r="QM59" s="6"/>
      <c r="QN59" s="6"/>
      <c r="QO59" s="6"/>
      <c r="QP59" s="6"/>
      <c r="QQ59" s="6"/>
      <c r="QR59" s="6"/>
      <c r="QS59" s="6"/>
      <c r="QT59" s="6"/>
      <c r="QU59" s="6"/>
      <c r="QW59" s="6"/>
      <c r="QY59">
        <v>19.882459999999998</v>
      </c>
      <c r="QZ59">
        <v>0.52272324512599999</v>
      </c>
      <c r="RB59" s="37"/>
      <c r="RC59" s="6"/>
      <c r="RD59" s="6"/>
      <c r="RE59" s="6"/>
      <c r="RF59" s="6"/>
      <c r="RG59" s="6"/>
      <c r="RH59" s="6"/>
      <c r="RI59" s="6"/>
      <c r="RJ59" s="6"/>
      <c r="RK59" s="6"/>
      <c r="RL59" s="6"/>
      <c r="RN59" s="6"/>
      <c r="RS59" s="37"/>
      <c r="RT59" s="6"/>
      <c r="RU59" s="6"/>
      <c r="RV59" s="6"/>
      <c r="RW59" s="6"/>
      <c r="RX59" s="6"/>
      <c r="RY59" s="6"/>
      <c r="RZ59" s="6"/>
      <c r="SA59" s="6"/>
      <c r="SB59" s="6"/>
      <c r="SC59" s="6"/>
      <c r="SE59" s="6"/>
      <c r="SJ59" s="37"/>
      <c r="SK59" s="6"/>
      <c r="SL59" s="6"/>
      <c r="SM59" s="6"/>
      <c r="SN59" s="6"/>
      <c r="SO59" s="6"/>
      <c r="SP59" s="6"/>
      <c r="SQ59" s="6"/>
      <c r="SR59" s="6"/>
      <c r="SS59" s="6"/>
      <c r="ST59" s="6"/>
      <c r="SV59" s="6"/>
      <c r="SX59">
        <v>19.380400000000002</v>
      </c>
      <c r="SY59">
        <v>0.67148943099199998</v>
      </c>
      <c r="TB59" s="6"/>
      <c r="TC59" s="6"/>
      <c r="TD59" s="6"/>
      <c r="TE59" s="6"/>
      <c r="TF59" s="6"/>
      <c r="TG59" s="6"/>
      <c r="TH59" s="6"/>
      <c r="TI59" s="6"/>
      <c r="TJ59" s="6"/>
      <c r="TK59" s="6"/>
      <c r="TM59" s="6"/>
      <c r="TS59" s="6"/>
      <c r="TT59" s="6"/>
      <c r="TU59" s="6"/>
      <c r="TV59" s="6"/>
      <c r="TW59" s="6"/>
      <c r="TX59" s="6"/>
      <c r="TY59" s="6"/>
      <c r="TZ59" s="6"/>
      <c r="UA59" s="6"/>
      <c r="UC59" s="6"/>
      <c r="UI59" s="6"/>
      <c r="UJ59" s="6"/>
      <c r="UK59" s="6"/>
      <c r="UL59" s="6"/>
      <c r="UM59" s="6"/>
      <c r="UN59" s="6"/>
      <c r="UO59" s="6"/>
      <c r="UP59" s="6"/>
      <c r="UQ59" s="6"/>
      <c r="US59" s="6"/>
      <c r="UY59" s="6"/>
      <c r="UZ59" s="6"/>
      <c r="VA59" s="6"/>
      <c r="VB59" s="6"/>
      <c r="VC59" s="6"/>
      <c r="VD59" s="6"/>
      <c r="VE59" s="6"/>
      <c r="VF59" s="6"/>
      <c r="VG59" s="6"/>
      <c r="VI59" s="6"/>
      <c r="VN59" s="37"/>
      <c r="VO59" s="6"/>
      <c r="VP59" s="6"/>
      <c r="VQ59" s="6"/>
      <c r="VR59" s="6"/>
      <c r="VS59" s="6"/>
      <c r="VT59" s="6"/>
      <c r="VU59" s="6"/>
      <c r="VV59" s="6"/>
      <c r="VW59" s="6"/>
      <c r="VY59" s="6"/>
      <c r="WD59" s="37"/>
      <c r="WE59" s="6"/>
      <c r="WF59" s="6"/>
      <c r="WG59" s="6"/>
      <c r="WH59" s="6"/>
      <c r="WI59" s="6"/>
      <c r="WJ59" s="6"/>
      <c r="WK59" s="6"/>
      <c r="WL59" s="6"/>
      <c r="WM59" s="6"/>
      <c r="WO59" s="6"/>
      <c r="WT59" s="37"/>
      <c r="WU59" s="6"/>
      <c r="WV59" s="6"/>
      <c r="WW59" s="6"/>
      <c r="WX59" s="6"/>
      <c r="WY59" s="6"/>
      <c r="WZ59" s="6"/>
      <c r="XA59" s="6"/>
      <c r="XB59" s="6"/>
      <c r="XC59" s="6"/>
      <c r="XE59" s="6"/>
      <c r="XJ59" s="37"/>
      <c r="XK59" s="6"/>
      <c r="XL59" s="6"/>
      <c r="XM59" s="6"/>
      <c r="XN59" s="6"/>
      <c r="XO59" s="6"/>
      <c r="XP59" s="6"/>
      <c r="XQ59" s="6"/>
      <c r="XR59" s="6"/>
      <c r="XS59" s="6"/>
      <c r="XU59" s="6"/>
      <c r="XZ59" s="37"/>
      <c r="YA59" s="6"/>
      <c r="YB59" s="6"/>
      <c r="YC59" s="6"/>
      <c r="YD59" s="6"/>
      <c r="YE59" s="6"/>
      <c r="YF59" s="6"/>
      <c r="YG59" s="6"/>
      <c r="YH59" s="6"/>
      <c r="YI59" s="6"/>
      <c r="YK59" s="6"/>
      <c r="YP59" s="37"/>
      <c r="YQ59" s="6"/>
      <c r="YR59" s="6"/>
      <c r="YS59" s="6"/>
      <c r="YT59" s="6"/>
      <c r="YU59" s="6"/>
      <c r="YV59" s="6"/>
      <c r="YW59" s="6"/>
      <c r="YX59" s="6"/>
      <c r="YY59" s="6"/>
      <c r="ZA59" s="6"/>
      <c r="ZF59" s="37"/>
      <c r="ZG59" s="6"/>
      <c r="ZH59" s="6"/>
      <c r="ZI59" s="6"/>
      <c r="ZJ59" s="6"/>
      <c r="ZK59" s="6"/>
      <c r="ZL59" s="6"/>
      <c r="ZM59" s="6"/>
      <c r="ZN59" s="6"/>
      <c r="ZO59" s="6"/>
      <c r="ZQ59" s="6"/>
      <c r="ZV59" s="37"/>
      <c r="ZW59" s="6"/>
      <c r="ZX59" s="6"/>
      <c r="ZY59" s="6"/>
      <c r="ZZ59" s="6"/>
      <c r="AAA59" s="6"/>
      <c r="AAB59" s="6"/>
      <c r="AAC59" s="6"/>
      <c r="AAD59" s="6"/>
      <c r="AAE59" s="6"/>
      <c r="AAG59" s="6"/>
      <c r="AAL59" s="37"/>
      <c r="AAM59" s="6"/>
      <c r="AAN59" s="6"/>
      <c r="AAO59" s="6"/>
      <c r="AAP59" s="6"/>
      <c r="AAQ59" s="6"/>
      <c r="AAR59" s="6"/>
      <c r="AAS59" s="6"/>
      <c r="AAT59" s="6"/>
      <c r="AAU59" s="6"/>
      <c r="AAW59" s="6"/>
      <c r="ABB59" s="37"/>
      <c r="ABC59" s="6"/>
      <c r="ABD59" s="6"/>
      <c r="ABE59" s="6"/>
      <c r="ABF59" s="6"/>
      <c r="ABG59" s="6"/>
      <c r="ABH59" s="6"/>
      <c r="ABI59" s="6"/>
      <c r="ABJ59" s="6"/>
      <c r="ABK59" s="6"/>
      <c r="ABM59" s="6"/>
      <c r="ABR59" s="37"/>
      <c r="ABS59" s="6"/>
      <c r="ABT59" s="6"/>
      <c r="ABU59" s="6"/>
      <c r="ABV59" s="6"/>
      <c r="ABW59" s="6"/>
      <c r="ABX59" s="6"/>
      <c r="ABY59" s="6"/>
      <c r="ABZ59" s="6"/>
      <c r="ACA59" s="6"/>
      <c r="ACC59" s="6"/>
      <c r="ACH59" s="37"/>
      <c r="ACI59" s="6"/>
      <c r="ACJ59" s="6"/>
      <c r="ACK59" s="6"/>
      <c r="ACL59" s="6"/>
      <c r="ACM59" s="6"/>
      <c r="ACN59" s="6"/>
      <c r="ACO59" s="6"/>
      <c r="ACP59" s="6"/>
      <c r="ACQ59" s="6"/>
      <c r="ACS59" s="6"/>
      <c r="ACX59" s="37"/>
      <c r="ACY59" s="6"/>
      <c r="ACZ59" s="6"/>
      <c r="ADA59" s="6"/>
      <c r="ADB59" s="6"/>
      <c r="ADC59" s="6"/>
      <c r="ADD59" s="6"/>
      <c r="ADE59" s="6"/>
      <c r="ADF59" s="6"/>
      <c r="ADG59" s="6"/>
      <c r="ADI59" s="6"/>
      <c r="ADN59" s="37"/>
      <c r="ADO59" s="6"/>
      <c r="ADP59" s="6"/>
      <c r="ADQ59" s="6"/>
      <c r="ADR59" s="6"/>
      <c r="ADS59" s="6"/>
      <c r="ADT59" s="6"/>
      <c r="ADU59" s="6"/>
      <c r="ADV59" s="6"/>
      <c r="ADW59" s="6"/>
      <c r="ADY59" s="6"/>
      <c r="AED59" s="37"/>
      <c r="AEE59" s="6"/>
      <c r="AEF59" s="6"/>
      <c r="AEG59" s="6"/>
      <c r="AEH59" s="6"/>
      <c r="AEI59" s="6"/>
      <c r="AEJ59" s="6"/>
      <c r="AEK59" s="6"/>
      <c r="AEL59" s="6"/>
      <c r="AEM59" s="6"/>
      <c r="AEO59" s="6"/>
      <c r="AET59" s="37"/>
      <c r="AEU59" s="6"/>
      <c r="AEV59" s="6"/>
      <c r="AEW59" s="6"/>
      <c r="AEX59" s="6"/>
      <c r="AEY59" s="6"/>
      <c r="AEZ59" s="6"/>
      <c r="AFA59" s="6"/>
      <c r="AFB59" s="6"/>
      <c r="AFC59" s="6"/>
      <c r="AFE59" s="6"/>
      <c r="AFJ59" s="37"/>
      <c r="AFK59" s="6"/>
      <c r="AFL59" s="6"/>
      <c r="AFM59" s="6"/>
      <c r="AFN59" s="6"/>
      <c r="AFO59" s="6"/>
      <c r="AFP59" s="6"/>
      <c r="AFQ59" s="6"/>
      <c r="AFR59" s="6"/>
      <c r="AFS59" s="6"/>
      <c r="AFU59" s="6"/>
      <c r="AFZ59" s="37"/>
      <c r="AGA59" s="6"/>
      <c r="AGB59" s="6"/>
      <c r="AGC59" s="6"/>
      <c r="AGD59" s="6"/>
      <c r="AGE59" s="6"/>
      <c r="AGF59" s="6"/>
      <c r="AGG59" s="6"/>
      <c r="AGH59" s="6"/>
      <c r="AGI59" s="6"/>
      <c r="AGK59" s="6"/>
      <c r="AGP59" s="37"/>
      <c r="AGQ59" s="6"/>
      <c r="AGR59" s="6"/>
      <c r="AGS59" s="6"/>
      <c r="AGT59" s="6"/>
      <c r="AGU59" s="6"/>
      <c r="AGV59" s="6"/>
      <c r="AGW59" s="6"/>
      <c r="AGX59" s="6"/>
      <c r="AGY59" s="6"/>
      <c r="AHA59" s="6"/>
      <c r="AHF59" s="37"/>
      <c r="AHG59" s="6"/>
      <c r="AHH59" s="6"/>
      <c r="AHI59" s="6"/>
      <c r="AHJ59" s="6"/>
      <c r="AHK59" s="6"/>
      <c r="AHL59" s="6"/>
      <c r="AHM59" s="6"/>
      <c r="AHN59" s="6"/>
      <c r="AHO59" s="6"/>
      <c r="AHQ59" s="6"/>
      <c r="AHV59" s="37"/>
      <c r="AHW59" s="6"/>
      <c r="AHX59" s="6"/>
      <c r="AHY59" s="6"/>
      <c r="AHZ59" s="6"/>
      <c r="AIA59" s="6"/>
      <c r="AIB59" s="6"/>
      <c r="AIC59" s="6"/>
      <c r="AID59" s="6"/>
      <c r="AIE59" s="6"/>
      <c r="AIG59" s="6"/>
      <c r="AIL59" s="37"/>
      <c r="AIM59" s="6"/>
      <c r="AIN59" s="6"/>
      <c r="AIO59" s="6"/>
      <c r="AIP59" s="6"/>
      <c r="AIQ59" s="6"/>
      <c r="AIR59" s="6"/>
      <c r="AIS59" s="6"/>
      <c r="AIT59" s="6"/>
      <c r="AIU59" s="6"/>
      <c r="AIW59" s="6"/>
      <c r="AJB59" s="37"/>
      <c r="AJC59" s="6"/>
      <c r="AJD59" s="6"/>
      <c r="AJE59" s="6"/>
      <c r="AJF59" s="6"/>
      <c r="AJG59" s="6"/>
      <c r="AJH59" s="6"/>
      <c r="AJI59" s="6"/>
      <c r="AJJ59" s="6"/>
      <c r="AJK59" s="6"/>
      <c r="AJM59" s="6"/>
      <c r="AJR59" s="37"/>
      <c r="AJS59" s="6"/>
      <c r="AJT59" s="6"/>
      <c r="AJU59" s="6"/>
      <c r="AJV59" s="6"/>
      <c r="AJW59" s="6"/>
      <c r="AJX59" s="6"/>
      <c r="AJY59" s="6"/>
      <c r="AJZ59" s="6"/>
      <c r="AKA59" s="6"/>
      <c r="AKC59" s="6"/>
      <c r="AKH59" s="37"/>
      <c r="AKI59" s="6"/>
      <c r="AKJ59" s="6"/>
      <c r="AKK59" s="6"/>
      <c r="AKL59" s="6"/>
      <c r="AKM59" s="6"/>
      <c r="AKN59" s="6"/>
      <c r="AKO59" s="6"/>
      <c r="AKP59" s="6"/>
      <c r="AKQ59" s="6"/>
      <c r="AKS59" s="6"/>
      <c r="AKX59" s="37"/>
      <c r="AKY59" s="6"/>
      <c r="AKZ59" s="6"/>
      <c r="ALA59" s="6"/>
      <c r="ALB59" s="6"/>
      <c r="ALC59" s="6"/>
      <c r="ALD59" s="6"/>
      <c r="ALE59" s="6"/>
      <c r="ALF59" s="6"/>
      <c r="ALG59" s="6"/>
      <c r="ALI59" s="6"/>
      <c r="ALN59" s="37"/>
    </row>
    <row r="60" spans="5:1002" x14ac:dyDescent="0.25">
      <c r="K60" s="6"/>
      <c r="L60" s="6"/>
      <c r="M60" s="6"/>
      <c r="N60" s="6"/>
      <c r="O60" s="6"/>
      <c r="P60" s="6"/>
      <c r="Q60" s="6"/>
      <c r="R60" s="6"/>
      <c r="S60" s="6"/>
      <c r="T60" s="6"/>
      <c r="V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M60" s="6"/>
      <c r="AR60" s="37"/>
      <c r="AS60" s="6"/>
      <c r="AT60" s="6"/>
      <c r="AU60" s="6"/>
      <c r="AV60" s="6"/>
      <c r="AW60" s="6"/>
      <c r="AX60" s="6"/>
      <c r="AY60" s="6"/>
      <c r="AZ60" s="6"/>
      <c r="BA60" s="6"/>
      <c r="BB60" s="6"/>
      <c r="BD60" s="6"/>
      <c r="BI60" s="37"/>
      <c r="BJ60" s="6"/>
      <c r="BK60" s="6"/>
      <c r="BL60" s="6"/>
      <c r="BM60" s="6"/>
      <c r="BN60" s="6"/>
      <c r="BO60" s="6"/>
      <c r="BP60" s="6"/>
      <c r="BQ60" s="6"/>
      <c r="BR60" s="6"/>
      <c r="BS60" s="6"/>
      <c r="BU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L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C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T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K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B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S60" s="6"/>
      <c r="FX60" s="37"/>
      <c r="FY60" s="6"/>
      <c r="FZ60" s="6"/>
      <c r="GA60" s="6"/>
      <c r="GB60" s="6"/>
      <c r="GC60" s="6"/>
      <c r="GD60" s="6"/>
      <c r="GE60" s="6"/>
      <c r="GF60" s="6"/>
      <c r="GG60" s="6"/>
      <c r="GH60" s="6"/>
      <c r="GJ60" s="6"/>
      <c r="GO60" s="37"/>
      <c r="GP60" s="6"/>
      <c r="GQ60" s="6"/>
      <c r="GR60" s="6"/>
      <c r="GS60" s="6"/>
      <c r="GT60" s="6"/>
      <c r="GU60" s="6"/>
      <c r="GV60" s="6"/>
      <c r="GW60" s="6"/>
      <c r="GX60" s="6"/>
      <c r="GY60" s="6"/>
      <c r="HA60" s="6"/>
      <c r="HF60" s="37"/>
      <c r="HG60" s="6"/>
      <c r="HH60" s="6"/>
      <c r="HI60" s="6"/>
      <c r="HJ60" s="6"/>
      <c r="HK60" s="6"/>
      <c r="HL60" s="6"/>
      <c r="HM60" s="6"/>
      <c r="HN60" s="6"/>
      <c r="HO60" s="6"/>
      <c r="HP60" s="6"/>
      <c r="HR60" s="6"/>
      <c r="HW60" s="37"/>
      <c r="HX60" s="6"/>
      <c r="HY60" s="6"/>
      <c r="HZ60" s="6"/>
      <c r="IA60" s="6"/>
      <c r="IB60" s="6"/>
      <c r="IC60" s="6"/>
      <c r="ID60" s="6"/>
      <c r="IE60" s="6"/>
      <c r="IF60" s="6"/>
      <c r="IG60" s="6"/>
      <c r="II60" s="6"/>
      <c r="IN60" s="37"/>
      <c r="IO60" s="6"/>
      <c r="IP60" s="6"/>
      <c r="IQ60" s="6"/>
      <c r="IR60" s="6"/>
      <c r="IS60" s="6"/>
      <c r="IT60" s="6"/>
      <c r="IU60" s="6"/>
      <c r="IV60" s="6"/>
      <c r="IW60" s="6"/>
      <c r="IX60" s="6"/>
      <c r="IZ60" s="6"/>
      <c r="JE60" s="37"/>
      <c r="JF60" s="6"/>
      <c r="JG60" s="6"/>
      <c r="JH60" s="6"/>
      <c r="JI60" s="6"/>
      <c r="JJ60" s="6"/>
      <c r="JK60" s="6"/>
      <c r="JL60" s="6"/>
      <c r="JM60" s="6"/>
      <c r="JN60" s="6"/>
      <c r="JO60" s="6"/>
      <c r="JQ60" s="6"/>
      <c r="JV60" s="37"/>
      <c r="JW60" s="6"/>
      <c r="JX60" s="6"/>
      <c r="JY60" s="6"/>
      <c r="JZ60" s="6"/>
      <c r="KA60" s="6"/>
      <c r="KB60" s="6"/>
      <c r="KC60" s="6"/>
      <c r="KD60" s="6"/>
      <c r="KE60" s="6"/>
      <c r="KF60" s="6"/>
      <c r="KH60" s="6"/>
      <c r="KM60" s="37"/>
      <c r="KN60" s="6"/>
      <c r="KO60" s="6"/>
      <c r="KP60" s="6"/>
      <c r="KQ60" s="6"/>
      <c r="KR60" s="6"/>
      <c r="KS60" s="6"/>
      <c r="KT60" s="6"/>
      <c r="KU60" s="6"/>
      <c r="KV60" s="6"/>
      <c r="KW60" s="6"/>
      <c r="KY60" s="6"/>
      <c r="LD60" s="37"/>
      <c r="LE60" s="6"/>
      <c r="LF60" s="6"/>
      <c r="LG60" s="6"/>
      <c r="LH60" s="6"/>
      <c r="LI60" s="6"/>
      <c r="LJ60" s="6"/>
      <c r="LK60" s="6"/>
      <c r="LL60" s="6"/>
      <c r="LM60" s="6"/>
      <c r="LN60" s="6"/>
      <c r="LP60" s="6"/>
      <c r="LU60" s="37"/>
      <c r="LV60" s="6"/>
      <c r="LW60" s="6"/>
      <c r="LX60" s="6"/>
      <c r="LY60" s="6"/>
      <c r="LZ60" s="6"/>
      <c r="MA60" s="6"/>
      <c r="MB60" s="6"/>
      <c r="MC60" s="6"/>
      <c r="MD60" s="6"/>
      <c r="ME60" s="6"/>
      <c r="MG60" s="6"/>
      <c r="ML60" s="37"/>
      <c r="MM60" s="6"/>
      <c r="MN60" s="6"/>
      <c r="MO60" s="6"/>
      <c r="MP60" s="6"/>
      <c r="MQ60" s="6"/>
      <c r="MR60" s="6"/>
      <c r="MS60" s="6"/>
      <c r="MT60" s="6"/>
      <c r="MU60" s="6"/>
      <c r="MV60" s="6"/>
      <c r="MX60" s="6"/>
      <c r="NC60" s="37"/>
      <c r="ND60" s="6"/>
      <c r="NE60" s="6"/>
      <c r="NF60" s="6"/>
      <c r="NG60" s="6"/>
      <c r="NH60" s="6"/>
      <c r="NI60" s="6"/>
      <c r="NJ60" s="6"/>
      <c r="NK60" s="6"/>
      <c r="NL60" s="6"/>
      <c r="NM60" s="6"/>
      <c r="NO60" s="6"/>
      <c r="NT60" s="37"/>
      <c r="NU60" s="6"/>
      <c r="NV60" s="6"/>
      <c r="NW60" s="6"/>
      <c r="NX60" s="6"/>
      <c r="NY60" s="6"/>
      <c r="NZ60" s="6"/>
      <c r="OA60" s="6"/>
      <c r="OB60" s="6"/>
      <c r="OC60" s="6"/>
      <c r="OD60" s="6"/>
      <c r="OF60" s="6"/>
      <c r="OK60" s="37"/>
      <c r="OL60" s="6"/>
      <c r="OM60" s="6"/>
      <c r="ON60" s="6"/>
      <c r="OO60" s="6"/>
      <c r="OP60" s="6"/>
      <c r="OQ60" s="6"/>
      <c r="OR60" s="6"/>
      <c r="OS60" s="6"/>
      <c r="OT60" s="6"/>
      <c r="OU60" s="6"/>
      <c r="OW60" s="6"/>
      <c r="PB60" s="37"/>
      <c r="PC60" s="6"/>
      <c r="PD60" s="6"/>
      <c r="PE60" s="6"/>
      <c r="PF60" s="6"/>
      <c r="PG60" s="6"/>
      <c r="PH60" s="6"/>
      <c r="PI60" s="6"/>
      <c r="PJ60" s="6"/>
      <c r="PK60" s="6"/>
      <c r="PL60" s="6"/>
      <c r="PN60" s="6"/>
      <c r="PS60" s="37"/>
      <c r="PT60" s="6"/>
      <c r="PU60" s="6"/>
      <c r="PV60" s="6"/>
      <c r="PW60" s="6"/>
      <c r="PX60" s="6"/>
      <c r="PY60" s="6"/>
      <c r="PZ60" s="6"/>
      <c r="QA60" s="6"/>
      <c r="QB60" s="6"/>
      <c r="QC60" s="6"/>
      <c r="QE60" s="6"/>
      <c r="QJ60" s="37"/>
      <c r="QK60" s="37"/>
      <c r="QL60" s="6"/>
      <c r="QM60" s="6"/>
      <c r="QN60" s="6"/>
      <c r="QO60" s="6"/>
      <c r="QP60" s="6"/>
      <c r="QQ60" s="6"/>
      <c r="QR60" s="6"/>
      <c r="QS60" s="6"/>
      <c r="QT60" s="6"/>
      <c r="QU60" s="6"/>
      <c r="QW60" s="6"/>
      <c r="RB60" s="37"/>
      <c r="RC60" s="6"/>
      <c r="RD60" s="6"/>
      <c r="RE60" s="6"/>
      <c r="RF60" s="6"/>
      <c r="RG60" s="6"/>
      <c r="RH60" s="6"/>
      <c r="RI60" s="6"/>
      <c r="RJ60" s="6"/>
      <c r="RK60" s="6"/>
      <c r="RL60" s="6"/>
      <c r="RN60" s="6"/>
      <c r="RS60" s="37"/>
      <c r="RT60" s="6"/>
      <c r="RU60" s="6"/>
      <c r="RV60" s="6"/>
      <c r="RW60" s="6"/>
      <c r="RX60" s="6"/>
      <c r="RY60" s="6"/>
      <c r="RZ60" s="6"/>
      <c r="SA60" s="6"/>
      <c r="SB60" s="6"/>
      <c r="SC60" s="6"/>
      <c r="SE60" s="6"/>
      <c r="SJ60" s="37"/>
      <c r="SK60" s="6"/>
      <c r="SL60" s="6"/>
      <c r="SM60" s="6"/>
      <c r="SN60" s="6"/>
      <c r="SO60" s="6"/>
      <c r="SP60" s="6"/>
      <c r="SQ60" s="6"/>
      <c r="SR60" s="6"/>
      <c r="SS60" s="6"/>
      <c r="ST60" s="6"/>
      <c r="SV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M60" s="6"/>
      <c r="TS60" s="6"/>
      <c r="TT60" s="6"/>
      <c r="TU60" s="6"/>
      <c r="TV60" s="6"/>
      <c r="TW60" s="6"/>
      <c r="TX60" s="6"/>
      <c r="TY60" s="6"/>
      <c r="TZ60" s="6"/>
      <c r="UA60" s="6"/>
      <c r="UC60" s="6"/>
      <c r="UI60" s="6"/>
      <c r="UJ60" s="6"/>
      <c r="UK60" s="6"/>
      <c r="UL60" s="6"/>
      <c r="UM60" s="6"/>
      <c r="UN60" s="6"/>
      <c r="UO60" s="6"/>
      <c r="UP60" s="6"/>
      <c r="UQ60" s="6"/>
      <c r="US60" s="6"/>
      <c r="UY60" s="6"/>
      <c r="UZ60" s="6"/>
      <c r="VA60" s="6"/>
      <c r="VB60" s="6"/>
      <c r="VC60" s="6"/>
      <c r="VD60" s="6"/>
      <c r="VE60" s="6"/>
      <c r="VF60" s="6"/>
      <c r="VG60" s="6"/>
      <c r="VI60" s="6"/>
      <c r="VN60" s="37"/>
      <c r="VO60" s="6"/>
      <c r="VP60" s="6"/>
      <c r="VQ60" s="6"/>
      <c r="VR60" s="6"/>
      <c r="VS60" s="6"/>
      <c r="VT60" s="6"/>
      <c r="VU60" s="6"/>
      <c r="VV60" s="6"/>
      <c r="VW60" s="6"/>
      <c r="VY60" s="6"/>
      <c r="WD60" s="37"/>
      <c r="WE60" s="6"/>
      <c r="WF60" s="6"/>
      <c r="WG60" s="6"/>
      <c r="WH60" s="6"/>
      <c r="WI60" s="6"/>
      <c r="WJ60" s="6"/>
      <c r="WK60" s="6"/>
      <c r="WL60" s="6"/>
      <c r="WM60" s="6"/>
      <c r="WO60" s="6"/>
      <c r="WT60" s="37"/>
      <c r="WU60" s="6"/>
      <c r="WV60" s="6"/>
      <c r="WW60" s="6"/>
      <c r="WX60" s="6"/>
      <c r="WY60" s="6"/>
      <c r="WZ60" s="6"/>
      <c r="XA60" s="6"/>
      <c r="XB60" s="6"/>
      <c r="XC60" s="6"/>
      <c r="XE60" s="6"/>
      <c r="XJ60" s="37"/>
      <c r="XK60" s="6"/>
      <c r="XL60" s="6"/>
      <c r="XM60" s="6"/>
      <c r="XN60" s="6"/>
      <c r="XO60" s="6"/>
      <c r="XP60" s="6"/>
      <c r="XQ60" s="6"/>
      <c r="XR60" s="6"/>
      <c r="XS60" s="6"/>
      <c r="XU60" s="6"/>
      <c r="XZ60" s="37"/>
      <c r="YA60" s="6"/>
      <c r="YB60" s="6"/>
      <c r="YC60" s="6"/>
      <c r="YD60" s="6"/>
      <c r="YE60" s="6"/>
      <c r="YF60" s="6"/>
      <c r="YG60" s="6"/>
      <c r="YH60" s="6"/>
      <c r="YI60" s="6"/>
      <c r="YK60" s="6"/>
      <c r="YP60" s="37"/>
      <c r="YQ60" s="6"/>
      <c r="YR60" s="6"/>
      <c r="YS60" s="6"/>
      <c r="YT60" s="6"/>
      <c r="YU60" s="6"/>
      <c r="YV60" s="6"/>
      <c r="YW60" s="6"/>
      <c r="YX60" s="6"/>
      <c r="YY60" s="6"/>
      <c r="ZA60" s="6"/>
      <c r="ZF60" s="37"/>
      <c r="ZG60" s="6"/>
      <c r="ZH60" s="6"/>
      <c r="ZI60" s="6"/>
      <c r="ZJ60" s="6"/>
      <c r="ZK60" s="6"/>
      <c r="ZL60" s="6"/>
      <c r="ZM60" s="6"/>
      <c r="ZN60" s="6"/>
      <c r="ZO60" s="6"/>
      <c r="ZQ60" s="6"/>
      <c r="ZV60" s="37"/>
      <c r="ZW60" s="6"/>
      <c r="ZX60" s="6"/>
      <c r="ZY60" s="6"/>
      <c r="ZZ60" s="6"/>
      <c r="AAA60" s="6"/>
      <c r="AAB60" s="6"/>
      <c r="AAC60" s="6"/>
      <c r="AAD60" s="6"/>
      <c r="AAE60" s="6"/>
      <c r="AAG60" s="6"/>
      <c r="AAL60" s="37"/>
      <c r="AAM60" s="6"/>
      <c r="AAN60" s="6"/>
      <c r="AAO60" s="6"/>
      <c r="AAP60" s="6"/>
      <c r="AAQ60" s="6"/>
      <c r="AAR60" s="6"/>
      <c r="AAS60" s="6"/>
      <c r="AAT60" s="6"/>
      <c r="AAU60" s="6"/>
      <c r="AAW60" s="6"/>
      <c r="ABB60" s="37"/>
      <c r="ABC60" s="6"/>
      <c r="ABD60" s="6"/>
      <c r="ABE60" s="6"/>
      <c r="ABF60" s="6"/>
      <c r="ABG60" s="6"/>
      <c r="ABH60" s="6"/>
      <c r="ABI60" s="6"/>
      <c r="ABJ60" s="6"/>
      <c r="ABK60" s="6"/>
      <c r="ABM60" s="6"/>
      <c r="ABR60" s="37"/>
      <c r="ABS60" s="6"/>
      <c r="ABT60" s="6"/>
      <c r="ABU60" s="6"/>
      <c r="ABV60" s="6"/>
      <c r="ABW60" s="6"/>
      <c r="ABX60" s="6"/>
      <c r="ABY60" s="6"/>
      <c r="ABZ60" s="6"/>
      <c r="ACA60" s="6"/>
      <c r="ACC60" s="6"/>
      <c r="ACH60" s="37"/>
      <c r="ACI60" s="6"/>
      <c r="ACJ60" s="6"/>
      <c r="ACK60" s="6"/>
      <c r="ACL60" s="6"/>
      <c r="ACM60" s="6"/>
      <c r="ACN60" s="6"/>
      <c r="ACO60" s="6"/>
      <c r="ACP60" s="6"/>
      <c r="ACQ60" s="6"/>
      <c r="ACS60" s="6"/>
      <c r="ACX60" s="37"/>
      <c r="ACY60" s="6"/>
      <c r="ACZ60" s="6"/>
      <c r="ADA60" s="6"/>
      <c r="ADB60" s="6"/>
      <c r="ADC60" s="6"/>
      <c r="ADD60" s="6"/>
      <c r="ADE60" s="6"/>
      <c r="ADF60" s="6"/>
      <c r="ADG60" s="6"/>
      <c r="ADI60" s="6"/>
      <c r="ADN60" s="37"/>
      <c r="ADO60" s="6"/>
      <c r="ADP60" s="6"/>
      <c r="ADQ60" s="6"/>
      <c r="ADR60" s="6"/>
      <c r="ADS60" s="6"/>
      <c r="ADT60" s="6"/>
      <c r="ADU60" s="6"/>
      <c r="ADV60" s="6"/>
      <c r="ADW60" s="6"/>
      <c r="ADY60" s="6"/>
      <c r="AED60" s="37"/>
      <c r="AEE60" s="6"/>
      <c r="AEF60" s="6"/>
      <c r="AEG60" s="6"/>
      <c r="AEH60" s="6"/>
      <c r="AEI60" s="6"/>
      <c r="AEJ60" s="6"/>
      <c r="AEK60" s="6"/>
      <c r="AEL60" s="6"/>
      <c r="AEM60" s="6"/>
      <c r="AEO60" s="6"/>
      <c r="AET60" s="37"/>
      <c r="AEU60" s="6"/>
      <c r="AEV60" s="6"/>
      <c r="AEW60" s="6"/>
      <c r="AEX60" s="6"/>
      <c r="AEY60" s="6"/>
      <c r="AEZ60" s="6"/>
      <c r="AFA60" s="6"/>
      <c r="AFB60" s="6"/>
      <c r="AFC60" s="6"/>
      <c r="AFE60" s="6"/>
      <c r="AFJ60" s="37"/>
      <c r="AFK60" s="6"/>
      <c r="AFL60" s="6"/>
      <c r="AFM60" s="6"/>
      <c r="AFN60" s="6"/>
      <c r="AFO60" s="6"/>
      <c r="AFP60" s="6"/>
      <c r="AFQ60" s="6"/>
      <c r="AFR60" s="6"/>
      <c r="AFS60" s="6"/>
      <c r="AFU60" s="6"/>
      <c r="AFZ60" s="37"/>
      <c r="AGA60" s="6"/>
      <c r="AGB60" s="6"/>
      <c r="AGC60" s="6"/>
      <c r="AGD60" s="6"/>
      <c r="AGE60" s="6"/>
      <c r="AGF60" s="6"/>
      <c r="AGG60" s="6"/>
      <c r="AGH60" s="6"/>
      <c r="AGI60" s="6"/>
      <c r="AGK60" s="6"/>
      <c r="AGP60" s="37"/>
      <c r="AGQ60" s="6"/>
      <c r="AGR60" s="6"/>
      <c r="AGS60" s="6"/>
      <c r="AGT60" s="6"/>
      <c r="AGU60" s="6"/>
      <c r="AGV60" s="6"/>
      <c r="AGW60" s="6"/>
      <c r="AGX60" s="6"/>
      <c r="AGY60" s="6"/>
      <c r="AHA60" s="6"/>
      <c r="AHF60" s="37"/>
      <c r="AHG60" s="6"/>
      <c r="AHH60" s="6"/>
      <c r="AHI60" s="6"/>
      <c r="AHJ60" s="6"/>
      <c r="AHK60" s="6"/>
      <c r="AHL60" s="6"/>
      <c r="AHM60" s="6"/>
      <c r="AHN60" s="6"/>
      <c r="AHO60" s="6"/>
      <c r="AHQ60" s="6"/>
      <c r="AHV60" s="37"/>
      <c r="AHW60" s="6"/>
      <c r="AHX60" s="6"/>
      <c r="AHY60" s="6"/>
      <c r="AHZ60" s="6"/>
      <c r="AIA60" s="6"/>
      <c r="AIB60" s="6"/>
      <c r="AIC60" s="6"/>
      <c r="AID60" s="6"/>
      <c r="AIE60" s="6"/>
      <c r="AIG60" s="6"/>
      <c r="AIL60" s="37"/>
      <c r="AIM60" s="6"/>
      <c r="AIN60" s="6"/>
      <c r="AIO60" s="6"/>
      <c r="AIP60" s="6"/>
      <c r="AIQ60" s="6"/>
      <c r="AIR60" s="6"/>
      <c r="AIS60" s="6"/>
      <c r="AIT60" s="6"/>
      <c r="AIU60" s="6"/>
      <c r="AIW60" s="6"/>
      <c r="AJB60" s="37"/>
      <c r="AJC60" s="6"/>
      <c r="AJD60" s="6"/>
      <c r="AJE60" s="6"/>
      <c r="AJF60" s="6"/>
      <c r="AJG60" s="6"/>
      <c r="AJH60" s="6"/>
      <c r="AJI60" s="6"/>
      <c r="AJJ60" s="6"/>
      <c r="AJK60" s="6"/>
      <c r="AJM60" s="6"/>
      <c r="AJR60" s="37"/>
      <c r="AJS60" s="6"/>
      <c r="AJT60" s="6"/>
      <c r="AJU60" s="6"/>
      <c r="AJV60" s="6"/>
      <c r="AJW60" s="6"/>
      <c r="AJX60" s="6"/>
      <c r="AJY60" s="6"/>
      <c r="AJZ60" s="6"/>
      <c r="AKA60" s="6"/>
      <c r="AKC60" s="6"/>
      <c r="AKH60" s="37"/>
      <c r="AKI60" s="6"/>
      <c r="AKJ60" s="6"/>
      <c r="AKK60" s="6"/>
      <c r="AKL60" s="6"/>
      <c r="AKM60" s="6"/>
      <c r="AKN60" s="6"/>
      <c r="AKO60" s="6"/>
      <c r="AKP60" s="6"/>
      <c r="AKQ60" s="6"/>
      <c r="AKS60" s="6"/>
      <c r="AKX60" s="37"/>
      <c r="AKY60" s="6"/>
      <c r="AKZ60" s="6"/>
      <c r="ALA60" s="6"/>
      <c r="ALB60" s="6"/>
      <c r="ALC60" s="6"/>
      <c r="ALD60" s="6"/>
      <c r="ALE60" s="6"/>
      <c r="ALF60" s="6"/>
      <c r="ALG60" s="6"/>
      <c r="ALI60" s="6"/>
      <c r="ALN60" s="37"/>
    </row>
    <row r="61" spans="5:1002" x14ac:dyDescent="0.25">
      <c r="K61" s="6"/>
      <c r="L61" s="6"/>
      <c r="M61" s="6"/>
      <c r="N61" s="6"/>
      <c r="O61" s="6"/>
      <c r="P61" s="6"/>
      <c r="Q61" s="6"/>
      <c r="R61" s="6"/>
      <c r="S61" s="6"/>
      <c r="T61" s="6"/>
      <c r="V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M61" s="6"/>
      <c r="AR61" s="37"/>
      <c r="AS61" s="6"/>
      <c r="AT61" s="6"/>
      <c r="AU61" s="6"/>
      <c r="AV61" s="6"/>
      <c r="AW61" s="6"/>
      <c r="AX61" s="6"/>
      <c r="AY61" s="6"/>
      <c r="AZ61" s="6"/>
      <c r="BA61" s="6"/>
      <c r="BB61" s="6"/>
      <c r="BD61" s="6"/>
      <c r="BE61" s="6">
        <v>6.416667E-3</v>
      </c>
      <c r="BF61">
        <v>0</v>
      </c>
      <c r="BG61">
        <v>0.23866780717</v>
      </c>
      <c r="BH61" s="6">
        <f>LINEST(BG61:BG74,BF61:BF74,TRUE,TRUE)</f>
        <v>1.4632475565643285E-3</v>
      </c>
      <c r="BI61" s="37"/>
      <c r="BJ61" s="6"/>
      <c r="BK61" s="6"/>
      <c r="BL61" s="6"/>
      <c r="BM61" s="6"/>
      <c r="BN61" s="6"/>
      <c r="BO61" s="6"/>
      <c r="BP61" s="6"/>
      <c r="BQ61" s="6"/>
      <c r="BR61" s="6"/>
      <c r="BS61" s="6"/>
      <c r="BU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L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C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T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K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B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S61" s="6"/>
      <c r="FX61" s="37"/>
      <c r="FY61" s="6"/>
      <c r="FZ61" s="6"/>
      <c r="GA61" s="6"/>
      <c r="GB61" s="6"/>
      <c r="GC61" s="6"/>
      <c r="GD61" s="6"/>
      <c r="GE61" s="6"/>
      <c r="GF61" s="6"/>
      <c r="GG61" s="6"/>
      <c r="GH61" s="6"/>
      <c r="GJ61" s="6"/>
      <c r="GO61" s="37"/>
      <c r="GP61" s="6"/>
      <c r="GQ61" s="6"/>
      <c r="GR61" s="6"/>
      <c r="GS61" s="6"/>
      <c r="GT61" s="6"/>
      <c r="GU61" s="6"/>
      <c r="GV61" s="6"/>
      <c r="GW61" s="6"/>
      <c r="GX61" s="6"/>
      <c r="GY61" s="6"/>
      <c r="HA61" s="6"/>
      <c r="HF61" s="37"/>
      <c r="HG61" s="6"/>
      <c r="HH61" s="6"/>
      <c r="HI61" s="6"/>
      <c r="HJ61" s="6"/>
      <c r="HK61" s="6"/>
      <c r="HL61" s="6"/>
      <c r="HM61" s="6"/>
      <c r="HN61" s="6"/>
      <c r="HO61" s="6"/>
      <c r="HP61" s="6"/>
      <c r="HR61" s="6"/>
      <c r="HW61" s="37"/>
      <c r="HX61" s="6"/>
      <c r="HY61" s="6"/>
      <c r="HZ61" s="6"/>
      <c r="IA61" s="6"/>
      <c r="IB61" s="6"/>
      <c r="IC61" s="6"/>
      <c r="ID61" s="6"/>
      <c r="IE61" s="6"/>
      <c r="IF61" s="6"/>
      <c r="IG61" s="6"/>
      <c r="II61" s="6"/>
      <c r="IN61" s="37"/>
      <c r="IO61" s="6"/>
      <c r="IP61" s="6"/>
      <c r="IQ61" s="6"/>
      <c r="IR61" s="6"/>
      <c r="IS61" s="6"/>
      <c r="IT61" s="6"/>
      <c r="IU61" s="6"/>
      <c r="IV61" s="6"/>
      <c r="IW61" s="6"/>
      <c r="IX61" s="6"/>
      <c r="IZ61" s="6"/>
      <c r="JE61" s="37"/>
      <c r="JF61" s="6"/>
      <c r="JG61" s="6"/>
      <c r="JH61" s="6"/>
      <c r="JI61" s="6"/>
      <c r="JJ61" s="6"/>
      <c r="JK61" s="6"/>
      <c r="JL61" s="6"/>
      <c r="JM61" s="6"/>
      <c r="JN61" s="6"/>
      <c r="JO61" s="6"/>
      <c r="JQ61" s="6"/>
      <c r="JV61" s="37"/>
      <c r="JW61" s="6"/>
      <c r="JX61" s="6"/>
      <c r="JY61" s="6"/>
      <c r="JZ61" s="6"/>
      <c r="KA61" s="6"/>
      <c r="KB61" s="6"/>
      <c r="KC61" s="6"/>
      <c r="KD61" s="6"/>
      <c r="KE61" s="6"/>
      <c r="KF61" s="6"/>
      <c r="KH61" s="6"/>
      <c r="KM61" s="37"/>
      <c r="KN61" s="6"/>
      <c r="KO61" s="6"/>
      <c r="KP61" s="6"/>
      <c r="KQ61" s="6"/>
      <c r="KR61" s="6"/>
      <c r="KS61" s="6"/>
      <c r="KT61" s="6"/>
      <c r="KU61" s="6"/>
      <c r="KV61" s="6"/>
      <c r="KW61" s="6"/>
      <c r="KY61" s="6"/>
      <c r="LD61" s="37"/>
      <c r="LE61" s="6"/>
      <c r="LF61" s="6"/>
      <c r="LG61" s="6"/>
      <c r="LH61" s="6"/>
      <c r="LI61" s="6"/>
      <c r="LJ61" s="6"/>
      <c r="LK61" s="6"/>
      <c r="LL61" s="6"/>
      <c r="LM61" s="6"/>
      <c r="LN61" s="6"/>
      <c r="LP61" s="6"/>
      <c r="LU61" s="37"/>
      <c r="LV61" s="6"/>
      <c r="LW61" s="6"/>
      <c r="LX61" s="6"/>
      <c r="LY61" s="6"/>
      <c r="LZ61" s="6"/>
      <c r="MA61" s="6"/>
      <c r="MB61" s="6"/>
      <c r="MC61" s="6"/>
      <c r="MD61" s="6"/>
      <c r="ME61" s="6"/>
      <c r="MG61" s="6"/>
      <c r="ML61" s="37"/>
      <c r="MM61" s="6"/>
      <c r="MN61" s="6"/>
      <c r="MO61" s="6"/>
      <c r="MP61" s="6"/>
      <c r="MQ61" s="6"/>
      <c r="MR61" s="6"/>
      <c r="MS61" s="6"/>
      <c r="MT61" s="6"/>
      <c r="MU61" s="6"/>
      <c r="MV61" s="6"/>
      <c r="MX61" s="6"/>
      <c r="NC61" s="37"/>
      <c r="ND61" s="6"/>
      <c r="NE61" s="6"/>
      <c r="NF61" s="6"/>
      <c r="NG61" s="6"/>
      <c r="NH61" s="6"/>
      <c r="NI61" s="6"/>
      <c r="NJ61" s="6"/>
      <c r="NK61" s="6"/>
      <c r="NL61" s="6"/>
      <c r="NM61" s="6"/>
      <c r="NO61" s="6"/>
      <c r="NT61" s="37"/>
      <c r="NU61" s="6"/>
      <c r="NV61" s="6"/>
      <c r="NW61" s="6"/>
      <c r="NX61" s="6"/>
      <c r="NY61" s="6"/>
      <c r="NZ61" s="6"/>
      <c r="OA61" s="6"/>
      <c r="OB61" s="6"/>
      <c r="OC61" s="6"/>
      <c r="OD61" s="6"/>
      <c r="OF61" s="6"/>
      <c r="OK61" s="37"/>
      <c r="OL61" s="6"/>
      <c r="OM61" s="6"/>
      <c r="ON61" s="6"/>
      <c r="OO61" s="6"/>
      <c r="OP61" s="6"/>
      <c r="OQ61" s="6"/>
      <c r="OR61" s="6"/>
      <c r="OS61" s="6"/>
      <c r="OT61" s="6"/>
      <c r="OU61" s="6"/>
      <c r="OW61" s="6"/>
      <c r="PB61" s="37"/>
      <c r="PC61" s="6"/>
      <c r="PD61" s="6"/>
      <c r="PE61" s="6"/>
      <c r="PF61" s="6"/>
      <c r="PG61" s="6"/>
      <c r="PH61" s="6"/>
      <c r="PI61" s="6"/>
      <c r="PJ61" s="6"/>
      <c r="PK61" s="6"/>
      <c r="PL61" s="6"/>
      <c r="PN61" s="6"/>
      <c r="PS61" s="37"/>
      <c r="PT61" s="6"/>
      <c r="PU61" s="6"/>
      <c r="PV61" s="6"/>
      <c r="PW61" s="6"/>
      <c r="PX61" s="6"/>
      <c r="PY61" s="6"/>
      <c r="PZ61" s="6"/>
      <c r="QA61" s="6"/>
      <c r="QB61" s="6"/>
      <c r="QC61" s="6"/>
      <c r="QE61" s="6"/>
      <c r="QJ61" s="37"/>
      <c r="QK61" s="37"/>
      <c r="QL61" s="6"/>
      <c r="QM61" s="6"/>
      <c r="QN61" s="6"/>
      <c r="QO61" s="6"/>
      <c r="QP61" s="6"/>
      <c r="QQ61" s="6"/>
      <c r="QR61" s="6"/>
      <c r="QS61" s="6"/>
      <c r="QT61" s="6"/>
      <c r="QU61" s="6"/>
      <c r="QW61" s="6"/>
      <c r="RB61" s="37"/>
      <c r="RC61" s="6"/>
      <c r="RD61" s="6"/>
      <c r="RE61" s="6"/>
      <c r="RF61" s="6"/>
      <c r="RG61" s="6"/>
      <c r="RH61" s="6"/>
      <c r="RI61" s="6"/>
      <c r="RJ61" s="6"/>
      <c r="RK61" s="6"/>
      <c r="RL61" s="6"/>
      <c r="RN61" s="6"/>
      <c r="RS61" s="37"/>
      <c r="RT61" s="6"/>
      <c r="RU61" s="6"/>
      <c r="RV61" s="6"/>
      <c r="RW61" s="6"/>
      <c r="RX61" s="6"/>
      <c r="RY61" s="6"/>
      <c r="RZ61" s="6"/>
      <c r="SA61" s="6"/>
      <c r="SB61" s="6"/>
      <c r="SC61" s="6"/>
      <c r="SE61" s="6"/>
      <c r="SJ61" s="37"/>
      <c r="SK61" s="6"/>
      <c r="SL61" s="6"/>
      <c r="SM61" s="6"/>
      <c r="SN61" s="6"/>
      <c r="SO61" s="6"/>
      <c r="SP61" s="6"/>
      <c r="SQ61" s="6"/>
      <c r="SR61" s="6"/>
      <c r="SS61" s="6"/>
      <c r="ST61" s="6"/>
      <c r="SV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M61" s="6"/>
      <c r="TS61" s="6"/>
      <c r="TT61" s="6"/>
      <c r="TU61" s="6"/>
      <c r="TV61" s="6"/>
      <c r="TW61" s="6"/>
      <c r="TX61" s="6"/>
      <c r="TY61" s="6"/>
      <c r="TZ61" s="6"/>
      <c r="UA61" s="6"/>
      <c r="UC61" s="6"/>
      <c r="UI61" s="6"/>
      <c r="UJ61" s="6"/>
      <c r="UK61" s="6"/>
      <c r="UL61" s="6"/>
      <c r="UM61" s="6"/>
      <c r="UN61" s="6"/>
      <c r="UO61" s="6"/>
      <c r="UP61" s="6"/>
      <c r="UQ61" s="6"/>
      <c r="US61" s="6"/>
      <c r="UY61" s="6"/>
      <c r="UZ61" s="6"/>
      <c r="VA61" s="6"/>
      <c r="VB61" s="6"/>
      <c r="VC61" s="6"/>
      <c r="VD61" s="6"/>
      <c r="VE61" s="6"/>
      <c r="VF61" s="6"/>
      <c r="VG61" s="6"/>
      <c r="VI61" s="6"/>
      <c r="VN61" s="37"/>
      <c r="VO61" s="6"/>
      <c r="VP61" s="6"/>
      <c r="VQ61" s="6"/>
      <c r="VR61" s="6"/>
      <c r="VS61" s="6"/>
      <c r="VT61" s="6"/>
      <c r="VU61" s="6"/>
      <c r="VV61" s="6"/>
      <c r="VW61" s="6"/>
      <c r="VY61" s="6"/>
      <c r="WD61" s="37"/>
      <c r="WE61" s="6"/>
      <c r="WF61" s="6"/>
      <c r="WG61" s="6"/>
      <c r="WH61" s="6"/>
      <c r="WI61" s="6"/>
      <c r="WJ61" s="6"/>
      <c r="WK61" s="6"/>
      <c r="WL61" s="6"/>
      <c r="WM61" s="6"/>
      <c r="WO61" s="6"/>
      <c r="WT61" s="37"/>
      <c r="WU61" s="6"/>
      <c r="WV61" s="6"/>
      <c r="WW61" s="6"/>
      <c r="WX61" s="6"/>
      <c r="WY61" s="6"/>
      <c r="WZ61" s="6"/>
      <c r="XA61" s="6"/>
      <c r="XB61" s="6"/>
      <c r="XC61" s="6"/>
      <c r="XE61" s="6"/>
      <c r="XJ61" s="37"/>
      <c r="XK61" s="6"/>
      <c r="XL61" s="6"/>
      <c r="XM61" s="6"/>
      <c r="XN61" s="6"/>
      <c r="XO61" s="6"/>
      <c r="XP61" s="6"/>
      <c r="XQ61" s="6"/>
      <c r="XR61" s="6"/>
      <c r="XS61" s="6"/>
      <c r="XU61" s="6"/>
      <c r="XZ61" s="37"/>
      <c r="YA61" s="6"/>
      <c r="YB61" s="6"/>
      <c r="YC61" s="6"/>
      <c r="YD61" s="6"/>
      <c r="YE61" s="6"/>
      <c r="YF61" s="6"/>
      <c r="YG61" s="6"/>
      <c r="YH61" s="6"/>
      <c r="YI61" s="6"/>
      <c r="YK61" s="6"/>
      <c r="YP61" s="37"/>
      <c r="YQ61" s="6"/>
      <c r="YR61" s="6"/>
      <c r="YS61" s="6"/>
      <c r="YT61" s="6"/>
      <c r="YU61" s="6"/>
      <c r="YV61" s="6"/>
      <c r="YW61" s="6"/>
      <c r="YX61" s="6"/>
      <c r="YY61" s="6"/>
      <c r="ZA61" s="6"/>
      <c r="ZF61" s="37"/>
      <c r="ZG61" s="6"/>
      <c r="ZH61" s="6"/>
      <c r="ZI61" s="6"/>
      <c r="ZJ61" s="6"/>
      <c r="ZK61" s="6"/>
      <c r="ZL61" s="6"/>
      <c r="ZM61" s="6"/>
      <c r="ZN61" s="6"/>
      <c r="ZO61" s="6"/>
      <c r="ZQ61" s="6"/>
      <c r="ZV61" s="37"/>
      <c r="ZW61" s="6"/>
      <c r="ZX61" s="6"/>
      <c r="ZY61" s="6"/>
      <c r="ZZ61" s="6"/>
      <c r="AAA61" s="6"/>
      <c r="AAB61" s="6"/>
      <c r="AAC61" s="6"/>
      <c r="AAD61" s="6"/>
      <c r="AAE61" s="6"/>
      <c r="AAG61" s="6"/>
      <c r="AAL61" s="37"/>
      <c r="AAM61" s="6"/>
      <c r="AAN61" s="6"/>
      <c r="AAO61" s="6"/>
      <c r="AAP61" s="6"/>
      <c r="AAQ61" s="6"/>
      <c r="AAR61" s="6"/>
      <c r="AAS61" s="6"/>
      <c r="AAT61" s="6"/>
      <c r="AAU61" s="6"/>
      <c r="AAW61" s="6"/>
      <c r="ABB61" s="37"/>
      <c r="ABC61" s="6"/>
      <c r="ABD61" s="6"/>
      <c r="ABE61" s="6"/>
      <c r="ABF61" s="6"/>
      <c r="ABG61" s="6"/>
      <c r="ABH61" s="6"/>
      <c r="ABI61" s="6"/>
      <c r="ABJ61" s="6"/>
      <c r="ABK61" s="6"/>
      <c r="ABM61" s="6"/>
      <c r="ABR61" s="37"/>
      <c r="ABS61" s="6"/>
      <c r="ABT61" s="6"/>
      <c r="ABU61" s="6"/>
      <c r="ABV61" s="6"/>
      <c r="ABW61" s="6"/>
      <c r="ABX61" s="6"/>
      <c r="ABY61" s="6"/>
      <c r="ABZ61" s="6"/>
      <c r="ACA61" s="6"/>
      <c r="ACC61" s="6"/>
      <c r="ACH61" s="37"/>
      <c r="ACI61" s="6"/>
      <c r="ACJ61" s="6"/>
      <c r="ACK61" s="6"/>
      <c r="ACL61" s="6"/>
      <c r="ACM61" s="6"/>
      <c r="ACN61" s="6"/>
      <c r="ACO61" s="6"/>
      <c r="ACP61" s="6"/>
      <c r="ACQ61" s="6"/>
      <c r="ACS61" s="6"/>
      <c r="ACX61" s="37"/>
      <c r="ACY61" s="6"/>
      <c r="ACZ61" s="6"/>
      <c r="ADA61" s="6"/>
      <c r="ADB61" s="6"/>
      <c r="ADC61" s="6"/>
      <c r="ADD61" s="6"/>
      <c r="ADE61" s="6"/>
      <c r="ADF61" s="6"/>
      <c r="ADG61" s="6"/>
      <c r="ADI61" s="6"/>
      <c r="ADN61" s="37"/>
      <c r="ADO61" s="6"/>
      <c r="ADP61" s="6"/>
      <c r="ADQ61" s="6"/>
      <c r="ADR61" s="6"/>
      <c r="ADS61" s="6"/>
      <c r="ADT61" s="6"/>
      <c r="ADU61" s="6"/>
      <c r="ADV61" s="6"/>
      <c r="ADW61" s="6"/>
      <c r="ADY61" s="6"/>
      <c r="AED61" s="37"/>
      <c r="AEE61" s="6"/>
      <c r="AEF61" s="6"/>
      <c r="AEG61" s="6"/>
      <c r="AEH61" s="6"/>
      <c r="AEI61" s="6"/>
      <c r="AEJ61" s="6"/>
      <c r="AEK61" s="6"/>
      <c r="AEL61" s="6"/>
      <c r="AEM61" s="6"/>
      <c r="AEO61" s="6"/>
      <c r="AET61" s="37"/>
      <c r="AEU61" s="6"/>
      <c r="AEV61" s="6"/>
      <c r="AEW61" s="6"/>
      <c r="AEX61" s="6"/>
      <c r="AEY61" s="6"/>
      <c r="AEZ61" s="6"/>
      <c r="AFA61" s="6"/>
      <c r="AFB61" s="6"/>
      <c r="AFC61" s="6"/>
      <c r="AFE61" s="6"/>
      <c r="AFJ61" s="37"/>
      <c r="AFK61" s="6"/>
      <c r="AFL61" s="6"/>
      <c r="AFM61" s="6"/>
      <c r="AFN61" s="6"/>
      <c r="AFO61" s="6"/>
      <c r="AFP61" s="6"/>
      <c r="AFQ61" s="6"/>
      <c r="AFR61" s="6"/>
      <c r="AFS61" s="6"/>
      <c r="AFU61" s="6"/>
      <c r="AFZ61" s="37"/>
      <c r="AGA61" s="6"/>
      <c r="AGB61" s="6"/>
      <c r="AGC61" s="6"/>
      <c r="AGD61" s="6"/>
      <c r="AGE61" s="6"/>
      <c r="AGF61" s="6"/>
      <c r="AGG61" s="6"/>
      <c r="AGH61" s="6"/>
      <c r="AGI61" s="6"/>
      <c r="AGK61" s="6"/>
      <c r="AGP61" s="37"/>
      <c r="AGQ61" s="6"/>
      <c r="AGR61" s="6"/>
      <c r="AGS61" s="6"/>
      <c r="AGT61" s="6"/>
      <c r="AGU61" s="6"/>
      <c r="AGV61" s="6"/>
      <c r="AGW61" s="6"/>
      <c r="AGX61" s="6"/>
      <c r="AGY61" s="6"/>
      <c r="AHA61" s="6"/>
      <c r="AHF61" s="37"/>
      <c r="AHG61" s="6"/>
      <c r="AHH61" s="6"/>
      <c r="AHI61" s="6"/>
      <c r="AHJ61" s="6"/>
      <c r="AHK61" s="6"/>
      <c r="AHL61" s="6"/>
      <c r="AHM61" s="6"/>
      <c r="AHN61" s="6"/>
      <c r="AHO61" s="6"/>
      <c r="AHQ61" s="6"/>
      <c r="AHV61" s="37"/>
      <c r="AHW61" s="6"/>
      <c r="AHX61" s="6"/>
      <c r="AHY61" s="6"/>
      <c r="AHZ61" s="6"/>
      <c r="AIA61" s="6"/>
      <c r="AIB61" s="6"/>
      <c r="AIC61" s="6"/>
      <c r="AID61" s="6"/>
      <c r="AIE61" s="6"/>
      <c r="AIG61" s="6"/>
      <c r="AIL61" s="37"/>
      <c r="AIM61" s="6"/>
      <c r="AIN61" s="6"/>
      <c r="AIO61" s="6"/>
      <c r="AIP61" s="6"/>
      <c r="AIQ61" s="6"/>
      <c r="AIR61" s="6"/>
      <c r="AIS61" s="6"/>
      <c r="AIT61" s="6"/>
      <c r="AIU61" s="6"/>
      <c r="AIW61" s="6"/>
      <c r="AJB61" s="37"/>
      <c r="AJC61" s="6"/>
      <c r="AJD61" s="6"/>
      <c r="AJE61" s="6"/>
      <c r="AJF61" s="6"/>
      <c r="AJG61" s="6"/>
      <c r="AJH61" s="6"/>
      <c r="AJI61" s="6"/>
      <c r="AJJ61" s="6"/>
      <c r="AJK61" s="6"/>
      <c r="AJM61" s="6"/>
      <c r="AJR61" s="37"/>
      <c r="AJS61" s="6"/>
      <c r="AJT61" s="6"/>
      <c r="AJU61" s="6"/>
      <c r="AJV61" s="6"/>
      <c r="AJW61" s="6"/>
      <c r="AJX61" s="6"/>
      <c r="AJY61" s="6"/>
      <c r="AJZ61" s="6"/>
      <c r="AKA61" s="6"/>
      <c r="AKC61" s="6"/>
      <c r="AKH61" s="37"/>
      <c r="AKI61" s="6"/>
      <c r="AKJ61" s="6"/>
      <c r="AKK61" s="6"/>
      <c r="AKL61" s="6"/>
      <c r="AKM61" s="6"/>
      <c r="AKN61" s="6"/>
      <c r="AKO61" s="6"/>
      <c r="AKP61" s="6"/>
      <c r="AKQ61" s="6"/>
      <c r="AKS61" s="6"/>
      <c r="AKX61" s="37"/>
      <c r="AKY61" s="6"/>
      <c r="AKZ61" s="6"/>
      <c r="ALA61" s="6"/>
      <c r="ALB61" s="6"/>
      <c r="ALC61" s="6"/>
      <c r="ALD61" s="6"/>
      <c r="ALE61" s="6"/>
      <c r="ALF61" s="6"/>
      <c r="ALG61" s="6"/>
      <c r="ALI61" s="6"/>
      <c r="ALN61" s="37"/>
    </row>
    <row r="62" spans="5:1002" x14ac:dyDescent="0.25">
      <c r="K62" s="6"/>
      <c r="L62" s="6"/>
      <c r="M62" s="6"/>
      <c r="N62" s="6"/>
      <c r="O62" s="6"/>
      <c r="P62" s="6"/>
      <c r="Q62" s="6"/>
      <c r="R62" s="6"/>
      <c r="S62" s="6"/>
      <c r="T62" s="6"/>
      <c r="V62" s="6"/>
      <c r="W62" s="6">
        <v>6.416667E-3</v>
      </c>
      <c r="X62">
        <v>0</v>
      </c>
      <c r="Y62">
        <v>0.172013746809</v>
      </c>
      <c r="Z62" s="6">
        <f>LINEST(Y62:Y75,X62:X75,TRUE,TRUE)</f>
        <v>8.0877646216051633E-4</v>
      </c>
      <c r="AB62" s="6"/>
      <c r="AC62" s="6"/>
      <c r="AD62" s="6"/>
      <c r="AE62" s="6"/>
      <c r="AF62" s="6"/>
      <c r="AG62" s="6"/>
      <c r="AH62" s="6"/>
      <c r="AI62" s="6"/>
      <c r="AJ62" s="6"/>
      <c r="AK62" s="6"/>
      <c r="AM62" s="6"/>
      <c r="AN62" s="6"/>
      <c r="AQ62" s="6"/>
      <c r="AR62" s="37"/>
      <c r="AS62" s="6"/>
      <c r="AT62" s="6"/>
      <c r="AU62" s="6"/>
      <c r="AV62" s="6"/>
      <c r="AW62" s="6"/>
      <c r="AX62" s="6"/>
      <c r="AY62" s="6"/>
      <c r="AZ62" s="6"/>
      <c r="BA62" s="6"/>
      <c r="BB62" s="6"/>
      <c r="BD62" s="6"/>
      <c r="BE62" s="6"/>
      <c r="BF62">
        <v>1.5348533333300001</v>
      </c>
      <c r="BG62">
        <v>0.23901591331399999</v>
      </c>
      <c r="BH62" s="6"/>
      <c r="BI62" s="37"/>
      <c r="BJ62" s="6"/>
      <c r="BK62" s="6"/>
      <c r="BL62" s="6"/>
      <c r="BM62" s="6"/>
      <c r="BN62" s="6"/>
      <c r="BO62" s="6"/>
      <c r="BP62" s="6"/>
      <c r="BQ62" s="6"/>
      <c r="BR62" s="6"/>
      <c r="BS62" s="6"/>
      <c r="BU62" s="6"/>
      <c r="BV62" s="6">
        <v>6.416667E-3</v>
      </c>
      <c r="BW62">
        <v>0</v>
      </c>
      <c r="BX62">
        <v>0.157667719204</v>
      </c>
      <c r="BY62" s="6">
        <f>LINEST(BX62:BX74,BW62:BW74,TRUE,TRUE)</f>
        <v>8.729085554923633E-4</v>
      </c>
      <c r="CA62" s="6"/>
      <c r="CB62" s="6"/>
      <c r="CC62" s="6"/>
      <c r="CD62" s="6"/>
      <c r="CE62" s="6"/>
      <c r="CF62" s="6"/>
      <c r="CG62" s="6"/>
      <c r="CH62" s="6"/>
      <c r="CI62" s="6"/>
      <c r="CJ62" s="6"/>
      <c r="CL62" s="6"/>
      <c r="CM62" s="6">
        <v>6.416667E-3</v>
      </c>
      <c r="CN62">
        <v>0</v>
      </c>
      <c r="CO62">
        <v>0.20350599364999999</v>
      </c>
      <c r="CP62" s="6">
        <f>LINEST(CO62:CO74,CN62:CN74,TRUE,TRUE)</f>
        <v>1.4048909441107772E-3</v>
      </c>
      <c r="CR62" s="6"/>
      <c r="CS62" s="6"/>
      <c r="CT62" s="6"/>
      <c r="CU62" s="6"/>
      <c r="CV62" s="6"/>
      <c r="CW62" s="6"/>
      <c r="CX62" s="6"/>
      <c r="CY62" s="6"/>
      <c r="CZ62" s="6"/>
      <c r="DA62" s="6"/>
      <c r="DC62" s="6"/>
      <c r="DD62" s="6">
        <v>6.416667E-3</v>
      </c>
      <c r="DE62">
        <v>0</v>
      </c>
      <c r="DF62">
        <v>0.15947623293999999</v>
      </c>
      <c r="DG62" s="6">
        <f>LINEST(DF62:DF74,DE62:DE74,TRUE,TRUE)</f>
        <v>7.325847338906969E-4</v>
      </c>
      <c r="DI62" s="6"/>
      <c r="DJ62" s="6"/>
      <c r="DK62" s="6"/>
      <c r="DL62" s="6"/>
      <c r="DM62" s="6"/>
      <c r="DN62" s="6"/>
      <c r="DO62" s="6"/>
      <c r="DP62" s="6"/>
      <c r="DQ62" s="6"/>
      <c r="DR62" s="6"/>
      <c r="DT62" s="6"/>
      <c r="DU62" s="6">
        <v>6.416667E-3</v>
      </c>
      <c r="DV62">
        <v>0</v>
      </c>
      <c r="DW62">
        <v>0.23960344517900001</v>
      </c>
      <c r="DX62" s="6">
        <f>LINEST(DW62:DW74,DV62:DV74,TRUE,TRUE)</f>
        <v>1.3625212311280095E-3</v>
      </c>
      <c r="DZ62" s="6"/>
      <c r="EA62" s="6"/>
      <c r="EB62" s="6"/>
      <c r="EC62" s="6"/>
      <c r="ED62" s="6"/>
      <c r="EE62" s="6"/>
      <c r="EF62" s="6"/>
      <c r="EG62" s="6"/>
      <c r="EH62" s="6"/>
      <c r="EI62" s="6"/>
      <c r="EK62" s="6"/>
      <c r="EL62" s="6">
        <f>EA16</f>
        <v>6.4375000000000002E-2</v>
      </c>
      <c r="EM62">
        <v>0</v>
      </c>
      <c r="EN62">
        <v>0.243727661516</v>
      </c>
      <c r="EO62" s="6">
        <f>LINEST(EN62:EN74,EM62:EM74,TRUE,TRUE)</f>
        <v>1.4829765339469567E-3</v>
      </c>
      <c r="EQ62" s="6"/>
      <c r="ER62" s="6"/>
      <c r="ES62" s="6"/>
      <c r="ET62" s="6"/>
      <c r="EU62" s="6"/>
      <c r="EV62" s="6"/>
      <c r="EW62" s="6"/>
      <c r="EX62" s="6"/>
      <c r="EY62" s="6"/>
      <c r="EZ62" s="6"/>
      <c r="FB62" s="6"/>
      <c r="FC62" s="6">
        <f>ER16</f>
        <v>6.4375000000000002E-2</v>
      </c>
      <c r="FD62">
        <v>0</v>
      </c>
      <c r="FE62">
        <v>0.36071641902399998</v>
      </c>
      <c r="FF62" s="6">
        <f>LINEST(FE62:FE74,FD62:FD74,TRUE,TRUE)</f>
        <v>1.6406524353576575E-3</v>
      </c>
      <c r="FH62" s="6"/>
      <c r="FI62" s="6"/>
      <c r="FJ62" s="6"/>
      <c r="FK62" s="6"/>
      <c r="FL62" s="6"/>
      <c r="FM62" s="6"/>
      <c r="FN62" s="6"/>
      <c r="FO62" s="6"/>
      <c r="FP62" s="6"/>
      <c r="FQ62" s="6"/>
      <c r="FS62" s="6"/>
      <c r="FT62" s="6">
        <f>FI16</f>
        <v>6.4375000000000002E-2</v>
      </c>
      <c r="FU62">
        <v>0</v>
      </c>
      <c r="FV62">
        <v>0.32501162734599998</v>
      </c>
      <c r="FW62" s="6">
        <f>LINEST(FV62:FV74,FU62:FU74,TRUE,TRUE)</f>
        <v>2.2145087233016916E-3</v>
      </c>
      <c r="FX62" s="37"/>
      <c r="FY62" s="6"/>
      <c r="FZ62" s="6"/>
      <c r="GA62" s="6"/>
      <c r="GB62" s="6"/>
      <c r="GC62" s="6"/>
      <c r="GD62" s="6"/>
      <c r="GE62" s="6"/>
      <c r="GF62" s="6"/>
      <c r="GG62" s="6"/>
      <c r="GH62" s="6"/>
      <c r="GJ62" s="6"/>
      <c r="GK62" s="6">
        <f>FZ16</f>
        <v>6.4375000000000002E-2</v>
      </c>
      <c r="GL62">
        <v>0</v>
      </c>
      <c r="GM62">
        <v>0.25574539593399997</v>
      </c>
      <c r="GN62" s="6">
        <f>LINEST(GM62:GM74,GL62:GL74,TRUE,TRUE)</f>
        <v>2.0506115313346919E-3</v>
      </c>
      <c r="GO62" s="37"/>
      <c r="GP62" s="6"/>
      <c r="GQ62" s="6"/>
      <c r="GR62" s="6"/>
      <c r="GS62" s="6"/>
      <c r="GT62" s="6"/>
      <c r="GU62" s="6"/>
      <c r="GV62" s="6"/>
      <c r="GW62" s="6"/>
      <c r="GX62" s="6"/>
      <c r="GY62" s="6"/>
      <c r="HA62" s="6"/>
      <c r="HB62" s="6">
        <f>GQ16</f>
        <v>6.4375000000000002E-2</v>
      </c>
      <c r="HC62">
        <v>0</v>
      </c>
      <c r="HD62">
        <v>0.25027428842900001</v>
      </c>
      <c r="HE62" s="6">
        <f>LINEST(HD62:HD74,HC62:HC74,TRUE,TRUE)</f>
        <v>2.2724247284614685E-3</v>
      </c>
      <c r="HF62" s="37"/>
      <c r="HG62" s="6"/>
      <c r="HH62" s="6"/>
      <c r="HI62" s="6"/>
      <c r="HJ62" s="6"/>
      <c r="HK62" s="6"/>
      <c r="HL62" s="6"/>
      <c r="HM62" s="6"/>
      <c r="HN62" s="6"/>
      <c r="HO62" s="6"/>
      <c r="HP62" s="6"/>
      <c r="HR62" s="6"/>
      <c r="HS62" s="6">
        <f>HH16</f>
        <v>6.4375000000000002E-2</v>
      </c>
      <c r="HT62">
        <v>0</v>
      </c>
      <c r="HU62">
        <v>0.230823806135</v>
      </c>
      <c r="HV62" s="6">
        <f>LINEST(HU62:HU74,HT62:HT74,TRUE,TRUE)</f>
        <v>1.6491973246809939E-3</v>
      </c>
      <c r="HW62" s="37"/>
      <c r="HX62" s="6"/>
      <c r="HY62" s="6"/>
      <c r="HZ62" s="6"/>
      <c r="IA62" s="6"/>
      <c r="IB62" s="6"/>
      <c r="IC62" s="6"/>
      <c r="ID62" s="6"/>
      <c r="IE62" s="6"/>
      <c r="IF62" s="6"/>
      <c r="IG62" s="6"/>
      <c r="II62" s="6"/>
      <c r="IJ62" s="6">
        <f>HY16</f>
        <v>6.4375000000000002E-2</v>
      </c>
      <c r="IK62">
        <v>0</v>
      </c>
      <c r="IL62">
        <v>0.202479130412</v>
      </c>
      <c r="IM62" s="6">
        <f>LINEST(IL62:IL74,IK62:IK74,TRUE,TRUE)</f>
        <v>1.2520008119372272E-3</v>
      </c>
      <c r="IN62" s="37"/>
      <c r="IO62" s="6"/>
      <c r="IP62" s="6"/>
      <c r="IQ62" s="6"/>
      <c r="IR62" s="6"/>
      <c r="IS62" s="6"/>
      <c r="IT62" s="6"/>
      <c r="IU62" s="6"/>
      <c r="IV62" s="6"/>
      <c r="IW62" s="6"/>
      <c r="IX62" s="6"/>
      <c r="IZ62" s="6"/>
      <c r="JA62" s="6">
        <f>IP16</f>
        <v>6.4375000000000002E-2</v>
      </c>
      <c r="JB62">
        <v>0</v>
      </c>
      <c r="JC62">
        <v>0.22723204911299999</v>
      </c>
      <c r="JD62" s="6">
        <f>LINEST(JC62:JC74,JB62:JB74,TRUE,TRUE)</f>
        <v>3.139700114797831E-3</v>
      </c>
      <c r="JE62" s="37"/>
      <c r="JF62" s="6"/>
      <c r="JG62" s="6"/>
      <c r="JH62" s="6"/>
      <c r="JI62" s="6"/>
      <c r="JJ62" s="6"/>
      <c r="JK62" s="6"/>
      <c r="JL62" s="6"/>
      <c r="JM62" s="6"/>
      <c r="JN62" s="6"/>
      <c r="JO62" s="6"/>
      <c r="JQ62" s="6"/>
      <c r="JR62" s="6"/>
      <c r="JU62" s="6"/>
      <c r="JV62" s="37"/>
      <c r="JW62" s="6"/>
      <c r="JX62" s="6"/>
      <c r="JY62" s="6"/>
      <c r="JZ62" s="6"/>
      <c r="KA62" s="6"/>
      <c r="KB62" s="6"/>
      <c r="KC62" s="6"/>
      <c r="KD62" s="6"/>
      <c r="KE62" s="6"/>
      <c r="KF62" s="6"/>
      <c r="KH62" s="6"/>
      <c r="KI62" s="6">
        <f>JX16</f>
        <v>6.4375000000000002E-2</v>
      </c>
      <c r="KJ62">
        <v>0</v>
      </c>
      <c r="KK62">
        <v>0.22816946209899999</v>
      </c>
      <c r="KL62" s="6">
        <f>LINEST(KK62:KK74,KJ62:KJ74,TRUE,TRUE)</f>
        <v>2.8408770695545343E-3</v>
      </c>
      <c r="KM62" s="37"/>
      <c r="KN62" s="6"/>
      <c r="KO62" s="6"/>
      <c r="KP62" s="6"/>
      <c r="KQ62" s="6"/>
      <c r="KR62" s="6"/>
      <c r="KS62" s="6"/>
      <c r="KT62" s="6"/>
      <c r="KU62" s="6"/>
      <c r="KV62" s="6"/>
      <c r="KW62" s="6"/>
      <c r="KY62" s="6"/>
      <c r="KZ62" s="6">
        <f>KO16</f>
        <v>6.4375000000000002E-2</v>
      </c>
      <c r="LA62">
        <v>0</v>
      </c>
      <c r="LB62">
        <v>0.20493065027900001</v>
      </c>
      <c r="LC62" s="6">
        <f>LINEST(LB62:LB74,LA62:LA74,TRUE,TRUE)</f>
        <v>2.8072599569448505E-3</v>
      </c>
      <c r="LD62" s="37"/>
      <c r="LE62" s="6"/>
      <c r="LF62" s="6"/>
      <c r="LG62" s="6"/>
      <c r="LH62" s="6"/>
      <c r="LI62" s="6"/>
      <c r="LJ62" s="6"/>
      <c r="LK62" s="6"/>
      <c r="LL62" s="6"/>
      <c r="LM62" s="6"/>
      <c r="LN62" s="6"/>
      <c r="LP62" s="6"/>
      <c r="LQ62" s="6">
        <f>LF16</f>
        <v>6.4375000000000002E-2</v>
      </c>
      <c r="LR62">
        <v>0</v>
      </c>
      <c r="LS62">
        <v>0.24915947918600001</v>
      </c>
      <c r="LT62" s="6">
        <f>LINEST(LS62:LS74,LR62:LR74,TRUE,TRUE)</f>
        <v>2.6355940241702849E-3</v>
      </c>
      <c r="LU62" s="37"/>
      <c r="LV62" s="6"/>
      <c r="LW62" s="6"/>
      <c r="LX62" s="6"/>
      <c r="LY62" s="6"/>
      <c r="LZ62" s="6"/>
      <c r="MA62" s="6"/>
      <c r="MB62" s="6"/>
      <c r="MC62" s="6"/>
      <c r="MD62" s="6"/>
      <c r="ME62" s="6"/>
      <c r="MG62" s="6"/>
      <c r="MH62" s="6">
        <f>LW16</f>
        <v>6.4375000000000002E-2</v>
      </c>
      <c r="MI62">
        <v>0</v>
      </c>
      <c r="MJ62">
        <v>0.24103754482699999</v>
      </c>
      <c r="MK62" s="6">
        <f>LINEST(MJ62:MJ74,MI62:MI74,TRUE,TRUE)</f>
        <v>3.3096745111372522E-3</v>
      </c>
      <c r="ML62" s="37"/>
      <c r="MM62" s="6"/>
      <c r="MN62" s="6"/>
      <c r="MO62" s="6"/>
      <c r="MP62" s="6"/>
      <c r="MQ62" s="6"/>
      <c r="MR62" s="6"/>
      <c r="MS62" s="6"/>
      <c r="MT62" s="6"/>
      <c r="MU62" s="6"/>
      <c r="MV62" s="6"/>
      <c r="MX62" s="6"/>
      <c r="MY62" s="6">
        <f>MN16</f>
        <v>6.4375000000000002E-2</v>
      </c>
      <c r="MZ62">
        <v>0</v>
      </c>
      <c r="NA62">
        <v>0.30885090924800002</v>
      </c>
      <c r="NB62" s="6">
        <f>LINEST(NA62:NA74,MZ62:MZ74,TRUE,TRUE)</f>
        <v>2.7758268144024109E-3</v>
      </c>
      <c r="NC62" s="37"/>
      <c r="ND62" s="6"/>
      <c r="NE62" s="6"/>
      <c r="NF62" s="6"/>
      <c r="NG62" s="6"/>
      <c r="NH62" s="6"/>
      <c r="NI62" s="6"/>
      <c r="NJ62" s="6"/>
      <c r="NK62" s="6"/>
      <c r="NL62" s="6"/>
      <c r="NM62" s="6"/>
      <c r="NO62" s="6"/>
      <c r="NP62" s="6">
        <f>NE16</f>
        <v>6.4375000000000002E-2</v>
      </c>
      <c r="NQ62">
        <v>0</v>
      </c>
      <c r="NR62">
        <v>0.29116780366299999</v>
      </c>
      <c r="NS62" s="6">
        <f>LINEST(NR62:NR74,NQ62:NQ74,TRUE,TRUE)</f>
        <v>2.6095600048796582E-3</v>
      </c>
      <c r="NT62" s="37"/>
      <c r="NU62" s="6"/>
      <c r="NV62" s="6"/>
      <c r="NW62" s="6"/>
      <c r="NX62" s="6"/>
      <c r="NY62" s="6"/>
      <c r="NZ62" s="6"/>
      <c r="OA62" s="6"/>
      <c r="OB62" s="6"/>
      <c r="OC62" s="6"/>
      <c r="OD62" s="6"/>
      <c r="OF62" s="6"/>
      <c r="OG62" s="6">
        <f>NV16</f>
        <v>6.4375000000000002E-2</v>
      </c>
      <c r="OH62">
        <v>0</v>
      </c>
      <c r="OI62">
        <v>0.27818009503300001</v>
      </c>
      <c r="OJ62" s="6">
        <f>LINEST(OI62:OI74,OH62:OH74,TRUE,TRUE)</f>
        <v>3.7132144387072427E-3</v>
      </c>
      <c r="OK62" s="37"/>
      <c r="OL62" s="6"/>
      <c r="OM62" s="6"/>
      <c r="ON62" s="6"/>
      <c r="OO62" s="6"/>
      <c r="OP62" s="6"/>
      <c r="OQ62" s="6"/>
      <c r="OR62" s="6"/>
      <c r="OS62" s="6"/>
      <c r="OT62" s="6"/>
      <c r="OU62" s="6"/>
      <c r="OW62" s="6"/>
      <c r="OX62" s="6">
        <f>OM16</f>
        <v>6.4375000000000002E-2</v>
      </c>
      <c r="OY62">
        <v>0</v>
      </c>
      <c r="OZ62">
        <v>0.26318348099599997</v>
      </c>
      <c r="PA62" s="6">
        <f>LINEST(OZ62:OZ74,OY62:OY74,TRUE,TRUE)</f>
        <v>3.9715208859452131E-3</v>
      </c>
      <c r="PB62" s="37"/>
      <c r="PC62" s="6"/>
      <c r="PD62" s="6"/>
      <c r="PE62" s="6"/>
      <c r="PF62" s="6"/>
      <c r="PG62" s="6"/>
      <c r="PH62" s="6"/>
      <c r="PI62" s="6"/>
      <c r="PJ62" s="6"/>
      <c r="PK62" s="6"/>
      <c r="PL62" s="6"/>
      <c r="PN62" s="6"/>
      <c r="PO62" s="6">
        <f>PD16</f>
        <v>6.4375000000000002E-2</v>
      </c>
      <c r="PP62">
        <v>0</v>
      </c>
      <c r="PQ62">
        <v>0.34488196368700003</v>
      </c>
      <c r="PR62" s="6">
        <f>LINEST(PQ62:PQ74,PP62:PP74,TRUE,TRUE)</f>
        <v>3.7050955275484058E-3</v>
      </c>
      <c r="PS62" s="37"/>
      <c r="PT62" s="6"/>
      <c r="PU62" s="6"/>
      <c r="PV62" s="6"/>
      <c r="PW62" s="6"/>
      <c r="PX62" s="6"/>
      <c r="PY62" s="6"/>
      <c r="PZ62" s="6"/>
      <c r="QA62" s="6"/>
      <c r="QB62" s="6"/>
      <c r="QC62" s="6"/>
      <c r="QE62" s="6"/>
      <c r="QF62" s="6">
        <f>PU16</f>
        <v>6.4375000000000002E-2</v>
      </c>
      <c r="QG62">
        <v>0</v>
      </c>
      <c r="QH62">
        <v>0.38406126876899999</v>
      </c>
      <c r="QI62" s="6">
        <f>LINEST(QH62:QH74,QG62:QG74,TRUE,TRUE)</f>
        <v>3.5436429673549579E-3</v>
      </c>
      <c r="QJ62" s="37"/>
      <c r="QK62" s="37"/>
      <c r="QL62" s="6"/>
      <c r="QM62" s="6"/>
      <c r="QN62" s="6"/>
      <c r="QO62" s="6"/>
      <c r="QP62" s="6"/>
      <c r="QQ62" s="6"/>
      <c r="QR62" s="6"/>
      <c r="QS62" s="6"/>
      <c r="QT62" s="6"/>
      <c r="QU62" s="6"/>
      <c r="QW62" s="6"/>
      <c r="QX62" s="6">
        <f>QM16</f>
        <v>6.4375000000000002E-2</v>
      </c>
      <c r="QY62">
        <v>0</v>
      </c>
      <c r="QZ62">
        <v>0.32657460693500001</v>
      </c>
      <c r="RA62" s="6">
        <f>LINEST(QZ62:QZ74,QY62:QY74,TRUE,TRUE)</f>
        <v>3.6510293842519624E-3</v>
      </c>
      <c r="RB62" s="37"/>
      <c r="RC62" s="6"/>
      <c r="RD62" s="6"/>
      <c r="RE62" s="6"/>
      <c r="RF62" s="6"/>
      <c r="RG62" s="6"/>
      <c r="RH62" s="6"/>
      <c r="RI62" s="6"/>
      <c r="RJ62" s="6"/>
      <c r="RK62" s="6"/>
      <c r="RL62" s="6"/>
      <c r="RN62" s="6"/>
      <c r="RO62" s="6">
        <f>RD16</f>
        <v>6.4375000000000002E-2</v>
      </c>
      <c r="RP62">
        <v>0</v>
      </c>
      <c r="RQ62">
        <v>0.45703734170400001</v>
      </c>
      <c r="RR62" s="6">
        <f>LINEST(RQ62:RQ74,RP62:RP74,TRUE,TRUE)</f>
        <v>3.4560653731426864E-3</v>
      </c>
      <c r="RS62" s="37"/>
      <c r="RT62" s="6"/>
      <c r="RU62" s="6"/>
      <c r="RV62" s="6"/>
      <c r="RW62" s="6"/>
      <c r="RX62" s="6"/>
      <c r="RY62" s="6"/>
      <c r="RZ62" s="6"/>
      <c r="SA62" s="6"/>
      <c r="SB62" s="6"/>
      <c r="SC62" s="6"/>
      <c r="SE62" s="6"/>
      <c r="SF62" s="6">
        <f>RU16</f>
        <v>6.4375000000000002E-2</v>
      </c>
      <c r="SG62">
        <v>0</v>
      </c>
      <c r="SH62">
        <v>0.41728048427600001</v>
      </c>
      <c r="SI62" s="6">
        <f>LINEST(SH62:SH74,SG62:SG74,TRUE,TRUE)</f>
        <v>3.8405245357808694E-3</v>
      </c>
      <c r="SJ62" s="37"/>
      <c r="SK62" s="6"/>
      <c r="SL62" s="6"/>
      <c r="SM62" s="6"/>
      <c r="SN62" s="6"/>
      <c r="SO62" s="6"/>
      <c r="SP62" s="6"/>
      <c r="SQ62" s="6"/>
      <c r="SR62" s="6"/>
      <c r="SS62" s="6"/>
      <c r="ST62" s="6"/>
      <c r="SV62" s="6"/>
      <c r="SW62" s="6">
        <f>SL16</f>
        <v>6.4375000000000002E-2</v>
      </c>
      <c r="SX62">
        <v>0</v>
      </c>
      <c r="SY62">
        <v>0.43900353846399998</v>
      </c>
      <c r="SZ62" s="6">
        <f>LINEST(SY62:SY74,SX62:SX74,TRUE,TRUE)</f>
        <v>3.9406801351144155E-3</v>
      </c>
      <c r="TB62" s="6"/>
      <c r="TC62" s="6"/>
      <c r="TD62" s="6"/>
      <c r="TE62" s="6"/>
      <c r="TF62" s="6"/>
      <c r="TG62" s="6"/>
      <c r="TH62" s="6"/>
      <c r="TI62" s="6"/>
      <c r="TJ62" s="6"/>
      <c r="TK62" s="6"/>
      <c r="TM62" s="6"/>
      <c r="TN62" s="6">
        <f>TC16</f>
        <v>6.4375000000000002E-2</v>
      </c>
      <c r="TO62">
        <v>0</v>
      </c>
      <c r="TP62">
        <v>0.35989938134299998</v>
      </c>
      <c r="TQ62" s="6">
        <f>LINEST(TP62:TP74,TO62:TO74,TRUE,TRUE)</f>
        <v>4.4500227615199778E-3</v>
      </c>
      <c r="TS62" s="6"/>
      <c r="TT62" s="6"/>
      <c r="TU62" s="6"/>
      <c r="TV62" s="6"/>
      <c r="TW62" s="6"/>
      <c r="TX62" s="6"/>
      <c r="UA62" s="6"/>
      <c r="UC62" s="6"/>
      <c r="UD62" s="6">
        <f>TS16</f>
        <v>-9.5391786635502598</v>
      </c>
      <c r="UE62">
        <v>0</v>
      </c>
      <c r="UF62">
        <v>0.35629730925399999</v>
      </c>
      <c r="UG62" s="6">
        <f>LINEST(UF62:UF74,UE62:UE74,TRUE,TRUE)</f>
        <v>4.6809615311686793E-3</v>
      </c>
      <c r="UI62" s="6"/>
      <c r="UJ62" s="6"/>
      <c r="UK62" s="6"/>
      <c r="UL62" s="6"/>
      <c r="UM62" s="6"/>
      <c r="UN62" s="6"/>
      <c r="UQ62" s="6"/>
      <c r="US62" s="6"/>
      <c r="UT62" s="6">
        <f>UI16</f>
        <v>-9.3352729650677482</v>
      </c>
      <c r="UU62">
        <v>0</v>
      </c>
      <c r="UV62">
        <v>0.35101341806899999</v>
      </c>
      <c r="UW62" s="6">
        <f>LINEST(UV62:UV74,UU62:UU74,TRUE,TRUE)</f>
        <v>5.2366826691753153E-3</v>
      </c>
      <c r="UY62" s="6"/>
      <c r="UZ62" s="6"/>
      <c r="VA62" s="6"/>
      <c r="VB62" s="6"/>
      <c r="VC62" s="6"/>
      <c r="VD62" s="6"/>
      <c r="VG62" s="6"/>
      <c r="VI62" s="6"/>
      <c r="VJ62" s="6">
        <f>UY16</f>
        <v>-9.0688147031092612</v>
      </c>
      <c r="VK62">
        <v>0</v>
      </c>
      <c r="VL62">
        <v>0.38280247876200002</v>
      </c>
      <c r="VM62" s="6">
        <f>LINEST(VL62:VL74,VK62:VK74,TRUE,TRUE)</f>
        <v>5.4302158214237003E-3</v>
      </c>
      <c r="VN62" s="37"/>
      <c r="VO62" s="6"/>
      <c r="VP62" s="6"/>
      <c r="VQ62" s="6"/>
      <c r="VR62" s="6"/>
      <c r="VS62" s="6"/>
      <c r="VT62" s="6"/>
      <c r="VW62" s="6"/>
      <c r="VY62" s="6"/>
      <c r="VZ62" s="6">
        <f>VO16</f>
        <v>-9.1546993995952128</v>
      </c>
      <c r="WA62">
        <v>0</v>
      </c>
      <c r="WB62">
        <v>0.42116453501200002</v>
      </c>
      <c r="WC62" s="6">
        <f>LINEST(WB62:WB74,WA62:WA74,TRUE,TRUE)</f>
        <v>5.7732589243952512E-3</v>
      </c>
      <c r="WD62" s="37"/>
      <c r="WE62" s="6"/>
      <c r="WF62" s="6"/>
      <c r="WG62" s="6"/>
      <c r="WH62" s="6"/>
      <c r="WI62" s="6"/>
      <c r="WJ62" s="6"/>
      <c r="WM62" s="6"/>
      <c r="WO62" s="6"/>
      <c r="WP62" s="6">
        <f>WE16</f>
        <v>-9.5497432144202907</v>
      </c>
      <c r="WQ62">
        <v>0</v>
      </c>
      <c r="WR62">
        <v>0.24713040214000001</v>
      </c>
      <c r="WS62" s="6">
        <f>LINEST(WR62:WR74,WQ62:WQ74,TRUE,TRUE)</f>
        <v>3.2376433153613066E-3</v>
      </c>
      <c r="WT62" s="37"/>
      <c r="WU62" s="6"/>
      <c r="WV62" s="6"/>
      <c r="WW62" s="6"/>
      <c r="WX62" s="6"/>
      <c r="WY62" s="6"/>
      <c r="WZ62" s="6"/>
      <c r="XC62" s="6"/>
      <c r="XE62" s="6"/>
      <c r="XF62" s="6">
        <f>WU16</f>
        <v>-9.4639237526200937</v>
      </c>
      <c r="XG62">
        <v>0</v>
      </c>
      <c r="XH62">
        <v>0.300467444546</v>
      </c>
      <c r="XI62" s="6">
        <f>LINEST(XH62:XH74,XG62:XG74,TRUE,TRUE)</f>
        <v>2.797352398854409E-3</v>
      </c>
      <c r="XJ62" s="37"/>
      <c r="XK62" s="6"/>
      <c r="XL62" s="6"/>
      <c r="XM62" s="6"/>
      <c r="XN62" s="6"/>
      <c r="XO62" s="6"/>
      <c r="XP62" s="6"/>
      <c r="XS62" s="6"/>
      <c r="XU62" s="6"/>
      <c r="XV62" s="6">
        <f>XK16</f>
        <v>-9.280166028370699</v>
      </c>
      <c r="XW62">
        <v>0</v>
      </c>
      <c r="XX62">
        <v>0.40354269425299999</v>
      </c>
      <c r="XY62" s="6">
        <f>LINEST(XX62:XX74,XW62:XW74,TRUE,TRUE)</f>
        <v>3.366039185435662E-3</v>
      </c>
      <c r="XZ62" s="37"/>
      <c r="YA62" s="6"/>
      <c r="YB62" s="6"/>
      <c r="YC62" s="6"/>
      <c r="YD62" s="6"/>
      <c r="YE62" s="6"/>
      <c r="YF62" s="6"/>
      <c r="YI62" s="6"/>
      <c r="YK62" s="6"/>
      <c r="YL62" s="6">
        <f>YA16</f>
        <v>-7.2393447190384626</v>
      </c>
      <c r="YM62">
        <v>0</v>
      </c>
      <c r="YN62">
        <v>0.35408418989500001</v>
      </c>
      <c r="YO62" s="6">
        <f>LINEST(YN62:YN74,YM62:YM74,TRUE,TRUE)</f>
        <v>3.8744377970331644E-3</v>
      </c>
      <c r="YP62" s="37"/>
      <c r="YQ62" s="6"/>
      <c r="YR62" s="6"/>
      <c r="YS62" s="6"/>
      <c r="YT62" s="6"/>
      <c r="YU62" s="6"/>
      <c r="YV62" s="6"/>
      <c r="YY62" s="6"/>
      <c r="ZA62" s="6"/>
      <c r="ZB62" s="6">
        <f>YQ16</f>
        <v>-9.4639237526200937</v>
      </c>
      <c r="ZE62" s="6" t="e">
        <f>LINEST(ZD62:ZD74,ZC62:ZC74,TRUE,TRUE)</f>
        <v>#VALUE!</v>
      </c>
      <c r="ZF62" s="37"/>
      <c r="ZG62" s="6"/>
      <c r="ZH62" s="6"/>
      <c r="ZI62" s="6"/>
      <c r="ZJ62" s="6"/>
      <c r="ZK62" s="6"/>
      <c r="ZL62" s="6"/>
      <c r="ZO62" s="6"/>
      <c r="ZQ62" s="6"/>
      <c r="ZR62" s="6">
        <f>ZG16</f>
        <v>-9.4218042763875651</v>
      </c>
      <c r="ZS62">
        <v>0</v>
      </c>
      <c r="ZT62">
        <v>0.30750956861399997</v>
      </c>
      <c r="ZU62" s="6">
        <f>LINEST(ZT62:ZT74,ZS62:ZS74,TRUE,TRUE)</f>
        <v>4.2509776669939457E-3</v>
      </c>
      <c r="ZV62" s="37"/>
      <c r="ZW62" s="6"/>
      <c r="ZX62" s="6"/>
      <c r="ZY62" s="6"/>
      <c r="ZZ62" s="6"/>
      <c r="AAA62" s="6"/>
      <c r="AAB62" s="6"/>
      <c r="AAE62" s="6"/>
      <c r="AAG62" s="6"/>
      <c r="AAH62" s="6">
        <f>ZW16</f>
        <v>-8.726986406744011</v>
      </c>
      <c r="AAI62">
        <v>0</v>
      </c>
      <c r="AAJ62">
        <v>0.63811924435</v>
      </c>
      <c r="AAK62" s="6">
        <f>LINEST(AAJ62:AAJ74,AAI62:AAI74,TRUE,TRUE)</f>
        <v>2.9828568571115136E-3</v>
      </c>
      <c r="AAL62" s="37"/>
      <c r="AAM62" s="6"/>
      <c r="AAN62" s="6"/>
      <c r="AAO62" s="6"/>
      <c r="AAP62" s="6"/>
      <c r="AAQ62" s="6"/>
      <c r="AAR62" s="6"/>
      <c r="AAU62" s="6"/>
      <c r="AAW62" s="6"/>
      <c r="AAX62" s="6">
        <f>AAM16</f>
        <v>-8.1924163627267355</v>
      </c>
      <c r="AAY62">
        <v>0</v>
      </c>
      <c r="AAZ62">
        <v>0.402735935052</v>
      </c>
      <c r="ABA62" s="6">
        <f>LINEST(AAZ62:AAZ74,AAY62:AAY74,TRUE,TRUE)</f>
        <v>6.7574463229147716E-3</v>
      </c>
      <c r="ABB62" s="37"/>
      <c r="ABC62" s="6"/>
      <c r="ABD62" s="6"/>
      <c r="ABE62" s="6"/>
      <c r="ABF62" s="6"/>
      <c r="ABG62" s="6"/>
      <c r="ABH62" s="6"/>
      <c r="ABK62" s="6"/>
      <c r="ABM62" s="6"/>
      <c r="ABN62" s="6">
        <f>ABC16</f>
        <v>-9.3126978823742395</v>
      </c>
      <c r="ABO62">
        <v>0</v>
      </c>
      <c r="ABP62">
        <v>0.45182154644</v>
      </c>
      <c r="ABQ62" s="6">
        <f>LINEST(ABP62:ABP73,ABO62:ABO73,TRUE,TRUE)</f>
        <v>3.4372595385263075E-3</v>
      </c>
      <c r="ABR62" s="37"/>
      <c r="ABS62" s="6"/>
      <c r="ABT62" s="6"/>
      <c r="ABU62" s="6"/>
      <c r="ABV62" s="6"/>
      <c r="ABW62" s="6"/>
      <c r="ABX62" s="6"/>
      <c r="ACA62" s="6"/>
      <c r="ACC62" s="6"/>
      <c r="ACD62" s="6">
        <f>ABS16</f>
        <v>-9.3617754441602496</v>
      </c>
      <c r="ACE62">
        <v>0</v>
      </c>
      <c r="ACF62">
        <v>0.45510851100999999</v>
      </c>
      <c r="ACG62" s="6">
        <f>LINEST(ACF62:ACF73,ACE62:ACE73,TRUE,TRUE)</f>
        <v>3.8679706768720524E-3</v>
      </c>
      <c r="ACH62" s="37"/>
      <c r="ACI62" s="6"/>
      <c r="ACJ62" s="6"/>
      <c r="ACK62" s="6"/>
      <c r="ACL62" s="6"/>
      <c r="ACM62" s="6"/>
      <c r="ACN62" s="6"/>
      <c r="ACQ62" s="6"/>
      <c r="ACS62" s="6"/>
      <c r="ACT62" s="6">
        <f>ACI16</f>
        <v>-9.3192996696073589</v>
      </c>
      <c r="ACU62">
        <v>0</v>
      </c>
      <c r="ACV62">
        <v>0.46841310059399999</v>
      </c>
      <c r="ACW62" s="6">
        <f>LINEST(ACV62:ACV73,ACU62:ACU73,TRUE,TRUE)</f>
        <v>4.7229551717076828E-3</v>
      </c>
      <c r="ACX62" s="37"/>
      <c r="ACY62" s="6"/>
      <c r="ACZ62" s="6"/>
      <c r="ADA62" s="6"/>
      <c r="ADB62" s="6"/>
      <c r="ADC62" s="6"/>
      <c r="ADD62" s="6"/>
      <c r="ADG62" s="6"/>
      <c r="ADI62" s="6"/>
      <c r="ADJ62" s="6">
        <f>ACY16</f>
        <v>-9.2882612721258582</v>
      </c>
      <c r="ADK62">
        <v>0</v>
      </c>
      <c r="ADL62">
        <v>0.359865042468</v>
      </c>
      <c r="ADM62" s="6">
        <f>LINEST(ADL62:ADL73,ADK62:ADK73,TRUE,TRUE)</f>
        <v>3.3782876850376956E-3</v>
      </c>
      <c r="ADN62" s="37"/>
      <c r="ADO62" s="6"/>
      <c r="ADP62" s="6"/>
      <c r="ADQ62" s="6"/>
      <c r="ADR62" s="6"/>
      <c r="ADS62" s="6"/>
      <c r="ADT62" s="6"/>
      <c r="ADW62" s="6"/>
      <c r="ADY62" s="6"/>
      <c r="ADZ62" s="6">
        <f>ADO16</f>
        <v>-9.0962064255868782</v>
      </c>
      <c r="AEA62">
        <v>0</v>
      </c>
      <c r="AEB62">
        <v>0.38801341201900003</v>
      </c>
      <c r="AEC62" s="6">
        <f>LINEST(AEB62:AEB73,AEA62:AEA73,TRUE,TRUE)</f>
        <v>3.6784232387403549E-3</v>
      </c>
      <c r="AED62" s="37"/>
      <c r="AEE62" s="6"/>
      <c r="AEF62" s="6"/>
      <c r="AEG62" s="6"/>
      <c r="AEH62" s="6"/>
      <c r="AEI62" s="6"/>
      <c r="AEJ62" s="6"/>
      <c r="AEM62" s="6"/>
      <c r="AEO62" s="6"/>
      <c r="AEP62" s="6">
        <f>AEE16</f>
        <v>-9.0632824556042522</v>
      </c>
      <c r="AEQ62">
        <v>0</v>
      </c>
      <c r="AER62">
        <v>0.51310508623399997</v>
      </c>
      <c r="AES62" s="6">
        <f>LINEST(AER62:AER73,AEQ62:AEQ73,TRUE,TRUE)</f>
        <v>3.3713283118592106E-3</v>
      </c>
      <c r="AET62" s="37"/>
      <c r="AEU62" s="6"/>
      <c r="AEV62" s="6"/>
      <c r="AEW62" s="6"/>
      <c r="AEX62" s="6"/>
      <c r="AEY62" s="6"/>
      <c r="AEZ62" s="6"/>
      <c r="AFC62" s="6"/>
      <c r="AFE62" s="6"/>
      <c r="AFF62" s="6">
        <f>AEU16</f>
        <v>-9.4245018269745646</v>
      </c>
      <c r="AFG62">
        <v>0</v>
      </c>
      <c r="AFH62">
        <v>0.227423497896</v>
      </c>
      <c r="AFI62" s="6">
        <f>LINEST(AFH62:AFH72,AFG62:AFG72,TRUE,TRUE)</f>
        <v>2.3829961915300345E-3</v>
      </c>
      <c r="AFJ62" s="37"/>
      <c r="AFK62" s="6"/>
      <c r="AFL62" s="6"/>
      <c r="AFM62" s="6"/>
      <c r="AFN62" s="6"/>
      <c r="AFO62" s="6"/>
      <c r="AFP62" s="6"/>
      <c r="AFS62" s="6"/>
      <c r="AFU62" s="6"/>
      <c r="AFV62" s="6">
        <f>AFK16</f>
        <v>-9.480236690678689</v>
      </c>
      <c r="AFW62">
        <v>0</v>
      </c>
      <c r="AFX62">
        <v>0.22537272107100001</v>
      </c>
      <c r="AFY62" s="6">
        <f>LINEST(AFX62:AFX72,AFW62:AFW72,TRUE,TRUE)</f>
        <v>2.7937935237741327E-3</v>
      </c>
      <c r="AFZ62" s="37"/>
      <c r="AGA62" s="6"/>
      <c r="AGB62" s="6"/>
      <c r="AGC62" s="6"/>
      <c r="AGD62" s="6"/>
      <c r="AGE62" s="6"/>
      <c r="AGF62" s="6"/>
      <c r="AGI62" s="6"/>
      <c r="AGK62" s="6"/>
      <c r="AGL62" s="6">
        <f>AGA16</f>
        <v>-9.182681321876947</v>
      </c>
      <c r="AGM62">
        <v>0</v>
      </c>
      <c r="AGN62">
        <v>0.65214516216999996</v>
      </c>
      <c r="AGO62" s="6">
        <f>LINEST(AGN62:AGN72,AGM62:AGM72,TRUE,TRUE)</f>
        <v>2.9651543944458993E-3</v>
      </c>
      <c r="AGP62" s="37"/>
      <c r="AGQ62" s="6"/>
      <c r="AGR62" s="6"/>
      <c r="AGS62" s="6"/>
      <c r="AGT62" s="6"/>
      <c r="AGU62" s="6"/>
      <c r="AGV62" s="6"/>
      <c r="AGY62" s="6"/>
      <c r="AHA62" s="6"/>
      <c r="AHB62" s="6">
        <f>AGQ16</f>
        <v>-9.1026667441525237</v>
      </c>
      <c r="AHC62">
        <v>0</v>
      </c>
      <c r="AHD62">
        <v>0.51034120864700006</v>
      </c>
      <c r="AHE62" s="6">
        <f>LINEST(AHD62:AHD72,AHC62:AHC72,TRUE,TRUE)</f>
        <v>3.0365195139621277E-3</v>
      </c>
      <c r="AHF62" s="37"/>
      <c r="AHG62" s="6"/>
      <c r="AHH62" s="6"/>
      <c r="AHI62" s="6"/>
      <c r="AHJ62" s="6"/>
      <c r="AHK62" s="6"/>
      <c r="AHL62" s="6"/>
      <c r="AHO62" s="6"/>
      <c r="AHQ62" s="6"/>
      <c r="AHR62" s="6">
        <f>AHG16</f>
        <v>-9.0597836830834328</v>
      </c>
      <c r="AHS62">
        <v>0</v>
      </c>
      <c r="AHT62">
        <v>0.44372744737000003</v>
      </c>
      <c r="AHU62" s="6">
        <f>LINEST(AHT62:AHT72,AHS62:AHS72,TRUE,TRUE)</f>
        <v>4.4761025769577568E-3</v>
      </c>
      <c r="AHV62" s="37"/>
      <c r="AHW62" s="6"/>
      <c r="AHX62" s="6"/>
      <c r="AHY62" s="6"/>
      <c r="AHZ62" s="6"/>
      <c r="AIA62" s="6"/>
      <c r="AIB62" s="6"/>
      <c r="AIE62" s="6"/>
      <c r="AIG62" s="6"/>
      <c r="AIH62" s="6">
        <f>AHW16</f>
        <v>-9.1471890908066769</v>
      </c>
      <c r="AII62">
        <v>0</v>
      </c>
      <c r="AIJ62">
        <v>0.36022019521800003</v>
      </c>
      <c r="AIK62" s="6">
        <f>LINEST(AIJ62:AIJ72,AII62:AII72,TRUE,TRUE)</f>
        <v>5.7398919472124296E-3</v>
      </c>
      <c r="AIL62" s="37"/>
      <c r="AIM62" s="6"/>
      <c r="AIN62" s="6"/>
      <c r="AIO62" s="6"/>
      <c r="AIP62" s="6"/>
      <c r="AIQ62" s="6"/>
      <c r="AIR62" s="6"/>
      <c r="AIU62" s="6"/>
      <c r="AIW62" s="6"/>
      <c r="AIX62" s="6">
        <f>AIM16</f>
        <v>-9.3930529826653544</v>
      </c>
      <c r="AIY62">
        <v>0</v>
      </c>
      <c r="AIZ62">
        <v>0.35065091792500003</v>
      </c>
      <c r="AJA62" s="6">
        <f>LINEST(AIZ62:AIZ72,AIY62:AIY72,TRUE,TRUE)</f>
        <v>4.656840814133892E-3</v>
      </c>
      <c r="AJB62" s="37"/>
      <c r="AJC62" s="6"/>
      <c r="AJD62" s="6"/>
      <c r="AJE62" s="6"/>
      <c r="AJF62" s="6"/>
      <c r="AJG62" s="6"/>
      <c r="AJH62" s="6"/>
      <c r="AJK62" s="6"/>
      <c r="AJM62" s="6"/>
      <c r="AJN62" s="6">
        <f>AJC16</f>
        <v>-9.3971229923536512</v>
      </c>
      <c r="AJO62">
        <v>0</v>
      </c>
      <c r="AJP62">
        <v>0.50948207982899996</v>
      </c>
      <c r="AJQ62" s="6">
        <f>LINEST(AJP62:AJP72,AJO62:AJO72,TRUE,TRUE)</f>
        <v>5.0315600646260988E-3</v>
      </c>
      <c r="AJR62" s="37"/>
      <c r="AJS62" s="6"/>
      <c r="AJT62" s="6"/>
      <c r="AJU62" s="6"/>
      <c r="AJV62" s="6"/>
      <c r="AJW62" s="6"/>
      <c r="AJX62" s="6"/>
      <c r="AKA62" s="6"/>
      <c r="AKC62" s="6"/>
      <c r="AKD62" s="6">
        <f>AJS16</f>
        <v>-9.0927912818115662</v>
      </c>
      <c r="AKE62">
        <v>0</v>
      </c>
      <c r="AKF62">
        <v>0.37006253935799999</v>
      </c>
      <c r="AKG62" s="6">
        <f>LINEST(AKF62:AKF73,AKE62:AKE73,TRUE,TRUE)</f>
        <v>3.819209306004294E-3</v>
      </c>
      <c r="AKH62" s="37"/>
      <c r="AKI62" s="6"/>
      <c r="AKJ62" s="6"/>
      <c r="AKK62" s="6"/>
      <c r="AKL62" s="6"/>
      <c r="AKM62" s="6"/>
      <c r="AKN62" s="6"/>
      <c r="AKQ62" s="6"/>
      <c r="AKS62" s="6"/>
      <c r="AKT62" s="6">
        <f>AKI16</f>
        <v>-9.2844483441299044</v>
      </c>
      <c r="AKU62">
        <v>0</v>
      </c>
      <c r="AKV62">
        <v>0.631184264504</v>
      </c>
      <c r="AKW62" s="6">
        <f>LINEST(AKV62:AKV73,AKU62:AKU73,TRUE,TRUE)</f>
        <v>4.756639291144866E-3</v>
      </c>
      <c r="AKX62" s="37"/>
      <c r="AKY62" s="6"/>
      <c r="AKZ62" s="6"/>
      <c r="ALA62" s="6"/>
      <c r="ALB62" s="6"/>
      <c r="ALC62" s="6"/>
      <c r="ALD62" s="6"/>
      <c r="ALG62" s="6"/>
      <c r="ALI62" s="6"/>
      <c r="ALJ62" s="6">
        <f>AKY16</f>
        <v>-9.1044236200689816</v>
      </c>
      <c r="ALK62">
        <v>0</v>
      </c>
      <c r="ALL62">
        <v>0.47531577878600001</v>
      </c>
      <c r="ALM62" s="6">
        <f>LINEST(ALL62:ALL73,ALK62:ALK73,TRUE,TRUE)</f>
        <v>5.0763321746273554E-3</v>
      </c>
      <c r="ALN62" s="37"/>
    </row>
    <row r="63" spans="5:1002" x14ac:dyDescent="0.25">
      <c r="K63" s="6"/>
      <c r="L63" s="6"/>
      <c r="M63" s="6"/>
      <c r="N63" s="6"/>
      <c r="O63" s="6"/>
      <c r="P63" s="6"/>
      <c r="Q63" s="6"/>
      <c r="R63" s="6"/>
      <c r="S63" s="6"/>
      <c r="T63" s="6"/>
      <c r="V63" s="6"/>
      <c r="W63" s="6"/>
      <c r="X63">
        <v>1.5348533333300001</v>
      </c>
      <c r="Y63">
        <v>0.17255164307000001</v>
      </c>
      <c r="Z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M63" s="6"/>
      <c r="AN63" s="6"/>
      <c r="AQ63" s="6"/>
      <c r="AR63" s="37"/>
      <c r="AS63" s="6"/>
      <c r="AT63" s="6"/>
      <c r="AU63" s="6"/>
      <c r="AV63" s="6"/>
      <c r="AW63" s="6"/>
      <c r="AX63" s="6"/>
      <c r="AY63" s="6"/>
      <c r="AZ63" s="6"/>
      <c r="BA63" s="6"/>
      <c r="BB63" s="6"/>
      <c r="BD63" s="6"/>
      <c r="BE63" s="6"/>
      <c r="BF63">
        <v>3.0697066666700001</v>
      </c>
      <c r="BG63">
        <v>0.238865291363</v>
      </c>
      <c r="BH63" s="6"/>
      <c r="BI63" s="37"/>
      <c r="BJ63" s="6"/>
      <c r="BK63" s="6"/>
      <c r="BL63" s="6"/>
      <c r="BM63" s="6"/>
      <c r="BN63" s="6"/>
      <c r="BO63" s="6"/>
      <c r="BP63" s="6"/>
      <c r="BQ63" s="6"/>
      <c r="BR63" s="6"/>
      <c r="BS63" s="6"/>
      <c r="BU63" s="6"/>
      <c r="BV63" s="6"/>
      <c r="BW63">
        <v>1.65164</v>
      </c>
      <c r="BX63">
        <v>0.15773040447200001</v>
      </c>
      <c r="BY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L63" s="6"/>
      <c r="CM63" s="6"/>
      <c r="CN63">
        <v>1.6196600000000001</v>
      </c>
      <c r="CO63">
        <v>0.203560943114</v>
      </c>
      <c r="CP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C63" s="6"/>
      <c r="DD63" s="6"/>
      <c r="DE63">
        <v>1.6196600000000001</v>
      </c>
      <c r="DF63">
        <v>0.16022210966700001</v>
      </c>
      <c r="DG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T63" s="6"/>
      <c r="DU63" s="6"/>
      <c r="DV63">
        <v>1.6196600000000001</v>
      </c>
      <c r="DW63">
        <v>0.24140228547699999</v>
      </c>
      <c r="DX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K63" s="6"/>
      <c r="EL63" s="6"/>
      <c r="EM63">
        <v>1.6196600000000001</v>
      </c>
      <c r="EN63">
        <v>0.24264271236900001</v>
      </c>
      <c r="EO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B63" s="6"/>
      <c r="FC63" s="6"/>
      <c r="FD63">
        <v>1.49566</v>
      </c>
      <c r="FE63">
        <v>0.36334642828000002</v>
      </c>
      <c r="FF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S63" s="6"/>
      <c r="FT63" s="6"/>
      <c r="FU63">
        <v>1.49566</v>
      </c>
      <c r="FV63">
        <v>0.33378288767800002</v>
      </c>
      <c r="FW63" s="6"/>
      <c r="FX63" s="37"/>
      <c r="FY63" s="6"/>
      <c r="FZ63" s="6"/>
      <c r="GA63" s="6"/>
      <c r="GB63" s="6"/>
      <c r="GC63" s="6"/>
      <c r="GD63" s="6"/>
      <c r="GE63" s="6"/>
      <c r="GF63" s="6"/>
      <c r="GG63" s="6"/>
      <c r="GH63" s="6"/>
      <c r="GJ63" s="6"/>
      <c r="GK63" s="6"/>
      <c r="GL63">
        <v>1.49566</v>
      </c>
      <c r="GM63">
        <v>0.25790859112100001</v>
      </c>
      <c r="GN63" s="6"/>
      <c r="GO63" s="37"/>
      <c r="GP63" s="6"/>
      <c r="GQ63" s="6"/>
      <c r="GR63" s="6"/>
      <c r="GS63" s="6"/>
      <c r="GT63" s="6"/>
      <c r="GU63" s="6"/>
      <c r="GV63" s="6"/>
      <c r="GW63" s="6"/>
      <c r="GX63" s="6"/>
      <c r="GY63" s="6"/>
      <c r="HA63" s="6"/>
      <c r="HB63" s="6"/>
      <c r="HC63">
        <v>1.6103799999999999</v>
      </c>
      <c r="HD63">
        <v>0.25291212697400001</v>
      </c>
      <c r="HE63" s="6"/>
      <c r="HF63" s="37"/>
      <c r="HG63" s="6"/>
      <c r="HH63" s="6"/>
      <c r="HI63" s="6"/>
      <c r="HJ63" s="6"/>
      <c r="HK63" s="6"/>
      <c r="HL63" s="6"/>
      <c r="HM63" s="6"/>
      <c r="HN63" s="6"/>
      <c r="HO63" s="6"/>
      <c r="HP63" s="6"/>
      <c r="HR63" s="6"/>
      <c r="HS63" s="6"/>
      <c r="HT63">
        <v>1.6103799999999999</v>
      </c>
      <c r="HU63">
        <v>0.23235032883000001</v>
      </c>
      <c r="HV63" s="6"/>
      <c r="HW63" s="37"/>
      <c r="HX63" s="6"/>
      <c r="HY63" s="6"/>
      <c r="HZ63" s="6"/>
      <c r="IA63" s="6"/>
      <c r="IB63" s="6"/>
      <c r="IC63" s="6"/>
      <c r="ID63" s="6"/>
      <c r="IE63" s="6"/>
      <c r="IF63" s="6"/>
      <c r="IG63" s="6"/>
      <c r="II63" s="6"/>
      <c r="IJ63" s="6"/>
      <c r="IK63">
        <v>1.6103799999999999</v>
      </c>
      <c r="IL63">
        <v>0.203867460321</v>
      </c>
      <c r="IM63" s="6"/>
      <c r="IN63" s="37"/>
      <c r="IO63" s="6"/>
      <c r="IP63" s="6"/>
      <c r="IQ63" s="6"/>
      <c r="IR63" s="6"/>
      <c r="IS63" s="6"/>
      <c r="IT63" s="6"/>
      <c r="IU63" s="6"/>
      <c r="IV63" s="6"/>
      <c r="IW63" s="6"/>
      <c r="IX63" s="6"/>
      <c r="IZ63" s="6"/>
      <c r="JA63" s="6"/>
      <c r="JB63">
        <v>1.6103799999999999</v>
      </c>
      <c r="JC63">
        <v>0.232719074149</v>
      </c>
      <c r="JD63" s="6"/>
      <c r="JE63" s="37"/>
      <c r="JF63" s="6"/>
      <c r="JG63" s="6"/>
      <c r="JH63" s="6"/>
      <c r="JI63" s="6"/>
      <c r="JJ63" s="6"/>
      <c r="JK63" s="6"/>
      <c r="JL63" s="6"/>
      <c r="JM63" s="6"/>
      <c r="JN63" s="6"/>
      <c r="JO63" s="6"/>
      <c r="JQ63" s="6"/>
      <c r="JR63" s="6"/>
      <c r="JU63" s="6"/>
      <c r="JV63" s="37"/>
      <c r="JW63" s="6"/>
      <c r="JX63" s="6"/>
      <c r="JY63" s="6"/>
      <c r="JZ63" s="6"/>
      <c r="KA63" s="6"/>
      <c r="KB63" s="6"/>
      <c r="KC63" s="6"/>
      <c r="KD63" s="6"/>
      <c r="KE63" s="6"/>
      <c r="KF63" s="6"/>
      <c r="KH63" s="6"/>
      <c r="KI63" s="6"/>
      <c r="KJ63">
        <v>1.6103799999999999</v>
      </c>
      <c r="KK63">
        <v>0.23999014748600001</v>
      </c>
      <c r="KL63" s="6"/>
      <c r="KM63" s="37"/>
      <c r="KN63" s="6"/>
      <c r="KO63" s="6"/>
      <c r="KP63" s="6"/>
      <c r="KQ63" s="6"/>
      <c r="KR63" s="6"/>
      <c r="KS63" s="6"/>
      <c r="KT63" s="6"/>
      <c r="KU63" s="6"/>
      <c r="KV63" s="6"/>
      <c r="KW63" s="6"/>
      <c r="KY63" s="6"/>
      <c r="KZ63" s="6"/>
      <c r="LA63">
        <v>1.65086</v>
      </c>
      <c r="LB63">
        <v>0.210728823722</v>
      </c>
      <c r="LC63" s="6"/>
      <c r="LD63" s="37"/>
      <c r="LE63" s="6"/>
      <c r="LF63" s="6"/>
      <c r="LG63" s="6"/>
      <c r="LH63" s="6"/>
      <c r="LI63" s="6"/>
      <c r="LJ63" s="6"/>
      <c r="LK63" s="6"/>
      <c r="LL63" s="6"/>
      <c r="LM63" s="6"/>
      <c r="LN63" s="6"/>
      <c r="LP63" s="6"/>
      <c r="LQ63" s="6"/>
      <c r="LR63">
        <v>1.65086</v>
      </c>
      <c r="LS63">
        <v>0.25333728830300001</v>
      </c>
      <c r="LT63" s="6"/>
      <c r="LU63" s="37"/>
      <c r="LV63" s="6"/>
      <c r="LW63" s="6"/>
      <c r="LX63" s="6"/>
      <c r="LY63" s="6"/>
      <c r="LZ63" s="6"/>
      <c r="MA63" s="6"/>
      <c r="MB63" s="6"/>
      <c r="MC63" s="6"/>
      <c r="MD63" s="6"/>
      <c r="ME63" s="6"/>
      <c r="MG63" s="6"/>
      <c r="MH63" s="6"/>
      <c r="MI63">
        <v>1.65086</v>
      </c>
      <c r="MJ63">
        <v>0.24644549259699999</v>
      </c>
      <c r="MK63" s="6"/>
      <c r="ML63" s="37"/>
      <c r="MM63" s="6"/>
      <c r="MN63" s="6"/>
      <c r="MO63" s="6"/>
      <c r="MP63" s="6"/>
      <c r="MQ63" s="6"/>
      <c r="MR63" s="6"/>
      <c r="MS63" s="6"/>
      <c r="MT63" s="6"/>
      <c r="MU63" s="6"/>
      <c r="MV63" s="6"/>
      <c r="MX63" s="6"/>
      <c r="MY63" s="6"/>
      <c r="MZ63">
        <v>1.5901400000000001</v>
      </c>
      <c r="NA63">
        <v>0.30923202620899998</v>
      </c>
      <c r="NB63" s="6"/>
      <c r="NC63" s="37"/>
      <c r="ND63" s="6"/>
      <c r="NE63" s="6"/>
      <c r="NF63" s="6"/>
      <c r="NG63" s="6"/>
      <c r="NH63" s="6"/>
      <c r="NI63" s="6"/>
      <c r="NJ63" s="6"/>
      <c r="NK63" s="6"/>
      <c r="NL63" s="6"/>
      <c r="NM63" s="6"/>
      <c r="NO63" s="6"/>
      <c r="NP63" s="6"/>
      <c r="NQ63">
        <v>1.5901400000000001</v>
      </c>
      <c r="NR63">
        <v>0.29654541811200003</v>
      </c>
      <c r="NS63" s="6"/>
      <c r="NT63" s="37"/>
      <c r="NU63" s="6"/>
      <c r="NV63" s="6"/>
      <c r="NW63" s="6"/>
      <c r="NX63" s="6"/>
      <c r="NY63" s="6"/>
      <c r="NZ63" s="6"/>
      <c r="OA63" s="6"/>
      <c r="OB63" s="6"/>
      <c r="OC63" s="6"/>
      <c r="OD63" s="6"/>
      <c r="OF63" s="6"/>
      <c r="OG63" s="6"/>
      <c r="OH63">
        <v>1.5901400000000001</v>
      </c>
      <c r="OI63">
        <v>0.28393319466700001</v>
      </c>
      <c r="OJ63" s="6"/>
      <c r="OK63" s="37"/>
      <c r="OL63" s="6"/>
      <c r="OM63" s="6"/>
      <c r="ON63" s="6"/>
      <c r="OO63" s="6"/>
      <c r="OP63" s="6"/>
      <c r="OQ63" s="6"/>
      <c r="OR63" s="6"/>
      <c r="OS63" s="6"/>
      <c r="OT63" s="6"/>
      <c r="OU63" s="6"/>
      <c r="OW63" s="6"/>
      <c r="OX63" s="6"/>
      <c r="OY63">
        <v>1.5901400000000001</v>
      </c>
      <c r="OZ63">
        <v>0.26886160637700002</v>
      </c>
      <c r="PA63" s="6"/>
      <c r="PB63" s="37"/>
      <c r="PC63" s="6"/>
      <c r="PD63" s="6"/>
      <c r="PE63" s="6"/>
      <c r="PF63" s="6"/>
      <c r="PG63" s="6"/>
      <c r="PH63" s="6"/>
      <c r="PI63" s="6"/>
      <c r="PJ63" s="6"/>
      <c r="PK63" s="6"/>
      <c r="PL63" s="6"/>
      <c r="PN63" s="6"/>
      <c r="PO63" s="6"/>
      <c r="PP63">
        <v>1.5901400000000001</v>
      </c>
      <c r="PQ63">
        <v>0.35469526576600002</v>
      </c>
      <c r="PR63" s="6"/>
      <c r="PS63" s="37"/>
      <c r="PT63" s="6"/>
      <c r="PU63" s="6"/>
      <c r="PV63" s="6"/>
      <c r="PW63" s="6"/>
      <c r="PX63" s="6"/>
      <c r="PY63" s="6"/>
      <c r="PZ63" s="6"/>
      <c r="QA63" s="6"/>
      <c r="QB63" s="6"/>
      <c r="QC63" s="6"/>
      <c r="QE63" s="6"/>
      <c r="QF63" s="6"/>
      <c r="QG63">
        <v>1.5699000000000001</v>
      </c>
      <c r="QH63">
        <v>0.38847756135400002</v>
      </c>
      <c r="QI63" s="6"/>
      <c r="QJ63" s="37"/>
      <c r="QK63" s="37"/>
      <c r="QL63" s="6"/>
      <c r="QM63" s="6"/>
      <c r="QN63" s="6"/>
      <c r="QO63" s="6"/>
      <c r="QP63" s="6"/>
      <c r="QQ63" s="6"/>
      <c r="QR63" s="6"/>
      <c r="QS63" s="6"/>
      <c r="QT63" s="6"/>
      <c r="QU63" s="6"/>
      <c r="QW63" s="6"/>
      <c r="QX63" s="6"/>
      <c r="QY63">
        <v>1.52942</v>
      </c>
      <c r="QZ63">
        <v>0.33189933206900002</v>
      </c>
      <c r="RA63" s="6"/>
      <c r="RB63" s="37"/>
      <c r="RC63" s="6"/>
      <c r="RD63" s="6"/>
      <c r="RE63" s="6"/>
      <c r="RF63" s="6"/>
      <c r="RG63" s="6"/>
      <c r="RH63" s="6"/>
      <c r="RI63" s="6"/>
      <c r="RJ63" s="6"/>
      <c r="RK63" s="6"/>
      <c r="RL63" s="6"/>
      <c r="RN63" s="6"/>
      <c r="RO63" s="6"/>
      <c r="RP63">
        <v>1.5699000000000001</v>
      </c>
      <c r="RQ63">
        <v>0.46106688717200001</v>
      </c>
      <c r="RR63" s="6"/>
      <c r="RS63" s="37"/>
      <c r="RT63" s="6"/>
      <c r="RU63" s="6"/>
      <c r="RV63" s="6"/>
      <c r="RW63" s="6"/>
      <c r="RX63" s="6"/>
      <c r="RY63" s="6"/>
      <c r="RZ63" s="6"/>
      <c r="SA63" s="6"/>
      <c r="SB63" s="6"/>
      <c r="SC63" s="6"/>
      <c r="SE63" s="6"/>
      <c r="SF63" s="6"/>
      <c r="SG63">
        <v>1.5480799999999999</v>
      </c>
      <c r="SH63">
        <v>0.42601862888800002</v>
      </c>
      <c r="SI63" s="6"/>
      <c r="SJ63" s="37"/>
      <c r="SK63" s="6"/>
      <c r="SL63" s="6"/>
      <c r="SM63" s="6"/>
      <c r="SN63" s="6"/>
      <c r="SO63" s="6"/>
      <c r="SP63" s="6"/>
      <c r="SQ63" s="6"/>
      <c r="SR63" s="6"/>
      <c r="SS63" s="6"/>
      <c r="ST63" s="6"/>
      <c r="SV63" s="6"/>
      <c r="SW63" s="6"/>
      <c r="SX63">
        <v>1.4907999999999999</v>
      </c>
      <c r="SY63">
        <v>0.44395209392000001</v>
      </c>
      <c r="SZ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M63" s="6"/>
      <c r="TN63" s="6"/>
      <c r="TO63">
        <v>1.5480799999999999</v>
      </c>
      <c r="TP63">
        <v>0.36455657247099998</v>
      </c>
      <c r="TQ63" s="6"/>
      <c r="TS63" s="6"/>
      <c r="TT63" s="6"/>
      <c r="TU63" s="6"/>
      <c r="TV63" s="6"/>
      <c r="TW63" s="6"/>
      <c r="TX63" s="6"/>
      <c r="UA63" s="6"/>
      <c r="UC63" s="6"/>
      <c r="UD63" s="6"/>
      <c r="UE63">
        <v>1.52942</v>
      </c>
      <c r="UF63">
        <v>0.36138623470999998</v>
      </c>
      <c r="UG63" s="6"/>
      <c r="UI63" s="6"/>
      <c r="UJ63" s="6"/>
      <c r="UK63" s="6"/>
      <c r="UL63" s="6"/>
      <c r="UM63" s="6"/>
      <c r="UN63" s="6"/>
      <c r="UQ63" s="6"/>
      <c r="US63" s="6"/>
      <c r="UT63" s="6"/>
      <c r="UU63">
        <v>1.52942</v>
      </c>
      <c r="UV63">
        <v>0.359359216609</v>
      </c>
      <c r="UW63" s="6"/>
      <c r="UY63" s="6"/>
      <c r="UZ63" s="6"/>
      <c r="VA63" s="6"/>
      <c r="VB63" s="6"/>
      <c r="VC63" s="6"/>
      <c r="VD63" s="6"/>
      <c r="VG63" s="6"/>
      <c r="VI63" s="6"/>
      <c r="VJ63" s="6"/>
      <c r="VK63">
        <v>1.5340800000000001</v>
      </c>
      <c r="VL63">
        <v>0.385929643243</v>
      </c>
      <c r="VM63" s="6"/>
      <c r="VN63" s="37"/>
      <c r="VO63" s="6"/>
      <c r="VP63" s="6"/>
      <c r="VQ63" s="6"/>
      <c r="VR63" s="6"/>
      <c r="VS63" s="6"/>
      <c r="VT63" s="6"/>
      <c r="VW63" s="6"/>
      <c r="VY63" s="6"/>
      <c r="VZ63" s="6"/>
      <c r="WA63">
        <v>1.5340800000000001</v>
      </c>
      <c r="WB63">
        <v>0.42795618939699998</v>
      </c>
      <c r="WC63" s="6"/>
      <c r="WD63" s="37"/>
      <c r="WE63" s="6"/>
      <c r="WF63" s="6"/>
      <c r="WG63" s="6"/>
      <c r="WH63" s="6"/>
      <c r="WI63" s="6"/>
      <c r="WJ63" s="6"/>
      <c r="WM63" s="6"/>
      <c r="WO63" s="6"/>
      <c r="WP63" s="6"/>
      <c r="WQ63">
        <v>1.5699000000000001</v>
      </c>
      <c r="WR63">
        <v>0.24890227272599999</v>
      </c>
      <c r="WS63" s="6"/>
      <c r="WT63" s="37"/>
      <c r="WU63" s="6"/>
      <c r="WV63" s="6"/>
      <c r="WW63" s="6"/>
      <c r="WX63" s="6"/>
      <c r="WY63" s="6"/>
      <c r="WZ63" s="6"/>
      <c r="XC63" s="6"/>
      <c r="XE63" s="6"/>
      <c r="XF63" s="6"/>
      <c r="XG63">
        <v>1.5699000000000001</v>
      </c>
      <c r="XH63">
        <v>0.30217124337200002</v>
      </c>
      <c r="XI63" s="6"/>
      <c r="XJ63" s="37"/>
      <c r="XK63" s="6"/>
      <c r="XL63" s="6"/>
      <c r="XM63" s="6"/>
      <c r="XN63" s="6"/>
      <c r="XO63" s="6"/>
      <c r="XP63" s="6"/>
      <c r="XS63" s="6"/>
      <c r="XU63" s="6"/>
      <c r="XV63" s="6"/>
      <c r="XW63">
        <v>1.52942</v>
      </c>
      <c r="XX63">
        <v>0.40829559240800001</v>
      </c>
      <c r="XY63" s="6"/>
      <c r="XZ63" s="37"/>
      <c r="YA63" s="6"/>
      <c r="YB63" s="6"/>
      <c r="YC63" s="6"/>
      <c r="YD63" s="6"/>
      <c r="YE63" s="6"/>
      <c r="YF63" s="6"/>
      <c r="YI63" s="6"/>
      <c r="YK63" s="6"/>
      <c r="YL63" s="6"/>
      <c r="YM63">
        <v>1.52942</v>
      </c>
      <c r="YN63">
        <v>0.35520109409299999</v>
      </c>
      <c r="YO63" s="6"/>
      <c r="YP63" s="37"/>
      <c r="YQ63" s="6"/>
      <c r="YR63" s="6"/>
      <c r="YS63" s="6"/>
      <c r="YT63" s="6"/>
      <c r="YU63" s="6"/>
      <c r="YV63" s="6"/>
      <c r="YY63" s="6"/>
      <c r="ZA63" s="6"/>
      <c r="ZB63" s="6"/>
      <c r="ZE63" s="6"/>
      <c r="ZF63" s="37"/>
      <c r="ZG63" s="6"/>
      <c r="ZH63" s="6"/>
      <c r="ZI63" s="6"/>
      <c r="ZJ63" s="6"/>
      <c r="ZK63" s="6"/>
      <c r="ZL63" s="6"/>
      <c r="ZO63" s="6"/>
      <c r="ZQ63" s="6"/>
      <c r="ZR63" s="6"/>
      <c r="ZS63">
        <v>1.52864</v>
      </c>
      <c r="ZT63">
        <v>0.31646448981399999</v>
      </c>
      <c r="ZU63" s="6"/>
      <c r="ZV63" s="37"/>
      <c r="ZW63" s="6"/>
      <c r="ZX63" s="6"/>
      <c r="ZY63" s="6"/>
      <c r="ZZ63" s="6"/>
      <c r="AAA63" s="6"/>
      <c r="AAB63" s="6"/>
      <c r="AAE63" s="6"/>
      <c r="AAG63" s="6"/>
      <c r="AAH63" s="6"/>
      <c r="AAI63">
        <v>1.52864</v>
      </c>
      <c r="AAJ63">
        <v>0.639928717516</v>
      </c>
      <c r="AAK63" s="6"/>
      <c r="AAL63" s="37"/>
      <c r="AAM63" s="6"/>
      <c r="AAN63" s="6"/>
      <c r="AAO63" s="6"/>
      <c r="AAP63" s="6"/>
      <c r="AAQ63" s="6"/>
      <c r="AAR63" s="6"/>
      <c r="AAU63" s="6"/>
      <c r="AAW63" s="6"/>
      <c r="AAX63" s="6"/>
      <c r="AAY63">
        <v>1.52864</v>
      </c>
      <c r="AAZ63">
        <v>0.41477758772899997</v>
      </c>
      <c r="ABA63" s="6"/>
      <c r="ABB63" s="37"/>
      <c r="ABC63" s="6"/>
      <c r="ABD63" s="6"/>
      <c r="ABE63" s="6"/>
      <c r="ABF63" s="6"/>
      <c r="ABG63" s="6"/>
      <c r="ABH63" s="6"/>
      <c r="ABK63" s="6"/>
      <c r="ABM63" s="6"/>
      <c r="ABN63" s="6"/>
      <c r="ABO63">
        <v>1.67112666667</v>
      </c>
      <c r="ABP63">
        <v>0.45894343950900002</v>
      </c>
      <c r="ABQ63" s="6"/>
      <c r="ABR63" s="37"/>
      <c r="ABS63" s="6"/>
      <c r="ABT63" s="6"/>
      <c r="ABU63" s="6"/>
      <c r="ABV63" s="6"/>
      <c r="ABW63" s="6"/>
      <c r="ABX63" s="6"/>
      <c r="ACA63" s="6"/>
      <c r="ACC63" s="6"/>
      <c r="ACD63" s="6"/>
      <c r="ACE63">
        <v>1.67112666667</v>
      </c>
      <c r="ACF63">
        <v>0.461865677689</v>
      </c>
      <c r="ACG63" s="6"/>
      <c r="ACH63" s="37"/>
      <c r="ACI63" s="6"/>
      <c r="ACJ63" s="6"/>
      <c r="ACK63" s="6"/>
      <c r="ACL63" s="6"/>
      <c r="ACM63" s="6"/>
      <c r="ACN63" s="6"/>
      <c r="ACQ63" s="6"/>
      <c r="ACS63" s="6"/>
      <c r="ACT63" s="6"/>
      <c r="ACU63">
        <v>1.67112666667</v>
      </c>
      <c r="ACV63">
        <v>0.47620192360800001</v>
      </c>
      <c r="ACW63" s="6"/>
      <c r="ACX63" s="37"/>
      <c r="ACY63" s="6"/>
      <c r="ACZ63" s="6"/>
      <c r="ADA63" s="6"/>
      <c r="ADB63" s="6"/>
      <c r="ADC63" s="6"/>
      <c r="ADD63" s="6"/>
      <c r="ADG63" s="6"/>
      <c r="ADI63" s="6"/>
      <c r="ADJ63" s="6"/>
      <c r="ADK63">
        <v>1.7723</v>
      </c>
      <c r="ADL63">
        <v>0.36539495969000002</v>
      </c>
      <c r="ADM63" s="6"/>
      <c r="ADN63" s="37"/>
      <c r="ADO63" s="6"/>
      <c r="ADP63" s="6"/>
      <c r="ADQ63" s="6"/>
      <c r="ADR63" s="6"/>
      <c r="ADS63" s="6"/>
      <c r="ADT63" s="6"/>
      <c r="ADW63" s="6"/>
      <c r="ADY63" s="6"/>
      <c r="ADZ63" s="6"/>
      <c r="AEA63">
        <v>1.7704266666699999</v>
      </c>
      <c r="AEB63">
        <v>0.39512954660600003</v>
      </c>
      <c r="AEC63" s="6"/>
      <c r="AED63" s="37"/>
      <c r="AEE63" s="6"/>
      <c r="AEF63" s="6"/>
      <c r="AEG63" s="6"/>
      <c r="AEH63" s="6"/>
      <c r="AEI63" s="6"/>
      <c r="AEJ63" s="6"/>
      <c r="AEM63" s="6"/>
      <c r="AEO63" s="6"/>
      <c r="AEP63" s="6"/>
      <c r="AEQ63">
        <v>1.7704266666699999</v>
      </c>
      <c r="AER63">
        <v>0.52114797024399995</v>
      </c>
      <c r="AES63" s="6"/>
      <c r="AET63" s="37"/>
      <c r="AEU63" s="6"/>
      <c r="AEV63" s="6"/>
      <c r="AEW63" s="6"/>
      <c r="AEX63" s="6"/>
      <c r="AEY63" s="6"/>
      <c r="AEZ63" s="6"/>
      <c r="AFC63" s="6"/>
      <c r="AFE63" s="6"/>
      <c r="AFF63" s="6"/>
      <c r="AFG63">
        <v>1.8127800000000001</v>
      </c>
      <c r="AFH63">
        <v>0.23121172984300001</v>
      </c>
      <c r="AFI63" s="6"/>
      <c r="AFJ63" s="37"/>
      <c r="AFK63" s="6"/>
      <c r="AFL63" s="6"/>
      <c r="AFM63" s="6"/>
      <c r="AFN63" s="6"/>
      <c r="AFO63" s="6"/>
      <c r="AFP63" s="6"/>
      <c r="AFS63" s="6"/>
      <c r="AFU63" s="6"/>
      <c r="AFV63" s="6"/>
      <c r="AFW63">
        <v>1.8127800000000001</v>
      </c>
      <c r="AFX63">
        <v>0.22939491916300001</v>
      </c>
      <c r="AFY63" s="6"/>
      <c r="AFZ63" s="37"/>
      <c r="AGA63" s="6"/>
      <c r="AGB63" s="6"/>
      <c r="AGC63" s="6"/>
      <c r="AGD63" s="6"/>
      <c r="AGE63" s="6"/>
      <c r="AGF63" s="6"/>
      <c r="AGI63" s="6"/>
      <c r="AGK63" s="6"/>
      <c r="AGL63" s="6"/>
      <c r="AGM63">
        <v>1.8127800000000001</v>
      </c>
      <c r="AGN63">
        <v>0.65539745943700001</v>
      </c>
      <c r="AGO63" s="6"/>
      <c r="AGP63" s="37"/>
      <c r="AGQ63" s="6"/>
      <c r="AGR63" s="6"/>
      <c r="AGS63" s="6"/>
      <c r="AGT63" s="6"/>
      <c r="AGU63" s="6"/>
      <c r="AGV63" s="6"/>
      <c r="AGY63" s="6"/>
      <c r="AHA63" s="6"/>
      <c r="AHB63" s="6"/>
      <c r="AHC63">
        <v>1.8532599999999999</v>
      </c>
      <c r="AHD63">
        <v>0.51675798612500001</v>
      </c>
      <c r="AHE63" s="6"/>
      <c r="AHF63" s="37"/>
      <c r="AHG63" s="6"/>
      <c r="AHH63" s="6"/>
      <c r="AHI63" s="6"/>
      <c r="AHJ63" s="6"/>
      <c r="AHK63" s="6"/>
      <c r="AHL63" s="6"/>
      <c r="AHO63" s="6"/>
      <c r="AHQ63" s="6"/>
      <c r="AHR63" s="6"/>
      <c r="AHS63">
        <v>1.8532599999999999</v>
      </c>
      <c r="AHT63">
        <v>0.45120914048600003</v>
      </c>
      <c r="AHU63" s="6"/>
      <c r="AHV63" s="37"/>
      <c r="AHW63" s="6"/>
      <c r="AHX63" s="6"/>
      <c r="AHY63" s="6"/>
      <c r="AHZ63" s="6"/>
      <c r="AIA63" s="6"/>
      <c r="AIB63" s="6"/>
      <c r="AIE63" s="6"/>
      <c r="AIG63" s="6"/>
      <c r="AIH63" s="6"/>
      <c r="AII63">
        <v>1.8532599999999999</v>
      </c>
      <c r="AIJ63">
        <v>0.37106253798700001</v>
      </c>
      <c r="AIK63" s="6"/>
      <c r="AIL63" s="37"/>
      <c r="AIM63" s="6"/>
      <c r="AIN63" s="6"/>
      <c r="AIO63" s="6"/>
      <c r="AIP63" s="6"/>
      <c r="AIQ63" s="6"/>
      <c r="AIR63" s="6"/>
      <c r="AIU63" s="6"/>
      <c r="AIW63" s="6"/>
      <c r="AIX63" s="6"/>
      <c r="AIY63">
        <v>1.9125399999999999</v>
      </c>
      <c r="AIZ63">
        <v>0.35965381637900001</v>
      </c>
      <c r="AJA63" s="6"/>
      <c r="AJB63" s="37"/>
      <c r="AJC63" s="6"/>
      <c r="AJD63" s="6"/>
      <c r="AJE63" s="6"/>
      <c r="AJF63" s="6"/>
      <c r="AJG63" s="6"/>
      <c r="AJH63" s="6"/>
      <c r="AJK63" s="6"/>
      <c r="AJM63" s="6"/>
      <c r="AJN63" s="6"/>
      <c r="AJO63">
        <v>1.9125399999999999</v>
      </c>
      <c r="AJP63">
        <v>0.52113337976700003</v>
      </c>
      <c r="AJQ63" s="6"/>
      <c r="AJR63" s="37"/>
      <c r="AJS63" s="6"/>
      <c r="AJT63" s="6"/>
      <c r="AJU63" s="6"/>
      <c r="AJV63" s="6"/>
      <c r="AJW63" s="6"/>
      <c r="AJX63" s="6"/>
      <c r="AKA63" s="6"/>
      <c r="AKC63" s="6"/>
      <c r="AKD63" s="6"/>
      <c r="AKE63">
        <v>1.77152</v>
      </c>
      <c r="AKF63">
        <v>0.37590661552900001</v>
      </c>
      <c r="AKG63" s="6"/>
      <c r="AKH63" s="37"/>
      <c r="AKI63" s="6"/>
      <c r="AKJ63" s="6"/>
      <c r="AKK63" s="6"/>
      <c r="AKL63" s="6"/>
      <c r="AKM63" s="6"/>
      <c r="AKN63" s="6"/>
      <c r="AKQ63" s="6"/>
      <c r="AKS63" s="6"/>
      <c r="AKT63" s="6"/>
      <c r="AKU63">
        <v>1.77152</v>
      </c>
      <c r="AKV63">
        <v>0.64180889088600002</v>
      </c>
      <c r="AKW63" s="6"/>
      <c r="AKX63" s="37"/>
      <c r="AKY63" s="6"/>
      <c r="AKZ63" s="6"/>
      <c r="ALA63" s="6"/>
      <c r="ALB63" s="6"/>
      <c r="ALC63" s="6"/>
      <c r="ALD63" s="6"/>
      <c r="ALG63" s="6"/>
      <c r="ALI63" s="6"/>
      <c r="ALJ63" s="6"/>
      <c r="ALK63">
        <v>1.8127800000000001</v>
      </c>
      <c r="ALL63">
        <v>0.48578768927600002</v>
      </c>
      <c r="ALM63" s="6"/>
      <c r="ALN63" s="37"/>
    </row>
    <row r="64" spans="5:1002" x14ac:dyDescent="0.25">
      <c r="K64" s="6"/>
      <c r="L64" s="6"/>
      <c r="M64" s="6"/>
      <c r="N64" s="6"/>
      <c r="O64" s="6"/>
      <c r="P64" s="6"/>
      <c r="Q64" s="6"/>
      <c r="R64" s="6"/>
      <c r="S64" s="6"/>
      <c r="T64" s="6"/>
      <c r="V64" s="6"/>
      <c r="W64" s="6"/>
      <c r="X64">
        <v>3.0697066666700001</v>
      </c>
      <c r="Y64">
        <v>0.17480647878200001</v>
      </c>
      <c r="Z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M64" s="6"/>
      <c r="AN64" s="6"/>
      <c r="AQ64" s="6"/>
      <c r="AR64" s="37"/>
      <c r="AS64" s="6"/>
      <c r="AT64" s="6"/>
      <c r="AU64" s="6"/>
      <c r="AV64" s="6"/>
      <c r="AW64" s="6"/>
      <c r="AX64" s="6"/>
      <c r="AY64" s="6"/>
      <c r="AZ64" s="6"/>
      <c r="BA64" s="6"/>
      <c r="BB64" s="6"/>
      <c r="BD64" s="6"/>
      <c r="BE64" s="6"/>
      <c r="BF64">
        <v>4.6045600000000002</v>
      </c>
      <c r="BG64">
        <v>0.23744638187799999</v>
      </c>
      <c r="BH64" s="7"/>
      <c r="BI64" s="37"/>
      <c r="BJ64" s="6"/>
      <c r="BK64" s="6"/>
      <c r="BL64" s="6"/>
      <c r="BM64" s="6"/>
      <c r="BN64" s="6"/>
      <c r="BO64" s="6"/>
      <c r="BP64" s="6"/>
      <c r="BQ64" s="6"/>
      <c r="BR64" s="6"/>
      <c r="BS64" s="6"/>
      <c r="BU64" s="6"/>
      <c r="BV64" s="6"/>
      <c r="BW64">
        <v>3.30328</v>
      </c>
      <c r="BX64">
        <v>0.15904168950299999</v>
      </c>
      <c r="BY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L64" s="6"/>
      <c r="CM64" s="6"/>
      <c r="CN64">
        <v>3.2393200000000002</v>
      </c>
      <c r="CO64">
        <v>0.20501436792300001</v>
      </c>
      <c r="CP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C64" s="6"/>
      <c r="DD64" s="6"/>
      <c r="DE64">
        <v>3.2393200000000002</v>
      </c>
      <c r="DF64">
        <v>0.16102703681300001</v>
      </c>
      <c r="DG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T64" s="6"/>
      <c r="DU64" s="6"/>
      <c r="DV64">
        <v>3.2393200000000002</v>
      </c>
      <c r="DW64">
        <v>0.24373823429499999</v>
      </c>
      <c r="DX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K64" s="6"/>
      <c r="EL64" s="6"/>
      <c r="EM64">
        <v>3.2393200000000002</v>
      </c>
      <c r="EN64">
        <v>0.24506475508200001</v>
      </c>
      <c r="EO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B64" s="6"/>
      <c r="FC64" s="6"/>
      <c r="FD64">
        <v>2.99132</v>
      </c>
      <c r="FE64">
        <v>0.36460173282199998</v>
      </c>
      <c r="FF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S64" s="6"/>
      <c r="FT64" s="6"/>
      <c r="FU64">
        <v>2.99132</v>
      </c>
      <c r="FV64">
        <v>0.340739846515</v>
      </c>
      <c r="FW64" s="6"/>
      <c r="FX64" s="37"/>
      <c r="FY64" s="6"/>
      <c r="FZ64" s="6"/>
      <c r="GA64" s="6"/>
      <c r="GB64" s="6"/>
      <c r="GC64" s="6"/>
      <c r="GD64" s="6"/>
      <c r="GE64" s="6"/>
      <c r="GF64" s="6"/>
      <c r="GG64" s="6"/>
      <c r="GH64" s="6"/>
      <c r="GJ64" s="6"/>
      <c r="GK64" s="6"/>
      <c r="GL64">
        <v>2.99132</v>
      </c>
      <c r="GM64">
        <v>0.25879306866599999</v>
      </c>
      <c r="GN64" s="6"/>
      <c r="GO64" s="37"/>
      <c r="GP64" s="6"/>
      <c r="GQ64" s="6"/>
      <c r="GR64" s="6"/>
      <c r="GS64" s="6"/>
      <c r="GT64" s="6"/>
      <c r="GU64" s="6"/>
      <c r="GV64" s="6"/>
      <c r="GW64" s="6"/>
      <c r="GX64" s="6"/>
      <c r="GY64" s="6"/>
      <c r="HA64" s="6"/>
      <c r="HB64" s="6"/>
      <c r="HC64">
        <v>3.2207599999999998</v>
      </c>
      <c r="HD64">
        <v>0.25577595813600001</v>
      </c>
      <c r="HE64" s="6"/>
      <c r="HF64" s="37"/>
      <c r="HG64" s="6"/>
      <c r="HH64" s="6"/>
      <c r="HI64" s="6"/>
      <c r="HJ64" s="6"/>
      <c r="HK64" s="6"/>
      <c r="HL64" s="6"/>
      <c r="HM64" s="6"/>
      <c r="HN64" s="6"/>
      <c r="HO64" s="6"/>
      <c r="HP64" s="6"/>
      <c r="HR64" s="6"/>
      <c r="HS64" s="6"/>
      <c r="HT64">
        <v>3.2207599999999998</v>
      </c>
      <c r="HU64">
        <v>0.235723538447</v>
      </c>
      <c r="HV64" s="6"/>
      <c r="HW64" s="37"/>
      <c r="HX64" s="6"/>
      <c r="HY64" s="6"/>
      <c r="HZ64" s="6"/>
      <c r="IA64" s="6"/>
      <c r="IB64" s="6"/>
      <c r="IC64" s="6"/>
      <c r="ID64" s="6"/>
      <c r="IE64" s="6"/>
      <c r="IF64" s="6"/>
      <c r="IG64" s="6"/>
      <c r="II64" s="6"/>
      <c r="IJ64" s="6"/>
      <c r="IK64">
        <v>3.2207599999999998</v>
      </c>
      <c r="IL64">
        <v>0.20465412294300001</v>
      </c>
      <c r="IM64" s="6"/>
      <c r="IN64" s="37"/>
      <c r="IO64" s="6"/>
      <c r="IP64" s="6"/>
      <c r="IQ64" s="6"/>
      <c r="IR64" s="6"/>
      <c r="IS64" s="6"/>
      <c r="IT64" s="6"/>
      <c r="IU64" s="6"/>
      <c r="IV64" s="6"/>
      <c r="IW64" s="6"/>
      <c r="IX64" s="6"/>
      <c r="IZ64" s="6"/>
      <c r="JA64" s="6"/>
      <c r="JB64">
        <v>3.2207599999999998</v>
      </c>
      <c r="JC64">
        <v>0.24150612797900001</v>
      </c>
      <c r="JD64" s="6"/>
      <c r="JE64" s="37"/>
      <c r="JF64" s="6"/>
      <c r="JG64" s="6"/>
      <c r="JH64" s="6"/>
      <c r="JI64" s="6"/>
      <c r="JJ64" s="6"/>
      <c r="JK64" s="6"/>
      <c r="JL64" s="6"/>
      <c r="JM64" s="6"/>
      <c r="JN64" s="6"/>
      <c r="JO64" s="6"/>
      <c r="JQ64" s="6"/>
      <c r="JR64" s="6"/>
      <c r="JU64" s="6"/>
      <c r="JV64" s="37"/>
      <c r="JW64" s="6"/>
      <c r="JX64" s="6"/>
      <c r="JY64" s="6"/>
      <c r="JZ64" s="6"/>
      <c r="KA64" s="6"/>
      <c r="KB64" s="6"/>
      <c r="KC64" s="6"/>
      <c r="KD64" s="6"/>
      <c r="KE64" s="6"/>
      <c r="KF64" s="6"/>
      <c r="KH64" s="6"/>
      <c r="KI64" s="6"/>
      <c r="KJ64">
        <v>3.2207599999999998</v>
      </c>
      <c r="KK64">
        <v>0.23469730845600001</v>
      </c>
      <c r="KL64" s="6"/>
      <c r="KM64" s="37"/>
      <c r="KN64" s="6"/>
      <c r="KO64" s="6"/>
      <c r="KP64" s="6"/>
      <c r="KQ64" s="6"/>
      <c r="KR64" s="6"/>
      <c r="KS64" s="6"/>
      <c r="KT64" s="6"/>
      <c r="KU64" s="6"/>
      <c r="KV64" s="6"/>
      <c r="KW64" s="6"/>
      <c r="KY64" s="6"/>
      <c r="KZ64" s="6"/>
      <c r="LA64">
        <v>3.30172</v>
      </c>
      <c r="LB64">
        <v>0.213184631604</v>
      </c>
      <c r="LC64" s="6"/>
      <c r="LD64" s="37"/>
      <c r="LE64" s="6"/>
      <c r="LF64" s="6"/>
      <c r="LG64" s="6"/>
      <c r="LH64" s="6"/>
      <c r="LI64" s="6"/>
      <c r="LJ64" s="6"/>
      <c r="LK64" s="6"/>
      <c r="LL64" s="6"/>
      <c r="LM64" s="6"/>
      <c r="LN64" s="6"/>
      <c r="LP64" s="6"/>
      <c r="LQ64" s="6"/>
      <c r="LR64">
        <v>3.30172</v>
      </c>
      <c r="LS64">
        <v>0.25728637732800003</v>
      </c>
      <c r="LT64" s="6"/>
      <c r="LU64" s="37"/>
      <c r="LV64" s="6"/>
      <c r="LW64" s="6"/>
      <c r="LX64" s="6"/>
      <c r="LY64" s="6"/>
      <c r="LZ64" s="6"/>
      <c r="MA64" s="6"/>
      <c r="MB64" s="6"/>
      <c r="MC64" s="6"/>
      <c r="MD64" s="6"/>
      <c r="ME64" s="6"/>
      <c r="MG64" s="6"/>
      <c r="MH64" s="6"/>
      <c r="MI64">
        <v>3.30172</v>
      </c>
      <c r="MJ64">
        <v>0.25491849753000001</v>
      </c>
      <c r="MK64" s="6"/>
      <c r="ML64" s="37"/>
      <c r="MM64" s="6"/>
      <c r="MN64" s="6"/>
      <c r="MO64" s="6"/>
      <c r="MP64" s="6"/>
      <c r="MQ64" s="6"/>
      <c r="MR64" s="6"/>
      <c r="MS64" s="6"/>
      <c r="MT64" s="6"/>
      <c r="MU64" s="6"/>
      <c r="MV64" s="6"/>
      <c r="MX64" s="6"/>
      <c r="MY64" s="6"/>
      <c r="MZ64">
        <v>3.1802800000000002</v>
      </c>
      <c r="NA64">
        <v>0.31432852247999998</v>
      </c>
      <c r="NB64" s="6"/>
      <c r="NC64" s="37"/>
      <c r="ND64" s="6"/>
      <c r="NE64" s="6"/>
      <c r="NF64" s="6"/>
      <c r="NG64" s="6"/>
      <c r="NH64" s="6"/>
      <c r="NI64" s="6"/>
      <c r="NJ64" s="6"/>
      <c r="NK64" s="6"/>
      <c r="NL64" s="6"/>
      <c r="NM64" s="6"/>
      <c r="NO64" s="6"/>
      <c r="NP64" s="6"/>
      <c r="NQ64">
        <v>3.1802800000000002</v>
      </c>
      <c r="NR64">
        <v>0.29730399149300002</v>
      </c>
      <c r="NS64" s="6"/>
      <c r="NT64" s="37"/>
      <c r="NU64" s="6"/>
      <c r="NV64" s="6"/>
      <c r="NW64" s="6"/>
      <c r="NX64" s="6"/>
      <c r="NY64" s="6"/>
      <c r="NZ64" s="6"/>
      <c r="OA64" s="6"/>
      <c r="OB64" s="6"/>
      <c r="OC64" s="6"/>
      <c r="OD64" s="6"/>
      <c r="OF64" s="6"/>
      <c r="OG64" s="6"/>
      <c r="OH64">
        <v>3.1802800000000002</v>
      </c>
      <c r="OI64">
        <v>0.28851016840600002</v>
      </c>
      <c r="OJ64" s="6"/>
      <c r="OK64" s="37"/>
      <c r="OL64" s="6"/>
      <c r="OM64" s="6"/>
      <c r="ON64" s="6"/>
      <c r="OO64" s="6"/>
      <c r="OP64" s="6"/>
      <c r="OQ64" s="6"/>
      <c r="OR64" s="6"/>
      <c r="OS64" s="6"/>
      <c r="OT64" s="6"/>
      <c r="OU64" s="6"/>
      <c r="OW64" s="6"/>
      <c r="OX64" s="6"/>
      <c r="OY64">
        <v>3.1802800000000002</v>
      </c>
      <c r="OZ64">
        <v>0.27563993804100001</v>
      </c>
      <c r="PA64" s="6"/>
      <c r="PB64" s="37"/>
      <c r="PC64" s="6"/>
      <c r="PD64" s="6"/>
      <c r="PE64" s="6"/>
      <c r="PF64" s="6"/>
      <c r="PG64" s="6"/>
      <c r="PH64" s="6"/>
      <c r="PI64" s="6"/>
      <c r="PJ64" s="6"/>
      <c r="PK64" s="6"/>
      <c r="PL64" s="6"/>
      <c r="PN64" s="6"/>
      <c r="PO64" s="6"/>
      <c r="PP64">
        <v>3.1802800000000002</v>
      </c>
      <c r="PQ64">
        <v>0.35845469555300002</v>
      </c>
      <c r="PR64" s="6"/>
      <c r="PS64" s="37"/>
      <c r="PT64" s="6"/>
      <c r="PU64" s="6"/>
      <c r="PV64" s="6"/>
      <c r="PW64" s="6"/>
      <c r="PX64" s="6"/>
      <c r="PY64" s="6"/>
      <c r="PZ64" s="6"/>
      <c r="QA64" s="6"/>
      <c r="QB64" s="6"/>
      <c r="QC64" s="6"/>
      <c r="QE64" s="6"/>
      <c r="QF64" s="6"/>
      <c r="QG64">
        <v>3.1398000000000001</v>
      </c>
      <c r="QH64">
        <v>0.39370380482</v>
      </c>
      <c r="QI64" s="6"/>
      <c r="QJ64" s="37"/>
      <c r="QK64" s="37"/>
      <c r="QL64" s="6"/>
      <c r="QM64" s="6"/>
      <c r="QN64" s="6"/>
      <c r="QO64" s="6"/>
      <c r="QP64" s="6"/>
      <c r="QQ64" s="6"/>
      <c r="QR64" s="6"/>
      <c r="QS64" s="6"/>
      <c r="QT64" s="6"/>
      <c r="QU64" s="6"/>
      <c r="QW64" s="6"/>
      <c r="QX64" s="6"/>
      <c r="QY64">
        <v>3.05884</v>
      </c>
      <c r="QZ64">
        <v>0.33717064005500003</v>
      </c>
      <c r="RA64" s="6"/>
      <c r="RB64" s="37"/>
      <c r="RC64" s="6"/>
      <c r="RD64" s="6"/>
      <c r="RE64" s="6"/>
      <c r="RF64" s="6"/>
      <c r="RG64" s="6"/>
      <c r="RH64" s="6"/>
      <c r="RI64" s="6"/>
      <c r="RJ64" s="6"/>
      <c r="RK64" s="6"/>
      <c r="RL64" s="6"/>
      <c r="RN64" s="6"/>
      <c r="RO64" s="6"/>
      <c r="RP64">
        <v>3.1398000000000001</v>
      </c>
      <c r="RQ64">
        <v>0.465731917356</v>
      </c>
      <c r="RR64" s="6"/>
      <c r="RS64" s="37"/>
      <c r="RT64" s="6"/>
      <c r="RU64" s="6"/>
      <c r="RV64" s="6"/>
      <c r="RW64" s="6"/>
      <c r="RX64" s="6"/>
      <c r="RY64" s="6"/>
      <c r="RZ64" s="6"/>
      <c r="SA64" s="6"/>
      <c r="SB64" s="6"/>
      <c r="SC64" s="6"/>
      <c r="SE64" s="6"/>
      <c r="SF64" s="6"/>
      <c r="SG64">
        <v>3.0961599999999998</v>
      </c>
      <c r="SH64">
        <v>0.43198391709099998</v>
      </c>
      <c r="SI64" s="6"/>
      <c r="SJ64" s="37"/>
      <c r="SK64" s="6"/>
      <c r="SL64" s="6"/>
      <c r="SM64" s="6"/>
      <c r="SN64" s="6"/>
      <c r="SO64" s="6"/>
      <c r="SP64" s="6"/>
      <c r="SQ64" s="6"/>
      <c r="SR64" s="6"/>
      <c r="SS64" s="6"/>
      <c r="ST64" s="6"/>
      <c r="SV64" s="6"/>
      <c r="SW64" s="6"/>
      <c r="SX64">
        <v>2.9815999999999998</v>
      </c>
      <c r="SY64">
        <v>0.44859638567499999</v>
      </c>
      <c r="SZ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M64" s="6"/>
      <c r="TN64" s="6"/>
      <c r="TO64">
        <v>3.0961599999999998</v>
      </c>
      <c r="TP64">
        <v>0.37551733640700002</v>
      </c>
      <c r="TQ64" s="6"/>
      <c r="TS64" s="6"/>
      <c r="TT64" s="6"/>
      <c r="TU64" s="6"/>
      <c r="TV64" s="6"/>
      <c r="TW64" s="6"/>
      <c r="TX64" s="6"/>
      <c r="UA64" s="6"/>
      <c r="UC64" s="6"/>
      <c r="UD64" s="6"/>
      <c r="UE64">
        <v>3.05884</v>
      </c>
      <c r="UF64">
        <v>0.37131309452099998</v>
      </c>
      <c r="UG64" s="6"/>
      <c r="UI64" s="6"/>
      <c r="UJ64" s="6"/>
      <c r="UK64" s="6"/>
      <c r="UL64" s="6"/>
      <c r="UM64" s="6"/>
      <c r="UN64" s="6"/>
      <c r="UQ64" s="6"/>
      <c r="US64" s="6"/>
      <c r="UT64" s="6"/>
      <c r="UU64">
        <v>3.05884</v>
      </c>
      <c r="UV64">
        <v>0.36673060989599998</v>
      </c>
      <c r="UW64" s="6"/>
      <c r="UY64" s="6"/>
      <c r="UZ64" s="6"/>
      <c r="VA64" s="6"/>
      <c r="VB64" s="6"/>
      <c r="VC64" s="6"/>
      <c r="VD64" s="6"/>
      <c r="VG64" s="6"/>
      <c r="VI64" s="6"/>
      <c r="VJ64" s="6"/>
      <c r="VK64">
        <v>3.0681600000000002</v>
      </c>
      <c r="VL64">
        <v>0.39688517415300001</v>
      </c>
      <c r="VM64" s="6"/>
      <c r="VN64" s="37"/>
      <c r="VO64" s="6"/>
      <c r="VP64" s="6"/>
      <c r="VQ64" s="6"/>
      <c r="VR64" s="6"/>
      <c r="VS64" s="6"/>
      <c r="VT64" s="6"/>
      <c r="VW64" s="6"/>
      <c r="VY64" s="6"/>
      <c r="VZ64" s="6"/>
      <c r="WA64">
        <v>3.0681600000000002</v>
      </c>
      <c r="WB64">
        <v>0.43720689606699997</v>
      </c>
      <c r="WC64" s="6"/>
      <c r="WD64" s="37"/>
      <c r="WE64" s="6"/>
      <c r="WF64" s="6"/>
      <c r="WG64" s="6"/>
      <c r="WH64" s="6"/>
      <c r="WI64" s="6"/>
      <c r="WJ64" s="6"/>
      <c r="WM64" s="6"/>
      <c r="WO64" s="6"/>
      <c r="WP64" s="6"/>
      <c r="WQ64">
        <v>3.1398000000000001</v>
      </c>
      <c r="WR64">
        <v>0.25394005824600002</v>
      </c>
      <c r="WS64" s="6"/>
      <c r="WT64" s="37"/>
      <c r="WU64" s="6"/>
      <c r="WV64" s="6"/>
      <c r="WW64" s="6"/>
      <c r="WX64" s="6"/>
      <c r="WY64" s="6"/>
      <c r="WZ64" s="6"/>
      <c r="XC64" s="6"/>
      <c r="XE64" s="6"/>
      <c r="XF64" s="6"/>
      <c r="XG64">
        <v>3.1398000000000001</v>
      </c>
      <c r="XH64">
        <v>0.30693160081100002</v>
      </c>
      <c r="XI64" s="6"/>
      <c r="XJ64" s="37"/>
      <c r="XK64" s="6"/>
      <c r="XL64" s="6"/>
      <c r="XM64" s="6"/>
      <c r="XN64" s="6"/>
      <c r="XO64" s="6"/>
      <c r="XP64" s="6"/>
      <c r="XS64" s="6"/>
      <c r="XU64" s="6"/>
      <c r="XV64" s="6"/>
      <c r="XW64">
        <v>3.05884</v>
      </c>
      <c r="XX64">
        <v>0.41604903537999999</v>
      </c>
      <c r="XY64" s="6"/>
      <c r="XZ64" s="37"/>
      <c r="YA64" s="6"/>
      <c r="YB64" s="6"/>
      <c r="YC64" s="6"/>
      <c r="YD64" s="6"/>
      <c r="YE64" s="6"/>
      <c r="YF64" s="6"/>
      <c r="YI64" s="6"/>
      <c r="YK64" s="6"/>
      <c r="YL64" s="6"/>
      <c r="YM64">
        <v>3.05884</v>
      </c>
      <c r="YN64">
        <v>0.361232970087</v>
      </c>
      <c r="YO64" s="6"/>
      <c r="YP64" s="37"/>
      <c r="YQ64" s="6"/>
      <c r="YR64" s="6"/>
      <c r="YS64" s="6"/>
      <c r="YT64" s="6"/>
      <c r="YU64" s="6"/>
      <c r="YV64" s="6"/>
      <c r="YY64" s="6"/>
      <c r="ZA64" s="6"/>
      <c r="ZB64" s="6"/>
      <c r="ZE64" s="6"/>
      <c r="ZF64" s="37"/>
      <c r="ZG64" s="6"/>
      <c r="ZH64" s="6"/>
      <c r="ZI64" s="6"/>
      <c r="ZJ64" s="6"/>
      <c r="ZK64" s="6"/>
      <c r="ZL64" s="6"/>
      <c r="ZO64" s="6"/>
      <c r="ZQ64" s="6"/>
      <c r="ZR64" s="6"/>
      <c r="ZS64">
        <v>3.05728</v>
      </c>
      <c r="ZT64">
        <v>0.32564957218399998</v>
      </c>
      <c r="ZU64" s="6"/>
      <c r="ZV64" s="37"/>
      <c r="ZW64" s="6"/>
      <c r="ZX64" s="6"/>
      <c r="ZY64" s="6"/>
      <c r="ZZ64" s="6"/>
      <c r="AAA64" s="6"/>
      <c r="AAB64" s="6"/>
      <c r="AAE64" s="6"/>
      <c r="AAG64" s="6"/>
      <c r="AAH64" s="6"/>
      <c r="AAI64">
        <v>3.05728</v>
      </c>
      <c r="AAJ64">
        <v>0.64205589740400004</v>
      </c>
      <c r="AAK64" s="6"/>
      <c r="AAL64" s="37"/>
      <c r="AAM64" s="6"/>
      <c r="AAN64" s="6"/>
      <c r="AAO64" s="6"/>
      <c r="AAP64" s="6"/>
      <c r="AAQ64" s="6"/>
      <c r="AAR64" s="6"/>
      <c r="AAU64" s="6"/>
      <c r="AAW64" s="6"/>
      <c r="AAX64" s="6"/>
      <c r="AAY64">
        <v>3.05728</v>
      </c>
      <c r="AAZ64">
        <v>0.42405085985800001</v>
      </c>
      <c r="ABA64" s="6"/>
      <c r="ABB64" s="37"/>
      <c r="ABC64" s="6"/>
      <c r="ABD64" s="6"/>
      <c r="ABE64" s="6"/>
      <c r="ABF64" s="6"/>
      <c r="ABG64" s="6"/>
      <c r="ABH64" s="6"/>
      <c r="ABK64" s="6"/>
      <c r="ABM64" s="6"/>
      <c r="ABN64" s="6"/>
      <c r="ABO64">
        <v>3.34225333333</v>
      </c>
      <c r="ABP64">
        <v>0.46349941156199997</v>
      </c>
      <c r="ABQ64" s="6"/>
      <c r="ABR64" s="37"/>
      <c r="ABS64" s="6"/>
      <c r="ABT64" s="6"/>
      <c r="ABU64" s="6"/>
      <c r="ABV64" s="6"/>
      <c r="ABW64" s="6"/>
      <c r="ABX64" s="6"/>
      <c r="ACA64" s="6"/>
      <c r="ACC64" s="6"/>
      <c r="ACD64" s="6"/>
      <c r="ACE64">
        <v>3.34225333333</v>
      </c>
      <c r="ACF64">
        <v>0.46522984593</v>
      </c>
      <c r="ACG64" s="6"/>
      <c r="ACH64" s="37"/>
      <c r="ACI64" s="6"/>
      <c r="ACJ64" s="6"/>
      <c r="ACK64" s="6"/>
      <c r="ACL64" s="6"/>
      <c r="ACM64" s="6"/>
      <c r="ACN64" s="6"/>
      <c r="ACQ64" s="6"/>
      <c r="ACS64" s="6"/>
      <c r="ACT64" s="6"/>
      <c r="ACU64">
        <v>3.34225333333</v>
      </c>
      <c r="ACV64">
        <v>0.48430533637099998</v>
      </c>
      <c r="ACW64" s="6"/>
      <c r="ACX64" s="37"/>
      <c r="ACY64" s="6"/>
      <c r="ACZ64" s="6"/>
      <c r="ADA64" s="6"/>
      <c r="ADB64" s="6"/>
      <c r="ADC64" s="6"/>
      <c r="ADD64" s="6"/>
      <c r="ADG64" s="6"/>
      <c r="ADI64" s="6"/>
      <c r="ADJ64" s="6"/>
      <c r="ADK64">
        <v>3.5446</v>
      </c>
      <c r="ADL64">
        <v>0.37133931980200002</v>
      </c>
      <c r="ADM64" s="6"/>
      <c r="ADN64" s="37"/>
      <c r="ADO64" s="6"/>
      <c r="ADP64" s="6"/>
      <c r="ADQ64" s="6"/>
      <c r="ADR64" s="6"/>
      <c r="ADS64" s="6"/>
      <c r="ADT64" s="6"/>
      <c r="ADW64" s="6"/>
      <c r="ADY64" s="6"/>
      <c r="ADZ64" s="6"/>
      <c r="AEA64">
        <v>3.5408533333299999</v>
      </c>
      <c r="AEB64">
        <v>0.40133011331200003</v>
      </c>
      <c r="AEC64" s="6"/>
      <c r="AED64" s="37"/>
      <c r="AEE64" s="6"/>
      <c r="AEF64" s="6"/>
      <c r="AEG64" s="6"/>
      <c r="AEH64" s="6"/>
      <c r="AEI64" s="6"/>
      <c r="AEJ64" s="6"/>
      <c r="AEM64" s="6"/>
      <c r="AEO64" s="6"/>
      <c r="AEP64" s="6"/>
      <c r="AEQ64">
        <v>3.5408533333299999</v>
      </c>
      <c r="AER64">
        <v>0.52688468999500004</v>
      </c>
      <c r="AES64" s="6"/>
      <c r="AET64" s="37"/>
      <c r="AEU64" s="6"/>
      <c r="AEV64" s="6"/>
      <c r="AEW64" s="6"/>
      <c r="AEX64" s="6"/>
      <c r="AEY64" s="6"/>
      <c r="AEZ64" s="6"/>
      <c r="AFC64" s="6"/>
      <c r="AFE64" s="6"/>
      <c r="AFF64" s="6"/>
      <c r="AFG64">
        <v>3.6255600000000001</v>
      </c>
      <c r="AFH64">
        <v>0.23464790445600001</v>
      </c>
      <c r="AFI64" s="6"/>
      <c r="AFJ64" s="37"/>
      <c r="AFK64" s="6"/>
      <c r="AFL64" s="6"/>
      <c r="AFM64" s="6"/>
      <c r="AFN64" s="6"/>
      <c r="AFO64" s="6"/>
      <c r="AFP64" s="6"/>
      <c r="AFS64" s="6"/>
      <c r="AFU64" s="6"/>
      <c r="AFV64" s="6"/>
      <c r="AFW64">
        <v>3.6255600000000001</v>
      </c>
      <c r="AFX64">
        <v>0.23473164737300001</v>
      </c>
      <c r="AFY64" s="6"/>
      <c r="AFZ64" s="37"/>
      <c r="AGA64" s="6"/>
      <c r="AGB64" s="6"/>
      <c r="AGC64" s="6"/>
      <c r="AGD64" s="6"/>
      <c r="AGE64" s="6"/>
      <c r="AGF64" s="6"/>
      <c r="AGI64" s="6"/>
      <c r="AGK64" s="6"/>
      <c r="AGL64" s="6"/>
      <c r="AGM64">
        <v>3.6255600000000001</v>
      </c>
      <c r="AGN64">
        <v>0.66151384526699997</v>
      </c>
      <c r="AGO64" s="6"/>
      <c r="AGP64" s="37"/>
      <c r="AGQ64" s="6"/>
      <c r="AGR64" s="6"/>
      <c r="AGS64" s="6"/>
      <c r="AGT64" s="6"/>
      <c r="AGU64" s="6"/>
      <c r="AGV64" s="6"/>
      <c r="AGY64" s="6"/>
      <c r="AHA64" s="6"/>
      <c r="AHB64" s="6"/>
      <c r="AHC64">
        <v>3.7065199999999998</v>
      </c>
      <c r="AHD64">
        <v>0.52288251537999997</v>
      </c>
      <c r="AHE64" s="6"/>
      <c r="AHF64" s="37"/>
      <c r="AHG64" s="6"/>
      <c r="AHH64" s="6"/>
      <c r="AHI64" s="6"/>
      <c r="AHJ64" s="6"/>
      <c r="AHK64" s="6"/>
      <c r="AHL64" s="6"/>
      <c r="AHO64" s="6"/>
      <c r="AHQ64" s="6"/>
      <c r="AHR64" s="6"/>
      <c r="AHS64">
        <v>3.7065199999999998</v>
      </c>
      <c r="AHT64">
        <v>0.460319925982</v>
      </c>
      <c r="AHU64" s="6"/>
      <c r="AHV64" s="37"/>
      <c r="AHW64" s="6"/>
      <c r="AHX64" s="6"/>
      <c r="AHY64" s="6"/>
      <c r="AHZ64" s="6"/>
      <c r="AIA64" s="6"/>
      <c r="AIB64" s="6"/>
      <c r="AIE64" s="6"/>
      <c r="AIG64" s="6"/>
      <c r="AIH64" s="6"/>
      <c r="AII64">
        <v>3.7065199999999998</v>
      </c>
      <c r="AIJ64">
        <v>0.38332683891300001</v>
      </c>
      <c r="AIK64" s="6"/>
      <c r="AIL64" s="37"/>
      <c r="AIM64" s="6"/>
      <c r="AIN64" s="6"/>
      <c r="AIO64" s="6"/>
      <c r="AIP64" s="6"/>
      <c r="AIQ64" s="6"/>
      <c r="AIR64" s="6"/>
      <c r="AIU64" s="6"/>
      <c r="AIW64" s="6"/>
      <c r="AIX64" s="6"/>
      <c r="AIY64">
        <v>3.8250799999999998</v>
      </c>
      <c r="AIZ64">
        <v>0.36911958268299999</v>
      </c>
      <c r="AJA64" s="6"/>
      <c r="AJB64" s="37"/>
      <c r="AJC64" s="6"/>
      <c r="AJD64" s="6"/>
      <c r="AJE64" s="6"/>
      <c r="AJF64" s="6"/>
      <c r="AJG64" s="6"/>
      <c r="AJH64" s="6"/>
      <c r="AJK64" s="6"/>
      <c r="AJM64" s="6"/>
      <c r="AJN64" s="6"/>
      <c r="AJO64">
        <v>3.8250799999999998</v>
      </c>
      <c r="AJP64">
        <v>0.53060488225400004</v>
      </c>
      <c r="AJQ64" s="6"/>
      <c r="AJR64" s="37"/>
      <c r="AJS64" s="6"/>
      <c r="AJT64" s="6"/>
      <c r="AJU64" s="6"/>
      <c r="AJV64" s="6"/>
      <c r="AJW64" s="6"/>
      <c r="AJX64" s="6"/>
      <c r="AKA64" s="6"/>
      <c r="AKC64" s="6"/>
      <c r="AKD64" s="6"/>
      <c r="AKE64">
        <v>3.54304</v>
      </c>
      <c r="AKF64">
        <v>0.38400138977699999</v>
      </c>
      <c r="AKG64" s="6"/>
      <c r="AKH64" s="37"/>
      <c r="AKI64" s="6"/>
      <c r="AKJ64" s="6"/>
      <c r="AKK64" s="6"/>
      <c r="AKL64" s="6"/>
      <c r="AKM64" s="6"/>
      <c r="AKN64" s="6"/>
      <c r="AKQ64" s="6"/>
      <c r="AKS64" s="6"/>
      <c r="AKT64" s="6"/>
      <c r="AKU64">
        <v>3.54304</v>
      </c>
      <c r="AKV64">
        <v>0.65043435524500004</v>
      </c>
      <c r="AKW64" s="6"/>
      <c r="AKX64" s="37"/>
      <c r="AKY64" s="6"/>
      <c r="AKZ64" s="6"/>
      <c r="ALA64" s="6"/>
      <c r="ALB64" s="6"/>
      <c r="ALC64" s="6"/>
      <c r="ALD64" s="6"/>
      <c r="ALG64" s="6"/>
      <c r="ALI64" s="6"/>
      <c r="ALJ64" s="6"/>
      <c r="ALK64">
        <v>3.6255600000000001</v>
      </c>
      <c r="ALL64">
        <v>0.49613956829900002</v>
      </c>
      <c r="ALM64" s="6"/>
      <c r="ALN64" s="37"/>
    </row>
    <row r="65" spans="11:1002" x14ac:dyDescent="0.25">
      <c r="K65" s="6"/>
      <c r="L65" s="6"/>
      <c r="M65" s="6"/>
      <c r="N65" s="6"/>
      <c r="O65" s="6"/>
      <c r="P65" s="6"/>
      <c r="Q65" s="6"/>
      <c r="R65" s="6"/>
      <c r="S65" s="6"/>
      <c r="T65" s="6"/>
      <c r="V65" s="6"/>
      <c r="W65" s="6"/>
      <c r="X65">
        <v>4.6045600000000002</v>
      </c>
      <c r="Y65">
        <v>0.175840569537</v>
      </c>
      <c r="Z65" s="7"/>
      <c r="AB65" s="6"/>
      <c r="AC65" s="6"/>
      <c r="AD65" s="6"/>
      <c r="AE65" s="6"/>
      <c r="AF65" s="6"/>
      <c r="AG65" s="6"/>
      <c r="AH65" s="6"/>
      <c r="AI65" s="6"/>
      <c r="AJ65" s="6"/>
      <c r="AK65" s="6"/>
      <c r="AM65" s="6"/>
      <c r="AN65" s="6"/>
      <c r="AQ65" s="7"/>
      <c r="AR65" s="37"/>
      <c r="AS65" s="6"/>
      <c r="AT65" s="6"/>
      <c r="AU65" s="6"/>
      <c r="AV65" s="6"/>
      <c r="AW65" s="6"/>
      <c r="AX65" s="6"/>
      <c r="AY65" s="6"/>
      <c r="AZ65" s="6"/>
      <c r="BA65" s="6"/>
      <c r="BB65" s="6"/>
      <c r="BD65" s="6"/>
      <c r="BE65" s="6"/>
      <c r="BF65">
        <v>6.1394133333300003</v>
      </c>
      <c r="BG65">
        <v>0.23962405030100001</v>
      </c>
      <c r="BH65" s="6"/>
      <c r="BI65" s="37"/>
      <c r="BJ65" s="6"/>
      <c r="BK65" s="6"/>
      <c r="BL65" s="6"/>
      <c r="BM65" s="6"/>
      <c r="BN65" s="6"/>
      <c r="BO65" s="6"/>
      <c r="BP65" s="6"/>
      <c r="BQ65" s="6"/>
      <c r="BR65" s="6"/>
      <c r="BS65" s="6"/>
      <c r="BU65" s="6"/>
      <c r="BV65" s="6"/>
      <c r="BW65">
        <v>4.9549200000000004</v>
      </c>
      <c r="BX65">
        <v>0.161162517969</v>
      </c>
      <c r="BY65" s="7"/>
      <c r="CA65" s="6"/>
      <c r="CB65" s="6"/>
      <c r="CC65" s="6"/>
      <c r="CD65" s="6"/>
      <c r="CE65" s="6"/>
      <c r="CF65" s="6"/>
      <c r="CG65" s="6"/>
      <c r="CH65" s="6"/>
      <c r="CI65" s="6"/>
      <c r="CJ65" s="6"/>
      <c r="CL65" s="6"/>
      <c r="CM65" s="6"/>
      <c r="CN65">
        <v>4.8589799999999999</v>
      </c>
      <c r="CO65">
        <v>0.20887195989400001</v>
      </c>
      <c r="CP65" s="7"/>
      <c r="CR65" s="6"/>
      <c r="CS65" s="6"/>
      <c r="CT65" s="6"/>
      <c r="CU65" s="6"/>
      <c r="CV65" s="6"/>
      <c r="CW65" s="6"/>
      <c r="CX65" s="6"/>
      <c r="CY65" s="6"/>
      <c r="CZ65" s="6"/>
      <c r="DA65" s="6"/>
      <c r="DC65" s="6"/>
      <c r="DD65" s="6"/>
      <c r="DE65">
        <v>4.8589799999999999</v>
      </c>
      <c r="DF65">
        <v>0.16248271647900001</v>
      </c>
      <c r="DG65" s="7"/>
      <c r="DI65" s="6"/>
      <c r="DJ65" s="6"/>
      <c r="DK65" s="6"/>
      <c r="DL65" s="6"/>
      <c r="DM65" s="6"/>
      <c r="DN65" s="6"/>
      <c r="DO65" s="6"/>
      <c r="DP65" s="6"/>
      <c r="DQ65" s="6"/>
      <c r="DR65" s="6"/>
      <c r="DT65" s="6"/>
      <c r="DU65" s="6"/>
      <c r="DV65">
        <v>4.8589799999999999</v>
      </c>
      <c r="DW65">
        <v>0.24407285151999999</v>
      </c>
      <c r="DX65" s="7"/>
      <c r="DZ65" s="6"/>
      <c r="EA65" s="6"/>
      <c r="EB65" s="6"/>
      <c r="EC65" s="6"/>
      <c r="ED65" s="6"/>
      <c r="EE65" s="6"/>
      <c r="EF65" s="6"/>
      <c r="EG65" s="6"/>
      <c r="EH65" s="6"/>
      <c r="EI65" s="6"/>
      <c r="EK65" s="6"/>
      <c r="EL65" s="6"/>
      <c r="EM65">
        <v>4.8589799999999999</v>
      </c>
      <c r="EN65">
        <v>0.24769890443699999</v>
      </c>
      <c r="EO65" s="7"/>
      <c r="EQ65" s="6"/>
      <c r="ER65" s="6"/>
      <c r="ES65" s="6"/>
      <c r="ET65" s="6"/>
      <c r="EU65" s="6"/>
      <c r="EV65" s="6"/>
      <c r="EW65" s="6"/>
      <c r="EX65" s="6"/>
      <c r="EY65" s="6"/>
      <c r="EZ65" s="6"/>
      <c r="FB65" s="6"/>
      <c r="FC65" s="6"/>
      <c r="FD65">
        <v>4.48698</v>
      </c>
      <c r="FE65">
        <v>0.36788021009999999</v>
      </c>
      <c r="FF65" s="7"/>
      <c r="FH65" s="6"/>
      <c r="FI65" s="6"/>
      <c r="FJ65" s="6"/>
      <c r="FK65" s="6"/>
      <c r="FL65" s="6"/>
      <c r="FM65" s="6"/>
      <c r="FN65" s="6"/>
      <c r="FO65" s="6"/>
      <c r="FP65" s="6"/>
      <c r="FQ65" s="6"/>
      <c r="FS65" s="6"/>
      <c r="FT65" s="6"/>
      <c r="FU65">
        <v>4.48698</v>
      </c>
      <c r="FV65">
        <v>0.34704148654400002</v>
      </c>
      <c r="FW65" s="7"/>
      <c r="FX65" s="37"/>
      <c r="FY65" s="6"/>
      <c r="FZ65" s="6"/>
      <c r="GA65" s="6"/>
      <c r="GB65" s="6"/>
      <c r="GC65" s="6"/>
      <c r="GD65" s="6"/>
      <c r="GE65" s="6"/>
      <c r="GF65" s="6"/>
      <c r="GG65" s="6"/>
      <c r="GH65" s="6"/>
      <c r="GJ65" s="6"/>
      <c r="GK65" s="6"/>
      <c r="GL65">
        <v>4.48698</v>
      </c>
      <c r="GM65">
        <v>0.26201077988900001</v>
      </c>
      <c r="GN65" s="7"/>
      <c r="GO65" s="37"/>
      <c r="GP65" s="6"/>
      <c r="GQ65" s="6"/>
      <c r="GR65" s="6"/>
      <c r="GS65" s="6"/>
      <c r="GT65" s="6"/>
      <c r="GU65" s="6"/>
      <c r="GV65" s="6"/>
      <c r="GW65" s="6"/>
      <c r="GX65" s="6"/>
      <c r="GY65" s="6"/>
      <c r="HA65" s="6"/>
      <c r="HB65" s="6"/>
      <c r="HC65">
        <v>4.8311400000000004</v>
      </c>
      <c r="HD65">
        <v>0.258903778182</v>
      </c>
      <c r="HE65" s="7"/>
      <c r="HF65" s="37"/>
      <c r="HG65" s="6"/>
      <c r="HH65" s="6"/>
      <c r="HI65" s="6"/>
      <c r="HJ65" s="6"/>
      <c r="HK65" s="6"/>
      <c r="HL65" s="6"/>
      <c r="HM65" s="6"/>
      <c r="HN65" s="6"/>
      <c r="HO65" s="6"/>
      <c r="HP65" s="6"/>
      <c r="HR65" s="6"/>
      <c r="HS65" s="6"/>
      <c r="HT65">
        <v>4.8311400000000004</v>
      </c>
      <c r="HU65">
        <v>0.24145428578200001</v>
      </c>
      <c r="HV65" s="7"/>
      <c r="HW65" s="37"/>
      <c r="HX65" s="6"/>
      <c r="HY65" s="6"/>
      <c r="HZ65" s="6"/>
      <c r="IA65" s="6"/>
      <c r="IB65" s="6"/>
      <c r="IC65" s="6"/>
      <c r="ID65" s="6"/>
      <c r="IE65" s="6"/>
      <c r="IF65" s="6"/>
      <c r="IG65" s="6"/>
      <c r="II65" s="6"/>
      <c r="IJ65" s="6"/>
      <c r="IK65">
        <v>4.8311400000000004</v>
      </c>
      <c r="IL65">
        <v>0.207162341168</v>
      </c>
      <c r="IM65" s="7"/>
      <c r="IN65" s="37"/>
      <c r="IO65" s="6"/>
      <c r="IP65" s="6"/>
      <c r="IQ65" s="6"/>
      <c r="IR65" s="6"/>
      <c r="IS65" s="6"/>
      <c r="IT65" s="6"/>
      <c r="IU65" s="6"/>
      <c r="IV65" s="6"/>
      <c r="IW65" s="6"/>
      <c r="IX65" s="6"/>
      <c r="IZ65" s="6"/>
      <c r="JA65" s="6"/>
      <c r="JB65">
        <v>4.8311400000000004</v>
      </c>
      <c r="JC65">
        <v>0.24366318817300001</v>
      </c>
      <c r="JD65" s="7"/>
      <c r="JE65" s="37"/>
      <c r="JF65" s="6"/>
      <c r="JG65" s="6"/>
      <c r="JH65" s="6"/>
      <c r="JI65" s="6"/>
      <c r="JJ65" s="6"/>
      <c r="JK65" s="6"/>
      <c r="JL65" s="6"/>
      <c r="JM65" s="6"/>
      <c r="JN65" s="6"/>
      <c r="JO65" s="6"/>
      <c r="JQ65" s="6"/>
      <c r="JR65" s="6"/>
      <c r="JU65" s="7"/>
      <c r="JV65" s="37"/>
      <c r="JW65" s="6"/>
      <c r="JX65" s="6"/>
      <c r="JY65" s="6"/>
      <c r="JZ65" s="6"/>
      <c r="KA65" s="6"/>
      <c r="KB65" s="6"/>
      <c r="KC65" s="6"/>
      <c r="KD65" s="6"/>
      <c r="KE65" s="6"/>
      <c r="KF65" s="6"/>
      <c r="KH65" s="6"/>
      <c r="KI65" s="6"/>
      <c r="KJ65">
        <v>4.8311400000000004</v>
      </c>
      <c r="KK65">
        <v>0.23955841411500001</v>
      </c>
      <c r="KL65" s="7"/>
      <c r="KM65" s="37"/>
      <c r="KN65" s="6"/>
      <c r="KO65" s="6"/>
      <c r="KP65" s="6"/>
      <c r="KQ65" s="6"/>
      <c r="KR65" s="6"/>
      <c r="KS65" s="6"/>
      <c r="KT65" s="6"/>
      <c r="KU65" s="6"/>
      <c r="KV65" s="6"/>
      <c r="KW65" s="6"/>
      <c r="KY65" s="6"/>
      <c r="KZ65" s="6"/>
      <c r="LA65">
        <v>4.9525800000000002</v>
      </c>
      <c r="LB65">
        <v>0.217194739612</v>
      </c>
      <c r="LC65" s="7"/>
      <c r="LD65" s="37"/>
      <c r="LE65" s="6"/>
      <c r="LF65" s="6"/>
      <c r="LG65" s="6"/>
      <c r="LH65" s="6"/>
      <c r="LI65" s="6"/>
      <c r="LJ65" s="6"/>
      <c r="LK65" s="6"/>
      <c r="LL65" s="6"/>
      <c r="LM65" s="6"/>
      <c r="LN65" s="6"/>
      <c r="LP65" s="6"/>
      <c r="LQ65" s="6"/>
      <c r="LR65">
        <v>4.9525800000000002</v>
      </c>
      <c r="LS65">
        <v>0.261083999377</v>
      </c>
      <c r="LT65" s="7"/>
      <c r="LU65" s="37"/>
      <c r="LV65" s="6"/>
      <c r="LW65" s="6"/>
      <c r="LX65" s="6"/>
      <c r="LY65" s="6"/>
      <c r="LZ65" s="6"/>
      <c r="MA65" s="6"/>
      <c r="MB65" s="6"/>
      <c r="MC65" s="6"/>
      <c r="MD65" s="6"/>
      <c r="ME65" s="6"/>
      <c r="MG65" s="6"/>
      <c r="MH65" s="6"/>
      <c r="MI65">
        <v>4.9525800000000002</v>
      </c>
      <c r="MJ65">
        <v>0.25891062414799998</v>
      </c>
      <c r="MK65" s="7"/>
      <c r="ML65" s="37"/>
      <c r="MM65" s="6"/>
      <c r="MN65" s="6"/>
      <c r="MO65" s="6"/>
      <c r="MP65" s="6"/>
      <c r="MQ65" s="6"/>
      <c r="MR65" s="6"/>
      <c r="MS65" s="6"/>
      <c r="MT65" s="6"/>
      <c r="MU65" s="6"/>
      <c r="MV65" s="6"/>
      <c r="MX65" s="6"/>
      <c r="MY65" s="6"/>
      <c r="MZ65">
        <v>4.7704199999999997</v>
      </c>
      <c r="NA65">
        <v>0.31785871705899998</v>
      </c>
      <c r="NB65" s="7"/>
      <c r="NC65" s="37"/>
      <c r="ND65" s="6"/>
      <c r="NE65" s="6"/>
      <c r="NF65" s="6"/>
      <c r="NG65" s="6"/>
      <c r="NH65" s="6"/>
      <c r="NI65" s="6"/>
      <c r="NJ65" s="6"/>
      <c r="NK65" s="6"/>
      <c r="NL65" s="6"/>
      <c r="NM65" s="6"/>
      <c r="NO65" s="6"/>
      <c r="NP65" s="6"/>
      <c r="NQ65">
        <v>4.7704199999999997</v>
      </c>
      <c r="NR65">
        <v>0.30071580667999998</v>
      </c>
      <c r="NS65" s="7"/>
      <c r="NT65" s="37"/>
      <c r="NU65" s="6"/>
      <c r="NV65" s="6"/>
      <c r="NW65" s="6"/>
      <c r="NX65" s="6"/>
      <c r="NY65" s="6"/>
      <c r="NZ65" s="6"/>
      <c r="OA65" s="6"/>
      <c r="OB65" s="6"/>
      <c r="OC65" s="6"/>
      <c r="OD65" s="6"/>
      <c r="OF65" s="6"/>
      <c r="OG65" s="6"/>
      <c r="OH65">
        <v>4.7704199999999997</v>
      </c>
      <c r="OI65">
        <v>0.295272986673</v>
      </c>
      <c r="OJ65" s="7"/>
      <c r="OK65" s="37"/>
      <c r="OL65" s="6"/>
      <c r="OM65" s="6"/>
      <c r="ON65" s="6"/>
      <c r="OO65" s="6"/>
      <c r="OP65" s="6"/>
      <c r="OQ65" s="6"/>
      <c r="OR65" s="6"/>
      <c r="OS65" s="6"/>
      <c r="OT65" s="6"/>
      <c r="OU65" s="6"/>
      <c r="OW65" s="6"/>
      <c r="OX65" s="6"/>
      <c r="OY65">
        <v>4.7704199999999997</v>
      </c>
      <c r="OZ65">
        <v>0.28711398641699998</v>
      </c>
      <c r="PA65" s="7"/>
      <c r="PB65" s="37"/>
      <c r="PC65" s="6"/>
      <c r="PD65" s="6"/>
      <c r="PE65" s="6"/>
      <c r="PF65" s="6"/>
      <c r="PG65" s="6"/>
      <c r="PH65" s="6"/>
      <c r="PI65" s="6"/>
      <c r="PJ65" s="6"/>
      <c r="PK65" s="6"/>
      <c r="PL65" s="6"/>
      <c r="PN65" s="6"/>
      <c r="PO65" s="6"/>
      <c r="PP65">
        <v>4.7704199999999997</v>
      </c>
      <c r="PQ65">
        <v>0.36449349212499998</v>
      </c>
      <c r="PR65" s="7"/>
      <c r="PS65" s="37"/>
      <c r="PT65" s="6"/>
      <c r="PU65" s="6"/>
      <c r="PV65" s="6"/>
      <c r="PW65" s="6"/>
      <c r="PX65" s="6"/>
      <c r="PY65" s="6"/>
      <c r="PZ65" s="6"/>
      <c r="QA65" s="6"/>
      <c r="QB65" s="6"/>
      <c r="QC65" s="6"/>
      <c r="QE65" s="6"/>
      <c r="QF65" s="6"/>
      <c r="QG65">
        <v>4.7096999999999998</v>
      </c>
      <c r="QH65">
        <v>0.39844533106500002</v>
      </c>
      <c r="QI65" s="7"/>
      <c r="QJ65" s="37"/>
      <c r="QK65" s="37"/>
      <c r="QL65" s="6"/>
      <c r="QM65" s="6"/>
      <c r="QN65" s="6"/>
      <c r="QO65" s="6"/>
      <c r="QP65" s="6"/>
      <c r="QQ65" s="6"/>
      <c r="QR65" s="6"/>
      <c r="QS65" s="6"/>
      <c r="QT65" s="6"/>
      <c r="QU65" s="6"/>
      <c r="QW65" s="6"/>
      <c r="QX65" s="6"/>
      <c r="QY65">
        <v>4.58826</v>
      </c>
      <c r="QZ65">
        <v>0.34409211234300002</v>
      </c>
      <c r="RA65" s="7"/>
      <c r="RB65" s="37"/>
      <c r="RC65" s="6"/>
      <c r="RD65" s="6"/>
      <c r="RE65" s="6"/>
      <c r="RF65" s="6"/>
      <c r="RG65" s="6"/>
      <c r="RH65" s="6"/>
      <c r="RI65" s="6"/>
      <c r="RJ65" s="6"/>
      <c r="RK65" s="6"/>
      <c r="RL65" s="6"/>
      <c r="RN65" s="6"/>
      <c r="RO65" s="6"/>
      <c r="RP65">
        <v>4.7096999999999998</v>
      </c>
      <c r="RQ65">
        <v>0.47236940106899999</v>
      </c>
      <c r="RR65" s="7"/>
      <c r="RS65" s="37"/>
      <c r="RT65" s="6"/>
      <c r="RU65" s="6"/>
      <c r="RV65" s="6"/>
      <c r="RW65" s="6"/>
      <c r="RX65" s="6"/>
      <c r="RY65" s="6"/>
      <c r="RZ65" s="6"/>
      <c r="SA65" s="6"/>
      <c r="SB65" s="6"/>
      <c r="SC65" s="6"/>
      <c r="SE65" s="6"/>
      <c r="SF65" s="6"/>
      <c r="SG65">
        <v>4.6442399999999999</v>
      </c>
      <c r="SH65">
        <v>0.43610468709</v>
      </c>
      <c r="SI65" s="7"/>
      <c r="SJ65" s="37"/>
      <c r="SK65" s="6"/>
      <c r="SL65" s="6"/>
      <c r="SM65" s="6"/>
      <c r="SN65" s="6"/>
      <c r="SO65" s="6"/>
      <c r="SP65" s="6"/>
      <c r="SQ65" s="6"/>
      <c r="SR65" s="6"/>
      <c r="SS65" s="6"/>
      <c r="ST65" s="6"/>
      <c r="SV65" s="6"/>
      <c r="SW65" s="6"/>
      <c r="SX65">
        <v>4.4724000000000004</v>
      </c>
      <c r="SY65">
        <v>0.45513911819199998</v>
      </c>
      <c r="SZ65" s="7"/>
      <c r="TB65" s="6"/>
      <c r="TC65" s="6"/>
      <c r="TD65" s="6"/>
      <c r="TE65" s="6"/>
      <c r="TF65" s="6"/>
      <c r="TG65" s="6"/>
      <c r="TH65" s="6"/>
      <c r="TI65" s="6"/>
      <c r="TJ65" s="6"/>
      <c r="TK65" s="6"/>
      <c r="TM65" s="6"/>
      <c r="TN65" s="6"/>
      <c r="TO65">
        <v>4.6442399999999999</v>
      </c>
      <c r="TP65">
        <v>0.38030810859600001</v>
      </c>
      <c r="TQ65" s="7"/>
      <c r="TS65" s="6"/>
      <c r="TT65" s="6"/>
      <c r="TU65" s="6"/>
      <c r="TV65" s="6"/>
      <c r="TW65" s="6"/>
      <c r="TX65" s="6"/>
      <c r="UA65" s="6"/>
      <c r="UC65" s="6"/>
      <c r="UD65" s="6"/>
      <c r="UE65">
        <v>4.58826</v>
      </c>
      <c r="UF65">
        <v>0.37714181449500001</v>
      </c>
      <c r="UG65" s="7"/>
      <c r="UI65" s="6"/>
      <c r="UJ65" s="6"/>
      <c r="UK65" s="6"/>
      <c r="UL65" s="6"/>
      <c r="UM65" s="6"/>
      <c r="UN65" s="6"/>
      <c r="UQ65" s="6"/>
      <c r="US65" s="6"/>
      <c r="UT65" s="6"/>
      <c r="UU65">
        <v>4.58826</v>
      </c>
      <c r="UV65">
        <v>0.37488224295400002</v>
      </c>
      <c r="UW65" s="7"/>
      <c r="UY65" s="6"/>
      <c r="UZ65" s="6"/>
      <c r="VA65" s="6"/>
      <c r="VB65" s="6"/>
      <c r="VC65" s="6"/>
      <c r="VD65" s="6"/>
      <c r="VG65" s="6"/>
      <c r="VI65" s="6"/>
      <c r="VJ65" s="6"/>
      <c r="VK65">
        <v>4.6022400000000001</v>
      </c>
      <c r="VL65">
        <v>0.40278289350000002</v>
      </c>
      <c r="VM65" s="7"/>
      <c r="VN65" s="37"/>
      <c r="VO65" s="6"/>
      <c r="VP65" s="6"/>
      <c r="VQ65" s="6"/>
      <c r="VR65" s="6"/>
      <c r="VS65" s="6"/>
      <c r="VT65" s="6"/>
      <c r="VW65" s="6"/>
      <c r="VY65" s="6"/>
      <c r="VZ65" s="6"/>
      <c r="WA65">
        <v>4.6022400000000001</v>
      </c>
      <c r="WB65">
        <v>0.444919060059</v>
      </c>
      <c r="WC65" s="7"/>
      <c r="WD65" s="37"/>
      <c r="WE65" s="6"/>
      <c r="WF65" s="6"/>
      <c r="WG65" s="6"/>
      <c r="WH65" s="6"/>
      <c r="WI65" s="6"/>
      <c r="WJ65" s="6"/>
      <c r="WM65" s="6"/>
      <c r="WO65" s="6"/>
      <c r="WP65" s="6"/>
      <c r="WQ65">
        <v>4.7096999999999998</v>
      </c>
      <c r="WR65">
        <v>0.25913370806300001</v>
      </c>
      <c r="WS65" s="7"/>
      <c r="WT65" s="37"/>
      <c r="WU65" s="6"/>
      <c r="WV65" s="6"/>
      <c r="WW65" s="6"/>
      <c r="WX65" s="6"/>
      <c r="WY65" s="6"/>
      <c r="WZ65" s="6"/>
      <c r="XC65" s="6"/>
      <c r="XE65" s="6"/>
      <c r="XF65" s="6"/>
      <c r="XG65">
        <v>4.7096999999999998</v>
      </c>
      <c r="XH65">
        <v>0.31271472869799999</v>
      </c>
      <c r="XI65" s="7"/>
      <c r="XJ65" s="37"/>
      <c r="XK65" s="6"/>
      <c r="XL65" s="6"/>
      <c r="XM65" s="6"/>
      <c r="XN65" s="6"/>
      <c r="XO65" s="6"/>
      <c r="XP65" s="6"/>
      <c r="XS65" s="6"/>
      <c r="XU65" s="6"/>
      <c r="XV65" s="6"/>
      <c r="XW65">
        <v>4.58826</v>
      </c>
      <c r="XX65">
        <v>0.42086317937700002</v>
      </c>
      <c r="XY65" s="7"/>
      <c r="XZ65" s="37"/>
      <c r="YA65" s="6"/>
      <c r="YB65" s="6"/>
      <c r="YC65" s="6"/>
      <c r="YD65" s="6"/>
      <c r="YE65" s="6"/>
      <c r="YF65" s="6"/>
      <c r="YI65" s="6"/>
      <c r="YK65" s="6"/>
      <c r="YL65" s="6"/>
      <c r="YM65">
        <v>4.58826</v>
      </c>
      <c r="YN65">
        <v>0.36699135695500001</v>
      </c>
      <c r="YO65" s="7"/>
      <c r="YP65" s="37"/>
      <c r="YQ65" s="6"/>
      <c r="YR65" s="6"/>
      <c r="YS65" s="6"/>
      <c r="YT65" s="6"/>
      <c r="YU65" s="6"/>
      <c r="YV65" s="6"/>
      <c r="YY65" s="6"/>
      <c r="ZA65" s="6"/>
      <c r="ZB65" s="6"/>
      <c r="ZE65" s="7"/>
      <c r="ZF65" s="37"/>
      <c r="ZG65" s="6"/>
      <c r="ZH65" s="6"/>
      <c r="ZI65" s="6"/>
      <c r="ZJ65" s="6"/>
      <c r="ZK65" s="6"/>
      <c r="ZL65" s="6"/>
      <c r="ZO65" s="6"/>
      <c r="ZQ65" s="6"/>
      <c r="ZR65" s="6"/>
      <c r="ZS65">
        <v>4.5859199999999998</v>
      </c>
      <c r="ZT65">
        <v>0.328821297013</v>
      </c>
      <c r="ZU65" s="7"/>
      <c r="ZV65" s="37"/>
      <c r="ZW65" s="6"/>
      <c r="ZX65" s="6"/>
      <c r="ZY65" s="6"/>
      <c r="ZZ65" s="6"/>
      <c r="AAA65" s="6"/>
      <c r="AAB65" s="6"/>
      <c r="AAE65" s="6"/>
      <c r="AAG65" s="6"/>
      <c r="AAH65" s="6"/>
      <c r="AAI65">
        <v>4.5859199999999998</v>
      </c>
      <c r="AAJ65">
        <v>0.65021688198600003</v>
      </c>
      <c r="AAK65" s="7"/>
      <c r="AAL65" s="37"/>
      <c r="AAM65" s="6"/>
      <c r="AAN65" s="6"/>
      <c r="AAO65" s="6"/>
      <c r="AAP65" s="6"/>
      <c r="AAQ65" s="6"/>
      <c r="AAR65" s="6"/>
      <c r="AAU65" s="6"/>
      <c r="AAW65" s="6"/>
      <c r="AAX65" s="6"/>
      <c r="AAY65">
        <v>4.5859199999999998</v>
      </c>
      <c r="AAZ65">
        <v>0.43064230850000002</v>
      </c>
      <c r="ABA65" s="7"/>
      <c r="ABB65" s="37"/>
      <c r="ABC65" s="6"/>
      <c r="ABD65" s="6"/>
      <c r="ABE65" s="6"/>
      <c r="ABF65" s="6"/>
      <c r="ABG65" s="6"/>
      <c r="ABH65" s="6"/>
      <c r="ABK65" s="6"/>
      <c r="ABM65" s="6"/>
      <c r="ABN65" s="6"/>
      <c r="ABO65">
        <v>5.0133799999999997</v>
      </c>
      <c r="ABP65">
        <v>0.46825589490199998</v>
      </c>
      <c r="ABQ65" s="7"/>
      <c r="ABR65" s="37"/>
      <c r="ABS65" s="6"/>
      <c r="ABT65" s="6"/>
      <c r="ABU65" s="6"/>
      <c r="ABV65" s="6"/>
      <c r="ABW65" s="6"/>
      <c r="ABX65" s="6"/>
      <c r="ACA65" s="6"/>
      <c r="ACC65" s="6"/>
      <c r="ACD65" s="6"/>
      <c r="ACE65">
        <v>5.0133799999999997</v>
      </c>
      <c r="ACF65">
        <v>0.47308305424199998</v>
      </c>
      <c r="ACG65" s="7"/>
      <c r="ACH65" s="37"/>
      <c r="ACI65" s="6"/>
      <c r="ACJ65" s="6"/>
      <c r="ACK65" s="6"/>
      <c r="ACL65" s="6"/>
      <c r="ACM65" s="6"/>
      <c r="ACN65" s="6"/>
      <c r="ACQ65" s="6"/>
      <c r="ACS65" s="6"/>
      <c r="ACT65" s="6"/>
      <c r="ACU65">
        <v>5.0133799999999997</v>
      </c>
      <c r="ACV65">
        <v>0.49271083947099997</v>
      </c>
      <c r="ACW65" s="7"/>
      <c r="ACX65" s="37"/>
      <c r="ACY65" s="6"/>
      <c r="ACZ65" s="6"/>
      <c r="ADA65" s="6"/>
      <c r="ADB65" s="6"/>
      <c r="ADC65" s="6"/>
      <c r="ADD65" s="6"/>
      <c r="ADG65" s="6"/>
      <c r="ADI65" s="6"/>
      <c r="ADJ65" s="6"/>
      <c r="ADK65">
        <v>5.3169000000000004</v>
      </c>
      <c r="ADL65">
        <v>0.37743645331499998</v>
      </c>
      <c r="ADM65" s="7"/>
      <c r="ADN65" s="37"/>
      <c r="ADO65" s="6"/>
      <c r="ADP65" s="6"/>
      <c r="ADQ65" s="6"/>
      <c r="ADR65" s="6"/>
      <c r="ADS65" s="6"/>
      <c r="ADT65" s="6"/>
      <c r="ADW65" s="6"/>
      <c r="ADY65" s="6"/>
      <c r="ADZ65" s="6"/>
      <c r="AEA65">
        <v>5.31128</v>
      </c>
      <c r="AEB65">
        <v>0.40721088103600001</v>
      </c>
      <c r="AEC65" s="7"/>
      <c r="AED65" s="37"/>
      <c r="AEE65" s="6"/>
      <c r="AEF65" s="6"/>
      <c r="AEG65" s="6"/>
      <c r="AEH65" s="6"/>
      <c r="AEI65" s="6"/>
      <c r="AEJ65" s="6"/>
      <c r="AEM65" s="6"/>
      <c r="AEO65" s="6"/>
      <c r="AEP65" s="6"/>
      <c r="AEQ65">
        <v>5.31128</v>
      </c>
      <c r="AER65">
        <v>0.53181532039400004</v>
      </c>
      <c r="AES65" s="7"/>
      <c r="AET65" s="37"/>
      <c r="AEU65" s="6"/>
      <c r="AEV65" s="6"/>
      <c r="AEW65" s="6"/>
      <c r="AEX65" s="6"/>
      <c r="AEY65" s="6"/>
      <c r="AEZ65" s="6"/>
      <c r="AFC65" s="6"/>
      <c r="AFE65" s="6"/>
      <c r="AFF65" s="6"/>
      <c r="AFG65">
        <v>5.4383400000000002</v>
      </c>
      <c r="AFH65">
        <v>0.23877458645800001</v>
      </c>
      <c r="AFI65" s="7"/>
      <c r="AFJ65" s="37"/>
      <c r="AFK65" s="6"/>
      <c r="AFL65" s="6"/>
      <c r="AFM65" s="6"/>
      <c r="AFN65" s="6"/>
      <c r="AFO65" s="6"/>
      <c r="AFP65" s="6"/>
      <c r="AFS65" s="6"/>
      <c r="AFU65" s="6"/>
      <c r="AFV65" s="6"/>
      <c r="AFW65">
        <v>5.4383400000000002</v>
      </c>
      <c r="AFX65">
        <v>0.238756516472</v>
      </c>
      <c r="AFY65" s="7"/>
      <c r="AFZ65" s="37"/>
      <c r="AGA65" s="6"/>
      <c r="AGB65" s="6"/>
      <c r="AGC65" s="6"/>
      <c r="AGD65" s="6"/>
      <c r="AGE65" s="6"/>
      <c r="AGF65" s="6"/>
      <c r="AGI65" s="6"/>
      <c r="AGK65" s="6"/>
      <c r="AGL65" s="6"/>
      <c r="AGM65">
        <v>5.4383400000000002</v>
      </c>
      <c r="AGN65">
        <v>0.66622658886300001</v>
      </c>
      <c r="AGO65" s="7"/>
      <c r="AGP65" s="37"/>
      <c r="AGQ65" s="6"/>
      <c r="AGR65" s="6"/>
      <c r="AGS65" s="6"/>
      <c r="AGT65" s="6"/>
      <c r="AGU65" s="6"/>
      <c r="AGV65" s="6"/>
      <c r="AGY65" s="6"/>
      <c r="AHA65" s="6"/>
      <c r="AHB65" s="6"/>
      <c r="AHC65">
        <v>5.5597799999999999</v>
      </c>
      <c r="AHD65">
        <v>0.53058801151000001</v>
      </c>
      <c r="AHE65" s="7"/>
      <c r="AHF65" s="37"/>
      <c r="AHG65" s="6"/>
      <c r="AHH65" s="6"/>
      <c r="AHI65" s="6"/>
      <c r="AHJ65" s="6"/>
      <c r="AHK65" s="6"/>
      <c r="AHL65" s="6"/>
      <c r="AHO65" s="6"/>
      <c r="AHQ65" s="6"/>
      <c r="AHR65" s="6"/>
      <c r="AHS65">
        <v>5.5597799999999999</v>
      </c>
      <c r="AHT65">
        <v>0.46905963855499999</v>
      </c>
      <c r="AHU65" s="7"/>
      <c r="AHV65" s="37"/>
      <c r="AHW65" s="6"/>
      <c r="AHX65" s="6"/>
      <c r="AHY65" s="6"/>
      <c r="AHZ65" s="6"/>
      <c r="AIA65" s="6"/>
      <c r="AIB65" s="6"/>
      <c r="AIE65" s="6"/>
      <c r="AIG65" s="6"/>
      <c r="AIH65" s="6"/>
      <c r="AII65">
        <v>5.5597799999999999</v>
      </c>
      <c r="AIJ65">
        <v>0.39365946989700001</v>
      </c>
      <c r="AIK65" s="7"/>
      <c r="AIL65" s="37"/>
      <c r="AIM65" s="6"/>
      <c r="AIN65" s="6"/>
      <c r="AIO65" s="6"/>
      <c r="AIP65" s="6"/>
      <c r="AIQ65" s="6"/>
      <c r="AIR65" s="6"/>
      <c r="AIU65" s="6"/>
      <c r="AIW65" s="6"/>
      <c r="AIX65" s="6"/>
      <c r="AIY65">
        <v>5.7376199999999997</v>
      </c>
      <c r="AIZ65">
        <v>0.38059499599800001</v>
      </c>
      <c r="AJA65" s="7"/>
      <c r="AJB65" s="37"/>
      <c r="AJC65" s="6"/>
      <c r="AJD65" s="6"/>
      <c r="AJE65" s="6"/>
      <c r="AJF65" s="6"/>
      <c r="AJG65" s="6"/>
      <c r="AJH65" s="6"/>
      <c r="AJK65" s="6"/>
      <c r="AJM65" s="6"/>
      <c r="AJN65" s="6"/>
      <c r="AJO65">
        <v>5.7376199999999997</v>
      </c>
      <c r="AJP65">
        <v>0.54238860267900002</v>
      </c>
      <c r="AJQ65" s="7"/>
      <c r="AJR65" s="37"/>
      <c r="AJS65" s="6"/>
      <c r="AJT65" s="6"/>
      <c r="AJU65" s="6"/>
      <c r="AJV65" s="6"/>
      <c r="AJW65" s="6"/>
      <c r="AJX65" s="6"/>
      <c r="AKA65" s="6"/>
      <c r="AKC65" s="6"/>
      <c r="AKD65" s="6"/>
      <c r="AKE65">
        <v>5.3145600000000002</v>
      </c>
      <c r="AKF65">
        <v>0.39076623278900002</v>
      </c>
      <c r="AKG65" s="7"/>
      <c r="AKH65" s="37"/>
      <c r="AKI65" s="6"/>
      <c r="AKJ65" s="6"/>
      <c r="AKK65" s="6"/>
      <c r="AKL65" s="6"/>
      <c r="AKM65" s="6"/>
      <c r="AKN65" s="6"/>
      <c r="AKQ65" s="6"/>
      <c r="AKS65" s="6"/>
      <c r="AKT65" s="6"/>
      <c r="AKU65">
        <v>5.3145600000000002</v>
      </c>
      <c r="AKV65">
        <v>0.65917568310999997</v>
      </c>
      <c r="AKW65" s="7"/>
      <c r="AKX65" s="37"/>
      <c r="AKY65" s="6"/>
      <c r="AKZ65" s="6"/>
      <c r="ALA65" s="6"/>
      <c r="ALB65" s="6"/>
      <c r="ALC65" s="6"/>
      <c r="ALD65" s="6"/>
      <c r="ALG65" s="6"/>
      <c r="ALI65" s="6"/>
      <c r="ALJ65" s="6"/>
      <c r="ALK65">
        <v>5.4383400000000002</v>
      </c>
      <c r="ALL65">
        <v>0.50491910017999997</v>
      </c>
      <c r="ALM65" s="7"/>
      <c r="ALN65" s="37"/>
    </row>
    <row r="66" spans="11:1002" x14ac:dyDescent="0.25">
      <c r="K66" s="6"/>
      <c r="L66" s="6"/>
      <c r="M66" s="6"/>
      <c r="N66" s="6"/>
      <c r="O66" s="6"/>
      <c r="P66" s="6"/>
      <c r="Q66" s="6"/>
      <c r="R66" s="6"/>
      <c r="S66" s="6"/>
      <c r="T66" s="6"/>
      <c r="V66" s="6"/>
      <c r="W66" s="6"/>
      <c r="X66">
        <v>6.1394133333300003</v>
      </c>
      <c r="Y66">
        <v>0.17752898165100001</v>
      </c>
      <c r="Z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M66" s="6"/>
      <c r="AN66" s="6"/>
      <c r="AQ66" s="6"/>
      <c r="AR66" s="37"/>
      <c r="AS66" s="6"/>
      <c r="AT66" s="6"/>
      <c r="AU66" s="6"/>
      <c r="AV66" s="6"/>
      <c r="AW66" s="6"/>
      <c r="AX66" s="6"/>
      <c r="AY66" s="6"/>
      <c r="AZ66" s="6"/>
      <c r="BA66" s="6"/>
      <c r="BB66" s="6"/>
      <c r="BD66" s="6"/>
      <c r="BE66" s="6"/>
      <c r="BF66">
        <v>7.6742666666700003</v>
      </c>
      <c r="BG66">
        <v>0.241781266015</v>
      </c>
      <c r="BH66" s="6"/>
      <c r="BI66" s="37"/>
      <c r="BJ66" s="6"/>
      <c r="BK66" s="6"/>
      <c r="BL66" s="6"/>
      <c r="BM66" s="6"/>
      <c r="BN66" s="6"/>
      <c r="BO66" s="6"/>
      <c r="BP66" s="6"/>
      <c r="BQ66" s="6"/>
      <c r="BR66" s="6"/>
      <c r="BS66" s="6"/>
      <c r="BU66" s="6"/>
      <c r="BV66" s="6"/>
      <c r="BW66">
        <v>6.60656</v>
      </c>
      <c r="BX66">
        <v>0.16189318800300001</v>
      </c>
      <c r="BY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L66" s="6"/>
      <c r="CM66" s="6"/>
      <c r="CN66">
        <v>6.4786400000000004</v>
      </c>
      <c r="CO66">
        <v>0.20925995281500001</v>
      </c>
      <c r="CP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C66" s="6"/>
      <c r="DD66" s="6"/>
      <c r="DE66">
        <v>6.4786400000000004</v>
      </c>
      <c r="DF66">
        <v>0.16389987365899999</v>
      </c>
      <c r="DG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T66" s="6"/>
      <c r="DU66" s="6"/>
      <c r="DV66">
        <v>6.4786400000000004</v>
      </c>
      <c r="DW66">
        <v>0.247508899369</v>
      </c>
      <c r="DX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K66" s="6"/>
      <c r="EL66" s="6"/>
      <c r="EM66">
        <v>6.4786400000000004</v>
      </c>
      <c r="EN66">
        <v>0.250436551417</v>
      </c>
      <c r="EO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B66" s="6"/>
      <c r="FC66" s="6"/>
      <c r="FD66">
        <v>5.98264</v>
      </c>
      <c r="FE66">
        <v>0.370844190623</v>
      </c>
      <c r="FF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S66" s="6"/>
      <c r="FT66" s="6"/>
      <c r="FU66">
        <v>5.98264</v>
      </c>
      <c r="FV66">
        <v>0.35244304380199998</v>
      </c>
      <c r="FW66" s="6"/>
      <c r="FX66" s="37"/>
      <c r="FY66" s="6"/>
      <c r="FZ66" s="6"/>
      <c r="GA66" s="6"/>
      <c r="GB66" s="6"/>
      <c r="GC66" s="6"/>
      <c r="GD66" s="6"/>
      <c r="GE66" s="6"/>
      <c r="GF66" s="6"/>
      <c r="GG66" s="6"/>
      <c r="GH66" s="6"/>
      <c r="GJ66" s="6"/>
      <c r="GK66" s="6"/>
      <c r="GL66">
        <v>5.98264</v>
      </c>
      <c r="GM66">
        <v>0.26677096273500001</v>
      </c>
      <c r="GN66" s="6"/>
      <c r="GO66" s="37"/>
      <c r="GP66" s="6"/>
      <c r="GQ66" s="6"/>
      <c r="GR66" s="6"/>
      <c r="GS66" s="6"/>
      <c r="GT66" s="6"/>
      <c r="GU66" s="6"/>
      <c r="GV66" s="6"/>
      <c r="GW66" s="6"/>
      <c r="GX66" s="6"/>
      <c r="GY66" s="6"/>
      <c r="HA66" s="6"/>
      <c r="HB66" s="6"/>
      <c r="HC66">
        <v>6.4415199999999997</v>
      </c>
      <c r="HD66">
        <v>0.26210718927999999</v>
      </c>
      <c r="HE66" s="6"/>
      <c r="HF66" s="37"/>
      <c r="HG66" s="6"/>
      <c r="HH66" s="6"/>
      <c r="HI66" s="6"/>
      <c r="HJ66" s="6"/>
      <c r="HK66" s="6"/>
      <c r="HL66" s="6"/>
      <c r="HM66" s="6"/>
      <c r="HN66" s="6"/>
      <c r="HO66" s="6"/>
      <c r="HP66" s="6"/>
      <c r="HR66" s="6"/>
      <c r="HS66" s="6"/>
      <c r="HT66">
        <v>6.4415199999999997</v>
      </c>
      <c r="HU66">
        <v>0.23965379698600001</v>
      </c>
      <c r="HV66" s="6"/>
      <c r="HW66" s="37"/>
      <c r="HX66" s="6"/>
      <c r="HY66" s="6"/>
      <c r="HZ66" s="6"/>
      <c r="IA66" s="6"/>
      <c r="IB66" s="6"/>
      <c r="IC66" s="6"/>
      <c r="ID66" s="6"/>
      <c r="IE66" s="6"/>
      <c r="IF66" s="6"/>
      <c r="IG66" s="6"/>
      <c r="II66" s="6"/>
      <c r="IJ66" s="6"/>
      <c r="IK66">
        <v>6.4415199999999997</v>
      </c>
      <c r="IL66">
        <v>0.20833000594100001</v>
      </c>
      <c r="IM66" s="6"/>
      <c r="IN66" s="37"/>
      <c r="IO66" s="6"/>
      <c r="IP66" s="6"/>
      <c r="IQ66" s="6"/>
      <c r="IR66" s="6"/>
      <c r="IS66" s="6"/>
      <c r="IT66" s="6"/>
      <c r="IU66" s="6"/>
      <c r="IV66" s="6"/>
      <c r="IW66" s="6"/>
      <c r="IX66" s="6"/>
      <c r="IZ66" s="6"/>
      <c r="JA66" s="6"/>
      <c r="JB66">
        <v>6.4415199999999997</v>
      </c>
      <c r="JC66">
        <v>0.24788207153</v>
      </c>
      <c r="JD66" s="6"/>
      <c r="JE66" s="37"/>
      <c r="JF66" s="6"/>
      <c r="JG66" s="6"/>
      <c r="JH66" s="6"/>
      <c r="JI66" s="6"/>
      <c r="JJ66" s="6"/>
      <c r="JK66" s="6"/>
      <c r="JL66" s="6"/>
      <c r="JM66" s="6"/>
      <c r="JN66" s="6"/>
      <c r="JO66" s="6"/>
      <c r="JQ66" s="6"/>
      <c r="JR66" s="6"/>
      <c r="JU66" s="6"/>
      <c r="JV66" s="37"/>
      <c r="JW66" s="6"/>
      <c r="JX66" s="6"/>
      <c r="JY66" s="6"/>
      <c r="JZ66" s="6"/>
      <c r="KA66" s="6"/>
      <c r="KB66" s="6"/>
      <c r="KC66" s="6"/>
      <c r="KD66" s="6"/>
      <c r="KE66" s="6"/>
      <c r="KF66" s="6"/>
      <c r="KH66" s="6"/>
      <c r="KI66" s="6"/>
      <c r="KJ66">
        <v>6.4415199999999997</v>
      </c>
      <c r="KK66">
        <v>0.24499894167799999</v>
      </c>
      <c r="KL66" s="6"/>
      <c r="KM66" s="37"/>
      <c r="KN66" s="6"/>
      <c r="KO66" s="6"/>
      <c r="KP66" s="6"/>
      <c r="KQ66" s="6"/>
      <c r="KR66" s="6"/>
      <c r="KS66" s="6"/>
      <c r="KT66" s="6"/>
      <c r="KU66" s="6"/>
      <c r="KV66" s="6"/>
      <c r="KW66" s="6"/>
      <c r="KY66" s="6"/>
      <c r="KZ66" s="6"/>
      <c r="LA66">
        <v>6.60344</v>
      </c>
      <c r="LB66">
        <v>0.222687680695</v>
      </c>
      <c r="LC66" s="6"/>
      <c r="LD66" s="37"/>
      <c r="LE66" s="6"/>
      <c r="LF66" s="6"/>
      <c r="LG66" s="6"/>
      <c r="LH66" s="6"/>
      <c r="LI66" s="6"/>
      <c r="LJ66" s="6"/>
      <c r="LK66" s="6"/>
      <c r="LL66" s="6"/>
      <c r="LM66" s="6"/>
      <c r="LN66" s="6"/>
      <c r="LP66" s="6"/>
      <c r="LQ66" s="6"/>
      <c r="LR66">
        <v>6.60344</v>
      </c>
      <c r="LS66">
        <v>0.26691396158399999</v>
      </c>
      <c r="LT66" s="6"/>
      <c r="LU66" s="37"/>
      <c r="LV66" s="6"/>
      <c r="LW66" s="6"/>
      <c r="LX66" s="6"/>
      <c r="LY66" s="6"/>
      <c r="LZ66" s="6"/>
      <c r="MA66" s="6"/>
      <c r="MB66" s="6"/>
      <c r="MC66" s="6"/>
      <c r="MD66" s="6"/>
      <c r="ME66" s="6"/>
      <c r="MG66" s="6"/>
      <c r="MH66" s="6"/>
      <c r="MI66">
        <v>6.60344</v>
      </c>
      <c r="MJ66">
        <v>0.264199468331</v>
      </c>
      <c r="MK66" s="6"/>
      <c r="ML66" s="37"/>
      <c r="MM66" s="6"/>
      <c r="MN66" s="6"/>
      <c r="MO66" s="6"/>
      <c r="MP66" s="6"/>
      <c r="MQ66" s="6"/>
      <c r="MR66" s="6"/>
      <c r="MS66" s="6"/>
      <c r="MT66" s="6"/>
      <c r="MU66" s="6"/>
      <c r="MV66" s="6"/>
      <c r="MX66" s="6"/>
      <c r="MY66" s="6"/>
      <c r="MZ66">
        <v>6.3605600000000004</v>
      </c>
      <c r="NA66">
        <v>0.32417710646199999</v>
      </c>
      <c r="NB66" s="6"/>
      <c r="NC66" s="37"/>
      <c r="ND66" s="6"/>
      <c r="NE66" s="6"/>
      <c r="NF66" s="6"/>
      <c r="NG66" s="6"/>
      <c r="NH66" s="6"/>
      <c r="NI66" s="6"/>
      <c r="NJ66" s="6"/>
      <c r="NK66" s="6"/>
      <c r="NL66" s="6"/>
      <c r="NM66" s="6"/>
      <c r="NO66" s="6"/>
      <c r="NP66" s="6"/>
      <c r="NQ66">
        <v>6.3605600000000004</v>
      </c>
      <c r="NR66">
        <v>0.30509298112400002</v>
      </c>
      <c r="NS66" s="6"/>
      <c r="NT66" s="37"/>
      <c r="NU66" s="6"/>
      <c r="NV66" s="6"/>
      <c r="NW66" s="6"/>
      <c r="NX66" s="6"/>
      <c r="NY66" s="6"/>
      <c r="NZ66" s="6"/>
      <c r="OA66" s="6"/>
      <c r="OB66" s="6"/>
      <c r="OC66" s="6"/>
      <c r="OD66" s="6"/>
      <c r="OF66" s="6"/>
      <c r="OG66" s="6"/>
      <c r="OH66">
        <v>6.3605600000000004</v>
      </c>
      <c r="OI66">
        <v>0.29984215528899999</v>
      </c>
      <c r="OJ66" s="6"/>
      <c r="OK66" s="37"/>
      <c r="OL66" s="6"/>
      <c r="OM66" s="6"/>
      <c r="ON66" s="6"/>
      <c r="OO66" s="6"/>
      <c r="OP66" s="6"/>
      <c r="OQ66" s="6"/>
      <c r="OR66" s="6"/>
      <c r="OS66" s="6"/>
      <c r="OT66" s="6"/>
      <c r="OU66" s="6"/>
      <c r="OW66" s="6"/>
      <c r="OX66" s="6"/>
      <c r="OY66">
        <v>6.3605600000000004</v>
      </c>
      <c r="OZ66">
        <v>0.286989450541</v>
      </c>
      <c r="PA66" s="6"/>
      <c r="PB66" s="37"/>
      <c r="PC66" s="6"/>
      <c r="PD66" s="6"/>
      <c r="PE66" s="6"/>
      <c r="PF66" s="6"/>
      <c r="PG66" s="6"/>
      <c r="PH66" s="6"/>
      <c r="PI66" s="6"/>
      <c r="PJ66" s="6"/>
      <c r="PK66" s="6"/>
      <c r="PL66" s="6"/>
      <c r="PN66" s="6"/>
      <c r="PO66" s="6"/>
      <c r="PP66">
        <v>6.3605600000000004</v>
      </c>
      <c r="PQ66">
        <v>0.36887637230800002</v>
      </c>
      <c r="PR66" s="6"/>
      <c r="PS66" s="37"/>
      <c r="PT66" s="6"/>
      <c r="PU66" s="6"/>
      <c r="PV66" s="6"/>
      <c r="PW66" s="6"/>
      <c r="PX66" s="6"/>
      <c r="PY66" s="6"/>
      <c r="PZ66" s="6"/>
      <c r="QA66" s="6"/>
      <c r="QB66" s="6"/>
      <c r="QC66" s="6"/>
      <c r="QE66" s="6"/>
      <c r="QF66" s="6"/>
      <c r="QG66">
        <v>6.2796000000000003</v>
      </c>
      <c r="QH66">
        <v>0.40611642461899999</v>
      </c>
      <c r="QI66" s="6"/>
      <c r="QJ66" s="37"/>
      <c r="QK66" s="37"/>
      <c r="QL66" s="6"/>
      <c r="QM66" s="6"/>
      <c r="QN66" s="6"/>
      <c r="QO66" s="6"/>
      <c r="QP66" s="6"/>
      <c r="QQ66" s="6"/>
      <c r="QR66" s="6"/>
      <c r="QS66" s="6"/>
      <c r="QT66" s="6"/>
      <c r="QU66" s="6"/>
      <c r="QW66" s="6"/>
      <c r="QX66" s="6"/>
      <c r="QY66">
        <v>6.11768</v>
      </c>
      <c r="QZ66">
        <v>0.35146676317499997</v>
      </c>
      <c r="RA66" s="6"/>
      <c r="RB66" s="37"/>
      <c r="RC66" s="6"/>
      <c r="RD66" s="6"/>
      <c r="RE66" s="6"/>
      <c r="RF66" s="6"/>
      <c r="RG66" s="6"/>
      <c r="RH66" s="6"/>
      <c r="RI66" s="6"/>
      <c r="RJ66" s="6"/>
      <c r="RK66" s="6"/>
      <c r="RL66" s="6"/>
      <c r="RN66" s="6"/>
      <c r="RO66" s="6"/>
      <c r="RP66">
        <v>6.2796000000000003</v>
      </c>
      <c r="RQ66">
        <v>0.47911621974500002</v>
      </c>
      <c r="RR66" s="6"/>
      <c r="RS66" s="37"/>
      <c r="RT66" s="6"/>
      <c r="RU66" s="6"/>
      <c r="RV66" s="6"/>
      <c r="RW66" s="6"/>
      <c r="RX66" s="6"/>
      <c r="RY66" s="6"/>
      <c r="RZ66" s="6"/>
      <c r="SA66" s="6"/>
      <c r="SB66" s="6"/>
      <c r="SC66" s="6"/>
      <c r="SE66" s="6"/>
      <c r="SF66" s="6"/>
      <c r="SG66">
        <v>6.1923199999999996</v>
      </c>
      <c r="SH66">
        <v>0.44348967215700003</v>
      </c>
      <c r="SI66" s="6"/>
      <c r="SJ66" s="37"/>
      <c r="SK66" s="6"/>
      <c r="SL66" s="6"/>
      <c r="SM66" s="6"/>
      <c r="SN66" s="6"/>
      <c r="SO66" s="6"/>
      <c r="SP66" s="6"/>
      <c r="SQ66" s="6"/>
      <c r="SR66" s="6"/>
      <c r="SS66" s="6"/>
      <c r="ST66" s="6"/>
      <c r="SV66" s="6"/>
      <c r="SW66" s="6"/>
      <c r="SX66">
        <v>5.9631999999999996</v>
      </c>
      <c r="SY66">
        <v>0.459872346963</v>
      </c>
      <c r="SZ66" s="6"/>
      <c r="TB66" s="6"/>
      <c r="TC66" s="6"/>
      <c r="TD66" s="6"/>
      <c r="TE66" s="6"/>
      <c r="TF66" s="6"/>
      <c r="TG66" s="6"/>
      <c r="TH66" s="6"/>
      <c r="TI66" s="6"/>
      <c r="TJ66" s="6"/>
      <c r="TK66" s="6"/>
      <c r="TM66" s="6"/>
      <c r="TN66" s="6"/>
      <c r="TO66">
        <v>6.1923199999999996</v>
      </c>
      <c r="TP66">
        <v>0.38696346286700001</v>
      </c>
      <c r="TQ66" s="6"/>
      <c r="TS66" s="6"/>
      <c r="TT66" s="6"/>
      <c r="TU66" s="6"/>
      <c r="TV66" s="6"/>
      <c r="TW66" s="6"/>
      <c r="TX66" s="6"/>
      <c r="UA66" s="6"/>
      <c r="UC66" s="6"/>
      <c r="UD66" s="6"/>
      <c r="UE66">
        <v>6.11768</v>
      </c>
      <c r="UF66">
        <v>0.383567624321</v>
      </c>
      <c r="UG66" s="6"/>
      <c r="UI66" s="6"/>
      <c r="UJ66" s="6"/>
      <c r="UK66" s="6"/>
      <c r="UL66" s="6"/>
      <c r="UM66" s="6"/>
      <c r="UN66" s="6"/>
      <c r="UQ66" s="6"/>
      <c r="US66" s="6"/>
      <c r="UT66" s="6"/>
      <c r="UU66">
        <v>6.11768</v>
      </c>
      <c r="UV66">
        <v>0.38347046312700001</v>
      </c>
      <c r="UW66" s="6"/>
      <c r="UY66" s="6"/>
      <c r="UZ66" s="6"/>
      <c r="VA66" s="6"/>
      <c r="VB66" s="6"/>
      <c r="VC66" s="6"/>
      <c r="VD66" s="6"/>
      <c r="VG66" s="6"/>
      <c r="VI66" s="6"/>
      <c r="VJ66" s="6"/>
      <c r="VK66">
        <v>6.1363200000000004</v>
      </c>
      <c r="VL66">
        <v>0.41371561017000003</v>
      </c>
      <c r="VM66" s="6"/>
      <c r="VN66" s="37"/>
      <c r="VO66" s="6"/>
      <c r="VP66" s="6"/>
      <c r="VQ66" s="6"/>
      <c r="VR66" s="6"/>
      <c r="VS66" s="6"/>
      <c r="VT66" s="6"/>
      <c r="VW66" s="6"/>
      <c r="VY66" s="6"/>
      <c r="VZ66" s="6"/>
      <c r="WA66">
        <v>6.1363200000000004</v>
      </c>
      <c r="WB66">
        <v>0.45497886381699998</v>
      </c>
      <c r="WC66" s="6"/>
      <c r="WD66" s="37"/>
      <c r="WE66" s="6"/>
      <c r="WF66" s="6"/>
      <c r="WG66" s="6"/>
      <c r="WH66" s="6"/>
      <c r="WI66" s="6"/>
      <c r="WJ66" s="6"/>
      <c r="WM66" s="6"/>
      <c r="WO66" s="6"/>
      <c r="WP66" s="6"/>
      <c r="WQ66">
        <v>6.2796000000000003</v>
      </c>
      <c r="WR66">
        <v>0.26390429778899999</v>
      </c>
      <c r="WS66" s="6"/>
      <c r="WT66" s="37"/>
      <c r="WU66" s="6"/>
      <c r="WV66" s="6"/>
      <c r="WW66" s="6"/>
      <c r="WX66" s="6"/>
      <c r="WY66" s="6"/>
      <c r="WZ66" s="6"/>
      <c r="XC66" s="6"/>
      <c r="XE66" s="6"/>
      <c r="XF66" s="6"/>
      <c r="XG66">
        <v>6.2796000000000003</v>
      </c>
      <c r="XH66">
        <v>0.31768647836199998</v>
      </c>
      <c r="XI66" s="6"/>
      <c r="XJ66" s="37"/>
      <c r="XK66" s="6"/>
      <c r="XL66" s="6"/>
      <c r="XM66" s="6"/>
      <c r="XN66" s="6"/>
      <c r="XO66" s="6"/>
      <c r="XP66" s="6"/>
      <c r="XS66" s="6"/>
      <c r="XU66" s="6"/>
      <c r="XV66" s="6"/>
      <c r="XW66">
        <v>6.11768</v>
      </c>
      <c r="XX66">
        <v>0.42641814664400002</v>
      </c>
      <c r="XY66" s="6"/>
      <c r="XZ66" s="37"/>
      <c r="YA66" s="6"/>
      <c r="YB66" s="6"/>
      <c r="YC66" s="6"/>
      <c r="YD66" s="6"/>
      <c r="YE66" s="6"/>
      <c r="YF66" s="6"/>
      <c r="YI66" s="6"/>
      <c r="YK66" s="6"/>
      <c r="YL66" s="6"/>
      <c r="YM66">
        <v>6.11768</v>
      </c>
      <c r="YN66">
        <v>0.37472360759899997</v>
      </c>
      <c r="YO66" s="6"/>
      <c r="YP66" s="37"/>
      <c r="YQ66" s="6"/>
      <c r="YR66" s="6"/>
      <c r="YS66" s="6"/>
      <c r="YT66" s="6"/>
      <c r="YU66" s="6"/>
      <c r="YV66" s="6"/>
      <c r="YY66" s="6"/>
      <c r="ZA66" s="6"/>
      <c r="ZB66" s="6"/>
      <c r="ZE66" s="6"/>
      <c r="ZF66" s="37"/>
      <c r="ZG66" s="6"/>
      <c r="ZH66" s="6"/>
      <c r="ZI66" s="6"/>
      <c r="ZJ66" s="6"/>
      <c r="ZK66" s="6"/>
      <c r="ZL66" s="6"/>
      <c r="ZO66" s="6"/>
      <c r="ZQ66" s="6"/>
      <c r="ZR66" s="6"/>
      <c r="ZS66">
        <v>6.11456</v>
      </c>
      <c r="ZT66">
        <v>0.34454831257399998</v>
      </c>
      <c r="ZU66" s="6"/>
      <c r="ZV66" s="37"/>
      <c r="ZW66" s="6"/>
      <c r="ZX66" s="6"/>
      <c r="ZY66" s="6"/>
      <c r="ZZ66" s="6"/>
      <c r="AAA66" s="6"/>
      <c r="AAB66" s="6"/>
      <c r="AAE66" s="6"/>
      <c r="AAG66" s="6"/>
      <c r="AAH66" s="6"/>
      <c r="AAI66">
        <v>6.11456</v>
      </c>
      <c r="AAJ66">
        <v>0.65348731729800003</v>
      </c>
      <c r="AAK66" s="6"/>
      <c r="AAL66" s="37"/>
      <c r="AAM66" s="6"/>
      <c r="AAN66" s="6"/>
      <c r="AAO66" s="6"/>
      <c r="AAP66" s="6"/>
      <c r="AAQ66" s="6"/>
      <c r="AAR66" s="6"/>
      <c r="AAU66" s="6"/>
      <c r="AAW66" s="6"/>
      <c r="AAX66" s="6"/>
      <c r="AAY66">
        <v>6.11456</v>
      </c>
      <c r="AAZ66">
        <v>0.44338979320299998</v>
      </c>
      <c r="ABA66" s="6"/>
      <c r="ABB66" s="37"/>
      <c r="ABC66" s="6"/>
      <c r="ABD66" s="6"/>
      <c r="ABE66" s="6"/>
      <c r="ABF66" s="6"/>
      <c r="ABG66" s="6"/>
      <c r="ABH66" s="6"/>
      <c r="ABK66" s="6"/>
      <c r="ABM66" s="6"/>
      <c r="ABN66" s="6"/>
      <c r="ABO66">
        <v>6.6845066666699999</v>
      </c>
      <c r="ABP66">
        <v>0.47493188159499999</v>
      </c>
      <c r="ABQ66" s="6"/>
      <c r="ABR66" s="37"/>
      <c r="ABS66" s="6"/>
      <c r="ABT66" s="6"/>
      <c r="ABU66" s="6"/>
      <c r="ABV66" s="6"/>
      <c r="ABW66" s="6"/>
      <c r="ABX66" s="6"/>
      <c r="ACA66" s="6"/>
      <c r="ACC66" s="6"/>
      <c r="ACD66" s="6"/>
      <c r="ACE66">
        <v>6.6845066666699999</v>
      </c>
      <c r="ACF66">
        <v>0.47959647865999999</v>
      </c>
      <c r="ACG66" s="6"/>
      <c r="ACH66" s="37"/>
      <c r="ACI66" s="6"/>
      <c r="ACJ66" s="6"/>
      <c r="ACK66" s="6"/>
      <c r="ACL66" s="6"/>
      <c r="ACM66" s="6"/>
      <c r="ACN66" s="6"/>
      <c r="ACQ66" s="6"/>
      <c r="ACS66" s="6"/>
      <c r="ACT66" s="6"/>
      <c r="ACU66">
        <v>6.6845066666699999</v>
      </c>
      <c r="ACV66">
        <v>0.50129541968900004</v>
      </c>
      <c r="ACW66" s="6"/>
      <c r="ACX66" s="37"/>
      <c r="ACY66" s="6"/>
      <c r="ACZ66" s="6"/>
      <c r="ADA66" s="6"/>
      <c r="ADB66" s="6"/>
      <c r="ADC66" s="6"/>
      <c r="ADD66" s="6"/>
      <c r="ADG66" s="6"/>
      <c r="ADI66" s="6"/>
      <c r="ADJ66" s="6"/>
      <c r="ADK66">
        <v>7.0891999999999999</v>
      </c>
      <c r="ADL66">
        <v>0.38261507892300001</v>
      </c>
      <c r="ADM66" s="6"/>
      <c r="ADN66" s="37"/>
      <c r="ADO66" s="6"/>
      <c r="ADP66" s="6"/>
      <c r="ADQ66" s="6"/>
      <c r="ADR66" s="6"/>
      <c r="ADS66" s="6"/>
      <c r="ADT66" s="6"/>
      <c r="ADW66" s="6"/>
      <c r="ADY66" s="6"/>
      <c r="ADZ66" s="6"/>
      <c r="AEA66">
        <v>7.0817066666699997</v>
      </c>
      <c r="AEB66">
        <v>0.41189946109300002</v>
      </c>
      <c r="AEC66" s="6"/>
      <c r="AED66" s="37"/>
      <c r="AEE66" s="6"/>
      <c r="AEF66" s="6"/>
      <c r="AEG66" s="6"/>
      <c r="AEH66" s="6"/>
      <c r="AEI66" s="6"/>
      <c r="AEJ66" s="6"/>
      <c r="AEM66" s="6"/>
      <c r="AEO66" s="6"/>
      <c r="AEP66" s="6"/>
      <c r="AEQ66">
        <v>7.0817066666699997</v>
      </c>
      <c r="AER66">
        <v>0.53812711584999995</v>
      </c>
      <c r="AES66" s="6"/>
      <c r="AET66" s="37"/>
      <c r="AEU66" s="6"/>
      <c r="AEV66" s="6"/>
      <c r="AEW66" s="6"/>
      <c r="AEX66" s="6"/>
      <c r="AEY66" s="6"/>
      <c r="AEZ66" s="6"/>
      <c r="AFC66" s="6"/>
      <c r="AFE66" s="6"/>
      <c r="AFF66" s="6"/>
      <c r="AFG66">
        <v>7.2511200000000002</v>
      </c>
      <c r="AFH66">
        <v>0.243884255864</v>
      </c>
      <c r="AFI66" s="6"/>
      <c r="AFJ66" s="37"/>
      <c r="AFK66" s="6"/>
      <c r="AFL66" s="6"/>
      <c r="AFM66" s="6"/>
      <c r="AFN66" s="6"/>
      <c r="AFO66" s="6"/>
      <c r="AFP66" s="6"/>
      <c r="AFS66" s="6"/>
      <c r="AFU66" s="6"/>
      <c r="AFV66" s="6"/>
      <c r="AFW66">
        <v>7.2511200000000002</v>
      </c>
      <c r="AFX66">
        <v>0.244045145159</v>
      </c>
      <c r="AFY66" s="6"/>
      <c r="AFZ66" s="37"/>
      <c r="AGA66" s="6"/>
      <c r="AGB66" s="6"/>
      <c r="AGC66" s="6"/>
      <c r="AGD66" s="6"/>
      <c r="AGE66" s="6"/>
      <c r="AGF66" s="6"/>
      <c r="AGI66" s="6"/>
      <c r="AGK66" s="6"/>
      <c r="AGL66" s="6"/>
      <c r="AGM66">
        <v>7.2511200000000002</v>
      </c>
      <c r="AGN66">
        <v>0.67085317299199998</v>
      </c>
      <c r="AGO66" s="6"/>
      <c r="AGP66" s="37"/>
      <c r="AGQ66" s="6"/>
      <c r="AGR66" s="6"/>
      <c r="AGS66" s="6"/>
      <c r="AGT66" s="6"/>
      <c r="AGU66" s="6"/>
      <c r="AGV66" s="6"/>
      <c r="AGY66" s="6"/>
      <c r="AHA66" s="6"/>
      <c r="AHB66" s="6"/>
      <c r="AHC66">
        <v>7.4130399999999996</v>
      </c>
      <c r="AHD66">
        <v>0.53381015929200004</v>
      </c>
      <c r="AHE66" s="6"/>
      <c r="AHF66" s="37"/>
      <c r="AHG66" s="6"/>
      <c r="AHH66" s="6"/>
      <c r="AHI66" s="6"/>
      <c r="AHJ66" s="6"/>
      <c r="AHK66" s="6"/>
      <c r="AHL66" s="6"/>
      <c r="AHO66" s="6"/>
      <c r="AHQ66" s="6"/>
      <c r="AHR66" s="6"/>
      <c r="AHS66">
        <v>7.4130399999999996</v>
      </c>
      <c r="AHT66">
        <v>0.47691929482700002</v>
      </c>
      <c r="AHU66" s="6"/>
      <c r="AHV66" s="37"/>
      <c r="AHW66" s="6"/>
      <c r="AHX66" s="6"/>
      <c r="AHY66" s="6"/>
      <c r="AHZ66" s="6"/>
      <c r="AIA66" s="6"/>
      <c r="AIB66" s="6"/>
      <c r="AIE66" s="6"/>
      <c r="AIG66" s="6"/>
      <c r="AIH66" s="6"/>
      <c r="AII66">
        <v>7.4130399999999996</v>
      </c>
      <c r="AIJ66">
        <v>0.405037625756</v>
      </c>
      <c r="AIK66" s="6"/>
      <c r="AIL66" s="37"/>
      <c r="AIM66" s="6"/>
      <c r="AIN66" s="6"/>
      <c r="AIO66" s="6"/>
      <c r="AIP66" s="6"/>
      <c r="AIQ66" s="6"/>
      <c r="AIR66" s="6"/>
      <c r="AIU66" s="6"/>
      <c r="AIW66" s="6"/>
      <c r="AIX66" s="6"/>
      <c r="AIY66">
        <v>7.6501599999999996</v>
      </c>
      <c r="AIZ66">
        <v>0.38715066265699999</v>
      </c>
      <c r="AJA66" s="6"/>
      <c r="AJB66" s="37"/>
      <c r="AJC66" s="6"/>
      <c r="AJD66" s="6"/>
      <c r="AJE66" s="6"/>
      <c r="AJF66" s="6"/>
      <c r="AJG66" s="6"/>
      <c r="AJH66" s="6"/>
      <c r="AJK66" s="6"/>
      <c r="AJM66" s="6"/>
      <c r="AJN66" s="6"/>
      <c r="AJO66">
        <v>7.6501599999999996</v>
      </c>
      <c r="AJP66">
        <v>0.54972947976099995</v>
      </c>
      <c r="AJQ66" s="6"/>
      <c r="AJR66" s="37"/>
      <c r="AJS66" s="6"/>
      <c r="AJT66" s="6"/>
      <c r="AJU66" s="6"/>
      <c r="AJV66" s="6"/>
      <c r="AJW66" s="6"/>
      <c r="AJX66" s="6"/>
      <c r="AKA66" s="6"/>
      <c r="AKC66" s="6"/>
      <c r="AKD66" s="6"/>
      <c r="AKE66">
        <v>7.0860799999999999</v>
      </c>
      <c r="AKF66">
        <v>0.39646072594100001</v>
      </c>
      <c r="AKG66" s="6"/>
      <c r="AKH66" s="37"/>
      <c r="AKI66" s="6"/>
      <c r="AKJ66" s="6"/>
      <c r="AKK66" s="6"/>
      <c r="AKL66" s="6"/>
      <c r="AKM66" s="6"/>
      <c r="AKN66" s="6"/>
      <c r="AKQ66" s="6"/>
      <c r="AKS66" s="6"/>
      <c r="AKT66" s="6"/>
      <c r="AKU66">
        <v>7.0860799999999999</v>
      </c>
      <c r="AKV66">
        <v>0.66871892756100004</v>
      </c>
      <c r="AKW66" s="6"/>
      <c r="AKX66" s="37"/>
      <c r="AKY66" s="6"/>
      <c r="AKZ66" s="6"/>
      <c r="ALA66" s="6"/>
      <c r="ALB66" s="6"/>
      <c r="ALC66" s="6"/>
      <c r="ALD66" s="6"/>
      <c r="ALG66" s="6"/>
      <c r="ALI66" s="6"/>
      <c r="ALJ66" s="6"/>
      <c r="ALK66">
        <v>7.2511200000000002</v>
      </c>
      <c r="ALL66">
        <v>0.51499070217999998</v>
      </c>
      <c r="ALM66" s="6"/>
      <c r="ALN66" s="37"/>
    </row>
    <row r="67" spans="11:1002" x14ac:dyDescent="0.25">
      <c r="K67" s="6"/>
      <c r="L67" s="6"/>
      <c r="M67" s="6"/>
      <c r="N67" s="6"/>
      <c r="O67" s="6"/>
      <c r="P67" s="6"/>
      <c r="Q67" s="6"/>
      <c r="R67" s="6"/>
      <c r="S67" s="6"/>
      <c r="T67" s="6"/>
      <c r="V67" s="6"/>
      <c r="W67" s="6"/>
      <c r="X67">
        <v>7.6742666666700003</v>
      </c>
      <c r="Y67">
        <v>0.18073777446700001</v>
      </c>
      <c r="Z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M67" s="6"/>
      <c r="AN67" s="6"/>
      <c r="AQ67" s="6"/>
      <c r="AR67" s="37"/>
      <c r="AS67" s="6"/>
      <c r="AT67" s="6"/>
      <c r="AU67" s="6"/>
      <c r="AV67" s="6"/>
      <c r="AW67" s="6"/>
      <c r="AX67" s="6"/>
      <c r="AY67" s="6"/>
      <c r="AZ67" s="6"/>
      <c r="BA67" s="6"/>
      <c r="BB67" s="6"/>
      <c r="BD67" s="6"/>
      <c r="BE67" s="6"/>
      <c r="BF67">
        <v>9.2091200000000004</v>
      </c>
      <c r="BG67">
        <v>0.24679506030100001</v>
      </c>
      <c r="BH67" s="6"/>
      <c r="BI67" s="37"/>
      <c r="BJ67" s="6"/>
      <c r="BK67" s="6"/>
      <c r="BL67" s="6"/>
      <c r="BM67" s="6"/>
      <c r="BN67" s="6"/>
      <c r="BO67" s="6"/>
      <c r="BP67" s="6"/>
      <c r="BQ67" s="6"/>
      <c r="BR67" s="6"/>
      <c r="BS67" s="6"/>
      <c r="BU67" s="6"/>
      <c r="BV67" s="6"/>
      <c r="BW67">
        <v>8.2582000000000004</v>
      </c>
      <c r="BX67">
        <v>0.16264003902499999</v>
      </c>
      <c r="BY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L67" s="6"/>
      <c r="CM67" s="6"/>
      <c r="CN67">
        <v>8.0983000000000001</v>
      </c>
      <c r="CO67">
        <v>0.21444821283400001</v>
      </c>
      <c r="CP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C67" s="6"/>
      <c r="DD67" s="6"/>
      <c r="DE67">
        <v>8.0983000000000001</v>
      </c>
      <c r="DF67">
        <v>0.16510473551300001</v>
      </c>
      <c r="DG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T67" s="6"/>
      <c r="DU67" s="6"/>
      <c r="DV67">
        <v>8.0983000000000001</v>
      </c>
      <c r="DW67">
        <v>0.25280322937499999</v>
      </c>
      <c r="DX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K67" s="6"/>
      <c r="EL67" s="6"/>
      <c r="EM67">
        <v>8.0983000000000001</v>
      </c>
      <c r="EN67">
        <v>0.25224220435200001</v>
      </c>
      <c r="EO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B67" s="6"/>
      <c r="FC67" s="6"/>
      <c r="FD67">
        <v>7.4782999999999999</v>
      </c>
      <c r="FE67">
        <v>0.37294416891600002</v>
      </c>
      <c r="FF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S67" s="6"/>
      <c r="FT67" s="6"/>
      <c r="FU67">
        <v>7.4782999999999999</v>
      </c>
      <c r="FV67">
        <v>0.35540458396399999</v>
      </c>
      <c r="FW67" s="6"/>
      <c r="FX67" s="37"/>
      <c r="FY67" s="6"/>
      <c r="FZ67" s="6"/>
      <c r="GA67" s="6"/>
      <c r="GB67" s="6"/>
      <c r="GC67" s="6"/>
      <c r="GD67" s="6"/>
      <c r="GE67" s="6"/>
      <c r="GF67" s="6"/>
      <c r="GG67" s="6"/>
      <c r="GH67" s="6"/>
      <c r="GJ67" s="6"/>
      <c r="GK67" s="6"/>
      <c r="GL67">
        <v>7.4782999999999999</v>
      </c>
      <c r="GM67">
        <v>0.269048108457</v>
      </c>
      <c r="GN67" s="6"/>
      <c r="GO67" s="37"/>
      <c r="GP67" s="6"/>
      <c r="GQ67" s="6"/>
      <c r="GR67" s="6"/>
      <c r="GS67" s="6"/>
      <c r="GT67" s="6"/>
      <c r="GU67" s="6"/>
      <c r="GV67" s="6"/>
      <c r="GW67" s="6"/>
      <c r="GX67" s="6"/>
      <c r="GY67" s="6"/>
      <c r="HA67" s="6"/>
      <c r="HB67" s="6"/>
      <c r="HC67">
        <v>8.0518999999999998</v>
      </c>
      <c r="HD67">
        <v>0.26773864234599998</v>
      </c>
      <c r="HE67" s="6"/>
      <c r="HF67" s="37"/>
      <c r="HG67" s="6"/>
      <c r="HH67" s="6"/>
      <c r="HI67" s="6"/>
      <c r="HJ67" s="6"/>
      <c r="HK67" s="6"/>
      <c r="HL67" s="6"/>
      <c r="HM67" s="6"/>
      <c r="HN67" s="6"/>
      <c r="HO67" s="6"/>
      <c r="HP67" s="6"/>
      <c r="HR67" s="6"/>
      <c r="HS67" s="6"/>
      <c r="HT67">
        <v>8.0518999999999998</v>
      </c>
      <c r="HU67">
        <v>0.24389758362899999</v>
      </c>
      <c r="HV67" s="6"/>
      <c r="HW67" s="37"/>
      <c r="HX67" s="6"/>
      <c r="HY67" s="6"/>
      <c r="HZ67" s="6"/>
      <c r="IA67" s="6"/>
      <c r="IB67" s="6"/>
      <c r="IC67" s="6"/>
      <c r="ID67" s="6"/>
      <c r="IE67" s="6"/>
      <c r="IF67" s="6"/>
      <c r="IG67" s="6"/>
      <c r="II67" s="6"/>
      <c r="IJ67" s="6"/>
      <c r="IK67">
        <v>8.0518999999999998</v>
      </c>
      <c r="IL67">
        <v>0.210706107069</v>
      </c>
      <c r="IM67" s="6"/>
      <c r="IN67" s="37"/>
      <c r="IO67" s="6"/>
      <c r="IP67" s="6"/>
      <c r="IQ67" s="6"/>
      <c r="IR67" s="6"/>
      <c r="IS67" s="6"/>
      <c r="IT67" s="6"/>
      <c r="IU67" s="6"/>
      <c r="IV67" s="6"/>
      <c r="IW67" s="6"/>
      <c r="IX67" s="6"/>
      <c r="IZ67" s="6"/>
      <c r="JA67" s="6"/>
      <c r="JB67">
        <v>8.0518999999999998</v>
      </c>
      <c r="JC67">
        <v>0.253306660859</v>
      </c>
      <c r="JD67" s="6"/>
      <c r="JE67" s="37"/>
      <c r="JF67" s="6"/>
      <c r="JG67" s="6"/>
      <c r="JH67" s="6"/>
      <c r="JI67" s="6"/>
      <c r="JJ67" s="6"/>
      <c r="JK67" s="6"/>
      <c r="JL67" s="6"/>
      <c r="JM67" s="6"/>
      <c r="JN67" s="6"/>
      <c r="JO67" s="6"/>
      <c r="JQ67" s="6"/>
      <c r="JR67" s="6"/>
      <c r="JU67" s="6"/>
      <c r="JV67" s="37"/>
      <c r="JW67" s="6"/>
      <c r="JX67" s="6"/>
      <c r="JY67" s="6"/>
      <c r="JZ67" s="6"/>
      <c r="KA67" s="6"/>
      <c r="KB67" s="6"/>
      <c r="KC67" s="6"/>
      <c r="KD67" s="6"/>
      <c r="KE67" s="6"/>
      <c r="KF67" s="6"/>
      <c r="KH67" s="6"/>
      <c r="KI67" s="6"/>
      <c r="KJ67">
        <v>8.0518999999999998</v>
      </c>
      <c r="KK67">
        <v>0.249009175138</v>
      </c>
      <c r="KL67" s="6"/>
      <c r="KM67" s="37"/>
      <c r="KN67" s="6"/>
      <c r="KO67" s="6"/>
      <c r="KP67" s="6"/>
      <c r="KQ67" s="6"/>
      <c r="KR67" s="6"/>
      <c r="KS67" s="6"/>
      <c r="KT67" s="6"/>
      <c r="KU67" s="6"/>
      <c r="KV67" s="6"/>
      <c r="KW67" s="6"/>
      <c r="KY67" s="6"/>
      <c r="KZ67" s="6"/>
      <c r="LA67">
        <v>8.2543000000000006</v>
      </c>
      <c r="LB67">
        <v>0.22704411058900001</v>
      </c>
      <c r="LC67" s="6"/>
      <c r="LD67" s="37"/>
      <c r="LE67" s="6"/>
      <c r="LF67" s="6"/>
      <c r="LG67" s="6"/>
      <c r="LH67" s="6"/>
      <c r="LI67" s="6"/>
      <c r="LJ67" s="6"/>
      <c r="LK67" s="6"/>
      <c r="LL67" s="6"/>
      <c r="LM67" s="6"/>
      <c r="LN67" s="6"/>
      <c r="LP67" s="6"/>
      <c r="LQ67" s="6"/>
      <c r="LR67">
        <v>8.2543000000000006</v>
      </c>
      <c r="LS67">
        <v>0.27163589549599998</v>
      </c>
      <c r="LT67" s="6"/>
      <c r="LU67" s="37"/>
      <c r="LV67" s="6"/>
      <c r="LW67" s="6"/>
      <c r="LX67" s="6"/>
      <c r="LY67" s="6"/>
      <c r="LZ67" s="6"/>
      <c r="MA67" s="6"/>
      <c r="MB67" s="6"/>
      <c r="MC67" s="6"/>
      <c r="MD67" s="6"/>
      <c r="ME67" s="6"/>
      <c r="MG67" s="6"/>
      <c r="MH67" s="6"/>
      <c r="MI67">
        <v>8.2543000000000006</v>
      </c>
      <c r="MJ67">
        <v>0.27170177066000001</v>
      </c>
      <c r="MK67" s="6"/>
      <c r="ML67" s="37"/>
      <c r="MM67" s="6"/>
      <c r="MN67" s="6"/>
      <c r="MO67" s="6"/>
      <c r="MP67" s="6"/>
      <c r="MQ67" s="6"/>
      <c r="MR67" s="6"/>
      <c r="MS67" s="6"/>
      <c r="MT67" s="6"/>
      <c r="MU67" s="6"/>
      <c r="MV67" s="6"/>
      <c r="MX67" s="6"/>
      <c r="MY67" s="6"/>
      <c r="MZ67">
        <v>7.9507000000000003</v>
      </c>
      <c r="NA67">
        <v>0.327751773862</v>
      </c>
      <c r="NB67" s="6"/>
      <c r="NC67" s="37"/>
      <c r="ND67" s="6"/>
      <c r="NE67" s="6"/>
      <c r="NF67" s="6"/>
      <c r="NG67" s="6"/>
      <c r="NH67" s="6"/>
      <c r="NI67" s="6"/>
      <c r="NJ67" s="6"/>
      <c r="NK67" s="6"/>
      <c r="NL67" s="6"/>
      <c r="NM67" s="6"/>
      <c r="NO67" s="6"/>
      <c r="NP67" s="6"/>
      <c r="NQ67">
        <v>7.9507000000000003</v>
      </c>
      <c r="NR67">
        <v>0.30738015397099999</v>
      </c>
      <c r="NS67" s="6"/>
      <c r="NT67" s="37"/>
      <c r="NU67" s="6"/>
      <c r="NV67" s="6"/>
      <c r="NW67" s="6"/>
      <c r="NX67" s="6"/>
      <c r="NY67" s="6"/>
      <c r="NZ67" s="6"/>
      <c r="OA67" s="6"/>
      <c r="OB67" s="6"/>
      <c r="OC67" s="6"/>
      <c r="OD67" s="6"/>
      <c r="OF67" s="6"/>
      <c r="OG67" s="6"/>
      <c r="OH67">
        <v>7.9507000000000003</v>
      </c>
      <c r="OI67">
        <v>0.30809831641699997</v>
      </c>
      <c r="OJ67" s="6"/>
      <c r="OK67" s="37"/>
      <c r="OL67" s="6"/>
      <c r="OM67" s="6"/>
      <c r="ON67" s="6"/>
      <c r="OO67" s="6"/>
      <c r="OP67" s="6"/>
      <c r="OQ67" s="6"/>
      <c r="OR67" s="6"/>
      <c r="OS67" s="6"/>
      <c r="OT67" s="6"/>
      <c r="OU67" s="6"/>
      <c r="OW67" s="6"/>
      <c r="OX67" s="6"/>
      <c r="OY67">
        <v>7.9507000000000003</v>
      </c>
      <c r="OZ67">
        <v>0.29767258222199999</v>
      </c>
      <c r="PA67" s="6"/>
      <c r="PB67" s="37"/>
      <c r="PC67" s="6"/>
      <c r="PD67" s="6"/>
      <c r="PE67" s="6"/>
      <c r="PF67" s="6"/>
      <c r="PG67" s="6"/>
      <c r="PH67" s="6"/>
      <c r="PI67" s="6"/>
      <c r="PJ67" s="6"/>
      <c r="PK67" s="6"/>
      <c r="PL67" s="6"/>
      <c r="PN67" s="6"/>
      <c r="PO67" s="6"/>
      <c r="PP67">
        <v>7.9507000000000003</v>
      </c>
      <c r="PQ67">
        <v>0.37281202959499998</v>
      </c>
      <c r="PR67" s="6"/>
      <c r="PS67" s="37"/>
      <c r="PT67" s="6"/>
      <c r="PU67" s="6"/>
      <c r="PV67" s="6"/>
      <c r="PW67" s="6"/>
      <c r="PX67" s="6"/>
      <c r="PY67" s="6"/>
      <c r="PZ67" s="6"/>
      <c r="QA67" s="6"/>
      <c r="QB67" s="6"/>
      <c r="QC67" s="6"/>
      <c r="QE67" s="6"/>
      <c r="QF67" s="6"/>
      <c r="QG67">
        <v>7.8494999999999999</v>
      </c>
      <c r="QH67">
        <v>0.410402661497</v>
      </c>
      <c r="QI67" s="6"/>
      <c r="QJ67" s="37"/>
      <c r="QK67" s="37"/>
      <c r="QL67" s="6"/>
      <c r="QM67" s="6"/>
      <c r="QN67" s="6"/>
      <c r="QO67" s="6"/>
      <c r="QP67" s="6"/>
      <c r="QQ67" s="6"/>
      <c r="QR67" s="6"/>
      <c r="QS67" s="6"/>
      <c r="QT67" s="6"/>
      <c r="QU67" s="6"/>
      <c r="QW67" s="6"/>
      <c r="QX67" s="6"/>
      <c r="QY67">
        <v>7.6471</v>
      </c>
      <c r="QZ67">
        <v>0.35659732180699999</v>
      </c>
      <c r="RA67" s="6"/>
      <c r="RB67" s="37"/>
      <c r="RC67" s="6"/>
      <c r="RD67" s="6"/>
      <c r="RE67" s="6"/>
      <c r="RF67" s="6"/>
      <c r="RG67" s="6"/>
      <c r="RH67" s="6"/>
      <c r="RI67" s="6"/>
      <c r="RJ67" s="6"/>
      <c r="RK67" s="6"/>
      <c r="RL67" s="6"/>
      <c r="RN67" s="6"/>
      <c r="RO67" s="6"/>
      <c r="RP67">
        <v>7.8494999999999999</v>
      </c>
      <c r="RQ67">
        <v>0.48725626802499999</v>
      </c>
      <c r="RR67" s="6"/>
      <c r="RS67" s="37"/>
      <c r="RT67" s="6"/>
      <c r="RU67" s="6"/>
      <c r="RV67" s="6"/>
      <c r="RW67" s="6"/>
      <c r="RX67" s="6"/>
      <c r="RY67" s="6"/>
      <c r="RZ67" s="6"/>
      <c r="SA67" s="6"/>
      <c r="SB67" s="6"/>
      <c r="SC67" s="6"/>
      <c r="SE67" s="6"/>
      <c r="SF67" s="6"/>
      <c r="SG67">
        <v>7.7404000000000002</v>
      </c>
      <c r="SH67">
        <v>0.44673482745999998</v>
      </c>
      <c r="SI67" s="6"/>
      <c r="SJ67" s="37"/>
      <c r="SK67" s="6"/>
      <c r="SL67" s="6"/>
      <c r="SM67" s="6"/>
      <c r="SN67" s="6"/>
      <c r="SO67" s="6"/>
      <c r="SP67" s="6"/>
      <c r="SQ67" s="6"/>
      <c r="SR67" s="6"/>
      <c r="SS67" s="6"/>
      <c r="ST67" s="6"/>
      <c r="SV67" s="6"/>
      <c r="SW67" s="6"/>
      <c r="SX67">
        <v>7.4539999999999997</v>
      </c>
      <c r="SY67">
        <v>0.46838121902300001</v>
      </c>
      <c r="SZ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M67" s="6"/>
      <c r="TN67" s="6"/>
      <c r="TO67">
        <v>7.7404000000000002</v>
      </c>
      <c r="TP67">
        <v>0.39770064017599999</v>
      </c>
      <c r="TQ67" s="6"/>
      <c r="TS67" s="6"/>
      <c r="TT67" s="6"/>
      <c r="TU67" s="6"/>
      <c r="TV67" s="6"/>
      <c r="TW67" s="6"/>
      <c r="TX67" s="6"/>
      <c r="UA67" s="6"/>
      <c r="UC67" s="6"/>
      <c r="UD67" s="6"/>
      <c r="UE67">
        <v>7.6471</v>
      </c>
      <c r="UF67">
        <v>0.39338658070900001</v>
      </c>
      <c r="UG67" s="6"/>
      <c r="UI67" s="6"/>
      <c r="UJ67" s="6"/>
      <c r="UK67" s="6"/>
      <c r="UL67" s="6"/>
      <c r="UM67" s="6"/>
      <c r="UN67" s="6"/>
      <c r="UQ67" s="6"/>
      <c r="US67" s="6"/>
      <c r="UT67" s="6"/>
      <c r="UU67">
        <v>7.6471</v>
      </c>
      <c r="UV67">
        <v>0.39307207723100002</v>
      </c>
      <c r="UW67" s="6"/>
      <c r="UY67" s="6"/>
      <c r="UZ67" s="6"/>
      <c r="VA67" s="6"/>
      <c r="VB67" s="6"/>
      <c r="VC67" s="6"/>
      <c r="VD67" s="6"/>
      <c r="VG67" s="6"/>
      <c r="VI67" s="6"/>
      <c r="VJ67" s="6"/>
      <c r="VK67">
        <v>7.6703999999999999</v>
      </c>
      <c r="VL67">
        <v>0.42411353738699997</v>
      </c>
      <c r="VM67" s="6"/>
      <c r="VN67" s="37"/>
      <c r="VO67" s="6"/>
      <c r="VP67" s="6"/>
      <c r="VQ67" s="6"/>
      <c r="VR67" s="6"/>
      <c r="VS67" s="6"/>
      <c r="VT67" s="6"/>
      <c r="VW67" s="6"/>
      <c r="VY67" s="6"/>
      <c r="VZ67" s="6"/>
      <c r="WA67">
        <v>7.6703999999999999</v>
      </c>
      <c r="WB67">
        <v>0.46866491910300001</v>
      </c>
      <c r="WC67" s="6"/>
      <c r="WD67" s="37"/>
      <c r="WE67" s="6"/>
      <c r="WF67" s="6"/>
      <c r="WG67" s="6"/>
      <c r="WH67" s="6"/>
      <c r="WI67" s="6"/>
      <c r="WJ67" s="6"/>
      <c r="WM67" s="6"/>
      <c r="WO67" s="6"/>
      <c r="WP67" s="6"/>
      <c r="WQ67">
        <v>7.8494999999999999</v>
      </c>
      <c r="WR67">
        <v>0.27037317860299998</v>
      </c>
      <c r="WS67" s="6"/>
      <c r="WT67" s="37"/>
      <c r="WU67" s="6"/>
      <c r="WV67" s="6"/>
      <c r="WW67" s="6"/>
      <c r="WX67" s="6"/>
      <c r="WY67" s="6"/>
      <c r="WZ67" s="6"/>
      <c r="XC67" s="6"/>
      <c r="XE67" s="6"/>
      <c r="XF67" s="6"/>
      <c r="XG67">
        <v>7.8494999999999999</v>
      </c>
      <c r="XH67">
        <v>0.320232999257</v>
      </c>
      <c r="XI67" s="6"/>
      <c r="XJ67" s="37"/>
      <c r="XK67" s="6"/>
      <c r="XL67" s="6"/>
      <c r="XM67" s="6"/>
      <c r="XN67" s="6"/>
      <c r="XO67" s="6"/>
      <c r="XP67" s="6"/>
      <c r="XS67" s="6"/>
      <c r="XU67" s="6"/>
      <c r="XV67" s="6"/>
      <c r="XW67">
        <v>7.6471</v>
      </c>
      <c r="XX67">
        <v>0.42965571080499998</v>
      </c>
      <c r="XY67" s="6"/>
      <c r="XZ67" s="37"/>
      <c r="YA67" s="6"/>
      <c r="YB67" s="6"/>
      <c r="YC67" s="6"/>
      <c r="YD67" s="6"/>
      <c r="YE67" s="6"/>
      <c r="YF67" s="6"/>
      <c r="YI67" s="6"/>
      <c r="YK67" s="6"/>
      <c r="YL67" s="6"/>
      <c r="YM67">
        <v>7.6471</v>
      </c>
      <c r="YN67">
        <v>0.38181505974500002</v>
      </c>
      <c r="YO67" s="6"/>
      <c r="YP67" s="37"/>
      <c r="YQ67" s="6"/>
      <c r="YR67" s="6"/>
      <c r="YS67" s="6"/>
      <c r="YT67" s="6"/>
      <c r="YU67" s="6"/>
      <c r="YV67" s="6"/>
      <c r="YY67" s="6"/>
      <c r="ZA67" s="6"/>
      <c r="ZB67" s="6"/>
      <c r="ZE67" s="6"/>
      <c r="ZF67" s="37"/>
      <c r="ZG67" s="6"/>
      <c r="ZH67" s="6"/>
      <c r="ZI67" s="6"/>
      <c r="ZJ67" s="6"/>
      <c r="ZK67" s="6"/>
      <c r="ZL67" s="6"/>
      <c r="ZO67" s="6"/>
      <c r="ZQ67" s="6"/>
      <c r="ZR67" s="6"/>
      <c r="ZS67">
        <v>7.6432000000000002</v>
      </c>
      <c r="ZT67">
        <v>0.34303980141200002</v>
      </c>
      <c r="ZU67" s="6"/>
      <c r="ZV67" s="37"/>
      <c r="ZW67" s="6"/>
      <c r="ZX67" s="6"/>
      <c r="ZY67" s="6"/>
      <c r="ZZ67" s="6"/>
      <c r="AAA67" s="6"/>
      <c r="AAB67" s="6"/>
      <c r="AAE67" s="6"/>
      <c r="AAG67" s="6"/>
      <c r="AAH67" s="6"/>
      <c r="AAI67">
        <v>7.6432000000000002</v>
      </c>
      <c r="AAJ67">
        <v>0.65829824750099997</v>
      </c>
      <c r="AAK67" s="6"/>
      <c r="AAL67" s="37"/>
      <c r="AAM67" s="6"/>
      <c r="AAN67" s="6"/>
      <c r="AAO67" s="6"/>
      <c r="AAP67" s="6"/>
      <c r="AAQ67" s="6"/>
      <c r="AAR67" s="6"/>
      <c r="AAU67" s="6"/>
      <c r="AAW67" s="6"/>
      <c r="AAX67" s="6"/>
      <c r="AAY67">
        <v>7.6432000000000002</v>
      </c>
      <c r="AAZ67">
        <v>0.45340850375399999</v>
      </c>
      <c r="ABA67" s="6"/>
      <c r="ABB67" s="37"/>
      <c r="ABC67" s="6"/>
      <c r="ABD67" s="6"/>
      <c r="ABE67" s="6"/>
      <c r="ABF67" s="6"/>
      <c r="ABG67" s="6"/>
      <c r="ABH67" s="6"/>
      <c r="ABK67" s="6"/>
      <c r="ABM67" s="6"/>
      <c r="ABN67" s="6"/>
      <c r="ABO67">
        <v>8.3556333333299992</v>
      </c>
      <c r="ABP67">
        <v>0.48030718537</v>
      </c>
      <c r="ABQ67" s="6"/>
      <c r="ABR67" s="37"/>
      <c r="ABS67" s="6"/>
      <c r="ABT67" s="6"/>
      <c r="ABU67" s="6"/>
      <c r="ABV67" s="6"/>
      <c r="ABW67" s="6"/>
      <c r="ABX67" s="6"/>
      <c r="ACA67" s="6"/>
      <c r="ACC67" s="6"/>
      <c r="ACD67" s="6"/>
      <c r="ACE67">
        <v>8.3556333333299992</v>
      </c>
      <c r="ACF67">
        <v>0.48778679955199999</v>
      </c>
      <c r="ACG67" s="6"/>
      <c r="ACH67" s="37"/>
      <c r="ACI67" s="6"/>
      <c r="ACJ67" s="6"/>
      <c r="ACK67" s="6"/>
      <c r="ACL67" s="6"/>
      <c r="ACM67" s="6"/>
      <c r="ACN67" s="6"/>
      <c r="ACQ67" s="6"/>
      <c r="ACS67" s="6"/>
      <c r="ACT67" s="6"/>
      <c r="ACU67">
        <v>8.3556333333299992</v>
      </c>
      <c r="ACV67">
        <v>0.50921492219599995</v>
      </c>
      <c r="ACW67" s="6"/>
      <c r="ACX67" s="37"/>
      <c r="ACY67" s="6"/>
      <c r="ACZ67" s="6"/>
      <c r="ADA67" s="6"/>
      <c r="ADB67" s="6"/>
      <c r="ADC67" s="6"/>
      <c r="ADD67" s="6"/>
      <c r="ADG67" s="6"/>
      <c r="ADI67" s="6"/>
      <c r="ADJ67" s="6"/>
      <c r="ADK67">
        <v>8.8614999999999995</v>
      </c>
      <c r="ADL67">
        <v>0.389351291027</v>
      </c>
      <c r="ADM67" s="6"/>
      <c r="ADN67" s="37"/>
      <c r="ADO67" s="6"/>
      <c r="ADP67" s="6"/>
      <c r="ADQ67" s="6"/>
      <c r="ADR67" s="6"/>
      <c r="ADS67" s="6"/>
      <c r="ADT67" s="6"/>
      <c r="ADW67" s="6"/>
      <c r="ADY67" s="6"/>
      <c r="ADZ67" s="6"/>
      <c r="AEA67">
        <v>8.8521333333300003</v>
      </c>
      <c r="AEB67">
        <v>0.42125763174899999</v>
      </c>
      <c r="AEC67" s="6"/>
      <c r="AED67" s="37"/>
      <c r="AEE67" s="6"/>
      <c r="AEF67" s="6"/>
      <c r="AEG67" s="6"/>
      <c r="AEH67" s="6"/>
      <c r="AEI67" s="6"/>
      <c r="AEJ67" s="6"/>
      <c r="AEM67" s="6"/>
      <c r="AEO67" s="6"/>
      <c r="AEP67" s="6"/>
      <c r="AEQ67">
        <v>8.8521333333300003</v>
      </c>
      <c r="AER67">
        <v>0.54543326896599997</v>
      </c>
      <c r="AES67" s="6"/>
      <c r="AET67" s="37"/>
      <c r="AEU67" s="6"/>
      <c r="AEV67" s="6"/>
      <c r="AEW67" s="6"/>
      <c r="AEX67" s="6"/>
      <c r="AEY67" s="6"/>
      <c r="AEZ67" s="6"/>
      <c r="AFC67" s="6"/>
      <c r="AFE67" s="6"/>
      <c r="AFF67" s="6"/>
      <c r="AFG67">
        <v>9.0639000000000003</v>
      </c>
      <c r="AFH67">
        <v>0.25002449197600002</v>
      </c>
      <c r="AFI67" s="6"/>
      <c r="AFJ67" s="37"/>
      <c r="AFK67" s="6"/>
      <c r="AFL67" s="6"/>
      <c r="AFM67" s="6"/>
      <c r="AFN67" s="6"/>
      <c r="AFO67" s="6"/>
      <c r="AFP67" s="6"/>
      <c r="AFS67" s="6"/>
      <c r="AFU67" s="6"/>
      <c r="AFV67" s="6"/>
      <c r="AFW67">
        <v>9.0639000000000003</v>
      </c>
      <c r="AFX67">
        <v>0.250627265195</v>
      </c>
      <c r="AFY67" s="6"/>
      <c r="AFZ67" s="37"/>
      <c r="AGA67" s="6"/>
      <c r="AGB67" s="6"/>
      <c r="AGC67" s="6"/>
      <c r="AGD67" s="6"/>
      <c r="AGE67" s="6"/>
      <c r="AGF67" s="6"/>
      <c r="AGI67" s="6"/>
      <c r="AGK67" s="6"/>
      <c r="AGL67" s="6"/>
      <c r="AGM67">
        <v>9.0639000000000003</v>
      </c>
      <c r="AGN67">
        <v>0.67710660232599995</v>
      </c>
      <c r="AGO67" s="6"/>
      <c r="AGP67" s="37"/>
      <c r="AGQ67" s="6"/>
      <c r="AGR67" s="6"/>
      <c r="AGS67" s="6"/>
      <c r="AGT67" s="6"/>
      <c r="AGU67" s="6"/>
      <c r="AGV67" s="6"/>
      <c r="AGY67" s="6"/>
      <c r="AHA67" s="6"/>
      <c r="AHB67" s="6"/>
      <c r="AHC67">
        <v>9.2662999999999993</v>
      </c>
      <c r="AHD67">
        <v>0.54266035211499997</v>
      </c>
      <c r="AHE67" s="6"/>
      <c r="AHF67" s="37"/>
      <c r="AHG67" s="6"/>
      <c r="AHH67" s="6"/>
      <c r="AHI67" s="6"/>
      <c r="AHJ67" s="6"/>
      <c r="AHK67" s="6"/>
      <c r="AHL67" s="6"/>
      <c r="AHO67" s="6"/>
      <c r="AHQ67" s="6"/>
      <c r="AHR67" s="6"/>
      <c r="AHS67">
        <v>9.2662999999999993</v>
      </c>
      <c r="AHT67">
        <v>0.49310164145399998</v>
      </c>
      <c r="AHU67" s="6"/>
      <c r="AHV67" s="37"/>
      <c r="AHW67" s="6"/>
      <c r="AHX67" s="6"/>
      <c r="AHY67" s="6"/>
      <c r="AHZ67" s="6"/>
      <c r="AIA67" s="6"/>
      <c r="AIB67" s="6"/>
      <c r="AIE67" s="6"/>
      <c r="AIG67" s="6"/>
      <c r="AIH67" s="6"/>
      <c r="AII67">
        <v>9.2662999999999993</v>
      </c>
      <c r="AIJ67">
        <v>0.41590277005699999</v>
      </c>
      <c r="AIK67" s="6"/>
      <c r="AIL67" s="37"/>
      <c r="AIM67" s="6"/>
      <c r="AIN67" s="6"/>
      <c r="AIO67" s="6"/>
      <c r="AIP67" s="6"/>
      <c r="AIQ67" s="6"/>
      <c r="AIR67" s="6"/>
      <c r="AIU67" s="6"/>
      <c r="AIW67" s="6"/>
      <c r="AIX67" s="6"/>
      <c r="AIY67">
        <v>9.5626999999999995</v>
      </c>
      <c r="AIZ67">
        <v>0.39589232874000002</v>
      </c>
      <c r="AJA67" s="6"/>
      <c r="AJB67" s="37"/>
      <c r="AJC67" s="6"/>
      <c r="AJD67" s="6"/>
      <c r="AJE67" s="6"/>
      <c r="AJF67" s="6"/>
      <c r="AJG67" s="6"/>
      <c r="AJH67" s="6"/>
      <c r="AJK67" s="6"/>
      <c r="AJM67" s="6"/>
      <c r="AJN67" s="6"/>
      <c r="AJO67">
        <v>9.5626999999999995</v>
      </c>
      <c r="AJP67">
        <v>0.55957060878999998</v>
      </c>
      <c r="AJQ67" s="6"/>
      <c r="AJR67" s="37"/>
      <c r="AJS67" s="6"/>
      <c r="AJT67" s="6"/>
      <c r="AJU67" s="6"/>
      <c r="AJV67" s="6"/>
      <c r="AJW67" s="6"/>
      <c r="AJX67" s="6"/>
      <c r="AKA67" s="6"/>
      <c r="AKC67" s="6"/>
      <c r="AKD67" s="6"/>
      <c r="AKE67">
        <v>8.8575999999999997</v>
      </c>
      <c r="AKF67">
        <v>0.404825746471</v>
      </c>
      <c r="AKG67" s="6"/>
      <c r="AKH67" s="37"/>
      <c r="AKI67" s="6"/>
      <c r="AKJ67" s="6"/>
      <c r="AKK67" s="6"/>
      <c r="AKL67" s="6"/>
      <c r="AKM67" s="6"/>
      <c r="AKN67" s="6"/>
      <c r="AKQ67" s="6"/>
      <c r="AKS67" s="6"/>
      <c r="AKT67" s="6"/>
      <c r="AKU67">
        <v>8.8575999999999997</v>
      </c>
      <c r="AKV67">
        <v>0.67764339134600005</v>
      </c>
      <c r="AKW67" s="6"/>
      <c r="AKX67" s="37"/>
      <c r="AKY67" s="6"/>
      <c r="AKZ67" s="6"/>
      <c r="ALA67" s="6"/>
      <c r="ALB67" s="6"/>
      <c r="ALC67" s="6"/>
      <c r="ALD67" s="6"/>
      <c r="ALG67" s="6"/>
      <c r="ALI67" s="6"/>
      <c r="ALJ67" s="6"/>
      <c r="ALK67">
        <v>9.0639000000000003</v>
      </c>
      <c r="ALL67">
        <v>0.52363717780499996</v>
      </c>
      <c r="ALM67" s="6"/>
      <c r="ALN67" s="37"/>
    </row>
    <row r="68" spans="11:1002" x14ac:dyDescent="0.25">
      <c r="K68" s="6"/>
      <c r="L68" s="6"/>
      <c r="M68" s="6"/>
      <c r="N68" s="6"/>
      <c r="O68" s="6"/>
      <c r="P68" s="6"/>
      <c r="Q68" s="6"/>
      <c r="R68" s="6"/>
      <c r="S68" s="6"/>
      <c r="T68" s="6"/>
      <c r="V68" s="6"/>
      <c r="W68" s="6"/>
      <c r="X68">
        <v>9.2091200000000004</v>
      </c>
      <c r="Y68">
        <v>0.179789011039</v>
      </c>
      <c r="Z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M68" s="6"/>
      <c r="AN68" s="6"/>
      <c r="AQ68" s="6"/>
      <c r="AR68" s="37"/>
      <c r="AS68" s="6"/>
      <c r="AT68" s="6"/>
      <c r="AU68" s="6"/>
      <c r="AV68" s="6"/>
      <c r="AW68" s="6"/>
      <c r="AX68" s="6"/>
      <c r="AY68" s="6"/>
      <c r="AZ68" s="6"/>
      <c r="BA68" s="6"/>
      <c r="BB68" s="6"/>
      <c r="BD68" s="6"/>
      <c r="BE68" s="6"/>
      <c r="BF68">
        <v>10.7439733333</v>
      </c>
      <c r="BG68">
        <v>0.24870267980300001</v>
      </c>
      <c r="BH68" s="6"/>
      <c r="BI68" s="37"/>
      <c r="BJ68" s="6"/>
      <c r="BK68" s="6"/>
      <c r="BL68" s="6"/>
      <c r="BM68" s="6"/>
      <c r="BN68" s="6"/>
      <c r="BO68" s="6"/>
      <c r="BP68" s="6"/>
      <c r="BQ68" s="6"/>
      <c r="BR68" s="6"/>
      <c r="BS68" s="6"/>
      <c r="BU68" s="6"/>
      <c r="BV68" s="6"/>
      <c r="BW68">
        <v>9.9098400000000009</v>
      </c>
      <c r="BX68">
        <v>0.16493357617500001</v>
      </c>
      <c r="BY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L68" s="6"/>
      <c r="CM68" s="6"/>
      <c r="CN68">
        <v>9.7179599999999997</v>
      </c>
      <c r="CO68">
        <v>0.21857447961699999</v>
      </c>
      <c r="CP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C68" s="6"/>
      <c r="DD68" s="6"/>
      <c r="DE68">
        <v>9.7179599999999997</v>
      </c>
      <c r="DF68">
        <v>0.166917973883</v>
      </c>
      <c r="DG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T68" s="6"/>
      <c r="DU68" s="6"/>
      <c r="DV68">
        <v>9.7179599999999997</v>
      </c>
      <c r="DW68">
        <v>0.25237265786099999</v>
      </c>
      <c r="DX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K68" s="6"/>
      <c r="EL68" s="6"/>
      <c r="EM68">
        <v>9.7179599999999997</v>
      </c>
      <c r="EN68">
        <v>0.25412099617400002</v>
      </c>
      <c r="EO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B68" s="6"/>
      <c r="FC68" s="6"/>
      <c r="FD68">
        <v>8.9739599999999999</v>
      </c>
      <c r="FE68">
        <v>0.37519820434899998</v>
      </c>
      <c r="FF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S68" s="6"/>
      <c r="FT68" s="6"/>
      <c r="FU68">
        <v>8.9739599999999999</v>
      </c>
      <c r="FV68">
        <v>0.35628550772599998</v>
      </c>
      <c r="FW68" s="6"/>
      <c r="FX68" s="37"/>
      <c r="FY68" s="6"/>
      <c r="FZ68" s="6"/>
      <c r="GA68" s="6"/>
      <c r="GB68" s="6"/>
      <c r="GC68" s="6"/>
      <c r="GD68" s="6"/>
      <c r="GE68" s="6"/>
      <c r="GF68" s="6"/>
      <c r="GG68" s="6"/>
      <c r="GH68" s="6"/>
      <c r="GJ68" s="6"/>
      <c r="GK68" s="6"/>
      <c r="GL68">
        <v>8.9739599999999999</v>
      </c>
      <c r="GM68">
        <v>0.27190027021699997</v>
      </c>
      <c r="GN68" s="6"/>
      <c r="GO68" s="37"/>
      <c r="GP68" s="6"/>
      <c r="GQ68" s="6"/>
      <c r="GR68" s="6"/>
      <c r="GS68" s="6"/>
      <c r="GT68" s="6"/>
      <c r="GU68" s="6"/>
      <c r="GV68" s="6"/>
      <c r="GW68" s="6"/>
      <c r="GX68" s="6"/>
      <c r="GY68" s="6"/>
      <c r="HA68" s="6"/>
      <c r="HB68" s="6"/>
      <c r="HC68">
        <v>9.6622800000000009</v>
      </c>
      <c r="HD68">
        <v>0.27176819915</v>
      </c>
      <c r="HE68" s="6"/>
      <c r="HF68" s="37"/>
      <c r="HG68" s="6"/>
      <c r="HH68" s="6"/>
      <c r="HI68" s="6"/>
      <c r="HJ68" s="6"/>
      <c r="HK68" s="6"/>
      <c r="HL68" s="6"/>
      <c r="HM68" s="6"/>
      <c r="HN68" s="6"/>
      <c r="HO68" s="6"/>
      <c r="HP68" s="6"/>
      <c r="HR68" s="6"/>
      <c r="HS68" s="6"/>
      <c r="HT68">
        <v>9.6622800000000009</v>
      </c>
      <c r="HU68">
        <v>0.245434648432</v>
      </c>
      <c r="HV68" s="6"/>
      <c r="HW68" s="37"/>
      <c r="HX68" s="6"/>
      <c r="HY68" s="6"/>
      <c r="HZ68" s="6"/>
      <c r="IA68" s="6"/>
      <c r="IB68" s="6"/>
      <c r="IC68" s="6"/>
      <c r="ID68" s="6"/>
      <c r="IE68" s="6"/>
      <c r="IF68" s="6"/>
      <c r="IG68" s="6"/>
      <c r="II68" s="6"/>
      <c r="IJ68" s="6"/>
      <c r="IK68">
        <v>9.6622800000000009</v>
      </c>
      <c r="IL68">
        <v>0.21276888060800001</v>
      </c>
      <c r="IM68" s="6"/>
      <c r="IN68" s="37"/>
      <c r="IO68" s="6"/>
      <c r="IP68" s="6"/>
      <c r="IQ68" s="6"/>
      <c r="IR68" s="6"/>
      <c r="IS68" s="6"/>
      <c r="IT68" s="6"/>
      <c r="IU68" s="6"/>
      <c r="IV68" s="6"/>
      <c r="IW68" s="6"/>
      <c r="IX68" s="6"/>
      <c r="IZ68" s="6"/>
      <c r="JA68" s="6"/>
      <c r="JB68">
        <v>9.6622800000000009</v>
      </c>
      <c r="JC68">
        <v>0.25798549248000002</v>
      </c>
      <c r="JD68" s="6"/>
      <c r="JE68" s="37"/>
      <c r="JF68" s="6"/>
      <c r="JG68" s="6"/>
      <c r="JH68" s="6"/>
      <c r="JI68" s="6"/>
      <c r="JJ68" s="6"/>
      <c r="JK68" s="6"/>
      <c r="JL68" s="6"/>
      <c r="JM68" s="6"/>
      <c r="JN68" s="6"/>
      <c r="JO68" s="6"/>
      <c r="JQ68" s="6"/>
      <c r="JR68" s="6"/>
      <c r="JU68" s="6"/>
      <c r="JV68" s="37"/>
      <c r="JW68" s="6"/>
      <c r="JX68" s="6"/>
      <c r="JY68" s="6"/>
      <c r="JZ68" s="6"/>
      <c r="KA68" s="6"/>
      <c r="KB68" s="6"/>
      <c r="KC68" s="6"/>
      <c r="KD68" s="6"/>
      <c r="KE68" s="6"/>
      <c r="KF68" s="6"/>
      <c r="KH68" s="6"/>
      <c r="KI68" s="6"/>
      <c r="KJ68">
        <v>9.6622800000000009</v>
      </c>
      <c r="KK68">
        <v>0.25541367600300002</v>
      </c>
      <c r="KL68" s="6"/>
      <c r="KM68" s="37"/>
      <c r="KN68" s="6"/>
      <c r="KO68" s="6"/>
      <c r="KP68" s="6"/>
      <c r="KQ68" s="6"/>
      <c r="KR68" s="6"/>
      <c r="KS68" s="6"/>
      <c r="KT68" s="6"/>
      <c r="KU68" s="6"/>
      <c r="KV68" s="6"/>
      <c r="KW68" s="6"/>
      <c r="KY68" s="6"/>
      <c r="KZ68" s="6"/>
      <c r="LA68">
        <v>9.9051600000000004</v>
      </c>
      <c r="LB68">
        <v>0.234249998367</v>
      </c>
      <c r="LC68" s="6"/>
      <c r="LD68" s="37"/>
      <c r="LE68" s="6"/>
      <c r="LF68" s="6"/>
      <c r="LG68" s="6"/>
      <c r="LH68" s="6"/>
      <c r="LI68" s="6"/>
      <c r="LJ68" s="6"/>
      <c r="LK68" s="6"/>
      <c r="LL68" s="6"/>
      <c r="LM68" s="6"/>
      <c r="LN68" s="6"/>
      <c r="LP68" s="6"/>
      <c r="LQ68" s="6"/>
      <c r="LR68">
        <v>9.9051600000000004</v>
      </c>
      <c r="LS68">
        <v>0.27748691398899999</v>
      </c>
      <c r="LT68" s="6"/>
      <c r="LU68" s="37"/>
      <c r="LV68" s="6"/>
      <c r="LW68" s="6"/>
      <c r="LX68" s="6"/>
      <c r="LY68" s="6"/>
      <c r="LZ68" s="6"/>
      <c r="MA68" s="6"/>
      <c r="MB68" s="6"/>
      <c r="MC68" s="6"/>
      <c r="MD68" s="6"/>
      <c r="ME68" s="6"/>
      <c r="MG68" s="6"/>
      <c r="MH68" s="6"/>
      <c r="MI68">
        <v>9.9051600000000004</v>
      </c>
      <c r="MJ68">
        <v>0.27698917306800003</v>
      </c>
      <c r="MK68" s="6"/>
      <c r="ML68" s="37"/>
      <c r="MM68" s="6"/>
      <c r="MN68" s="6"/>
      <c r="MO68" s="6"/>
      <c r="MP68" s="6"/>
      <c r="MQ68" s="6"/>
      <c r="MR68" s="6"/>
      <c r="MS68" s="6"/>
      <c r="MT68" s="6"/>
      <c r="MU68" s="6"/>
      <c r="MV68" s="6"/>
      <c r="MX68" s="6"/>
      <c r="MY68" s="6"/>
      <c r="MZ68">
        <v>9.5408399999999993</v>
      </c>
      <c r="NA68">
        <v>0.33275356399599998</v>
      </c>
      <c r="NB68" s="6"/>
      <c r="NC68" s="37"/>
      <c r="ND68" s="6"/>
      <c r="NE68" s="6"/>
      <c r="NF68" s="6"/>
      <c r="NG68" s="6"/>
      <c r="NH68" s="6"/>
      <c r="NI68" s="6"/>
      <c r="NJ68" s="6"/>
      <c r="NK68" s="6"/>
      <c r="NL68" s="6"/>
      <c r="NM68" s="6"/>
      <c r="NO68" s="6"/>
      <c r="NP68" s="6"/>
      <c r="NQ68">
        <v>9.5408399999999993</v>
      </c>
      <c r="NR68">
        <v>0.317136116616</v>
      </c>
      <c r="NS68" s="6"/>
      <c r="NT68" s="37"/>
      <c r="NU68" s="6"/>
      <c r="NV68" s="6"/>
      <c r="NW68" s="6"/>
      <c r="NX68" s="6"/>
      <c r="NY68" s="6"/>
      <c r="NZ68" s="6"/>
      <c r="OA68" s="6"/>
      <c r="OB68" s="6"/>
      <c r="OC68" s="6"/>
      <c r="OD68" s="6"/>
      <c r="OF68" s="6"/>
      <c r="OG68" s="6"/>
      <c r="OH68">
        <v>9.5408399999999993</v>
      </c>
      <c r="OI68">
        <v>0.31422467600300003</v>
      </c>
      <c r="OJ68" s="6"/>
      <c r="OK68" s="37"/>
      <c r="OL68" s="6"/>
      <c r="OM68" s="6"/>
      <c r="ON68" s="6"/>
      <c r="OO68" s="6"/>
      <c r="OP68" s="6"/>
      <c r="OQ68" s="6"/>
      <c r="OR68" s="6"/>
      <c r="OS68" s="6"/>
      <c r="OT68" s="6"/>
      <c r="OU68" s="6"/>
      <c r="OW68" s="6"/>
      <c r="OX68" s="6"/>
      <c r="OY68">
        <v>9.5408399999999993</v>
      </c>
      <c r="OZ68">
        <v>0.30441178940899999</v>
      </c>
      <c r="PA68" s="6"/>
      <c r="PB68" s="37"/>
      <c r="PC68" s="6"/>
      <c r="PD68" s="6"/>
      <c r="PE68" s="6"/>
      <c r="PF68" s="6"/>
      <c r="PG68" s="6"/>
      <c r="PH68" s="6"/>
      <c r="PI68" s="6"/>
      <c r="PJ68" s="6"/>
      <c r="PK68" s="6"/>
      <c r="PL68" s="6"/>
      <c r="PN68" s="6"/>
      <c r="PO68" s="6"/>
      <c r="PP68">
        <v>9.5408399999999993</v>
      </c>
      <c r="PQ68">
        <v>0.38164530999500001</v>
      </c>
      <c r="PR68" s="6"/>
      <c r="PS68" s="37"/>
      <c r="PT68" s="6"/>
      <c r="PU68" s="6"/>
      <c r="PV68" s="6"/>
      <c r="PW68" s="6"/>
      <c r="PX68" s="6"/>
      <c r="PY68" s="6"/>
      <c r="PZ68" s="6"/>
      <c r="QA68" s="6"/>
      <c r="QB68" s="6"/>
      <c r="QC68" s="6"/>
      <c r="QE68" s="6"/>
      <c r="QF68" s="6"/>
      <c r="QG68">
        <v>9.4193999999999996</v>
      </c>
      <c r="QH68">
        <v>0.417345461576</v>
      </c>
      <c r="QI68" s="6"/>
      <c r="QJ68" s="37"/>
      <c r="QK68" s="37"/>
      <c r="QL68" s="6"/>
      <c r="QM68" s="6"/>
      <c r="QN68" s="6"/>
      <c r="QO68" s="6"/>
      <c r="QP68" s="6"/>
      <c r="QQ68" s="6"/>
      <c r="QR68" s="6"/>
      <c r="QS68" s="6"/>
      <c r="QT68" s="6"/>
      <c r="QU68" s="6"/>
      <c r="QW68" s="6"/>
      <c r="QX68" s="6"/>
      <c r="QY68">
        <v>9.17652</v>
      </c>
      <c r="QZ68">
        <v>0.36331057857799998</v>
      </c>
      <c r="RA68" s="6"/>
      <c r="RB68" s="37"/>
      <c r="RC68" s="6"/>
      <c r="RD68" s="6"/>
      <c r="RE68" s="6"/>
      <c r="RF68" s="6"/>
      <c r="RG68" s="6"/>
      <c r="RH68" s="6"/>
      <c r="RI68" s="6"/>
      <c r="RJ68" s="6"/>
      <c r="RK68" s="6"/>
      <c r="RL68" s="6"/>
      <c r="RN68" s="6"/>
      <c r="RO68" s="6"/>
      <c r="RP68">
        <v>9.4193999999999996</v>
      </c>
      <c r="RQ68">
        <v>0.49062280852700002</v>
      </c>
      <c r="RR68" s="6"/>
      <c r="RS68" s="37"/>
      <c r="RT68" s="6"/>
      <c r="RU68" s="6"/>
      <c r="RV68" s="6"/>
      <c r="RW68" s="6"/>
      <c r="RX68" s="6"/>
      <c r="RY68" s="6"/>
      <c r="RZ68" s="6"/>
      <c r="SA68" s="6"/>
      <c r="SB68" s="6"/>
      <c r="SC68" s="6"/>
      <c r="SE68" s="6"/>
      <c r="SF68" s="6"/>
      <c r="SG68">
        <v>9.2884799999999998</v>
      </c>
      <c r="SH68">
        <v>0.45289138049099997</v>
      </c>
      <c r="SI68" s="6"/>
      <c r="SJ68" s="37"/>
      <c r="SK68" s="6"/>
      <c r="SL68" s="6"/>
      <c r="SM68" s="6"/>
      <c r="SN68" s="6"/>
      <c r="SO68" s="6"/>
      <c r="SP68" s="6"/>
      <c r="SQ68" s="6"/>
      <c r="SR68" s="6"/>
      <c r="SS68" s="6"/>
      <c r="ST68" s="6"/>
      <c r="SV68" s="6"/>
      <c r="SW68" s="6"/>
      <c r="SX68">
        <v>8.9448000000000008</v>
      </c>
      <c r="SY68">
        <v>0.47527273512399998</v>
      </c>
      <c r="SZ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M68" s="6"/>
      <c r="TN68" s="6"/>
      <c r="TO68">
        <v>9.2884799999999998</v>
      </c>
      <c r="TP68">
        <v>0.401705840358</v>
      </c>
      <c r="TQ68" s="6"/>
      <c r="TS68" s="6"/>
      <c r="TT68" s="6"/>
      <c r="TU68" s="6"/>
      <c r="TV68" s="6"/>
      <c r="TW68" s="6"/>
      <c r="TX68" s="6"/>
      <c r="UA68" s="6"/>
      <c r="UC68" s="6"/>
      <c r="UD68" s="6"/>
      <c r="UE68">
        <v>9.17652</v>
      </c>
      <c r="UF68">
        <v>0.40003330514199997</v>
      </c>
      <c r="UG68" s="6"/>
      <c r="UI68" s="6"/>
      <c r="UJ68" s="6"/>
      <c r="UK68" s="6"/>
      <c r="UL68" s="6"/>
      <c r="UM68" s="6"/>
      <c r="UN68" s="6"/>
      <c r="UQ68" s="6"/>
      <c r="US68" s="6"/>
      <c r="UT68" s="6"/>
      <c r="UU68">
        <v>9.17652</v>
      </c>
      <c r="UV68">
        <v>0.40064247261199998</v>
      </c>
      <c r="UW68" s="6"/>
      <c r="UY68" s="6"/>
      <c r="UZ68" s="6"/>
      <c r="VA68" s="6"/>
      <c r="VB68" s="6"/>
      <c r="VC68" s="6"/>
      <c r="VD68" s="6"/>
      <c r="VG68" s="6"/>
      <c r="VI68" s="6"/>
      <c r="VJ68" s="6"/>
      <c r="VK68">
        <v>9.2044800000000002</v>
      </c>
      <c r="VL68">
        <v>0.43256055084</v>
      </c>
      <c r="VM68" s="6"/>
      <c r="VN68" s="37"/>
      <c r="VO68" s="6"/>
      <c r="VP68" s="6"/>
      <c r="VQ68" s="6"/>
      <c r="VR68" s="6"/>
      <c r="VS68" s="6"/>
      <c r="VT68" s="6"/>
      <c r="VW68" s="6"/>
      <c r="VY68" s="6"/>
      <c r="VZ68" s="6"/>
      <c r="WA68">
        <v>9.2044800000000002</v>
      </c>
      <c r="WB68">
        <v>0.47513244521499998</v>
      </c>
      <c r="WC68" s="6"/>
      <c r="WD68" s="37"/>
      <c r="WE68" s="6"/>
      <c r="WF68" s="6"/>
      <c r="WG68" s="6"/>
      <c r="WH68" s="6"/>
      <c r="WI68" s="6"/>
      <c r="WJ68" s="6"/>
      <c r="WM68" s="6"/>
      <c r="WO68" s="6"/>
      <c r="WP68" s="6"/>
      <c r="WQ68">
        <v>9.4193999999999996</v>
      </c>
      <c r="WR68">
        <v>0.27642660677100001</v>
      </c>
      <c r="WS68" s="6"/>
      <c r="WT68" s="37"/>
      <c r="WU68" s="6"/>
      <c r="WV68" s="6"/>
      <c r="WW68" s="6"/>
      <c r="WX68" s="6"/>
      <c r="WY68" s="6"/>
      <c r="WZ68" s="6"/>
      <c r="XC68" s="6"/>
      <c r="XE68" s="6"/>
      <c r="XF68" s="6"/>
      <c r="XG68">
        <v>9.4193999999999996</v>
      </c>
      <c r="XH68">
        <v>0.32502980073299997</v>
      </c>
      <c r="XI68" s="6"/>
      <c r="XJ68" s="37"/>
      <c r="XK68" s="6"/>
      <c r="XL68" s="6"/>
      <c r="XM68" s="6"/>
      <c r="XN68" s="6"/>
      <c r="XO68" s="6"/>
      <c r="XP68" s="6"/>
      <c r="XS68" s="6"/>
      <c r="XU68" s="6"/>
      <c r="XV68" s="6"/>
      <c r="XW68">
        <v>9.17652</v>
      </c>
      <c r="XX68">
        <v>0.43527199694800001</v>
      </c>
      <c r="XY68" s="6"/>
      <c r="XZ68" s="37"/>
      <c r="YA68" s="6"/>
      <c r="YB68" s="6"/>
      <c r="YC68" s="6"/>
      <c r="YD68" s="6"/>
      <c r="YE68" s="6"/>
      <c r="YF68" s="6"/>
      <c r="YI68" s="6"/>
      <c r="YK68" s="6"/>
      <c r="YL68" s="6"/>
      <c r="YM68">
        <v>9.17652</v>
      </c>
      <c r="YN68">
        <v>0.38632739370500002</v>
      </c>
      <c r="YO68" s="6"/>
      <c r="YP68" s="37"/>
      <c r="YQ68" s="6"/>
      <c r="YR68" s="6"/>
      <c r="YS68" s="6"/>
      <c r="YT68" s="6"/>
      <c r="YU68" s="6"/>
      <c r="YV68" s="6"/>
      <c r="YY68" s="6"/>
      <c r="ZA68" s="6"/>
      <c r="ZB68" s="6"/>
      <c r="ZE68" s="6"/>
      <c r="ZF68" s="37"/>
      <c r="ZG68" s="6"/>
      <c r="ZH68" s="6"/>
      <c r="ZI68" s="6"/>
      <c r="ZJ68" s="6"/>
      <c r="ZK68" s="6"/>
      <c r="ZL68" s="6"/>
      <c r="ZO68" s="6"/>
      <c r="ZQ68" s="6"/>
      <c r="ZR68" s="6"/>
      <c r="ZS68">
        <v>9.1718399999999995</v>
      </c>
      <c r="ZT68">
        <v>0.35075768904100002</v>
      </c>
      <c r="ZU68" s="6"/>
      <c r="ZV68" s="37"/>
      <c r="ZW68" s="6"/>
      <c r="ZX68" s="6"/>
      <c r="ZY68" s="6"/>
      <c r="ZZ68" s="6"/>
      <c r="AAA68" s="6"/>
      <c r="AAB68" s="6"/>
      <c r="AAE68" s="6"/>
      <c r="AAG68" s="6"/>
      <c r="AAH68" s="6"/>
      <c r="AAI68">
        <v>9.1718399999999995</v>
      </c>
      <c r="AAJ68">
        <v>0.665059560853</v>
      </c>
      <c r="AAK68" s="6"/>
      <c r="AAL68" s="37"/>
      <c r="AAM68" s="6"/>
      <c r="AAN68" s="6"/>
      <c r="AAO68" s="6"/>
      <c r="AAP68" s="6"/>
      <c r="AAQ68" s="6"/>
      <c r="AAR68" s="6"/>
      <c r="AAU68" s="6"/>
      <c r="AAW68" s="6"/>
      <c r="AAX68" s="6"/>
      <c r="AAY68">
        <v>9.1718399999999995</v>
      </c>
      <c r="AAZ68">
        <v>0.46424645791000002</v>
      </c>
      <c r="ABA68" s="6"/>
      <c r="ABB68" s="37"/>
      <c r="ABC68" s="6"/>
      <c r="ABD68" s="6"/>
      <c r="ABE68" s="6"/>
      <c r="ABF68" s="6"/>
      <c r="ABG68" s="6"/>
      <c r="ABH68" s="6"/>
      <c r="ABK68" s="6"/>
      <c r="ABM68" s="6"/>
      <c r="ABN68" s="6"/>
      <c r="ABO68">
        <v>10.026759999999999</v>
      </c>
      <c r="ABP68">
        <v>0.48711029321499999</v>
      </c>
      <c r="ABQ68" s="6"/>
      <c r="ABR68" s="37"/>
      <c r="ABS68" s="6"/>
      <c r="ABT68" s="6"/>
      <c r="ABU68" s="6"/>
      <c r="ABV68" s="6"/>
      <c r="ABW68" s="6"/>
      <c r="ABX68" s="6"/>
      <c r="ACA68" s="6"/>
      <c r="ACC68" s="6"/>
      <c r="ACD68" s="6"/>
      <c r="ACE68">
        <v>10.026759999999999</v>
      </c>
      <c r="ACF68">
        <v>0.49338506997499998</v>
      </c>
      <c r="ACG68" s="6"/>
      <c r="ACH68" s="37"/>
      <c r="ACI68" s="6"/>
      <c r="ACJ68" s="6"/>
      <c r="ACK68" s="6"/>
      <c r="ACL68" s="6"/>
      <c r="ACM68" s="6"/>
      <c r="ACN68" s="6"/>
      <c r="ACQ68" s="6"/>
      <c r="ACS68" s="6"/>
      <c r="ACT68" s="6"/>
      <c r="ACU68">
        <v>10.026759999999999</v>
      </c>
      <c r="ACV68">
        <v>0.51736554852899996</v>
      </c>
      <c r="ACW68" s="6"/>
      <c r="ACX68" s="37"/>
      <c r="ACY68" s="6"/>
      <c r="ACZ68" s="6"/>
      <c r="ADA68" s="6"/>
      <c r="ADB68" s="6"/>
      <c r="ADC68" s="6"/>
      <c r="ADD68" s="6"/>
      <c r="ADG68" s="6"/>
      <c r="ADI68" s="6"/>
      <c r="ADJ68" s="6"/>
      <c r="ADK68">
        <v>10.633800000000001</v>
      </c>
      <c r="ADL68">
        <v>0.39591708053699998</v>
      </c>
      <c r="ADM68" s="6"/>
      <c r="ADN68" s="37"/>
      <c r="ADO68" s="6"/>
      <c r="ADP68" s="6"/>
      <c r="ADQ68" s="6"/>
      <c r="ADR68" s="6"/>
      <c r="ADS68" s="6"/>
      <c r="ADT68" s="6"/>
      <c r="ADW68" s="6"/>
      <c r="ADY68" s="6"/>
      <c r="ADZ68" s="6"/>
      <c r="AEA68">
        <v>10.62256</v>
      </c>
      <c r="AEB68">
        <v>0.42783160493</v>
      </c>
      <c r="AEC68" s="6"/>
      <c r="AED68" s="37"/>
      <c r="AEE68" s="6"/>
      <c r="AEF68" s="6"/>
      <c r="AEG68" s="6"/>
      <c r="AEH68" s="6"/>
      <c r="AEI68" s="6"/>
      <c r="AEJ68" s="6"/>
      <c r="AEM68" s="6"/>
      <c r="AEO68" s="6"/>
      <c r="AEP68" s="6"/>
      <c r="AEQ68">
        <v>10.62256</v>
      </c>
      <c r="AER68">
        <v>0.551098607909</v>
      </c>
      <c r="AES68" s="6"/>
      <c r="AET68" s="37"/>
      <c r="AEU68" s="6"/>
      <c r="AEV68" s="6"/>
      <c r="AEW68" s="6"/>
      <c r="AEX68" s="6"/>
      <c r="AEY68" s="6"/>
      <c r="AEZ68" s="6"/>
      <c r="AFC68" s="6"/>
      <c r="AFE68" s="6"/>
      <c r="AFF68" s="6"/>
      <c r="AFG68">
        <v>10.87668</v>
      </c>
      <c r="AFH68">
        <v>0.25198703599</v>
      </c>
      <c r="AFI68" s="6"/>
      <c r="AFJ68" s="37"/>
      <c r="AFK68" s="6"/>
      <c r="AFL68" s="6"/>
      <c r="AFM68" s="6"/>
      <c r="AFN68" s="6"/>
      <c r="AFO68" s="6"/>
      <c r="AFP68" s="6"/>
      <c r="AFS68" s="6"/>
      <c r="AFU68" s="6"/>
      <c r="AFV68" s="6"/>
      <c r="AFW68">
        <v>10.87668</v>
      </c>
      <c r="AFX68">
        <v>0.254605299452</v>
      </c>
      <c r="AFY68" s="6"/>
      <c r="AFZ68" s="37"/>
      <c r="AGA68" s="6"/>
      <c r="AGB68" s="6"/>
      <c r="AGC68" s="6"/>
      <c r="AGD68" s="6"/>
      <c r="AGE68" s="6"/>
      <c r="AGF68" s="6"/>
      <c r="AGI68" s="6"/>
      <c r="AGK68" s="6"/>
      <c r="AGL68" s="6"/>
      <c r="AGM68">
        <v>10.87668</v>
      </c>
      <c r="AGN68">
        <v>0.68168415284299999</v>
      </c>
      <c r="AGO68" s="6"/>
      <c r="AGP68" s="37"/>
      <c r="AGQ68" s="6"/>
      <c r="AGR68" s="6"/>
      <c r="AGS68" s="6"/>
      <c r="AGT68" s="6"/>
      <c r="AGU68" s="6"/>
      <c r="AGV68" s="6"/>
      <c r="AGY68" s="6"/>
      <c r="AHA68" s="6"/>
      <c r="AHB68" s="6"/>
      <c r="AHC68">
        <v>11.11956</v>
      </c>
      <c r="AHD68">
        <v>0.54573871015300002</v>
      </c>
      <c r="AHE68" s="6"/>
      <c r="AHF68" s="37"/>
      <c r="AHG68" s="6"/>
      <c r="AHH68" s="6"/>
      <c r="AHI68" s="6"/>
      <c r="AHJ68" s="6"/>
      <c r="AHK68" s="6"/>
      <c r="AHL68" s="6"/>
      <c r="AHO68" s="6"/>
      <c r="AHQ68" s="6"/>
      <c r="AHR68" s="6"/>
      <c r="AHS68">
        <v>11.11956</v>
      </c>
      <c r="AHT68">
        <v>0.49435490141900001</v>
      </c>
      <c r="AHU68" s="6"/>
      <c r="AHV68" s="37"/>
      <c r="AHW68" s="6"/>
      <c r="AHX68" s="6"/>
      <c r="AHY68" s="6"/>
      <c r="AHZ68" s="6"/>
      <c r="AIA68" s="6"/>
      <c r="AIB68" s="6"/>
      <c r="AIE68" s="6"/>
      <c r="AIG68" s="6"/>
      <c r="AIH68" s="6"/>
      <c r="AII68">
        <v>11.11956</v>
      </c>
      <c r="AIJ68">
        <v>0.42682180103200001</v>
      </c>
      <c r="AIK68" s="6"/>
      <c r="AIL68" s="37"/>
      <c r="AIM68" s="6"/>
      <c r="AIN68" s="6"/>
      <c r="AIO68" s="6"/>
      <c r="AIP68" s="6"/>
      <c r="AIQ68" s="6"/>
      <c r="AIR68" s="6"/>
      <c r="AIU68" s="6"/>
      <c r="AIW68" s="6"/>
      <c r="AIX68" s="6"/>
      <c r="AIY68">
        <v>11.475239999999999</v>
      </c>
      <c r="AIZ68">
        <v>0.40539583870899998</v>
      </c>
      <c r="AJA68" s="6"/>
      <c r="AJB68" s="37"/>
      <c r="AJC68" s="6"/>
      <c r="AJD68" s="6"/>
      <c r="AJE68" s="6"/>
      <c r="AJF68" s="6"/>
      <c r="AJG68" s="6"/>
      <c r="AJH68" s="6"/>
      <c r="AJK68" s="6"/>
      <c r="AJM68" s="6"/>
      <c r="AJN68" s="6"/>
      <c r="AJO68">
        <v>11.475239999999999</v>
      </c>
      <c r="AJP68">
        <v>0.56895657251099996</v>
      </c>
      <c r="AJQ68" s="6"/>
      <c r="AJR68" s="37"/>
      <c r="AJS68" s="6"/>
      <c r="AJT68" s="6"/>
      <c r="AJU68" s="6"/>
      <c r="AJV68" s="6"/>
      <c r="AJW68" s="6"/>
      <c r="AJX68" s="6"/>
      <c r="AKA68" s="6"/>
      <c r="AKC68" s="6"/>
      <c r="AKD68" s="6"/>
      <c r="AKE68">
        <v>10.62912</v>
      </c>
      <c r="AKF68">
        <v>0.41294345485299999</v>
      </c>
      <c r="AKG68" s="6"/>
      <c r="AKH68" s="37"/>
      <c r="AKI68" s="6"/>
      <c r="AKJ68" s="6"/>
      <c r="AKK68" s="6"/>
      <c r="AKL68" s="6"/>
      <c r="AKM68" s="6"/>
      <c r="AKN68" s="6"/>
      <c r="AKQ68" s="6"/>
      <c r="AKS68" s="6"/>
      <c r="AKT68" s="6"/>
      <c r="AKU68">
        <v>10.62912</v>
      </c>
      <c r="AKV68">
        <v>0.68616657282399995</v>
      </c>
      <c r="AKW68" s="6"/>
      <c r="AKX68" s="37"/>
      <c r="AKY68" s="6"/>
      <c r="AKZ68" s="6"/>
      <c r="ALA68" s="6"/>
      <c r="ALB68" s="6"/>
      <c r="ALC68" s="6"/>
      <c r="ALD68" s="6"/>
      <c r="ALG68" s="6"/>
      <c r="ALI68" s="6"/>
      <c r="ALJ68" s="6"/>
      <c r="ALK68">
        <v>10.87668</v>
      </c>
      <c r="ALL68">
        <v>0.53425856620000001</v>
      </c>
      <c r="ALM68" s="6"/>
      <c r="ALN68" s="37"/>
    </row>
    <row r="69" spans="11:1002" x14ac:dyDescent="0.25">
      <c r="K69" s="6"/>
      <c r="L69" s="6"/>
      <c r="M69" s="6"/>
      <c r="N69" s="6"/>
      <c r="O69" s="6"/>
      <c r="P69" s="6"/>
      <c r="Q69" s="6"/>
      <c r="R69" s="6"/>
      <c r="S69" s="6"/>
      <c r="T69" s="6"/>
      <c r="V69" s="6"/>
      <c r="W69" s="6"/>
      <c r="X69">
        <v>10.7439733333</v>
      </c>
      <c r="Y69">
        <v>0.18091750191299999</v>
      </c>
      <c r="Z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M69" s="6"/>
      <c r="AN69" s="6"/>
      <c r="AQ69" s="6"/>
      <c r="AR69" s="37"/>
      <c r="AS69" s="6"/>
      <c r="AT69" s="6"/>
      <c r="AU69" s="6"/>
      <c r="AV69" s="6"/>
      <c r="AW69" s="6"/>
      <c r="AX69" s="6"/>
      <c r="AY69" s="6"/>
      <c r="AZ69" s="6"/>
      <c r="BA69" s="6"/>
      <c r="BB69" s="6"/>
      <c r="BD69" s="6"/>
      <c r="BE69" s="6"/>
      <c r="BF69">
        <v>12.278826666700001</v>
      </c>
      <c r="BG69">
        <v>0.25159353783400001</v>
      </c>
      <c r="BH69" s="6"/>
      <c r="BI69" s="37"/>
      <c r="BJ69" s="6"/>
      <c r="BK69" s="6"/>
      <c r="BL69" s="6"/>
      <c r="BM69" s="6"/>
      <c r="BN69" s="6"/>
      <c r="BO69" s="6"/>
      <c r="BP69" s="6"/>
      <c r="BQ69" s="6"/>
      <c r="BR69" s="6"/>
      <c r="BS69" s="6"/>
      <c r="BU69" s="6"/>
      <c r="BV69" s="6"/>
      <c r="BW69">
        <v>11.56148</v>
      </c>
      <c r="BX69">
        <v>0.16611290058600001</v>
      </c>
      <c r="BY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L69" s="6"/>
      <c r="CM69" s="6"/>
      <c r="CN69">
        <v>11.337619999999999</v>
      </c>
      <c r="CO69">
        <v>0.216911197557</v>
      </c>
      <c r="CP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C69" s="6"/>
      <c r="DD69" s="6"/>
      <c r="DE69">
        <v>11.337619999999999</v>
      </c>
      <c r="DF69">
        <v>0.16728928115399999</v>
      </c>
      <c r="DG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T69" s="6"/>
      <c r="DU69" s="6"/>
      <c r="DV69">
        <v>11.337619999999999</v>
      </c>
      <c r="DW69">
        <v>0.25449699992300001</v>
      </c>
      <c r="DX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K69" s="6"/>
      <c r="EL69" s="6"/>
      <c r="EM69">
        <v>11.337619999999999</v>
      </c>
      <c r="EN69">
        <v>0.257582790492</v>
      </c>
      <c r="EO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B69" s="6"/>
      <c r="FC69" s="6"/>
      <c r="FD69">
        <v>10.469620000000001</v>
      </c>
      <c r="FE69">
        <v>0.37882453069400002</v>
      </c>
      <c r="FF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S69" s="6"/>
      <c r="FT69" s="6"/>
      <c r="FU69">
        <v>10.469620000000001</v>
      </c>
      <c r="FV69">
        <v>0.35919281988700003</v>
      </c>
      <c r="FW69" s="6"/>
      <c r="FX69" s="37"/>
      <c r="FY69" s="6"/>
      <c r="FZ69" s="6"/>
      <c r="GA69" s="6"/>
      <c r="GB69" s="6"/>
      <c r="GC69" s="6"/>
      <c r="GD69" s="6"/>
      <c r="GE69" s="6"/>
      <c r="GF69" s="6"/>
      <c r="GG69" s="6"/>
      <c r="GH69" s="6"/>
      <c r="GJ69" s="6"/>
      <c r="GK69" s="6"/>
      <c r="GL69">
        <v>10.469620000000001</v>
      </c>
      <c r="GM69">
        <v>0.27486595549800003</v>
      </c>
      <c r="GN69" s="6"/>
      <c r="GO69" s="37"/>
      <c r="GP69" s="6"/>
      <c r="GQ69" s="6"/>
      <c r="GR69" s="6"/>
      <c r="GS69" s="6"/>
      <c r="GT69" s="6"/>
      <c r="GU69" s="6"/>
      <c r="GV69" s="6"/>
      <c r="GW69" s="6"/>
      <c r="GX69" s="6"/>
      <c r="GY69" s="6"/>
      <c r="HA69" s="6"/>
      <c r="HB69" s="6"/>
      <c r="HC69">
        <v>11.27266</v>
      </c>
      <c r="HD69">
        <v>0.27768646419100002</v>
      </c>
      <c r="HE69" s="6"/>
      <c r="HF69" s="37"/>
      <c r="HG69" s="6"/>
      <c r="HH69" s="6"/>
      <c r="HI69" s="6"/>
      <c r="HJ69" s="6"/>
      <c r="HK69" s="6"/>
      <c r="HL69" s="6"/>
      <c r="HM69" s="6"/>
      <c r="HN69" s="6"/>
      <c r="HO69" s="6"/>
      <c r="HP69" s="6"/>
      <c r="HR69" s="6"/>
      <c r="HS69" s="6"/>
      <c r="HT69">
        <v>11.27266</v>
      </c>
      <c r="HU69">
        <v>0.248950764184</v>
      </c>
      <c r="HV69" s="6"/>
      <c r="HW69" s="37"/>
      <c r="HX69" s="6"/>
      <c r="HY69" s="6"/>
      <c r="HZ69" s="6"/>
      <c r="IA69" s="6"/>
      <c r="IB69" s="6"/>
      <c r="IC69" s="6"/>
      <c r="ID69" s="6"/>
      <c r="IE69" s="6"/>
      <c r="IF69" s="6"/>
      <c r="IG69" s="6"/>
      <c r="II69" s="6"/>
      <c r="IJ69" s="6"/>
      <c r="IK69">
        <v>11.27266</v>
      </c>
      <c r="IL69">
        <v>0.21485303344500001</v>
      </c>
      <c r="IM69" s="6"/>
      <c r="IN69" s="37"/>
      <c r="IO69" s="6"/>
      <c r="IP69" s="6"/>
      <c r="IQ69" s="6"/>
      <c r="IR69" s="6"/>
      <c r="IS69" s="6"/>
      <c r="IT69" s="6"/>
      <c r="IU69" s="6"/>
      <c r="IV69" s="6"/>
      <c r="IW69" s="6"/>
      <c r="IX69" s="6"/>
      <c r="IZ69" s="6"/>
      <c r="JA69" s="6"/>
      <c r="JB69">
        <v>11.27266</v>
      </c>
      <c r="JC69">
        <v>0.26457893708300001</v>
      </c>
      <c r="JD69" s="6"/>
      <c r="JE69" s="37"/>
      <c r="JF69" s="6"/>
      <c r="JG69" s="6"/>
      <c r="JH69" s="6"/>
      <c r="JI69" s="6"/>
      <c r="JJ69" s="6"/>
      <c r="JK69" s="6"/>
      <c r="JL69" s="6"/>
      <c r="JM69" s="6"/>
      <c r="JN69" s="6"/>
      <c r="JO69" s="6"/>
      <c r="JQ69" s="6"/>
      <c r="JR69" s="6"/>
      <c r="JU69" s="6"/>
      <c r="JV69" s="37"/>
      <c r="JW69" s="6"/>
      <c r="JX69" s="6"/>
      <c r="JY69" s="6"/>
      <c r="JZ69" s="6"/>
      <c r="KA69" s="6"/>
      <c r="KB69" s="6"/>
      <c r="KC69" s="6"/>
      <c r="KD69" s="6"/>
      <c r="KE69" s="6"/>
      <c r="KF69" s="6"/>
      <c r="KH69" s="6"/>
      <c r="KI69" s="6"/>
      <c r="KJ69">
        <v>11.27266</v>
      </c>
      <c r="KK69">
        <v>0.260477734829</v>
      </c>
      <c r="KL69" s="6"/>
      <c r="KM69" s="37"/>
      <c r="KN69" s="6"/>
      <c r="KO69" s="6"/>
      <c r="KP69" s="6"/>
      <c r="KQ69" s="6"/>
      <c r="KR69" s="6"/>
      <c r="KS69" s="6"/>
      <c r="KT69" s="6"/>
      <c r="KU69" s="6"/>
      <c r="KV69" s="6"/>
      <c r="KW69" s="6"/>
      <c r="KY69" s="6"/>
      <c r="KZ69" s="6"/>
      <c r="LA69">
        <v>11.55602</v>
      </c>
      <c r="LB69">
        <v>0.236550731826</v>
      </c>
      <c r="LC69" s="6"/>
      <c r="LD69" s="37"/>
      <c r="LE69" s="6"/>
      <c r="LF69" s="6"/>
      <c r="LG69" s="6"/>
      <c r="LH69" s="6"/>
      <c r="LI69" s="6"/>
      <c r="LJ69" s="6"/>
      <c r="LK69" s="6"/>
      <c r="LL69" s="6"/>
      <c r="LM69" s="6"/>
      <c r="LN69" s="6"/>
      <c r="LP69" s="6"/>
      <c r="LQ69" s="6"/>
      <c r="LR69">
        <v>11.55602</v>
      </c>
      <c r="LS69">
        <v>0.280549656506</v>
      </c>
      <c r="LT69" s="6"/>
      <c r="LU69" s="37"/>
      <c r="LV69" s="6"/>
      <c r="LW69" s="6"/>
      <c r="LX69" s="6"/>
      <c r="LY69" s="6"/>
      <c r="LZ69" s="6"/>
      <c r="MA69" s="6"/>
      <c r="MB69" s="6"/>
      <c r="MC69" s="6"/>
      <c r="MD69" s="6"/>
      <c r="ME69" s="6"/>
      <c r="MG69" s="6"/>
      <c r="MH69" s="6"/>
      <c r="MI69">
        <v>11.55602</v>
      </c>
      <c r="MJ69">
        <v>0.28272456370799998</v>
      </c>
      <c r="MK69" s="6"/>
      <c r="ML69" s="37"/>
      <c r="MM69" s="6"/>
      <c r="MN69" s="6"/>
      <c r="MO69" s="6"/>
      <c r="MP69" s="6"/>
      <c r="MQ69" s="6"/>
      <c r="MR69" s="6"/>
      <c r="MS69" s="6"/>
      <c r="MT69" s="6"/>
      <c r="MU69" s="6"/>
      <c r="MV69" s="6"/>
      <c r="MX69" s="6"/>
      <c r="MY69" s="6"/>
      <c r="MZ69">
        <v>11.130979999999999</v>
      </c>
      <c r="NA69">
        <v>0.33736669660599999</v>
      </c>
      <c r="NB69" s="6"/>
      <c r="NC69" s="37"/>
      <c r="ND69" s="6"/>
      <c r="NE69" s="6"/>
      <c r="NF69" s="6"/>
      <c r="NG69" s="6"/>
      <c r="NH69" s="6"/>
      <c r="NI69" s="6"/>
      <c r="NJ69" s="6"/>
      <c r="NK69" s="6"/>
      <c r="NL69" s="6"/>
      <c r="NM69" s="6"/>
      <c r="NO69" s="6"/>
      <c r="NP69" s="6"/>
      <c r="NQ69">
        <v>11.130979999999999</v>
      </c>
      <c r="NR69">
        <v>0.31677823210200001</v>
      </c>
      <c r="NS69" s="6"/>
      <c r="NT69" s="37"/>
      <c r="NU69" s="6"/>
      <c r="NV69" s="6"/>
      <c r="NW69" s="6"/>
      <c r="NX69" s="6"/>
      <c r="NY69" s="6"/>
      <c r="NZ69" s="6"/>
      <c r="OA69" s="6"/>
      <c r="OB69" s="6"/>
      <c r="OC69" s="6"/>
      <c r="OD69" s="6"/>
      <c r="OF69" s="6"/>
      <c r="OG69" s="6"/>
      <c r="OH69">
        <v>11.130979999999999</v>
      </c>
      <c r="OI69">
        <v>0.31990199098799998</v>
      </c>
      <c r="OJ69" s="6"/>
      <c r="OK69" s="37"/>
      <c r="OL69" s="6"/>
      <c r="OM69" s="6"/>
      <c r="ON69" s="6"/>
      <c r="OO69" s="6"/>
      <c r="OP69" s="6"/>
      <c r="OQ69" s="6"/>
      <c r="OR69" s="6"/>
      <c r="OS69" s="6"/>
      <c r="OT69" s="6"/>
      <c r="OU69" s="6"/>
      <c r="OW69" s="6"/>
      <c r="OX69" s="6"/>
      <c r="OY69">
        <v>11.130979999999999</v>
      </c>
      <c r="OZ69">
        <v>0.306219666462</v>
      </c>
      <c r="PA69" s="6"/>
      <c r="PB69" s="37"/>
      <c r="PC69" s="6"/>
      <c r="PD69" s="6"/>
      <c r="PE69" s="6"/>
      <c r="PF69" s="6"/>
      <c r="PG69" s="6"/>
      <c r="PH69" s="6"/>
      <c r="PI69" s="6"/>
      <c r="PJ69" s="6"/>
      <c r="PK69" s="6"/>
      <c r="PL69" s="6"/>
      <c r="PN69" s="6"/>
      <c r="PO69" s="6"/>
      <c r="PP69">
        <v>11.130979999999999</v>
      </c>
      <c r="PQ69">
        <v>0.386038893474</v>
      </c>
      <c r="PR69" s="6"/>
      <c r="PS69" s="37"/>
      <c r="PT69" s="6"/>
      <c r="PU69" s="6"/>
      <c r="PV69" s="6"/>
      <c r="PW69" s="6"/>
      <c r="PX69" s="6"/>
      <c r="PY69" s="6"/>
      <c r="PZ69" s="6"/>
      <c r="QA69" s="6"/>
      <c r="QB69" s="6"/>
      <c r="QC69" s="6"/>
      <c r="QE69" s="6"/>
      <c r="QF69" s="6"/>
      <c r="QG69">
        <v>10.9893</v>
      </c>
      <c r="QH69">
        <v>0.42290443281099999</v>
      </c>
      <c r="QI69" s="6"/>
      <c r="QJ69" s="37"/>
      <c r="QK69" s="37"/>
      <c r="QL69" s="6"/>
      <c r="QM69" s="6"/>
      <c r="QN69" s="6"/>
      <c r="QO69" s="6"/>
      <c r="QP69" s="6"/>
      <c r="QQ69" s="6"/>
      <c r="QR69" s="6"/>
      <c r="QS69" s="6"/>
      <c r="QT69" s="6"/>
      <c r="QU69" s="6"/>
      <c r="QW69" s="6"/>
      <c r="QX69" s="6"/>
      <c r="QY69">
        <v>10.70594</v>
      </c>
      <c r="QZ69">
        <v>0.36778408975400001</v>
      </c>
      <c r="RA69" s="6"/>
      <c r="RB69" s="37"/>
      <c r="RC69" s="6"/>
      <c r="RD69" s="6"/>
      <c r="RE69" s="6"/>
      <c r="RF69" s="6"/>
      <c r="RG69" s="6"/>
      <c r="RH69" s="6"/>
      <c r="RI69" s="6"/>
      <c r="RJ69" s="6"/>
      <c r="RK69" s="6"/>
      <c r="RL69" s="6"/>
      <c r="RN69" s="6"/>
      <c r="RO69" s="6"/>
      <c r="RP69">
        <v>10.9893</v>
      </c>
      <c r="RQ69">
        <v>0.49481214174499999</v>
      </c>
      <c r="RR69" s="6"/>
      <c r="RS69" s="37"/>
      <c r="RT69" s="6"/>
      <c r="RU69" s="6"/>
      <c r="RV69" s="6"/>
      <c r="RW69" s="6"/>
      <c r="RX69" s="6"/>
      <c r="RY69" s="6"/>
      <c r="RZ69" s="6"/>
      <c r="SA69" s="6"/>
      <c r="SB69" s="6"/>
      <c r="SC69" s="6"/>
      <c r="SE69" s="6"/>
      <c r="SF69" s="6"/>
      <c r="SG69">
        <v>10.83656</v>
      </c>
      <c r="SH69">
        <v>0.46091989324900001</v>
      </c>
      <c r="SI69" s="6"/>
      <c r="SJ69" s="37"/>
      <c r="SK69" s="6"/>
      <c r="SL69" s="6"/>
      <c r="SM69" s="6"/>
      <c r="SN69" s="6"/>
      <c r="SO69" s="6"/>
      <c r="SP69" s="6"/>
      <c r="SQ69" s="6"/>
      <c r="SR69" s="6"/>
      <c r="SS69" s="6"/>
      <c r="ST69" s="6"/>
      <c r="SV69" s="6"/>
      <c r="SW69" s="6"/>
      <c r="SX69">
        <v>10.435600000000001</v>
      </c>
      <c r="SY69">
        <v>0.479732235477</v>
      </c>
      <c r="SZ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M69" s="6"/>
      <c r="TN69" s="6"/>
      <c r="TO69">
        <v>10.83656</v>
      </c>
      <c r="TP69">
        <v>0.408340318865</v>
      </c>
      <c r="TQ69" s="6"/>
      <c r="TS69" s="6"/>
      <c r="TT69" s="6"/>
      <c r="TU69" s="6"/>
      <c r="TV69" s="6"/>
      <c r="TW69" s="6"/>
      <c r="TX69" s="6"/>
      <c r="UA69" s="6"/>
      <c r="UC69" s="6"/>
      <c r="UD69" s="6"/>
      <c r="UE69">
        <v>10.70594</v>
      </c>
      <c r="UF69">
        <v>0.40765593487700003</v>
      </c>
      <c r="UG69" s="6"/>
      <c r="UI69" s="6"/>
      <c r="UJ69" s="6"/>
      <c r="UK69" s="6"/>
      <c r="UL69" s="6"/>
      <c r="UM69" s="6"/>
      <c r="UN69" s="6"/>
      <c r="UQ69" s="6"/>
      <c r="US69" s="6"/>
      <c r="UT69" s="6"/>
      <c r="UU69">
        <v>10.70594</v>
      </c>
      <c r="UV69">
        <v>0.40969570297800001</v>
      </c>
      <c r="UW69" s="6"/>
      <c r="UY69" s="6"/>
      <c r="UZ69" s="6"/>
      <c r="VA69" s="6"/>
      <c r="VB69" s="6"/>
      <c r="VC69" s="6"/>
      <c r="VD69" s="6"/>
      <c r="VG69" s="6"/>
      <c r="VI69" s="6"/>
      <c r="VJ69" s="6"/>
      <c r="VK69">
        <v>10.73856</v>
      </c>
      <c r="VL69">
        <v>0.43987475301500001</v>
      </c>
      <c r="VM69" s="6"/>
      <c r="VN69" s="37"/>
      <c r="VO69" s="6"/>
      <c r="VP69" s="6"/>
      <c r="VQ69" s="6"/>
      <c r="VR69" s="6"/>
      <c r="VS69" s="6"/>
      <c r="VT69" s="6"/>
      <c r="VW69" s="6"/>
      <c r="VY69" s="6"/>
      <c r="VZ69" s="6"/>
      <c r="WA69">
        <v>10.73856</v>
      </c>
      <c r="WB69">
        <v>0.48449436416500002</v>
      </c>
      <c r="WC69" s="6"/>
      <c r="WD69" s="37"/>
      <c r="WE69" s="6"/>
      <c r="WF69" s="6"/>
      <c r="WG69" s="6"/>
      <c r="WH69" s="6"/>
      <c r="WI69" s="6"/>
      <c r="WJ69" s="6"/>
      <c r="WM69" s="6"/>
      <c r="WO69" s="6"/>
      <c r="WP69" s="6"/>
      <c r="WQ69">
        <v>10.9893</v>
      </c>
      <c r="WR69">
        <v>0.281480611592</v>
      </c>
      <c r="WS69" s="6"/>
      <c r="WT69" s="37"/>
      <c r="WU69" s="6"/>
      <c r="WV69" s="6"/>
      <c r="WW69" s="6"/>
      <c r="WX69" s="6"/>
      <c r="WY69" s="6"/>
      <c r="WZ69" s="6"/>
      <c r="XC69" s="6"/>
      <c r="XE69" s="6"/>
      <c r="XF69" s="6"/>
      <c r="XG69">
        <v>10.9893</v>
      </c>
      <c r="XH69">
        <v>0.32825003200399999</v>
      </c>
      <c r="XI69" s="6"/>
      <c r="XJ69" s="37"/>
      <c r="XK69" s="6"/>
      <c r="XL69" s="6"/>
      <c r="XM69" s="6"/>
      <c r="XN69" s="6"/>
      <c r="XO69" s="6"/>
      <c r="XP69" s="6"/>
      <c r="XS69" s="6"/>
      <c r="XU69" s="6"/>
      <c r="XV69" s="6"/>
      <c r="XW69">
        <v>10.70594</v>
      </c>
      <c r="XX69">
        <v>0.43963341607500001</v>
      </c>
      <c r="XY69" s="6"/>
      <c r="XZ69" s="37"/>
      <c r="YA69" s="6"/>
      <c r="YB69" s="6"/>
      <c r="YC69" s="6"/>
      <c r="YD69" s="6"/>
      <c r="YE69" s="6"/>
      <c r="YF69" s="6"/>
      <c r="YI69" s="6"/>
      <c r="YK69" s="6"/>
      <c r="YL69" s="6"/>
      <c r="YM69">
        <v>10.70594</v>
      </c>
      <c r="YN69">
        <v>0.39068041845899998</v>
      </c>
      <c r="YO69" s="6"/>
      <c r="YP69" s="37"/>
      <c r="YQ69" s="6"/>
      <c r="YR69" s="6"/>
      <c r="YS69" s="6"/>
      <c r="YT69" s="6"/>
      <c r="YU69" s="6"/>
      <c r="YV69" s="6"/>
      <c r="YY69" s="6"/>
      <c r="ZA69" s="6"/>
      <c r="ZB69" s="6"/>
      <c r="ZE69" s="6"/>
      <c r="ZF69" s="37"/>
      <c r="ZG69" s="6"/>
      <c r="ZH69" s="6"/>
      <c r="ZI69" s="6"/>
      <c r="ZJ69" s="6"/>
      <c r="ZK69" s="6"/>
      <c r="ZL69" s="6"/>
      <c r="ZO69" s="6"/>
      <c r="ZQ69" s="6"/>
      <c r="ZR69" s="6"/>
      <c r="ZS69">
        <v>10.700480000000001</v>
      </c>
      <c r="ZT69">
        <v>0.35596537040499998</v>
      </c>
      <c r="ZU69" s="6"/>
      <c r="ZV69" s="37"/>
      <c r="ZW69" s="6"/>
      <c r="ZX69" s="6"/>
      <c r="ZY69" s="6"/>
      <c r="ZZ69" s="6"/>
      <c r="AAA69" s="6"/>
      <c r="AAB69" s="6"/>
      <c r="AAE69" s="6"/>
      <c r="AAG69" s="6"/>
      <c r="AAH69" s="6"/>
      <c r="AAI69">
        <v>10.700480000000001</v>
      </c>
      <c r="AAJ69">
        <v>0.66846684515800003</v>
      </c>
      <c r="AAK69" s="6"/>
      <c r="AAL69" s="37"/>
      <c r="AAM69" s="6"/>
      <c r="AAN69" s="6"/>
      <c r="AAO69" s="6"/>
      <c r="AAP69" s="6"/>
      <c r="AAQ69" s="6"/>
      <c r="AAR69" s="6"/>
      <c r="AAU69" s="6"/>
      <c r="AAW69" s="6"/>
      <c r="AAX69" s="6"/>
      <c r="AAY69">
        <v>10.700480000000001</v>
      </c>
      <c r="AAZ69">
        <v>0.47489257037400001</v>
      </c>
      <c r="ABA69" s="6"/>
      <c r="ABB69" s="37"/>
      <c r="ABC69" s="6"/>
      <c r="ABD69" s="6"/>
      <c r="ABE69" s="6"/>
      <c r="ABF69" s="6"/>
      <c r="ABG69" s="6"/>
      <c r="ABH69" s="6"/>
      <c r="ABK69" s="6"/>
      <c r="ABM69" s="6"/>
      <c r="ABN69" s="6"/>
      <c r="ABO69">
        <v>11.697886666700001</v>
      </c>
      <c r="ABP69">
        <v>0.49354768939600002</v>
      </c>
      <c r="ABQ69" s="6"/>
      <c r="ABR69" s="37"/>
      <c r="ABS69" s="6"/>
      <c r="ABT69" s="6"/>
      <c r="ABU69" s="6"/>
      <c r="ABV69" s="6"/>
      <c r="ABW69" s="6"/>
      <c r="ABX69" s="6"/>
      <c r="ACA69" s="6"/>
      <c r="ACC69" s="6"/>
      <c r="ACD69" s="6"/>
      <c r="ACE69">
        <v>11.697886666700001</v>
      </c>
      <c r="ACF69">
        <v>0.49895218096799998</v>
      </c>
      <c r="ACG69" s="6"/>
      <c r="ACH69" s="37"/>
      <c r="ACI69" s="6"/>
      <c r="ACJ69" s="6"/>
      <c r="ACK69" s="6"/>
      <c r="ACL69" s="6"/>
      <c r="ACM69" s="6"/>
      <c r="ACN69" s="6"/>
      <c r="ACQ69" s="6"/>
      <c r="ACS69" s="6"/>
      <c r="ACT69" s="6"/>
      <c r="ACU69">
        <v>11.697886666700001</v>
      </c>
      <c r="ACV69">
        <v>0.52477390792900003</v>
      </c>
      <c r="ACW69" s="6"/>
      <c r="ACX69" s="37"/>
      <c r="ACY69" s="6"/>
      <c r="ACZ69" s="6"/>
      <c r="ADA69" s="6"/>
      <c r="ADB69" s="6"/>
      <c r="ADC69" s="6"/>
      <c r="ADD69" s="6"/>
      <c r="ADG69" s="6"/>
      <c r="ADI69" s="6"/>
      <c r="ADJ69" s="6"/>
      <c r="ADK69">
        <v>12.4061</v>
      </c>
      <c r="ADL69">
        <v>0.401347731308</v>
      </c>
      <c r="ADM69" s="6"/>
      <c r="ADN69" s="37"/>
      <c r="ADO69" s="6"/>
      <c r="ADP69" s="6"/>
      <c r="ADQ69" s="6"/>
      <c r="ADR69" s="6"/>
      <c r="ADS69" s="6"/>
      <c r="ADT69" s="6"/>
      <c r="ADW69" s="6"/>
      <c r="ADY69" s="6"/>
      <c r="ADZ69" s="6"/>
      <c r="AEA69">
        <v>12.392986666700001</v>
      </c>
      <c r="AEB69">
        <v>0.433452053748</v>
      </c>
      <c r="AEC69" s="6"/>
      <c r="AED69" s="37"/>
      <c r="AEE69" s="6"/>
      <c r="AEF69" s="6"/>
      <c r="AEG69" s="6"/>
      <c r="AEH69" s="6"/>
      <c r="AEI69" s="6"/>
      <c r="AEJ69" s="6"/>
      <c r="AEM69" s="6"/>
      <c r="AEO69" s="6"/>
      <c r="AEP69" s="6"/>
      <c r="AEQ69">
        <v>12.392986666700001</v>
      </c>
      <c r="AER69">
        <v>0.55673749367100001</v>
      </c>
      <c r="AES69" s="6"/>
      <c r="AET69" s="37"/>
      <c r="AEU69" s="6"/>
      <c r="AEV69" s="6"/>
      <c r="AEW69" s="6"/>
      <c r="AEX69" s="6"/>
      <c r="AEY69" s="6"/>
      <c r="AEZ69" s="6"/>
      <c r="AFC69" s="6"/>
      <c r="AFE69" s="6"/>
      <c r="AFF69" s="6"/>
      <c r="AFG69">
        <v>12.68946</v>
      </c>
      <c r="AFH69">
        <v>0.256221863627</v>
      </c>
      <c r="AFI69" s="6"/>
      <c r="AFJ69" s="37"/>
      <c r="AFK69" s="6"/>
      <c r="AFL69" s="6"/>
      <c r="AFM69" s="6"/>
      <c r="AFN69" s="6"/>
      <c r="AFO69" s="6"/>
      <c r="AFP69" s="6"/>
      <c r="AFS69" s="6"/>
      <c r="AFU69" s="6"/>
      <c r="AFV69" s="6"/>
      <c r="AFW69">
        <v>12.68946</v>
      </c>
      <c r="AFX69">
        <v>0.26027686832800001</v>
      </c>
      <c r="AFY69" s="6"/>
      <c r="AFZ69" s="37"/>
      <c r="AGA69" s="6"/>
      <c r="AGB69" s="6"/>
      <c r="AGC69" s="6"/>
      <c r="AGD69" s="6"/>
      <c r="AGE69" s="6"/>
      <c r="AGF69" s="6"/>
      <c r="AGI69" s="6"/>
      <c r="AGK69" s="6"/>
      <c r="AGL69" s="6"/>
      <c r="AGM69">
        <v>12.68946</v>
      </c>
      <c r="AGN69">
        <v>0.69205588167999998</v>
      </c>
      <c r="AGO69" s="6"/>
      <c r="AGP69" s="37"/>
      <c r="AGQ69" s="6"/>
      <c r="AGR69" s="6"/>
      <c r="AGS69" s="6"/>
      <c r="AGT69" s="6"/>
      <c r="AGU69" s="6"/>
      <c r="AGV69" s="6"/>
      <c r="AGY69" s="6"/>
      <c r="AHA69" s="6"/>
      <c r="AHB69" s="6"/>
      <c r="AHC69">
        <v>12.97282</v>
      </c>
      <c r="AHD69">
        <v>0.55237756111900005</v>
      </c>
      <c r="AHE69" s="6"/>
      <c r="AHF69" s="37"/>
      <c r="AHG69" s="6"/>
      <c r="AHH69" s="6"/>
      <c r="AHI69" s="6"/>
      <c r="AHJ69" s="6"/>
      <c r="AHK69" s="6"/>
      <c r="AHL69" s="6"/>
      <c r="AHO69" s="6"/>
      <c r="AHQ69" s="6"/>
      <c r="AHR69" s="6"/>
      <c r="AHS69">
        <v>12.97282</v>
      </c>
      <c r="AHT69">
        <v>0.50241279542100004</v>
      </c>
      <c r="AHU69" s="6"/>
      <c r="AHV69" s="37"/>
      <c r="AHW69" s="6"/>
      <c r="AHX69" s="6"/>
      <c r="AHY69" s="6"/>
      <c r="AHZ69" s="6"/>
      <c r="AIA69" s="6"/>
      <c r="AIB69" s="6"/>
      <c r="AIE69" s="6"/>
      <c r="AIG69" s="6"/>
      <c r="AIH69" s="6"/>
      <c r="AII69">
        <v>12.97282</v>
      </c>
      <c r="AIJ69">
        <v>0.43752279721699999</v>
      </c>
      <c r="AIK69" s="6"/>
      <c r="AIL69" s="37"/>
      <c r="AIM69" s="6"/>
      <c r="AIN69" s="6"/>
      <c r="AIO69" s="6"/>
      <c r="AIP69" s="6"/>
      <c r="AIQ69" s="6"/>
      <c r="AIR69" s="6"/>
      <c r="AIU69" s="6"/>
      <c r="AIW69" s="6"/>
      <c r="AIX69" s="6"/>
      <c r="AIY69">
        <v>13.387779999999999</v>
      </c>
      <c r="AIZ69">
        <v>0.41457640228300002</v>
      </c>
      <c r="AJA69" s="6"/>
      <c r="AJB69" s="37"/>
      <c r="AJC69" s="6"/>
      <c r="AJD69" s="6"/>
      <c r="AJE69" s="6"/>
      <c r="AJF69" s="6"/>
      <c r="AJG69" s="6"/>
      <c r="AJH69" s="6"/>
      <c r="AJK69" s="6"/>
      <c r="AJM69" s="6"/>
      <c r="AJN69" s="6"/>
      <c r="AJO69">
        <v>13.387779999999999</v>
      </c>
      <c r="AJP69">
        <v>0.57952329023100002</v>
      </c>
      <c r="AJQ69" s="6"/>
      <c r="AJR69" s="37"/>
      <c r="AJS69" s="6"/>
      <c r="AJT69" s="6"/>
      <c r="AJU69" s="6"/>
      <c r="AJV69" s="6"/>
      <c r="AJW69" s="6"/>
      <c r="AJX69" s="6"/>
      <c r="AKA69" s="6"/>
      <c r="AKC69" s="6"/>
      <c r="AKD69" s="6"/>
      <c r="AKE69">
        <v>12.400639999999999</v>
      </c>
      <c r="AKF69">
        <v>0.41783076125200003</v>
      </c>
      <c r="AKG69" s="6"/>
      <c r="AKH69" s="37"/>
      <c r="AKI69" s="6"/>
      <c r="AKJ69" s="6"/>
      <c r="AKK69" s="6"/>
      <c r="AKL69" s="6"/>
      <c r="AKM69" s="6"/>
      <c r="AKN69" s="6"/>
      <c r="AKQ69" s="6"/>
      <c r="AKS69" s="6"/>
      <c r="AKT69" s="6"/>
      <c r="AKU69">
        <v>12.400639999999999</v>
      </c>
      <c r="AKV69">
        <v>0.693847749593</v>
      </c>
      <c r="AKW69" s="6"/>
      <c r="AKX69" s="37"/>
      <c r="AKY69" s="6"/>
      <c r="AKZ69" s="6"/>
      <c r="ALA69" s="6"/>
      <c r="ALB69" s="6"/>
      <c r="ALC69" s="6"/>
      <c r="ALD69" s="6"/>
      <c r="ALG69" s="6"/>
      <c r="ALI69" s="6"/>
      <c r="ALJ69" s="6"/>
      <c r="ALK69">
        <v>12.68946</v>
      </c>
      <c r="ALL69">
        <v>0.54313857056899995</v>
      </c>
      <c r="ALM69" s="6"/>
      <c r="ALN69" s="37"/>
    </row>
    <row r="70" spans="11:1002" x14ac:dyDescent="0.25">
      <c r="K70" s="6"/>
      <c r="L70" s="6"/>
      <c r="M70" s="6"/>
      <c r="N70" s="6"/>
      <c r="O70" s="6"/>
      <c r="P70" s="6"/>
      <c r="Q70" s="6"/>
      <c r="R70" s="6"/>
      <c r="S70" s="6"/>
      <c r="T70" s="6"/>
      <c r="V70" s="6"/>
      <c r="W70" s="6"/>
      <c r="X70">
        <v>12.278826666700001</v>
      </c>
      <c r="Y70">
        <v>0.18232039418000001</v>
      </c>
      <c r="Z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M70" s="6"/>
      <c r="AN70" s="6"/>
      <c r="AQ70" s="6"/>
      <c r="AR70" s="37"/>
      <c r="AS70" s="6"/>
      <c r="AT70" s="6"/>
      <c r="AU70" s="6"/>
      <c r="AV70" s="6"/>
      <c r="AW70" s="6"/>
      <c r="AX70" s="6"/>
      <c r="AY70" s="6"/>
      <c r="AZ70" s="6"/>
      <c r="BA70" s="6"/>
      <c r="BB70" s="6"/>
      <c r="BD70" s="6"/>
      <c r="BE70" s="6"/>
      <c r="BF70">
        <v>13.81368</v>
      </c>
      <c r="BG70">
        <v>0.25338555846299998</v>
      </c>
      <c r="BH70" s="6"/>
      <c r="BI70" s="37"/>
      <c r="BJ70" s="6"/>
      <c r="BK70" s="6"/>
      <c r="BL70" s="6"/>
      <c r="BM70" s="6"/>
      <c r="BN70" s="6"/>
      <c r="BO70" s="6"/>
      <c r="BP70" s="6"/>
      <c r="BQ70" s="6"/>
      <c r="BR70" s="6"/>
      <c r="BS70" s="6"/>
      <c r="BU70" s="6"/>
      <c r="BV70" s="6"/>
      <c r="BW70">
        <v>13.21312</v>
      </c>
      <c r="BX70">
        <v>0.16748811682</v>
      </c>
      <c r="BY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L70" s="6"/>
      <c r="CM70" s="6"/>
      <c r="CN70">
        <v>12.957280000000001</v>
      </c>
      <c r="CO70">
        <v>0.21896112579099999</v>
      </c>
      <c r="CP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C70" s="6"/>
      <c r="DD70" s="6"/>
      <c r="DE70">
        <v>12.957280000000001</v>
      </c>
      <c r="DF70">
        <v>0.168158939679</v>
      </c>
      <c r="DG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T70" s="6"/>
      <c r="DU70" s="6"/>
      <c r="DV70">
        <v>12.957280000000001</v>
      </c>
      <c r="DW70">
        <v>0.25711205399999998</v>
      </c>
      <c r="DX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K70" s="6"/>
      <c r="EL70" s="6"/>
      <c r="EM70">
        <v>12.957280000000001</v>
      </c>
      <c r="EN70">
        <v>0.25924119277899998</v>
      </c>
      <c r="EO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B70" s="6"/>
      <c r="FC70" s="6"/>
      <c r="FD70">
        <v>11.96528</v>
      </c>
      <c r="FE70">
        <v>0.38033532769299999</v>
      </c>
      <c r="FF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S70" s="6"/>
      <c r="FT70" s="6"/>
      <c r="FU70">
        <v>11.96528</v>
      </c>
      <c r="FV70">
        <v>0.36021151211399999</v>
      </c>
      <c r="FW70" s="6"/>
      <c r="FX70" s="37"/>
      <c r="FY70" s="6"/>
      <c r="FZ70" s="6"/>
      <c r="GA70" s="6"/>
      <c r="GB70" s="6"/>
      <c r="GC70" s="6"/>
      <c r="GD70" s="6"/>
      <c r="GE70" s="6"/>
      <c r="GF70" s="6"/>
      <c r="GG70" s="6"/>
      <c r="GH70" s="6"/>
      <c r="GJ70" s="6"/>
      <c r="GK70" s="6"/>
      <c r="GL70">
        <v>11.96528</v>
      </c>
      <c r="GM70">
        <v>0.279742623596</v>
      </c>
      <c r="GN70" s="6"/>
      <c r="GO70" s="37"/>
      <c r="GP70" s="6"/>
      <c r="GQ70" s="6"/>
      <c r="GR70" s="6"/>
      <c r="GS70" s="6"/>
      <c r="GT70" s="6"/>
      <c r="GU70" s="6"/>
      <c r="GV70" s="6"/>
      <c r="GW70" s="6"/>
      <c r="GX70" s="6"/>
      <c r="GY70" s="6"/>
      <c r="HA70" s="6"/>
      <c r="HB70" s="6"/>
      <c r="HC70">
        <v>12.883039999999999</v>
      </c>
      <c r="HD70">
        <v>0.27814081201899998</v>
      </c>
      <c r="HE70" s="6"/>
      <c r="HF70" s="37"/>
      <c r="HG70" s="6"/>
      <c r="HH70" s="6"/>
      <c r="HI70" s="6"/>
      <c r="HJ70" s="6"/>
      <c r="HK70" s="6"/>
      <c r="HL70" s="6"/>
      <c r="HM70" s="6"/>
      <c r="HN70" s="6"/>
      <c r="HO70" s="6"/>
      <c r="HP70" s="6"/>
      <c r="HR70" s="6"/>
      <c r="HS70" s="6"/>
      <c r="HT70">
        <v>12.883039999999999</v>
      </c>
      <c r="HU70">
        <v>0.25156107799900002</v>
      </c>
      <c r="HV70" s="6"/>
      <c r="HW70" s="37"/>
      <c r="HX70" s="6"/>
      <c r="HY70" s="6"/>
      <c r="HZ70" s="6"/>
      <c r="IA70" s="6"/>
      <c r="IB70" s="6"/>
      <c r="IC70" s="6"/>
      <c r="ID70" s="6"/>
      <c r="IE70" s="6"/>
      <c r="IF70" s="6"/>
      <c r="IG70" s="6"/>
      <c r="II70" s="6"/>
      <c r="IJ70" s="6"/>
      <c r="IK70">
        <v>12.883039999999999</v>
      </c>
      <c r="IL70">
        <v>0.217509035332</v>
      </c>
      <c r="IM70" s="6"/>
      <c r="IN70" s="37"/>
      <c r="IO70" s="6"/>
      <c r="IP70" s="6"/>
      <c r="IQ70" s="6"/>
      <c r="IR70" s="6"/>
      <c r="IS70" s="6"/>
      <c r="IT70" s="6"/>
      <c r="IU70" s="6"/>
      <c r="IV70" s="6"/>
      <c r="IW70" s="6"/>
      <c r="IX70" s="6"/>
      <c r="IZ70" s="6"/>
      <c r="JA70" s="6"/>
      <c r="JB70">
        <v>12.883039999999999</v>
      </c>
      <c r="JC70">
        <v>0.26981143901600002</v>
      </c>
      <c r="JD70" s="6"/>
      <c r="JE70" s="37"/>
      <c r="JF70" s="6"/>
      <c r="JG70" s="6"/>
      <c r="JH70" s="6"/>
      <c r="JI70" s="6"/>
      <c r="JJ70" s="6"/>
      <c r="JK70" s="6"/>
      <c r="JL70" s="6"/>
      <c r="JM70" s="6"/>
      <c r="JN70" s="6"/>
      <c r="JO70" s="6"/>
      <c r="JQ70" s="6"/>
      <c r="JR70" s="6"/>
      <c r="JU70" s="6"/>
      <c r="JV70" s="37"/>
      <c r="JW70" s="6"/>
      <c r="JX70" s="6"/>
      <c r="JY70" s="6"/>
      <c r="JZ70" s="6"/>
      <c r="KA70" s="6"/>
      <c r="KB70" s="6"/>
      <c r="KC70" s="6"/>
      <c r="KD70" s="6"/>
      <c r="KE70" s="6"/>
      <c r="KF70" s="6"/>
      <c r="KH70" s="6"/>
      <c r="KI70" s="6"/>
      <c r="KJ70">
        <v>12.883039999999999</v>
      </c>
      <c r="KK70">
        <v>0.26381856953900001</v>
      </c>
      <c r="KL70" s="6"/>
      <c r="KM70" s="37"/>
      <c r="KN70" s="6"/>
      <c r="KO70" s="6"/>
      <c r="KP70" s="6"/>
      <c r="KQ70" s="6"/>
      <c r="KR70" s="6"/>
      <c r="KS70" s="6"/>
      <c r="KT70" s="6"/>
      <c r="KU70" s="6"/>
      <c r="KV70" s="6"/>
      <c r="KW70" s="6"/>
      <c r="KY70" s="6"/>
      <c r="KZ70" s="6"/>
      <c r="LA70">
        <v>13.20688</v>
      </c>
      <c r="LB70">
        <v>0.24227822041899999</v>
      </c>
      <c r="LC70" s="6"/>
      <c r="LD70" s="37"/>
      <c r="LE70" s="6"/>
      <c r="LF70" s="6"/>
      <c r="LG70" s="6"/>
      <c r="LH70" s="6"/>
      <c r="LI70" s="6"/>
      <c r="LJ70" s="6"/>
      <c r="LK70" s="6"/>
      <c r="LL70" s="6"/>
      <c r="LM70" s="6"/>
      <c r="LN70" s="6"/>
      <c r="LP70" s="6"/>
      <c r="LQ70" s="6"/>
      <c r="LR70">
        <v>13.20688</v>
      </c>
      <c r="LS70">
        <v>0.28493584042800002</v>
      </c>
      <c r="LT70" s="6"/>
      <c r="LU70" s="37"/>
      <c r="LV70" s="6"/>
      <c r="LW70" s="6"/>
      <c r="LX70" s="6"/>
      <c r="LY70" s="6"/>
      <c r="LZ70" s="6"/>
      <c r="MA70" s="6"/>
      <c r="MB70" s="6"/>
      <c r="MC70" s="6"/>
      <c r="MD70" s="6"/>
      <c r="ME70" s="6"/>
      <c r="MG70" s="6"/>
      <c r="MH70" s="6"/>
      <c r="MI70">
        <v>13.20688</v>
      </c>
      <c r="MJ70">
        <v>0.28615826230800001</v>
      </c>
      <c r="MK70" s="6"/>
      <c r="ML70" s="37"/>
      <c r="MM70" s="6"/>
      <c r="MN70" s="6"/>
      <c r="MO70" s="6"/>
      <c r="MP70" s="6"/>
      <c r="MQ70" s="6"/>
      <c r="MR70" s="6"/>
      <c r="MS70" s="6"/>
      <c r="MT70" s="6"/>
      <c r="MU70" s="6"/>
      <c r="MV70" s="6"/>
      <c r="MX70" s="6"/>
      <c r="MY70" s="6"/>
      <c r="MZ70">
        <v>12.721120000000001</v>
      </c>
      <c r="NA70">
        <v>0.34259247207999999</v>
      </c>
      <c r="NB70" s="6"/>
      <c r="NC70" s="37"/>
      <c r="ND70" s="6"/>
      <c r="NE70" s="6"/>
      <c r="NF70" s="6"/>
      <c r="NG70" s="6"/>
      <c r="NH70" s="6"/>
      <c r="NI70" s="6"/>
      <c r="NJ70" s="6"/>
      <c r="NK70" s="6"/>
      <c r="NL70" s="6"/>
      <c r="NM70" s="6"/>
      <c r="NO70" s="6"/>
      <c r="NP70" s="6"/>
      <c r="NQ70">
        <v>12.721120000000001</v>
      </c>
      <c r="NR70">
        <v>0.320037577894</v>
      </c>
      <c r="NS70" s="6"/>
      <c r="NT70" s="37"/>
      <c r="NU70" s="6"/>
      <c r="NV70" s="6"/>
      <c r="NW70" s="6"/>
      <c r="NX70" s="6"/>
      <c r="NY70" s="6"/>
      <c r="NZ70" s="6"/>
      <c r="OA70" s="6"/>
      <c r="OB70" s="6"/>
      <c r="OC70" s="6"/>
      <c r="OD70" s="6"/>
      <c r="OF70" s="6"/>
      <c r="OG70" s="6"/>
      <c r="OH70">
        <v>12.721120000000001</v>
      </c>
      <c r="OI70">
        <v>0.32652922957899999</v>
      </c>
      <c r="OJ70" s="6"/>
      <c r="OK70" s="37"/>
      <c r="OL70" s="6"/>
      <c r="OM70" s="6"/>
      <c r="ON70" s="6"/>
      <c r="OO70" s="6"/>
      <c r="OP70" s="6"/>
      <c r="OQ70" s="6"/>
      <c r="OR70" s="6"/>
      <c r="OS70" s="6"/>
      <c r="OT70" s="6"/>
      <c r="OU70" s="6"/>
      <c r="OW70" s="6"/>
      <c r="OX70" s="6"/>
      <c r="OY70">
        <v>12.721120000000001</v>
      </c>
      <c r="OZ70">
        <v>0.31444107816900002</v>
      </c>
      <c r="PA70" s="6"/>
      <c r="PB70" s="37"/>
      <c r="PC70" s="6"/>
      <c r="PD70" s="6"/>
      <c r="PE70" s="6"/>
      <c r="PF70" s="6"/>
      <c r="PG70" s="6"/>
      <c r="PH70" s="6"/>
      <c r="PI70" s="6"/>
      <c r="PJ70" s="6"/>
      <c r="PK70" s="6"/>
      <c r="PL70" s="6"/>
      <c r="PN70" s="6"/>
      <c r="PO70" s="6"/>
      <c r="PP70">
        <v>12.721120000000001</v>
      </c>
      <c r="PQ70">
        <v>0.39391336753900003</v>
      </c>
      <c r="PR70" s="6"/>
      <c r="PS70" s="37"/>
      <c r="PT70" s="6"/>
      <c r="PU70" s="6"/>
      <c r="PV70" s="6"/>
      <c r="PW70" s="6"/>
      <c r="PX70" s="6"/>
      <c r="PY70" s="6"/>
      <c r="PZ70" s="6"/>
      <c r="QA70" s="6"/>
      <c r="QB70" s="6"/>
      <c r="QC70" s="6"/>
      <c r="QE70" s="6"/>
      <c r="QF70" s="6"/>
      <c r="QG70">
        <v>12.559200000000001</v>
      </c>
      <c r="QH70">
        <v>0.428024903668</v>
      </c>
      <c r="QI70" s="6"/>
      <c r="QJ70" s="37"/>
      <c r="QK70" s="37"/>
      <c r="QL70" s="6"/>
      <c r="QM70" s="6"/>
      <c r="QN70" s="6"/>
      <c r="QO70" s="6"/>
      <c r="QP70" s="6"/>
      <c r="QQ70" s="6"/>
      <c r="QR70" s="6"/>
      <c r="QS70" s="6"/>
      <c r="QT70" s="6"/>
      <c r="QU70" s="6"/>
      <c r="QW70" s="6"/>
      <c r="QX70" s="6"/>
      <c r="QY70">
        <v>12.23536</v>
      </c>
      <c r="QZ70">
        <v>0.37268143918500002</v>
      </c>
      <c r="RA70" s="6"/>
      <c r="RB70" s="37"/>
      <c r="RC70" s="6"/>
      <c r="RD70" s="6"/>
      <c r="RE70" s="6"/>
      <c r="RF70" s="6"/>
      <c r="RG70" s="6"/>
      <c r="RH70" s="6"/>
      <c r="RI70" s="6"/>
      <c r="RJ70" s="6"/>
      <c r="RK70" s="6"/>
      <c r="RL70" s="6"/>
      <c r="RN70" s="6"/>
      <c r="RO70" s="6"/>
      <c r="RP70">
        <v>12.559200000000001</v>
      </c>
      <c r="RQ70">
        <v>0.50128637262499998</v>
      </c>
      <c r="RR70" s="6"/>
      <c r="RS70" s="37"/>
      <c r="RT70" s="6"/>
      <c r="RU70" s="6"/>
      <c r="RV70" s="6"/>
      <c r="RW70" s="6"/>
      <c r="RX70" s="6"/>
      <c r="RY70" s="6"/>
      <c r="RZ70" s="6"/>
      <c r="SA70" s="6"/>
      <c r="SB70" s="6"/>
      <c r="SC70" s="6"/>
      <c r="SE70" s="6"/>
      <c r="SF70" s="6"/>
      <c r="SG70">
        <v>12.384639999999999</v>
      </c>
      <c r="SH70">
        <v>0.46663646462899999</v>
      </c>
      <c r="SI70" s="6"/>
      <c r="SJ70" s="37"/>
      <c r="SK70" s="6"/>
      <c r="SL70" s="6"/>
      <c r="SM70" s="6"/>
      <c r="SN70" s="6"/>
      <c r="SO70" s="6"/>
      <c r="SP70" s="6"/>
      <c r="SQ70" s="6"/>
      <c r="SR70" s="6"/>
      <c r="SS70" s="6"/>
      <c r="ST70" s="6"/>
      <c r="SV70" s="6"/>
      <c r="SW70" s="6"/>
      <c r="SX70">
        <v>11.926399999999999</v>
      </c>
      <c r="SY70">
        <v>0.486712104205</v>
      </c>
      <c r="SZ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M70" s="6"/>
      <c r="TN70" s="6"/>
      <c r="TO70">
        <v>12.384639999999999</v>
      </c>
      <c r="TP70">
        <v>0.41569518373499997</v>
      </c>
      <c r="TQ70" s="6"/>
      <c r="TS70" s="6"/>
      <c r="TT70" s="6"/>
      <c r="TU70" s="6"/>
      <c r="TV70" s="6"/>
      <c r="TW70" s="6"/>
      <c r="TX70" s="6"/>
      <c r="UA70" s="6"/>
      <c r="UC70" s="6"/>
      <c r="UD70" s="6"/>
      <c r="UE70">
        <v>12.23536</v>
      </c>
      <c r="UF70">
        <v>0.41327028364000001</v>
      </c>
      <c r="UG70" s="6"/>
      <c r="UI70" s="6"/>
      <c r="UJ70" s="6"/>
      <c r="UK70" s="6"/>
      <c r="UL70" s="6"/>
      <c r="UM70" s="6"/>
      <c r="UN70" s="6"/>
      <c r="UQ70" s="6"/>
      <c r="US70" s="6"/>
      <c r="UT70" s="6"/>
      <c r="UU70">
        <v>12.23536</v>
      </c>
      <c r="UV70">
        <v>0.41738809204499999</v>
      </c>
      <c r="UW70" s="6"/>
      <c r="UY70" s="6"/>
      <c r="UZ70" s="6"/>
      <c r="VA70" s="6"/>
      <c r="VB70" s="6"/>
      <c r="VC70" s="6"/>
      <c r="VD70" s="6"/>
      <c r="VG70" s="6"/>
      <c r="VI70" s="6"/>
      <c r="VJ70" s="6"/>
      <c r="VK70">
        <v>12.272640000000001</v>
      </c>
      <c r="VL70">
        <v>0.44625261819700002</v>
      </c>
      <c r="VM70" s="6"/>
      <c r="VN70" s="37"/>
      <c r="VO70" s="6"/>
      <c r="VP70" s="6"/>
      <c r="VQ70" s="6"/>
      <c r="VR70" s="6"/>
      <c r="VS70" s="6"/>
      <c r="VT70" s="6"/>
      <c r="VW70" s="6"/>
      <c r="VY70" s="6"/>
      <c r="VZ70" s="6"/>
      <c r="WA70">
        <v>12.272640000000001</v>
      </c>
      <c r="WB70">
        <v>0.49192574363399999</v>
      </c>
      <c r="WC70" s="6"/>
      <c r="WD70" s="37"/>
      <c r="WE70" s="6"/>
      <c r="WF70" s="6"/>
      <c r="WG70" s="6"/>
      <c r="WH70" s="6"/>
      <c r="WI70" s="6"/>
      <c r="WJ70" s="6"/>
      <c r="WM70" s="6"/>
      <c r="WO70" s="6"/>
      <c r="WP70" s="6"/>
      <c r="WQ70">
        <v>12.559200000000001</v>
      </c>
      <c r="WR70">
        <v>0.28647450265899999</v>
      </c>
      <c r="WS70" s="6"/>
      <c r="WT70" s="37"/>
      <c r="WU70" s="6"/>
      <c r="WV70" s="6"/>
      <c r="WW70" s="6"/>
      <c r="WX70" s="6"/>
      <c r="WY70" s="6"/>
      <c r="WZ70" s="6"/>
      <c r="XC70" s="6"/>
      <c r="XE70" s="6"/>
      <c r="XF70" s="6"/>
      <c r="XG70">
        <v>12.559200000000001</v>
      </c>
      <c r="XH70">
        <v>0.332245126861</v>
      </c>
      <c r="XI70" s="6"/>
      <c r="XJ70" s="37"/>
      <c r="XK70" s="6"/>
      <c r="XL70" s="6"/>
      <c r="XM70" s="6"/>
      <c r="XN70" s="6"/>
      <c r="XO70" s="6"/>
      <c r="XP70" s="6"/>
      <c r="XS70" s="6"/>
      <c r="XU70" s="6"/>
      <c r="XV70" s="6"/>
      <c r="XW70">
        <v>12.23536</v>
      </c>
      <c r="XX70">
        <v>0.44462081098599998</v>
      </c>
      <c r="XY70" s="6"/>
      <c r="XZ70" s="37"/>
      <c r="YA70" s="6"/>
      <c r="YB70" s="6"/>
      <c r="YC70" s="6"/>
      <c r="YD70" s="6"/>
      <c r="YE70" s="6"/>
      <c r="YF70" s="6"/>
      <c r="YI70" s="6"/>
      <c r="YK70" s="6"/>
      <c r="YL70" s="6"/>
      <c r="YM70">
        <v>12.23536</v>
      </c>
      <c r="YN70">
        <v>0.39652925141599998</v>
      </c>
      <c r="YO70" s="6"/>
      <c r="YP70" s="37"/>
      <c r="YQ70" s="6"/>
      <c r="YR70" s="6"/>
      <c r="YS70" s="6"/>
      <c r="YT70" s="6"/>
      <c r="YU70" s="6"/>
      <c r="YV70" s="6"/>
      <c r="YY70" s="6"/>
      <c r="ZA70" s="6"/>
      <c r="ZB70" s="6"/>
      <c r="ZE70" s="6"/>
      <c r="ZF70" s="37"/>
      <c r="ZG70" s="6"/>
      <c r="ZH70" s="6"/>
      <c r="ZI70" s="6"/>
      <c r="ZJ70" s="6"/>
      <c r="ZK70" s="6"/>
      <c r="ZL70" s="6"/>
      <c r="ZO70" s="6"/>
      <c r="ZQ70" s="6"/>
      <c r="ZR70" s="6"/>
      <c r="ZS70">
        <v>12.22912</v>
      </c>
      <c r="ZT70">
        <v>0.36789633800100002</v>
      </c>
      <c r="ZU70" s="6"/>
      <c r="ZV70" s="37"/>
      <c r="ZW70" s="6"/>
      <c r="ZX70" s="6"/>
      <c r="ZY70" s="6"/>
      <c r="ZZ70" s="6"/>
      <c r="AAA70" s="6"/>
      <c r="AAB70" s="6"/>
      <c r="AAE70" s="6"/>
      <c r="AAG70" s="6"/>
      <c r="AAH70" s="6"/>
      <c r="AAI70">
        <v>12.22912</v>
      </c>
      <c r="AAJ70">
        <v>0.67199902564799996</v>
      </c>
      <c r="AAK70" s="6"/>
      <c r="AAL70" s="37"/>
      <c r="AAM70" s="6"/>
      <c r="AAN70" s="6"/>
      <c r="AAO70" s="6"/>
      <c r="AAP70" s="6"/>
      <c r="AAQ70" s="6"/>
      <c r="AAR70" s="6"/>
      <c r="AAU70" s="6"/>
      <c r="AAW70" s="6"/>
      <c r="AAX70" s="6"/>
      <c r="AAY70">
        <v>12.22912</v>
      </c>
      <c r="AAZ70">
        <v>0.48222385908400001</v>
      </c>
      <c r="ABA70" s="6"/>
      <c r="ABB70" s="37"/>
      <c r="ABC70" s="6"/>
      <c r="ABD70" s="6"/>
      <c r="ABE70" s="6"/>
      <c r="ABF70" s="6"/>
      <c r="ABG70" s="6"/>
      <c r="ABH70" s="6"/>
      <c r="ABK70" s="6"/>
      <c r="ABM70" s="6"/>
      <c r="ABN70" s="6"/>
      <c r="ABO70">
        <v>13.3690133333</v>
      </c>
      <c r="ABP70">
        <v>0.498730220976</v>
      </c>
      <c r="ABQ70" s="6"/>
      <c r="ABR70" s="37"/>
      <c r="ABS70" s="6"/>
      <c r="ABT70" s="6"/>
      <c r="ABU70" s="6"/>
      <c r="ABV70" s="6"/>
      <c r="ABW70" s="6"/>
      <c r="ABX70" s="6"/>
      <c r="ACA70" s="6"/>
      <c r="ACC70" s="6"/>
      <c r="ACD70" s="6"/>
      <c r="ACE70">
        <v>13.3690133333</v>
      </c>
      <c r="ACF70">
        <v>0.50632098456200003</v>
      </c>
      <c r="ACG70" s="6"/>
      <c r="ACH70" s="37"/>
      <c r="ACI70" s="6"/>
      <c r="ACJ70" s="6"/>
      <c r="ACK70" s="6"/>
      <c r="ACL70" s="6"/>
      <c r="ACM70" s="6"/>
      <c r="ACN70" s="6"/>
      <c r="ACQ70" s="6"/>
      <c r="ACS70" s="6"/>
      <c r="ACT70" s="6"/>
      <c r="ACU70">
        <v>13.3690133333</v>
      </c>
      <c r="ACV70">
        <v>0.533064318546</v>
      </c>
      <c r="ACW70" s="6"/>
      <c r="ACX70" s="37"/>
      <c r="ACY70" s="6"/>
      <c r="ACZ70" s="6"/>
      <c r="ADA70" s="6"/>
      <c r="ADB70" s="6"/>
      <c r="ADC70" s="6"/>
      <c r="ADD70" s="6"/>
      <c r="ADG70" s="6"/>
      <c r="ADI70" s="6"/>
      <c r="ADJ70" s="6"/>
      <c r="ADK70">
        <v>14.1784</v>
      </c>
      <c r="ADL70">
        <v>0.40714410848999999</v>
      </c>
      <c r="ADM70" s="6"/>
      <c r="ADN70" s="37"/>
      <c r="ADO70" s="6"/>
      <c r="ADP70" s="6"/>
      <c r="ADQ70" s="6"/>
      <c r="ADR70" s="6"/>
      <c r="ADS70" s="6"/>
      <c r="ADT70" s="6"/>
      <c r="ADW70" s="6"/>
      <c r="ADY70" s="6"/>
      <c r="ADZ70" s="6"/>
      <c r="AEA70">
        <v>14.163413333299999</v>
      </c>
      <c r="AEB70">
        <v>0.440542800495</v>
      </c>
      <c r="AEC70" s="6"/>
      <c r="AED70" s="37"/>
      <c r="AEE70" s="6"/>
      <c r="AEF70" s="6"/>
      <c r="AEG70" s="6"/>
      <c r="AEH70" s="6"/>
      <c r="AEI70" s="6"/>
      <c r="AEJ70" s="6"/>
      <c r="AEM70" s="6"/>
      <c r="AEO70" s="6"/>
      <c r="AEP70" s="6"/>
      <c r="AEQ70">
        <v>14.163413333299999</v>
      </c>
      <c r="AER70">
        <v>0.56268555509100004</v>
      </c>
      <c r="AES70" s="6"/>
      <c r="AET70" s="37"/>
      <c r="AEU70" s="6"/>
      <c r="AEV70" s="6"/>
      <c r="AEW70" s="6"/>
      <c r="AEX70" s="6"/>
      <c r="AEY70" s="6"/>
      <c r="AEZ70" s="6"/>
      <c r="AFC70" s="6"/>
      <c r="AFE70" s="6"/>
      <c r="AFF70" s="6"/>
      <c r="AFG70">
        <v>14.50224</v>
      </c>
      <c r="AFH70">
        <v>0.26209074420799999</v>
      </c>
      <c r="AFI70" s="6"/>
      <c r="AFJ70" s="37"/>
      <c r="AFK70" s="6"/>
      <c r="AFL70" s="6"/>
      <c r="AFM70" s="6"/>
      <c r="AFN70" s="6"/>
      <c r="AFO70" s="6"/>
      <c r="AFP70" s="6"/>
      <c r="AFS70" s="6"/>
      <c r="AFU70" s="6"/>
      <c r="AFV70" s="6"/>
      <c r="AFW70">
        <v>14.50224</v>
      </c>
      <c r="AFX70">
        <v>0.26571640370799998</v>
      </c>
      <c r="AFY70" s="6"/>
      <c r="AFZ70" s="37"/>
      <c r="AGA70" s="6"/>
      <c r="AGB70" s="6"/>
      <c r="AGC70" s="6"/>
      <c r="AGD70" s="6"/>
      <c r="AGE70" s="6"/>
      <c r="AGF70" s="6"/>
      <c r="AGI70" s="6"/>
      <c r="AGK70" s="6"/>
      <c r="AGL70" s="6"/>
      <c r="AGM70">
        <v>14.50224</v>
      </c>
      <c r="AGN70">
        <v>0.69387223584299995</v>
      </c>
      <c r="AGO70" s="6"/>
      <c r="AGP70" s="37"/>
      <c r="AGQ70" s="6"/>
      <c r="AGR70" s="6"/>
      <c r="AGS70" s="6"/>
      <c r="AGT70" s="6"/>
      <c r="AGU70" s="6"/>
      <c r="AGV70" s="6"/>
      <c r="AGY70" s="6"/>
      <c r="AHA70" s="6"/>
      <c r="AHB70" s="6"/>
      <c r="AHC70">
        <v>14.826079999999999</v>
      </c>
      <c r="AHD70">
        <v>0.55558302293600004</v>
      </c>
      <c r="AHE70" s="6"/>
      <c r="AHF70" s="37"/>
      <c r="AHG70" s="6"/>
      <c r="AHH70" s="6"/>
      <c r="AHI70" s="6"/>
      <c r="AHJ70" s="6"/>
      <c r="AHK70" s="6"/>
      <c r="AHL70" s="6"/>
      <c r="AHO70" s="6"/>
      <c r="AHQ70" s="6"/>
      <c r="AHR70" s="6"/>
      <c r="AHS70">
        <v>14.826079999999999</v>
      </c>
      <c r="AHT70">
        <v>0.51042325164900004</v>
      </c>
      <c r="AHU70" s="6"/>
      <c r="AHV70" s="37"/>
      <c r="AHW70" s="6"/>
      <c r="AHX70" s="6"/>
      <c r="AHY70" s="6"/>
      <c r="AHZ70" s="6"/>
      <c r="AIA70" s="6"/>
      <c r="AIB70" s="6"/>
      <c r="AIE70" s="6"/>
      <c r="AIG70" s="6"/>
      <c r="AIH70" s="6"/>
      <c r="AII70">
        <v>14.826079999999999</v>
      </c>
      <c r="AIJ70">
        <v>0.44716475532700001</v>
      </c>
      <c r="AIK70" s="6"/>
      <c r="AIL70" s="37"/>
      <c r="AIM70" s="6"/>
      <c r="AIN70" s="6"/>
      <c r="AIO70" s="6"/>
      <c r="AIP70" s="6"/>
      <c r="AIQ70" s="6"/>
      <c r="AIR70" s="6"/>
      <c r="AIU70" s="6"/>
      <c r="AIW70" s="6"/>
      <c r="AIX70" s="6"/>
      <c r="AIY70">
        <v>15.300319999999999</v>
      </c>
      <c r="AIZ70">
        <v>0.42358835108699999</v>
      </c>
      <c r="AJA70" s="6"/>
      <c r="AJB70" s="37"/>
      <c r="AJC70" s="6"/>
      <c r="AJD70" s="6"/>
      <c r="AJE70" s="6"/>
      <c r="AJF70" s="6"/>
      <c r="AJG70" s="6"/>
      <c r="AJH70" s="6"/>
      <c r="AJK70" s="6"/>
      <c r="AJM70" s="6"/>
      <c r="AJN70" s="6"/>
      <c r="AJO70">
        <v>15.300319999999999</v>
      </c>
      <c r="AJP70">
        <v>0.59015303479600001</v>
      </c>
      <c r="AJQ70" s="6"/>
      <c r="AJR70" s="37"/>
      <c r="AJS70" s="6"/>
      <c r="AJT70" s="6"/>
      <c r="AJU70" s="6"/>
      <c r="AJV70" s="6"/>
      <c r="AJW70" s="6"/>
      <c r="AJX70" s="6"/>
      <c r="AKA70" s="6"/>
      <c r="AKC70" s="6"/>
      <c r="AKD70" s="6"/>
      <c r="AKE70">
        <v>14.17216</v>
      </c>
      <c r="AKF70">
        <v>0.42695710318199998</v>
      </c>
      <c r="AKG70" s="6"/>
      <c r="AKH70" s="37"/>
      <c r="AKI70" s="6"/>
      <c r="AKJ70" s="6"/>
      <c r="AKK70" s="6"/>
      <c r="AKL70" s="6"/>
      <c r="AKM70" s="6"/>
      <c r="AKN70" s="6"/>
      <c r="AKQ70" s="6"/>
      <c r="AKS70" s="6"/>
      <c r="AKT70" s="6"/>
      <c r="AKU70">
        <v>14.17216</v>
      </c>
      <c r="AKV70">
        <v>0.700878757864</v>
      </c>
      <c r="AKW70" s="6"/>
      <c r="AKX70" s="37"/>
      <c r="AKY70" s="6"/>
      <c r="AKZ70" s="6"/>
      <c r="ALA70" s="6"/>
      <c r="ALB70" s="6"/>
      <c r="ALC70" s="6"/>
      <c r="ALD70" s="6"/>
      <c r="ALG70" s="6"/>
      <c r="ALI70" s="6"/>
      <c r="ALJ70" s="6"/>
      <c r="ALK70">
        <v>14.50224</v>
      </c>
      <c r="ALL70">
        <v>0.55304937722900005</v>
      </c>
      <c r="ALM70" s="6"/>
      <c r="ALN70" s="37"/>
    </row>
    <row r="71" spans="11:1002" x14ac:dyDescent="0.25">
      <c r="K71" s="6"/>
      <c r="L71" s="6"/>
      <c r="M71" s="6"/>
      <c r="N71" s="6"/>
      <c r="O71" s="6"/>
      <c r="P71" s="6"/>
      <c r="Q71" s="6"/>
      <c r="R71" s="6"/>
      <c r="S71" s="6"/>
      <c r="T71" s="6"/>
      <c r="V71" s="6"/>
      <c r="W71" s="6"/>
      <c r="X71">
        <v>13.81368</v>
      </c>
      <c r="Y71">
        <v>0.18240723862800001</v>
      </c>
      <c r="Z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M71" s="6"/>
      <c r="AN71" s="6"/>
      <c r="AQ71" s="6"/>
      <c r="AR71" s="37"/>
      <c r="AS71" s="6"/>
      <c r="AT71" s="6"/>
      <c r="AU71" s="6"/>
      <c r="AV71" s="6"/>
      <c r="AW71" s="6"/>
      <c r="AX71" s="6"/>
      <c r="AY71" s="6"/>
      <c r="AZ71" s="6"/>
      <c r="BA71" s="6"/>
      <c r="BB71" s="6"/>
      <c r="BD71" s="6"/>
      <c r="BE71" s="6"/>
      <c r="BF71">
        <v>15.348533333300001</v>
      </c>
      <c r="BG71">
        <v>0.25731286766</v>
      </c>
      <c r="BH71" s="6"/>
      <c r="BI71" s="37"/>
      <c r="BJ71" s="6"/>
      <c r="BK71" s="6"/>
      <c r="BL71" s="6"/>
      <c r="BM71" s="6"/>
      <c r="BN71" s="6"/>
      <c r="BO71" s="6"/>
      <c r="BP71" s="6"/>
      <c r="BQ71" s="6"/>
      <c r="BR71" s="6"/>
      <c r="BS71" s="6"/>
      <c r="BU71" s="6"/>
      <c r="BV71" s="6"/>
      <c r="BW71">
        <v>14.86476</v>
      </c>
      <c r="BX71">
        <v>0.16935835746299999</v>
      </c>
      <c r="BY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L71" s="6"/>
      <c r="CM71" s="6"/>
      <c r="CN71">
        <v>14.57694</v>
      </c>
      <c r="CO71">
        <v>0.222080531523</v>
      </c>
      <c r="CP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C71" s="6"/>
      <c r="DD71" s="6"/>
      <c r="DE71">
        <v>14.57694</v>
      </c>
      <c r="DF71">
        <v>0.169626259497</v>
      </c>
      <c r="DG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T71" s="6"/>
      <c r="DU71" s="6"/>
      <c r="DV71">
        <v>14.57694</v>
      </c>
      <c r="DW71">
        <v>0.25902601646700002</v>
      </c>
      <c r="DX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K71" s="6"/>
      <c r="EL71" s="6"/>
      <c r="EM71">
        <v>14.57694</v>
      </c>
      <c r="EN71">
        <v>0.26248872174400001</v>
      </c>
      <c r="EO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B71" s="6"/>
      <c r="FC71" s="6"/>
      <c r="FD71">
        <v>13.460940000000001</v>
      </c>
      <c r="FE71">
        <v>0.38275839078399998</v>
      </c>
      <c r="FF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S71" s="6"/>
      <c r="FT71" s="6"/>
      <c r="FU71">
        <v>13.460940000000001</v>
      </c>
      <c r="FV71">
        <v>0.36302767538500003</v>
      </c>
      <c r="FW71" s="6"/>
      <c r="FX71" s="37"/>
      <c r="FY71" s="6"/>
      <c r="FZ71" s="6"/>
      <c r="GA71" s="6"/>
      <c r="GB71" s="6"/>
      <c r="GC71" s="6"/>
      <c r="GD71" s="6"/>
      <c r="GE71" s="6"/>
      <c r="GF71" s="6"/>
      <c r="GG71" s="6"/>
      <c r="GH71" s="6"/>
      <c r="GJ71" s="6"/>
      <c r="GK71" s="6"/>
      <c r="GL71">
        <v>13.460940000000001</v>
      </c>
      <c r="GM71">
        <v>0.28126053713900001</v>
      </c>
      <c r="GN71" s="6"/>
      <c r="GO71" s="37"/>
      <c r="GP71" s="6"/>
      <c r="GQ71" s="6"/>
      <c r="GR71" s="6"/>
      <c r="GS71" s="6"/>
      <c r="GT71" s="6"/>
      <c r="GU71" s="6"/>
      <c r="GV71" s="6"/>
      <c r="GW71" s="6"/>
      <c r="GX71" s="6"/>
      <c r="GY71" s="6"/>
      <c r="HA71" s="6"/>
      <c r="HB71" s="6"/>
      <c r="HC71">
        <v>14.49342</v>
      </c>
      <c r="HD71">
        <v>0.28138258819500001</v>
      </c>
      <c r="HE71" s="6"/>
      <c r="HF71" s="37"/>
      <c r="HG71" s="6"/>
      <c r="HH71" s="6"/>
      <c r="HI71" s="6"/>
      <c r="HJ71" s="6"/>
      <c r="HK71" s="6"/>
      <c r="HL71" s="6"/>
      <c r="HM71" s="6"/>
      <c r="HN71" s="6"/>
      <c r="HO71" s="6"/>
      <c r="HP71" s="6"/>
      <c r="HR71" s="6"/>
      <c r="HS71" s="6"/>
      <c r="HT71">
        <v>14.49342</v>
      </c>
      <c r="HU71">
        <v>0.25538937488199998</v>
      </c>
      <c r="HV71" s="6"/>
      <c r="HW71" s="37"/>
      <c r="HX71" s="6"/>
      <c r="HY71" s="6"/>
      <c r="HZ71" s="6"/>
      <c r="IA71" s="6"/>
      <c r="IB71" s="6"/>
      <c r="IC71" s="6"/>
      <c r="ID71" s="6"/>
      <c r="IE71" s="6"/>
      <c r="IF71" s="6"/>
      <c r="IG71" s="6"/>
      <c r="II71" s="6"/>
      <c r="IJ71" s="6"/>
      <c r="IK71">
        <v>14.49342</v>
      </c>
      <c r="IL71">
        <v>0.21953782808700001</v>
      </c>
      <c r="IM71" s="6"/>
      <c r="IN71" s="37"/>
      <c r="IO71" s="6"/>
      <c r="IP71" s="6"/>
      <c r="IQ71" s="6"/>
      <c r="IR71" s="6"/>
      <c r="IS71" s="6"/>
      <c r="IT71" s="6"/>
      <c r="IU71" s="6"/>
      <c r="IV71" s="6"/>
      <c r="IW71" s="6"/>
      <c r="IX71" s="6"/>
      <c r="IZ71" s="6"/>
      <c r="JA71" s="6"/>
      <c r="JB71">
        <v>14.49342</v>
      </c>
      <c r="JC71">
        <v>0.27400052474499997</v>
      </c>
      <c r="JD71" s="6"/>
      <c r="JE71" s="37"/>
      <c r="JF71" s="6"/>
      <c r="JG71" s="6"/>
      <c r="JH71" s="6"/>
      <c r="JI71" s="6"/>
      <c r="JJ71" s="6"/>
      <c r="JK71" s="6"/>
      <c r="JL71" s="6"/>
      <c r="JM71" s="6"/>
      <c r="JN71" s="6"/>
      <c r="JO71" s="6"/>
      <c r="JQ71" s="6"/>
      <c r="JR71" s="6"/>
      <c r="JU71" s="6"/>
      <c r="JV71" s="37"/>
      <c r="JW71" s="6"/>
      <c r="JX71" s="6"/>
      <c r="JY71" s="6"/>
      <c r="JZ71" s="6"/>
      <c r="KA71" s="6"/>
      <c r="KB71" s="6"/>
      <c r="KC71" s="6"/>
      <c r="KD71" s="6"/>
      <c r="KE71" s="6"/>
      <c r="KF71" s="6"/>
      <c r="KH71" s="6"/>
      <c r="KI71" s="6"/>
      <c r="KJ71">
        <v>14.49342</v>
      </c>
      <c r="KK71">
        <v>0.27085070788400001</v>
      </c>
      <c r="KL71" s="6"/>
      <c r="KM71" s="37"/>
      <c r="KN71" s="6"/>
      <c r="KO71" s="6"/>
      <c r="KP71" s="6"/>
      <c r="KQ71" s="6"/>
      <c r="KR71" s="6"/>
      <c r="KS71" s="6"/>
      <c r="KT71" s="6"/>
      <c r="KU71" s="6"/>
      <c r="KV71" s="6"/>
      <c r="KW71" s="6"/>
      <c r="KY71" s="6"/>
      <c r="KZ71" s="6"/>
      <c r="LA71">
        <v>14.85774</v>
      </c>
      <c r="LB71">
        <v>0.24544494030799999</v>
      </c>
      <c r="LC71" s="6"/>
      <c r="LD71" s="37"/>
      <c r="LE71" s="6"/>
      <c r="LF71" s="6"/>
      <c r="LG71" s="6"/>
      <c r="LH71" s="6"/>
      <c r="LI71" s="6"/>
      <c r="LJ71" s="6"/>
      <c r="LK71" s="6"/>
      <c r="LL71" s="6"/>
      <c r="LM71" s="6"/>
      <c r="LN71" s="6"/>
      <c r="LP71" s="6"/>
      <c r="LQ71" s="6"/>
      <c r="LR71">
        <v>14.85774</v>
      </c>
      <c r="LS71">
        <v>0.28844179031400002</v>
      </c>
      <c r="LT71" s="6"/>
      <c r="LU71" s="37"/>
      <c r="LV71" s="6"/>
      <c r="LW71" s="6"/>
      <c r="LX71" s="6"/>
      <c r="LY71" s="6"/>
      <c r="LZ71" s="6"/>
      <c r="MA71" s="6"/>
      <c r="MB71" s="6"/>
      <c r="MC71" s="6"/>
      <c r="MD71" s="6"/>
      <c r="ME71" s="6"/>
      <c r="MG71" s="6"/>
      <c r="MH71" s="6"/>
      <c r="MI71">
        <v>14.85774</v>
      </c>
      <c r="MJ71">
        <v>0.29147801928599998</v>
      </c>
      <c r="MK71" s="6"/>
      <c r="ML71" s="37"/>
      <c r="MM71" s="6"/>
      <c r="MN71" s="6"/>
      <c r="MO71" s="6"/>
      <c r="MP71" s="6"/>
      <c r="MQ71" s="6"/>
      <c r="MR71" s="6"/>
      <c r="MS71" s="6"/>
      <c r="MT71" s="6"/>
      <c r="MU71" s="6"/>
      <c r="MV71" s="6"/>
      <c r="MX71" s="6"/>
      <c r="MY71" s="6"/>
      <c r="MZ71">
        <v>14.311260000000001</v>
      </c>
      <c r="NA71">
        <v>0.34576796940400001</v>
      </c>
      <c r="NB71" s="6"/>
      <c r="NC71" s="37"/>
      <c r="ND71" s="6"/>
      <c r="NE71" s="6"/>
      <c r="NF71" s="6"/>
      <c r="NG71" s="6"/>
      <c r="NH71" s="6"/>
      <c r="NI71" s="6"/>
      <c r="NJ71" s="6"/>
      <c r="NK71" s="6"/>
      <c r="NL71" s="6"/>
      <c r="NM71" s="6"/>
      <c r="NO71" s="6"/>
      <c r="NP71" s="6"/>
      <c r="NQ71">
        <v>14.311260000000001</v>
      </c>
      <c r="NR71">
        <v>0.32902309562600002</v>
      </c>
      <c r="NS71" s="6"/>
      <c r="NT71" s="37"/>
      <c r="NU71" s="6"/>
      <c r="NV71" s="6"/>
      <c r="NW71" s="6"/>
      <c r="NX71" s="6"/>
      <c r="NY71" s="6"/>
      <c r="NZ71" s="6"/>
      <c r="OA71" s="6"/>
      <c r="OB71" s="6"/>
      <c r="OC71" s="6"/>
      <c r="OD71" s="6"/>
      <c r="OF71" s="6"/>
      <c r="OG71" s="6"/>
      <c r="OH71">
        <v>14.311260000000001</v>
      </c>
      <c r="OI71">
        <v>0.33073573951200003</v>
      </c>
      <c r="OJ71" s="6"/>
      <c r="OK71" s="37"/>
      <c r="OL71" s="6"/>
      <c r="OM71" s="6"/>
      <c r="ON71" s="6"/>
      <c r="OO71" s="6"/>
      <c r="OP71" s="6"/>
      <c r="OQ71" s="6"/>
      <c r="OR71" s="6"/>
      <c r="OS71" s="6"/>
      <c r="OT71" s="6"/>
      <c r="OU71" s="6"/>
      <c r="OW71" s="6"/>
      <c r="OX71" s="6"/>
      <c r="OY71">
        <v>14.311260000000001</v>
      </c>
      <c r="OZ71">
        <v>0.32566072818500003</v>
      </c>
      <c r="PA71" s="6"/>
      <c r="PB71" s="37"/>
      <c r="PC71" s="6"/>
      <c r="PD71" s="6"/>
      <c r="PE71" s="6"/>
      <c r="PF71" s="6"/>
      <c r="PG71" s="6"/>
      <c r="PH71" s="6"/>
      <c r="PI71" s="6"/>
      <c r="PJ71" s="6"/>
      <c r="PK71" s="6"/>
      <c r="PL71" s="6"/>
      <c r="PN71" s="6"/>
      <c r="PO71" s="6"/>
      <c r="PP71">
        <v>14.311260000000001</v>
      </c>
      <c r="PQ71">
        <v>0.39807476759900001</v>
      </c>
      <c r="PR71" s="6"/>
      <c r="PS71" s="37"/>
      <c r="PT71" s="6"/>
      <c r="PU71" s="6"/>
      <c r="PV71" s="6"/>
      <c r="PW71" s="6"/>
      <c r="PX71" s="6"/>
      <c r="PY71" s="6"/>
      <c r="PZ71" s="6"/>
      <c r="QA71" s="6"/>
      <c r="QB71" s="6"/>
      <c r="QC71" s="6"/>
      <c r="QE71" s="6"/>
      <c r="QF71" s="6"/>
      <c r="QG71">
        <v>14.129099999999999</v>
      </c>
      <c r="QH71">
        <v>0.432886151848</v>
      </c>
      <c r="QI71" s="6"/>
      <c r="QJ71" s="37"/>
      <c r="QK71" s="37"/>
      <c r="QL71" s="6"/>
      <c r="QM71" s="6"/>
      <c r="QN71" s="6"/>
      <c r="QO71" s="6"/>
      <c r="QP71" s="6"/>
      <c r="QQ71" s="6"/>
      <c r="QR71" s="6"/>
      <c r="QS71" s="6"/>
      <c r="QT71" s="6"/>
      <c r="QU71" s="6"/>
      <c r="QW71" s="6"/>
      <c r="QX71" s="6"/>
      <c r="QY71">
        <v>13.76478</v>
      </c>
      <c r="QZ71">
        <v>0.37801186905400003</v>
      </c>
      <c r="RA71" s="6"/>
      <c r="RB71" s="37"/>
      <c r="RC71" s="6"/>
      <c r="RD71" s="6"/>
      <c r="RE71" s="6"/>
      <c r="RF71" s="6"/>
      <c r="RG71" s="6"/>
      <c r="RH71" s="6"/>
      <c r="RI71" s="6"/>
      <c r="RJ71" s="6"/>
      <c r="RK71" s="6"/>
      <c r="RL71" s="6"/>
      <c r="RN71" s="6"/>
      <c r="RO71" s="6"/>
      <c r="RP71">
        <v>14.129099999999999</v>
      </c>
      <c r="RQ71">
        <v>0.50541347409399995</v>
      </c>
      <c r="RR71" s="6"/>
      <c r="RS71" s="37"/>
      <c r="RT71" s="6"/>
      <c r="RU71" s="6"/>
      <c r="RV71" s="6"/>
      <c r="RW71" s="6"/>
      <c r="RX71" s="6"/>
      <c r="RY71" s="6"/>
      <c r="RZ71" s="6"/>
      <c r="SA71" s="6"/>
      <c r="SB71" s="6"/>
      <c r="SC71" s="6"/>
      <c r="SE71" s="6"/>
      <c r="SF71" s="6"/>
      <c r="SG71">
        <v>13.93272</v>
      </c>
      <c r="SH71">
        <v>0.47566807952000001</v>
      </c>
      <c r="SI71" s="6"/>
      <c r="SJ71" s="37"/>
      <c r="SK71" s="6"/>
      <c r="SL71" s="6"/>
      <c r="SM71" s="6"/>
      <c r="SN71" s="6"/>
      <c r="SO71" s="6"/>
      <c r="SP71" s="6"/>
      <c r="SQ71" s="6"/>
      <c r="SR71" s="6"/>
      <c r="SS71" s="6"/>
      <c r="ST71" s="6"/>
      <c r="SV71" s="6"/>
      <c r="SW71" s="6"/>
      <c r="SX71">
        <v>13.417199999999999</v>
      </c>
      <c r="SY71">
        <v>0.49154304418900002</v>
      </c>
      <c r="SZ71" s="6"/>
      <c r="TB71" s="6"/>
      <c r="TC71" s="6"/>
      <c r="TD71" s="6"/>
      <c r="TE71" s="6"/>
      <c r="TF71" s="6"/>
      <c r="TG71" s="6"/>
      <c r="TH71" s="6"/>
      <c r="TI71" s="6"/>
      <c r="TJ71" s="6"/>
      <c r="TK71" s="6"/>
      <c r="TM71" s="6"/>
      <c r="TN71" s="6"/>
      <c r="TO71">
        <v>13.93272</v>
      </c>
      <c r="TP71">
        <v>0.42454519830999998</v>
      </c>
      <c r="TQ71" s="6"/>
      <c r="TS71" s="6"/>
      <c r="TT71" s="6"/>
      <c r="TU71" s="6"/>
      <c r="TV71" s="6"/>
      <c r="TW71" s="6"/>
      <c r="TX71" s="6"/>
      <c r="UA71" s="6"/>
      <c r="UC71" s="6"/>
      <c r="UD71" s="6"/>
      <c r="UE71">
        <v>13.76478</v>
      </c>
      <c r="UF71">
        <v>0.42185057835299999</v>
      </c>
      <c r="UG71" s="6"/>
      <c r="UI71" s="6"/>
      <c r="UJ71" s="6"/>
      <c r="UK71" s="6"/>
      <c r="UL71" s="6"/>
      <c r="UM71" s="6"/>
      <c r="UN71" s="6"/>
      <c r="UQ71" s="6"/>
      <c r="US71" s="6"/>
      <c r="UT71" s="6"/>
      <c r="UU71">
        <v>13.76478</v>
      </c>
      <c r="UV71">
        <v>0.42436897263399997</v>
      </c>
      <c r="UW71" s="6"/>
      <c r="UY71" s="6"/>
      <c r="UZ71" s="6"/>
      <c r="VA71" s="6"/>
      <c r="VB71" s="6"/>
      <c r="VC71" s="6"/>
      <c r="VD71" s="6"/>
      <c r="VG71" s="6"/>
      <c r="VI71" s="6"/>
      <c r="VJ71" s="6"/>
      <c r="VK71">
        <v>13.80672</v>
      </c>
      <c r="VL71">
        <v>0.45601434912799999</v>
      </c>
      <c r="VM71" s="6"/>
      <c r="VN71" s="37"/>
      <c r="VO71" s="6"/>
      <c r="VP71" s="6"/>
      <c r="VQ71" s="6"/>
      <c r="VR71" s="6"/>
      <c r="VS71" s="6"/>
      <c r="VT71" s="6"/>
      <c r="VW71" s="6"/>
      <c r="VY71" s="6"/>
      <c r="VZ71" s="6"/>
      <c r="WA71">
        <v>13.80672</v>
      </c>
      <c r="WB71">
        <v>0.50198762566099997</v>
      </c>
      <c r="WC71" s="6"/>
      <c r="WD71" s="37"/>
      <c r="WE71" s="6"/>
      <c r="WF71" s="6"/>
      <c r="WG71" s="6"/>
      <c r="WH71" s="6"/>
      <c r="WI71" s="6"/>
      <c r="WJ71" s="6"/>
      <c r="WM71" s="6"/>
      <c r="WO71" s="6"/>
      <c r="WP71" s="6"/>
      <c r="WQ71">
        <v>14.129099999999999</v>
      </c>
      <c r="WR71">
        <v>0.29102878441000002</v>
      </c>
      <c r="WS71" s="6"/>
      <c r="WT71" s="37"/>
      <c r="WU71" s="6"/>
      <c r="WV71" s="6"/>
      <c r="WW71" s="6"/>
      <c r="WX71" s="6"/>
      <c r="WY71" s="6"/>
      <c r="WZ71" s="6"/>
      <c r="XC71" s="6"/>
      <c r="XE71" s="6"/>
      <c r="XF71" s="6"/>
      <c r="XG71">
        <v>14.129099999999999</v>
      </c>
      <c r="XH71">
        <v>0.3363794343</v>
      </c>
      <c r="XI71" s="6"/>
      <c r="XJ71" s="37"/>
      <c r="XK71" s="6"/>
      <c r="XL71" s="6"/>
      <c r="XM71" s="6"/>
      <c r="XN71" s="6"/>
      <c r="XO71" s="6"/>
      <c r="XP71" s="6"/>
      <c r="XS71" s="6"/>
      <c r="XU71" s="6"/>
      <c r="XV71" s="6"/>
      <c r="XW71">
        <v>13.76478</v>
      </c>
      <c r="XX71">
        <v>0.45123979786899998</v>
      </c>
      <c r="XY71" s="6"/>
      <c r="XZ71" s="37"/>
      <c r="YA71" s="6"/>
      <c r="YB71" s="6"/>
      <c r="YC71" s="6"/>
      <c r="YD71" s="6"/>
      <c r="YE71" s="6"/>
      <c r="YF71" s="6"/>
      <c r="YI71" s="6"/>
      <c r="YK71" s="6"/>
      <c r="YL71" s="6"/>
      <c r="YM71">
        <v>13.76478</v>
      </c>
      <c r="YN71">
        <v>0.404091975715</v>
      </c>
      <c r="YO71" s="6"/>
      <c r="YP71" s="37"/>
      <c r="YQ71" s="6"/>
      <c r="YR71" s="6"/>
      <c r="YS71" s="6"/>
      <c r="YT71" s="6"/>
      <c r="YU71" s="6"/>
      <c r="YV71" s="6"/>
      <c r="YY71" s="6"/>
      <c r="ZA71" s="6"/>
      <c r="ZB71" s="6"/>
      <c r="ZE71" s="6"/>
      <c r="ZF71" s="37"/>
      <c r="ZG71" s="6"/>
      <c r="ZH71" s="6"/>
      <c r="ZI71" s="6"/>
      <c r="ZJ71" s="6"/>
      <c r="ZK71" s="6"/>
      <c r="ZL71" s="6"/>
      <c r="ZO71" s="6"/>
      <c r="ZQ71" s="6"/>
      <c r="ZR71" s="6"/>
      <c r="ZS71">
        <v>13.757759999999999</v>
      </c>
      <c r="ZT71">
        <v>0.36854842887700001</v>
      </c>
      <c r="ZU71" s="6"/>
      <c r="ZV71" s="37"/>
      <c r="ZW71" s="6"/>
      <c r="ZX71" s="6"/>
      <c r="ZY71" s="6"/>
      <c r="ZZ71" s="6"/>
      <c r="AAA71" s="6"/>
      <c r="AAB71" s="6"/>
      <c r="AAE71" s="6"/>
      <c r="AAG71" s="6"/>
      <c r="AAH71" s="6"/>
      <c r="AAI71">
        <v>13.757759999999999</v>
      </c>
      <c r="AAJ71">
        <v>0.67742397651300001</v>
      </c>
      <c r="AAK71" s="6"/>
      <c r="AAL71" s="37"/>
      <c r="AAM71" s="6"/>
      <c r="AAN71" s="6"/>
      <c r="AAO71" s="6"/>
      <c r="AAP71" s="6"/>
      <c r="AAQ71" s="6"/>
      <c r="AAR71" s="6"/>
      <c r="AAU71" s="6"/>
      <c r="AAW71" s="6"/>
      <c r="AAX71" s="6"/>
      <c r="AAY71">
        <v>13.757759999999999</v>
      </c>
      <c r="AAZ71">
        <v>0.50077300902999999</v>
      </c>
      <c r="ABA71" s="6"/>
      <c r="ABB71" s="37"/>
      <c r="ABC71" s="6"/>
      <c r="ABD71" s="6"/>
      <c r="ABE71" s="6"/>
      <c r="ABF71" s="6"/>
      <c r="ABG71" s="6"/>
      <c r="ABH71" s="6"/>
      <c r="ABK71" s="6"/>
      <c r="ABM71" s="6"/>
      <c r="ABN71" s="6"/>
      <c r="ABO71">
        <v>15.040139999999999</v>
      </c>
      <c r="ABP71">
        <v>0.50454952055199997</v>
      </c>
      <c r="ABQ71" s="6"/>
      <c r="ABR71" s="37"/>
      <c r="ABS71" s="6"/>
      <c r="ABT71" s="6"/>
      <c r="ABU71" s="6"/>
      <c r="ABV71" s="6"/>
      <c r="ABW71" s="6"/>
      <c r="ABX71" s="6"/>
      <c r="ACA71" s="6"/>
      <c r="ACC71" s="6"/>
      <c r="ACD71" s="6"/>
      <c r="ACE71">
        <v>15.040139999999999</v>
      </c>
      <c r="ACF71">
        <v>0.51360374532200004</v>
      </c>
      <c r="ACG71" s="6"/>
      <c r="ACH71" s="37"/>
      <c r="ACI71" s="6"/>
      <c r="ACJ71" s="6"/>
      <c r="ACK71" s="6"/>
      <c r="ACL71" s="6"/>
      <c r="ACM71" s="6"/>
      <c r="ACN71" s="6"/>
      <c r="ACQ71" s="6"/>
      <c r="ACS71" s="6"/>
      <c r="ACT71" s="6"/>
      <c r="ACU71">
        <v>15.040139999999999</v>
      </c>
      <c r="ACV71">
        <v>0.54267568570199998</v>
      </c>
      <c r="ACW71" s="6"/>
      <c r="ACX71" s="37"/>
      <c r="ACY71" s="6"/>
      <c r="ACZ71" s="6"/>
      <c r="ADA71" s="6"/>
      <c r="ADB71" s="6"/>
      <c r="ADC71" s="6"/>
      <c r="ADD71" s="6"/>
      <c r="ADG71" s="6"/>
      <c r="ADI71" s="6"/>
      <c r="ADJ71" s="6"/>
      <c r="ADK71">
        <v>15.950699999999999</v>
      </c>
      <c r="ADL71">
        <v>0.414020833644</v>
      </c>
      <c r="ADM71" s="6"/>
      <c r="ADN71" s="37"/>
      <c r="ADO71" s="6"/>
      <c r="ADP71" s="6"/>
      <c r="ADQ71" s="6"/>
      <c r="ADR71" s="6"/>
      <c r="ADS71" s="6"/>
      <c r="ADT71" s="6"/>
      <c r="ADW71" s="6"/>
      <c r="ADY71" s="6"/>
      <c r="ADZ71" s="6"/>
      <c r="AEA71">
        <v>15.93384</v>
      </c>
      <c r="AEB71">
        <v>0.445623788548</v>
      </c>
      <c r="AEC71" s="6"/>
      <c r="AED71" s="37"/>
      <c r="AEE71" s="6"/>
      <c r="AEF71" s="6"/>
      <c r="AEG71" s="6"/>
      <c r="AEH71" s="6"/>
      <c r="AEI71" s="6"/>
      <c r="AEJ71" s="6"/>
      <c r="AEM71" s="6"/>
      <c r="AEO71" s="6"/>
      <c r="AEP71" s="6"/>
      <c r="AEQ71">
        <v>15.93384</v>
      </c>
      <c r="AER71">
        <v>0.56836107520500001</v>
      </c>
      <c r="AES71" s="6"/>
      <c r="AET71" s="37"/>
      <c r="AEU71" s="6"/>
      <c r="AEV71" s="6"/>
      <c r="AEW71" s="6"/>
      <c r="AEX71" s="6"/>
      <c r="AEY71" s="6"/>
      <c r="AEZ71" s="6"/>
      <c r="AFC71" s="6"/>
      <c r="AFE71" s="6"/>
      <c r="AFF71" s="6"/>
      <c r="AFG71">
        <v>16.315020000000001</v>
      </c>
      <c r="AFH71">
        <v>0.26574225941899998</v>
      </c>
      <c r="AFI71" s="6"/>
      <c r="AFJ71" s="37"/>
      <c r="AFK71" s="6"/>
      <c r="AFL71" s="6"/>
      <c r="AFM71" s="6"/>
      <c r="AFN71" s="6"/>
      <c r="AFO71" s="6"/>
      <c r="AFP71" s="6"/>
      <c r="AFS71" s="6"/>
      <c r="AFU71" s="6"/>
      <c r="AFV71" s="6"/>
      <c r="AFW71">
        <v>16.315020000000001</v>
      </c>
      <c r="AFX71">
        <v>0.27018084417499999</v>
      </c>
      <c r="AFY71" s="6"/>
      <c r="AFZ71" s="37"/>
      <c r="AGA71" s="6"/>
      <c r="AGB71" s="6"/>
      <c r="AGC71" s="6"/>
      <c r="AGD71" s="6"/>
      <c r="AGE71" s="6"/>
      <c r="AGF71" s="6"/>
      <c r="AGI71" s="6"/>
      <c r="AGK71" s="6"/>
      <c r="AGL71" s="6"/>
      <c r="AGM71">
        <v>16.315020000000001</v>
      </c>
      <c r="AGN71">
        <v>0.69804890374200002</v>
      </c>
      <c r="AGO71" s="6"/>
      <c r="AGP71" s="37"/>
      <c r="AGQ71" s="6"/>
      <c r="AGR71" s="6"/>
      <c r="AGS71" s="6"/>
      <c r="AGT71" s="6"/>
      <c r="AGU71" s="6"/>
      <c r="AGV71" s="6"/>
      <c r="AGY71" s="6"/>
      <c r="AHA71" s="6"/>
      <c r="AHB71" s="6"/>
      <c r="AHC71">
        <v>16.67934</v>
      </c>
      <c r="AHD71">
        <v>0.56200987931299995</v>
      </c>
      <c r="AHE71" s="6"/>
      <c r="AHF71" s="37"/>
      <c r="AHG71" s="6"/>
      <c r="AHH71" s="6"/>
      <c r="AHI71" s="6"/>
      <c r="AHJ71" s="6"/>
      <c r="AHK71" s="6"/>
      <c r="AHL71" s="6"/>
      <c r="AHO71" s="6"/>
      <c r="AHQ71" s="6"/>
      <c r="AHR71" s="6"/>
      <c r="AHS71">
        <v>16.67934</v>
      </c>
      <c r="AHT71">
        <v>0.51811127335600005</v>
      </c>
      <c r="AHU71" s="6"/>
      <c r="AHV71" s="37"/>
      <c r="AHW71" s="6"/>
      <c r="AHX71" s="6"/>
      <c r="AHY71" s="6"/>
      <c r="AHZ71" s="6"/>
      <c r="AIA71" s="6"/>
      <c r="AIB71" s="6"/>
      <c r="AIE71" s="6"/>
      <c r="AIG71" s="6"/>
      <c r="AIH71" s="6"/>
      <c r="AII71">
        <v>16.67934</v>
      </c>
      <c r="AIJ71">
        <v>0.45662938615999998</v>
      </c>
      <c r="AIK71" s="6"/>
      <c r="AIL71" s="37"/>
      <c r="AIM71" s="6"/>
      <c r="AIN71" s="6"/>
      <c r="AIO71" s="6"/>
      <c r="AIP71" s="6"/>
      <c r="AIQ71" s="6"/>
      <c r="AIR71" s="6"/>
      <c r="AIU71" s="6"/>
      <c r="AIW71" s="6"/>
      <c r="AIX71" s="6"/>
      <c r="AIY71">
        <v>17.212859999999999</v>
      </c>
      <c r="AIZ71">
        <v>0.43180061216499999</v>
      </c>
      <c r="AJA71" s="6"/>
      <c r="AJB71" s="37"/>
      <c r="AJC71" s="6"/>
      <c r="AJD71" s="6"/>
      <c r="AJE71" s="6"/>
      <c r="AJF71" s="6"/>
      <c r="AJG71" s="6"/>
      <c r="AJH71" s="6"/>
      <c r="AJK71" s="6"/>
      <c r="AJM71" s="6"/>
      <c r="AJN71" s="6"/>
      <c r="AJO71">
        <v>17.212859999999999</v>
      </c>
      <c r="AJP71">
        <v>0.59834554552700003</v>
      </c>
      <c r="AJQ71" s="6"/>
      <c r="AJR71" s="37"/>
      <c r="AJS71" s="6"/>
      <c r="AJT71" s="6"/>
      <c r="AJU71" s="6"/>
      <c r="AJV71" s="6"/>
      <c r="AJW71" s="6"/>
      <c r="AJX71" s="6"/>
      <c r="AKA71" s="6"/>
      <c r="AKC71" s="6"/>
      <c r="AKD71" s="6"/>
      <c r="AKE71">
        <v>15.943680000000001</v>
      </c>
      <c r="AKF71">
        <v>0.43137502853800003</v>
      </c>
      <c r="AKG71" s="6"/>
      <c r="AKH71" s="37"/>
      <c r="AKI71" s="6"/>
      <c r="AKJ71" s="6"/>
      <c r="AKK71" s="6"/>
      <c r="AKL71" s="6"/>
      <c r="AKM71" s="6"/>
      <c r="AKN71" s="6"/>
      <c r="AKQ71" s="6"/>
      <c r="AKS71" s="6"/>
      <c r="AKT71" s="6"/>
      <c r="AKU71">
        <v>15.943680000000001</v>
      </c>
      <c r="AKV71">
        <v>0.70891531402100005</v>
      </c>
      <c r="AKW71" s="6"/>
      <c r="AKX71" s="37"/>
      <c r="AKY71" s="6"/>
      <c r="AKZ71" s="6"/>
      <c r="ALA71" s="6"/>
      <c r="ALB71" s="6"/>
      <c r="ALC71" s="6"/>
      <c r="ALD71" s="6"/>
      <c r="ALG71" s="6"/>
      <c r="ALI71" s="6"/>
      <c r="ALJ71" s="6"/>
      <c r="ALK71">
        <v>16.315020000000001</v>
      </c>
      <c r="ALL71">
        <v>0.56037801809599996</v>
      </c>
      <c r="ALM71" s="6"/>
      <c r="ALN71" s="37"/>
    </row>
    <row r="72" spans="11:1002" x14ac:dyDescent="0.25">
      <c r="K72" s="6"/>
      <c r="L72" s="6"/>
      <c r="M72" s="6"/>
      <c r="N72" s="6"/>
      <c r="O72" s="6"/>
      <c r="P72" s="6"/>
      <c r="Q72" s="6"/>
      <c r="R72" s="6"/>
      <c r="S72" s="6"/>
      <c r="T72" s="6"/>
      <c r="V72" s="6"/>
      <c r="W72" s="6"/>
      <c r="X72">
        <v>15.348533333300001</v>
      </c>
      <c r="Y72">
        <v>0.18412194045300001</v>
      </c>
      <c r="Z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M72" s="6"/>
      <c r="AN72" s="6"/>
      <c r="AQ72" s="6"/>
      <c r="AR72" s="37"/>
      <c r="AS72" s="6"/>
      <c r="AT72" s="6"/>
      <c r="AU72" s="6"/>
      <c r="AV72" s="6"/>
      <c r="AW72" s="6"/>
      <c r="AX72" s="6"/>
      <c r="AY72" s="6"/>
      <c r="AZ72" s="6"/>
      <c r="BA72" s="6"/>
      <c r="BB72" s="6"/>
      <c r="BD72" s="6"/>
      <c r="BF72">
        <v>16.883386666700002</v>
      </c>
      <c r="BG72">
        <v>0.261984928969</v>
      </c>
      <c r="BH72" s="6"/>
      <c r="BI72" s="37"/>
      <c r="BJ72" s="6"/>
      <c r="BK72" s="6"/>
      <c r="BL72" s="6"/>
      <c r="BM72" s="6"/>
      <c r="BN72" s="6"/>
      <c r="BO72" s="6"/>
      <c r="BP72" s="6"/>
      <c r="BQ72" s="6"/>
      <c r="BR72" s="6"/>
      <c r="BS72" s="6"/>
      <c r="BU72" s="6"/>
      <c r="BV72" s="6"/>
      <c r="BW72">
        <v>16.516400000000001</v>
      </c>
      <c r="BX72">
        <v>0.17131441860800001</v>
      </c>
      <c r="BY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L72" s="6"/>
      <c r="CM72" s="6"/>
      <c r="CN72">
        <v>16.1966</v>
      </c>
      <c r="CO72">
        <v>0.22397895381999999</v>
      </c>
      <c r="CP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C72" s="6"/>
      <c r="DD72" s="6"/>
      <c r="DE72">
        <v>16.1966</v>
      </c>
      <c r="DF72">
        <v>0.17083895113899999</v>
      </c>
      <c r="DG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T72" s="6"/>
      <c r="DU72" s="6"/>
      <c r="DV72">
        <v>16.1966</v>
      </c>
      <c r="DW72">
        <v>0.26168037351599999</v>
      </c>
      <c r="DX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K72" s="6"/>
      <c r="EL72" s="6"/>
      <c r="EM72">
        <v>16.1966</v>
      </c>
      <c r="EN72">
        <v>0.26586993797500003</v>
      </c>
      <c r="EO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B72" s="6"/>
      <c r="FC72" s="6"/>
      <c r="FD72">
        <v>14.9566</v>
      </c>
      <c r="FE72">
        <v>0.38738164320599999</v>
      </c>
      <c r="FF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S72" s="6"/>
      <c r="FT72" s="6"/>
      <c r="FU72">
        <v>14.9566</v>
      </c>
      <c r="FV72">
        <v>0.36708263638100003</v>
      </c>
      <c r="FW72" s="6"/>
      <c r="FX72" s="37"/>
      <c r="FY72" s="6"/>
      <c r="FZ72" s="6"/>
      <c r="GA72" s="6"/>
      <c r="GB72" s="6"/>
      <c r="GC72" s="6"/>
      <c r="GD72" s="6"/>
      <c r="GE72" s="6"/>
      <c r="GF72" s="6"/>
      <c r="GG72" s="6"/>
      <c r="GH72" s="6"/>
      <c r="GJ72" s="6"/>
      <c r="GK72" s="6"/>
      <c r="GL72">
        <v>14.9566</v>
      </c>
      <c r="GM72">
        <v>0.28412059932299999</v>
      </c>
      <c r="GN72" s="6"/>
      <c r="GO72" s="37"/>
      <c r="GP72" s="6"/>
      <c r="GQ72" s="6"/>
      <c r="GR72" s="6"/>
      <c r="GS72" s="6"/>
      <c r="GT72" s="6"/>
      <c r="GU72" s="6"/>
      <c r="GV72" s="6"/>
      <c r="GW72" s="6"/>
      <c r="GX72" s="6"/>
      <c r="GY72" s="6"/>
      <c r="HA72" s="6"/>
      <c r="HB72" s="6"/>
      <c r="HC72">
        <v>16.1038</v>
      </c>
      <c r="HD72">
        <v>0.28550064593899999</v>
      </c>
      <c r="HE72" s="6"/>
      <c r="HF72" s="37"/>
      <c r="HG72" s="6"/>
      <c r="HH72" s="6"/>
      <c r="HI72" s="6"/>
      <c r="HJ72" s="6"/>
      <c r="HK72" s="6"/>
      <c r="HL72" s="6"/>
      <c r="HM72" s="6"/>
      <c r="HN72" s="6"/>
      <c r="HO72" s="6"/>
      <c r="HP72" s="6"/>
      <c r="HR72" s="6"/>
      <c r="HS72" s="6"/>
      <c r="HT72">
        <v>16.1038</v>
      </c>
      <c r="HU72">
        <v>0.25803280350199997</v>
      </c>
      <c r="HV72" s="6"/>
      <c r="HW72" s="37"/>
      <c r="HX72" s="6"/>
      <c r="HY72" s="6"/>
      <c r="HZ72" s="6"/>
      <c r="IA72" s="6"/>
      <c r="IB72" s="6"/>
      <c r="IC72" s="6"/>
      <c r="ID72" s="6"/>
      <c r="IE72" s="6"/>
      <c r="IF72" s="6"/>
      <c r="IG72" s="6"/>
      <c r="II72" s="6"/>
      <c r="IJ72" s="6"/>
      <c r="IK72">
        <v>16.1038</v>
      </c>
      <c r="IL72">
        <v>0.221102669497</v>
      </c>
      <c r="IM72" s="6"/>
      <c r="IN72" s="37"/>
      <c r="IO72" s="6"/>
      <c r="IP72" s="6"/>
      <c r="IQ72" s="6"/>
      <c r="IR72" s="6"/>
      <c r="IS72" s="6"/>
      <c r="IT72" s="6"/>
      <c r="IU72" s="6"/>
      <c r="IV72" s="6"/>
      <c r="IW72" s="6"/>
      <c r="IX72" s="6"/>
      <c r="IZ72" s="6"/>
      <c r="JA72" s="6"/>
      <c r="JB72">
        <v>16.1038</v>
      </c>
      <c r="JC72">
        <v>0.27959449692799998</v>
      </c>
      <c r="JD72" s="6"/>
      <c r="JE72" s="37"/>
      <c r="JF72" s="6"/>
      <c r="JG72" s="6"/>
      <c r="JH72" s="6"/>
      <c r="JI72" s="6"/>
      <c r="JJ72" s="6"/>
      <c r="JK72" s="6"/>
      <c r="JL72" s="6"/>
      <c r="JM72" s="6"/>
      <c r="JN72" s="6"/>
      <c r="JO72" s="6"/>
      <c r="JQ72" s="6"/>
      <c r="JR72" s="6"/>
      <c r="JU72" s="6"/>
      <c r="JV72" s="37"/>
      <c r="JW72" s="6"/>
      <c r="JX72" s="6"/>
      <c r="JY72" s="6"/>
      <c r="JZ72" s="6"/>
      <c r="KA72" s="6"/>
      <c r="KB72" s="6"/>
      <c r="KC72" s="6"/>
      <c r="KD72" s="6"/>
      <c r="KE72" s="6"/>
      <c r="KF72" s="6"/>
      <c r="KH72" s="6"/>
      <c r="KI72" s="6"/>
      <c r="KJ72">
        <v>16.1038</v>
      </c>
      <c r="KK72">
        <v>0.27581920688700001</v>
      </c>
      <c r="KL72" s="6"/>
      <c r="KM72" s="37"/>
      <c r="KN72" s="6"/>
      <c r="KO72" s="6"/>
      <c r="KP72" s="6"/>
      <c r="KQ72" s="6"/>
      <c r="KR72" s="6"/>
      <c r="KS72" s="6"/>
      <c r="KT72" s="6"/>
      <c r="KU72" s="6"/>
      <c r="KV72" s="6"/>
      <c r="KW72" s="6"/>
      <c r="KY72" s="6"/>
      <c r="KZ72" s="6"/>
      <c r="LA72">
        <v>16.508600000000001</v>
      </c>
      <c r="LB72">
        <v>0.25031196834500002</v>
      </c>
      <c r="LC72" s="6"/>
      <c r="LD72" s="37"/>
      <c r="LE72" s="6"/>
      <c r="LF72" s="6"/>
      <c r="LG72" s="6"/>
      <c r="LH72" s="6"/>
      <c r="LI72" s="6"/>
      <c r="LJ72" s="6"/>
      <c r="LK72" s="6"/>
      <c r="LL72" s="6"/>
      <c r="LM72" s="6"/>
      <c r="LN72" s="6"/>
      <c r="LP72" s="6"/>
      <c r="LQ72" s="6"/>
      <c r="LR72">
        <v>16.508600000000001</v>
      </c>
      <c r="LS72">
        <v>0.29259655879399998</v>
      </c>
      <c r="LT72" s="6"/>
      <c r="LU72" s="37"/>
      <c r="LV72" s="6"/>
      <c r="LW72" s="6"/>
      <c r="LX72" s="6"/>
      <c r="LY72" s="6"/>
      <c r="LZ72" s="6"/>
      <c r="MA72" s="6"/>
      <c r="MB72" s="6"/>
      <c r="MC72" s="6"/>
      <c r="MD72" s="6"/>
      <c r="ME72" s="6"/>
      <c r="MG72" s="6"/>
      <c r="MH72" s="6"/>
      <c r="MI72">
        <v>16.508600000000001</v>
      </c>
      <c r="MJ72">
        <v>0.29702990754399999</v>
      </c>
      <c r="MK72" s="6"/>
      <c r="ML72" s="37"/>
      <c r="MM72" s="6"/>
      <c r="MN72" s="6"/>
      <c r="MO72" s="6"/>
      <c r="MP72" s="6"/>
      <c r="MQ72" s="6"/>
      <c r="MR72" s="6"/>
      <c r="MS72" s="6"/>
      <c r="MT72" s="6"/>
      <c r="MU72" s="6"/>
      <c r="MV72" s="6"/>
      <c r="MX72" s="6"/>
      <c r="MY72" s="6"/>
      <c r="MZ72">
        <v>15.901400000000001</v>
      </c>
      <c r="NA72">
        <v>0.34990062433000002</v>
      </c>
      <c r="NB72" s="6"/>
      <c r="NC72" s="37"/>
      <c r="ND72" s="6"/>
      <c r="NE72" s="6"/>
      <c r="NF72" s="6"/>
      <c r="NG72" s="6"/>
      <c r="NH72" s="6"/>
      <c r="NI72" s="6"/>
      <c r="NJ72" s="6"/>
      <c r="NK72" s="6"/>
      <c r="NL72" s="6"/>
      <c r="NM72" s="6"/>
      <c r="NO72" s="6"/>
      <c r="NP72" s="6"/>
      <c r="NQ72">
        <v>15.901400000000001</v>
      </c>
      <c r="NR72">
        <v>0.32949476963800001</v>
      </c>
      <c r="NS72" s="6"/>
      <c r="NT72" s="37"/>
      <c r="NU72" s="6"/>
      <c r="NV72" s="6"/>
      <c r="NW72" s="6"/>
      <c r="NX72" s="6"/>
      <c r="NY72" s="6"/>
      <c r="NZ72" s="6"/>
      <c r="OA72" s="6"/>
      <c r="OB72" s="6"/>
      <c r="OC72" s="6"/>
      <c r="OD72" s="6"/>
      <c r="OF72" s="6"/>
      <c r="OG72" s="6"/>
      <c r="OH72">
        <v>15.901400000000001</v>
      </c>
      <c r="OI72">
        <v>0.33502806075300001</v>
      </c>
      <c r="OJ72" s="6"/>
      <c r="OK72" s="37"/>
      <c r="OL72" s="6"/>
      <c r="OM72" s="6"/>
      <c r="ON72" s="6"/>
      <c r="OO72" s="6"/>
      <c r="OP72" s="6"/>
      <c r="OQ72" s="6"/>
      <c r="OR72" s="6"/>
      <c r="OS72" s="6"/>
      <c r="OT72" s="6"/>
      <c r="OU72" s="6"/>
      <c r="OW72" s="6"/>
      <c r="OX72" s="6"/>
      <c r="OY72">
        <v>15.901400000000001</v>
      </c>
      <c r="OZ72">
        <v>0.32509461331599998</v>
      </c>
      <c r="PA72" s="6"/>
      <c r="PB72" s="37"/>
      <c r="PC72" s="6"/>
      <c r="PD72" s="6"/>
      <c r="PE72" s="6"/>
      <c r="PF72" s="6"/>
      <c r="PG72" s="6"/>
      <c r="PH72" s="6"/>
      <c r="PI72" s="6"/>
      <c r="PJ72" s="6"/>
      <c r="PK72" s="6"/>
      <c r="PL72" s="6"/>
      <c r="PN72" s="6"/>
      <c r="PO72" s="6"/>
      <c r="PP72">
        <v>15.901400000000001</v>
      </c>
      <c r="PQ72">
        <v>0.40931314757699999</v>
      </c>
      <c r="PR72" s="6"/>
      <c r="PS72" s="37"/>
      <c r="PT72" s="6"/>
      <c r="PU72" s="6"/>
      <c r="PV72" s="6"/>
      <c r="PW72" s="6"/>
      <c r="PX72" s="6"/>
      <c r="PY72" s="6"/>
      <c r="PZ72" s="6"/>
      <c r="QA72" s="6"/>
      <c r="QB72" s="6"/>
      <c r="QC72" s="6"/>
      <c r="QE72" s="6"/>
      <c r="QF72" s="6"/>
      <c r="QG72">
        <v>15.699</v>
      </c>
      <c r="QH72">
        <v>0.43913483936600001</v>
      </c>
      <c r="QI72" s="6"/>
      <c r="QJ72" s="37"/>
      <c r="QK72" s="37"/>
      <c r="QL72" s="6"/>
      <c r="QM72" s="6"/>
      <c r="QN72" s="6"/>
      <c r="QO72" s="6"/>
      <c r="QP72" s="6"/>
      <c r="QQ72" s="6"/>
      <c r="QR72" s="6"/>
      <c r="QS72" s="6"/>
      <c r="QT72" s="6"/>
      <c r="QU72" s="6"/>
      <c r="QW72" s="6"/>
      <c r="QX72" s="6"/>
      <c r="QY72">
        <v>15.2942</v>
      </c>
      <c r="QZ72">
        <v>0.38480256804599999</v>
      </c>
      <c r="RA72" s="6"/>
      <c r="RB72" s="37"/>
      <c r="RC72" s="6"/>
      <c r="RD72" s="6"/>
      <c r="RE72" s="6"/>
      <c r="RF72" s="6"/>
      <c r="RG72" s="6"/>
      <c r="RH72" s="6"/>
      <c r="RI72" s="6"/>
      <c r="RJ72" s="6"/>
      <c r="RK72" s="6"/>
      <c r="RL72" s="6"/>
      <c r="RN72" s="6"/>
      <c r="RO72" s="6"/>
      <c r="RP72">
        <v>15.699</v>
      </c>
      <c r="RQ72">
        <v>0.51063209473500004</v>
      </c>
      <c r="RR72" s="6"/>
      <c r="RS72" s="37"/>
      <c r="RT72" s="6"/>
      <c r="RU72" s="6"/>
      <c r="RV72" s="6"/>
      <c r="RW72" s="6"/>
      <c r="RX72" s="6"/>
      <c r="RY72" s="6"/>
      <c r="RZ72" s="6"/>
      <c r="SA72" s="6"/>
      <c r="SB72" s="6"/>
      <c r="SC72" s="6"/>
      <c r="SE72" s="6"/>
      <c r="SF72" s="6"/>
      <c r="SG72">
        <v>15.4808</v>
      </c>
      <c r="SH72">
        <v>0.47655815646299998</v>
      </c>
      <c r="SI72" s="6"/>
      <c r="SJ72" s="37"/>
      <c r="SK72" s="6"/>
      <c r="SL72" s="6"/>
      <c r="SM72" s="6"/>
      <c r="SN72" s="6"/>
      <c r="SO72" s="6"/>
      <c r="SP72" s="6"/>
      <c r="SQ72" s="6"/>
      <c r="SR72" s="6"/>
      <c r="SS72" s="6"/>
      <c r="ST72" s="6"/>
      <c r="SV72" s="6"/>
      <c r="SW72" s="6"/>
      <c r="SX72">
        <v>14.907999999999999</v>
      </c>
      <c r="SY72">
        <v>0.49602561531</v>
      </c>
      <c r="SZ72" s="6"/>
      <c r="TB72" s="6"/>
      <c r="TC72" s="6"/>
      <c r="TD72" s="6"/>
      <c r="TE72" s="6"/>
      <c r="TF72" s="6"/>
      <c r="TG72" s="6"/>
      <c r="TH72" s="6"/>
      <c r="TI72" s="6"/>
      <c r="TJ72" s="6"/>
      <c r="TK72" s="6"/>
      <c r="TM72" s="6"/>
      <c r="TN72" s="6"/>
      <c r="TO72">
        <v>15.4808</v>
      </c>
      <c r="TP72">
        <v>0.43060102682200002</v>
      </c>
      <c r="TQ72" s="6"/>
      <c r="TS72" s="6"/>
      <c r="TT72" s="6"/>
      <c r="TU72" s="6"/>
      <c r="TV72" s="6"/>
      <c r="TW72" s="6"/>
      <c r="TX72" s="6"/>
      <c r="UA72" s="6"/>
      <c r="UC72" s="6"/>
      <c r="UD72" s="6"/>
      <c r="UE72">
        <v>15.2942</v>
      </c>
      <c r="UF72">
        <v>0.427468856452</v>
      </c>
      <c r="UG72" s="6"/>
      <c r="UI72" s="6"/>
      <c r="UJ72" s="6"/>
      <c r="UK72" s="6"/>
      <c r="UL72" s="6"/>
      <c r="UM72" s="6"/>
      <c r="UN72" s="6"/>
      <c r="UQ72" s="6"/>
      <c r="US72" s="6"/>
      <c r="UT72" s="6"/>
      <c r="UU72">
        <v>15.2942</v>
      </c>
      <c r="UV72">
        <v>0.43219926018799998</v>
      </c>
      <c r="UW72" s="6"/>
      <c r="UY72" s="6"/>
      <c r="UZ72" s="6"/>
      <c r="VA72" s="6"/>
      <c r="VB72" s="6"/>
      <c r="VC72" s="6"/>
      <c r="VD72" s="6"/>
      <c r="VG72" s="6"/>
      <c r="VI72" s="6"/>
      <c r="VJ72" s="6"/>
      <c r="VK72">
        <v>15.3408</v>
      </c>
      <c r="VL72">
        <v>0.46457243664999998</v>
      </c>
      <c r="VM72" s="6"/>
      <c r="VN72" s="37"/>
      <c r="VO72" s="6"/>
      <c r="VP72" s="6"/>
      <c r="VQ72" s="6"/>
      <c r="VR72" s="6"/>
      <c r="VS72" s="6"/>
      <c r="VT72" s="6"/>
      <c r="VW72" s="6"/>
      <c r="VY72" s="6"/>
      <c r="VZ72" s="6"/>
      <c r="WA72">
        <v>15.3408</v>
      </c>
      <c r="WB72">
        <v>0.50993711545300002</v>
      </c>
      <c r="WC72" s="6"/>
      <c r="WD72" s="37"/>
      <c r="WE72" s="6"/>
      <c r="WF72" s="6"/>
      <c r="WG72" s="6"/>
      <c r="WH72" s="6"/>
      <c r="WI72" s="6"/>
      <c r="WJ72" s="6"/>
      <c r="WM72" s="6"/>
      <c r="WO72" s="6"/>
      <c r="WP72" s="6"/>
      <c r="WQ72">
        <v>15.699</v>
      </c>
      <c r="WR72">
        <v>0.295702083665</v>
      </c>
      <c r="WS72" s="6"/>
      <c r="WT72" s="37"/>
      <c r="WU72" s="6"/>
      <c r="WV72" s="6"/>
      <c r="WW72" s="6"/>
      <c r="WX72" s="6"/>
      <c r="WY72" s="6"/>
      <c r="WZ72" s="6"/>
      <c r="XC72" s="6"/>
      <c r="XE72" s="6"/>
      <c r="XF72" s="6"/>
      <c r="XG72">
        <v>15.699</v>
      </c>
      <c r="XH72">
        <v>0.34022780248500001</v>
      </c>
      <c r="XI72" s="6"/>
      <c r="XJ72" s="37"/>
      <c r="XK72" s="6"/>
      <c r="XL72" s="6"/>
      <c r="XM72" s="6"/>
      <c r="XN72" s="6"/>
      <c r="XO72" s="6"/>
      <c r="XP72" s="6"/>
      <c r="XS72" s="6"/>
      <c r="XU72" s="6"/>
      <c r="XV72" s="6"/>
      <c r="XW72">
        <v>15.2942</v>
      </c>
      <c r="XX72">
        <v>0.45581373588000001</v>
      </c>
      <c r="XY72" s="6"/>
      <c r="XZ72" s="37"/>
      <c r="YA72" s="6"/>
      <c r="YB72" s="6"/>
      <c r="YC72" s="6"/>
      <c r="YD72" s="6"/>
      <c r="YE72" s="6"/>
      <c r="YF72" s="6"/>
      <c r="YI72" s="6"/>
      <c r="YK72" s="6"/>
      <c r="YL72" s="6"/>
      <c r="YM72">
        <v>15.2942</v>
      </c>
      <c r="YN72">
        <v>0.41146487177300001</v>
      </c>
      <c r="YO72" s="6"/>
      <c r="YP72" s="37"/>
      <c r="YQ72" s="6"/>
      <c r="YR72" s="6"/>
      <c r="YS72" s="6"/>
      <c r="YT72" s="6"/>
      <c r="YU72" s="6"/>
      <c r="YV72" s="6"/>
      <c r="YY72" s="6"/>
      <c r="ZA72" s="6"/>
      <c r="ZB72" s="6"/>
      <c r="ZE72" s="6"/>
      <c r="ZF72" s="37"/>
      <c r="ZG72" s="6"/>
      <c r="ZH72" s="6"/>
      <c r="ZI72" s="6"/>
      <c r="ZJ72" s="6"/>
      <c r="ZK72" s="6"/>
      <c r="ZL72" s="6"/>
      <c r="ZO72" s="6"/>
      <c r="ZQ72" s="6"/>
      <c r="ZR72" s="6"/>
      <c r="ZS72">
        <v>15.2864</v>
      </c>
      <c r="ZT72">
        <v>0.37507150463599997</v>
      </c>
      <c r="ZU72" s="6"/>
      <c r="ZV72" s="37"/>
      <c r="ZW72" s="6"/>
      <c r="ZX72" s="6"/>
      <c r="ZY72" s="6"/>
      <c r="ZZ72" s="6"/>
      <c r="AAA72" s="6"/>
      <c r="AAB72" s="6"/>
      <c r="AAE72" s="6"/>
      <c r="AAG72" s="6"/>
      <c r="AAH72" s="6"/>
      <c r="AAI72">
        <v>15.2864</v>
      </c>
      <c r="AAJ72">
        <v>0.67945180536600003</v>
      </c>
      <c r="AAK72" s="6"/>
      <c r="AAL72" s="37"/>
      <c r="AAM72" s="6"/>
      <c r="AAN72" s="6"/>
      <c r="AAO72" s="6"/>
      <c r="AAP72" s="6"/>
      <c r="AAQ72" s="6"/>
      <c r="AAR72" s="6"/>
      <c r="AAU72" s="6"/>
      <c r="AAW72" s="6"/>
      <c r="AAX72" s="6"/>
      <c r="AAY72">
        <v>15.2864</v>
      </c>
      <c r="AAZ72">
        <v>0.50502320412900004</v>
      </c>
      <c r="ABA72" s="6"/>
      <c r="ABB72" s="37"/>
      <c r="ABC72" s="6"/>
      <c r="ABD72" s="6"/>
      <c r="ABE72" s="6"/>
      <c r="ABF72" s="6"/>
      <c r="ABG72" s="6"/>
      <c r="ABH72" s="6"/>
      <c r="ABK72" s="6"/>
      <c r="ABM72" s="6"/>
      <c r="ABN72" s="6"/>
      <c r="ABO72">
        <v>16.711266666699998</v>
      </c>
      <c r="ABP72">
        <v>0.50847569328999997</v>
      </c>
      <c r="ABQ72" s="6"/>
      <c r="ABR72" s="37"/>
      <c r="ABS72" s="6"/>
      <c r="ABT72" s="6"/>
      <c r="ABU72" s="6"/>
      <c r="ABV72" s="6"/>
      <c r="ABW72" s="6"/>
      <c r="ABX72" s="6"/>
      <c r="ACA72" s="6"/>
      <c r="ACC72" s="6"/>
      <c r="ACD72" s="6"/>
      <c r="ACE72">
        <v>16.711266666699998</v>
      </c>
      <c r="ACF72">
        <v>0.51951116804499997</v>
      </c>
      <c r="ACG72" s="6"/>
      <c r="ACH72" s="37"/>
      <c r="ACI72" s="6"/>
      <c r="ACJ72" s="6"/>
      <c r="ACK72" s="6"/>
      <c r="ACL72" s="6"/>
      <c r="ACM72" s="6"/>
      <c r="ACN72" s="6"/>
      <c r="ACQ72" s="6"/>
      <c r="ACS72" s="6"/>
      <c r="ACT72" s="6"/>
      <c r="ACU72">
        <v>16.711266666699998</v>
      </c>
      <c r="ACV72">
        <v>0.54796710113500002</v>
      </c>
      <c r="ACW72" s="6"/>
      <c r="ACX72" s="37"/>
      <c r="ACY72" s="6"/>
      <c r="ACZ72" s="6"/>
      <c r="ADA72" s="6"/>
      <c r="ADB72" s="6"/>
      <c r="ADC72" s="6"/>
      <c r="ADD72" s="6"/>
      <c r="ADG72" s="6"/>
      <c r="ADI72" s="6"/>
      <c r="ADJ72" s="6"/>
      <c r="ADK72">
        <v>17.722999999999999</v>
      </c>
      <c r="ADL72">
        <v>0.420069703387</v>
      </c>
      <c r="ADM72" s="6"/>
      <c r="ADN72" s="37"/>
      <c r="ADO72" s="6"/>
      <c r="ADP72" s="6"/>
      <c r="ADQ72" s="6"/>
      <c r="ADR72" s="6"/>
      <c r="ADS72" s="6"/>
      <c r="ADT72" s="6"/>
      <c r="ADW72" s="6"/>
      <c r="ADY72" s="6"/>
      <c r="ADZ72" s="6"/>
      <c r="AEA72">
        <v>17.704266666700001</v>
      </c>
      <c r="AEB72">
        <v>0.45405411553500002</v>
      </c>
      <c r="AEC72" s="6"/>
      <c r="AED72" s="37"/>
      <c r="AEE72" s="6"/>
      <c r="AEF72" s="6"/>
      <c r="AEG72" s="6"/>
      <c r="AEH72" s="6"/>
      <c r="AEI72" s="6"/>
      <c r="AEJ72" s="6"/>
      <c r="AEM72" s="6"/>
      <c r="AEO72" s="6"/>
      <c r="AEP72" s="6"/>
      <c r="AEQ72">
        <v>17.704266666700001</v>
      </c>
      <c r="AER72">
        <v>0.57367072725500001</v>
      </c>
      <c r="AES72" s="6"/>
      <c r="AET72" s="37"/>
      <c r="AEU72" s="6"/>
      <c r="AEV72" s="6"/>
      <c r="AEW72" s="6"/>
      <c r="AEX72" s="6"/>
      <c r="AEY72" s="6"/>
      <c r="AEZ72" s="6"/>
      <c r="AFC72" s="6"/>
      <c r="AFE72" s="6"/>
      <c r="AFF72" s="6"/>
      <c r="AFG72">
        <v>18.127800000000001</v>
      </c>
      <c r="AFH72">
        <v>0.26977055588499999</v>
      </c>
      <c r="AFI72" s="6"/>
      <c r="AFJ72" s="37"/>
      <c r="AFK72" s="6"/>
      <c r="AFL72" s="6"/>
      <c r="AFM72" s="6"/>
      <c r="AFN72" s="6"/>
      <c r="AFO72" s="6"/>
      <c r="AFP72" s="6"/>
      <c r="AFS72" s="6"/>
      <c r="AFU72" s="6"/>
      <c r="AFV72" s="6"/>
      <c r="AFW72">
        <v>18.127800000000001</v>
      </c>
      <c r="AFX72">
        <v>0.27485268218800002</v>
      </c>
      <c r="AFY72" s="6"/>
      <c r="AFZ72" s="37"/>
      <c r="AGA72" s="6"/>
      <c r="AGB72" s="6"/>
      <c r="AGC72" s="6"/>
      <c r="AGD72" s="6"/>
      <c r="AGE72" s="6"/>
      <c r="AGF72" s="6"/>
      <c r="AGI72" s="6"/>
      <c r="AGK72" s="6"/>
      <c r="AGL72" s="6"/>
      <c r="AGM72">
        <v>18.127800000000001</v>
      </c>
      <c r="AGN72">
        <v>0.70436485611300004</v>
      </c>
      <c r="AGO72" s="6"/>
      <c r="AGP72" s="37"/>
      <c r="AGQ72" s="6"/>
      <c r="AGR72" s="6"/>
      <c r="AGS72" s="6"/>
      <c r="AGT72" s="6"/>
      <c r="AGU72" s="6"/>
      <c r="AGV72" s="6"/>
      <c r="AGY72" s="6"/>
      <c r="AHA72" s="6"/>
      <c r="AHB72" s="6"/>
      <c r="AHC72">
        <v>18.532599999999999</v>
      </c>
      <c r="AHD72">
        <v>0.56722198294500004</v>
      </c>
      <c r="AHE72" s="6"/>
      <c r="AHF72" s="37"/>
      <c r="AHG72" s="6"/>
      <c r="AHH72" s="6"/>
      <c r="AHI72" s="6"/>
      <c r="AHJ72" s="6"/>
      <c r="AHK72" s="6"/>
      <c r="AHL72" s="6"/>
      <c r="AHO72" s="6"/>
      <c r="AHQ72" s="6"/>
      <c r="AHR72" s="6"/>
      <c r="AHS72">
        <v>18.532599999999999</v>
      </c>
      <c r="AHT72">
        <v>0.52581376256800005</v>
      </c>
      <c r="AHU72" s="6"/>
      <c r="AHV72" s="37"/>
      <c r="AHW72" s="6"/>
      <c r="AHX72" s="6"/>
      <c r="AHY72" s="6"/>
      <c r="AHZ72" s="6"/>
      <c r="AIA72" s="6"/>
      <c r="AIB72" s="6"/>
      <c r="AIE72" s="6"/>
      <c r="AIG72" s="6"/>
      <c r="AIH72" s="6"/>
      <c r="AII72">
        <v>18.532599999999999</v>
      </c>
      <c r="AIJ72">
        <v>0.46558706815000001</v>
      </c>
      <c r="AIK72" s="6"/>
      <c r="AIL72" s="37"/>
      <c r="AIM72" s="6"/>
      <c r="AIN72" s="6"/>
      <c r="AIO72" s="6"/>
      <c r="AIP72" s="6"/>
      <c r="AIQ72" s="6"/>
      <c r="AIR72" s="6"/>
      <c r="AIU72" s="6"/>
      <c r="AIW72" s="6"/>
      <c r="AIX72" s="6"/>
      <c r="AIY72">
        <v>19.125399999999999</v>
      </c>
      <c r="AIZ72">
        <v>0.438951297804</v>
      </c>
      <c r="AJA72" s="6"/>
      <c r="AJB72" s="37"/>
      <c r="AJC72" s="6"/>
      <c r="AJD72" s="6"/>
      <c r="AJE72" s="6"/>
      <c r="AJF72" s="6"/>
      <c r="AJG72" s="6"/>
      <c r="AJH72" s="6"/>
      <c r="AJK72" s="6"/>
      <c r="AJM72" s="6"/>
      <c r="AJN72" s="6"/>
      <c r="AJO72">
        <v>19.125399999999999</v>
      </c>
      <c r="AJP72">
        <v>0.60499147961699995</v>
      </c>
      <c r="AJQ72" s="6"/>
      <c r="AJR72" s="37"/>
      <c r="AJS72" s="6"/>
      <c r="AJT72" s="6"/>
      <c r="AJU72" s="6"/>
      <c r="AJV72" s="6"/>
      <c r="AJW72" s="6"/>
      <c r="AJX72" s="6"/>
      <c r="AKA72" s="6"/>
      <c r="AKC72" s="6"/>
      <c r="AKD72" s="6"/>
      <c r="AKE72">
        <v>17.715199999999999</v>
      </c>
      <c r="AKF72">
        <v>0.43710248941399998</v>
      </c>
      <c r="AKG72" s="6"/>
      <c r="AKH72" s="37"/>
      <c r="AKI72" s="6"/>
      <c r="AKJ72" s="6"/>
      <c r="AKK72" s="6"/>
      <c r="AKL72" s="6"/>
      <c r="AKM72" s="6"/>
      <c r="AKN72" s="6"/>
      <c r="AKQ72" s="6"/>
      <c r="AKS72" s="6"/>
      <c r="AKT72" s="6"/>
      <c r="AKU72">
        <v>17.715199999999999</v>
      </c>
      <c r="AKV72">
        <v>0.71645311260900002</v>
      </c>
      <c r="AKW72" s="6"/>
      <c r="AKX72" s="37"/>
      <c r="AKY72" s="6"/>
      <c r="AKZ72" s="6"/>
      <c r="ALA72" s="6"/>
      <c r="ALB72" s="6"/>
      <c r="ALC72" s="6"/>
      <c r="ALD72" s="6"/>
      <c r="ALG72" s="6"/>
      <c r="ALI72" s="6"/>
      <c r="ALJ72" s="6"/>
      <c r="ALK72">
        <v>18.127800000000001</v>
      </c>
      <c r="ALL72">
        <v>0.56815339754299998</v>
      </c>
      <c r="ALM72" s="6"/>
      <c r="ALN72" s="37"/>
    </row>
    <row r="73" spans="11:1002" x14ac:dyDescent="0.25">
      <c r="K73" s="6"/>
      <c r="L73" s="6"/>
      <c r="M73" s="6"/>
      <c r="N73" s="6"/>
      <c r="O73" s="6"/>
      <c r="P73" s="6"/>
      <c r="Q73" s="6"/>
      <c r="R73" s="6"/>
      <c r="S73" s="6"/>
      <c r="T73" s="6"/>
      <c r="V73" s="6"/>
      <c r="X73">
        <v>16.883386666700002</v>
      </c>
      <c r="Y73">
        <v>0.185401872202</v>
      </c>
      <c r="Z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M73" s="6"/>
      <c r="AQ73" s="6"/>
      <c r="AR73" s="37"/>
      <c r="AS73" s="6"/>
      <c r="AT73" s="6"/>
      <c r="AU73" s="6"/>
      <c r="AV73" s="6"/>
      <c r="AW73" s="6"/>
      <c r="AX73" s="6"/>
      <c r="AY73" s="6"/>
      <c r="AZ73" s="6"/>
      <c r="BA73" s="6"/>
      <c r="BB73" s="6"/>
      <c r="BD73" s="6"/>
      <c r="BF73">
        <v>18.418240000000001</v>
      </c>
      <c r="BG73">
        <v>0.26109985291999999</v>
      </c>
      <c r="BI73" s="37"/>
      <c r="BJ73" s="6"/>
      <c r="BK73" s="6"/>
      <c r="BL73" s="6"/>
      <c r="BM73" s="6"/>
      <c r="BN73" s="6"/>
      <c r="BO73" s="6"/>
      <c r="BP73" s="6"/>
      <c r="BQ73" s="6"/>
      <c r="BR73" s="6"/>
      <c r="BS73" s="6"/>
      <c r="BU73" s="6"/>
      <c r="BW73">
        <v>18.168040000000001</v>
      </c>
      <c r="BX73">
        <v>0.17210393329699999</v>
      </c>
      <c r="BY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L73" s="6"/>
      <c r="CN73">
        <v>17.81626</v>
      </c>
      <c r="CO73">
        <v>0.22813098306400001</v>
      </c>
      <c r="CP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C73" s="6"/>
      <c r="DE73">
        <v>17.81626</v>
      </c>
      <c r="DF73">
        <v>0.171826278975</v>
      </c>
      <c r="DG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T73" s="6"/>
      <c r="DV73">
        <v>17.81626</v>
      </c>
      <c r="DW73">
        <v>0.26266094163600001</v>
      </c>
      <c r="DX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K73" s="6"/>
      <c r="EM73">
        <v>17.81626</v>
      </c>
      <c r="EN73">
        <v>0.26796117225499999</v>
      </c>
      <c r="EO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B73" s="6"/>
      <c r="FD73">
        <v>16.452259999999999</v>
      </c>
      <c r="FE73">
        <v>0.386213392559</v>
      </c>
      <c r="FF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S73" s="6"/>
      <c r="FU73">
        <v>16.452259999999999</v>
      </c>
      <c r="FV73">
        <v>0.36689215818299997</v>
      </c>
      <c r="FW73" s="6"/>
      <c r="FX73" s="37"/>
      <c r="FY73" s="6"/>
      <c r="FZ73" s="6"/>
      <c r="GA73" s="6"/>
      <c r="GB73" s="6"/>
      <c r="GC73" s="6"/>
      <c r="GD73" s="6"/>
      <c r="GE73" s="6"/>
      <c r="GF73" s="6"/>
      <c r="GG73" s="6"/>
      <c r="GH73" s="6"/>
      <c r="GJ73" s="6"/>
      <c r="GL73">
        <v>16.452259999999999</v>
      </c>
      <c r="GM73">
        <v>0.28860015063</v>
      </c>
      <c r="GN73" s="6"/>
      <c r="GO73" s="37"/>
      <c r="GP73" s="6"/>
      <c r="GQ73" s="6"/>
      <c r="GR73" s="6"/>
      <c r="GS73" s="6"/>
      <c r="GT73" s="6"/>
      <c r="GU73" s="6"/>
      <c r="GV73" s="6"/>
      <c r="GW73" s="6"/>
      <c r="GX73" s="6"/>
      <c r="GY73" s="6"/>
      <c r="HA73" s="6"/>
      <c r="HC73">
        <v>17.714179999999999</v>
      </c>
      <c r="HD73">
        <v>0.28945714082599999</v>
      </c>
      <c r="HE73" s="6"/>
      <c r="HF73" s="37"/>
      <c r="HG73" s="6"/>
      <c r="HH73" s="6"/>
      <c r="HI73" s="6"/>
      <c r="HJ73" s="6"/>
      <c r="HK73" s="6"/>
      <c r="HL73" s="6"/>
      <c r="HM73" s="6"/>
      <c r="HN73" s="6"/>
      <c r="HO73" s="6"/>
      <c r="HP73" s="6"/>
      <c r="HR73" s="6"/>
      <c r="HT73">
        <v>17.714179999999999</v>
      </c>
      <c r="HU73">
        <v>0.25967244943399997</v>
      </c>
      <c r="HV73" s="6"/>
      <c r="HW73" s="37"/>
      <c r="HX73" s="6"/>
      <c r="HY73" s="6"/>
      <c r="HZ73" s="6"/>
      <c r="IA73" s="6"/>
      <c r="IB73" s="6"/>
      <c r="IC73" s="6"/>
      <c r="ID73" s="6"/>
      <c r="IE73" s="6"/>
      <c r="IF73" s="6"/>
      <c r="IG73" s="6"/>
      <c r="II73" s="6"/>
      <c r="IK73">
        <v>17.714179999999999</v>
      </c>
      <c r="IL73">
        <v>0.22399579202</v>
      </c>
      <c r="IM73" s="6"/>
      <c r="IN73" s="37"/>
      <c r="IO73" s="6"/>
      <c r="IP73" s="6"/>
      <c r="IQ73" s="6"/>
      <c r="IR73" s="6"/>
      <c r="IS73" s="6"/>
      <c r="IT73" s="6"/>
      <c r="IU73" s="6"/>
      <c r="IV73" s="6"/>
      <c r="IW73" s="6"/>
      <c r="IX73" s="6"/>
      <c r="IZ73" s="6"/>
      <c r="JB73">
        <v>17.714179999999999</v>
      </c>
      <c r="JC73">
        <v>0.28405509551300001</v>
      </c>
      <c r="JD73" s="6"/>
      <c r="JE73" s="37"/>
      <c r="JF73" s="6"/>
      <c r="JG73" s="6"/>
      <c r="JH73" s="6"/>
      <c r="JI73" s="6"/>
      <c r="JJ73" s="6"/>
      <c r="JK73" s="6"/>
      <c r="JL73" s="6"/>
      <c r="JM73" s="6"/>
      <c r="JN73" s="6"/>
      <c r="JO73" s="6"/>
      <c r="JQ73" s="6"/>
      <c r="JU73" s="6"/>
      <c r="JV73" s="37"/>
      <c r="JW73" s="6"/>
      <c r="JX73" s="6"/>
      <c r="JY73" s="6"/>
      <c r="JZ73" s="6"/>
      <c r="KA73" s="6"/>
      <c r="KB73" s="6"/>
      <c r="KC73" s="6"/>
      <c r="KD73" s="6"/>
      <c r="KE73" s="6"/>
      <c r="KF73" s="6"/>
      <c r="KH73" s="6"/>
      <c r="KJ73">
        <v>17.714179999999999</v>
      </c>
      <c r="KK73">
        <v>0.279404191345</v>
      </c>
      <c r="KL73" s="6"/>
      <c r="KM73" s="37"/>
      <c r="KN73" s="6"/>
      <c r="KO73" s="6"/>
      <c r="KP73" s="6"/>
      <c r="KQ73" s="6"/>
      <c r="KR73" s="6"/>
      <c r="KS73" s="6"/>
      <c r="KT73" s="6"/>
      <c r="KU73" s="6"/>
      <c r="KV73" s="6"/>
      <c r="KW73" s="6"/>
      <c r="KY73" s="6"/>
      <c r="LA73">
        <v>18.159459999999999</v>
      </c>
      <c r="LB73">
        <v>0.25626241652199999</v>
      </c>
      <c r="LC73" s="6"/>
      <c r="LD73" s="37"/>
      <c r="LE73" s="6"/>
      <c r="LF73" s="6"/>
      <c r="LG73" s="6"/>
      <c r="LH73" s="6"/>
      <c r="LI73" s="6"/>
      <c r="LJ73" s="6"/>
      <c r="LK73" s="6"/>
      <c r="LL73" s="6"/>
      <c r="LM73" s="6"/>
      <c r="LN73" s="6"/>
      <c r="LP73" s="6"/>
      <c r="LR73">
        <v>18.159459999999999</v>
      </c>
      <c r="LS73">
        <v>0.29661334815700002</v>
      </c>
      <c r="LT73" s="6"/>
      <c r="LU73" s="37"/>
      <c r="LV73" s="6"/>
      <c r="LW73" s="6"/>
      <c r="LX73" s="6"/>
      <c r="LY73" s="6"/>
      <c r="LZ73" s="6"/>
      <c r="MA73" s="6"/>
      <c r="MB73" s="6"/>
      <c r="MC73" s="6"/>
      <c r="MD73" s="6"/>
      <c r="ME73" s="6"/>
      <c r="MG73" s="6"/>
      <c r="MI73">
        <v>18.159459999999999</v>
      </c>
      <c r="MJ73">
        <v>0.30144238245400001</v>
      </c>
      <c r="MK73" s="6"/>
      <c r="ML73" s="37"/>
      <c r="MM73" s="6"/>
      <c r="MN73" s="6"/>
      <c r="MO73" s="6"/>
      <c r="MP73" s="6"/>
      <c r="MQ73" s="6"/>
      <c r="MR73" s="6"/>
      <c r="MS73" s="6"/>
      <c r="MT73" s="6"/>
      <c r="MU73" s="6"/>
      <c r="MV73" s="6"/>
      <c r="MX73" s="6"/>
      <c r="MZ73">
        <v>17.491540000000001</v>
      </c>
      <c r="NA73">
        <v>0.35481545973700002</v>
      </c>
      <c r="NB73" s="6"/>
      <c r="NC73" s="37"/>
      <c r="ND73" s="6"/>
      <c r="NE73" s="6"/>
      <c r="NF73" s="6"/>
      <c r="NG73" s="6"/>
      <c r="NH73" s="6"/>
      <c r="NI73" s="6"/>
      <c r="NJ73" s="6"/>
      <c r="NK73" s="6"/>
      <c r="NL73" s="6"/>
      <c r="NM73" s="6"/>
      <c r="NO73" s="6"/>
      <c r="NQ73">
        <v>17.491540000000001</v>
      </c>
      <c r="NR73">
        <v>0.33570802407799999</v>
      </c>
      <c r="NS73" s="6"/>
      <c r="NT73" s="37"/>
      <c r="NU73" s="6"/>
      <c r="NV73" s="6"/>
      <c r="NW73" s="6"/>
      <c r="NX73" s="6"/>
      <c r="NY73" s="6"/>
      <c r="NZ73" s="6"/>
      <c r="OA73" s="6"/>
      <c r="OB73" s="6"/>
      <c r="OC73" s="6"/>
      <c r="OD73" s="6"/>
      <c r="OF73" s="6"/>
      <c r="OH73">
        <v>17.491540000000001</v>
      </c>
      <c r="OI73">
        <v>0.34338167642599998</v>
      </c>
      <c r="OJ73" s="6"/>
      <c r="OK73" s="37"/>
      <c r="OL73" s="6"/>
      <c r="OM73" s="6"/>
      <c r="ON73" s="6"/>
      <c r="OO73" s="6"/>
      <c r="OP73" s="6"/>
      <c r="OQ73" s="6"/>
      <c r="OR73" s="6"/>
      <c r="OS73" s="6"/>
      <c r="OT73" s="6"/>
      <c r="OU73" s="6"/>
      <c r="OW73" s="6"/>
      <c r="OY73">
        <v>17.491540000000001</v>
      </c>
      <c r="OZ73">
        <v>0.33179757994999998</v>
      </c>
      <c r="PA73" s="6"/>
      <c r="PB73" s="37"/>
      <c r="PC73" s="6"/>
      <c r="PD73" s="6"/>
      <c r="PE73" s="6"/>
      <c r="PF73" s="6"/>
      <c r="PG73" s="6"/>
      <c r="PH73" s="6"/>
      <c r="PI73" s="6"/>
      <c r="PJ73" s="6"/>
      <c r="PK73" s="6"/>
      <c r="PL73" s="6"/>
      <c r="PN73" s="6"/>
      <c r="PP73">
        <v>17.491540000000001</v>
      </c>
      <c r="PQ73">
        <v>0.41192657203299998</v>
      </c>
      <c r="PR73" s="6"/>
      <c r="PS73" s="37"/>
      <c r="PT73" s="6"/>
      <c r="PU73" s="6"/>
      <c r="PV73" s="6"/>
      <c r="PW73" s="6"/>
      <c r="PX73" s="6"/>
      <c r="PY73" s="6"/>
      <c r="PZ73" s="6"/>
      <c r="QA73" s="6"/>
      <c r="QB73" s="6"/>
      <c r="QC73" s="6"/>
      <c r="QE73" s="6"/>
      <c r="QG73">
        <v>17.268899999999999</v>
      </c>
      <c r="QH73">
        <v>0.44463074465899999</v>
      </c>
      <c r="QI73" s="6"/>
      <c r="QJ73" s="37"/>
      <c r="QK73" s="37"/>
      <c r="QL73" s="6"/>
      <c r="QM73" s="6"/>
      <c r="QN73" s="6"/>
      <c r="QO73" s="6"/>
      <c r="QP73" s="6"/>
      <c r="QQ73" s="6"/>
      <c r="QR73" s="6"/>
      <c r="QS73" s="6"/>
      <c r="QT73" s="6"/>
      <c r="QU73" s="6"/>
      <c r="QW73" s="6"/>
      <c r="QY73">
        <v>16.823619999999998</v>
      </c>
      <c r="QZ73">
        <v>0.38694973767200003</v>
      </c>
      <c r="RA73" s="6"/>
      <c r="RB73" s="37"/>
      <c r="RC73" s="6"/>
      <c r="RD73" s="6"/>
      <c r="RE73" s="6"/>
      <c r="RF73" s="6"/>
      <c r="RG73" s="6"/>
      <c r="RH73" s="6"/>
      <c r="RI73" s="6"/>
      <c r="RJ73" s="6"/>
      <c r="RK73" s="6"/>
      <c r="RL73" s="6"/>
      <c r="RN73" s="6"/>
      <c r="RP73">
        <v>17.268899999999999</v>
      </c>
      <c r="RQ73">
        <v>0.51566070949700005</v>
      </c>
      <c r="RR73" s="6"/>
      <c r="RS73" s="37"/>
      <c r="RT73" s="6"/>
      <c r="RU73" s="6"/>
      <c r="RV73" s="6"/>
      <c r="RW73" s="6"/>
      <c r="RX73" s="6"/>
      <c r="RY73" s="6"/>
      <c r="RZ73" s="6"/>
      <c r="SA73" s="6"/>
      <c r="SB73" s="6"/>
      <c r="SC73" s="6"/>
      <c r="SE73" s="6"/>
      <c r="SG73">
        <v>17.028880000000001</v>
      </c>
      <c r="SH73">
        <v>0.48486595015299999</v>
      </c>
      <c r="SI73" s="6"/>
      <c r="SJ73" s="37"/>
      <c r="SK73" s="6"/>
      <c r="SL73" s="6"/>
      <c r="SM73" s="6"/>
      <c r="SN73" s="6"/>
      <c r="SO73" s="6"/>
      <c r="SP73" s="6"/>
      <c r="SQ73" s="6"/>
      <c r="SR73" s="6"/>
      <c r="SS73" s="6"/>
      <c r="ST73" s="6"/>
      <c r="SV73" s="6"/>
      <c r="SX73">
        <v>16.398800000000001</v>
      </c>
      <c r="SY73">
        <v>0.502081618891</v>
      </c>
      <c r="SZ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M73" s="6"/>
      <c r="TO73">
        <v>17.028880000000001</v>
      </c>
      <c r="TP73">
        <v>0.43471573680499997</v>
      </c>
      <c r="TQ73" s="6"/>
      <c r="TS73" s="6"/>
      <c r="TT73" s="6"/>
      <c r="TU73" s="6"/>
      <c r="TV73" s="6"/>
      <c r="TW73" s="6"/>
      <c r="TX73" s="6"/>
      <c r="UA73" s="6"/>
      <c r="UC73" s="6"/>
      <c r="UE73">
        <v>16.823619999999998</v>
      </c>
      <c r="UF73">
        <v>0.43380230574200002</v>
      </c>
      <c r="UG73" s="6"/>
      <c r="UI73" s="6"/>
      <c r="UJ73" s="6"/>
      <c r="UK73" s="6"/>
      <c r="UL73" s="6"/>
      <c r="UM73" s="6"/>
      <c r="UN73" s="6"/>
      <c r="UQ73" s="6"/>
      <c r="US73" s="6"/>
      <c r="UU73">
        <v>16.823619999999998</v>
      </c>
      <c r="UV73">
        <v>0.43889437716000002</v>
      </c>
      <c r="UW73" s="6"/>
      <c r="UY73" s="6"/>
      <c r="UZ73" s="6"/>
      <c r="VA73" s="6"/>
      <c r="VB73" s="6"/>
      <c r="VC73" s="6"/>
      <c r="VD73" s="6"/>
      <c r="VG73" s="6"/>
      <c r="VI73" s="6"/>
      <c r="VK73">
        <v>16.874880000000001</v>
      </c>
      <c r="VL73">
        <v>0.47137403765500002</v>
      </c>
      <c r="VM73" s="6"/>
      <c r="VN73" s="37"/>
      <c r="VO73" s="6"/>
      <c r="VP73" s="6"/>
      <c r="VQ73" s="6"/>
      <c r="VR73" s="6"/>
      <c r="VS73" s="6"/>
      <c r="VT73" s="6"/>
      <c r="VW73" s="6"/>
      <c r="VY73" s="6"/>
      <c r="WA73">
        <v>16.874880000000001</v>
      </c>
      <c r="WB73">
        <v>0.51689637677900002</v>
      </c>
      <c r="WC73" s="6"/>
      <c r="WD73" s="37"/>
      <c r="WE73" s="6"/>
      <c r="WF73" s="6"/>
      <c r="WG73" s="6"/>
      <c r="WH73" s="6"/>
      <c r="WI73" s="6"/>
      <c r="WJ73" s="6"/>
      <c r="WM73" s="6"/>
      <c r="WO73" s="6"/>
      <c r="WQ73">
        <v>17.268899999999999</v>
      </c>
      <c r="WR73">
        <v>0.30036153511300001</v>
      </c>
      <c r="WS73" s="6"/>
      <c r="WT73" s="37"/>
      <c r="WU73" s="6"/>
      <c r="WV73" s="6"/>
      <c r="WW73" s="6"/>
      <c r="WX73" s="6"/>
      <c r="WY73" s="6"/>
      <c r="WZ73" s="6"/>
      <c r="XC73" s="6"/>
      <c r="XE73" s="6"/>
      <c r="XG73">
        <v>17.268899999999999</v>
      </c>
      <c r="XH73">
        <v>0.344963235506</v>
      </c>
      <c r="XI73" s="6"/>
      <c r="XJ73" s="37"/>
      <c r="XK73" s="6"/>
      <c r="XL73" s="6"/>
      <c r="XM73" s="6"/>
      <c r="XN73" s="6"/>
      <c r="XO73" s="6"/>
      <c r="XP73" s="6"/>
      <c r="XS73" s="6"/>
      <c r="XU73" s="6"/>
      <c r="XW73">
        <v>16.823619999999998</v>
      </c>
      <c r="XX73">
        <v>0.45977629807199999</v>
      </c>
      <c r="XY73" s="6"/>
      <c r="XZ73" s="37"/>
      <c r="YA73" s="6"/>
      <c r="YB73" s="6"/>
      <c r="YC73" s="6"/>
      <c r="YD73" s="6"/>
      <c r="YE73" s="6"/>
      <c r="YF73" s="6"/>
      <c r="YI73" s="6"/>
      <c r="YK73" s="6"/>
      <c r="YM73">
        <v>16.823619999999998</v>
      </c>
      <c r="YN73">
        <v>0.41723417533899998</v>
      </c>
      <c r="YO73" s="6"/>
      <c r="YP73" s="37"/>
      <c r="YQ73" s="6"/>
      <c r="YR73" s="6"/>
      <c r="YS73" s="6"/>
      <c r="YT73" s="6"/>
      <c r="YU73" s="6"/>
      <c r="YV73" s="6"/>
      <c r="YY73" s="6"/>
      <c r="ZA73" s="6"/>
      <c r="ZE73" s="6"/>
      <c r="ZF73" s="37"/>
      <c r="ZG73" s="6"/>
      <c r="ZH73" s="6"/>
      <c r="ZI73" s="6"/>
      <c r="ZJ73" s="6"/>
      <c r="ZK73" s="6"/>
      <c r="ZL73" s="6"/>
      <c r="ZO73" s="6"/>
      <c r="ZQ73" s="6"/>
      <c r="ZS73">
        <v>16.81504</v>
      </c>
      <c r="ZT73">
        <v>0.38112888476599999</v>
      </c>
      <c r="ZU73" s="6"/>
      <c r="ZV73" s="37"/>
      <c r="ZW73" s="6"/>
      <c r="ZX73" s="6"/>
      <c r="ZY73" s="6"/>
      <c r="ZZ73" s="6"/>
      <c r="AAA73" s="6"/>
      <c r="AAB73" s="6"/>
      <c r="AAE73" s="6"/>
      <c r="AAG73" s="6"/>
      <c r="AAI73">
        <v>16.81504</v>
      </c>
      <c r="AAJ73">
        <v>0.68605820425800002</v>
      </c>
      <c r="AAK73" s="6"/>
      <c r="AAL73" s="37"/>
      <c r="AAM73" s="6"/>
      <c r="AAN73" s="6"/>
      <c r="AAO73" s="6"/>
      <c r="AAP73" s="6"/>
      <c r="AAQ73" s="6"/>
      <c r="AAR73" s="6"/>
      <c r="AAU73" s="6"/>
      <c r="AAW73" s="6"/>
      <c r="AAY73">
        <v>16.81504</v>
      </c>
      <c r="AAZ73">
        <v>0.51994473035599997</v>
      </c>
      <c r="ABA73" s="6"/>
      <c r="ABB73" s="37"/>
      <c r="ABC73" s="6"/>
      <c r="ABD73" s="6"/>
      <c r="ABE73" s="6"/>
      <c r="ABF73" s="6"/>
      <c r="ABG73" s="6"/>
      <c r="ABH73" s="6"/>
      <c r="ABK73" s="6"/>
      <c r="ABM73" s="6"/>
      <c r="ABO73">
        <v>18.382393333300001</v>
      </c>
      <c r="ABP73">
        <v>0.51497138906700002</v>
      </c>
      <c r="ABQ73" s="6"/>
      <c r="ABR73" s="37"/>
      <c r="ABS73" s="6"/>
      <c r="ABT73" s="6"/>
      <c r="ABU73" s="6"/>
      <c r="ABV73" s="6"/>
      <c r="ABW73" s="6"/>
      <c r="ABX73" s="6"/>
      <c r="ACA73" s="6"/>
      <c r="ACC73" s="6"/>
      <c r="ACE73">
        <v>18.382393333300001</v>
      </c>
      <c r="ACF73">
        <v>0.52432530919999998</v>
      </c>
      <c r="ACG73" s="6"/>
      <c r="ACH73" s="37"/>
      <c r="ACI73" s="6"/>
      <c r="ACJ73" s="6"/>
      <c r="ACK73" s="6"/>
      <c r="ACL73" s="6"/>
      <c r="ACM73" s="6"/>
      <c r="ACN73" s="6"/>
      <c r="ACQ73" s="6"/>
      <c r="ACS73" s="6"/>
      <c r="ACU73">
        <v>18.382393333300001</v>
      </c>
      <c r="ACV73">
        <v>0.55227375347800001</v>
      </c>
      <c r="ACW73" s="6"/>
      <c r="ACX73" s="37"/>
      <c r="ACY73" s="6"/>
      <c r="ACZ73" s="6"/>
      <c r="ADA73" s="6"/>
      <c r="ADB73" s="6"/>
      <c r="ADC73" s="6"/>
      <c r="ADD73" s="6"/>
      <c r="ADG73" s="6"/>
      <c r="ADI73" s="6"/>
      <c r="ADK73">
        <v>19.4953</v>
      </c>
      <c r="ADL73">
        <v>0.424431744</v>
      </c>
      <c r="ADM73" s="6"/>
      <c r="ADN73" s="37"/>
      <c r="ADO73" s="6"/>
      <c r="ADP73" s="6"/>
      <c r="ADQ73" s="6"/>
      <c r="ADR73" s="6"/>
      <c r="ADS73" s="6"/>
      <c r="ADT73" s="6"/>
      <c r="ADW73" s="6"/>
      <c r="ADY73" s="6"/>
      <c r="AEA73">
        <v>19.474693333299999</v>
      </c>
      <c r="AEB73">
        <v>0.45931087403600002</v>
      </c>
      <c r="AEC73" s="6"/>
      <c r="AED73" s="37"/>
      <c r="AEE73" s="6"/>
      <c r="AEF73" s="6"/>
      <c r="AEG73" s="6"/>
      <c r="AEH73" s="6"/>
      <c r="AEI73" s="6"/>
      <c r="AEJ73" s="6"/>
      <c r="AEM73" s="6"/>
      <c r="AEO73" s="6"/>
      <c r="AEQ73">
        <v>19.474693333299999</v>
      </c>
      <c r="AER73">
        <v>0.57930127300900003</v>
      </c>
      <c r="AES73" s="6"/>
      <c r="AET73" s="37"/>
      <c r="AEU73" s="6"/>
      <c r="AEV73" s="6"/>
      <c r="AEW73" s="6"/>
      <c r="AEX73" s="6"/>
      <c r="AEY73" s="6"/>
      <c r="AEZ73" s="6"/>
      <c r="AFC73" s="6"/>
      <c r="AFE73" s="6"/>
      <c r="AFI73" s="6"/>
      <c r="AFJ73" s="37"/>
      <c r="AFK73" s="6"/>
      <c r="AFL73" s="6"/>
      <c r="AFM73" s="6"/>
      <c r="AFN73" s="6"/>
      <c r="AFO73" s="6"/>
      <c r="AFP73" s="6"/>
      <c r="AFS73" s="6"/>
      <c r="AFU73" s="6"/>
      <c r="AFY73" s="6"/>
      <c r="AFZ73" s="37"/>
      <c r="AGA73" s="6"/>
      <c r="AGB73" s="6"/>
      <c r="AGC73" s="6"/>
      <c r="AGD73" s="6"/>
      <c r="AGE73" s="6"/>
      <c r="AGF73" s="6"/>
      <c r="AGI73" s="6"/>
      <c r="AGK73" s="6"/>
      <c r="AGO73" s="6"/>
      <c r="AGP73" s="37"/>
      <c r="AGQ73" s="6"/>
      <c r="AGR73" s="6"/>
      <c r="AGS73" s="6"/>
      <c r="AGT73" s="6"/>
      <c r="AGU73" s="6"/>
      <c r="AGV73" s="6"/>
      <c r="AGY73" s="6"/>
      <c r="AHA73" s="6"/>
      <c r="AHE73" s="6"/>
      <c r="AHF73" s="37"/>
      <c r="AHG73" s="6"/>
      <c r="AHH73" s="6"/>
      <c r="AHI73" s="6"/>
      <c r="AHJ73" s="6"/>
      <c r="AHK73" s="6"/>
      <c r="AHL73" s="6"/>
      <c r="AHO73" s="6"/>
      <c r="AHQ73" s="6"/>
      <c r="AHU73" s="6"/>
      <c r="AHV73" s="37"/>
      <c r="AHW73" s="6"/>
      <c r="AHX73" s="6"/>
      <c r="AHY73" s="6"/>
      <c r="AHZ73" s="6"/>
      <c r="AIA73" s="6"/>
      <c r="AIB73" s="6"/>
      <c r="AIE73" s="6"/>
      <c r="AIG73" s="6"/>
      <c r="AIK73" s="6"/>
      <c r="AIL73" s="37"/>
      <c r="AIM73" s="6"/>
      <c r="AIN73" s="6"/>
      <c r="AIO73" s="6"/>
      <c r="AIP73" s="6"/>
      <c r="AIQ73" s="6"/>
      <c r="AIR73" s="6"/>
      <c r="AIU73" s="6"/>
      <c r="AIW73" s="6"/>
      <c r="AJA73" s="6"/>
      <c r="AJB73" s="37"/>
      <c r="AJC73" s="6"/>
      <c r="AJD73" s="6"/>
      <c r="AJE73" s="6"/>
      <c r="AJF73" s="6"/>
      <c r="AJG73" s="6"/>
      <c r="AJH73" s="6"/>
      <c r="AJK73" s="6"/>
      <c r="AJM73" s="6"/>
      <c r="AJQ73" s="6"/>
      <c r="AJR73" s="37"/>
      <c r="AJS73" s="6"/>
      <c r="AJT73" s="6"/>
      <c r="AJU73" s="6"/>
      <c r="AJV73" s="6"/>
      <c r="AJW73" s="6"/>
      <c r="AJX73" s="6"/>
      <c r="AKA73" s="6"/>
      <c r="AKC73" s="6"/>
      <c r="AKE73">
        <v>19.486719999999998</v>
      </c>
      <c r="AKF73">
        <v>0.442740713811</v>
      </c>
      <c r="AKG73" s="6"/>
      <c r="AKH73" s="37"/>
      <c r="AKI73" s="6"/>
      <c r="AKJ73" s="6"/>
      <c r="AKK73" s="6"/>
      <c r="AKL73" s="6"/>
      <c r="AKM73" s="6"/>
      <c r="AKN73" s="6"/>
      <c r="AKQ73" s="6"/>
      <c r="AKS73" s="6"/>
      <c r="AKU73">
        <v>19.486719999999998</v>
      </c>
      <c r="AKV73">
        <v>0.72540099358700005</v>
      </c>
      <c r="AKW73" s="6"/>
      <c r="AKX73" s="37"/>
      <c r="AKY73" s="6"/>
      <c r="AKZ73" s="6"/>
      <c r="ALA73" s="6"/>
      <c r="ALB73" s="6"/>
      <c r="ALC73" s="6"/>
      <c r="ALD73" s="6"/>
      <c r="ALG73" s="6"/>
      <c r="ALI73" s="6"/>
      <c r="ALK73">
        <v>19.940580000000001</v>
      </c>
      <c r="ALL73">
        <v>0.57578607896</v>
      </c>
      <c r="ALM73" s="6"/>
      <c r="ALN73" s="37"/>
    </row>
    <row r="74" spans="11:1002" x14ac:dyDescent="0.25">
      <c r="K74" s="6"/>
      <c r="L74" s="6"/>
      <c r="M74" s="6"/>
      <c r="N74" s="6"/>
      <c r="O74" s="6"/>
      <c r="P74" s="6"/>
      <c r="Q74" s="6"/>
      <c r="R74" s="6"/>
      <c r="S74" s="6"/>
      <c r="T74" s="6"/>
      <c r="V74" s="6"/>
      <c r="X74">
        <v>18.418240000000001</v>
      </c>
      <c r="Y74">
        <v>0.186865653351</v>
      </c>
      <c r="AB74" s="6"/>
      <c r="AC74" s="6"/>
      <c r="AD74" s="6"/>
      <c r="AE74" s="6"/>
      <c r="AF74" s="6"/>
      <c r="AG74" s="6"/>
      <c r="AH74" s="6"/>
      <c r="AI74" s="6"/>
      <c r="AJ74" s="6"/>
      <c r="AK74" s="6"/>
      <c r="AM74" s="6"/>
      <c r="AR74" s="37"/>
      <c r="BF74">
        <v>19.9530933333</v>
      </c>
      <c r="BG74">
        <v>0.26417962078099999</v>
      </c>
      <c r="BI74" s="37"/>
      <c r="BJ74" s="6"/>
      <c r="BK74" s="6"/>
      <c r="BL74" s="6"/>
      <c r="BM74" s="6"/>
      <c r="BN74" s="6"/>
      <c r="BO74" s="6"/>
      <c r="BP74" s="6"/>
      <c r="BQ74" s="6"/>
      <c r="BR74" s="6"/>
      <c r="BS74" s="6"/>
      <c r="BU74" s="6"/>
      <c r="BW74">
        <v>19.819680000000002</v>
      </c>
      <c r="BX74">
        <v>0.174698750327</v>
      </c>
      <c r="CA74" s="6"/>
      <c r="CB74" s="6"/>
      <c r="CC74" s="6"/>
      <c r="CD74" s="6"/>
      <c r="CE74" s="6"/>
      <c r="CF74" s="6"/>
      <c r="CG74" s="6"/>
      <c r="CH74" s="6"/>
      <c r="CI74" s="6"/>
      <c r="CJ74" s="6"/>
      <c r="CL74" s="6"/>
      <c r="CN74">
        <v>19.435919999999999</v>
      </c>
      <c r="CO74">
        <v>0.22916124738499999</v>
      </c>
      <c r="CR74" s="6"/>
      <c r="CS74" s="6"/>
      <c r="CT74" s="6"/>
      <c r="CU74" s="6"/>
      <c r="CV74" s="6"/>
      <c r="CW74" s="6"/>
      <c r="CX74" s="6"/>
      <c r="CY74" s="6"/>
      <c r="CZ74" s="6"/>
      <c r="DA74" s="6"/>
      <c r="DC74" s="6"/>
      <c r="DE74">
        <v>19.435919999999999</v>
      </c>
      <c r="DF74">
        <v>0.173900922943</v>
      </c>
      <c r="DI74" s="6"/>
      <c r="DJ74" s="6"/>
      <c r="DK74" s="6"/>
      <c r="DL74" s="6"/>
      <c r="DM74" s="6"/>
      <c r="DN74" s="6"/>
      <c r="DO74" s="6"/>
      <c r="DP74" s="6"/>
      <c r="DQ74" s="6"/>
      <c r="DR74" s="6"/>
      <c r="DT74" s="6"/>
      <c r="DV74">
        <v>19.435919999999999</v>
      </c>
      <c r="DW74">
        <v>0.26590678428600001</v>
      </c>
      <c r="DZ74" s="6"/>
      <c r="EA74" s="6"/>
      <c r="EB74" s="6"/>
      <c r="EC74" s="6"/>
      <c r="ED74" s="6"/>
      <c r="EE74" s="6"/>
      <c r="EF74" s="6"/>
      <c r="EG74" s="6"/>
      <c r="EH74" s="6"/>
      <c r="EI74" s="6"/>
      <c r="EK74" s="6"/>
      <c r="EM74">
        <v>19.435919999999999</v>
      </c>
      <c r="EN74">
        <v>0.270397108665</v>
      </c>
      <c r="EQ74" s="6"/>
      <c r="ER74" s="6"/>
      <c r="ES74" s="6"/>
      <c r="ET74" s="6"/>
      <c r="EU74" s="6"/>
      <c r="EV74" s="6"/>
      <c r="EW74" s="6"/>
      <c r="EX74" s="6"/>
      <c r="EY74" s="6"/>
      <c r="EZ74" s="6"/>
      <c r="FB74" s="6"/>
      <c r="FD74">
        <v>17.94792</v>
      </c>
      <c r="FE74">
        <v>0.38932484492500002</v>
      </c>
      <c r="FH74" s="6"/>
      <c r="FI74" s="6"/>
      <c r="FJ74" s="6"/>
      <c r="FK74" s="6"/>
      <c r="FL74" s="6"/>
      <c r="FM74" s="6"/>
      <c r="FN74" s="6"/>
      <c r="FO74" s="6"/>
      <c r="FP74" s="6"/>
      <c r="FQ74" s="6"/>
      <c r="FS74" s="6"/>
      <c r="FU74">
        <v>17.94792</v>
      </c>
      <c r="FV74">
        <v>0.36911336638800002</v>
      </c>
      <c r="FX74" s="37"/>
      <c r="FY74" s="6"/>
      <c r="FZ74" s="6"/>
      <c r="GA74" s="6"/>
      <c r="GB74" s="6"/>
      <c r="GC74" s="6"/>
      <c r="GD74" s="6"/>
      <c r="GE74" s="6"/>
      <c r="GF74" s="6"/>
      <c r="GG74" s="6"/>
      <c r="GH74" s="6"/>
      <c r="GJ74" s="6"/>
      <c r="GL74">
        <v>17.94792</v>
      </c>
      <c r="GM74">
        <v>0.29139853765599999</v>
      </c>
      <c r="GO74" s="37"/>
      <c r="GP74" s="6"/>
      <c r="GQ74" s="6"/>
      <c r="GR74" s="6"/>
      <c r="GS74" s="6"/>
      <c r="GT74" s="6"/>
      <c r="GU74" s="6"/>
      <c r="GV74" s="6"/>
      <c r="GW74" s="6"/>
      <c r="GX74" s="6"/>
      <c r="GY74" s="6"/>
      <c r="HA74" s="6"/>
      <c r="HC74">
        <v>19.324560000000002</v>
      </c>
      <c r="HD74">
        <v>0.29276557792800001</v>
      </c>
      <c r="HF74" s="37"/>
      <c r="HG74" s="6"/>
      <c r="HH74" s="6"/>
      <c r="HI74" s="6"/>
      <c r="HJ74" s="6"/>
      <c r="HK74" s="6"/>
      <c r="HL74" s="6"/>
      <c r="HM74" s="6"/>
      <c r="HN74" s="6"/>
      <c r="HO74" s="6"/>
      <c r="HP74" s="6"/>
      <c r="HR74" s="6"/>
      <c r="HT74">
        <v>19.324560000000002</v>
      </c>
      <c r="HU74">
        <v>0.26196400370900003</v>
      </c>
      <c r="HW74" s="37"/>
      <c r="HX74" s="6"/>
      <c r="HY74" s="6"/>
      <c r="HZ74" s="6"/>
      <c r="IA74" s="6"/>
      <c r="IB74" s="6"/>
      <c r="IC74" s="6"/>
      <c r="ID74" s="6"/>
      <c r="IE74" s="6"/>
      <c r="IF74" s="6"/>
      <c r="IG74" s="6"/>
      <c r="II74" s="6"/>
      <c r="IK74">
        <v>19.324560000000002</v>
      </c>
      <c r="IL74">
        <v>0.22595922635599999</v>
      </c>
      <c r="IN74" s="37"/>
      <c r="IO74" s="6"/>
      <c r="IP74" s="6"/>
      <c r="IQ74" s="6"/>
      <c r="IR74" s="6"/>
      <c r="IS74" s="6"/>
      <c r="IT74" s="6"/>
      <c r="IU74" s="6"/>
      <c r="IV74" s="6"/>
      <c r="IW74" s="6"/>
      <c r="IX74" s="6"/>
      <c r="IZ74" s="6"/>
      <c r="JB74">
        <v>19.324560000000002</v>
      </c>
      <c r="JC74">
        <v>0.28807129340799997</v>
      </c>
      <c r="JE74" s="37"/>
      <c r="JF74" s="6"/>
      <c r="JG74" s="6"/>
      <c r="JH74" s="6"/>
      <c r="JI74" s="6"/>
      <c r="JJ74" s="6"/>
      <c r="JK74" s="6"/>
      <c r="JL74" s="6"/>
      <c r="JM74" s="6"/>
      <c r="JN74" s="6"/>
      <c r="JO74" s="6"/>
      <c r="JQ74" s="6"/>
      <c r="JV74" s="37"/>
      <c r="JW74" s="6"/>
      <c r="JX74" s="6"/>
      <c r="JY74" s="6"/>
      <c r="JZ74" s="6"/>
      <c r="KA74" s="6"/>
      <c r="KB74" s="6"/>
      <c r="KC74" s="6"/>
      <c r="KD74" s="6"/>
      <c r="KE74" s="6"/>
      <c r="KF74" s="6"/>
      <c r="KH74" s="6"/>
      <c r="KJ74">
        <v>19.324560000000002</v>
      </c>
      <c r="KK74">
        <v>0.28285075613900001</v>
      </c>
      <c r="KM74" s="37"/>
      <c r="KN74" s="6"/>
      <c r="KO74" s="6"/>
      <c r="KP74" s="6"/>
      <c r="KQ74" s="6"/>
      <c r="KR74" s="6"/>
      <c r="KS74" s="6"/>
      <c r="KT74" s="6"/>
      <c r="KU74" s="6"/>
      <c r="KV74" s="6"/>
      <c r="KW74" s="6"/>
      <c r="KY74" s="6"/>
      <c r="LA74">
        <v>19.810320000000001</v>
      </c>
      <c r="LB74">
        <v>0.260571307556</v>
      </c>
      <c r="LD74" s="37"/>
      <c r="LE74" s="6"/>
      <c r="LF74" s="6"/>
      <c r="LG74" s="6"/>
      <c r="LH74" s="6"/>
      <c r="LI74" s="6"/>
      <c r="LJ74" s="6"/>
      <c r="LK74" s="6"/>
      <c r="LL74" s="6"/>
      <c r="LM74" s="6"/>
      <c r="LN74" s="6"/>
      <c r="LP74" s="6"/>
      <c r="LR74">
        <v>19.810320000000001</v>
      </c>
      <c r="LS74">
        <v>0.30036439451800001</v>
      </c>
      <c r="LU74" s="37"/>
      <c r="LV74" s="6"/>
      <c r="LW74" s="6"/>
      <c r="LX74" s="6"/>
      <c r="LY74" s="6"/>
      <c r="LZ74" s="6"/>
      <c r="MA74" s="6"/>
      <c r="MB74" s="6"/>
      <c r="MC74" s="6"/>
      <c r="MD74" s="6"/>
      <c r="ME74" s="6"/>
      <c r="MG74" s="6"/>
      <c r="MI74">
        <v>19.810320000000001</v>
      </c>
      <c r="MJ74">
        <v>0.30742764985900001</v>
      </c>
      <c r="ML74" s="37"/>
      <c r="MM74" s="6"/>
      <c r="MN74" s="6"/>
      <c r="MO74" s="6"/>
      <c r="MP74" s="6"/>
      <c r="MQ74" s="6"/>
      <c r="MR74" s="6"/>
      <c r="MS74" s="6"/>
      <c r="MT74" s="6"/>
      <c r="MU74" s="6"/>
      <c r="MV74" s="6"/>
      <c r="MX74" s="6"/>
      <c r="MZ74">
        <v>19.081679999999999</v>
      </c>
      <c r="NA74">
        <v>0.35934432684200002</v>
      </c>
      <c r="NC74" s="37"/>
      <c r="ND74" s="6"/>
      <c r="NE74" s="6"/>
      <c r="NF74" s="6"/>
      <c r="NG74" s="6"/>
      <c r="NH74" s="6"/>
      <c r="NI74" s="6"/>
      <c r="NJ74" s="6"/>
      <c r="NK74" s="6"/>
      <c r="NL74" s="6"/>
      <c r="NM74" s="6"/>
      <c r="NO74" s="6"/>
      <c r="NQ74">
        <v>19.081679999999999</v>
      </c>
      <c r="NR74">
        <v>0.34224041780999997</v>
      </c>
      <c r="NT74" s="37"/>
      <c r="NU74" s="6"/>
      <c r="NV74" s="6"/>
      <c r="NW74" s="6"/>
      <c r="NX74" s="6"/>
      <c r="NY74" s="6"/>
      <c r="NZ74" s="6"/>
      <c r="OA74" s="6"/>
      <c r="OB74" s="6"/>
      <c r="OC74" s="6"/>
      <c r="OD74" s="6"/>
      <c r="OF74" s="6"/>
      <c r="OH74">
        <v>19.081679999999999</v>
      </c>
      <c r="OI74">
        <v>0.34813751955400002</v>
      </c>
      <c r="OK74" s="37"/>
      <c r="OL74" s="6"/>
      <c r="OM74" s="6"/>
      <c r="ON74" s="6"/>
      <c r="OO74" s="6"/>
      <c r="OP74" s="6"/>
      <c r="OQ74" s="6"/>
      <c r="OR74" s="6"/>
      <c r="OS74" s="6"/>
      <c r="OT74" s="6"/>
      <c r="OU74" s="6"/>
      <c r="OW74" s="6"/>
      <c r="OY74">
        <v>19.081679999999999</v>
      </c>
      <c r="OZ74">
        <v>0.33948194342299998</v>
      </c>
      <c r="PB74" s="37"/>
      <c r="PC74" s="6"/>
      <c r="PD74" s="6"/>
      <c r="PE74" s="6"/>
      <c r="PF74" s="6"/>
      <c r="PG74" s="6"/>
      <c r="PH74" s="6"/>
      <c r="PI74" s="6"/>
      <c r="PJ74" s="6"/>
      <c r="PK74" s="6"/>
      <c r="PL74" s="6"/>
      <c r="PN74" s="6"/>
      <c r="PP74">
        <v>19.081679999999999</v>
      </c>
      <c r="PQ74">
        <v>0.41465528525399997</v>
      </c>
      <c r="PS74" s="37"/>
      <c r="PT74" s="6"/>
      <c r="PU74" s="6"/>
      <c r="PV74" s="6"/>
      <c r="PW74" s="6"/>
      <c r="PX74" s="6"/>
      <c r="PY74" s="6"/>
      <c r="PZ74" s="6"/>
      <c r="QA74" s="6"/>
      <c r="QB74" s="6"/>
      <c r="QC74" s="6"/>
      <c r="QE74" s="6"/>
      <c r="QG74">
        <v>18.838799999999999</v>
      </c>
      <c r="QH74">
        <v>0.44912206888900003</v>
      </c>
      <c r="QJ74" s="37"/>
      <c r="QK74" s="37"/>
      <c r="QL74" s="6"/>
      <c r="QM74" s="6"/>
      <c r="QN74" s="6"/>
      <c r="QO74" s="6"/>
      <c r="QP74" s="6"/>
      <c r="QQ74" s="6"/>
      <c r="QR74" s="6"/>
      <c r="QS74" s="6"/>
      <c r="QT74" s="6"/>
      <c r="QU74" s="6"/>
      <c r="QW74" s="6"/>
      <c r="QY74">
        <v>18.35304</v>
      </c>
      <c r="QZ74">
        <v>0.392428791868</v>
      </c>
      <c r="RB74" s="37"/>
      <c r="RC74" s="6"/>
      <c r="RD74" s="6"/>
      <c r="RE74" s="6"/>
      <c r="RF74" s="6"/>
      <c r="RG74" s="6"/>
      <c r="RH74" s="6"/>
      <c r="RI74" s="6"/>
      <c r="RJ74" s="6"/>
      <c r="RK74" s="6"/>
      <c r="RL74" s="6"/>
      <c r="RN74" s="6"/>
      <c r="RP74">
        <v>18.838799999999999</v>
      </c>
      <c r="RQ74">
        <v>0.52101650831000001</v>
      </c>
      <c r="RS74" s="37"/>
      <c r="RT74" s="6"/>
      <c r="RU74" s="6"/>
      <c r="RV74" s="6"/>
      <c r="RW74" s="6"/>
      <c r="RX74" s="6"/>
      <c r="RY74" s="6"/>
      <c r="RZ74" s="6"/>
      <c r="SA74" s="6"/>
      <c r="SB74" s="6"/>
      <c r="SC74" s="6"/>
      <c r="SE74" s="6"/>
      <c r="SG74">
        <v>18.57696</v>
      </c>
      <c r="SH74">
        <v>0.48900840874500001</v>
      </c>
      <c r="SJ74" s="37"/>
      <c r="SK74" s="6"/>
      <c r="SL74" s="6"/>
      <c r="SM74" s="6"/>
      <c r="SN74" s="6"/>
      <c r="SO74" s="6"/>
      <c r="SP74" s="6"/>
      <c r="SQ74" s="6"/>
      <c r="SR74" s="6"/>
      <c r="SS74" s="6"/>
      <c r="ST74" s="6"/>
      <c r="SV74" s="6"/>
      <c r="SX74">
        <v>17.889600000000002</v>
      </c>
      <c r="SY74">
        <v>0.50810363008799997</v>
      </c>
      <c r="TB74" s="6"/>
      <c r="TC74" s="6"/>
      <c r="TD74" s="6"/>
      <c r="TE74" s="6"/>
      <c r="TF74" s="6"/>
      <c r="TG74" s="6"/>
      <c r="TH74" s="6"/>
      <c r="TI74" s="6"/>
      <c r="TJ74" s="6"/>
      <c r="TK74" s="6"/>
      <c r="TM74" s="6"/>
      <c r="TO74">
        <v>18.57696</v>
      </c>
      <c r="TP74">
        <v>0.44020795337200003</v>
      </c>
      <c r="TS74" s="6"/>
      <c r="TT74" s="6"/>
      <c r="TU74" s="6"/>
      <c r="TV74" s="6"/>
      <c r="TW74" s="6"/>
      <c r="TX74" s="6"/>
      <c r="UA74" s="6"/>
      <c r="UC74" s="6"/>
      <c r="UE74">
        <v>18.35304</v>
      </c>
      <c r="UF74">
        <v>0.441040985655</v>
      </c>
      <c r="UI74" s="6"/>
      <c r="UJ74" s="6"/>
      <c r="UK74" s="6"/>
      <c r="UL74" s="6"/>
      <c r="UM74" s="6"/>
      <c r="UN74" s="6"/>
      <c r="UQ74" s="6"/>
      <c r="US74" s="6"/>
      <c r="UU74">
        <v>18.35304</v>
      </c>
      <c r="UV74">
        <v>0.44521081728400003</v>
      </c>
      <c r="UY74" s="6"/>
      <c r="UZ74" s="6"/>
      <c r="VA74" s="6"/>
      <c r="VB74" s="6"/>
      <c r="VC74" s="6"/>
      <c r="VD74" s="6"/>
      <c r="VG74" s="6"/>
      <c r="VI74" s="6"/>
      <c r="VK74">
        <v>18.40896</v>
      </c>
      <c r="VL74">
        <v>0.47907406844200001</v>
      </c>
      <c r="VN74" s="37"/>
      <c r="VO74" s="6"/>
      <c r="VP74" s="6"/>
      <c r="VQ74" s="6"/>
      <c r="VR74" s="6"/>
      <c r="VS74" s="6"/>
      <c r="VT74" s="6"/>
      <c r="VW74" s="6"/>
      <c r="VY74" s="6"/>
      <c r="WA74">
        <v>18.40896</v>
      </c>
      <c r="WB74">
        <v>0.52372419422500005</v>
      </c>
      <c r="WD74" s="37"/>
      <c r="WE74" s="6"/>
      <c r="WF74" s="6"/>
      <c r="WG74" s="6"/>
      <c r="WH74" s="6"/>
      <c r="WI74" s="6"/>
      <c r="WJ74" s="6"/>
      <c r="WM74" s="6"/>
      <c r="WO74" s="6"/>
      <c r="WQ74">
        <v>18.838799999999999</v>
      </c>
      <c r="WR74">
        <v>0.30526170054700003</v>
      </c>
      <c r="WT74" s="37"/>
      <c r="WU74" s="6"/>
      <c r="WV74" s="6"/>
      <c r="WW74" s="6"/>
      <c r="WX74" s="6"/>
      <c r="WY74" s="6"/>
      <c r="WZ74" s="6"/>
      <c r="XC74" s="6"/>
      <c r="XE74" s="6"/>
      <c r="XG74">
        <v>18.838799999999999</v>
      </c>
      <c r="XH74">
        <v>0.35779933599899999</v>
      </c>
      <c r="XJ74" s="37"/>
      <c r="XK74" s="6"/>
      <c r="XL74" s="6"/>
      <c r="XM74" s="6"/>
      <c r="XN74" s="6"/>
      <c r="XO74" s="6"/>
      <c r="XP74" s="6"/>
      <c r="XS74" s="6"/>
      <c r="XU74" s="6"/>
      <c r="XW74">
        <v>18.35304</v>
      </c>
      <c r="XX74">
        <v>0.46737214970800001</v>
      </c>
      <c r="XZ74" s="37"/>
      <c r="YA74" s="6"/>
      <c r="YB74" s="6"/>
      <c r="YC74" s="6"/>
      <c r="YD74" s="6"/>
      <c r="YE74" s="6"/>
      <c r="YF74" s="6"/>
      <c r="YI74" s="6"/>
      <c r="YK74" s="6"/>
      <c r="YM74">
        <v>18.35304</v>
      </c>
      <c r="YN74">
        <v>0.42135009784600003</v>
      </c>
      <c r="YP74" s="37"/>
      <c r="YQ74" s="6"/>
      <c r="YR74" s="6"/>
      <c r="YS74" s="6"/>
      <c r="YT74" s="6"/>
      <c r="YU74" s="6"/>
      <c r="YV74" s="6"/>
      <c r="YY74" s="6"/>
      <c r="ZA74" s="6"/>
      <c r="ZF74" s="37"/>
      <c r="ZG74" s="6"/>
      <c r="ZH74" s="6"/>
      <c r="ZI74" s="6"/>
      <c r="ZJ74" s="6"/>
      <c r="ZK74" s="6"/>
      <c r="ZL74" s="6"/>
      <c r="ZO74" s="6"/>
      <c r="ZQ74" s="6"/>
      <c r="ZS74">
        <v>18.343679999999999</v>
      </c>
      <c r="ZT74">
        <v>0.38798662180600002</v>
      </c>
      <c r="ZV74" s="37"/>
      <c r="ZW74" s="6"/>
      <c r="ZX74" s="6"/>
      <c r="ZY74" s="6"/>
      <c r="ZZ74" s="6"/>
      <c r="AAA74" s="6"/>
      <c r="AAB74" s="6"/>
      <c r="AAE74" s="6"/>
      <c r="AAG74" s="6"/>
      <c r="AAI74">
        <v>18.343679999999999</v>
      </c>
      <c r="AAJ74">
        <v>0.69158985105100002</v>
      </c>
      <c r="AAL74" s="37"/>
      <c r="AAM74" s="6"/>
      <c r="AAN74" s="6"/>
      <c r="AAO74" s="6"/>
      <c r="AAP74" s="6"/>
      <c r="AAQ74" s="6"/>
      <c r="AAR74" s="6"/>
      <c r="AAU74" s="6"/>
      <c r="AAW74" s="6"/>
      <c r="AAY74">
        <v>18.343679999999999</v>
      </c>
      <c r="AAZ74">
        <v>0.522858686681</v>
      </c>
      <c r="ABB74" s="37"/>
      <c r="ABC74" s="6"/>
      <c r="ABD74" s="6"/>
      <c r="ABE74" s="6"/>
      <c r="ABF74" s="6"/>
      <c r="ABG74" s="6"/>
      <c r="ABH74" s="6"/>
      <c r="ABK74" s="6"/>
      <c r="ABM74" s="6"/>
      <c r="ABR74" s="37"/>
      <c r="ABS74" s="6"/>
      <c r="ABT74" s="6"/>
      <c r="ABU74" s="6"/>
      <c r="ABV74" s="6"/>
      <c r="ABW74" s="6"/>
      <c r="ABX74" s="6"/>
      <c r="ACA74" s="6"/>
      <c r="ACC74" s="6"/>
      <c r="ACH74" s="37"/>
      <c r="ACI74" s="6"/>
      <c r="ACJ74" s="6"/>
      <c r="ACK74" s="6"/>
      <c r="ACL74" s="6"/>
      <c r="ACM74" s="6"/>
      <c r="ACN74" s="6"/>
      <c r="ACQ74" s="6"/>
      <c r="ACS74" s="6"/>
      <c r="ACX74" s="37"/>
      <c r="ACY74" s="6"/>
      <c r="ACZ74" s="6"/>
      <c r="ADA74" s="6"/>
      <c r="ADB74" s="6"/>
      <c r="ADC74" s="6"/>
      <c r="ADD74" s="6"/>
      <c r="ADG74" s="6"/>
      <c r="ADI74" s="6"/>
      <c r="ADN74" s="37"/>
      <c r="ADO74" s="6"/>
      <c r="ADP74" s="6"/>
      <c r="ADQ74" s="6"/>
      <c r="ADR74" s="6"/>
      <c r="ADS74" s="6"/>
      <c r="ADT74" s="6"/>
      <c r="ADW74" s="6"/>
      <c r="ADY74" s="6"/>
      <c r="AED74" s="37"/>
      <c r="AEE74" s="6"/>
      <c r="AEF74" s="6"/>
      <c r="AEG74" s="6"/>
      <c r="AEH74" s="6"/>
      <c r="AEI74" s="6"/>
      <c r="AEJ74" s="6"/>
      <c r="AEM74" s="6"/>
      <c r="AEO74" s="6"/>
      <c r="AET74" s="37"/>
      <c r="AEU74" s="6"/>
      <c r="AEV74" s="6"/>
      <c r="AEW74" s="6"/>
      <c r="AEX74" s="6"/>
      <c r="AEY74" s="6"/>
      <c r="AEZ74" s="6"/>
      <c r="AFC74" s="6"/>
      <c r="AFE74" s="6"/>
      <c r="AFJ74" s="37"/>
      <c r="AFK74" s="6"/>
      <c r="AFL74" s="6"/>
      <c r="AFM74" s="6"/>
      <c r="AFN74" s="6"/>
      <c r="AFO74" s="6"/>
      <c r="AFP74" s="6"/>
      <c r="AFS74" s="6"/>
      <c r="AFU74" s="6"/>
      <c r="AFZ74" s="37"/>
      <c r="AGA74" s="6"/>
      <c r="AGB74" s="6"/>
      <c r="AGC74" s="6"/>
      <c r="AGD74" s="6"/>
      <c r="AGE74" s="6"/>
      <c r="AGF74" s="6"/>
      <c r="AGI74" s="6"/>
      <c r="AGK74" s="6"/>
      <c r="AGP74" s="37"/>
      <c r="AGQ74" s="6"/>
      <c r="AGR74" s="6"/>
      <c r="AGS74" s="6"/>
      <c r="AGT74" s="6"/>
      <c r="AGU74" s="6"/>
      <c r="AGV74" s="6"/>
      <c r="AGY74" s="6"/>
      <c r="AHA74" s="6"/>
      <c r="AHF74" s="37"/>
      <c r="AHG74" s="6"/>
      <c r="AHH74" s="6"/>
      <c r="AHI74" s="6"/>
      <c r="AHJ74" s="6"/>
      <c r="AHK74" s="6"/>
      <c r="AHL74" s="6"/>
      <c r="AHO74" s="6"/>
      <c r="AHQ74" s="6"/>
      <c r="AHV74" s="37"/>
      <c r="AHW74" s="6"/>
      <c r="AHX74" s="6"/>
      <c r="AHY74" s="6"/>
      <c r="AHZ74" s="6"/>
      <c r="AIA74" s="6"/>
      <c r="AIB74" s="6"/>
      <c r="AIE74" s="6"/>
      <c r="AIG74" s="6"/>
      <c r="AIL74" s="37"/>
      <c r="AIM74" s="6"/>
      <c r="AIN74" s="6"/>
      <c r="AIO74" s="6"/>
      <c r="AIP74" s="6"/>
      <c r="AIQ74" s="6"/>
      <c r="AIR74" s="6"/>
      <c r="AIU74" s="6"/>
      <c r="AIW74" s="6"/>
      <c r="AJB74" s="37"/>
      <c r="AJC74" s="6"/>
      <c r="AJD74" s="6"/>
      <c r="AJE74" s="6"/>
      <c r="AJF74" s="6"/>
      <c r="AJG74" s="6"/>
      <c r="AJH74" s="6"/>
      <c r="AJK74" s="6"/>
      <c r="AJM74" s="6"/>
      <c r="AJR74" s="37"/>
      <c r="AJS74" s="6"/>
      <c r="AJT74" s="6"/>
      <c r="AJU74" s="6"/>
      <c r="AJV74" s="6"/>
      <c r="AJW74" s="6"/>
      <c r="AJX74" s="6"/>
      <c r="AKA74" s="6"/>
      <c r="AKC74" s="6"/>
      <c r="AKH74" s="37"/>
      <c r="AKI74" s="6"/>
      <c r="AKJ74" s="6"/>
      <c r="AKK74" s="6"/>
      <c r="AKL74" s="6"/>
      <c r="AKM74" s="6"/>
      <c r="AKN74" s="6"/>
      <c r="AKQ74" s="6"/>
      <c r="AKS74" s="6"/>
      <c r="AKX74" s="37"/>
      <c r="AKY74" s="6"/>
      <c r="AKZ74" s="6"/>
      <c r="ALA74" s="6"/>
      <c r="ALB74" s="6"/>
      <c r="ALC74" s="6"/>
      <c r="ALD74" s="6"/>
      <c r="ALG74" s="6"/>
      <c r="ALI74" s="6"/>
      <c r="ALN74" s="37"/>
    </row>
    <row r="75" spans="11:1002" x14ac:dyDescent="0.25">
      <c r="X75">
        <v>19.9530933333</v>
      </c>
      <c r="Y75">
        <v>0.189226503967</v>
      </c>
      <c r="AR75" s="37"/>
      <c r="BI75" s="37"/>
      <c r="FD75">
        <v>19.443580000000001</v>
      </c>
      <c r="FE75">
        <v>0.39268485128899999</v>
      </c>
      <c r="FU75">
        <v>19.443580000000001</v>
      </c>
      <c r="FV75">
        <v>0.37234361555500001</v>
      </c>
      <c r="FX75" s="37"/>
      <c r="GL75">
        <v>19.443580000000001</v>
      </c>
      <c r="GM75">
        <v>0.29389292221000002</v>
      </c>
      <c r="GO75" s="37"/>
      <c r="HF75" s="37"/>
      <c r="HW75" s="37"/>
      <c r="IN75" s="37"/>
      <c r="JE75" s="37"/>
      <c r="JV75" s="37"/>
      <c r="KM75" s="37"/>
      <c r="LD75" s="37"/>
      <c r="LU75" s="37"/>
      <c r="ML75" s="37"/>
      <c r="NC75" s="37"/>
      <c r="NT75" s="37"/>
      <c r="OK75" s="37"/>
      <c r="PB75" s="37"/>
      <c r="PS75" s="37"/>
      <c r="QJ75" s="37"/>
      <c r="QK75" s="37"/>
      <c r="QY75">
        <v>19.882459999999998</v>
      </c>
      <c r="QZ75">
        <v>0.40144283674499998</v>
      </c>
      <c r="RB75" s="37"/>
      <c r="RS75" s="37"/>
      <c r="SJ75" s="37"/>
      <c r="SX75">
        <v>19.380400000000002</v>
      </c>
      <c r="SY75">
        <v>0.51361544595899999</v>
      </c>
      <c r="VN75" s="37"/>
      <c r="WD75" s="37"/>
      <c r="WT75" s="37"/>
      <c r="XJ75" s="37"/>
      <c r="XZ75" s="37"/>
      <c r="YP75" s="37"/>
      <c r="ZF75" s="37"/>
      <c r="ZV75" s="37"/>
      <c r="AAL75" s="37"/>
      <c r="ABB75" s="37"/>
      <c r="ABR75" s="37"/>
      <c r="ACH75" s="37"/>
      <c r="ACX75" s="37"/>
      <c r="ADN75" s="37"/>
      <c r="AED75" s="37"/>
      <c r="AET75" s="37"/>
      <c r="AFJ75" s="37"/>
      <c r="AFZ75" s="37"/>
      <c r="AGP75" s="37"/>
      <c r="AHF75" s="37"/>
      <c r="AHV75" s="37"/>
      <c r="AIL75" s="37"/>
      <c r="AJB75" s="37"/>
      <c r="AJR75" s="37"/>
      <c r="AKH75" s="37"/>
      <c r="AKX75" s="37"/>
      <c r="ALN75" s="37"/>
    </row>
    <row r="76" spans="11:1002" x14ac:dyDescent="0.25">
      <c r="AR76" s="37"/>
      <c r="BE76" s="6"/>
      <c r="BH76" s="6"/>
      <c r="BI76" s="37"/>
      <c r="FX76" s="37"/>
      <c r="GO76" s="37"/>
      <c r="HF76" s="37"/>
      <c r="HW76" s="37"/>
      <c r="IN76" s="37"/>
      <c r="JE76" s="37"/>
      <c r="JV76" s="37"/>
      <c r="KM76" s="37"/>
      <c r="LD76" s="37"/>
      <c r="LU76" s="37"/>
      <c r="ML76" s="37"/>
      <c r="NC76" s="37"/>
      <c r="NT76" s="37"/>
      <c r="OK76" s="37"/>
      <c r="PB76" s="37"/>
      <c r="PS76" s="37"/>
      <c r="QJ76" s="37"/>
      <c r="QK76" s="37"/>
      <c r="RB76" s="37"/>
      <c r="RS76" s="37"/>
      <c r="SJ76" s="37"/>
      <c r="VN76" s="37"/>
      <c r="WD76" s="37"/>
      <c r="WT76" s="37"/>
      <c r="XJ76" s="37"/>
      <c r="XZ76" s="37"/>
      <c r="YP76" s="37"/>
      <c r="ZF76" s="37"/>
      <c r="ZV76" s="37"/>
      <c r="AAL76" s="37"/>
      <c r="ABB76" s="37"/>
      <c r="ABR76" s="37"/>
      <c r="ACH76" s="37"/>
      <c r="ACX76" s="37"/>
      <c r="ADN76" s="37"/>
      <c r="AED76" s="37"/>
      <c r="AET76" s="37"/>
      <c r="AFJ76" s="37"/>
      <c r="AFZ76" s="37"/>
      <c r="AGP76" s="37"/>
      <c r="AHF76" s="37"/>
      <c r="AHV76" s="37"/>
      <c r="AIL76" s="37"/>
      <c r="AJB76" s="37"/>
      <c r="AJR76" s="37"/>
      <c r="AKH76" s="37"/>
      <c r="AKX76" s="37"/>
      <c r="ALN76" s="37"/>
    </row>
    <row r="77" spans="11:1002" x14ac:dyDescent="0.25">
      <c r="W77" s="6"/>
      <c r="Z77" s="6"/>
      <c r="AN77" s="6"/>
      <c r="AQ77" s="6"/>
      <c r="AR77" s="37"/>
      <c r="BI77" s="37"/>
      <c r="BV77" s="6"/>
      <c r="BY77" s="6"/>
      <c r="CM77" s="6"/>
      <c r="CP77" s="6"/>
      <c r="DD77" s="6"/>
      <c r="DG77" s="6"/>
      <c r="DU77" s="6"/>
      <c r="DX77" s="6"/>
      <c r="EL77" s="6"/>
      <c r="EO77" s="6"/>
      <c r="FC77" s="6"/>
      <c r="FF77" s="6"/>
      <c r="FT77" s="6"/>
      <c r="FW77" s="6"/>
      <c r="FX77" s="37"/>
      <c r="GK77" s="6"/>
      <c r="GN77" s="6"/>
      <c r="GO77" s="37"/>
      <c r="HB77" s="6"/>
      <c r="HE77" s="6"/>
      <c r="HF77" s="37"/>
      <c r="HS77" s="6"/>
      <c r="HV77" s="6"/>
      <c r="HW77" s="37"/>
      <c r="IJ77" s="6"/>
      <c r="IM77" s="6"/>
      <c r="IN77" s="37"/>
      <c r="JA77" s="6"/>
      <c r="JD77" s="6"/>
      <c r="JE77" s="37"/>
      <c r="JR77" s="6"/>
      <c r="JU77" s="6"/>
      <c r="JV77" s="37"/>
      <c r="KI77" s="6"/>
      <c r="KL77" s="6"/>
      <c r="KM77" s="37"/>
      <c r="KZ77" s="6"/>
      <c r="LC77" s="6"/>
      <c r="LD77" s="37"/>
      <c r="LQ77" s="6"/>
      <c r="LT77" s="6"/>
      <c r="LU77" s="37"/>
      <c r="MH77" s="6"/>
      <c r="MK77" s="6"/>
      <c r="ML77" s="37"/>
      <c r="MY77" s="6"/>
      <c r="NB77" s="6"/>
      <c r="NC77" s="37"/>
      <c r="NP77" s="6"/>
      <c r="NS77" s="6"/>
      <c r="NT77" s="37"/>
      <c r="OG77" s="6"/>
      <c r="OJ77" s="6"/>
      <c r="OK77" s="37"/>
      <c r="OX77" s="6"/>
      <c r="PA77" s="6"/>
      <c r="PB77" s="37"/>
      <c r="PO77" s="6"/>
      <c r="PR77" s="6"/>
      <c r="PS77" s="37"/>
      <c r="QF77" s="6"/>
      <c r="QI77" s="6"/>
      <c r="QJ77" s="37"/>
      <c r="QK77" s="37"/>
      <c r="QX77" s="6"/>
      <c r="RA77" s="6"/>
      <c r="RB77" s="37"/>
      <c r="RO77" s="6"/>
      <c r="RR77" s="6"/>
      <c r="RS77" s="37"/>
      <c r="SF77" s="6"/>
      <c r="SI77" s="6"/>
      <c r="SJ77" s="37"/>
      <c r="SW77" s="6"/>
      <c r="SZ77" s="6"/>
      <c r="TN77" s="6"/>
      <c r="TQ77" s="6"/>
      <c r="UD77" s="6"/>
      <c r="UG77" s="6"/>
      <c r="UT77" s="6"/>
      <c r="UW77" s="6"/>
      <c r="VJ77" s="6"/>
      <c r="VM77" s="6"/>
      <c r="VN77" s="37"/>
      <c r="VZ77" s="6"/>
      <c r="WC77" s="6"/>
      <c r="WD77" s="37"/>
      <c r="WP77" s="6"/>
      <c r="WS77" s="6"/>
      <c r="WT77" s="37"/>
      <c r="XF77" s="6"/>
      <c r="XI77" s="6"/>
      <c r="XJ77" s="37"/>
      <c r="XV77" s="6"/>
      <c r="XY77" s="6"/>
      <c r="XZ77" s="37"/>
      <c r="YL77" s="6"/>
      <c r="YO77" s="6"/>
      <c r="YP77" s="37"/>
      <c r="ZB77" s="6"/>
      <c r="ZE77" s="6"/>
      <c r="ZF77" s="37"/>
      <c r="ZR77" s="6"/>
      <c r="ZU77" s="6"/>
      <c r="ZV77" s="37"/>
      <c r="AAH77" s="6"/>
      <c r="AAK77" s="6"/>
      <c r="AAL77" s="37"/>
      <c r="AAX77" s="6"/>
      <c r="ABA77" s="6"/>
      <c r="ABB77" s="37"/>
      <c r="ABN77" s="6"/>
      <c r="ABQ77" s="6"/>
      <c r="ABR77" s="37"/>
      <c r="ACD77" s="6"/>
      <c r="ACG77" s="6"/>
      <c r="ACH77" s="37"/>
      <c r="ACT77" s="6"/>
      <c r="ACW77" s="6"/>
      <c r="ACX77" s="37"/>
      <c r="ADJ77" s="6"/>
      <c r="ADM77" s="6"/>
      <c r="ADN77" s="37"/>
      <c r="ADZ77" s="6"/>
      <c r="AEC77" s="6"/>
      <c r="AED77" s="37"/>
      <c r="AEP77" s="6"/>
      <c r="AES77" s="6"/>
      <c r="AET77" s="37"/>
      <c r="AFF77" s="6"/>
      <c r="AFI77" s="6"/>
      <c r="AFJ77" s="37"/>
      <c r="AFV77" s="6"/>
      <c r="AFY77" s="6"/>
      <c r="AFZ77" s="37"/>
      <c r="AGL77" s="6"/>
      <c r="AGO77" s="6"/>
      <c r="AGP77" s="37"/>
      <c r="AHB77" s="6"/>
      <c r="AHE77" s="6"/>
      <c r="AHF77" s="37"/>
      <c r="AHR77" s="6"/>
      <c r="AHU77" s="6"/>
      <c r="AHV77" s="37"/>
      <c r="AIH77" s="6"/>
      <c r="AIK77" s="6"/>
      <c r="AIL77" s="37"/>
      <c r="AIX77" s="6"/>
      <c r="AJA77" s="6"/>
      <c r="AJB77" s="37"/>
      <c r="AJN77" s="6"/>
      <c r="AJQ77" s="6"/>
      <c r="AJR77" s="37"/>
      <c r="AKD77" s="6"/>
      <c r="AKG77" s="6"/>
      <c r="AKH77" s="37"/>
      <c r="AKT77" s="6"/>
      <c r="AKW77" s="6"/>
      <c r="AKX77" s="37"/>
      <c r="ALJ77" s="6"/>
      <c r="ALM77" s="6"/>
      <c r="ALN77" s="37"/>
    </row>
    <row r="78" spans="11:1002" x14ac:dyDescent="0.25">
      <c r="AR78" s="37"/>
      <c r="BE78">
        <v>3.2083329999999998E-3</v>
      </c>
      <c r="BF78">
        <v>0</v>
      </c>
      <c r="BG78">
        <v>0.19191187576800001</v>
      </c>
      <c r="BH78" s="6">
        <f>LINEST(BG78:BG91,BF78:BF91,TRUE,TRUE)</f>
        <v>9.0868223193562431E-4</v>
      </c>
      <c r="BI78" s="37"/>
      <c r="FX78" s="37"/>
      <c r="GO78" s="37"/>
      <c r="HF78" s="37"/>
      <c r="HW78" s="37"/>
      <c r="IN78" s="37"/>
      <c r="JE78" s="37"/>
      <c r="JV78" s="37"/>
      <c r="KM78" s="37"/>
      <c r="LD78" s="37"/>
      <c r="LU78" s="37"/>
      <c r="ML78" s="37"/>
      <c r="NC78" s="37"/>
      <c r="NT78" s="37"/>
      <c r="OK78" s="37"/>
      <c r="PB78" s="37"/>
      <c r="PS78" s="37"/>
      <c r="QJ78" s="37"/>
      <c r="QK78" s="37"/>
      <c r="RB78" s="37"/>
      <c r="RS78" s="37"/>
      <c r="SJ78" s="37"/>
      <c r="VN78" s="37"/>
      <c r="WD78" s="37"/>
      <c r="WT78" s="37"/>
      <c r="XJ78" s="37"/>
      <c r="XZ78" s="37"/>
      <c r="YP78" s="37"/>
      <c r="ZF78" s="37"/>
      <c r="ZV78" s="37"/>
      <c r="AAL78" s="37"/>
      <c r="ABB78" s="37"/>
      <c r="ABR78" s="37"/>
      <c r="ACH78" s="37"/>
      <c r="ACX78" s="37"/>
      <c r="ADN78" s="37"/>
      <c r="AED78" s="37"/>
      <c r="AET78" s="37"/>
      <c r="AFJ78" s="37"/>
      <c r="AFZ78" s="37"/>
      <c r="AGP78" s="37"/>
      <c r="AHF78" s="37"/>
      <c r="AHV78" s="37"/>
      <c r="AIL78" s="37"/>
      <c r="AJB78" s="37"/>
      <c r="AJR78" s="37"/>
      <c r="AKH78" s="37"/>
      <c r="AKX78" s="37"/>
      <c r="ALN78" s="37"/>
    </row>
    <row r="79" spans="11:1002" x14ac:dyDescent="0.25">
      <c r="W79">
        <v>3.2083329999999998E-3</v>
      </c>
      <c r="X79">
        <v>0</v>
      </c>
      <c r="Y79">
        <v>0.18643691147499999</v>
      </c>
      <c r="Z79" s="6">
        <f>LINEST(Y79:Y92,X79:X92,TRUE,TRUE)</f>
        <v>3.7258355429812406E-4</v>
      </c>
      <c r="AQ79" s="6"/>
      <c r="AR79" s="37"/>
      <c r="BF79">
        <v>1.5348533333300001</v>
      </c>
      <c r="BG79">
        <v>0.191441944718</v>
      </c>
      <c r="BI79" s="37"/>
      <c r="BV79">
        <v>3.2083329999999998E-3</v>
      </c>
      <c r="BW79">
        <v>0</v>
      </c>
      <c r="BX79">
        <v>0.16416863461299999</v>
      </c>
      <c r="BY79" s="6">
        <f>LINEST(BX79:BX91,BW79:BW91,TRUE,TRUE)</f>
        <v>4.0583311022065051E-4</v>
      </c>
      <c r="CM79">
        <v>3.2083329999999998E-3</v>
      </c>
      <c r="CN79">
        <v>0</v>
      </c>
      <c r="CO79">
        <v>0.18479442387700001</v>
      </c>
      <c r="CP79" s="6">
        <f>LINEST(CO79:CO91,CN79:CN91,TRUE,TRUE)</f>
        <v>7.1986734912686165E-4</v>
      </c>
      <c r="DD79">
        <v>3.2083329999999998E-3</v>
      </c>
      <c r="DE79">
        <v>0</v>
      </c>
      <c r="DF79">
        <v>0.158233914797</v>
      </c>
      <c r="DG79" s="6">
        <f>LINEST(DF79:DF91,DE79:DE91,TRUE,TRUE)</f>
        <v>3.4494220372936773E-4</v>
      </c>
      <c r="DU79">
        <v>3.2083329999999998E-3</v>
      </c>
      <c r="DV79">
        <v>0</v>
      </c>
      <c r="DW79">
        <v>0.194783112284</v>
      </c>
      <c r="DX79" s="6">
        <f>LINEST(DW79:DW91,DV79:DV91,TRUE,TRUE)</f>
        <v>6.4116034547611678E-4</v>
      </c>
      <c r="EL79">
        <f>EA17</f>
        <v>3.2187500000000001E-2</v>
      </c>
      <c r="EM79">
        <v>0</v>
      </c>
      <c r="EN79">
        <v>0.24235189704599999</v>
      </c>
      <c r="EO79" s="6">
        <f>LINEST(EN79:EN91,EM79:EM91,TRUE,TRUE)</f>
        <v>9.3271403867084871E-4</v>
      </c>
      <c r="FC79">
        <f>ER17</f>
        <v>3.2187500000000001E-2</v>
      </c>
      <c r="FD79">
        <v>0</v>
      </c>
      <c r="FE79">
        <v>0.240437199076</v>
      </c>
      <c r="FF79" s="6">
        <f>LINEST(FE79:FE91,FD79:FD91,TRUE,TRUE)</f>
        <v>8.6361363974638429E-4</v>
      </c>
      <c r="FT79">
        <f>FI17</f>
        <v>3.2187500000000001E-2</v>
      </c>
      <c r="FU79">
        <v>0</v>
      </c>
      <c r="FV79">
        <v>0.25443935692699998</v>
      </c>
      <c r="FW79" s="6">
        <f>LINEST(FV79:FV91,FU79:FU91,TRUE,TRUE)</f>
        <v>1.7012107911381117E-3</v>
      </c>
      <c r="FX79" s="37"/>
      <c r="GK79">
        <f>FZ17</f>
        <v>3.2187500000000001E-2</v>
      </c>
      <c r="GL79">
        <v>0</v>
      </c>
      <c r="GM79">
        <v>0.231073231149</v>
      </c>
      <c r="GN79" s="6">
        <f>LINEST(GM79:GM91,GL79:GL91,TRUE,TRUE)</f>
        <v>1.2671195318344534E-3</v>
      </c>
      <c r="GO79" s="37"/>
      <c r="HB79">
        <f>GQ17</f>
        <v>3.2187500000000001E-2</v>
      </c>
      <c r="HC79">
        <v>0</v>
      </c>
      <c r="HD79">
        <v>0.227372763167</v>
      </c>
      <c r="HE79" s="6">
        <f>LINEST(HD79:HD91,HC79:HC91,TRUE,TRUE)</f>
        <v>1.0849353693224272E-3</v>
      </c>
      <c r="HF79" s="37"/>
      <c r="HS79">
        <f>HH17</f>
        <v>3.2187500000000001E-2</v>
      </c>
      <c r="HT79">
        <v>0</v>
      </c>
      <c r="HU79">
        <v>0.18859887939100001</v>
      </c>
      <c r="HV79" s="6">
        <f>LINEST(HU79:HU91,HT79:HT91,TRUE,TRUE)</f>
        <v>7.7239451137667465E-4</v>
      </c>
      <c r="HW79" s="37"/>
      <c r="IJ79">
        <f>HY17</f>
        <v>3.2187500000000001E-2</v>
      </c>
      <c r="IK79">
        <v>0</v>
      </c>
      <c r="IL79">
        <v>0.207026370958</v>
      </c>
      <c r="IM79" s="6">
        <f>LINEST(IL79:IL91,IK79:IK91,TRUE,TRUE)</f>
        <v>5.1702021839019924E-4</v>
      </c>
      <c r="IN79" s="37"/>
      <c r="JA79">
        <f>IP17</f>
        <v>3.2187500000000001E-2</v>
      </c>
      <c r="JB79">
        <v>0</v>
      </c>
      <c r="JC79">
        <v>0.20765298395099999</v>
      </c>
      <c r="JD79" s="6">
        <f>LINEST(JC79:JC91,JB79:JB91,TRUE,TRUE)</f>
        <v>1.7528084540417669E-3</v>
      </c>
      <c r="JE79" s="37"/>
      <c r="JU79" s="6"/>
      <c r="JV79" s="37"/>
      <c r="KI79">
        <f>JX17</f>
        <v>3.2187500000000001E-2</v>
      </c>
      <c r="KJ79">
        <v>0</v>
      </c>
      <c r="KK79">
        <v>0.19872664912599999</v>
      </c>
      <c r="KL79" s="6">
        <f>LINEST(KK79:KK91,KJ79:KJ91,TRUE,TRUE)</f>
        <v>1.4600965195778652E-3</v>
      </c>
      <c r="KM79" s="37"/>
      <c r="KZ79">
        <f>KO17</f>
        <v>3.2187500000000001E-2</v>
      </c>
      <c r="LA79">
        <v>0</v>
      </c>
      <c r="LB79">
        <v>0.18981922644099999</v>
      </c>
      <c r="LC79" s="6">
        <f>LINEST(LB79:LB91,LA79:LA91,TRUE,TRUE)</f>
        <v>1.5631569317983178E-3</v>
      </c>
      <c r="LD79" s="37"/>
      <c r="LQ79">
        <f>LF17</f>
        <v>3.2187500000000001E-2</v>
      </c>
      <c r="LR79">
        <v>0</v>
      </c>
      <c r="LS79">
        <v>0.34673244507200002</v>
      </c>
      <c r="LT79" s="6">
        <f>LINEST(LS79:LS91,LR79:LR91,TRUE,TRUE)</f>
        <v>1.0089322061375124E-3</v>
      </c>
      <c r="LU79" s="37"/>
      <c r="MH79">
        <f>LW17</f>
        <v>3.2187500000000001E-2</v>
      </c>
      <c r="MI79">
        <v>0</v>
      </c>
      <c r="MJ79">
        <v>0.221271516951</v>
      </c>
      <c r="MK79" s="6">
        <f>LINEST(MJ79:MJ91,MI79:MI91,TRUE,TRUE)</f>
        <v>1.9072188101060348E-3</v>
      </c>
      <c r="ML79" s="37"/>
      <c r="MY79">
        <f>MN17</f>
        <v>3.2187500000000001E-2</v>
      </c>
      <c r="MZ79">
        <v>0</v>
      </c>
      <c r="NA79">
        <v>0.33223736659800002</v>
      </c>
      <c r="NB79" s="6">
        <f>LINEST(NA79:NA91,MZ79:MZ91,TRUE,TRUE)</f>
        <v>1.3751818643966238E-3</v>
      </c>
      <c r="NC79" s="37"/>
      <c r="NP79">
        <f>NE17</f>
        <v>3.2187500000000001E-2</v>
      </c>
      <c r="NQ79">
        <v>0</v>
      </c>
      <c r="NR79">
        <v>0.24645225734500001</v>
      </c>
      <c r="NS79" s="6">
        <f>LINEST(NR79:NR91,NQ79:NQ91,TRUE,TRUE)</f>
        <v>1.771844794649362E-3</v>
      </c>
      <c r="NT79" s="37"/>
      <c r="OG79">
        <f>NV17</f>
        <v>3.2187500000000001E-2</v>
      </c>
      <c r="OH79">
        <v>0</v>
      </c>
      <c r="OI79">
        <v>0.26483601459200001</v>
      </c>
      <c r="OJ79" s="6">
        <f>LINEST(OI79:OI91,OH79:OH91,TRUE,TRUE)</f>
        <v>1.9450432822039167E-3</v>
      </c>
      <c r="OK79" s="37"/>
      <c r="OX79">
        <f>OM17</f>
        <v>3.2187500000000001E-2</v>
      </c>
      <c r="OY79">
        <v>0</v>
      </c>
      <c r="OZ79">
        <v>0.239864900124</v>
      </c>
      <c r="PA79" s="6">
        <f>LINEST(OZ79:OZ91,OY79:OY91,TRUE,TRUE)</f>
        <v>1.8114164420348915E-3</v>
      </c>
      <c r="PB79" s="37"/>
      <c r="PO79">
        <f>PD17</f>
        <v>3.2187500000000001E-2</v>
      </c>
      <c r="PP79">
        <v>0</v>
      </c>
      <c r="PQ79">
        <v>0.27173692124100002</v>
      </c>
      <c r="PR79" s="6">
        <f>LINEST(PQ79:PQ91,PP79:PP91,TRUE,TRUE)</f>
        <v>2.0144315269047426E-3</v>
      </c>
      <c r="PS79" s="37"/>
      <c r="QF79">
        <f>PU17</f>
        <v>3.2187500000000001E-2</v>
      </c>
      <c r="QG79">
        <v>0</v>
      </c>
      <c r="QH79">
        <v>0.35689101984100002</v>
      </c>
      <c r="QI79" s="6">
        <f>LINEST(QH79:QH91,QG79:QG91,TRUE,TRUE)</f>
        <v>1.28975614558287E-3</v>
      </c>
      <c r="QJ79" s="37"/>
      <c r="QK79" s="37"/>
      <c r="QX79">
        <f>QM17</f>
        <v>3.2187500000000001E-2</v>
      </c>
      <c r="QY79">
        <v>0</v>
      </c>
      <c r="QZ79">
        <v>0.29651020760800001</v>
      </c>
      <c r="RA79" s="6">
        <f>LINEST(QZ79:QZ91,QY79:QY91,TRUE,TRUE)</f>
        <v>2.2437066580220525E-3</v>
      </c>
      <c r="RB79" s="37"/>
      <c r="RO79">
        <f>RD17</f>
        <v>3.2187500000000001E-2</v>
      </c>
      <c r="RP79">
        <v>0</v>
      </c>
      <c r="RQ79">
        <v>0.36362006825199999</v>
      </c>
      <c r="RR79" s="6">
        <f>LINEST(RQ79:RQ91,RP79:RP91,TRUE,TRUE)</f>
        <v>1.7914226104623445E-3</v>
      </c>
      <c r="RS79" s="37"/>
      <c r="SF79">
        <f>RU17</f>
        <v>3.2187500000000001E-2</v>
      </c>
      <c r="SG79">
        <v>0</v>
      </c>
      <c r="SH79">
        <v>0.30281736327499997</v>
      </c>
      <c r="SI79" s="6">
        <f>LINEST(SH79:SH91,SG79:SG91,TRUE,TRUE)</f>
        <v>2.7544570007669205E-3</v>
      </c>
      <c r="SJ79" s="37"/>
      <c r="SW79">
        <f>SL17</f>
        <v>3.2187500000000001E-2</v>
      </c>
      <c r="SX79">
        <v>0</v>
      </c>
      <c r="SY79">
        <v>0.34897546600599999</v>
      </c>
      <c r="SZ79" s="6">
        <f>LINEST(SY79:SY91,SX79:SX91,TRUE,TRUE)</f>
        <v>2.4515927065451989E-3</v>
      </c>
      <c r="TN79">
        <f>TC17</f>
        <v>3.2187500000000001E-2</v>
      </c>
      <c r="TO79">
        <v>0</v>
      </c>
      <c r="TP79">
        <v>0.30107680361700001</v>
      </c>
      <c r="TQ79" s="6">
        <f>LINEST(TP79:TP91,TO79:TO91,TRUE,TRUE)</f>
        <v>3.0504188582375844E-3</v>
      </c>
      <c r="UD79">
        <f>TS17</f>
        <v>0</v>
      </c>
      <c r="UE79">
        <v>0</v>
      </c>
      <c r="UF79">
        <v>0.27675336563800002</v>
      </c>
      <c r="UG79" s="6">
        <f>LINEST(UF79:UF91,UE79:UE91,TRUE,TRUE)</f>
        <v>3.5164655571759519E-3</v>
      </c>
      <c r="UT79">
        <f>UI17</f>
        <v>0</v>
      </c>
      <c r="UU79">
        <v>0</v>
      </c>
      <c r="UV79">
        <v>0.26174282489099998</v>
      </c>
      <c r="UW79" s="6">
        <f>LINEST(UV79:UV91,UU79:UU91,TRUE,TRUE)</f>
        <v>3.5612059945226656E-3</v>
      </c>
      <c r="VJ79">
        <f>UY17</f>
        <v>0</v>
      </c>
      <c r="VK79">
        <v>0</v>
      </c>
      <c r="VL79">
        <v>0.31608930862700002</v>
      </c>
      <c r="VM79" s="6">
        <f>LINEST(VL79:VL91,VK79:VK91,TRUE,TRUE)</f>
        <v>3.5891180621266507E-3</v>
      </c>
      <c r="VN79" s="37"/>
      <c r="VZ79">
        <f>VO17</f>
        <v>0</v>
      </c>
      <c r="WA79">
        <v>0</v>
      </c>
      <c r="WB79">
        <v>0.36675495823299997</v>
      </c>
      <c r="WC79" s="6">
        <f>LINEST(WB79:WB91,WA79:WA91,TRUE,TRUE)</f>
        <v>3.241407818391781E-3</v>
      </c>
      <c r="WD79" s="37"/>
      <c r="WP79">
        <f>WE17</f>
        <v>0</v>
      </c>
      <c r="WQ79">
        <v>0</v>
      </c>
      <c r="WR79">
        <v>0.19007508152499999</v>
      </c>
      <c r="WS79" s="6">
        <f>LINEST(WR79:WR91,WQ79:WQ91,TRUE,TRUE)</f>
        <v>1.8102349359796841E-3</v>
      </c>
      <c r="WT79" s="37"/>
      <c r="XF79">
        <f>WU17</f>
        <v>0</v>
      </c>
      <c r="XG79">
        <v>0</v>
      </c>
      <c r="XH79">
        <v>0.29883385752300001</v>
      </c>
      <c r="XI79" s="6">
        <f>LINEST(XH79:XH91,XG79:XG91,TRUE,TRUE)</f>
        <v>1.5333518429535302E-3</v>
      </c>
      <c r="XJ79" s="37"/>
      <c r="XV79">
        <f>XK17</f>
        <v>0</v>
      </c>
      <c r="XW79">
        <v>0</v>
      </c>
      <c r="XX79">
        <v>0.30518454817099999</v>
      </c>
      <c r="XY79" s="6">
        <f>LINEST(XX79:XX91,XW79:XW91,TRUE,TRUE)</f>
        <v>2.1987321534946611E-3</v>
      </c>
      <c r="XZ79" s="37"/>
      <c r="YL79">
        <f>YA17</f>
        <v>0</v>
      </c>
      <c r="YM79">
        <v>0</v>
      </c>
      <c r="YN79">
        <v>0.29048930375999998</v>
      </c>
      <c r="YO79" s="6">
        <f>LINEST(YN79:YN91,YM79:YM91,TRUE,TRUE)</f>
        <v>2.2197078442542538E-3</v>
      </c>
      <c r="YP79" s="37"/>
      <c r="ZB79">
        <f>YQ17</f>
        <v>0</v>
      </c>
      <c r="ZE79" s="6" t="e">
        <f>LINEST(ZD79:ZD91,ZC79:ZC91,TRUE,TRUE)</f>
        <v>#VALUE!</v>
      </c>
      <c r="ZF79" s="37"/>
      <c r="ZR79">
        <f>ZG17</f>
        <v>0</v>
      </c>
      <c r="ZS79">
        <v>0</v>
      </c>
      <c r="ZT79">
        <v>0.30474117811700002</v>
      </c>
      <c r="ZU79" s="6">
        <f>LINEST(ZT79:ZT91,ZS79:ZS91,TRUE,TRUE)</f>
        <v>2.2010985366616173E-3</v>
      </c>
      <c r="ZV79" s="37"/>
      <c r="AAH79">
        <f>ZW17</f>
        <v>0</v>
      </c>
      <c r="AAI79">
        <v>0</v>
      </c>
      <c r="AAJ79">
        <v>0.454864307872</v>
      </c>
      <c r="AAK79" s="6">
        <f>LINEST(AAJ79:AAJ91,AAI79:AAI91,TRUE,TRUE)</f>
        <v>2.0740959706372626E-3</v>
      </c>
      <c r="AAL79" s="37"/>
      <c r="AAX79">
        <f>AAM17</f>
        <v>0</v>
      </c>
      <c r="AAY79">
        <v>0</v>
      </c>
      <c r="AAZ79">
        <v>0.28509168412699998</v>
      </c>
      <c r="ABA79" s="6">
        <f>LINEST(AAZ79:AAZ91,AAY79:AAY91,TRUE,TRUE)</f>
        <v>4.5364406509801414E-3</v>
      </c>
      <c r="ABB79" s="37"/>
      <c r="ABN79">
        <f>ABC17</f>
        <v>0</v>
      </c>
      <c r="ABO79">
        <v>0</v>
      </c>
      <c r="ABP79">
        <v>0.38494937685699998</v>
      </c>
      <c r="ABQ79" s="6">
        <f>LINEST(ABP79:ABP90,ABO79:ABO90,TRUE,TRUE)</f>
        <v>2.105978208243348E-3</v>
      </c>
      <c r="ABR79" s="37"/>
      <c r="ACD79">
        <f>ABS17</f>
        <v>0</v>
      </c>
      <c r="ACE79">
        <v>0</v>
      </c>
      <c r="ACF79">
        <v>0.42018546051</v>
      </c>
      <c r="ACG79" s="6">
        <f>LINEST(ACF79:ACF90,ACE79:ACE90,TRUE,TRUE)</f>
        <v>2.4461414874831695E-3</v>
      </c>
      <c r="ACH79" s="37"/>
      <c r="ACT79">
        <f>ACI17</f>
        <v>0</v>
      </c>
      <c r="ACU79">
        <v>0</v>
      </c>
      <c r="ACV79">
        <v>0.44862369037200001</v>
      </c>
      <c r="ACW79" s="6">
        <f>LINEST(ACV79:ACV90,ACU79:ACU90,TRUE,TRUE)</f>
        <v>2.067868206093222E-3</v>
      </c>
      <c r="ACX79" s="37"/>
      <c r="ADJ79">
        <f>ACY17</f>
        <v>0</v>
      </c>
      <c r="ADK79">
        <v>0</v>
      </c>
      <c r="ADL79">
        <v>0.35158427392300001</v>
      </c>
      <c r="ADM79" s="6">
        <f>LINEST(ADL79:ADL90,ADK79:ADK90,TRUE,TRUE)</f>
        <v>1.7636653974251776E-3</v>
      </c>
      <c r="ADN79" s="37"/>
      <c r="ADZ79">
        <f>ADO17</f>
        <v>0</v>
      </c>
      <c r="AEA79">
        <v>0</v>
      </c>
      <c r="AEB79">
        <v>0.31672835099399999</v>
      </c>
      <c r="AEC79" s="6">
        <f>LINEST(AEB79:AEB90,AEA79:AEA90,TRUE,TRUE)</f>
        <v>1.0821652695025786E-3</v>
      </c>
      <c r="AED79" s="37"/>
      <c r="AEP79">
        <f>AEE17</f>
        <v>0</v>
      </c>
      <c r="AEQ79">
        <v>0</v>
      </c>
      <c r="AER79">
        <v>0.37063148659599998</v>
      </c>
      <c r="AES79" s="6">
        <f>LINEST(AER79:AER90,AEQ79:AEQ90,TRUE,TRUE)</f>
        <v>9.4248050952978012E-4</v>
      </c>
      <c r="AET79" s="37"/>
      <c r="AFF79">
        <f>AEU17</f>
        <v>0</v>
      </c>
      <c r="AFG79">
        <v>0</v>
      </c>
      <c r="AFH79">
        <v>0.17240851640099999</v>
      </c>
      <c r="AFI79" s="6">
        <f>LINEST(AFH79:AFH89,AFG79:AFG89,TRUE,TRUE)</f>
        <v>7.7386175017476924E-4</v>
      </c>
      <c r="AFJ79" s="37"/>
      <c r="AFV79">
        <f>AFK17</f>
        <v>0</v>
      </c>
      <c r="AFW79">
        <v>0</v>
      </c>
      <c r="AFX79">
        <v>0.18960832592099999</v>
      </c>
      <c r="AFY79" s="6">
        <f>LINEST(AFX79:AFX89,AFW79:AFW89,TRUE,TRUE)</f>
        <v>7.2584657968825404E-4</v>
      </c>
      <c r="AFZ79" s="37"/>
      <c r="AGL79">
        <f>AGA17</f>
        <v>0</v>
      </c>
      <c r="AGM79">
        <v>0</v>
      </c>
      <c r="AGN79">
        <v>0.25844737284199998</v>
      </c>
      <c r="AGO79" s="6">
        <f>LINEST(AGN79:AGN89,AGM79:AGM89,TRUE,TRUE)</f>
        <v>1.5894891213144259E-3</v>
      </c>
      <c r="AGP79" s="37"/>
      <c r="AHB79">
        <f>AGQ17</f>
        <v>0</v>
      </c>
      <c r="AHC79">
        <v>0</v>
      </c>
      <c r="AHD79">
        <v>0.28446116467999999</v>
      </c>
      <c r="AHE79" s="6">
        <f>LINEST(AHD79:AHD89,AHC79:AHC89,TRUE,TRUE)</f>
        <v>1.5283723808855744E-3</v>
      </c>
      <c r="AHF79" s="37"/>
      <c r="AHR79">
        <f>AHG17</f>
        <v>0</v>
      </c>
      <c r="AHS79">
        <v>0</v>
      </c>
      <c r="AHT79">
        <v>0.29715126433799999</v>
      </c>
      <c r="AHU79" s="6">
        <f>LINEST(AHT79:AHT89,AHS79:AHS89,TRUE,TRUE)</f>
        <v>3.0788413257571666E-3</v>
      </c>
      <c r="AHV79" s="37"/>
      <c r="AIH79">
        <f>AHW17</f>
        <v>0</v>
      </c>
      <c r="AII79">
        <v>0</v>
      </c>
      <c r="AIJ79">
        <v>0.300378800349</v>
      </c>
      <c r="AIK79" s="6">
        <f>LINEST(AIJ79:AIJ89,AII79:AII89,TRUE,TRUE)</f>
        <v>3.2876952530626617E-3</v>
      </c>
      <c r="AIL79" s="37"/>
      <c r="AIX79">
        <f>AIM17</f>
        <v>0</v>
      </c>
      <c r="AIY79">
        <v>0</v>
      </c>
      <c r="AIZ79">
        <v>0.29525885694199999</v>
      </c>
      <c r="AJA79" s="6">
        <f>LINEST(AIZ79:AIZ89,AIY79:AIY89,TRUE,TRUE)</f>
        <v>2.7646599444147101E-3</v>
      </c>
      <c r="AJB79" s="37"/>
      <c r="AJN79">
        <f>AJC17</f>
        <v>0</v>
      </c>
      <c r="AJO79">
        <v>0</v>
      </c>
      <c r="AJP79">
        <v>0.26130969742799998</v>
      </c>
      <c r="AJQ79" s="6">
        <f>LINEST(AJP79:AJP89,AJO79:AJO89,TRUE,TRUE)</f>
        <v>3.5436155611528507E-3</v>
      </c>
      <c r="AJR79" s="37"/>
      <c r="AKD79">
        <f>AJS17</f>
        <v>0</v>
      </c>
      <c r="AKE79">
        <v>0</v>
      </c>
      <c r="AKF79">
        <v>0.43443880380200001</v>
      </c>
      <c r="AKG79" s="6">
        <f>LINEST(AKF79:AKF90,AKE79:AKE90,TRUE,TRUE)</f>
        <v>2.7058757343679744E-3</v>
      </c>
      <c r="AKH79" s="37"/>
      <c r="AKT79">
        <f>AKI17</f>
        <v>0</v>
      </c>
      <c r="AKU79">
        <v>0</v>
      </c>
      <c r="AKV79">
        <v>0.46800353335400002</v>
      </c>
      <c r="AKW79" s="6">
        <f>LINEST(AKV79:AKV90,AKU79:AKU90,TRUE,TRUE)</f>
        <v>3.3817207415436697E-3</v>
      </c>
      <c r="AKX79" s="37"/>
      <c r="ALJ79">
        <f>AKY17</f>
        <v>0</v>
      </c>
      <c r="ALK79">
        <v>0</v>
      </c>
      <c r="ALL79">
        <v>0.39900748960299998</v>
      </c>
      <c r="ALM79" s="6">
        <f>LINEST(ALL79:ALL90,ALK79:ALK90,TRUE,TRUE)</f>
        <v>3.5456779880158559E-3</v>
      </c>
      <c r="ALN79" s="37"/>
    </row>
    <row r="80" spans="11:1002" x14ac:dyDescent="0.25">
      <c r="X80">
        <v>1.5348533333300001</v>
      </c>
      <c r="Y80">
        <v>0.18697267793700001</v>
      </c>
      <c r="AR80" s="37"/>
      <c r="BF80">
        <v>3.0697066666700001</v>
      </c>
      <c r="BG80">
        <v>0.19330925848300001</v>
      </c>
      <c r="BI80" s="37"/>
      <c r="BW80">
        <v>1.65164</v>
      </c>
      <c r="BX80">
        <v>0.164590368736</v>
      </c>
      <c r="CN80">
        <v>1.6196600000000001</v>
      </c>
      <c r="CO80">
        <v>0.184312698991</v>
      </c>
      <c r="DE80">
        <v>1.6196600000000001</v>
      </c>
      <c r="DF80">
        <v>0.15817257142800001</v>
      </c>
      <c r="DV80">
        <v>1.6196600000000001</v>
      </c>
      <c r="DW80">
        <v>0.195320752184</v>
      </c>
      <c r="EM80">
        <v>1.6196600000000001</v>
      </c>
      <c r="EN80">
        <v>0.24194789942600001</v>
      </c>
      <c r="FD80">
        <v>1.49566</v>
      </c>
      <c r="FE80">
        <v>0.24026392603400001</v>
      </c>
      <c r="FU80">
        <v>1.49566</v>
      </c>
      <c r="FV80">
        <v>0.25745236125999998</v>
      </c>
      <c r="FX80" s="37"/>
      <c r="GL80">
        <v>1.49566</v>
      </c>
      <c r="GM80">
        <v>0.23334534348899999</v>
      </c>
      <c r="GO80" s="37"/>
      <c r="HC80">
        <v>1.6103799999999999</v>
      </c>
      <c r="HD80">
        <v>0.23078189066999999</v>
      </c>
      <c r="HF80" s="37"/>
      <c r="HT80">
        <v>1.6103799999999999</v>
      </c>
      <c r="HU80">
        <v>0.18898243934699999</v>
      </c>
      <c r="HW80" s="37"/>
      <c r="IK80">
        <v>1.6103799999999999</v>
      </c>
      <c r="IL80">
        <v>0.20749466733399999</v>
      </c>
      <c r="IN80" s="37"/>
      <c r="JB80">
        <v>1.6103799999999999</v>
      </c>
      <c r="JC80">
        <v>0.20988412769299999</v>
      </c>
      <c r="JE80" s="37"/>
      <c r="JV80" s="37"/>
      <c r="KJ80">
        <v>1.6103799999999999</v>
      </c>
      <c r="KK80">
        <v>0.20253803800600001</v>
      </c>
      <c r="KM80" s="37"/>
      <c r="LA80">
        <v>1.65086</v>
      </c>
      <c r="LB80">
        <v>0.19423658625599999</v>
      </c>
      <c r="LD80" s="37"/>
      <c r="LR80">
        <v>1.65086</v>
      </c>
      <c r="LS80">
        <v>0.34780731098200002</v>
      </c>
      <c r="LU80" s="37"/>
      <c r="MI80">
        <v>1.65086</v>
      </c>
      <c r="MJ80">
        <v>0.21902581725199999</v>
      </c>
      <c r="ML80" s="37"/>
      <c r="MZ80">
        <v>1.5901400000000001</v>
      </c>
      <c r="NA80">
        <v>0.33185326447500002</v>
      </c>
      <c r="NC80" s="37"/>
      <c r="NQ80">
        <v>1.5901400000000001</v>
      </c>
      <c r="NR80">
        <v>0.247798233959</v>
      </c>
      <c r="NT80" s="37"/>
      <c r="OH80">
        <v>1.5901400000000001</v>
      </c>
      <c r="OI80">
        <v>0.26888602368199999</v>
      </c>
      <c r="OK80" s="37"/>
      <c r="OY80">
        <v>1.5901400000000001</v>
      </c>
      <c r="OZ80">
        <v>0.244668714367</v>
      </c>
      <c r="PB80" s="37"/>
      <c r="PP80">
        <v>1.5901400000000001</v>
      </c>
      <c r="PQ80">
        <v>0.27128315585000001</v>
      </c>
      <c r="PS80" s="37"/>
      <c r="QG80">
        <v>1.5699000000000001</v>
      </c>
      <c r="QH80">
        <v>0.35735844949500001</v>
      </c>
      <c r="QJ80" s="37"/>
      <c r="QK80" s="37"/>
      <c r="QY80">
        <v>1.52942</v>
      </c>
      <c r="QZ80">
        <v>0.29845449047400002</v>
      </c>
      <c r="RB80" s="37"/>
      <c r="RP80">
        <v>1.5699000000000001</v>
      </c>
      <c r="RQ80">
        <v>0.36487010887900001</v>
      </c>
      <c r="RS80" s="37"/>
      <c r="SG80">
        <v>1.5480799999999999</v>
      </c>
      <c r="SH80">
        <v>0.30588062781699998</v>
      </c>
      <c r="SJ80" s="37"/>
      <c r="SX80">
        <v>1.4907999999999999</v>
      </c>
      <c r="SY80">
        <v>0.35245227628199999</v>
      </c>
      <c r="TO80">
        <v>1.5480799999999999</v>
      </c>
      <c r="TP80">
        <v>0.30557251493900001</v>
      </c>
      <c r="UE80">
        <v>1.52942</v>
      </c>
      <c r="UF80">
        <v>0.28197130233200002</v>
      </c>
      <c r="UU80">
        <v>1.52942</v>
      </c>
      <c r="UV80">
        <v>0.26649946351600001</v>
      </c>
      <c r="VK80">
        <v>1.5340800000000001</v>
      </c>
      <c r="VL80">
        <v>0.32007576372500002</v>
      </c>
      <c r="VN80" s="37"/>
      <c r="WA80">
        <v>1.5340800000000001</v>
      </c>
      <c r="WB80">
        <v>0.37532293871200001</v>
      </c>
      <c r="WD80" s="37"/>
      <c r="WQ80">
        <v>1.5699000000000001</v>
      </c>
      <c r="WR80">
        <v>0.19536525367499999</v>
      </c>
      <c r="WT80" s="37"/>
      <c r="XG80">
        <v>1.5699000000000001</v>
      </c>
      <c r="XH80">
        <v>0.299926681114</v>
      </c>
      <c r="XJ80" s="37"/>
      <c r="XW80">
        <v>1.52942</v>
      </c>
      <c r="XX80">
        <v>0.30533160087099998</v>
      </c>
      <c r="XZ80" s="37"/>
      <c r="YM80">
        <v>1.52942</v>
      </c>
      <c r="YN80">
        <v>0.29275571193</v>
      </c>
      <c r="YP80" s="37"/>
      <c r="ZF80" s="37"/>
      <c r="ZS80">
        <v>1.52864</v>
      </c>
      <c r="ZT80">
        <v>0.31273570073099999</v>
      </c>
      <c r="ZV80" s="37"/>
      <c r="AAI80">
        <v>1.52864</v>
      </c>
      <c r="AAJ80">
        <v>0.45672209151400001</v>
      </c>
      <c r="AAL80" s="37"/>
      <c r="AAY80">
        <v>1.52864</v>
      </c>
      <c r="AAZ80">
        <v>0.29073405403199998</v>
      </c>
      <c r="ABB80" s="37"/>
      <c r="ABO80">
        <v>1.67112666667</v>
      </c>
      <c r="ABP80">
        <v>0.38964556988799998</v>
      </c>
      <c r="ABR80" s="37"/>
      <c r="ACE80">
        <v>1.67112666667</v>
      </c>
      <c r="ACF80">
        <v>0.42301869287100002</v>
      </c>
      <c r="ACH80" s="37"/>
      <c r="ACU80">
        <v>1.67112666667</v>
      </c>
      <c r="ACV80">
        <v>0.45024753420199998</v>
      </c>
      <c r="ACX80" s="37"/>
      <c r="ADK80">
        <v>1.7723</v>
      </c>
      <c r="ADL80">
        <v>0.36009131595999999</v>
      </c>
      <c r="ADN80" s="37"/>
      <c r="AEA80">
        <v>1.7704266666699999</v>
      </c>
      <c r="AEB80">
        <v>0.31982027196000001</v>
      </c>
      <c r="AED80" s="37"/>
      <c r="AEQ80">
        <v>1.7704266666699999</v>
      </c>
      <c r="AER80">
        <v>0.37190486755800001</v>
      </c>
      <c r="AET80" s="37"/>
      <c r="AFG80">
        <v>1.8127800000000001</v>
      </c>
      <c r="AFH80">
        <v>0.17287896407100001</v>
      </c>
      <c r="AFJ80" s="37"/>
      <c r="AFW80">
        <v>1.8127800000000001</v>
      </c>
      <c r="AFX80">
        <v>0.19040220615199999</v>
      </c>
      <c r="AFZ80" s="37"/>
      <c r="AGM80">
        <v>1.8127800000000001</v>
      </c>
      <c r="AGN80">
        <v>0.26230596704600001</v>
      </c>
      <c r="AGP80" s="37"/>
      <c r="AHC80">
        <v>1.8532599999999999</v>
      </c>
      <c r="AHD80">
        <v>0.28847815347</v>
      </c>
      <c r="AHF80" s="37"/>
      <c r="AHS80">
        <v>1.8532599999999999</v>
      </c>
      <c r="AHT80">
        <v>0.30161761502899997</v>
      </c>
      <c r="AHV80" s="37"/>
      <c r="AII80">
        <v>1.8532599999999999</v>
      </c>
      <c r="AIJ80">
        <v>0.30703412179599998</v>
      </c>
      <c r="AIL80" s="37"/>
      <c r="AIY80">
        <v>1.9125399999999999</v>
      </c>
      <c r="AIZ80">
        <v>0.30466508587500002</v>
      </c>
      <c r="AJB80" s="37"/>
      <c r="AJO80">
        <v>1.9125399999999999</v>
      </c>
      <c r="AJP80">
        <v>0.26819224264500002</v>
      </c>
      <c r="AJR80" s="37"/>
      <c r="AKE80">
        <v>1.77152</v>
      </c>
      <c r="AKF80">
        <v>0.43688937049499998</v>
      </c>
      <c r="AKH80" s="37"/>
      <c r="AKU80">
        <v>1.77152</v>
      </c>
      <c r="AKV80">
        <v>0.47488386719600001</v>
      </c>
      <c r="AKX80" s="37"/>
      <c r="ALK80">
        <v>1.8127800000000001</v>
      </c>
      <c r="ALL80">
        <v>0.405582122273</v>
      </c>
      <c r="ALN80" s="37"/>
    </row>
    <row r="81" spans="24:1002" x14ac:dyDescent="0.25">
      <c r="X81">
        <v>3.0697066666700001</v>
      </c>
      <c r="Y81">
        <v>0.18678238700800001</v>
      </c>
      <c r="AR81" s="37"/>
      <c r="BF81">
        <v>4.6045600000000002</v>
      </c>
      <c r="BG81">
        <v>0.192047191609</v>
      </c>
      <c r="BI81" s="37"/>
      <c r="BW81">
        <v>3.30328</v>
      </c>
      <c r="BX81">
        <v>0.16556714955900001</v>
      </c>
      <c r="CN81">
        <v>3.2393200000000002</v>
      </c>
      <c r="CO81">
        <v>0.18498358149800001</v>
      </c>
      <c r="DE81">
        <v>3.2393200000000002</v>
      </c>
      <c r="DF81">
        <v>0.16036975027299999</v>
      </c>
      <c r="DV81">
        <v>3.2393200000000002</v>
      </c>
      <c r="DW81">
        <v>0.19681367193999999</v>
      </c>
      <c r="EM81">
        <v>3.2393200000000002</v>
      </c>
      <c r="EN81">
        <v>0.242838958425</v>
      </c>
      <c r="FD81">
        <v>2.99132</v>
      </c>
      <c r="FE81">
        <v>0.24294339046499999</v>
      </c>
      <c r="FU81">
        <v>2.99132</v>
      </c>
      <c r="FV81">
        <v>0.25913838628800001</v>
      </c>
      <c r="FX81" s="37"/>
      <c r="GL81">
        <v>2.99132</v>
      </c>
      <c r="GM81">
        <v>0.234041397667</v>
      </c>
      <c r="GO81" s="37"/>
      <c r="HC81">
        <v>3.2207599999999998</v>
      </c>
      <c r="HD81">
        <v>0.230903961322</v>
      </c>
      <c r="HF81" s="37"/>
      <c r="HT81">
        <v>3.2207599999999998</v>
      </c>
      <c r="HU81">
        <v>0.19064389767100001</v>
      </c>
      <c r="HW81" s="37"/>
      <c r="IK81">
        <v>3.2207599999999998</v>
      </c>
      <c r="IL81">
        <v>0.205213344041</v>
      </c>
      <c r="IN81" s="37"/>
      <c r="JB81">
        <v>3.2207599999999998</v>
      </c>
      <c r="JC81">
        <v>0.211803968624</v>
      </c>
      <c r="JE81" s="37"/>
      <c r="JV81" s="37"/>
      <c r="KJ81">
        <v>3.2207599999999998</v>
      </c>
      <c r="KK81">
        <v>0.203285014717</v>
      </c>
      <c r="KM81" s="37"/>
      <c r="LA81">
        <v>3.30172</v>
      </c>
      <c r="LB81">
        <v>0.19587691345800001</v>
      </c>
      <c r="LD81" s="37"/>
      <c r="LR81">
        <v>3.30172</v>
      </c>
      <c r="LS81">
        <v>0.348513098568</v>
      </c>
      <c r="LU81" s="37"/>
      <c r="MI81">
        <v>3.30172</v>
      </c>
      <c r="MJ81">
        <v>0.22521512514799999</v>
      </c>
      <c r="ML81" s="37"/>
      <c r="MZ81">
        <v>3.1802800000000002</v>
      </c>
      <c r="NA81">
        <v>0.33368750550300003</v>
      </c>
      <c r="NC81" s="37"/>
      <c r="NQ81">
        <v>3.1802800000000002</v>
      </c>
      <c r="NR81">
        <v>0.246344733994</v>
      </c>
      <c r="NT81" s="37"/>
      <c r="OH81">
        <v>3.1802800000000002</v>
      </c>
      <c r="OI81">
        <v>0.27090908557999999</v>
      </c>
      <c r="OK81" s="37"/>
      <c r="OY81">
        <v>3.1802800000000002</v>
      </c>
      <c r="OZ81">
        <v>0.247929384886</v>
      </c>
      <c r="PB81" s="37"/>
      <c r="PP81">
        <v>3.1802800000000002</v>
      </c>
      <c r="PQ81">
        <v>0.27667297949800002</v>
      </c>
      <c r="PS81" s="37"/>
      <c r="QG81">
        <v>3.1398000000000001</v>
      </c>
      <c r="QH81">
        <v>0.35840770016000001</v>
      </c>
      <c r="QJ81" s="37"/>
      <c r="QK81" s="37"/>
      <c r="QY81">
        <v>3.05884</v>
      </c>
      <c r="QZ81">
        <v>0.30113499633500002</v>
      </c>
      <c r="RB81" s="37"/>
      <c r="RP81">
        <v>3.1398000000000001</v>
      </c>
      <c r="RQ81">
        <v>0.371803184191</v>
      </c>
      <c r="RS81" s="37"/>
      <c r="SG81">
        <v>3.0961599999999998</v>
      </c>
      <c r="SH81">
        <v>0.31105168003</v>
      </c>
      <c r="SJ81" s="37"/>
      <c r="SX81">
        <v>2.9815999999999998</v>
      </c>
      <c r="SY81">
        <v>0.35384095064799997</v>
      </c>
      <c r="TO81">
        <v>3.0961599999999998</v>
      </c>
      <c r="TP81">
        <v>0.31068784791800003</v>
      </c>
      <c r="UE81">
        <v>3.05884</v>
      </c>
      <c r="UF81">
        <v>0.28794368455899999</v>
      </c>
      <c r="UU81">
        <v>3.05884</v>
      </c>
      <c r="UV81">
        <v>0.27218792582500001</v>
      </c>
      <c r="VK81">
        <v>3.0681600000000002</v>
      </c>
      <c r="VL81">
        <v>0.32824392953300002</v>
      </c>
      <c r="VN81" s="37"/>
      <c r="WA81">
        <v>3.0681600000000002</v>
      </c>
      <c r="WB81">
        <v>0.38200911542799998</v>
      </c>
      <c r="WD81" s="37"/>
      <c r="WQ81">
        <v>3.1398000000000001</v>
      </c>
      <c r="WR81">
        <v>0.198328537985</v>
      </c>
      <c r="WT81" s="37"/>
      <c r="XG81">
        <v>3.1398000000000001</v>
      </c>
      <c r="XH81">
        <v>0.30260671415200002</v>
      </c>
      <c r="XJ81" s="37"/>
      <c r="XW81">
        <v>3.05884</v>
      </c>
      <c r="XX81">
        <v>0.30953537020600003</v>
      </c>
      <c r="XZ81" s="37"/>
      <c r="YM81">
        <v>3.05884</v>
      </c>
      <c r="YN81">
        <v>0.29586690013900002</v>
      </c>
      <c r="YP81" s="37"/>
      <c r="ZF81" s="37"/>
      <c r="ZS81">
        <v>3.05728</v>
      </c>
      <c r="ZT81">
        <v>0.31295217571599998</v>
      </c>
      <c r="ZV81" s="37"/>
      <c r="AAI81">
        <v>3.05728</v>
      </c>
      <c r="AAJ81">
        <v>0.45856822864500002</v>
      </c>
      <c r="AAL81" s="37"/>
      <c r="AAY81">
        <v>3.05728</v>
      </c>
      <c r="AAZ81">
        <v>0.29867335869700001</v>
      </c>
      <c r="ABB81" s="37"/>
      <c r="ABO81">
        <v>3.34225333333</v>
      </c>
      <c r="ABP81">
        <v>0.39465648250300001</v>
      </c>
      <c r="ABR81" s="37"/>
      <c r="ACE81">
        <v>3.34225333333</v>
      </c>
      <c r="ACF81">
        <v>0.42773536175299998</v>
      </c>
      <c r="ACH81" s="37"/>
      <c r="ACU81">
        <v>3.34225333333</v>
      </c>
      <c r="ACV81">
        <v>0.45419074080499999</v>
      </c>
      <c r="ACX81" s="37"/>
      <c r="ADK81">
        <v>3.5446</v>
      </c>
      <c r="ADL81">
        <v>0.36308893001699999</v>
      </c>
      <c r="ADN81" s="37"/>
      <c r="AEA81">
        <v>3.5408533333299999</v>
      </c>
      <c r="AEB81">
        <v>0.32215428802700002</v>
      </c>
      <c r="AED81" s="37"/>
      <c r="AEQ81">
        <v>3.5408533333299999</v>
      </c>
      <c r="AER81">
        <v>0.37213575864699999</v>
      </c>
      <c r="AET81" s="37"/>
      <c r="AFG81">
        <v>3.6255600000000001</v>
      </c>
      <c r="AFH81">
        <v>0.17428955590600001</v>
      </c>
      <c r="AFJ81" s="37"/>
      <c r="AFW81">
        <v>3.6255600000000001</v>
      </c>
      <c r="AFX81">
        <v>0.191872269713</v>
      </c>
      <c r="AFZ81" s="37"/>
      <c r="AGM81">
        <v>3.6255600000000001</v>
      </c>
      <c r="AGN81">
        <v>0.26406308557699998</v>
      </c>
      <c r="AGP81" s="37"/>
      <c r="AHC81">
        <v>3.7065199999999998</v>
      </c>
      <c r="AHD81">
        <v>0.28887840844399998</v>
      </c>
      <c r="AHF81" s="37"/>
      <c r="AHS81">
        <v>3.7065199999999998</v>
      </c>
      <c r="AHT81">
        <v>0.30685673534300001</v>
      </c>
      <c r="AHV81" s="37"/>
      <c r="AII81">
        <v>3.7065199999999998</v>
      </c>
      <c r="AIJ81">
        <v>0.31402048342200001</v>
      </c>
      <c r="AIL81" s="37"/>
      <c r="AIY81">
        <v>3.8250799999999998</v>
      </c>
      <c r="AIZ81">
        <v>0.308533705489</v>
      </c>
      <c r="AJB81" s="37"/>
      <c r="AJO81">
        <v>3.8250799999999998</v>
      </c>
      <c r="AJP81">
        <v>0.27577902395600001</v>
      </c>
      <c r="AJR81" s="37"/>
      <c r="AKE81">
        <v>3.54304</v>
      </c>
      <c r="AKF81">
        <v>0.44101680256600001</v>
      </c>
      <c r="AKH81" s="37"/>
      <c r="AKU81">
        <v>3.54304</v>
      </c>
      <c r="AKV81">
        <v>0.47989118353400001</v>
      </c>
      <c r="AKX81" s="37"/>
      <c r="ALK81">
        <v>3.6255600000000001</v>
      </c>
      <c r="ALL81">
        <v>0.41295145890700002</v>
      </c>
      <c r="ALN81" s="37"/>
    </row>
    <row r="82" spans="24:1002" x14ac:dyDescent="0.25">
      <c r="X82">
        <v>4.6045600000000002</v>
      </c>
      <c r="Y82">
        <v>0.18643153382200001</v>
      </c>
      <c r="AR82" s="37"/>
      <c r="BF82">
        <v>6.1394133333300003</v>
      </c>
      <c r="BG82">
        <v>0.19450740754099999</v>
      </c>
      <c r="BI82" s="37"/>
      <c r="BW82">
        <v>4.9549200000000004</v>
      </c>
      <c r="BX82">
        <v>0.16472122139500001</v>
      </c>
      <c r="CN82">
        <v>4.8589799999999999</v>
      </c>
      <c r="CO82">
        <v>0.186844409372</v>
      </c>
      <c r="DE82">
        <v>4.8589799999999999</v>
      </c>
      <c r="DF82">
        <v>0.16122496763499999</v>
      </c>
      <c r="DV82">
        <v>4.8589799999999999</v>
      </c>
      <c r="DW82">
        <v>0.19680054624900001</v>
      </c>
      <c r="EM82">
        <v>4.8589799999999999</v>
      </c>
      <c r="EN82">
        <v>0.244564392942</v>
      </c>
      <c r="FD82">
        <v>4.48698</v>
      </c>
      <c r="FE82">
        <v>0.24242580505299999</v>
      </c>
      <c r="FU82">
        <v>4.48698</v>
      </c>
      <c r="FV82">
        <v>0.26209403990899999</v>
      </c>
      <c r="FX82" s="37"/>
      <c r="GL82">
        <v>4.48698</v>
      </c>
      <c r="GM82">
        <v>0.23507729953199999</v>
      </c>
      <c r="GO82" s="37"/>
      <c r="HC82">
        <v>4.8311400000000004</v>
      </c>
      <c r="HD82">
        <v>0.233364970123</v>
      </c>
      <c r="HF82" s="37"/>
      <c r="HT82">
        <v>4.8311400000000004</v>
      </c>
      <c r="HU82">
        <v>0.190507459632</v>
      </c>
      <c r="HW82" s="37"/>
      <c r="IK82">
        <v>4.8311400000000004</v>
      </c>
      <c r="IL82">
        <v>0.205759913819</v>
      </c>
      <c r="IN82" s="37"/>
      <c r="JB82">
        <v>4.8311400000000004</v>
      </c>
      <c r="JC82">
        <v>0.21590631037499999</v>
      </c>
      <c r="JE82" s="37"/>
      <c r="JV82" s="37"/>
      <c r="KJ82">
        <v>4.8311400000000004</v>
      </c>
      <c r="KK82">
        <v>0.20471003702500001</v>
      </c>
      <c r="KM82" s="37"/>
      <c r="LA82">
        <v>4.9525800000000002</v>
      </c>
      <c r="LB82">
        <v>0.19867513030600001</v>
      </c>
      <c r="LD82" s="37"/>
      <c r="LR82">
        <v>4.9525800000000002</v>
      </c>
      <c r="LS82">
        <v>0.35111246534700002</v>
      </c>
      <c r="LU82" s="37"/>
      <c r="MI82">
        <v>4.9525800000000002</v>
      </c>
      <c r="MJ82">
        <v>0.22739077232900001</v>
      </c>
      <c r="ML82" s="37"/>
      <c r="MZ82">
        <v>4.7704199999999997</v>
      </c>
      <c r="NA82">
        <v>0.33586137567899998</v>
      </c>
      <c r="NC82" s="37"/>
      <c r="NQ82">
        <v>4.7704199999999997</v>
      </c>
      <c r="NR82">
        <v>0.25070356701199997</v>
      </c>
      <c r="NT82" s="37"/>
      <c r="OH82">
        <v>4.7704199999999997</v>
      </c>
      <c r="OI82">
        <v>0.27402998155699998</v>
      </c>
      <c r="OK82" s="37"/>
      <c r="OY82">
        <v>4.7704199999999997</v>
      </c>
      <c r="OZ82">
        <v>0.24875423763599999</v>
      </c>
      <c r="PB82" s="37"/>
      <c r="PP82">
        <v>4.7704199999999997</v>
      </c>
      <c r="PQ82">
        <v>0.28677746017099998</v>
      </c>
      <c r="PS82" s="37"/>
      <c r="QG82">
        <v>4.7096999999999998</v>
      </c>
      <c r="QH82">
        <v>0.36002868892500001</v>
      </c>
      <c r="QJ82" s="37"/>
      <c r="QK82" s="37"/>
      <c r="QY82">
        <v>4.58826</v>
      </c>
      <c r="QZ82">
        <v>0.30585916461099999</v>
      </c>
      <c r="RB82" s="37"/>
      <c r="RP82">
        <v>4.7096999999999998</v>
      </c>
      <c r="RQ82">
        <v>0.36950662500199999</v>
      </c>
      <c r="RS82" s="37"/>
      <c r="SG82">
        <v>4.6442399999999999</v>
      </c>
      <c r="SH82">
        <v>0.31528597830499999</v>
      </c>
      <c r="SJ82" s="37"/>
      <c r="SX82">
        <v>4.4724000000000004</v>
      </c>
      <c r="SY82">
        <v>0.35960469635199999</v>
      </c>
      <c r="TO82">
        <v>4.6442399999999999</v>
      </c>
      <c r="TP82">
        <v>0.31624650804799997</v>
      </c>
      <c r="UE82">
        <v>4.58826</v>
      </c>
      <c r="UF82">
        <v>0.29105396546599999</v>
      </c>
      <c r="UU82">
        <v>4.58826</v>
      </c>
      <c r="UV82">
        <v>0.27714603191499998</v>
      </c>
      <c r="VK82">
        <v>4.6022400000000001</v>
      </c>
      <c r="VL82">
        <v>0.33138187038400002</v>
      </c>
      <c r="VN82" s="37"/>
      <c r="WA82">
        <v>4.6022400000000001</v>
      </c>
      <c r="WB82">
        <v>0.38165610184400001</v>
      </c>
      <c r="WD82" s="37"/>
      <c r="WQ82">
        <v>4.7096999999999998</v>
      </c>
      <c r="WR82">
        <v>0.20222845980599999</v>
      </c>
      <c r="WT82" s="37"/>
      <c r="XG82">
        <v>4.7096999999999998</v>
      </c>
      <c r="XH82">
        <v>0.305966318412</v>
      </c>
      <c r="XJ82" s="37"/>
      <c r="XW82">
        <v>4.58826</v>
      </c>
      <c r="XX82">
        <v>0.31357710385600002</v>
      </c>
      <c r="XZ82" s="37"/>
      <c r="YM82">
        <v>4.58826</v>
      </c>
      <c r="YN82">
        <v>0.30130991722400002</v>
      </c>
      <c r="YP82" s="37"/>
      <c r="ZF82" s="37"/>
      <c r="ZS82">
        <v>4.5859199999999998</v>
      </c>
      <c r="ZT82">
        <v>0.31661554365599998</v>
      </c>
      <c r="ZV82" s="37"/>
      <c r="AAI82">
        <v>4.5859199999999998</v>
      </c>
      <c r="AAJ82">
        <v>0.462964803368</v>
      </c>
      <c r="AAL82" s="37"/>
      <c r="AAY82">
        <v>4.5859199999999998</v>
      </c>
      <c r="AAZ82">
        <v>0.30589515417300001</v>
      </c>
      <c r="ABB82" s="37"/>
      <c r="ABO82">
        <v>5.0133799999999997</v>
      </c>
      <c r="ABP82">
        <v>0.39854352351599998</v>
      </c>
      <c r="ABR82" s="37"/>
      <c r="ACE82">
        <v>5.0133799999999997</v>
      </c>
      <c r="ACF82">
        <v>0.43029927109900001</v>
      </c>
      <c r="ACH82" s="37"/>
      <c r="ACU82">
        <v>5.0133799999999997</v>
      </c>
      <c r="ACV82">
        <v>0.45679278409700003</v>
      </c>
      <c r="ACX82" s="37"/>
      <c r="ADK82">
        <v>5.3169000000000004</v>
      </c>
      <c r="ADL82">
        <v>0.36661248575799998</v>
      </c>
      <c r="ADN82" s="37"/>
      <c r="AEA82">
        <v>5.31128</v>
      </c>
      <c r="AEB82">
        <v>0.324314144887</v>
      </c>
      <c r="AED82" s="37"/>
      <c r="AEQ82">
        <v>5.31128</v>
      </c>
      <c r="AER82">
        <v>0.37501818918000002</v>
      </c>
      <c r="AET82" s="37"/>
      <c r="AFG82">
        <v>5.4383400000000002</v>
      </c>
      <c r="AFH82">
        <v>0.17637596566399999</v>
      </c>
      <c r="AFJ82" s="37"/>
      <c r="AFW82">
        <v>5.4383400000000002</v>
      </c>
      <c r="AFX82">
        <v>0.19281130109899999</v>
      </c>
      <c r="AFZ82" s="37"/>
      <c r="AGM82">
        <v>5.4383400000000002</v>
      </c>
      <c r="AGN82">
        <v>0.267309675508</v>
      </c>
      <c r="AGP82" s="37"/>
      <c r="AHC82">
        <v>5.5597799999999999</v>
      </c>
      <c r="AHD82">
        <v>0.29304490227000002</v>
      </c>
      <c r="AHF82" s="37"/>
      <c r="AHS82">
        <v>5.5597799999999999</v>
      </c>
      <c r="AHT82">
        <v>0.31179129676700001</v>
      </c>
      <c r="AHV82" s="37"/>
      <c r="AII82">
        <v>5.5597799999999999</v>
      </c>
      <c r="AIJ82">
        <v>0.31825342343700003</v>
      </c>
      <c r="AIL82" s="37"/>
      <c r="AIY82">
        <v>5.7376199999999997</v>
      </c>
      <c r="AIZ82">
        <v>0.31650227635299999</v>
      </c>
      <c r="AJB82" s="37"/>
      <c r="AJO82">
        <v>5.7376199999999997</v>
      </c>
      <c r="AJP82">
        <v>0.286683336836</v>
      </c>
      <c r="AJR82" s="37"/>
      <c r="AKE82">
        <v>5.3145600000000002</v>
      </c>
      <c r="AKF82">
        <v>0.44475797866400002</v>
      </c>
      <c r="AKH82" s="37"/>
      <c r="AKU82">
        <v>5.3145600000000002</v>
      </c>
      <c r="AKV82">
        <v>0.487193533949</v>
      </c>
      <c r="AKX82" s="37"/>
      <c r="ALK82">
        <v>5.4383400000000002</v>
      </c>
      <c r="ALL82">
        <v>0.419011072373</v>
      </c>
      <c r="ALN82" s="37"/>
    </row>
    <row r="83" spans="24:1002" x14ac:dyDescent="0.25">
      <c r="X83">
        <v>6.1394133333300003</v>
      </c>
      <c r="Y83">
        <v>0.19016051672000001</v>
      </c>
      <c r="AR83" s="37"/>
      <c r="BF83">
        <v>7.6742666666700003</v>
      </c>
      <c r="BG83">
        <v>0.19317736556599999</v>
      </c>
      <c r="BI83" s="37"/>
      <c r="BW83">
        <v>6.60656</v>
      </c>
      <c r="BX83">
        <v>0.16586323487999999</v>
      </c>
      <c r="CN83">
        <v>6.4786400000000004</v>
      </c>
      <c r="CO83">
        <v>0.188918882368</v>
      </c>
      <c r="DE83">
        <v>6.4786400000000004</v>
      </c>
      <c r="DF83">
        <v>0.15952345248499999</v>
      </c>
      <c r="DV83">
        <v>6.4786400000000004</v>
      </c>
      <c r="DW83">
        <v>0.198392384142</v>
      </c>
      <c r="EM83">
        <v>6.4786400000000004</v>
      </c>
      <c r="EN83">
        <v>0.24485979155599999</v>
      </c>
      <c r="FD83">
        <v>5.98264</v>
      </c>
      <c r="FE83">
        <v>0.245616561047</v>
      </c>
      <c r="FU83">
        <v>5.98264</v>
      </c>
      <c r="FV83">
        <v>0.26573130578199999</v>
      </c>
      <c r="FX83" s="37"/>
      <c r="GL83">
        <v>5.98264</v>
      </c>
      <c r="GM83">
        <v>0.23756827918199999</v>
      </c>
      <c r="GO83" s="37"/>
      <c r="HC83">
        <v>6.4415199999999997</v>
      </c>
      <c r="HD83">
        <v>0.23375294324599999</v>
      </c>
      <c r="HF83" s="37"/>
      <c r="HT83">
        <v>6.4415199999999997</v>
      </c>
      <c r="HU83">
        <v>0.19264035142899999</v>
      </c>
      <c r="HW83" s="37"/>
      <c r="IK83">
        <v>6.4415199999999997</v>
      </c>
      <c r="IL83">
        <v>0.20848279020300001</v>
      </c>
      <c r="IN83" s="37"/>
      <c r="JB83">
        <v>6.4415199999999997</v>
      </c>
      <c r="JC83">
        <v>0.218107682602</v>
      </c>
      <c r="JE83" s="37"/>
      <c r="JV83" s="37"/>
      <c r="KJ83">
        <v>6.4415199999999997</v>
      </c>
      <c r="KK83">
        <v>0.207389481854</v>
      </c>
      <c r="KM83" s="37"/>
      <c r="LA83">
        <v>6.60344</v>
      </c>
      <c r="LB83">
        <v>0.20028892736000001</v>
      </c>
      <c r="LD83" s="37"/>
      <c r="LR83">
        <v>6.60344</v>
      </c>
      <c r="LS83">
        <v>0.35059407306200002</v>
      </c>
      <c r="LU83" s="37"/>
      <c r="MI83">
        <v>6.60344</v>
      </c>
      <c r="MJ83">
        <v>0.23106279906999999</v>
      </c>
      <c r="ML83" s="37"/>
      <c r="MZ83">
        <v>6.3605600000000004</v>
      </c>
      <c r="NA83">
        <v>0.33834940193800001</v>
      </c>
      <c r="NC83" s="37"/>
      <c r="NQ83">
        <v>6.3605600000000004</v>
      </c>
      <c r="NR83">
        <v>0.254000342597</v>
      </c>
      <c r="NT83" s="37"/>
      <c r="OH83">
        <v>6.3605600000000004</v>
      </c>
      <c r="OI83">
        <v>0.27705986746</v>
      </c>
      <c r="OK83" s="37"/>
      <c r="OY83">
        <v>6.3605600000000004</v>
      </c>
      <c r="OZ83">
        <v>0.25039642746899998</v>
      </c>
      <c r="PB83" s="37"/>
      <c r="PP83">
        <v>6.3605600000000004</v>
      </c>
      <c r="PQ83">
        <v>0.28643320596799998</v>
      </c>
      <c r="PS83" s="37"/>
      <c r="QG83">
        <v>6.2796000000000003</v>
      </c>
      <c r="QH83">
        <v>0.361174411674</v>
      </c>
      <c r="QJ83" s="37"/>
      <c r="QK83" s="37"/>
      <c r="QY83">
        <v>6.11768</v>
      </c>
      <c r="QZ83">
        <v>0.30934288358399997</v>
      </c>
      <c r="RB83" s="37"/>
      <c r="RP83">
        <v>6.2796000000000003</v>
      </c>
      <c r="RQ83">
        <v>0.373480093239</v>
      </c>
      <c r="RS83" s="37"/>
      <c r="SG83">
        <v>6.1923199999999996</v>
      </c>
      <c r="SH83">
        <v>0.32373637552099999</v>
      </c>
      <c r="SJ83" s="37"/>
      <c r="SX83">
        <v>5.9631999999999996</v>
      </c>
      <c r="SY83">
        <v>0.362230773279</v>
      </c>
      <c r="TO83">
        <v>6.1923199999999996</v>
      </c>
      <c r="TP83">
        <v>0.321037458597</v>
      </c>
      <c r="UE83">
        <v>6.11768</v>
      </c>
      <c r="UF83">
        <v>0.30336700653900001</v>
      </c>
      <c r="UU83">
        <v>6.11768</v>
      </c>
      <c r="UV83">
        <v>0.28265748612800001</v>
      </c>
      <c r="VK83">
        <v>6.1363200000000004</v>
      </c>
      <c r="VL83">
        <v>0.33840784193500001</v>
      </c>
      <c r="VN83" s="37"/>
      <c r="WA83">
        <v>6.1363200000000004</v>
      </c>
      <c r="WB83">
        <v>0.39010088958299999</v>
      </c>
      <c r="WD83" s="37"/>
      <c r="WQ83">
        <v>6.2796000000000003</v>
      </c>
      <c r="WR83">
        <v>0.20291314894000001</v>
      </c>
      <c r="WT83" s="37"/>
      <c r="XG83">
        <v>6.2796000000000003</v>
      </c>
      <c r="XH83">
        <v>0.30673539673099998</v>
      </c>
      <c r="XJ83" s="37"/>
      <c r="XW83">
        <v>6.11768</v>
      </c>
      <c r="XX83">
        <v>0.319022169804</v>
      </c>
      <c r="XZ83" s="37"/>
      <c r="YM83">
        <v>6.11768</v>
      </c>
      <c r="YN83">
        <v>0.30529283511400002</v>
      </c>
      <c r="YP83" s="37"/>
      <c r="ZF83" s="37"/>
      <c r="ZS83">
        <v>6.11456</v>
      </c>
      <c r="ZT83">
        <v>0.319413717293</v>
      </c>
      <c r="ZV83" s="37"/>
      <c r="AAI83">
        <v>6.11456</v>
      </c>
      <c r="AAJ83">
        <v>0.465701999546</v>
      </c>
      <c r="AAL83" s="37"/>
      <c r="AAY83">
        <v>6.11456</v>
      </c>
      <c r="AAZ83">
        <v>0.31361490036099998</v>
      </c>
      <c r="ABB83" s="37"/>
      <c r="ABO83">
        <v>6.6845066666699999</v>
      </c>
      <c r="ABP83">
        <v>0.40021843372299998</v>
      </c>
      <c r="ABR83" s="37"/>
      <c r="ACE83">
        <v>6.6845066666699999</v>
      </c>
      <c r="ACF83">
        <v>0.43481049519600001</v>
      </c>
      <c r="ACH83" s="37"/>
      <c r="ACU83">
        <v>6.6845066666699999</v>
      </c>
      <c r="ACV83">
        <v>0.459838675576</v>
      </c>
      <c r="ACX83" s="37"/>
      <c r="ADK83">
        <v>7.0891999999999999</v>
      </c>
      <c r="ADL83">
        <v>0.36774299355099999</v>
      </c>
      <c r="ADN83" s="37"/>
      <c r="AEA83">
        <v>7.0817066666699997</v>
      </c>
      <c r="AEB83">
        <v>0.32426076193199999</v>
      </c>
      <c r="AED83" s="37"/>
      <c r="AEQ83">
        <v>7.0817066666699997</v>
      </c>
      <c r="AER83">
        <v>0.37751998297299999</v>
      </c>
      <c r="AET83" s="37"/>
      <c r="AFG83">
        <v>7.2511200000000002</v>
      </c>
      <c r="AFH83">
        <v>0.177876817035</v>
      </c>
      <c r="AFJ83" s="37"/>
      <c r="AFW83">
        <v>7.2511200000000002</v>
      </c>
      <c r="AFX83">
        <v>0.19418514987900001</v>
      </c>
      <c r="AFZ83" s="37"/>
      <c r="AGM83">
        <v>7.2511200000000002</v>
      </c>
      <c r="AGN83">
        <v>0.26915306105699999</v>
      </c>
      <c r="AGP83" s="37"/>
      <c r="AHC83">
        <v>7.4130399999999996</v>
      </c>
      <c r="AHD83">
        <v>0.29449440915500003</v>
      </c>
      <c r="AHF83" s="37"/>
      <c r="AHS83">
        <v>7.4130399999999996</v>
      </c>
      <c r="AHT83">
        <v>0.318337875514</v>
      </c>
      <c r="AHV83" s="37"/>
      <c r="AII83">
        <v>7.4130399999999996</v>
      </c>
      <c r="AIJ83">
        <v>0.32448227984599998</v>
      </c>
      <c r="AIL83" s="37"/>
      <c r="AIY83">
        <v>7.6501599999999996</v>
      </c>
      <c r="AIZ83">
        <v>0.31965673233800002</v>
      </c>
      <c r="AJB83" s="37"/>
      <c r="AJO83">
        <v>7.6501599999999996</v>
      </c>
      <c r="AJP83">
        <v>0.288673201105</v>
      </c>
      <c r="AJR83" s="37"/>
      <c r="AKE83">
        <v>7.0860799999999999</v>
      </c>
      <c r="AKF83">
        <v>0.45095803910799998</v>
      </c>
      <c r="AKH83" s="37"/>
      <c r="AKU83">
        <v>7.0860799999999999</v>
      </c>
      <c r="AKV83">
        <v>0.49231734768699997</v>
      </c>
      <c r="AKX83" s="37"/>
      <c r="ALK83">
        <v>7.2511200000000002</v>
      </c>
      <c r="ALL83">
        <v>0.42523021585199999</v>
      </c>
      <c r="ALN83" s="37"/>
    </row>
    <row r="84" spans="24:1002" x14ac:dyDescent="0.25">
      <c r="X84">
        <v>7.6742666666700003</v>
      </c>
      <c r="Y84">
        <v>0.18729280640500001</v>
      </c>
      <c r="AR84" s="37"/>
      <c r="BF84">
        <v>9.2091200000000004</v>
      </c>
      <c r="BG84">
        <v>0.195253064639</v>
      </c>
      <c r="BI84" s="37"/>
      <c r="BW84">
        <v>8.2582000000000004</v>
      </c>
      <c r="BX84">
        <v>0.16727271592599999</v>
      </c>
      <c r="CN84">
        <v>8.0983000000000001</v>
      </c>
      <c r="CO84">
        <v>0.18850728112699999</v>
      </c>
      <c r="DE84">
        <v>8.0983000000000001</v>
      </c>
      <c r="DF84">
        <v>0.161801450387</v>
      </c>
      <c r="DV84">
        <v>8.0983000000000001</v>
      </c>
      <c r="DW84">
        <v>0.199010564857</v>
      </c>
      <c r="EM84">
        <v>8.0983000000000001</v>
      </c>
      <c r="EN84">
        <v>0.24681836374300001</v>
      </c>
      <c r="FD84">
        <v>7.4782999999999999</v>
      </c>
      <c r="FE84">
        <v>0.24612438008000001</v>
      </c>
      <c r="FU84">
        <v>7.4782999999999999</v>
      </c>
      <c r="FV84">
        <v>0.270360258513</v>
      </c>
      <c r="FX84" s="37"/>
      <c r="GL84">
        <v>7.4782999999999999</v>
      </c>
      <c r="GM84">
        <v>0.23951815459199999</v>
      </c>
      <c r="GO84" s="37"/>
      <c r="HC84">
        <v>8.0518999999999998</v>
      </c>
      <c r="HD84">
        <v>0.23717885302899999</v>
      </c>
      <c r="HF84" s="37"/>
      <c r="HT84">
        <v>8.0518999999999998</v>
      </c>
      <c r="HU84">
        <v>0.195151024614</v>
      </c>
      <c r="HW84" s="37"/>
      <c r="IK84">
        <v>8.0518999999999998</v>
      </c>
      <c r="IL84">
        <v>0.20823155706999999</v>
      </c>
      <c r="IN84" s="37"/>
      <c r="JB84">
        <v>8.0518999999999998</v>
      </c>
      <c r="JC84">
        <v>0.22055054603099999</v>
      </c>
      <c r="JE84" s="37"/>
      <c r="JV84" s="37"/>
      <c r="KJ84">
        <v>8.0518999999999998</v>
      </c>
      <c r="KK84">
        <v>0.21016925640199999</v>
      </c>
      <c r="KM84" s="37"/>
      <c r="LA84">
        <v>8.2543000000000006</v>
      </c>
      <c r="LB84">
        <v>0.202747601216</v>
      </c>
      <c r="LD84" s="37"/>
      <c r="LR84">
        <v>8.2543000000000006</v>
      </c>
      <c r="LS84">
        <v>0.35581217716300001</v>
      </c>
      <c r="LU84" s="37"/>
      <c r="MI84">
        <v>8.2543000000000006</v>
      </c>
      <c r="MJ84">
        <v>0.245605727794</v>
      </c>
      <c r="ML84" s="37"/>
      <c r="MZ84">
        <v>7.9507000000000003</v>
      </c>
      <c r="NA84">
        <v>0.34105720084300001</v>
      </c>
      <c r="NC84" s="37"/>
      <c r="NQ84">
        <v>7.9507000000000003</v>
      </c>
      <c r="NR84">
        <v>0.258114935228</v>
      </c>
      <c r="NT84" s="37"/>
      <c r="OH84">
        <v>7.9507000000000003</v>
      </c>
      <c r="OI84">
        <v>0.28159316055299999</v>
      </c>
      <c r="OK84" s="37"/>
      <c r="OY84">
        <v>7.9507000000000003</v>
      </c>
      <c r="OZ84">
        <v>0.25394246328600001</v>
      </c>
      <c r="PB84" s="37"/>
      <c r="PP84">
        <v>7.9507000000000003</v>
      </c>
      <c r="PQ84">
        <v>0.29058904608899999</v>
      </c>
      <c r="PS84" s="37"/>
      <c r="QG84">
        <v>7.8494999999999999</v>
      </c>
      <c r="QH84">
        <v>0.364100012433</v>
      </c>
      <c r="QJ84" s="37"/>
      <c r="QK84" s="37"/>
      <c r="QY84">
        <v>7.6471</v>
      </c>
      <c r="QZ84">
        <v>0.312373593886</v>
      </c>
      <c r="RB84" s="37"/>
      <c r="RP84">
        <v>7.8494999999999999</v>
      </c>
      <c r="RQ84">
        <v>0.37747195850699999</v>
      </c>
      <c r="RS84" s="37"/>
      <c r="SG84">
        <v>7.7404000000000002</v>
      </c>
      <c r="SH84">
        <v>0.32530544453100002</v>
      </c>
      <c r="SJ84" s="37"/>
      <c r="SX84">
        <v>7.4539999999999997</v>
      </c>
      <c r="SY84">
        <v>0.36714334841700003</v>
      </c>
      <c r="TO84">
        <v>7.7404000000000002</v>
      </c>
      <c r="TP84">
        <v>0.32396879312400001</v>
      </c>
      <c r="UE84">
        <v>7.6471</v>
      </c>
      <c r="UF84">
        <v>0.30209708515900002</v>
      </c>
      <c r="UU84">
        <v>7.6471</v>
      </c>
      <c r="UV84">
        <v>0.288532309027</v>
      </c>
      <c r="VK84">
        <v>7.6703999999999999</v>
      </c>
      <c r="VL84">
        <v>0.34473265806600001</v>
      </c>
      <c r="VN84" s="37"/>
      <c r="WA84">
        <v>7.6703999999999999</v>
      </c>
      <c r="WB84">
        <v>0.39445745367700003</v>
      </c>
      <c r="WD84" s="37"/>
      <c r="WQ84">
        <v>7.8494999999999999</v>
      </c>
      <c r="WR84">
        <v>0.20542950389</v>
      </c>
      <c r="WT84" s="37"/>
      <c r="XG84">
        <v>7.8494999999999999</v>
      </c>
      <c r="XH84">
        <v>0.30938205418699999</v>
      </c>
      <c r="XJ84" s="37"/>
      <c r="XW84">
        <v>7.6471</v>
      </c>
      <c r="XX84">
        <v>0.32007771837600002</v>
      </c>
      <c r="XZ84" s="37"/>
      <c r="YM84">
        <v>7.6471</v>
      </c>
      <c r="YN84">
        <v>0.30703731651999999</v>
      </c>
      <c r="YP84" s="37"/>
      <c r="ZF84" s="37"/>
      <c r="ZS84">
        <v>7.6432000000000002</v>
      </c>
      <c r="ZT84">
        <v>0.32614702100300003</v>
      </c>
      <c r="ZV84" s="37"/>
      <c r="AAI84">
        <v>7.6432000000000002</v>
      </c>
      <c r="AAJ84">
        <v>0.46928474630299999</v>
      </c>
      <c r="AAL84" s="37"/>
      <c r="AAY84">
        <v>7.6432000000000002</v>
      </c>
      <c r="AAZ84">
        <v>0.31999212659300003</v>
      </c>
      <c r="ABB84" s="37"/>
      <c r="ABO84">
        <v>8.3556333333299992</v>
      </c>
      <c r="ABP84">
        <v>0.40426584918800001</v>
      </c>
      <c r="ABR84" s="37"/>
      <c r="ACE84">
        <v>8.3556333333299992</v>
      </c>
      <c r="ACF84">
        <v>0.439498970569</v>
      </c>
      <c r="ACH84" s="37"/>
      <c r="ACU84">
        <v>8.3556333333299992</v>
      </c>
      <c r="ACV84">
        <v>0.46375315397599998</v>
      </c>
      <c r="ACX84" s="37"/>
      <c r="ADK84">
        <v>8.8614999999999995</v>
      </c>
      <c r="ADL84">
        <v>0.37127041849699999</v>
      </c>
      <c r="ADN84" s="37"/>
      <c r="AEA84">
        <v>8.8521333333300003</v>
      </c>
      <c r="AEB84">
        <v>0.32754483631100001</v>
      </c>
      <c r="AED84" s="37"/>
      <c r="AEQ84">
        <v>8.8521333333300003</v>
      </c>
      <c r="AER84">
        <v>0.37793600819099998</v>
      </c>
      <c r="AET84" s="37"/>
      <c r="AFG84">
        <v>9.0639000000000003</v>
      </c>
      <c r="AFH84">
        <v>0.17873250230900001</v>
      </c>
      <c r="AFJ84" s="37"/>
      <c r="AFW84">
        <v>9.0639000000000003</v>
      </c>
      <c r="AFX84">
        <v>0.194098140798</v>
      </c>
      <c r="AFZ84" s="37"/>
      <c r="AGM84">
        <v>9.0639000000000003</v>
      </c>
      <c r="AGN84">
        <v>0.27289332146200002</v>
      </c>
      <c r="AGP84" s="37"/>
      <c r="AHC84">
        <v>9.2662999999999993</v>
      </c>
      <c r="AHD84">
        <v>0.29813239355900001</v>
      </c>
      <c r="AHF84" s="37"/>
      <c r="AHS84">
        <v>9.2662999999999993</v>
      </c>
      <c r="AHT84">
        <v>0.32516554698799999</v>
      </c>
      <c r="AHV84" s="37"/>
      <c r="AII84">
        <v>9.2662999999999993</v>
      </c>
      <c r="AIJ84">
        <v>0.33125648038900002</v>
      </c>
      <c r="AIL84" s="37"/>
      <c r="AIY84">
        <v>9.5626999999999995</v>
      </c>
      <c r="AIZ84">
        <v>0.326526771519</v>
      </c>
      <c r="AJB84" s="37"/>
      <c r="AJO84">
        <v>9.5626999999999995</v>
      </c>
      <c r="AJP84">
        <v>0.29646095338400003</v>
      </c>
      <c r="AJR84" s="37"/>
      <c r="AKE84">
        <v>8.8575999999999997</v>
      </c>
      <c r="AKF84">
        <v>0.45434222686499998</v>
      </c>
      <c r="AKH84" s="37"/>
      <c r="AKU84">
        <v>8.8575999999999997</v>
      </c>
      <c r="AKV84">
        <v>0.49851225993800002</v>
      </c>
      <c r="AKX84" s="37"/>
      <c r="ALK84">
        <v>9.0639000000000003</v>
      </c>
      <c r="ALL84">
        <v>0.432887815648</v>
      </c>
      <c r="ALN84" s="37"/>
    </row>
    <row r="85" spans="24:1002" x14ac:dyDescent="0.25">
      <c r="X85">
        <v>9.2091200000000004</v>
      </c>
      <c r="Y85">
        <v>0.188687691065</v>
      </c>
      <c r="AR85" s="37"/>
      <c r="BF85">
        <v>10.7439733333</v>
      </c>
      <c r="BG85">
        <v>0.19800681879400001</v>
      </c>
      <c r="BI85" s="37"/>
      <c r="BW85">
        <v>9.9098400000000009</v>
      </c>
      <c r="BX85">
        <v>0.16764296482900001</v>
      </c>
      <c r="CN85">
        <v>9.7179599999999997</v>
      </c>
      <c r="CO85">
        <v>0.19177476003400001</v>
      </c>
      <c r="DE85">
        <v>9.7179599999999997</v>
      </c>
      <c r="DF85">
        <v>0.161764100987</v>
      </c>
      <c r="DV85">
        <v>9.7179599999999997</v>
      </c>
      <c r="DW85">
        <v>0.20019783499499999</v>
      </c>
      <c r="EM85">
        <v>9.7179599999999997</v>
      </c>
      <c r="EN85">
        <v>0.247503705356</v>
      </c>
      <c r="FD85">
        <v>8.9739599999999999</v>
      </c>
      <c r="FE85">
        <v>0.24716019419099999</v>
      </c>
      <c r="FU85">
        <v>8.9739599999999999</v>
      </c>
      <c r="FV85">
        <v>0.27078232722599999</v>
      </c>
      <c r="FX85" s="37"/>
      <c r="GL85">
        <v>8.9739599999999999</v>
      </c>
      <c r="GM85">
        <v>0.24248789512999999</v>
      </c>
      <c r="GO85" s="37"/>
      <c r="HC85">
        <v>9.6622800000000009</v>
      </c>
      <c r="HD85">
        <v>0.23786107053200001</v>
      </c>
      <c r="HF85" s="37"/>
      <c r="HT85">
        <v>9.6622800000000009</v>
      </c>
      <c r="HU85">
        <v>0.19450844333199999</v>
      </c>
      <c r="HW85" s="37"/>
      <c r="IK85">
        <v>9.6622800000000009</v>
      </c>
      <c r="IL85">
        <v>0.20951233575799999</v>
      </c>
      <c r="IN85" s="37"/>
      <c r="JB85">
        <v>9.6622800000000009</v>
      </c>
      <c r="JC85">
        <v>0.22328317876100001</v>
      </c>
      <c r="JE85" s="37"/>
      <c r="JV85" s="37"/>
      <c r="KJ85">
        <v>9.6622800000000009</v>
      </c>
      <c r="KK85">
        <v>0.21359485116900001</v>
      </c>
      <c r="KM85" s="37"/>
      <c r="LA85">
        <v>9.9051600000000004</v>
      </c>
      <c r="LB85">
        <v>0.20510985139900001</v>
      </c>
      <c r="LD85" s="37"/>
      <c r="LR85">
        <v>9.9051600000000004</v>
      </c>
      <c r="LS85">
        <v>0.357120653939</v>
      </c>
      <c r="LU85" s="37"/>
      <c r="MI85">
        <v>9.9051600000000004</v>
      </c>
      <c r="MJ85">
        <v>0.23850336961800001</v>
      </c>
      <c r="ML85" s="37"/>
      <c r="MZ85">
        <v>9.5408399999999993</v>
      </c>
      <c r="NA85">
        <v>0.34280914169999999</v>
      </c>
      <c r="NC85" s="37"/>
      <c r="NQ85">
        <v>9.5408399999999993</v>
      </c>
      <c r="NR85">
        <v>0.26349032968399999</v>
      </c>
      <c r="NT85" s="37"/>
      <c r="OH85">
        <v>9.5408399999999993</v>
      </c>
      <c r="OI85">
        <v>0.28417062096899998</v>
      </c>
      <c r="OK85" s="37"/>
      <c r="OY85">
        <v>9.5408399999999993</v>
      </c>
      <c r="OZ85">
        <v>0.25905326968800002</v>
      </c>
      <c r="PB85" s="37"/>
      <c r="PP85">
        <v>9.5408399999999993</v>
      </c>
      <c r="PQ85">
        <v>0.29597963338200001</v>
      </c>
      <c r="PS85" s="37"/>
      <c r="QG85">
        <v>9.4193999999999996</v>
      </c>
      <c r="QH85">
        <v>0.36644483786600002</v>
      </c>
      <c r="QJ85" s="37"/>
      <c r="QK85" s="37"/>
      <c r="QY85">
        <v>9.17652</v>
      </c>
      <c r="QZ85">
        <v>0.31872254032800001</v>
      </c>
      <c r="RB85" s="37"/>
      <c r="RP85">
        <v>9.4193999999999996</v>
      </c>
      <c r="RQ85">
        <v>0.38032100138000002</v>
      </c>
      <c r="RS85" s="37"/>
      <c r="SG85">
        <v>9.2884799999999998</v>
      </c>
      <c r="SH85">
        <v>0.326529850771</v>
      </c>
      <c r="SJ85" s="37"/>
      <c r="SX85">
        <v>8.9448000000000008</v>
      </c>
      <c r="SY85">
        <v>0.37006672710100003</v>
      </c>
      <c r="TO85">
        <v>9.2884799999999998</v>
      </c>
      <c r="TP85">
        <v>0.33038925058099999</v>
      </c>
      <c r="UE85">
        <v>9.17652</v>
      </c>
      <c r="UF85">
        <v>0.312665180278</v>
      </c>
      <c r="UU85">
        <v>9.17652</v>
      </c>
      <c r="UV85">
        <v>0.295309014072</v>
      </c>
      <c r="VK85">
        <v>9.2044800000000002</v>
      </c>
      <c r="VL85">
        <v>0.35091148324100002</v>
      </c>
      <c r="VN85" s="37"/>
      <c r="WA85">
        <v>9.2044800000000002</v>
      </c>
      <c r="WB85">
        <v>0.40144179695299997</v>
      </c>
      <c r="WD85" s="37"/>
      <c r="WQ85">
        <v>9.4193999999999996</v>
      </c>
      <c r="WR85">
        <v>0.20894097523899999</v>
      </c>
      <c r="WT85" s="37"/>
      <c r="XG85">
        <v>9.4193999999999996</v>
      </c>
      <c r="XH85">
        <v>0.31249495286899998</v>
      </c>
      <c r="XJ85" s="37"/>
      <c r="XW85">
        <v>9.17652</v>
      </c>
      <c r="XX85">
        <v>0.32876427272499997</v>
      </c>
      <c r="XZ85" s="37"/>
      <c r="YM85">
        <v>9.17652</v>
      </c>
      <c r="YN85">
        <v>0.30897518525200002</v>
      </c>
      <c r="YP85" s="37"/>
      <c r="ZF85" s="37"/>
      <c r="ZS85">
        <v>9.1718399999999995</v>
      </c>
      <c r="ZT85">
        <v>0.32768819356000001</v>
      </c>
      <c r="ZV85" s="37"/>
      <c r="AAI85">
        <v>9.1718399999999995</v>
      </c>
      <c r="AAJ85">
        <v>0.47277911358399999</v>
      </c>
      <c r="AAL85" s="37"/>
      <c r="AAY85">
        <v>9.1718399999999995</v>
      </c>
      <c r="AAZ85">
        <v>0.32941753198200002</v>
      </c>
      <c r="ABB85" s="37"/>
      <c r="ABO85">
        <v>10.026759999999999</v>
      </c>
      <c r="ABP85">
        <v>0.40771509318600002</v>
      </c>
      <c r="ABR85" s="37"/>
      <c r="ACE85">
        <v>10.026759999999999</v>
      </c>
      <c r="ACF85">
        <v>0.44449767381799998</v>
      </c>
      <c r="ACH85" s="37"/>
      <c r="ACU85">
        <v>10.026759999999999</v>
      </c>
      <c r="ACV85">
        <v>0.46779998467299999</v>
      </c>
      <c r="ACX85" s="37"/>
      <c r="ADK85">
        <v>10.633800000000001</v>
      </c>
      <c r="ADL85">
        <v>0.37436922668</v>
      </c>
      <c r="ADN85" s="37"/>
      <c r="AEA85">
        <v>10.62256</v>
      </c>
      <c r="AEB85">
        <v>0.32944674443100003</v>
      </c>
      <c r="AED85" s="37"/>
      <c r="AEQ85">
        <v>10.62256</v>
      </c>
      <c r="AER85">
        <v>0.37905543537000003</v>
      </c>
      <c r="AET85" s="37"/>
      <c r="AFG85">
        <v>10.87668</v>
      </c>
      <c r="AFH85">
        <v>0.180548481633</v>
      </c>
      <c r="AFJ85" s="37"/>
      <c r="AFW85">
        <v>10.87668</v>
      </c>
      <c r="AFX85">
        <v>0.197270183638</v>
      </c>
      <c r="AFZ85" s="37"/>
      <c r="AGM85">
        <v>10.87668</v>
      </c>
      <c r="AGN85">
        <v>0.27581802619700002</v>
      </c>
      <c r="AGP85" s="37"/>
      <c r="AHC85">
        <v>11.11956</v>
      </c>
      <c r="AHD85">
        <v>0.30120278356000002</v>
      </c>
      <c r="AHF85" s="37"/>
      <c r="AHS85">
        <v>11.11956</v>
      </c>
      <c r="AHT85">
        <v>0.32993665638800002</v>
      </c>
      <c r="AHV85" s="37"/>
      <c r="AII85">
        <v>11.11956</v>
      </c>
      <c r="AIJ85">
        <v>0.33733517748500003</v>
      </c>
      <c r="AIL85" s="37"/>
      <c r="AIY85">
        <v>11.475239999999999</v>
      </c>
      <c r="AIZ85">
        <v>0.32947268422999998</v>
      </c>
      <c r="AJB85" s="37"/>
      <c r="AJO85">
        <v>11.475239999999999</v>
      </c>
      <c r="AJP85">
        <v>0.30385504699400001</v>
      </c>
      <c r="AJR85" s="37"/>
      <c r="AKE85">
        <v>10.62912</v>
      </c>
      <c r="AKF85">
        <v>0.46007867620699999</v>
      </c>
      <c r="AKH85" s="37"/>
      <c r="AKU85">
        <v>10.62912</v>
      </c>
      <c r="AKV85">
        <v>0.50410251909000003</v>
      </c>
      <c r="AKX85" s="37"/>
      <c r="ALK85">
        <v>10.87668</v>
      </c>
      <c r="ALL85">
        <v>0.43906391181600002</v>
      </c>
      <c r="ALN85" s="37"/>
    </row>
    <row r="86" spans="24:1002" x14ac:dyDescent="0.25">
      <c r="X86">
        <v>10.7439733333</v>
      </c>
      <c r="Y86">
        <v>0.188697981421</v>
      </c>
      <c r="AR86" s="37"/>
      <c r="BF86">
        <v>12.278826666700001</v>
      </c>
      <c r="BG86">
        <v>0.20089816613200001</v>
      </c>
      <c r="BI86" s="37"/>
      <c r="BW86">
        <v>11.56148</v>
      </c>
      <c r="BX86">
        <v>0.16899848532200001</v>
      </c>
      <c r="CN86">
        <v>11.337619999999999</v>
      </c>
      <c r="CO86">
        <v>0.19175277098499999</v>
      </c>
      <c r="DE86">
        <v>11.337619999999999</v>
      </c>
      <c r="DF86">
        <v>0.16185244859</v>
      </c>
      <c r="DV86">
        <v>11.337619999999999</v>
      </c>
      <c r="DW86">
        <v>0.20263286774</v>
      </c>
      <c r="EM86">
        <v>11.337619999999999</v>
      </c>
      <c r="EN86">
        <v>0.25078997834599998</v>
      </c>
      <c r="FD86">
        <v>10.469620000000001</v>
      </c>
      <c r="FE86">
        <v>0.25261417880999998</v>
      </c>
      <c r="FU86">
        <v>10.469620000000001</v>
      </c>
      <c r="FV86">
        <v>0.27435849004200002</v>
      </c>
      <c r="FX86" s="37"/>
      <c r="GL86">
        <v>10.469620000000001</v>
      </c>
      <c r="GM86">
        <v>0.24699485797000001</v>
      </c>
      <c r="GO86" s="37"/>
      <c r="HC86">
        <v>11.27266</v>
      </c>
      <c r="HD86">
        <v>0.24160067968500001</v>
      </c>
      <c r="HF86" s="37"/>
      <c r="HT86">
        <v>11.27266</v>
      </c>
      <c r="HU86">
        <v>0.195322607875</v>
      </c>
      <c r="HW86" s="37"/>
      <c r="IK86">
        <v>11.27266</v>
      </c>
      <c r="IL86">
        <v>0.20986224513999999</v>
      </c>
      <c r="IN86" s="37"/>
      <c r="JB86">
        <v>11.27266</v>
      </c>
      <c r="JC86">
        <v>0.22666548373699999</v>
      </c>
      <c r="JE86" s="37"/>
      <c r="JV86" s="37"/>
      <c r="KJ86">
        <v>11.27266</v>
      </c>
      <c r="KK86">
        <v>0.214320501006</v>
      </c>
      <c r="KM86" s="37"/>
      <c r="LA86">
        <v>11.55602</v>
      </c>
      <c r="LB86">
        <v>0.20849045632999999</v>
      </c>
      <c r="LD86" s="37"/>
      <c r="LR86">
        <v>11.55602</v>
      </c>
      <c r="LS86">
        <v>0.35611650587900001</v>
      </c>
      <c r="LU86" s="37"/>
      <c r="MI86">
        <v>11.55602</v>
      </c>
      <c r="MJ86">
        <v>0.24018654908000001</v>
      </c>
      <c r="ML86" s="37"/>
      <c r="MZ86">
        <v>11.130979999999999</v>
      </c>
      <c r="NA86">
        <v>0.34394190128800001</v>
      </c>
      <c r="NC86" s="37"/>
      <c r="NQ86">
        <v>11.130979999999999</v>
      </c>
      <c r="NR86">
        <v>0.26803510518599999</v>
      </c>
      <c r="NT86" s="37"/>
      <c r="OH86">
        <v>11.130979999999999</v>
      </c>
      <c r="OI86">
        <v>0.28661336749100003</v>
      </c>
      <c r="OK86" s="37"/>
      <c r="OY86">
        <v>11.130979999999999</v>
      </c>
      <c r="OZ86">
        <v>0.26086709265199998</v>
      </c>
      <c r="PB86" s="37"/>
      <c r="PP86">
        <v>11.130979999999999</v>
      </c>
      <c r="PQ86">
        <v>0.29732005861600003</v>
      </c>
      <c r="PS86" s="37"/>
      <c r="QG86">
        <v>10.9893</v>
      </c>
      <c r="QH86">
        <v>0.36943136477299998</v>
      </c>
      <c r="QJ86" s="37"/>
      <c r="QK86" s="37"/>
      <c r="QY86">
        <v>10.70594</v>
      </c>
      <c r="QZ86">
        <v>0.32015506749099998</v>
      </c>
      <c r="RB86" s="37"/>
      <c r="RP86">
        <v>10.9893</v>
      </c>
      <c r="RQ86">
        <v>0.38449037004999997</v>
      </c>
      <c r="RS86" s="37"/>
      <c r="SG86">
        <v>10.83656</v>
      </c>
      <c r="SH86">
        <v>0.33194271851700002</v>
      </c>
      <c r="SJ86" s="37"/>
      <c r="SX86">
        <v>10.435600000000001</v>
      </c>
      <c r="SY86">
        <v>0.37429563533799998</v>
      </c>
      <c r="TO86">
        <v>10.83656</v>
      </c>
      <c r="TP86">
        <v>0.33383195805999999</v>
      </c>
      <c r="UE86">
        <v>10.70594</v>
      </c>
      <c r="UF86">
        <v>0.32002368579599999</v>
      </c>
      <c r="UU86">
        <v>10.70594</v>
      </c>
      <c r="UV86">
        <v>0.300084537609</v>
      </c>
      <c r="VK86">
        <v>10.73856</v>
      </c>
      <c r="VL86">
        <v>0.35572944860700001</v>
      </c>
      <c r="VN86" s="37"/>
      <c r="WA86">
        <v>10.73856</v>
      </c>
      <c r="WB86">
        <v>0.40546222058100001</v>
      </c>
      <c r="WD86" s="37"/>
      <c r="WQ86">
        <v>10.9893</v>
      </c>
      <c r="WR86">
        <v>0.211143160828</v>
      </c>
      <c r="WT86" s="37"/>
      <c r="XG86">
        <v>10.9893</v>
      </c>
      <c r="XH86">
        <v>0.31511788852599998</v>
      </c>
      <c r="XJ86" s="37"/>
      <c r="XW86">
        <v>10.70594</v>
      </c>
      <c r="XX86">
        <v>0.333859569084</v>
      </c>
      <c r="XZ86" s="37"/>
      <c r="YM86">
        <v>10.70594</v>
      </c>
      <c r="YN86">
        <v>0.31587412465199999</v>
      </c>
      <c r="YP86" s="37"/>
      <c r="ZF86" s="37"/>
      <c r="ZS86">
        <v>10.700480000000001</v>
      </c>
      <c r="ZT86">
        <v>0.328653713894</v>
      </c>
      <c r="ZV86" s="37"/>
      <c r="AAI86">
        <v>10.700480000000001</v>
      </c>
      <c r="AAJ86">
        <v>0.474823966273</v>
      </c>
      <c r="AAL86" s="37"/>
      <c r="AAY86">
        <v>10.700480000000001</v>
      </c>
      <c r="AAZ86">
        <v>0.33530414888499999</v>
      </c>
      <c r="ABB86" s="37"/>
      <c r="ABO86">
        <v>11.697886666700001</v>
      </c>
      <c r="ABP86">
        <v>0.41174016077300002</v>
      </c>
      <c r="ABR86" s="37"/>
      <c r="ACE86">
        <v>11.697886666700001</v>
      </c>
      <c r="ACF86">
        <v>0.44898426793099999</v>
      </c>
      <c r="ACH86" s="37"/>
      <c r="ACU86">
        <v>11.697886666700001</v>
      </c>
      <c r="ACV86">
        <v>0.47207359282799999</v>
      </c>
      <c r="ACX86" s="37"/>
      <c r="ADK86">
        <v>12.4061</v>
      </c>
      <c r="ADL86">
        <v>0.37728538118999999</v>
      </c>
      <c r="ADN86" s="37"/>
      <c r="AEA86">
        <v>12.392986666700001</v>
      </c>
      <c r="AEB86">
        <v>0.33139123978200002</v>
      </c>
      <c r="AED86" s="37"/>
      <c r="AEQ86">
        <v>12.392986666700001</v>
      </c>
      <c r="AER86">
        <v>0.38164670068700002</v>
      </c>
      <c r="AET86" s="37"/>
      <c r="AFG86">
        <v>12.68946</v>
      </c>
      <c r="AFH86">
        <v>0.18201781106699999</v>
      </c>
      <c r="AFJ86" s="37"/>
      <c r="AFW86">
        <v>12.68946</v>
      </c>
      <c r="AFX86">
        <v>0.198064847145</v>
      </c>
      <c r="AFZ86" s="37"/>
      <c r="AGM86">
        <v>12.68946</v>
      </c>
      <c r="AGN86">
        <v>0.27903393395800002</v>
      </c>
      <c r="AGP86" s="37"/>
      <c r="AHC86">
        <v>12.97282</v>
      </c>
      <c r="AHD86">
        <v>0.30362435476299998</v>
      </c>
      <c r="AHF86" s="37"/>
      <c r="AHS86">
        <v>12.97282</v>
      </c>
      <c r="AHT86">
        <v>0.33448209703100001</v>
      </c>
      <c r="AHV86" s="37"/>
      <c r="AII86">
        <v>12.97282</v>
      </c>
      <c r="AIJ86">
        <v>0.34307946395299999</v>
      </c>
      <c r="AIL86" s="37"/>
      <c r="AIY86">
        <v>13.387779999999999</v>
      </c>
      <c r="AIZ86">
        <v>0.33464508871900001</v>
      </c>
      <c r="AJB86" s="37"/>
      <c r="AJO86">
        <v>13.387779999999999</v>
      </c>
      <c r="AJP86">
        <v>0.31027434149999999</v>
      </c>
      <c r="AJR86" s="37"/>
      <c r="AKE86">
        <v>12.400639999999999</v>
      </c>
      <c r="AKF86">
        <v>0.464950818155</v>
      </c>
      <c r="AKH86" s="37"/>
      <c r="AKU86">
        <v>12.400639999999999</v>
      </c>
      <c r="AKV86">
        <v>0.51061008294200005</v>
      </c>
      <c r="AKX86" s="37"/>
      <c r="ALK86">
        <v>12.68946</v>
      </c>
      <c r="ALL86">
        <v>0.44583146813399999</v>
      </c>
      <c r="ALN86" s="37"/>
    </row>
    <row r="87" spans="24:1002" x14ac:dyDescent="0.25">
      <c r="X87">
        <v>12.278826666700001</v>
      </c>
      <c r="Y87">
        <v>0.19114874143899999</v>
      </c>
      <c r="AR87" s="37"/>
      <c r="BF87">
        <v>13.81368</v>
      </c>
      <c r="BG87">
        <v>0.200614777405</v>
      </c>
      <c r="BI87" s="37"/>
      <c r="BW87">
        <v>13.21312</v>
      </c>
      <c r="BX87">
        <v>0.16909437476799999</v>
      </c>
      <c r="CN87">
        <v>12.957280000000001</v>
      </c>
      <c r="CO87">
        <v>0.19224819044499999</v>
      </c>
      <c r="DE87">
        <v>12.957280000000001</v>
      </c>
      <c r="DF87">
        <v>0.162770815023</v>
      </c>
      <c r="DV87">
        <v>12.957280000000001</v>
      </c>
      <c r="DW87">
        <v>0.20259458441200001</v>
      </c>
      <c r="EM87">
        <v>12.957280000000001</v>
      </c>
      <c r="EN87">
        <v>0.25136645716</v>
      </c>
      <c r="FD87">
        <v>11.96528</v>
      </c>
      <c r="FE87">
        <v>0.24978377680700001</v>
      </c>
      <c r="FU87">
        <v>11.96528</v>
      </c>
      <c r="FV87">
        <v>0.27621415345200001</v>
      </c>
      <c r="FX87" s="37"/>
      <c r="GL87">
        <v>11.96528</v>
      </c>
      <c r="GM87">
        <v>0.247075992396</v>
      </c>
      <c r="GO87" s="37"/>
      <c r="HC87">
        <v>12.883039999999999</v>
      </c>
      <c r="HD87">
        <v>0.242624760503</v>
      </c>
      <c r="HF87" s="37"/>
      <c r="HT87">
        <v>12.883039999999999</v>
      </c>
      <c r="HU87">
        <v>0.197899188063</v>
      </c>
      <c r="HW87" s="37"/>
      <c r="IK87">
        <v>12.883039999999999</v>
      </c>
      <c r="IL87">
        <v>0.21040741818700001</v>
      </c>
      <c r="IN87" s="37"/>
      <c r="JB87">
        <v>12.883039999999999</v>
      </c>
      <c r="JC87">
        <v>0.229791973777</v>
      </c>
      <c r="JE87" s="37"/>
      <c r="JV87" s="37"/>
      <c r="KJ87">
        <v>12.883039999999999</v>
      </c>
      <c r="KK87">
        <v>0.216464009979</v>
      </c>
      <c r="KM87" s="37"/>
      <c r="LA87">
        <v>13.20688</v>
      </c>
      <c r="LB87">
        <v>0.21174409629999999</v>
      </c>
      <c r="LD87" s="37"/>
      <c r="LR87">
        <v>13.20688</v>
      </c>
      <c r="LS87">
        <v>0.358335905191</v>
      </c>
      <c r="LU87" s="37"/>
      <c r="MI87">
        <v>13.20688</v>
      </c>
      <c r="MJ87">
        <v>0.245177962527</v>
      </c>
      <c r="ML87" s="37"/>
      <c r="MZ87">
        <v>12.721120000000001</v>
      </c>
      <c r="NA87">
        <v>0.34867483938900001</v>
      </c>
      <c r="NC87" s="37"/>
      <c r="NQ87">
        <v>12.721120000000001</v>
      </c>
      <c r="NR87">
        <v>0.267874115036</v>
      </c>
      <c r="NT87" s="37"/>
      <c r="OH87">
        <v>12.721120000000001</v>
      </c>
      <c r="OI87">
        <v>0.29076527672199998</v>
      </c>
      <c r="OK87" s="37"/>
      <c r="OY87">
        <v>12.721120000000001</v>
      </c>
      <c r="OZ87">
        <v>0.26265048922599998</v>
      </c>
      <c r="PB87" s="37"/>
      <c r="PP87">
        <v>12.721120000000001</v>
      </c>
      <c r="PQ87">
        <v>0.30057088277400001</v>
      </c>
      <c r="PS87" s="37"/>
      <c r="QG87">
        <v>12.559200000000001</v>
      </c>
      <c r="QH87">
        <v>0.37056358881599999</v>
      </c>
      <c r="QJ87" s="37"/>
      <c r="QK87" s="37"/>
      <c r="QY87">
        <v>12.23536</v>
      </c>
      <c r="QZ87">
        <v>0.32217587396800001</v>
      </c>
      <c r="RB87" s="37"/>
      <c r="RP87">
        <v>12.559200000000001</v>
      </c>
      <c r="RQ87">
        <v>0.38566029000199997</v>
      </c>
      <c r="RS87" s="37"/>
      <c r="SG87">
        <v>12.384639999999999</v>
      </c>
      <c r="SH87">
        <v>0.33520949262700001</v>
      </c>
      <c r="SJ87" s="37"/>
      <c r="SX87">
        <v>11.926399999999999</v>
      </c>
      <c r="SY87">
        <v>0.37652909935700002</v>
      </c>
      <c r="TO87">
        <v>12.384639999999999</v>
      </c>
      <c r="TP87">
        <v>0.33957675208499999</v>
      </c>
      <c r="UE87">
        <v>12.23536</v>
      </c>
      <c r="UF87">
        <v>0.318555283217</v>
      </c>
      <c r="UU87">
        <v>12.23536</v>
      </c>
      <c r="UV87">
        <v>0.30620790801800002</v>
      </c>
      <c r="VK87">
        <v>12.272640000000001</v>
      </c>
      <c r="VL87">
        <v>0.36097114621100002</v>
      </c>
      <c r="VN87" s="37"/>
      <c r="WA87">
        <v>12.272640000000001</v>
      </c>
      <c r="WB87">
        <v>0.40809503333000002</v>
      </c>
      <c r="WD87" s="37"/>
      <c r="WQ87">
        <v>12.559200000000001</v>
      </c>
      <c r="WR87">
        <v>0.21517848937199999</v>
      </c>
      <c r="WT87" s="37"/>
      <c r="XG87">
        <v>12.559200000000001</v>
      </c>
      <c r="XH87">
        <v>0.31897474967099998</v>
      </c>
      <c r="XJ87" s="37"/>
      <c r="XW87">
        <v>12.23536</v>
      </c>
      <c r="XX87">
        <v>0.33194001377600002</v>
      </c>
      <c r="XZ87" s="37"/>
      <c r="YM87">
        <v>12.23536</v>
      </c>
      <c r="YN87">
        <v>0.31771597291100001</v>
      </c>
      <c r="YP87" s="37"/>
      <c r="ZF87" s="37"/>
      <c r="ZS87">
        <v>12.22912</v>
      </c>
      <c r="ZT87">
        <v>0.33362554042999998</v>
      </c>
      <c r="ZV87" s="37"/>
      <c r="AAI87">
        <v>12.22912</v>
      </c>
      <c r="AAJ87">
        <v>0.478145400685</v>
      </c>
      <c r="AAL87" s="37"/>
      <c r="AAY87">
        <v>12.22912</v>
      </c>
      <c r="AAZ87">
        <v>0.34054155600500002</v>
      </c>
      <c r="ABB87" s="37"/>
      <c r="ABO87">
        <v>13.3690133333</v>
      </c>
      <c r="ABP87">
        <v>0.41548689748599998</v>
      </c>
      <c r="ABR87" s="37"/>
      <c r="ACE87">
        <v>13.3690133333</v>
      </c>
      <c r="ACF87">
        <v>0.45227230117900002</v>
      </c>
      <c r="ACH87" s="37"/>
      <c r="ACU87">
        <v>13.3690133333</v>
      </c>
      <c r="ACV87">
        <v>0.47463377637900001</v>
      </c>
      <c r="ACX87" s="37"/>
      <c r="ADK87">
        <v>14.1784</v>
      </c>
      <c r="ADL87">
        <v>0.38025808670799999</v>
      </c>
      <c r="ADN87" s="37"/>
      <c r="AEA87">
        <v>14.163413333299999</v>
      </c>
      <c r="AEB87">
        <v>0.33258074077499999</v>
      </c>
      <c r="AED87" s="37"/>
      <c r="AEQ87">
        <v>14.163413333299999</v>
      </c>
      <c r="AER87">
        <v>0.38377588301299997</v>
      </c>
      <c r="AET87" s="37"/>
      <c r="AFG87">
        <v>14.50224</v>
      </c>
      <c r="AFH87">
        <v>0.18317222276299999</v>
      </c>
      <c r="AFJ87" s="37"/>
      <c r="AFW87">
        <v>14.50224</v>
      </c>
      <c r="AFX87">
        <v>0.19899083658700001</v>
      </c>
      <c r="AFZ87" s="37"/>
      <c r="AGM87">
        <v>14.50224</v>
      </c>
      <c r="AGN87">
        <v>0.28220424234899999</v>
      </c>
      <c r="AGP87" s="37"/>
      <c r="AHC87">
        <v>14.826079999999999</v>
      </c>
      <c r="AHD87">
        <v>0.306889729369</v>
      </c>
      <c r="AHF87" s="37"/>
      <c r="AHS87">
        <v>14.826079999999999</v>
      </c>
      <c r="AHT87">
        <v>0.34168319259899999</v>
      </c>
      <c r="AHV87" s="37"/>
      <c r="AII87">
        <v>14.826079999999999</v>
      </c>
      <c r="AIJ87">
        <v>0.35324841771999999</v>
      </c>
      <c r="AIL87" s="37"/>
      <c r="AIY87">
        <v>15.300319999999999</v>
      </c>
      <c r="AIZ87">
        <v>0.34070591816899998</v>
      </c>
      <c r="AJB87" s="37"/>
      <c r="AJO87">
        <v>15.300319999999999</v>
      </c>
      <c r="AJP87">
        <v>0.31645439122500002</v>
      </c>
      <c r="AJR87" s="37"/>
      <c r="AKE87">
        <v>14.17216</v>
      </c>
      <c r="AKF87">
        <v>0.46994441832900002</v>
      </c>
      <c r="AKH87" s="37"/>
      <c r="AKU87">
        <v>14.17216</v>
      </c>
      <c r="AKV87">
        <v>0.51592344345600005</v>
      </c>
      <c r="AKX87" s="37"/>
      <c r="ALK87">
        <v>14.50224</v>
      </c>
      <c r="ALL87">
        <v>0.45318861357599999</v>
      </c>
      <c r="ALN87" s="37"/>
    </row>
    <row r="88" spans="24:1002" x14ac:dyDescent="0.25">
      <c r="X88">
        <v>13.81368</v>
      </c>
      <c r="Y88">
        <v>0.19092309336400001</v>
      </c>
      <c r="AR88" s="37"/>
      <c r="BF88">
        <v>15.348533333300001</v>
      </c>
      <c r="BG88">
        <v>0.204424610748</v>
      </c>
      <c r="BI88" s="37"/>
      <c r="BW88">
        <v>14.86476</v>
      </c>
      <c r="BX88">
        <v>0.17015750719100001</v>
      </c>
      <c r="CN88">
        <v>14.57694</v>
      </c>
      <c r="CO88">
        <v>0.193969449668</v>
      </c>
      <c r="DE88">
        <v>14.57694</v>
      </c>
      <c r="DF88">
        <v>0.16338860957199999</v>
      </c>
      <c r="DV88">
        <v>14.57694</v>
      </c>
      <c r="DW88">
        <v>0.203395990444</v>
      </c>
      <c r="EM88">
        <v>14.57694</v>
      </c>
      <c r="EN88">
        <v>0.25304136559399998</v>
      </c>
      <c r="FD88">
        <v>13.460940000000001</v>
      </c>
      <c r="FE88">
        <v>0.25116732716700002</v>
      </c>
      <c r="FU88">
        <v>13.460940000000001</v>
      </c>
      <c r="FV88">
        <v>0.27922665054599999</v>
      </c>
      <c r="FX88" s="37"/>
      <c r="GL88">
        <v>13.460940000000001</v>
      </c>
      <c r="GM88">
        <v>0.24704860685499999</v>
      </c>
      <c r="GO88" s="37"/>
      <c r="HC88">
        <v>14.49342</v>
      </c>
      <c r="HD88">
        <v>0.24348026501299999</v>
      </c>
      <c r="HF88" s="37"/>
      <c r="HT88">
        <v>14.49342</v>
      </c>
      <c r="HU88">
        <v>0.19794098546700001</v>
      </c>
      <c r="HW88" s="37"/>
      <c r="IK88">
        <v>14.49342</v>
      </c>
      <c r="IL88">
        <v>0.21402921184000001</v>
      </c>
      <c r="IN88" s="37"/>
      <c r="JB88">
        <v>14.49342</v>
      </c>
      <c r="JC88">
        <v>0.23248654239399999</v>
      </c>
      <c r="JE88" s="37"/>
      <c r="JV88" s="37"/>
      <c r="KJ88">
        <v>14.49342</v>
      </c>
      <c r="KK88">
        <v>0.220654481757</v>
      </c>
      <c r="KM88" s="37"/>
      <c r="LA88">
        <v>14.85774</v>
      </c>
      <c r="LB88">
        <v>0.21370710000500001</v>
      </c>
      <c r="LD88" s="37"/>
      <c r="LR88">
        <v>14.85774</v>
      </c>
      <c r="LS88">
        <v>0.36104729395599999</v>
      </c>
      <c r="LU88" s="37"/>
      <c r="MI88">
        <v>14.85774</v>
      </c>
      <c r="MJ88">
        <v>0.24713286081300001</v>
      </c>
      <c r="ML88" s="37"/>
      <c r="MZ88">
        <v>14.311260000000001</v>
      </c>
      <c r="NA88">
        <v>0.34961117698700001</v>
      </c>
      <c r="NC88" s="37"/>
      <c r="NQ88">
        <v>14.311260000000001</v>
      </c>
      <c r="NR88">
        <v>0.26992935610300001</v>
      </c>
      <c r="NT88" s="37"/>
      <c r="OH88">
        <v>14.311260000000001</v>
      </c>
      <c r="OI88">
        <v>0.29275967327199998</v>
      </c>
      <c r="OK88" s="37"/>
      <c r="OY88">
        <v>14.311260000000001</v>
      </c>
      <c r="OZ88">
        <v>0.26484061901099998</v>
      </c>
      <c r="PB88" s="37"/>
      <c r="PP88">
        <v>14.311260000000001</v>
      </c>
      <c r="PQ88">
        <v>0.30088698393800001</v>
      </c>
      <c r="PS88" s="37"/>
      <c r="QG88">
        <v>14.129099999999999</v>
      </c>
      <c r="QH88">
        <v>0.37339778925799999</v>
      </c>
      <c r="QJ88" s="37"/>
      <c r="QK88" s="37"/>
      <c r="QY88">
        <v>13.76478</v>
      </c>
      <c r="QZ88">
        <v>0.32709918460100001</v>
      </c>
      <c r="RB88" s="37"/>
      <c r="RP88">
        <v>14.129099999999999</v>
      </c>
      <c r="RQ88">
        <v>0.389032660064</v>
      </c>
      <c r="RS88" s="37"/>
      <c r="SG88">
        <v>13.93272</v>
      </c>
      <c r="SH88">
        <v>0.34339375019700003</v>
      </c>
      <c r="SJ88" s="37"/>
      <c r="SX88">
        <v>13.417199999999999</v>
      </c>
      <c r="SY88">
        <v>0.38031728818499999</v>
      </c>
      <c r="TO88">
        <v>13.93272</v>
      </c>
      <c r="TP88">
        <v>0.34552092356699998</v>
      </c>
      <c r="UE88">
        <v>13.76478</v>
      </c>
      <c r="UF88">
        <v>0.32857284245599999</v>
      </c>
      <c r="UU88">
        <v>13.76478</v>
      </c>
      <c r="UV88">
        <v>0.31106015325699998</v>
      </c>
      <c r="VK88">
        <v>13.80672</v>
      </c>
      <c r="VL88">
        <v>0.36575770104200001</v>
      </c>
      <c r="VN88" s="37"/>
      <c r="WA88">
        <v>13.80672</v>
      </c>
      <c r="WB88">
        <v>0.41399314561799999</v>
      </c>
      <c r="WD88" s="37"/>
      <c r="WQ88">
        <v>14.129099999999999</v>
      </c>
      <c r="WR88">
        <v>0.22014310186</v>
      </c>
      <c r="WT88" s="37"/>
      <c r="XG88">
        <v>14.129099999999999</v>
      </c>
      <c r="XH88">
        <v>0.31963522314999998</v>
      </c>
      <c r="XJ88" s="37"/>
      <c r="XW88">
        <v>13.76478</v>
      </c>
      <c r="XX88">
        <v>0.33410833192400002</v>
      </c>
      <c r="XZ88" s="37"/>
      <c r="YM88">
        <v>13.76478</v>
      </c>
      <c r="YN88">
        <v>0.32145463623100001</v>
      </c>
      <c r="YP88" s="37"/>
      <c r="ZF88" s="37"/>
      <c r="ZS88">
        <v>13.757759999999999</v>
      </c>
      <c r="ZT88">
        <v>0.33687189392099998</v>
      </c>
      <c r="ZV88" s="37"/>
      <c r="AAI88">
        <v>13.757759999999999</v>
      </c>
      <c r="AAJ88">
        <v>0.48260331065000001</v>
      </c>
      <c r="AAL88" s="37"/>
      <c r="AAY88">
        <v>13.757759999999999</v>
      </c>
      <c r="AAZ88">
        <v>0.34867344508999998</v>
      </c>
      <c r="ABB88" s="37"/>
      <c r="ABO88">
        <v>15.040139999999999</v>
      </c>
      <c r="ABP88">
        <v>0.41683204422100001</v>
      </c>
      <c r="ABR88" s="37"/>
      <c r="ACE88">
        <v>15.040139999999999</v>
      </c>
      <c r="ACF88">
        <v>0.45698031930100003</v>
      </c>
      <c r="ACH88" s="37"/>
      <c r="ACU88">
        <v>15.040139999999999</v>
      </c>
      <c r="ACV88">
        <v>0.47859478939099998</v>
      </c>
      <c r="ACX88" s="37"/>
      <c r="ADK88">
        <v>15.950699999999999</v>
      </c>
      <c r="ADL88">
        <v>0.38358968814599997</v>
      </c>
      <c r="ADN88" s="37"/>
      <c r="AEA88">
        <v>15.93384</v>
      </c>
      <c r="AEB88">
        <v>0.335239787352</v>
      </c>
      <c r="AED88" s="37"/>
      <c r="AEQ88">
        <v>15.93384</v>
      </c>
      <c r="AER88">
        <v>0.38537610457100002</v>
      </c>
      <c r="AET88" s="37"/>
      <c r="AFG88">
        <v>16.315020000000001</v>
      </c>
      <c r="AFH88">
        <v>0.184410378638</v>
      </c>
      <c r="AFJ88" s="37"/>
      <c r="AFW88">
        <v>16.315020000000001</v>
      </c>
      <c r="AFX88">
        <v>0.20098517095999999</v>
      </c>
      <c r="AFZ88" s="37"/>
      <c r="AGM88">
        <v>16.315020000000001</v>
      </c>
      <c r="AGN88">
        <v>0.28414071859000001</v>
      </c>
      <c r="AGP88" s="37"/>
      <c r="AHC88">
        <v>16.67934</v>
      </c>
      <c r="AHD88">
        <v>0.30864206601499999</v>
      </c>
      <c r="AHF88" s="37"/>
      <c r="AHS88">
        <v>16.67934</v>
      </c>
      <c r="AHT88">
        <v>0.35021256647799998</v>
      </c>
      <c r="AHV88" s="37"/>
      <c r="AII88">
        <v>16.67934</v>
      </c>
      <c r="AIJ88">
        <v>0.354334224995</v>
      </c>
      <c r="AIL88" s="37"/>
      <c r="AIY88">
        <v>17.212859999999999</v>
      </c>
      <c r="AIZ88">
        <v>0.345591131409</v>
      </c>
      <c r="AJB88" s="37"/>
      <c r="AJO88">
        <v>17.212859999999999</v>
      </c>
      <c r="AJP88">
        <v>0.32279080725800002</v>
      </c>
      <c r="AJR88" s="37"/>
      <c r="AKE88">
        <v>15.943680000000001</v>
      </c>
      <c r="AKF88">
        <v>0.48079591846199998</v>
      </c>
      <c r="AKH88" s="37"/>
      <c r="AKU88">
        <v>15.943680000000001</v>
      </c>
      <c r="AKV88">
        <v>0.52289150001700002</v>
      </c>
      <c r="AKX88" s="37"/>
      <c r="ALK88">
        <v>16.315020000000001</v>
      </c>
      <c r="ALL88">
        <v>0.45801192047799999</v>
      </c>
      <c r="ALN88" s="37"/>
    </row>
    <row r="89" spans="24:1002" x14ac:dyDescent="0.25">
      <c r="X89">
        <v>15.348533333300001</v>
      </c>
      <c r="Y89">
        <v>0.191341610882</v>
      </c>
      <c r="AR89" s="37"/>
      <c r="BF89">
        <v>16.883386666700002</v>
      </c>
      <c r="BG89">
        <v>0.207335828365</v>
      </c>
      <c r="BI89" s="37"/>
      <c r="BW89">
        <v>16.516400000000001</v>
      </c>
      <c r="BX89">
        <v>0.170529841372</v>
      </c>
      <c r="CN89">
        <v>16.1966</v>
      </c>
      <c r="CO89">
        <v>0.19516552932100001</v>
      </c>
      <c r="DE89">
        <v>16.1966</v>
      </c>
      <c r="DF89">
        <v>0.16401585533599999</v>
      </c>
      <c r="DV89">
        <v>16.1966</v>
      </c>
      <c r="DW89">
        <v>0.205044512289</v>
      </c>
      <c r="EM89">
        <v>16.1966</v>
      </c>
      <c r="EN89">
        <v>0.25448334694500002</v>
      </c>
      <c r="FD89">
        <v>14.9566</v>
      </c>
      <c r="FE89">
        <v>0.25267306635100001</v>
      </c>
      <c r="FU89">
        <v>14.9566</v>
      </c>
      <c r="FV89">
        <v>0.28063961508800001</v>
      </c>
      <c r="FX89" s="37"/>
      <c r="GL89">
        <v>14.9566</v>
      </c>
      <c r="GM89">
        <v>0.25000067060800002</v>
      </c>
      <c r="GO89" s="37"/>
      <c r="HC89">
        <v>16.1038</v>
      </c>
      <c r="HD89">
        <v>0.24667958109400001</v>
      </c>
      <c r="HF89" s="37"/>
      <c r="HT89">
        <v>16.1038</v>
      </c>
      <c r="HU89">
        <v>0.201284764537</v>
      </c>
      <c r="HW89" s="37"/>
      <c r="IK89">
        <v>16.1038</v>
      </c>
      <c r="IL89">
        <v>0.21329398321599999</v>
      </c>
      <c r="IN89" s="37"/>
      <c r="JB89">
        <v>16.1038</v>
      </c>
      <c r="JC89">
        <v>0.23579982652500001</v>
      </c>
      <c r="JE89" s="37"/>
      <c r="JV89" s="37"/>
      <c r="KJ89">
        <v>16.1038</v>
      </c>
      <c r="KK89">
        <v>0.22221727094800001</v>
      </c>
      <c r="KM89" s="37"/>
      <c r="LA89">
        <v>16.508600000000001</v>
      </c>
      <c r="LB89">
        <v>0.215914269533</v>
      </c>
      <c r="LD89" s="37"/>
      <c r="LR89">
        <v>16.508600000000001</v>
      </c>
      <c r="LS89">
        <v>0.36278631981100001</v>
      </c>
      <c r="LU89" s="37"/>
      <c r="MI89">
        <v>16.508600000000001</v>
      </c>
      <c r="MJ89">
        <v>0.25070378649899999</v>
      </c>
      <c r="ML89" s="37"/>
      <c r="MZ89">
        <v>15.901400000000001</v>
      </c>
      <c r="NA89">
        <v>0.35215203700199998</v>
      </c>
      <c r="NC89" s="37"/>
      <c r="NQ89">
        <v>15.901400000000001</v>
      </c>
      <c r="NR89">
        <v>0.27244233386099997</v>
      </c>
      <c r="NT89" s="37"/>
      <c r="OH89">
        <v>15.901400000000001</v>
      </c>
      <c r="OI89">
        <v>0.29624220223300002</v>
      </c>
      <c r="OK89" s="37"/>
      <c r="OY89">
        <v>15.901400000000001</v>
      </c>
      <c r="OZ89">
        <v>0.268758124702</v>
      </c>
      <c r="PB89" s="37"/>
      <c r="PP89">
        <v>15.901400000000001</v>
      </c>
      <c r="PQ89">
        <v>0.30278955441200001</v>
      </c>
      <c r="PS89" s="37"/>
      <c r="QG89">
        <v>15.699</v>
      </c>
      <c r="QH89">
        <v>0.374993301743</v>
      </c>
      <c r="QJ89" s="37"/>
      <c r="QK89" s="37"/>
      <c r="QY89">
        <v>15.2942</v>
      </c>
      <c r="QZ89">
        <v>0.33001361325299999</v>
      </c>
      <c r="RB89" s="37"/>
      <c r="RP89">
        <v>15.699</v>
      </c>
      <c r="RQ89">
        <v>0.39207319303999999</v>
      </c>
      <c r="RS89" s="37"/>
      <c r="SG89">
        <v>15.4808</v>
      </c>
      <c r="SH89">
        <v>0.34322302829099999</v>
      </c>
      <c r="SJ89" s="37"/>
      <c r="SX89">
        <v>14.907999999999999</v>
      </c>
      <c r="SY89">
        <v>0.38436505360399997</v>
      </c>
      <c r="TO89">
        <v>15.4808</v>
      </c>
      <c r="TP89">
        <v>0.34867261926499998</v>
      </c>
      <c r="UE89">
        <v>15.2942</v>
      </c>
      <c r="UF89">
        <v>0.33411618441899998</v>
      </c>
      <c r="UU89">
        <v>15.2942</v>
      </c>
      <c r="UV89">
        <v>0.31645882194800001</v>
      </c>
      <c r="VK89">
        <v>15.3408</v>
      </c>
      <c r="VL89">
        <v>0.37102444542500002</v>
      </c>
      <c r="VN89" s="37"/>
      <c r="WA89">
        <v>15.3408</v>
      </c>
      <c r="WB89">
        <v>0.41843710370300002</v>
      </c>
      <c r="WD89" s="37"/>
      <c r="WQ89">
        <v>15.699</v>
      </c>
      <c r="WR89">
        <v>0.21961939682600001</v>
      </c>
      <c r="WT89" s="37"/>
      <c r="XG89">
        <v>15.699</v>
      </c>
      <c r="XH89">
        <v>0.32199548988100002</v>
      </c>
      <c r="XJ89" s="37"/>
      <c r="XW89">
        <v>15.2942</v>
      </c>
      <c r="XX89">
        <v>0.33590226318600003</v>
      </c>
      <c r="XZ89" s="37"/>
      <c r="YM89">
        <v>15.2942</v>
      </c>
      <c r="YN89">
        <v>0.32455259985599999</v>
      </c>
      <c r="YP89" s="37"/>
      <c r="ZF89" s="37"/>
      <c r="ZS89">
        <v>15.2864</v>
      </c>
      <c r="ZT89">
        <v>0.34001111974199999</v>
      </c>
      <c r="ZV89" s="37"/>
      <c r="AAI89">
        <v>15.2864</v>
      </c>
      <c r="AAJ89">
        <v>0.48665508600599999</v>
      </c>
      <c r="AAL89" s="37"/>
      <c r="AAY89">
        <v>15.2864</v>
      </c>
      <c r="AAZ89">
        <v>0.35763059650399998</v>
      </c>
      <c r="ABB89" s="37"/>
      <c r="ABO89">
        <v>16.711266666699998</v>
      </c>
      <c r="ABP89">
        <v>0.421699582731</v>
      </c>
      <c r="ABR89" s="37"/>
      <c r="ACE89">
        <v>16.711266666699998</v>
      </c>
      <c r="ACF89">
        <v>0.46000548597199997</v>
      </c>
      <c r="ACH89" s="37"/>
      <c r="ACU89">
        <v>16.711266666699998</v>
      </c>
      <c r="ACV89">
        <v>0.48272139505700001</v>
      </c>
      <c r="ACX89" s="37"/>
      <c r="ADK89">
        <v>17.722999999999999</v>
      </c>
      <c r="ADL89">
        <v>0.38511801982799998</v>
      </c>
      <c r="ADN89" s="37"/>
      <c r="AEA89">
        <v>17.704266666700001</v>
      </c>
      <c r="AEB89">
        <v>0.33717427046499998</v>
      </c>
      <c r="AED89" s="37"/>
      <c r="AEQ89">
        <v>17.704266666700001</v>
      </c>
      <c r="AER89">
        <v>0.38679495184200002</v>
      </c>
      <c r="AET89" s="37"/>
      <c r="AFG89">
        <v>18.127800000000001</v>
      </c>
      <c r="AFH89">
        <v>0.18592521782900001</v>
      </c>
      <c r="AFJ89" s="37"/>
      <c r="AFW89">
        <v>18.127800000000001</v>
      </c>
      <c r="AFX89">
        <v>0.20309999236000001</v>
      </c>
      <c r="AFZ89" s="37"/>
      <c r="AGM89">
        <v>18.127800000000001</v>
      </c>
      <c r="AGN89">
        <v>0.28746285110100001</v>
      </c>
      <c r="AGP89" s="37"/>
      <c r="AHC89">
        <v>18.532599999999999</v>
      </c>
      <c r="AHD89">
        <v>0.31426415697999999</v>
      </c>
      <c r="AHF89" s="37"/>
      <c r="AHS89">
        <v>18.532599999999999</v>
      </c>
      <c r="AHT89">
        <v>0.35151300900299998</v>
      </c>
      <c r="AHV89" s="37"/>
      <c r="AII89">
        <v>18.532599999999999</v>
      </c>
      <c r="AIJ89">
        <v>0.36054595177999998</v>
      </c>
      <c r="AIL89" s="37"/>
      <c r="AIY89">
        <v>19.125399999999999</v>
      </c>
      <c r="AIZ89">
        <v>0.35031987764400002</v>
      </c>
      <c r="AJB89" s="37"/>
      <c r="AJO89">
        <v>19.125399999999999</v>
      </c>
      <c r="AJP89">
        <v>0.32985359744999998</v>
      </c>
      <c r="AJR89" s="37"/>
      <c r="AKE89">
        <v>17.715199999999999</v>
      </c>
      <c r="AKF89">
        <v>0.48215695486400001</v>
      </c>
      <c r="AKH89" s="37"/>
      <c r="AKU89">
        <v>17.715199999999999</v>
      </c>
      <c r="AKV89">
        <v>0.52855299982600001</v>
      </c>
      <c r="AKX89" s="37"/>
      <c r="ALK89">
        <v>18.127800000000001</v>
      </c>
      <c r="ALL89">
        <v>0.46259987105299999</v>
      </c>
      <c r="ALN89" s="37"/>
    </row>
    <row r="90" spans="24:1002" x14ac:dyDescent="0.25">
      <c r="X90">
        <v>16.883386666700002</v>
      </c>
      <c r="Y90">
        <v>0.19160858548500001</v>
      </c>
      <c r="AR90" s="37"/>
      <c r="BF90">
        <v>18.418240000000001</v>
      </c>
      <c r="BG90">
        <v>0.205779102425</v>
      </c>
      <c r="BI90" s="37"/>
      <c r="BW90">
        <v>18.168040000000001</v>
      </c>
      <c r="BX90">
        <v>0.17132149578799999</v>
      </c>
      <c r="CN90">
        <v>17.81626</v>
      </c>
      <c r="CO90">
        <v>0.19672574354200001</v>
      </c>
      <c r="DE90">
        <v>17.81626</v>
      </c>
      <c r="DF90">
        <v>0.164241451264</v>
      </c>
      <c r="DV90">
        <v>17.81626</v>
      </c>
      <c r="DW90">
        <v>0.205522140002</v>
      </c>
      <c r="EM90">
        <v>17.81626</v>
      </c>
      <c r="EN90">
        <v>0.256386723772</v>
      </c>
      <c r="FD90">
        <v>16.452259999999999</v>
      </c>
      <c r="FE90">
        <v>0.25390153739499999</v>
      </c>
      <c r="FU90">
        <v>16.452259999999999</v>
      </c>
      <c r="FV90">
        <v>0.283577273219</v>
      </c>
      <c r="FX90" s="37"/>
      <c r="GL90">
        <v>16.452259999999999</v>
      </c>
      <c r="GM90">
        <v>0.25110058786700001</v>
      </c>
      <c r="GO90" s="37"/>
      <c r="HC90">
        <v>17.714179999999999</v>
      </c>
      <c r="HD90">
        <v>0.247355866221</v>
      </c>
      <c r="HF90" s="37"/>
      <c r="HT90">
        <v>17.714179999999999</v>
      </c>
      <c r="HU90">
        <v>0.20195265028500001</v>
      </c>
      <c r="HW90" s="37"/>
      <c r="IK90">
        <v>17.714179999999999</v>
      </c>
      <c r="IL90">
        <v>0.215609084044</v>
      </c>
      <c r="IN90" s="37"/>
      <c r="JB90">
        <v>17.714179999999999</v>
      </c>
      <c r="JC90">
        <v>0.237815709396</v>
      </c>
      <c r="JE90" s="37"/>
      <c r="JV90" s="37"/>
      <c r="KJ90">
        <v>17.714179999999999</v>
      </c>
      <c r="KK90">
        <v>0.22513419713999999</v>
      </c>
      <c r="KM90" s="37"/>
      <c r="LA90">
        <v>18.159459999999999</v>
      </c>
      <c r="LB90">
        <v>0.21913127208700001</v>
      </c>
      <c r="LD90" s="37"/>
      <c r="LR90">
        <v>18.159459999999999</v>
      </c>
      <c r="LS90">
        <v>0.36434959003099998</v>
      </c>
      <c r="LU90" s="37"/>
      <c r="MI90">
        <v>18.159459999999999</v>
      </c>
      <c r="MJ90">
        <v>0.25565195015499997</v>
      </c>
      <c r="ML90" s="37"/>
      <c r="MZ90">
        <v>17.491540000000001</v>
      </c>
      <c r="NA90">
        <v>0.35574108707899998</v>
      </c>
      <c r="NC90" s="37"/>
      <c r="NQ90">
        <v>17.491540000000001</v>
      </c>
      <c r="NR90">
        <v>0.273983402875</v>
      </c>
      <c r="NT90" s="37"/>
      <c r="OH90">
        <v>17.491540000000001</v>
      </c>
      <c r="OI90">
        <v>0.29909353254799997</v>
      </c>
      <c r="OK90" s="37"/>
      <c r="OY90">
        <v>17.491540000000001</v>
      </c>
      <c r="OZ90">
        <v>0.27292292589099998</v>
      </c>
      <c r="PB90" s="37"/>
      <c r="PP90">
        <v>17.491540000000001</v>
      </c>
      <c r="PQ90">
        <v>0.30672490558299997</v>
      </c>
      <c r="PS90" s="37"/>
      <c r="QG90">
        <v>17.268899999999999</v>
      </c>
      <c r="QH90">
        <v>0.37697739226100002</v>
      </c>
      <c r="QJ90" s="37"/>
      <c r="QK90" s="37"/>
      <c r="QY90">
        <v>16.823619999999998</v>
      </c>
      <c r="QZ90">
        <v>0.33273131705300002</v>
      </c>
      <c r="RB90" s="37"/>
      <c r="RP90">
        <v>17.268899999999999</v>
      </c>
      <c r="RQ90">
        <v>0.39419144077599999</v>
      </c>
      <c r="RS90" s="37"/>
      <c r="SG90">
        <v>17.028880000000001</v>
      </c>
      <c r="SH90">
        <v>0.35293129185099997</v>
      </c>
      <c r="SJ90" s="37"/>
      <c r="SX90">
        <v>16.398800000000001</v>
      </c>
      <c r="SY90">
        <v>0.38971591156099999</v>
      </c>
      <c r="TO90">
        <v>17.028880000000001</v>
      </c>
      <c r="TP90">
        <v>0.35220121831099999</v>
      </c>
      <c r="UE90">
        <v>16.823619999999998</v>
      </c>
      <c r="UF90">
        <v>0.33411959837600003</v>
      </c>
      <c r="UU90">
        <v>16.823619999999998</v>
      </c>
      <c r="UV90">
        <v>0.32060848742999998</v>
      </c>
      <c r="VK90">
        <v>16.874880000000001</v>
      </c>
      <c r="VL90">
        <v>0.37715479364400001</v>
      </c>
      <c r="VN90" s="37"/>
      <c r="WA90">
        <v>16.874880000000001</v>
      </c>
      <c r="WB90">
        <v>0.42383729400699999</v>
      </c>
      <c r="WD90" s="37"/>
      <c r="WQ90">
        <v>17.268899999999999</v>
      </c>
      <c r="WR90">
        <v>0.22160928402999999</v>
      </c>
      <c r="WT90" s="37"/>
      <c r="XG90">
        <v>17.268899999999999</v>
      </c>
      <c r="XH90">
        <v>0.32440567377500001</v>
      </c>
      <c r="XJ90" s="37"/>
      <c r="XW90">
        <v>16.823619999999998</v>
      </c>
      <c r="XX90">
        <v>0.340873081327</v>
      </c>
      <c r="XZ90" s="37"/>
      <c r="YM90">
        <v>16.823619999999998</v>
      </c>
      <c r="YN90">
        <v>0.32591336177800001</v>
      </c>
      <c r="YP90" s="37"/>
      <c r="ZF90" s="37"/>
      <c r="ZS90">
        <v>16.81504</v>
      </c>
      <c r="ZT90">
        <v>0.34351802760599998</v>
      </c>
      <c r="ZV90" s="37"/>
      <c r="AAI90">
        <v>16.81504</v>
      </c>
      <c r="AAJ90">
        <v>0.48850987003700003</v>
      </c>
      <c r="AAL90" s="37"/>
      <c r="AAY90">
        <v>16.81504</v>
      </c>
      <c r="AAZ90">
        <v>0.35977463899899997</v>
      </c>
      <c r="ABB90" s="37"/>
      <c r="ABO90">
        <v>18.382393333300001</v>
      </c>
      <c r="ABP90">
        <v>0.42495751972500001</v>
      </c>
      <c r="ABR90" s="37"/>
      <c r="ACE90">
        <v>18.382393333300001</v>
      </c>
      <c r="ACF90">
        <v>0.46328848748000001</v>
      </c>
      <c r="ACH90" s="37"/>
      <c r="ACU90">
        <v>18.382393333300001</v>
      </c>
      <c r="ACV90">
        <v>0.48455749975500001</v>
      </c>
      <c r="ACX90" s="37"/>
      <c r="ADK90">
        <v>19.4953</v>
      </c>
      <c r="ADL90">
        <v>0.39024456656099998</v>
      </c>
      <c r="ADN90" s="37"/>
      <c r="AEA90">
        <v>19.474693333299999</v>
      </c>
      <c r="AEB90">
        <v>0.33814061943200002</v>
      </c>
      <c r="AED90" s="37"/>
      <c r="AEQ90">
        <v>19.474693333299999</v>
      </c>
      <c r="AER90">
        <v>0.388198419485</v>
      </c>
      <c r="AET90" s="37"/>
      <c r="AFJ90" s="37"/>
      <c r="AFZ90" s="37"/>
      <c r="AGP90" s="37"/>
      <c r="AHF90" s="37"/>
      <c r="AHV90" s="37"/>
      <c r="AIL90" s="37"/>
      <c r="AJB90" s="37"/>
      <c r="AJR90" s="37"/>
      <c r="AKE90">
        <v>19.486719999999998</v>
      </c>
      <c r="AKF90">
        <v>0.48093295445200002</v>
      </c>
      <c r="AKH90" s="37"/>
      <c r="AKU90">
        <v>19.486719999999998</v>
      </c>
      <c r="AKV90">
        <v>0.53393283825600002</v>
      </c>
      <c r="AKX90" s="37"/>
      <c r="ALK90">
        <v>19.940580000000001</v>
      </c>
      <c r="ALL90">
        <v>0.469082420138</v>
      </c>
      <c r="ALN90" s="37"/>
    </row>
    <row r="91" spans="24:1002" x14ac:dyDescent="0.25">
      <c r="X91">
        <v>18.418240000000001</v>
      </c>
      <c r="Y91">
        <v>0.193721319828</v>
      </c>
      <c r="AR91" s="37"/>
      <c r="BF91">
        <v>19.9530933333</v>
      </c>
      <c r="BG91">
        <v>0.207876717736</v>
      </c>
      <c r="BI91" s="37"/>
      <c r="BW91">
        <v>19.819680000000002</v>
      </c>
      <c r="BX91">
        <v>0.171500219112</v>
      </c>
      <c r="CN91">
        <v>19.435919999999999</v>
      </c>
      <c r="CO91">
        <v>0.19781590768999999</v>
      </c>
      <c r="DE91">
        <v>19.435919999999999</v>
      </c>
      <c r="DF91">
        <v>0.165519905764</v>
      </c>
      <c r="DV91">
        <v>19.435919999999999</v>
      </c>
      <c r="DW91">
        <v>0.20699256307800001</v>
      </c>
      <c r="EM91">
        <v>19.435919999999999</v>
      </c>
      <c r="EN91">
        <v>0.26131125558599999</v>
      </c>
      <c r="FD91">
        <v>17.94792</v>
      </c>
      <c r="FE91">
        <v>0.254925335004</v>
      </c>
      <c r="FU91">
        <v>17.94792</v>
      </c>
      <c r="FV91">
        <v>0.282788616898</v>
      </c>
      <c r="FX91" s="37"/>
      <c r="GL91">
        <v>17.94792</v>
      </c>
      <c r="GM91">
        <v>0.25272379688000002</v>
      </c>
      <c r="GO91" s="37"/>
      <c r="HC91">
        <v>19.324560000000002</v>
      </c>
      <c r="HD91">
        <v>0.24728927872799999</v>
      </c>
      <c r="HF91" s="37"/>
      <c r="HT91">
        <v>19.324560000000002</v>
      </c>
      <c r="HU91">
        <v>0.202928229781</v>
      </c>
      <c r="HW91" s="37"/>
      <c r="IK91">
        <v>19.324560000000002</v>
      </c>
      <c r="IL91">
        <v>0.215084794818</v>
      </c>
      <c r="IN91" s="37"/>
      <c r="JB91">
        <v>19.324560000000002</v>
      </c>
      <c r="JC91">
        <v>0.24079691748500001</v>
      </c>
      <c r="JE91" s="37"/>
      <c r="JV91" s="37"/>
      <c r="KJ91">
        <v>19.324560000000002</v>
      </c>
      <c r="KK91">
        <v>0.22690915025899999</v>
      </c>
      <c r="KM91" s="37"/>
      <c r="LA91">
        <v>19.810320000000001</v>
      </c>
      <c r="LB91">
        <v>0.22170068250700001</v>
      </c>
      <c r="LD91" s="37"/>
      <c r="LR91">
        <v>19.810320000000001</v>
      </c>
      <c r="LS91">
        <v>0.36635636183100001</v>
      </c>
      <c r="LU91" s="37"/>
      <c r="MI91">
        <v>19.810320000000001</v>
      </c>
      <c r="MJ91">
        <v>0.25559045078300002</v>
      </c>
      <c r="ML91" s="37"/>
      <c r="MZ91">
        <v>19.081679999999999</v>
      </c>
      <c r="NA91">
        <v>0.35555452480900002</v>
      </c>
      <c r="NC91" s="37"/>
      <c r="NQ91">
        <v>19.081679999999999</v>
      </c>
      <c r="NR91">
        <v>0.27680563519899998</v>
      </c>
      <c r="NT91" s="37"/>
      <c r="OH91">
        <v>19.081679999999999</v>
      </c>
      <c r="OI91">
        <v>0.30182202678499997</v>
      </c>
      <c r="OK91" s="37"/>
      <c r="OY91">
        <v>19.081679999999999</v>
      </c>
      <c r="OZ91">
        <v>0.27652422195699999</v>
      </c>
      <c r="PB91" s="37"/>
      <c r="PP91">
        <v>19.081679999999999</v>
      </c>
      <c r="PQ91">
        <v>0.309066510776</v>
      </c>
      <c r="PS91" s="37"/>
      <c r="QG91">
        <v>18.838799999999999</v>
      </c>
      <c r="QH91">
        <v>0.38020057312299999</v>
      </c>
      <c r="QJ91" s="37"/>
      <c r="QK91" s="37"/>
      <c r="QY91">
        <v>18.35304</v>
      </c>
      <c r="QZ91">
        <v>0.33659014017599997</v>
      </c>
      <c r="RB91" s="37"/>
      <c r="RP91">
        <v>18.838799999999999</v>
      </c>
      <c r="RQ91">
        <v>0.39598754953300003</v>
      </c>
      <c r="RS91" s="37"/>
      <c r="SG91">
        <v>18.57696</v>
      </c>
      <c r="SH91">
        <v>0.35252140750400002</v>
      </c>
      <c r="SJ91" s="37"/>
      <c r="SX91">
        <v>17.889600000000002</v>
      </c>
      <c r="SY91">
        <v>0.39212189255000002</v>
      </c>
      <c r="TO91">
        <v>18.57696</v>
      </c>
      <c r="TP91">
        <v>0.35767840708800003</v>
      </c>
      <c r="UE91">
        <v>18.35304</v>
      </c>
      <c r="UF91">
        <v>0.33884212169200001</v>
      </c>
      <c r="UU91">
        <v>18.35304</v>
      </c>
      <c r="UV91">
        <v>0.32561838487099998</v>
      </c>
      <c r="VK91">
        <v>18.40896</v>
      </c>
      <c r="VL91">
        <v>0.38047644977</v>
      </c>
      <c r="VN91" s="37"/>
      <c r="WA91">
        <v>18.40896</v>
      </c>
      <c r="WB91">
        <v>0.42887519916700001</v>
      </c>
      <c r="WD91" s="37"/>
      <c r="WQ91">
        <v>18.838799999999999</v>
      </c>
      <c r="WR91">
        <v>0.226217037063</v>
      </c>
      <c r="WT91" s="37"/>
      <c r="XG91">
        <v>18.838799999999999</v>
      </c>
      <c r="XH91">
        <v>0.32665731218100003</v>
      </c>
      <c r="XJ91" s="37"/>
      <c r="XW91">
        <v>18.35304</v>
      </c>
      <c r="XX91">
        <v>0.34312465821100002</v>
      </c>
      <c r="XZ91" s="37"/>
      <c r="YM91">
        <v>18.35304</v>
      </c>
      <c r="YN91">
        <v>0.331025511276</v>
      </c>
      <c r="YP91" s="37"/>
      <c r="ZF91" s="37"/>
      <c r="ZS91">
        <v>18.343679999999999</v>
      </c>
      <c r="ZT91">
        <v>0.347828891812</v>
      </c>
      <c r="ZV91" s="37"/>
      <c r="AAI91">
        <v>18.343679999999999</v>
      </c>
      <c r="AAJ91">
        <v>0.49093289413800001</v>
      </c>
      <c r="AAL91" s="37"/>
      <c r="AAY91">
        <v>18.343679999999999</v>
      </c>
      <c r="AAZ91">
        <v>0.36568540437500002</v>
      </c>
      <c r="ABB91" s="37"/>
      <c r="ABR91" s="37"/>
      <c r="ACH91" s="37"/>
      <c r="ACX91" s="37"/>
      <c r="ADN91" s="37"/>
      <c r="AED91" s="37"/>
      <c r="AET91" s="37"/>
      <c r="AFJ91" s="37"/>
      <c r="AFZ91" s="37"/>
      <c r="AGP91" s="37"/>
      <c r="AHF91" s="37"/>
      <c r="AHV91" s="37"/>
      <c r="AIL91" s="37"/>
      <c r="AJB91" s="37"/>
      <c r="AJR91" s="37"/>
      <c r="AKH91" s="37"/>
      <c r="AKX91" s="37"/>
      <c r="ALN91" s="37"/>
    </row>
    <row r="92" spans="24:1002" x14ac:dyDescent="0.25">
      <c r="X92">
        <v>19.9530933333</v>
      </c>
      <c r="Y92">
        <v>0.193572637627</v>
      </c>
      <c r="AR92" s="37"/>
      <c r="BI92" s="37"/>
      <c r="FD92">
        <v>19.443580000000001</v>
      </c>
      <c r="FE92">
        <v>0.25670666829</v>
      </c>
      <c r="FU92">
        <v>19.443580000000001</v>
      </c>
      <c r="FV92">
        <v>0.28421860662300003</v>
      </c>
      <c r="FX92" s="37"/>
      <c r="GL92">
        <v>19.443580000000001</v>
      </c>
      <c r="GM92">
        <v>0.25692968947900002</v>
      </c>
      <c r="GO92" s="37"/>
      <c r="HF92" s="37"/>
      <c r="HW92" s="37"/>
      <c r="IN92" s="37"/>
      <c r="JE92" s="37"/>
      <c r="JV92" s="37"/>
      <c r="KM92" s="37"/>
      <c r="LD92" s="37"/>
      <c r="LU92" s="37"/>
      <c r="ML92" s="37"/>
      <c r="NC92" s="37"/>
      <c r="NT92" s="37"/>
      <c r="OK92" s="37"/>
      <c r="PB92" s="37"/>
      <c r="PS92" s="37"/>
      <c r="QJ92" s="37"/>
      <c r="QK92" s="37"/>
      <c r="QY92">
        <v>19.882459999999998</v>
      </c>
      <c r="QZ92">
        <v>0.339763416027</v>
      </c>
      <c r="RB92" s="37"/>
      <c r="RS92" s="37"/>
      <c r="SJ92" s="37"/>
      <c r="SX92">
        <v>19.380400000000002</v>
      </c>
      <c r="SY92">
        <v>0.39494387598899999</v>
      </c>
      <c r="VN92" s="37"/>
      <c r="WD92" s="37"/>
      <c r="WT92" s="37"/>
      <c r="XJ92" s="37"/>
      <c r="XZ92" s="37"/>
      <c r="YP92" s="37"/>
      <c r="ZF92" s="37"/>
      <c r="ZV92" s="37"/>
      <c r="AAL92" s="37"/>
      <c r="ABB92" s="37"/>
      <c r="ABR92" s="37"/>
      <c r="ACH92" s="37"/>
      <c r="ACX92" s="37"/>
      <c r="ADN92" s="37"/>
      <c r="AED92" s="37"/>
      <c r="AET92" s="37"/>
      <c r="AFJ92" s="37"/>
      <c r="AFZ92" s="37"/>
      <c r="AGP92" s="37"/>
      <c r="AHF92" s="37"/>
      <c r="AHV92" s="37"/>
      <c r="AIL92" s="37"/>
      <c r="AJB92" s="37"/>
      <c r="AJR92" s="37"/>
      <c r="AKH92" s="37"/>
      <c r="AKX92" s="37"/>
      <c r="ALN92" s="37"/>
    </row>
    <row r="93" spans="24:1002" x14ac:dyDescent="0.25">
      <c r="AR93" s="37"/>
      <c r="BI93" s="37"/>
      <c r="FX93" s="37"/>
      <c r="GO93" s="37"/>
      <c r="HF93" s="37"/>
      <c r="HW93" s="37"/>
      <c r="IN93" s="37"/>
      <c r="JE93" s="37"/>
      <c r="JV93" s="37"/>
      <c r="KM93" s="37"/>
      <c r="LD93" s="37"/>
      <c r="LU93" s="37"/>
      <c r="ML93" s="37"/>
      <c r="NC93" s="37"/>
      <c r="NT93" s="37"/>
      <c r="OK93" s="37"/>
      <c r="PB93" s="37"/>
      <c r="PS93" s="37"/>
      <c r="QJ93" s="37"/>
      <c r="QK93" s="37"/>
      <c r="RB93" s="37"/>
      <c r="RS93" s="37"/>
      <c r="SJ93" s="37"/>
      <c r="VN93" s="37"/>
      <c r="WD93" s="37"/>
      <c r="WT93" s="37"/>
      <c r="XJ93" s="37"/>
      <c r="XZ93" s="37"/>
      <c r="YP93" s="37"/>
      <c r="ZF93" s="37"/>
      <c r="ZV93" s="37"/>
      <c r="AAL93" s="37"/>
      <c r="ABB93" s="37"/>
      <c r="ABR93" s="37"/>
      <c r="ACH93" s="37"/>
      <c r="ACX93" s="37"/>
      <c r="ADN93" s="37"/>
      <c r="AED93" s="37"/>
      <c r="AET93" s="37"/>
      <c r="AFJ93" s="37"/>
      <c r="AFZ93" s="37"/>
      <c r="AGP93" s="37"/>
      <c r="AHF93" s="37"/>
      <c r="AHV93" s="37"/>
      <c r="AIL93" s="37"/>
      <c r="AJB93" s="37"/>
      <c r="AJR93" s="37"/>
      <c r="AKH93" s="37"/>
      <c r="AKX93" s="37"/>
      <c r="ALN93" s="37"/>
    </row>
    <row r="94" spans="24:1002" x14ac:dyDescent="0.25">
      <c r="AR94" s="37"/>
      <c r="FX94" s="37"/>
      <c r="GO94" s="37"/>
      <c r="HF94" s="37"/>
      <c r="HW94" s="37"/>
      <c r="IN94" s="37"/>
      <c r="JE94" s="37"/>
      <c r="JV94" s="37"/>
      <c r="KM94" s="37"/>
      <c r="LD94" s="37"/>
      <c r="LU94" s="37"/>
      <c r="ML94" s="37"/>
      <c r="NC94" s="37"/>
      <c r="NT94" s="37"/>
      <c r="OK94" s="37"/>
      <c r="PB94" s="37"/>
      <c r="PS94" s="37"/>
      <c r="QJ94" s="37"/>
      <c r="QK94" s="37"/>
      <c r="RB94" s="37"/>
      <c r="RS94" s="37"/>
      <c r="SJ94" s="37"/>
      <c r="VN94" s="37"/>
      <c r="WD94" s="37"/>
      <c r="WT94" s="37"/>
      <c r="XJ94" s="37"/>
      <c r="XZ94" s="37"/>
      <c r="YP94" s="37"/>
      <c r="ZF94" s="37"/>
      <c r="ZV94" s="37"/>
      <c r="AAL94" s="37"/>
      <c r="ABB94" s="37"/>
      <c r="ABR94" s="37"/>
      <c r="ACH94" s="37"/>
      <c r="ACX94" s="37"/>
      <c r="ADN94" s="37"/>
      <c r="AED94" s="37"/>
      <c r="AET94" s="37"/>
      <c r="AFJ94" s="37"/>
      <c r="AFZ94" s="37"/>
      <c r="AGP94" s="37"/>
      <c r="AHF94" s="37"/>
      <c r="AHV94" s="37"/>
      <c r="AIL94" s="37"/>
      <c r="AJB94" s="37"/>
      <c r="AJR94" s="37"/>
      <c r="AKH94" s="37"/>
      <c r="AKX94" s="37"/>
      <c r="ALN94" s="37"/>
    </row>
    <row r="95" spans="24:1002" x14ac:dyDescent="0.25">
      <c r="AR95" s="37"/>
      <c r="FX95" s="37"/>
      <c r="GO95" s="37"/>
      <c r="HF95" s="37"/>
      <c r="HW95" s="37"/>
      <c r="IN95" s="37"/>
      <c r="JE95" s="37"/>
      <c r="JV95" s="37"/>
      <c r="KM95" s="37"/>
      <c r="LD95" s="37"/>
      <c r="LU95" s="37"/>
      <c r="ML95" s="37"/>
      <c r="NC95" s="37"/>
      <c r="NT95" s="37"/>
      <c r="OK95" s="37"/>
      <c r="PB95" s="37"/>
      <c r="PS95" s="37"/>
      <c r="QJ95" s="37"/>
      <c r="QK95" s="37"/>
      <c r="RB95" s="37"/>
      <c r="RS95" s="37"/>
      <c r="SJ95" s="37"/>
      <c r="VN95" s="37"/>
      <c r="WD95" s="37"/>
      <c r="WT95" s="37"/>
      <c r="XJ95" s="37"/>
      <c r="XZ95" s="37"/>
      <c r="YP95" s="37"/>
      <c r="ZF95" s="37"/>
      <c r="ZV95" s="37"/>
      <c r="AAL95" s="37"/>
      <c r="ABB95" s="37"/>
      <c r="ABR95" s="37"/>
      <c r="ACH95" s="37"/>
      <c r="ACX95" s="37"/>
      <c r="ADN95" s="37"/>
      <c r="AED95" s="37"/>
      <c r="AET95" s="37"/>
      <c r="AFJ95" s="37"/>
      <c r="AFZ95" s="37"/>
      <c r="AGP95" s="37"/>
      <c r="AHF95" s="37"/>
      <c r="AHV95" s="37"/>
      <c r="AIL95" s="37"/>
      <c r="AJB95" s="37"/>
      <c r="AJR95" s="37"/>
      <c r="AKH95" s="37"/>
      <c r="AKX95" s="37"/>
      <c r="ALN95" s="37"/>
    </row>
    <row r="96" spans="24:1002" x14ac:dyDescent="0.25">
      <c r="AR96" s="37"/>
      <c r="FX96" s="37"/>
      <c r="GO96" s="37"/>
      <c r="HF96" s="37"/>
      <c r="HW96" s="37"/>
      <c r="IN96" s="37"/>
      <c r="JE96" s="37"/>
      <c r="JV96" s="37"/>
      <c r="KM96" s="37"/>
      <c r="LD96" s="37"/>
      <c r="LU96" s="37"/>
      <c r="ML96" s="37"/>
      <c r="NC96" s="37"/>
      <c r="NT96" s="37"/>
      <c r="OK96" s="37"/>
      <c r="PB96" s="37"/>
      <c r="PS96" s="37"/>
      <c r="QJ96" s="37"/>
      <c r="QK96" s="37"/>
      <c r="RB96" s="37"/>
      <c r="RS96" s="37"/>
      <c r="SJ96" s="37"/>
    </row>
    <row r="97" spans="44:504" x14ac:dyDescent="0.25">
      <c r="AR97" s="37"/>
      <c r="FX97" s="37"/>
      <c r="GO97" s="37"/>
      <c r="HF97" s="37"/>
      <c r="HW97" s="37"/>
      <c r="IN97" s="37"/>
      <c r="JE97" s="37"/>
      <c r="JV97" s="37"/>
      <c r="KM97" s="37"/>
      <c r="LD97" s="37"/>
      <c r="LU97" s="37"/>
      <c r="ML97" s="37"/>
      <c r="NC97" s="37"/>
      <c r="NT97" s="37"/>
      <c r="OK97" s="37"/>
      <c r="PB97" s="37"/>
      <c r="PS97" s="37"/>
      <c r="QJ97" s="37"/>
      <c r="QK97" s="37"/>
      <c r="RB97" s="37"/>
      <c r="RS97" s="37"/>
      <c r="SJ97" s="37"/>
    </row>
    <row r="98" spans="44:504" x14ac:dyDescent="0.25">
      <c r="AR98" s="37"/>
      <c r="GO98" s="37"/>
    </row>
    <row r="99" spans="44:504" x14ac:dyDescent="0.25">
      <c r="AR99" s="37"/>
      <c r="GO99" s="37"/>
    </row>
    <row r="100" spans="44:504" x14ac:dyDescent="0.25">
      <c r="AR100" s="37"/>
      <c r="GO100" s="37"/>
    </row>
    <row r="101" spans="44:504" x14ac:dyDescent="0.25">
      <c r="AR101" s="37"/>
      <c r="GO101" s="37"/>
    </row>
    <row r="102" spans="44:504" x14ac:dyDescent="0.25">
      <c r="AR102" s="37"/>
      <c r="GO102" s="37"/>
    </row>
    <row r="103" spans="44:504" x14ac:dyDescent="0.25">
      <c r="AR103" s="37"/>
      <c r="GO103" s="37"/>
    </row>
    <row r="104" spans="44:504" x14ac:dyDescent="0.25">
      <c r="AR104" s="37"/>
      <c r="GO104" s="37"/>
    </row>
    <row r="105" spans="44:504" x14ac:dyDescent="0.25">
      <c r="AR105" s="37"/>
      <c r="GO105" s="37"/>
    </row>
    <row r="106" spans="44:504" x14ac:dyDescent="0.25">
      <c r="AR106" s="37"/>
      <c r="GO106" s="37"/>
    </row>
    <row r="107" spans="44:504" x14ac:dyDescent="0.25">
      <c r="AR107" s="37"/>
      <c r="GO107" s="37"/>
    </row>
    <row r="108" spans="44:504" x14ac:dyDescent="0.25">
      <c r="AR108" s="37"/>
      <c r="GO108" s="37"/>
    </row>
    <row r="109" spans="44:504" x14ac:dyDescent="0.25">
      <c r="GO109" s="37"/>
    </row>
    <row r="110" spans="44:504" x14ac:dyDescent="0.25">
      <c r="GO110" s="37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22350-462A-4979-9BBD-3F6C555570CD}">
  <dimension ref="D1:VN88"/>
  <sheetViews>
    <sheetView zoomScale="80" zoomScaleNormal="80" workbookViewId="0">
      <selection activeCell="L48" sqref="L48"/>
    </sheetView>
  </sheetViews>
  <sheetFormatPr defaultRowHeight="15" x14ac:dyDescent="0.25"/>
  <cols>
    <col min="9" max="9" width="9.140625" style="35"/>
    <col min="10" max="10" width="11.85546875" customWidth="1"/>
    <col min="11" max="11" width="9.28515625" bestFit="1" customWidth="1"/>
    <col min="12" max="12" width="9.85546875" customWidth="1"/>
    <col min="13" max="13" width="14.7109375" bestFit="1" customWidth="1"/>
    <col min="29" max="29" width="10" customWidth="1"/>
    <col min="403" max="403" width="10.28515625" customWidth="1"/>
    <col min="420" max="420" width="10.28515625" customWidth="1"/>
    <col min="437" max="437" width="10.28515625" customWidth="1"/>
    <col min="454" max="454" width="9.7109375" customWidth="1"/>
    <col min="471" max="471" width="9.7109375" customWidth="1"/>
    <col min="488" max="488" width="9.7109375" customWidth="1"/>
    <col min="505" max="505" width="9.7109375" customWidth="1"/>
    <col min="522" max="522" width="9.7109375" customWidth="1"/>
    <col min="539" max="539" width="9.7109375" customWidth="1"/>
    <col min="556" max="556" width="9.7109375" customWidth="1"/>
    <col min="573" max="573" width="9.7109375" customWidth="1"/>
  </cols>
  <sheetData>
    <row r="1" spans="4:586" x14ac:dyDescent="0.25">
      <c r="J1" s="6" t="s">
        <v>8</v>
      </c>
      <c r="K1" s="6"/>
      <c r="L1" s="6" t="s">
        <v>27</v>
      </c>
      <c r="M1" s="6" t="s">
        <v>189</v>
      </c>
      <c r="N1" s="6">
        <f>N3/3</f>
        <v>758.33333333333337</v>
      </c>
      <c r="O1" s="6">
        <f t="shared" ref="O1:S1" si="0">O3/3</f>
        <v>825</v>
      </c>
      <c r="P1" s="6">
        <f t="shared" si="0"/>
        <v>858.33333333333337</v>
      </c>
      <c r="Q1" s="6">
        <f t="shared" si="0"/>
        <v>875</v>
      </c>
      <c r="R1" s="6">
        <f t="shared" si="0"/>
        <v>883.33333333333337</v>
      </c>
      <c r="S1" s="6">
        <f t="shared" si="0"/>
        <v>887.5</v>
      </c>
      <c r="U1" s="6" t="s">
        <v>226</v>
      </c>
      <c r="V1" s="6">
        <v>1.02666667</v>
      </c>
      <c r="W1" s="6">
        <v>0</v>
      </c>
      <c r="X1" s="6">
        <v>0.123225953655</v>
      </c>
      <c r="Y1" s="6">
        <f>LINEST(X1:X12,W1:W12,TRUE,TRUE)</f>
        <v>4.6829818958867838E-4</v>
      </c>
      <c r="Z1" s="36"/>
      <c r="AA1" s="6" t="s">
        <v>8</v>
      </c>
      <c r="AB1" s="6"/>
      <c r="AC1" s="6" t="s">
        <v>27</v>
      </c>
      <c r="AD1" s="6" t="s">
        <v>189</v>
      </c>
      <c r="AE1" s="6">
        <f t="shared" ref="AE1:AJ1" si="1">AE3/3</f>
        <v>758.33333333333337</v>
      </c>
      <c r="AF1" s="6">
        <f t="shared" si="1"/>
        <v>825</v>
      </c>
      <c r="AG1" s="6">
        <f t="shared" si="1"/>
        <v>858.33333333333337</v>
      </c>
      <c r="AH1" s="6">
        <f t="shared" si="1"/>
        <v>875</v>
      </c>
      <c r="AI1" s="6">
        <f t="shared" si="1"/>
        <v>883.33333333333337</v>
      </c>
      <c r="AJ1" s="6">
        <f t="shared" si="1"/>
        <v>887.5</v>
      </c>
      <c r="AL1" s="6" t="s">
        <v>226</v>
      </c>
      <c r="AM1" s="6">
        <v>10.2666667</v>
      </c>
      <c r="AN1" s="6">
        <v>0</v>
      </c>
      <c r="AO1" s="6">
        <v>0.17067162187400001</v>
      </c>
      <c r="AP1" s="6">
        <f>LINEST(AO1:AO12,AN1:AN12,TRUE,TRUE)</f>
        <v>4.9434819090046081E-3</v>
      </c>
      <c r="AQ1" s="36"/>
      <c r="AR1" s="6" t="s">
        <v>8</v>
      </c>
      <c r="AS1" s="6"/>
      <c r="AT1" s="6" t="s">
        <v>27</v>
      </c>
      <c r="AU1" s="6" t="s">
        <v>189</v>
      </c>
      <c r="AV1" s="6">
        <f t="shared" ref="AV1:BA1" si="2">AV3/3</f>
        <v>758.33333333333337</v>
      </c>
      <c r="AW1" s="6">
        <f t="shared" si="2"/>
        <v>825</v>
      </c>
      <c r="AX1" s="6">
        <f t="shared" si="2"/>
        <v>858.33333333333337</v>
      </c>
      <c r="AY1" s="6">
        <f t="shared" si="2"/>
        <v>875</v>
      </c>
      <c r="AZ1" s="6">
        <f t="shared" si="2"/>
        <v>883.33333333333337</v>
      </c>
      <c r="BA1" s="6">
        <f t="shared" si="2"/>
        <v>887.5</v>
      </c>
      <c r="BC1" s="6" t="s">
        <v>226</v>
      </c>
      <c r="BD1" s="6">
        <v>117.33</v>
      </c>
      <c r="BE1" s="6">
        <v>0</v>
      </c>
      <c r="BF1" s="6">
        <v>0.31448912407599999</v>
      </c>
      <c r="BG1" s="6">
        <f>LINEST(BF1:BF12,BE1:BE12,TRUE,TRUE)</f>
        <v>3.6178770160845281E-2</v>
      </c>
      <c r="BH1" s="36"/>
      <c r="BI1" s="6" t="s">
        <v>8</v>
      </c>
      <c r="BJ1" s="6"/>
      <c r="BK1" s="6" t="s">
        <v>27</v>
      </c>
      <c r="BL1" s="6" t="s">
        <v>189</v>
      </c>
      <c r="BM1" s="6">
        <f t="shared" ref="BM1:BR1" si="3">BM3/3</f>
        <v>758.33333333333337</v>
      </c>
      <c r="BN1" s="6">
        <f t="shared" si="3"/>
        <v>825</v>
      </c>
      <c r="BO1" s="6">
        <f t="shared" si="3"/>
        <v>858.33333333333337</v>
      </c>
      <c r="BP1" s="6">
        <f t="shared" si="3"/>
        <v>875</v>
      </c>
      <c r="BQ1" s="6">
        <f t="shared" si="3"/>
        <v>883.33333333333337</v>
      </c>
      <c r="BR1" s="6">
        <f t="shared" si="3"/>
        <v>887.5</v>
      </c>
      <c r="BT1" s="6" t="s">
        <v>226</v>
      </c>
      <c r="BU1" s="6">
        <v>117.33</v>
      </c>
      <c r="BV1" s="6">
        <v>0</v>
      </c>
      <c r="BW1" s="6">
        <v>0.194522658391</v>
      </c>
      <c r="BX1" s="6">
        <f>LINEST(BW1:BW12,BV1:BV12,TRUE,TRUE)</f>
        <v>1.5278045318256646E-2</v>
      </c>
      <c r="BY1" s="36"/>
      <c r="BZ1" s="6" t="s">
        <v>8</v>
      </c>
      <c r="CA1" s="6"/>
      <c r="CB1" s="6" t="s">
        <v>27</v>
      </c>
      <c r="CC1" s="6" t="s">
        <v>189</v>
      </c>
      <c r="CD1" s="6">
        <f t="shared" ref="CD1:CI1" si="4">CD3/3</f>
        <v>758.33333333333337</v>
      </c>
      <c r="CE1" s="6">
        <f t="shared" si="4"/>
        <v>825</v>
      </c>
      <c r="CF1" s="6">
        <f t="shared" si="4"/>
        <v>858.33333333333337</v>
      </c>
      <c r="CG1" s="6">
        <f t="shared" si="4"/>
        <v>875</v>
      </c>
      <c r="CH1" s="6">
        <f t="shared" si="4"/>
        <v>883.33333333333337</v>
      </c>
      <c r="CI1" s="6">
        <f t="shared" si="4"/>
        <v>887.5</v>
      </c>
      <c r="CK1" s="6" t="s">
        <v>226</v>
      </c>
      <c r="CL1" s="6">
        <v>117.33</v>
      </c>
      <c r="CM1" s="6">
        <v>0</v>
      </c>
      <c r="CN1" s="6">
        <v>0.16557809509599999</v>
      </c>
      <c r="CO1" s="6">
        <f>LINEST(CN1:CN12,CM1:CM12,TRUE,TRUE)</f>
        <v>7.8408574539484081E-3</v>
      </c>
      <c r="CP1" s="36"/>
      <c r="CQ1" s="6" t="s">
        <v>8</v>
      </c>
      <c r="CR1" s="6"/>
      <c r="CS1" s="6" t="s">
        <v>27</v>
      </c>
      <c r="CT1" s="6" t="s">
        <v>189</v>
      </c>
      <c r="CU1" s="6">
        <f t="shared" ref="CU1:CZ1" si="5">CU3/3</f>
        <v>758.33333333333337</v>
      </c>
      <c r="CV1" s="6">
        <f t="shared" si="5"/>
        <v>825</v>
      </c>
      <c r="CW1" s="6">
        <f t="shared" si="5"/>
        <v>858.33333333333337</v>
      </c>
      <c r="CX1" s="6">
        <f t="shared" si="5"/>
        <v>875</v>
      </c>
      <c r="CY1" s="6">
        <f t="shared" si="5"/>
        <v>883.33333333333337</v>
      </c>
      <c r="CZ1" s="6">
        <f t="shared" si="5"/>
        <v>887.5</v>
      </c>
      <c r="DB1" s="6" t="s">
        <v>219</v>
      </c>
      <c r="DC1" s="6">
        <v>117.33</v>
      </c>
      <c r="DD1" s="6">
        <v>0</v>
      </c>
      <c r="DE1" s="6">
        <v>0.240013550992</v>
      </c>
      <c r="DF1" s="6">
        <f>LINEST(DE1:DE12,DD1:DD12,TRUE,TRUE)</f>
        <v>1.2827196946287603E-2</v>
      </c>
      <c r="DG1" s="36"/>
      <c r="DH1" s="6" t="s">
        <v>8</v>
      </c>
      <c r="DI1" s="6"/>
      <c r="DJ1" s="6" t="s">
        <v>27</v>
      </c>
      <c r="DK1" s="6" t="s">
        <v>189</v>
      </c>
      <c r="DL1" s="6">
        <f>DL3/3</f>
        <v>758.33333333333337</v>
      </c>
      <c r="DM1" s="6">
        <f t="shared" ref="DM1:DQ1" si="6">DM3/3</f>
        <v>825</v>
      </c>
      <c r="DN1" s="6">
        <f t="shared" si="6"/>
        <v>858.33333333333337</v>
      </c>
      <c r="DO1" s="6">
        <f t="shared" si="6"/>
        <v>875</v>
      </c>
      <c r="DP1" s="6">
        <f t="shared" si="6"/>
        <v>883.33333333333337</v>
      </c>
      <c r="DQ1" s="6">
        <f t="shared" si="6"/>
        <v>887.5</v>
      </c>
      <c r="DS1" s="6" t="s">
        <v>218</v>
      </c>
      <c r="DT1" s="6">
        <v>117.33</v>
      </c>
      <c r="DU1" s="6">
        <v>0</v>
      </c>
      <c r="DV1" s="6">
        <v>0.28212610358399998</v>
      </c>
      <c r="DW1" s="6">
        <f>LINEST(DV1:DV10,DU1:DU10,TRUE,TRUE)</f>
        <v>1.3960678910292483E-2</v>
      </c>
      <c r="DX1" s="36"/>
      <c r="DY1" s="6" t="s">
        <v>8</v>
      </c>
      <c r="DZ1" s="6"/>
      <c r="EA1" s="6" t="s">
        <v>27</v>
      </c>
      <c r="EB1" s="6" t="s">
        <v>189</v>
      </c>
      <c r="EC1" s="6">
        <f>EC3/3</f>
        <v>758.33333333333337</v>
      </c>
      <c r="ED1" s="6">
        <f t="shared" ref="ED1:EH1" si="7">ED3/3</f>
        <v>825</v>
      </c>
      <c r="EE1" s="6">
        <f t="shared" si="7"/>
        <v>858.33333333333337</v>
      </c>
      <c r="EF1" s="6">
        <f t="shared" si="7"/>
        <v>875</v>
      </c>
      <c r="EG1" s="6">
        <f t="shared" si="7"/>
        <v>883.33333333333337</v>
      </c>
      <c r="EH1" s="6">
        <f t="shared" si="7"/>
        <v>887.5</v>
      </c>
      <c r="EJ1" s="6" t="s">
        <v>217</v>
      </c>
      <c r="EK1" s="6">
        <v>117.33</v>
      </c>
      <c r="EL1" s="6">
        <v>0</v>
      </c>
      <c r="EM1" s="6">
        <v>0.346132161976</v>
      </c>
      <c r="EN1" s="6">
        <f>LINEST(EM1:EM12,EL1:EL12,TRUE,TRUE)</f>
        <v>9.1350632721044975E-3</v>
      </c>
      <c r="EO1" s="36"/>
      <c r="EP1" s="6" t="s">
        <v>8</v>
      </c>
      <c r="EQ1" s="6"/>
      <c r="ER1" s="6" t="s">
        <v>27</v>
      </c>
      <c r="ES1" s="6" t="s">
        <v>189</v>
      </c>
      <c r="ET1" s="6">
        <f>ET3/3</f>
        <v>758.33333333333337</v>
      </c>
      <c r="EU1" s="6">
        <f t="shared" ref="EU1:EY1" si="8">EU3/3</f>
        <v>825</v>
      </c>
      <c r="EV1" s="6">
        <f t="shared" si="8"/>
        <v>858.33333333333337</v>
      </c>
      <c r="EW1" s="6">
        <f t="shared" si="8"/>
        <v>875</v>
      </c>
      <c r="EX1" s="6">
        <f t="shared" si="8"/>
        <v>883.33333333333337</v>
      </c>
      <c r="EY1" s="6">
        <f t="shared" si="8"/>
        <v>887.5</v>
      </c>
      <c r="FA1" s="6" t="s">
        <v>182</v>
      </c>
      <c r="FB1" s="6">
        <v>117.33</v>
      </c>
      <c r="FC1" s="6">
        <v>0</v>
      </c>
      <c r="FD1" s="6">
        <v>0.39568047926099997</v>
      </c>
      <c r="FE1" s="6">
        <f>LINEST(FD1:FD13,FC1:FC13,TRUE,TRUE)</f>
        <v>7.1117556019546146E-3</v>
      </c>
      <c r="FF1" s="36"/>
      <c r="FG1" s="6" t="s">
        <v>8</v>
      </c>
      <c r="FH1" s="6"/>
      <c r="FI1" s="6" t="s">
        <v>27</v>
      </c>
      <c r="FJ1" s="6" t="s">
        <v>189</v>
      </c>
      <c r="FK1" s="6">
        <f>FK3/3</f>
        <v>758.33333333333337</v>
      </c>
      <c r="FL1" s="6">
        <f t="shared" ref="FL1:FP1" si="9">FL3/3</f>
        <v>825</v>
      </c>
      <c r="FM1" s="6">
        <f t="shared" si="9"/>
        <v>858.33333333333337</v>
      </c>
      <c r="FN1" s="6">
        <f t="shared" si="9"/>
        <v>875</v>
      </c>
      <c r="FO1" s="6">
        <f t="shared" si="9"/>
        <v>883.33333333333337</v>
      </c>
      <c r="FP1" s="6">
        <f t="shared" si="9"/>
        <v>887.5</v>
      </c>
      <c r="FR1" s="6" t="s">
        <v>182</v>
      </c>
      <c r="FS1" s="6">
        <v>117.33</v>
      </c>
      <c r="FT1" s="6">
        <v>0</v>
      </c>
      <c r="FU1" s="6">
        <v>0.25418475737399998</v>
      </c>
      <c r="FV1" s="6">
        <f>LINEST(FU1:FU12,FT1:FT12,TRUE,TRUE)</f>
        <v>9.4000726439236997E-3</v>
      </c>
      <c r="FW1" s="36"/>
      <c r="FX1" s="6" t="s">
        <v>8</v>
      </c>
      <c r="FY1" s="6"/>
      <c r="FZ1" s="6" t="s">
        <v>27</v>
      </c>
      <c r="GA1" s="6" t="s">
        <v>189</v>
      </c>
      <c r="GB1" s="6">
        <f>GB3/3</f>
        <v>758.33333333333337</v>
      </c>
      <c r="GC1" s="6">
        <f t="shared" ref="GC1:GG1" si="10">GC3/3</f>
        <v>825</v>
      </c>
      <c r="GD1" s="6">
        <f t="shared" si="10"/>
        <v>858.33333333333337</v>
      </c>
      <c r="GE1" s="6">
        <f t="shared" si="10"/>
        <v>875</v>
      </c>
      <c r="GF1" s="6">
        <f t="shared" si="10"/>
        <v>883.33333333333337</v>
      </c>
      <c r="GG1" s="6">
        <f t="shared" si="10"/>
        <v>887.5</v>
      </c>
      <c r="GI1" s="6" t="s">
        <v>182</v>
      </c>
      <c r="GJ1" s="6">
        <v>117.33</v>
      </c>
      <c r="GK1" s="6">
        <v>0</v>
      </c>
      <c r="GL1" s="6">
        <v>0.25169269830500002</v>
      </c>
      <c r="GM1" s="6">
        <f>LINEST(GL1:GL13,GK1:GK13,TRUE,TRUE)</f>
        <v>1.2938469559138313E-2</v>
      </c>
      <c r="GN1" s="36"/>
      <c r="GO1" s="6" t="s">
        <v>8</v>
      </c>
      <c r="GP1" s="6"/>
      <c r="GQ1" s="6" t="s">
        <v>27</v>
      </c>
      <c r="GR1" s="6" t="s">
        <v>189</v>
      </c>
      <c r="GS1" s="6">
        <f>GS3/3</f>
        <v>758.33333333333337</v>
      </c>
      <c r="GT1" s="6">
        <f t="shared" ref="GT1:GX1" si="11">GT3/3</f>
        <v>825</v>
      </c>
      <c r="GU1" s="6">
        <f t="shared" si="11"/>
        <v>858.33333333333337</v>
      </c>
      <c r="GV1" s="6">
        <f t="shared" si="11"/>
        <v>875</v>
      </c>
      <c r="GW1" s="6">
        <f t="shared" si="11"/>
        <v>883.33333333333337</v>
      </c>
      <c r="GX1" s="6">
        <f t="shared" si="11"/>
        <v>887.5</v>
      </c>
      <c r="GZ1" s="6" t="s">
        <v>182</v>
      </c>
      <c r="HA1" s="6">
        <v>117.33</v>
      </c>
      <c r="HB1" s="6">
        <v>0</v>
      </c>
      <c r="HC1" s="6">
        <v>0.29074742008299997</v>
      </c>
      <c r="HD1" s="6">
        <f>LINEST(HC1:HC13,HB1:HB13,TRUE,TRUE)</f>
        <v>1.0396554217740248E-2</v>
      </c>
      <c r="HE1" s="36"/>
      <c r="HF1" s="6" t="s">
        <v>8</v>
      </c>
      <c r="HG1" s="6"/>
      <c r="HH1" s="6" t="s">
        <v>27</v>
      </c>
      <c r="HI1" s="6" t="s">
        <v>189</v>
      </c>
      <c r="HJ1" s="6">
        <f>HJ3/3</f>
        <v>758.33333333333337</v>
      </c>
      <c r="HK1" s="6">
        <f t="shared" ref="HK1:HO1" si="12">HK3/3</f>
        <v>825</v>
      </c>
      <c r="HL1" s="6">
        <f t="shared" si="12"/>
        <v>858.33333333333337</v>
      </c>
      <c r="HM1" s="6">
        <f t="shared" si="12"/>
        <v>875</v>
      </c>
      <c r="HN1" s="6">
        <f t="shared" si="12"/>
        <v>883.33333333333337</v>
      </c>
      <c r="HO1" s="6">
        <f t="shared" si="12"/>
        <v>887.5</v>
      </c>
      <c r="HQ1" s="6" t="s">
        <v>227</v>
      </c>
      <c r="HR1" s="6">
        <v>117.33</v>
      </c>
      <c r="HS1" s="6">
        <v>0</v>
      </c>
      <c r="HT1" s="6">
        <v>0.27833009291100003</v>
      </c>
      <c r="HU1" s="6">
        <f>LINEST(HT1:HT13,HS1:HS13,TRUE,TRUE)</f>
        <v>1.0055597392726308E-2</v>
      </c>
      <c r="HV1" s="36"/>
      <c r="HW1" s="6" t="s">
        <v>8</v>
      </c>
      <c r="HX1" s="6"/>
      <c r="HY1" s="6" t="s">
        <v>27</v>
      </c>
      <c r="HZ1" s="6" t="s">
        <v>189</v>
      </c>
      <c r="IA1" s="6">
        <f>IA3/3</f>
        <v>758.33333333333337</v>
      </c>
      <c r="IB1" s="6">
        <f t="shared" ref="IB1:IF1" si="13">IB3/3</f>
        <v>825</v>
      </c>
      <c r="IC1" s="6">
        <f t="shared" si="13"/>
        <v>858.33333333333337</v>
      </c>
      <c r="ID1" s="6">
        <f t="shared" si="13"/>
        <v>875</v>
      </c>
      <c r="IE1" s="6">
        <f t="shared" si="13"/>
        <v>883.33333333333337</v>
      </c>
      <c r="IF1" s="6">
        <f t="shared" si="13"/>
        <v>887.5</v>
      </c>
      <c r="IH1" s="6" t="s">
        <v>228</v>
      </c>
      <c r="II1" s="6">
        <v>117.33</v>
      </c>
      <c r="IJ1" s="6">
        <v>0</v>
      </c>
      <c r="IK1" s="6">
        <v>0.294096311035</v>
      </c>
      <c r="IL1" s="6">
        <f>LINEST(IK1:IK13,IJ1:IJ13,TRUE,TRUE)</f>
        <v>5.6662178239859891E-3</v>
      </c>
      <c r="IM1" s="36"/>
      <c r="IN1" s="6" t="s">
        <v>8</v>
      </c>
      <c r="IO1" s="6"/>
      <c r="IP1" s="6" t="s">
        <v>27</v>
      </c>
      <c r="IQ1" s="6" t="s">
        <v>189</v>
      </c>
      <c r="IR1" s="6">
        <f>IR3/3</f>
        <v>758.33333333333337</v>
      </c>
      <c r="IS1" s="6">
        <f t="shared" ref="IS1:IW1" si="14">IS3/3</f>
        <v>825</v>
      </c>
      <c r="IT1" s="6">
        <f t="shared" si="14"/>
        <v>858.33333333333337</v>
      </c>
      <c r="IU1" s="6">
        <f t="shared" si="14"/>
        <v>875</v>
      </c>
      <c r="IV1" s="6">
        <f t="shared" si="14"/>
        <v>883.33333333333337</v>
      </c>
      <c r="IW1" s="6">
        <f t="shared" si="14"/>
        <v>887.5</v>
      </c>
      <c r="IY1" s="6" t="s">
        <v>228</v>
      </c>
      <c r="IZ1" s="6">
        <v>117.33</v>
      </c>
      <c r="JA1" s="6">
        <v>0</v>
      </c>
      <c r="JB1" s="6">
        <v>0.34339494887200001</v>
      </c>
      <c r="JC1" s="6">
        <f>LINEST(JB1:JB13,JA1:JA13,TRUE,TRUE)</f>
        <v>3.3410526331905614E-3</v>
      </c>
      <c r="JD1" s="36"/>
      <c r="JE1" s="6" t="s">
        <v>8</v>
      </c>
      <c r="JF1" s="6"/>
      <c r="JG1" s="6" t="s">
        <v>27</v>
      </c>
      <c r="JH1" s="6" t="s">
        <v>189</v>
      </c>
      <c r="JI1" s="6">
        <f>JI3/3</f>
        <v>758.33333333333337</v>
      </c>
      <c r="JJ1" s="6">
        <f t="shared" ref="JJ1:JN1" si="15">JJ3/3</f>
        <v>825</v>
      </c>
      <c r="JK1" s="6">
        <f t="shared" si="15"/>
        <v>858.33333333333337</v>
      </c>
      <c r="JL1" s="6">
        <f t="shared" si="15"/>
        <v>875</v>
      </c>
      <c r="JM1" s="6">
        <f t="shared" si="15"/>
        <v>883.33333333333337</v>
      </c>
      <c r="JN1" s="6">
        <f t="shared" si="15"/>
        <v>887.5</v>
      </c>
      <c r="JP1" s="6" t="s">
        <v>229</v>
      </c>
      <c r="JQ1" s="6">
        <v>117.33</v>
      </c>
      <c r="JR1" s="6">
        <v>0</v>
      </c>
      <c r="JS1" s="6">
        <v>0.27404159634500003</v>
      </c>
      <c r="JT1" s="6">
        <f>LINEST(JS1:JS12,JR1:JR12,TRUE,TRUE)</f>
        <v>1.8477369870010794E-3</v>
      </c>
      <c r="JU1" s="36"/>
      <c r="JV1" s="6" t="s">
        <v>8</v>
      </c>
      <c r="JW1" s="6"/>
      <c r="JX1" s="6" t="s">
        <v>27</v>
      </c>
      <c r="JY1" s="6" t="s">
        <v>189</v>
      </c>
      <c r="JZ1" s="6">
        <f>JZ3/3</f>
        <v>758.33333333333337</v>
      </c>
      <c r="KA1" s="6">
        <f t="shared" ref="KA1:KE1" si="16">KA3/3</f>
        <v>825</v>
      </c>
      <c r="KB1" s="6">
        <f t="shared" si="16"/>
        <v>858.33333333333337</v>
      </c>
      <c r="KC1" s="6">
        <f t="shared" si="16"/>
        <v>875</v>
      </c>
      <c r="KD1" s="6">
        <f t="shared" si="16"/>
        <v>883.33333333333337</v>
      </c>
      <c r="KE1" s="6">
        <f t="shared" si="16"/>
        <v>887.5</v>
      </c>
      <c r="KG1" s="6" t="s">
        <v>229</v>
      </c>
      <c r="KH1" s="6">
        <v>117.33</v>
      </c>
      <c r="KI1" s="6">
        <v>0</v>
      </c>
      <c r="KJ1" s="6">
        <v>0.38161022261200001</v>
      </c>
      <c r="KK1" s="6">
        <f>LINEST(KJ1:KJ12,KI1:KI12,TRUE,TRUE)</f>
        <v>3.886045276571792E-4</v>
      </c>
      <c r="KL1" s="36"/>
      <c r="KM1" s="6" t="s">
        <v>8</v>
      </c>
      <c r="KN1" s="6"/>
      <c r="KO1" s="6" t="s">
        <v>27</v>
      </c>
      <c r="KP1" s="6" t="s">
        <v>189</v>
      </c>
      <c r="KQ1" s="6">
        <f>KQ3/3</f>
        <v>758.33333333333337</v>
      </c>
      <c r="KR1" s="6">
        <f t="shared" ref="KR1:KV1" si="17">KR3/3</f>
        <v>825</v>
      </c>
      <c r="KS1" s="6">
        <f t="shared" si="17"/>
        <v>858.33333333333337</v>
      </c>
      <c r="KT1" s="6">
        <f t="shared" si="17"/>
        <v>875</v>
      </c>
      <c r="KU1" s="6">
        <f t="shared" si="17"/>
        <v>883.33333333333337</v>
      </c>
      <c r="KV1" s="6">
        <f t="shared" si="17"/>
        <v>887.5</v>
      </c>
      <c r="KX1" s="6" t="s">
        <v>221</v>
      </c>
      <c r="KY1" s="6">
        <v>117.33</v>
      </c>
      <c r="KZ1" s="6">
        <v>0</v>
      </c>
      <c r="LA1" s="6">
        <v>0.21972024411499999</v>
      </c>
      <c r="LB1" s="6">
        <f>LINEST(LA1:LA12,KZ1:KZ12,TRUE,TRUE)</f>
        <v>1.3315180276489678E-2</v>
      </c>
      <c r="LC1" s="36"/>
      <c r="LD1" s="6" t="s">
        <v>8</v>
      </c>
      <c r="LE1" s="6"/>
      <c r="LF1" s="6" t="s">
        <v>27</v>
      </c>
      <c r="LG1" s="6" t="s">
        <v>189</v>
      </c>
      <c r="LH1" s="6">
        <f>LH3/3</f>
        <v>758.33333333333337</v>
      </c>
      <c r="LI1" s="6">
        <f t="shared" ref="LI1:LM1" si="18">LI3/3</f>
        <v>825</v>
      </c>
      <c r="LJ1" s="6">
        <f t="shared" si="18"/>
        <v>858.33333333333337</v>
      </c>
      <c r="LK1" s="6">
        <f t="shared" si="18"/>
        <v>875</v>
      </c>
      <c r="LL1" s="6">
        <f t="shared" si="18"/>
        <v>883.33333333333337</v>
      </c>
      <c r="LM1" s="6">
        <f t="shared" si="18"/>
        <v>887.5</v>
      </c>
      <c r="LO1" s="6" t="s">
        <v>230</v>
      </c>
      <c r="LP1" s="6">
        <v>117.33</v>
      </c>
      <c r="LQ1" s="6">
        <v>0</v>
      </c>
      <c r="LR1" s="6">
        <v>0.16290106688799999</v>
      </c>
      <c r="LS1" s="6">
        <f>LINEST(LR1:LR12,LQ1:LQ12,TRUE,TRUE)</f>
        <v>1.0799124812350572E-2</v>
      </c>
      <c r="LT1" s="36"/>
      <c r="LU1" s="6" t="s">
        <v>8</v>
      </c>
      <c r="LV1" s="6"/>
      <c r="LW1" s="6" t="s">
        <v>27</v>
      </c>
      <c r="LX1" s="6" t="s">
        <v>189</v>
      </c>
      <c r="LY1" s="6">
        <f>LY3/3</f>
        <v>758.33333333333337</v>
      </c>
      <c r="LZ1" s="6">
        <f t="shared" ref="LZ1:MD1" si="19">LZ3/3</f>
        <v>825</v>
      </c>
      <c r="MA1" s="6">
        <f t="shared" si="19"/>
        <v>858.33333333333337</v>
      </c>
      <c r="MB1" s="6">
        <f t="shared" si="19"/>
        <v>875</v>
      </c>
      <c r="MC1" s="6">
        <f t="shared" si="19"/>
        <v>883.33333333333337</v>
      </c>
      <c r="MD1" s="6">
        <f t="shared" si="19"/>
        <v>887.5</v>
      </c>
      <c r="MF1" s="6" t="s">
        <v>231</v>
      </c>
      <c r="MG1" s="6">
        <v>117.33</v>
      </c>
      <c r="MH1" s="6">
        <v>0</v>
      </c>
      <c r="MI1" s="6">
        <v>0.15890486643900001</v>
      </c>
      <c r="MJ1" s="6">
        <f>LINEST(MI1:MI12,MH1:MH12,TRUE,TRUE)</f>
        <v>1.1774671661764673E-2</v>
      </c>
      <c r="MK1" s="36"/>
      <c r="ML1" s="6" t="s">
        <v>8</v>
      </c>
      <c r="MM1" s="6"/>
      <c r="MN1" s="6" t="s">
        <v>27</v>
      </c>
      <c r="MO1" s="6" t="s">
        <v>189</v>
      </c>
      <c r="MP1" s="6">
        <f>MP3/3</f>
        <v>758.33333333333337</v>
      </c>
      <c r="MQ1" s="6">
        <f t="shared" ref="MQ1:MU1" si="20">MQ3/3</f>
        <v>825</v>
      </c>
      <c r="MR1" s="6">
        <f t="shared" si="20"/>
        <v>858.33333333333337</v>
      </c>
      <c r="MS1" s="6">
        <f t="shared" si="20"/>
        <v>875</v>
      </c>
      <c r="MT1" s="6">
        <f t="shared" si="20"/>
        <v>883.33333333333337</v>
      </c>
      <c r="MU1" s="6">
        <f t="shared" si="20"/>
        <v>887.5</v>
      </c>
      <c r="MW1" s="6" t="s">
        <v>221</v>
      </c>
      <c r="MX1" s="6">
        <v>117.33</v>
      </c>
      <c r="MY1" s="6">
        <v>0</v>
      </c>
      <c r="MZ1" s="6">
        <v>0.115206856267</v>
      </c>
      <c r="NA1" s="6">
        <f>LINEST(MZ1:MZ12,MY1:MY12,TRUE,TRUE)</f>
        <v>5.9331653165973896E-3</v>
      </c>
      <c r="NB1" s="36"/>
      <c r="NC1" s="6" t="s">
        <v>8</v>
      </c>
      <c r="ND1" s="6"/>
      <c r="NE1" s="6" t="s">
        <v>27</v>
      </c>
      <c r="NF1" s="6" t="s">
        <v>189</v>
      </c>
      <c r="NG1" s="6">
        <f>NG3/3</f>
        <v>758.33333333333337</v>
      </c>
      <c r="NH1" s="6">
        <f t="shared" ref="NH1:NL1" si="21">NH3/3</f>
        <v>825</v>
      </c>
      <c r="NI1" s="6">
        <f t="shared" si="21"/>
        <v>858.33333333333337</v>
      </c>
      <c r="NJ1" s="6">
        <f t="shared" si="21"/>
        <v>875</v>
      </c>
      <c r="NK1" s="6">
        <f t="shared" si="21"/>
        <v>883.33333333333337</v>
      </c>
      <c r="NL1" s="6">
        <f t="shared" si="21"/>
        <v>887.5</v>
      </c>
      <c r="NN1" s="6" t="s">
        <v>230</v>
      </c>
      <c r="NO1" s="6">
        <v>117.33</v>
      </c>
      <c r="NP1" s="6">
        <v>0</v>
      </c>
      <c r="NQ1" s="6">
        <v>0.12560545455</v>
      </c>
      <c r="NR1" s="6">
        <f>LINEST(NQ1:NQ12,NP1:NP12,TRUE,TRUE)</f>
        <v>5.8075180298825689E-3</v>
      </c>
      <c r="NS1" s="36"/>
      <c r="NT1" s="6" t="s">
        <v>8</v>
      </c>
      <c r="NU1" s="6"/>
      <c r="NV1" s="6" t="s">
        <v>27</v>
      </c>
      <c r="NW1" s="6" t="s">
        <v>189</v>
      </c>
      <c r="NX1" s="6">
        <f>NX3/3</f>
        <v>758.33333333333337</v>
      </c>
      <c r="NY1" s="6">
        <f t="shared" ref="NY1:OC1" si="22">NY3/3</f>
        <v>825</v>
      </c>
      <c r="NZ1" s="6">
        <f t="shared" si="22"/>
        <v>858.33333333333337</v>
      </c>
      <c r="OA1" s="6">
        <f t="shared" si="22"/>
        <v>875</v>
      </c>
      <c r="OB1" s="6">
        <f t="shared" si="22"/>
        <v>883.33333333333337</v>
      </c>
      <c r="OC1" s="6">
        <f t="shared" si="22"/>
        <v>887.5</v>
      </c>
      <c r="OE1" s="6" t="s">
        <v>232</v>
      </c>
      <c r="OF1" s="6">
        <v>117.33</v>
      </c>
      <c r="OG1" s="6">
        <v>0</v>
      </c>
      <c r="OH1" s="6">
        <v>0.15330946163100001</v>
      </c>
      <c r="OI1" s="6">
        <f>LINEST(OH1:OH12,OG1:OG12,TRUE,TRUE)</f>
        <v>6.6711141902190058E-4</v>
      </c>
      <c r="OJ1" s="36"/>
      <c r="OK1" s="6" t="s">
        <v>8</v>
      </c>
      <c r="OL1" s="6"/>
      <c r="OM1" s="6" t="s">
        <v>27</v>
      </c>
      <c r="ON1" s="6" t="s">
        <v>189</v>
      </c>
      <c r="OO1" s="6">
        <f>OO3/3</f>
        <v>758.33333333333337</v>
      </c>
      <c r="OP1" s="6">
        <f t="shared" ref="OP1:OT1" si="23">OP3/3</f>
        <v>825</v>
      </c>
      <c r="OQ1" s="6">
        <f t="shared" si="23"/>
        <v>858.33333333333337</v>
      </c>
      <c r="OR1" s="6">
        <f t="shared" si="23"/>
        <v>875</v>
      </c>
      <c r="OS1" s="6">
        <f t="shared" si="23"/>
        <v>883.33333333333337</v>
      </c>
      <c r="OT1" s="6">
        <f t="shared" si="23"/>
        <v>887.5</v>
      </c>
      <c r="OV1" s="6" t="s">
        <v>221</v>
      </c>
      <c r="OW1" s="6">
        <v>117.33</v>
      </c>
      <c r="OX1" s="6">
        <v>0</v>
      </c>
      <c r="OY1" s="6">
        <v>8.5506175059999995E-2</v>
      </c>
      <c r="OZ1" s="6">
        <f>LINEST(OY1:OY12,OX1:OX12,TRUE,TRUE)</f>
        <v>3.1152134381358765E-3</v>
      </c>
      <c r="PA1" s="36"/>
      <c r="PB1" s="6" t="s">
        <v>8</v>
      </c>
      <c r="PC1" s="6"/>
      <c r="PD1" s="6" t="s">
        <v>27</v>
      </c>
      <c r="PE1" s="6" t="s">
        <v>189</v>
      </c>
      <c r="PF1" s="6">
        <f>PF3/3</f>
        <v>758.33333333333337</v>
      </c>
      <c r="PG1" s="6">
        <f t="shared" ref="PG1:PK1" si="24">PG3/3</f>
        <v>825</v>
      </c>
      <c r="PH1" s="6">
        <f t="shared" si="24"/>
        <v>858.33333333333337</v>
      </c>
      <c r="PI1" s="6">
        <f t="shared" si="24"/>
        <v>875</v>
      </c>
      <c r="PJ1" s="6">
        <f t="shared" si="24"/>
        <v>883.33333333333337</v>
      </c>
      <c r="PK1" s="6">
        <f t="shared" si="24"/>
        <v>887.5</v>
      </c>
      <c r="PM1" s="6" t="s">
        <v>221</v>
      </c>
      <c r="PN1" s="6">
        <v>117.33</v>
      </c>
      <c r="PO1" s="6">
        <v>0</v>
      </c>
      <c r="PP1" s="6">
        <v>9.1086468569900006E-2</v>
      </c>
      <c r="PQ1" s="6">
        <f>LINEST(PP1:PP12,PO1:PO12,TRUE,TRUE)</f>
        <v>2.6094727521223065E-3</v>
      </c>
      <c r="PR1" s="36"/>
      <c r="PS1" s="6" t="s">
        <v>8</v>
      </c>
      <c r="PT1" s="6"/>
      <c r="PU1" s="6" t="s">
        <v>27</v>
      </c>
      <c r="PV1" s="6" t="s">
        <v>189</v>
      </c>
      <c r="PW1" s="6">
        <f>PW3/3</f>
        <v>758.33333333333337</v>
      </c>
      <c r="PX1" s="6">
        <f t="shared" ref="PX1:QB1" si="25">PX3/3</f>
        <v>825</v>
      </c>
      <c r="PY1" s="6">
        <f t="shared" si="25"/>
        <v>858.33333333333337</v>
      </c>
      <c r="PZ1" s="6">
        <f t="shared" si="25"/>
        <v>875</v>
      </c>
      <c r="QA1" s="6">
        <f t="shared" si="25"/>
        <v>883.33333333333337</v>
      </c>
      <c r="QB1" s="6">
        <f t="shared" si="25"/>
        <v>887.5</v>
      </c>
      <c r="QD1" s="6" t="s">
        <v>233</v>
      </c>
      <c r="QE1" s="6">
        <v>117.33</v>
      </c>
      <c r="QF1" s="6">
        <v>0</v>
      </c>
      <c r="QG1" s="6">
        <v>8.2565201059599996E-2</v>
      </c>
      <c r="QH1" s="6">
        <f>LINEST(QG1:QG12,QF1:QF12,TRUE,TRUE)</f>
        <v>2.3025364641971304E-3</v>
      </c>
      <c r="QI1" s="36"/>
      <c r="QJ1" s="6" t="s">
        <v>8</v>
      </c>
      <c r="QK1" s="6"/>
      <c r="QL1" s="6" t="s">
        <v>27</v>
      </c>
      <c r="QM1" s="6" t="s">
        <v>189</v>
      </c>
      <c r="QN1" s="6">
        <f>QN3/3</f>
        <v>758.33333333333337</v>
      </c>
      <c r="QO1" s="6">
        <f t="shared" ref="QO1:QS1" si="26">QO3/3</f>
        <v>825</v>
      </c>
      <c r="QP1" s="6">
        <f t="shared" si="26"/>
        <v>858.33333333333337</v>
      </c>
      <c r="QQ1" s="6">
        <f t="shared" si="26"/>
        <v>875</v>
      </c>
      <c r="QR1" s="6">
        <f t="shared" si="26"/>
        <v>883.33333333333337</v>
      </c>
      <c r="QS1" s="6">
        <f t="shared" si="26"/>
        <v>887.5</v>
      </c>
      <c r="QU1" s="6" t="s">
        <v>188</v>
      </c>
      <c r="QV1" s="6">
        <v>117.33</v>
      </c>
      <c r="QW1" s="6">
        <v>0</v>
      </c>
      <c r="QX1" s="6">
        <v>3.8582636535700002E-2</v>
      </c>
      <c r="QY1" s="6">
        <f>LINEST(QX1:QX12,QW1:QW12,TRUE,TRUE)</f>
        <v>1.0869839858277921E-3</v>
      </c>
      <c r="QZ1" s="36"/>
      <c r="RA1" s="6" t="s">
        <v>8</v>
      </c>
      <c r="RB1" s="6"/>
      <c r="RC1" s="6" t="s">
        <v>27</v>
      </c>
      <c r="RD1" s="6" t="s">
        <v>189</v>
      </c>
      <c r="RE1" s="6">
        <f>RE3/3</f>
        <v>758.33333333333337</v>
      </c>
      <c r="RF1" s="6">
        <f t="shared" ref="RF1:RJ1" si="27">RF3/3</f>
        <v>825</v>
      </c>
      <c r="RG1" s="6">
        <f t="shared" si="27"/>
        <v>858.33333333333337</v>
      </c>
      <c r="RH1" s="6">
        <f t="shared" si="27"/>
        <v>875</v>
      </c>
      <c r="RI1" s="6">
        <f t="shared" si="27"/>
        <v>883.33333333333337</v>
      </c>
      <c r="RJ1" s="6">
        <f t="shared" si="27"/>
        <v>887.5</v>
      </c>
      <c r="RL1" s="6" t="s">
        <v>188</v>
      </c>
      <c r="RM1" s="6">
        <v>117.33</v>
      </c>
      <c r="RN1" s="6">
        <v>0</v>
      </c>
      <c r="RO1" s="6">
        <v>4.6731766813200001E-2</v>
      </c>
      <c r="RP1" s="6">
        <f>LINEST(RO1:RO12,RN1:RN12,TRUE,TRUE)</f>
        <v>1.7413639378414802E-3</v>
      </c>
      <c r="RQ1" s="36"/>
      <c r="RR1" s="6" t="s">
        <v>8</v>
      </c>
      <c r="RS1" s="6"/>
      <c r="RT1" s="6" t="s">
        <v>27</v>
      </c>
      <c r="RU1" s="6" t="s">
        <v>189</v>
      </c>
      <c r="RV1" s="6">
        <f>RV3/3</f>
        <v>758.33333333333337</v>
      </c>
      <c r="RW1" s="6">
        <f t="shared" ref="RW1:SA1" si="28">RW3/3</f>
        <v>825</v>
      </c>
      <c r="RX1" s="6">
        <f t="shared" si="28"/>
        <v>858.33333333333337</v>
      </c>
      <c r="RY1" s="6">
        <f t="shared" si="28"/>
        <v>875</v>
      </c>
      <c r="RZ1" s="6">
        <f t="shared" si="28"/>
        <v>883.33333333333337</v>
      </c>
      <c r="SA1" s="6">
        <f t="shared" si="28"/>
        <v>887.5</v>
      </c>
      <c r="SC1" s="6" t="s">
        <v>188</v>
      </c>
      <c r="SD1" s="6">
        <v>117.33</v>
      </c>
      <c r="SE1" s="6">
        <v>0</v>
      </c>
      <c r="SF1" s="6">
        <v>1.5495873354299999E-2</v>
      </c>
      <c r="SG1" s="6">
        <f>LINEST(SF1:SF12,SE1:SE12,TRUE,TRUE)</f>
        <v>1.2397758409875268E-3</v>
      </c>
      <c r="SH1" s="36"/>
      <c r="SI1" s="6" t="s">
        <v>8</v>
      </c>
      <c r="SJ1" s="6"/>
      <c r="SK1" s="6" t="s">
        <v>27</v>
      </c>
      <c r="SL1" s="6" t="s">
        <v>189</v>
      </c>
      <c r="SM1" s="6">
        <f>SM3/3</f>
        <v>758.33333333333337</v>
      </c>
      <c r="SN1" s="6">
        <f t="shared" ref="SN1:SR1" si="29">SN3/3</f>
        <v>825</v>
      </c>
      <c r="SO1" s="6">
        <f t="shared" si="29"/>
        <v>858.33333333333337</v>
      </c>
      <c r="SP1" s="6">
        <f t="shared" si="29"/>
        <v>875</v>
      </c>
      <c r="SQ1" s="6">
        <f t="shared" si="29"/>
        <v>883.33333333333337</v>
      </c>
      <c r="SR1" s="6">
        <f t="shared" si="29"/>
        <v>887.5</v>
      </c>
      <c r="ST1" s="6" t="s">
        <v>188</v>
      </c>
      <c r="SU1" s="6">
        <v>117.33</v>
      </c>
      <c r="SV1" s="6">
        <v>0</v>
      </c>
      <c r="SW1" s="6">
        <v>1.5495873354299999E-2</v>
      </c>
      <c r="SX1" s="6">
        <f>LINEST(SW1:SW12,SV1:SV12,TRUE,TRUE)</f>
        <v>1.2397758409875268E-3</v>
      </c>
      <c r="SY1" s="36"/>
      <c r="SZ1" s="6" t="s">
        <v>8</v>
      </c>
      <c r="TA1" s="6"/>
      <c r="TB1" s="6" t="s">
        <v>27</v>
      </c>
      <c r="TC1" s="6" t="s">
        <v>189</v>
      </c>
      <c r="TD1" s="6">
        <f>TD3/3</f>
        <v>758.33333333333337</v>
      </c>
      <c r="TE1" s="6">
        <f t="shared" ref="TE1:TI1" si="30">TE3/3</f>
        <v>825</v>
      </c>
      <c r="TF1" s="6">
        <f t="shared" si="30"/>
        <v>858.33333333333337</v>
      </c>
      <c r="TG1" s="6">
        <f t="shared" si="30"/>
        <v>875</v>
      </c>
      <c r="TH1" s="6">
        <f t="shared" si="30"/>
        <v>883.33333333333337</v>
      </c>
      <c r="TI1" s="6">
        <f t="shared" si="30"/>
        <v>887.5</v>
      </c>
      <c r="TK1" s="6" t="s">
        <v>188</v>
      </c>
      <c r="TL1" s="6">
        <v>117.33</v>
      </c>
      <c r="TM1" s="6">
        <v>19.913006666699999</v>
      </c>
      <c r="TN1" s="6">
        <v>0.17046386867499999</v>
      </c>
      <c r="TO1" s="6">
        <f>LINEST(TN1:TN13,TM1:TM13,TRUE,TRUE)</f>
        <v>1.839309326574266E-2</v>
      </c>
      <c r="TP1" s="36"/>
      <c r="TQ1" s="6" t="s">
        <v>8</v>
      </c>
      <c r="TR1" s="6"/>
      <c r="TS1" s="6" t="s">
        <v>27</v>
      </c>
      <c r="TT1" s="6" t="s">
        <v>189</v>
      </c>
      <c r="TU1" s="6">
        <f>TU3/3</f>
        <v>758.33333333333337</v>
      </c>
      <c r="TV1" s="6">
        <f t="shared" ref="TV1:TZ1" si="31">TV3/3</f>
        <v>825</v>
      </c>
      <c r="TW1" s="6">
        <f t="shared" si="31"/>
        <v>858.33333333333337</v>
      </c>
      <c r="TX1" s="6">
        <f t="shared" si="31"/>
        <v>875</v>
      </c>
      <c r="TY1" s="6">
        <f t="shared" si="31"/>
        <v>883.33333333333337</v>
      </c>
      <c r="TZ1" s="6">
        <f t="shared" si="31"/>
        <v>887.5</v>
      </c>
      <c r="UB1" s="6" t="s">
        <v>234</v>
      </c>
      <c r="UC1" s="6">
        <v>117.33</v>
      </c>
      <c r="UD1" s="6">
        <v>0</v>
      </c>
      <c r="UE1" s="6">
        <v>-1.6678357698499999E-2</v>
      </c>
      <c r="UF1" s="6">
        <f>LINEST(UE1:UE12,UD1:UD12,TRUE,TRUE)</f>
        <v>4.1608013751898709E-3</v>
      </c>
      <c r="UG1" s="36"/>
      <c r="UH1" s="6" t="s">
        <v>8</v>
      </c>
      <c r="UI1" s="6"/>
      <c r="UJ1" s="6" t="s">
        <v>27</v>
      </c>
      <c r="UK1" s="6" t="s">
        <v>189</v>
      </c>
      <c r="UL1" s="6">
        <f>UL3/3</f>
        <v>758.33333333333337</v>
      </c>
      <c r="UM1" s="6">
        <f t="shared" ref="UM1:UQ1" si="32">UM3/3</f>
        <v>825</v>
      </c>
      <c r="UN1" s="6">
        <f t="shared" si="32"/>
        <v>858.33333333333337</v>
      </c>
      <c r="UO1" s="6">
        <f t="shared" si="32"/>
        <v>875</v>
      </c>
      <c r="UP1" s="6">
        <f t="shared" si="32"/>
        <v>883.33333333333337</v>
      </c>
      <c r="UQ1" s="6">
        <f t="shared" si="32"/>
        <v>887.5</v>
      </c>
      <c r="US1" s="6" t="s">
        <v>235</v>
      </c>
      <c r="UT1" s="6">
        <v>117.33</v>
      </c>
      <c r="UU1" s="6">
        <v>0</v>
      </c>
      <c r="UV1" s="6">
        <v>0.10193478044400001</v>
      </c>
      <c r="UW1" s="6">
        <f>LINEST(UV1:UV13,UU1:UU13,TRUE,TRUE)</f>
        <v>4.8087730975904588E-3</v>
      </c>
      <c r="UX1" s="36"/>
      <c r="UY1" s="6" t="s">
        <v>8</v>
      </c>
      <c r="UZ1" s="6"/>
      <c r="VA1" s="6" t="s">
        <v>27</v>
      </c>
      <c r="VB1" s="6" t="s">
        <v>189</v>
      </c>
      <c r="VC1" s="6">
        <f>VC3/3</f>
        <v>758.33333333333337</v>
      </c>
      <c r="VD1" s="6">
        <f t="shared" ref="VD1:VH1" si="33">VD3/3</f>
        <v>825</v>
      </c>
      <c r="VE1" s="6">
        <f t="shared" si="33"/>
        <v>858.33333333333337</v>
      </c>
      <c r="VF1" s="6">
        <f t="shared" si="33"/>
        <v>875</v>
      </c>
      <c r="VG1" s="6">
        <f t="shared" si="33"/>
        <v>883.33333333333337</v>
      </c>
      <c r="VH1" s="6">
        <f t="shared" si="33"/>
        <v>887.5</v>
      </c>
      <c r="VJ1" s="6" t="s">
        <v>235</v>
      </c>
      <c r="VK1" s="6">
        <v>117.33</v>
      </c>
      <c r="VL1" s="6">
        <v>0</v>
      </c>
      <c r="VM1" s="6">
        <v>0.12856644911599999</v>
      </c>
      <c r="VN1" s="6">
        <f>LINEST(VM1:VM13,VL1:VL13,TRUE,TRUE)</f>
        <v>8.7391475933814543E-3</v>
      </c>
    </row>
    <row r="2" spans="4:586" x14ac:dyDescent="0.25">
      <c r="D2">
        <v>23</v>
      </c>
      <c r="E2" s="1">
        <f>BI15</f>
        <v>5.2476541919040827</v>
      </c>
      <c r="G2" t="s">
        <v>236</v>
      </c>
      <c r="J2" s="7">
        <v>1.6700000000000001E-8</v>
      </c>
      <c r="K2" s="34"/>
      <c r="L2" s="6" t="s">
        <v>77</v>
      </c>
      <c r="M2" s="6"/>
      <c r="N2" s="6"/>
      <c r="O2" s="6"/>
      <c r="P2" s="6"/>
      <c r="Q2" s="6"/>
      <c r="R2" s="6"/>
      <c r="S2" s="6"/>
      <c r="U2" s="6"/>
      <c r="V2" s="6"/>
      <c r="W2" s="6">
        <v>1.74742</v>
      </c>
      <c r="X2" s="6">
        <v>0.122452214021</v>
      </c>
      <c r="Y2" s="6"/>
      <c r="Z2" s="36"/>
      <c r="AA2" s="7">
        <v>1.6700000000000001E-8</v>
      </c>
      <c r="AB2" s="34"/>
      <c r="AC2" s="6" t="s">
        <v>77</v>
      </c>
      <c r="AD2" s="6"/>
      <c r="AE2" s="6"/>
      <c r="AF2" s="6"/>
      <c r="AG2" s="6"/>
      <c r="AH2" s="6"/>
      <c r="AI2" s="6"/>
      <c r="AJ2" s="6"/>
      <c r="AL2" s="6"/>
      <c r="AM2" s="6"/>
      <c r="AN2" s="6">
        <v>1.7081599999999999</v>
      </c>
      <c r="AO2" s="6">
        <v>0.18102974565800001</v>
      </c>
      <c r="AP2" s="6"/>
      <c r="AQ2" s="36"/>
      <c r="AR2" s="7">
        <v>1.6700000000000001E-8</v>
      </c>
      <c r="AS2" s="34"/>
      <c r="AT2" s="6" t="s">
        <v>77</v>
      </c>
      <c r="AU2" s="6"/>
      <c r="AV2" s="6"/>
      <c r="AW2" s="6"/>
      <c r="AX2" s="6"/>
      <c r="AY2" s="6"/>
      <c r="AZ2" s="6"/>
      <c r="BA2" s="6"/>
      <c r="BC2" s="6"/>
      <c r="BD2" s="6"/>
      <c r="BE2" s="6">
        <v>1.7170000000000001</v>
      </c>
      <c r="BF2" s="6">
        <v>0.396016829377</v>
      </c>
      <c r="BG2" s="6"/>
      <c r="BH2" s="36"/>
      <c r="BI2" s="7">
        <v>1.6700000000000001E-8</v>
      </c>
      <c r="BJ2" s="34"/>
      <c r="BK2" s="6" t="s">
        <v>237</v>
      </c>
      <c r="BL2" s="6"/>
      <c r="BM2" s="6"/>
      <c r="BN2" s="6"/>
      <c r="BO2" s="6"/>
      <c r="BP2" s="6"/>
      <c r="BQ2" s="6"/>
      <c r="BR2" s="6"/>
      <c r="BT2" s="6"/>
      <c r="BU2" s="6"/>
      <c r="BV2" s="6">
        <v>1.7635666666700001</v>
      </c>
      <c r="BW2" s="6">
        <v>0.22963431829600001</v>
      </c>
      <c r="BX2" s="6"/>
      <c r="BY2" s="36"/>
      <c r="BZ2" s="7">
        <v>1.6700000000000001E-8</v>
      </c>
      <c r="CA2" s="34"/>
      <c r="CB2" s="6" t="s">
        <v>237</v>
      </c>
      <c r="CC2" s="6"/>
      <c r="CD2" s="6"/>
      <c r="CE2" s="6"/>
      <c r="CF2" s="6"/>
      <c r="CG2" s="6"/>
      <c r="CH2" s="6"/>
      <c r="CI2" s="6"/>
      <c r="CK2" s="6"/>
      <c r="CL2" s="6"/>
      <c r="CM2" s="6">
        <v>1.7635666666700001</v>
      </c>
      <c r="CN2" s="6">
        <v>0.17947610183900001</v>
      </c>
      <c r="CO2" s="6"/>
      <c r="CP2" s="36"/>
      <c r="CQ2" s="7">
        <v>1.6700000000000001E-8</v>
      </c>
      <c r="CR2" s="34">
        <v>0.5</v>
      </c>
      <c r="CS2" s="6" t="s">
        <v>237</v>
      </c>
      <c r="CT2" s="6"/>
      <c r="CU2" s="6"/>
      <c r="CV2" s="6"/>
      <c r="CW2" s="6"/>
      <c r="CX2" s="6"/>
      <c r="CY2" s="6"/>
      <c r="CZ2" s="6"/>
      <c r="DB2" s="6"/>
      <c r="DC2" s="6"/>
      <c r="DD2" s="6">
        <v>1.7412333333300001</v>
      </c>
      <c r="DE2" s="6">
        <v>0.27749066808400003</v>
      </c>
      <c r="DF2" s="6"/>
      <c r="DG2" s="36"/>
      <c r="DH2" s="7">
        <v>1.6700000000000001E-8</v>
      </c>
      <c r="DI2" s="34">
        <v>0.5</v>
      </c>
      <c r="DJ2" s="6" t="s">
        <v>238</v>
      </c>
      <c r="DK2" s="6"/>
      <c r="DL2" s="6">
        <v>1</v>
      </c>
      <c r="DM2" s="6">
        <v>2</v>
      </c>
      <c r="DN2" s="6">
        <v>3</v>
      </c>
      <c r="DO2" s="6">
        <v>4</v>
      </c>
      <c r="DP2" s="6">
        <v>5</v>
      </c>
      <c r="DQ2" s="6">
        <v>6</v>
      </c>
      <c r="DS2" s="6"/>
      <c r="DT2" s="6"/>
      <c r="DU2" s="6">
        <v>1.8127800000000001</v>
      </c>
      <c r="DV2" s="6">
        <v>0.31960057888999999</v>
      </c>
      <c r="DW2" s="6"/>
      <c r="DX2" s="36"/>
      <c r="DY2" s="7">
        <v>1.6700000000000001E-8</v>
      </c>
      <c r="DZ2" s="34">
        <v>0.5</v>
      </c>
      <c r="EA2" s="6" t="s">
        <v>238</v>
      </c>
      <c r="EB2" s="6"/>
      <c r="EC2" s="6">
        <v>1</v>
      </c>
      <c r="ED2" s="6">
        <v>2</v>
      </c>
      <c r="EE2" s="6">
        <v>3</v>
      </c>
      <c r="EF2" s="6">
        <v>4</v>
      </c>
      <c r="EG2" s="6">
        <v>5</v>
      </c>
      <c r="EH2" s="6">
        <v>6</v>
      </c>
      <c r="EJ2" s="6"/>
      <c r="EK2" s="6"/>
      <c r="EL2" s="6">
        <v>1.8127800000000001</v>
      </c>
      <c r="EM2" s="6">
        <v>0.37478132189399999</v>
      </c>
      <c r="EN2" s="6"/>
      <c r="EO2" s="36"/>
      <c r="EP2" s="7">
        <v>1.6700000000000001E-8</v>
      </c>
      <c r="EQ2" s="34">
        <v>0.5</v>
      </c>
      <c r="ER2" s="6" t="s">
        <v>238</v>
      </c>
      <c r="ES2" s="6"/>
      <c r="ET2" s="6">
        <v>1</v>
      </c>
      <c r="EU2" s="6">
        <v>2</v>
      </c>
      <c r="EV2" s="6">
        <v>3</v>
      </c>
      <c r="EW2" s="6">
        <v>4</v>
      </c>
      <c r="EX2" s="6">
        <v>5</v>
      </c>
      <c r="EY2" s="6">
        <v>6</v>
      </c>
      <c r="FA2" s="6"/>
      <c r="FB2" s="6"/>
      <c r="FC2" s="6">
        <v>1.8120000000000001</v>
      </c>
      <c r="FD2" s="6">
        <v>0.42194550930199998</v>
      </c>
      <c r="FE2" s="6"/>
      <c r="FF2" s="36"/>
      <c r="FG2" s="7">
        <v>1.6700000000000001E-8</v>
      </c>
      <c r="FH2" s="34">
        <v>0.5</v>
      </c>
      <c r="FI2" s="6" t="s">
        <v>238</v>
      </c>
      <c r="FJ2" s="6"/>
      <c r="FK2" s="6">
        <v>1</v>
      </c>
      <c r="FL2" s="6">
        <v>2</v>
      </c>
      <c r="FM2" s="6">
        <v>3</v>
      </c>
      <c r="FN2" s="6">
        <v>4</v>
      </c>
      <c r="FO2" s="6">
        <v>5</v>
      </c>
      <c r="FP2" s="6">
        <v>6</v>
      </c>
      <c r="FR2" s="6"/>
      <c r="FS2" s="6"/>
      <c r="FT2" s="6">
        <v>1.7985133333300001</v>
      </c>
      <c r="FU2" s="6">
        <v>0.28702639499999999</v>
      </c>
      <c r="FV2" s="6"/>
      <c r="FW2" s="36"/>
      <c r="FX2" s="7">
        <v>1.6700000000000001E-8</v>
      </c>
      <c r="FY2" s="34">
        <v>0.5</v>
      </c>
      <c r="FZ2" s="6" t="s">
        <v>238</v>
      </c>
      <c r="GA2" s="6"/>
      <c r="GB2" s="6">
        <v>1</v>
      </c>
      <c r="GC2" s="6">
        <v>2</v>
      </c>
      <c r="GD2" s="6">
        <v>3</v>
      </c>
      <c r="GE2" s="6">
        <v>4</v>
      </c>
      <c r="GF2" s="6">
        <v>5</v>
      </c>
      <c r="GG2" s="6">
        <v>6</v>
      </c>
      <c r="GI2" s="6"/>
      <c r="GJ2" s="6"/>
      <c r="GK2" s="6">
        <v>1.7985133333300001</v>
      </c>
      <c r="GL2" s="6">
        <v>0.28974539971899999</v>
      </c>
      <c r="GM2" s="6"/>
      <c r="GN2" s="36"/>
      <c r="GO2" s="7">
        <v>1.6700000000000001E-8</v>
      </c>
      <c r="GP2" s="34">
        <v>0.5</v>
      </c>
      <c r="GQ2" s="6" t="s">
        <v>238</v>
      </c>
      <c r="GR2" s="6"/>
      <c r="GS2" s="6">
        <v>1</v>
      </c>
      <c r="GT2" s="6">
        <v>2</v>
      </c>
      <c r="GU2" s="6">
        <v>3</v>
      </c>
      <c r="GV2" s="6">
        <v>4</v>
      </c>
      <c r="GW2" s="6">
        <v>5</v>
      </c>
      <c r="GX2" s="6">
        <v>6</v>
      </c>
      <c r="GZ2" s="6"/>
      <c r="HA2" s="6"/>
      <c r="HB2" s="6">
        <v>1.8127800000000001</v>
      </c>
      <c r="HC2" s="6">
        <v>0.32778134057500002</v>
      </c>
      <c r="HD2" s="6"/>
      <c r="HE2" s="36"/>
      <c r="HF2" s="7">
        <v>1.6700000000000001E-8</v>
      </c>
      <c r="HG2" s="34">
        <v>0.5</v>
      </c>
      <c r="HH2" s="6" t="s">
        <v>238</v>
      </c>
      <c r="HI2" s="6"/>
      <c r="HJ2" s="6">
        <v>1</v>
      </c>
      <c r="HK2" s="6">
        <v>2</v>
      </c>
      <c r="HL2" s="6">
        <v>3</v>
      </c>
      <c r="HM2" s="6">
        <v>4</v>
      </c>
      <c r="HN2" s="6">
        <v>5</v>
      </c>
      <c r="HO2" s="6">
        <v>6</v>
      </c>
      <c r="HQ2" s="6"/>
      <c r="HR2" s="6"/>
      <c r="HS2" s="6">
        <v>1.8532599999999999</v>
      </c>
      <c r="HT2" s="6">
        <v>0.31670700436600002</v>
      </c>
      <c r="HU2" s="6"/>
      <c r="HV2" s="36"/>
      <c r="HW2" s="7">
        <v>1.6700000000000001E-8</v>
      </c>
      <c r="HX2" s="34">
        <v>0.5</v>
      </c>
      <c r="HY2" s="6" t="s">
        <v>238</v>
      </c>
      <c r="HZ2" s="6"/>
      <c r="IA2" s="6">
        <v>1</v>
      </c>
      <c r="IB2" s="6">
        <v>2</v>
      </c>
      <c r="IC2" s="6">
        <v>3</v>
      </c>
      <c r="ID2" s="6">
        <v>4</v>
      </c>
      <c r="IE2" s="6">
        <v>5</v>
      </c>
      <c r="IF2" s="6">
        <v>6</v>
      </c>
      <c r="IH2" s="6"/>
      <c r="II2" s="6"/>
      <c r="IJ2" s="6">
        <v>1.8003</v>
      </c>
      <c r="IK2" s="6">
        <v>0.332919354808</v>
      </c>
      <c r="IL2" s="6"/>
      <c r="IM2" s="36"/>
      <c r="IN2" s="7">
        <v>1.6700000000000001E-8</v>
      </c>
      <c r="IO2" s="34">
        <v>0.5</v>
      </c>
      <c r="IP2" s="6" t="s">
        <v>238</v>
      </c>
      <c r="IQ2" s="6"/>
      <c r="IR2" s="6">
        <v>1</v>
      </c>
      <c r="IS2" s="6">
        <v>2</v>
      </c>
      <c r="IT2" s="6">
        <v>3</v>
      </c>
      <c r="IU2" s="6">
        <v>4</v>
      </c>
      <c r="IV2" s="6">
        <v>5</v>
      </c>
      <c r="IW2" s="6">
        <v>6</v>
      </c>
      <c r="IY2" s="6"/>
      <c r="IZ2" s="6"/>
      <c r="JA2" s="6">
        <v>1.8003</v>
      </c>
      <c r="JB2" s="6">
        <v>0.36443622614900001</v>
      </c>
      <c r="JC2" s="6"/>
      <c r="JD2" s="36"/>
      <c r="JE2" s="7">
        <v>1.6700000000000001E-8</v>
      </c>
      <c r="JF2" s="34">
        <v>0.5</v>
      </c>
      <c r="JG2" s="6" t="s">
        <v>199</v>
      </c>
      <c r="JH2" s="6"/>
      <c r="JI2" s="6">
        <v>1</v>
      </c>
      <c r="JJ2" s="6">
        <v>2</v>
      </c>
      <c r="JK2" s="6">
        <v>3</v>
      </c>
      <c r="JL2" s="6">
        <v>4</v>
      </c>
      <c r="JM2" s="6">
        <v>5</v>
      </c>
      <c r="JN2" s="6">
        <v>6</v>
      </c>
      <c r="JP2" s="6"/>
      <c r="JQ2" s="6"/>
      <c r="JR2" s="6">
        <v>1.6913400000000001</v>
      </c>
      <c r="JS2" s="6">
        <v>0.295408472486</v>
      </c>
      <c r="JT2" s="6"/>
      <c r="JU2" s="36"/>
      <c r="JV2" s="7">
        <v>1.6700000000000001E-8</v>
      </c>
      <c r="JW2" s="34">
        <v>0.5</v>
      </c>
      <c r="JX2" s="6" t="s">
        <v>199</v>
      </c>
      <c r="JY2" s="6"/>
      <c r="JZ2" s="6">
        <v>1</v>
      </c>
      <c r="KA2" s="6">
        <v>2</v>
      </c>
      <c r="KB2" s="6">
        <v>3</v>
      </c>
      <c r="KC2" s="6">
        <v>4</v>
      </c>
      <c r="KD2" s="6">
        <v>5</v>
      </c>
      <c r="KE2" s="6">
        <v>6</v>
      </c>
      <c r="KG2" s="6"/>
      <c r="KH2" s="6"/>
      <c r="KI2" s="6">
        <v>1.6913400000000001</v>
      </c>
      <c r="KJ2" s="6">
        <v>0.39538935391199997</v>
      </c>
      <c r="KK2" s="6"/>
      <c r="KL2" s="36"/>
      <c r="KM2" s="7">
        <v>1.6700000000000001E-8</v>
      </c>
      <c r="KN2" s="34">
        <v>0.5</v>
      </c>
      <c r="KO2" s="6" t="s">
        <v>200</v>
      </c>
      <c r="KP2" s="6"/>
      <c r="KQ2" s="6">
        <v>1</v>
      </c>
      <c r="KR2" s="6">
        <v>2</v>
      </c>
      <c r="KS2" s="6">
        <v>3</v>
      </c>
      <c r="KT2" s="6">
        <v>4</v>
      </c>
      <c r="KU2" s="6">
        <v>5</v>
      </c>
      <c r="KV2" s="6">
        <v>6</v>
      </c>
      <c r="KX2" s="6"/>
      <c r="KY2" s="6"/>
      <c r="KZ2" s="6">
        <v>1.7310399999999999</v>
      </c>
      <c r="LA2" s="6">
        <v>0.244512805725</v>
      </c>
      <c r="LB2" s="6"/>
      <c r="LC2" s="36"/>
      <c r="LD2" s="7">
        <v>1.6700000000000001E-8</v>
      </c>
      <c r="LE2" s="34">
        <v>0.5</v>
      </c>
      <c r="LF2" s="6" t="s">
        <v>200</v>
      </c>
      <c r="LG2" s="6"/>
      <c r="LH2" s="6">
        <v>1</v>
      </c>
      <c r="LI2" s="6">
        <v>2</v>
      </c>
      <c r="LJ2" s="6">
        <v>3</v>
      </c>
      <c r="LK2" s="6">
        <v>4</v>
      </c>
      <c r="LL2" s="6">
        <v>5</v>
      </c>
      <c r="LM2" s="6">
        <v>6</v>
      </c>
      <c r="LO2" s="6"/>
      <c r="LP2" s="6"/>
      <c r="LQ2" s="6">
        <v>1.7310399999999999</v>
      </c>
      <c r="LR2" s="6">
        <v>0.18190527612999999</v>
      </c>
      <c r="LS2" s="6"/>
      <c r="LT2" s="36"/>
      <c r="LU2" s="7">
        <v>1.6700000000000001E-8</v>
      </c>
      <c r="LV2" s="34">
        <v>0.5</v>
      </c>
      <c r="LW2" s="6" t="s">
        <v>200</v>
      </c>
      <c r="LX2" s="6"/>
      <c r="LY2" s="6">
        <v>1</v>
      </c>
      <c r="LZ2" s="6">
        <v>2</v>
      </c>
      <c r="MA2" s="6">
        <v>3</v>
      </c>
      <c r="MB2" s="6">
        <v>4</v>
      </c>
      <c r="MC2" s="6">
        <v>5</v>
      </c>
      <c r="MD2" s="6">
        <v>6</v>
      </c>
      <c r="MF2" s="6"/>
      <c r="MG2" s="6"/>
      <c r="MH2" s="6">
        <v>1.7310399999999999</v>
      </c>
      <c r="MI2" s="6">
        <v>0.177813981718</v>
      </c>
      <c r="MJ2" s="6"/>
      <c r="MK2" s="36"/>
      <c r="ML2" s="7">
        <v>1.6700000000000001E-8</v>
      </c>
      <c r="MM2" s="34">
        <v>0.5</v>
      </c>
      <c r="MN2" s="6" t="s">
        <v>200</v>
      </c>
      <c r="MO2" s="6"/>
      <c r="MP2" s="6">
        <v>1</v>
      </c>
      <c r="MQ2" s="6">
        <v>2</v>
      </c>
      <c r="MR2" s="6">
        <v>3</v>
      </c>
      <c r="MS2" s="6">
        <v>4</v>
      </c>
      <c r="MT2" s="6">
        <v>5</v>
      </c>
      <c r="MU2" s="6">
        <v>6</v>
      </c>
      <c r="MW2" s="6"/>
      <c r="MX2" s="6"/>
      <c r="MY2" s="6">
        <v>1.7302599999999999</v>
      </c>
      <c r="MZ2" s="6">
        <v>0.12517025861600001</v>
      </c>
      <c r="NA2" s="6"/>
      <c r="NB2" s="36"/>
      <c r="NC2" s="7">
        <v>1.6700000000000001E-8</v>
      </c>
      <c r="ND2" s="34">
        <v>0.5</v>
      </c>
      <c r="NE2" s="6" t="s">
        <v>200</v>
      </c>
      <c r="NF2" s="6"/>
      <c r="NG2" s="6">
        <v>1</v>
      </c>
      <c r="NH2" s="6">
        <v>2</v>
      </c>
      <c r="NI2" s="6">
        <v>3</v>
      </c>
      <c r="NJ2" s="6">
        <v>4</v>
      </c>
      <c r="NK2" s="6">
        <v>5</v>
      </c>
      <c r="NL2" s="6">
        <v>6</v>
      </c>
      <c r="NN2" s="6"/>
      <c r="NO2" s="6"/>
      <c r="NP2" s="6">
        <v>1.7302599999999999</v>
      </c>
      <c r="NQ2" s="6">
        <v>0.142661119611</v>
      </c>
      <c r="NR2" s="6"/>
      <c r="NS2" s="36"/>
      <c r="NT2" s="7">
        <v>1.6700000000000001E-8</v>
      </c>
      <c r="NU2" s="34">
        <v>0.5</v>
      </c>
      <c r="NV2" s="6" t="s">
        <v>199</v>
      </c>
      <c r="NW2" s="6"/>
      <c r="NX2" s="6">
        <v>1</v>
      </c>
      <c r="NY2" s="6">
        <v>2</v>
      </c>
      <c r="NZ2" s="6">
        <v>3</v>
      </c>
      <c r="OA2" s="6">
        <v>4</v>
      </c>
      <c r="OB2" s="6">
        <v>5</v>
      </c>
      <c r="OC2" s="6">
        <v>6</v>
      </c>
      <c r="OE2" s="6"/>
      <c r="OF2" s="6"/>
      <c r="OG2" s="6">
        <v>1.6960666666699999</v>
      </c>
      <c r="OH2" s="6">
        <v>0.158143178858</v>
      </c>
      <c r="OI2" s="6"/>
      <c r="OJ2" s="36"/>
      <c r="OK2" s="7">
        <v>1.6700000000000001E-8</v>
      </c>
      <c r="OL2" s="34">
        <v>0.5</v>
      </c>
      <c r="OM2" s="6" t="s">
        <v>200</v>
      </c>
      <c r="ON2" s="6"/>
      <c r="OO2" s="6">
        <v>1</v>
      </c>
      <c r="OP2" s="6">
        <v>2</v>
      </c>
      <c r="OQ2" s="6">
        <v>3</v>
      </c>
      <c r="OR2" s="6">
        <v>4</v>
      </c>
      <c r="OS2" s="6">
        <v>5</v>
      </c>
      <c r="OT2" s="6">
        <v>6</v>
      </c>
      <c r="OV2" s="6"/>
      <c r="OW2" s="6"/>
      <c r="OX2" s="6">
        <v>1.6960666666699999</v>
      </c>
      <c r="OY2" s="6">
        <v>9.2110863690599995E-2</v>
      </c>
      <c r="OZ2" s="6"/>
      <c r="PA2" s="36"/>
      <c r="PB2" s="7">
        <v>1.6700000000000001E-8</v>
      </c>
      <c r="PC2" s="34">
        <v>0.5</v>
      </c>
      <c r="PD2" s="6" t="s">
        <v>238</v>
      </c>
      <c r="PE2" s="6"/>
      <c r="PF2" s="6">
        <v>1</v>
      </c>
      <c r="PG2" s="6">
        <v>2</v>
      </c>
      <c r="PH2" s="6">
        <v>3</v>
      </c>
      <c r="PI2" s="6">
        <v>4</v>
      </c>
      <c r="PJ2" s="6">
        <v>5</v>
      </c>
      <c r="PK2" s="6">
        <v>6</v>
      </c>
      <c r="PM2" s="6"/>
      <c r="PN2" s="6"/>
      <c r="PO2" s="6">
        <v>1.7723</v>
      </c>
      <c r="PP2" s="6">
        <v>9.6968029834599997E-2</v>
      </c>
      <c r="PQ2" s="6"/>
      <c r="PR2" s="36"/>
      <c r="PS2" s="7">
        <v>1.6700000000000001E-8</v>
      </c>
      <c r="PT2" s="34">
        <v>0.5</v>
      </c>
      <c r="PU2" s="6" t="s">
        <v>238</v>
      </c>
      <c r="PV2" s="6"/>
      <c r="PW2" s="6">
        <v>1</v>
      </c>
      <c r="PX2" s="6">
        <v>2</v>
      </c>
      <c r="PY2" s="6">
        <v>3</v>
      </c>
      <c r="PZ2" s="6">
        <v>4</v>
      </c>
      <c r="QA2" s="6">
        <v>5</v>
      </c>
      <c r="QB2" s="6">
        <v>6</v>
      </c>
      <c r="QD2" s="6"/>
      <c r="QE2" s="6"/>
      <c r="QF2" s="6">
        <v>1.7318199999999999</v>
      </c>
      <c r="QG2" s="6">
        <v>7.8985013552300004E-2</v>
      </c>
      <c r="QH2" s="6"/>
      <c r="QI2" s="36"/>
      <c r="QJ2" s="7">
        <v>1.6700000000000001E-8</v>
      </c>
      <c r="QK2" s="34">
        <v>0.5</v>
      </c>
      <c r="QL2" s="6" t="s">
        <v>77</v>
      </c>
      <c r="QM2" s="6"/>
      <c r="QN2" s="6">
        <v>1</v>
      </c>
      <c r="QO2" s="6">
        <v>2</v>
      </c>
      <c r="QP2" s="6">
        <v>3</v>
      </c>
      <c r="QQ2" s="6">
        <v>4</v>
      </c>
      <c r="QR2" s="6">
        <v>5</v>
      </c>
      <c r="QS2" s="6">
        <v>6</v>
      </c>
      <c r="QU2" s="6"/>
      <c r="QV2" s="6"/>
      <c r="QW2" s="6">
        <v>1.9342200000000001</v>
      </c>
      <c r="QX2" s="6">
        <v>4.2007777594700001E-2</v>
      </c>
      <c r="QY2" s="6"/>
      <c r="QZ2" s="36"/>
      <c r="RA2" s="7">
        <v>1.6700000000000001E-8</v>
      </c>
      <c r="RB2" s="34">
        <v>0.5</v>
      </c>
      <c r="RC2" s="6" t="s">
        <v>239</v>
      </c>
      <c r="RD2" s="6"/>
      <c r="RE2" s="6">
        <v>1</v>
      </c>
      <c r="RF2" s="6">
        <v>2</v>
      </c>
      <c r="RG2" s="6">
        <v>3</v>
      </c>
      <c r="RH2" s="6">
        <v>4</v>
      </c>
      <c r="RI2" s="6">
        <v>5</v>
      </c>
      <c r="RJ2" s="6">
        <v>6</v>
      </c>
      <c r="RL2" s="6"/>
      <c r="RM2" s="6"/>
      <c r="RN2" s="6">
        <v>1.9342200000000001</v>
      </c>
      <c r="RO2" s="6">
        <v>5.0042632402900002E-2</v>
      </c>
      <c r="RP2" s="6"/>
      <c r="RQ2" s="36"/>
      <c r="RR2" s="7">
        <v>1.6700000000000001E-8</v>
      </c>
      <c r="RS2" s="34">
        <v>0.5</v>
      </c>
      <c r="RT2" s="6" t="s">
        <v>240</v>
      </c>
      <c r="RU2" s="6"/>
      <c r="RV2" s="6">
        <v>1</v>
      </c>
      <c r="RW2" s="6">
        <v>2</v>
      </c>
      <c r="RX2" s="6">
        <v>3</v>
      </c>
      <c r="RY2" s="6">
        <v>4</v>
      </c>
      <c r="RZ2" s="6">
        <v>5</v>
      </c>
      <c r="SA2" s="6">
        <v>6</v>
      </c>
      <c r="SC2" s="6"/>
      <c r="SD2" s="6"/>
      <c r="SE2" s="6">
        <v>1.9342200000000001</v>
      </c>
      <c r="SF2" s="6">
        <v>1.7310280663799998E-2</v>
      </c>
      <c r="SG2" s="6"/>
      <c r="SH2" s="36"/>
      <c r="SI2" s="7">
        <v>1.6700000000000001E-8</v>
      </c>
      <c r="SJ2" s="34">
        <v>0.5</v>
      </c>
      <c r="SK2" s="6" t="s">
        <v>240</v>
      </c>
      <c r="SL2" s="6"/>
      <c r="SM2" s="6">
        <v>1</v>
      </c>
      <c r="SN2" s="6">
        <v>2</v>
      </c>
      <c r="SO2" s="6">
        <v>3</v>
      </c>
      <c r="SP2" s="6">
        <v>4</v>
      </c>
      <c r="SQ2" s="6">
        <v>5</v>
      </c>
      <c r="SR2" s="6">
        <v>6</v>
      </c>
      <c r="ST2" s="6"/>
      <c r="SU2" s="6"/>
      <c r="SV2" s="6">
        <v>1.9342200000000001</v>
      </c>
      <c r="SW2" s="6">
        <v>1.7310280663799998E-2</v>
      </c>
      <c r="SX2" s="6"/>
      <c r="SY2" s="36"/>
      <c r="SZ2" s="7">
        <v>1.6700000000000001E-8</v>
      </c>
      <c r="TA2" s="34">
        <v>0.5</v>
      </c>
      <c r="TB2" s="6" t="s">
        <v>240</v>
      </c>
      <c r="TC2" s="6"/>
      <c r="TD2" s="6">
        <v>1</v>
      </c>
      <c r="TE2" s="6">
        <v>2</v>
      </c>
      <c r="TF2" s="6">
        <v>3</v>
      </c>
      <c r="TG2" s="6">
        <v>4</v>
      </c>
      <c r="TH2" s="6">
        <v>5</v>
      </c>
      <c r="TI2" s="6">
        <v>6</v>
      </c>
      <c r="TK2" s="6"/>
      <c r="TL2" s="6"/>
      <c r="TM2" s="6">
        <v>21.723279999999999</v>
      </c>
      <c r="TN2" s="6">
        <v>0.19205817440799999</v>
      </c>
      <c r="TO2" s="6"/>
      <c r="TP2" s="36"/>
      <c r="TQ2" s="7">
        <v>1.6700000000000001E-8</v>
      </c>
      <c r="TR2" s="34">
        <v>0.5</v>
      </c>
      <c r="TS2" s="6" t="s">
        <v>241</v>
      </c>
      <c r="TT2" s="6"/>
      <c r="TU2" s="6">
        <v>1</v>
      </c>
      <c r="TV2" s="6">
        <v>2</v>
      </c>
      <c r="TW2" s="6">
        <v>3</v>
      </c>
      <c r="TX2" s="6">
        <v>4</v>
      </c>
      <c r="TY2" s="6">
        <v>5</v>
      </c>
      <c r="TZ2" s="6">
        <v>6</v>
      </c>
      <c r="UB2" s="6"/>
      <c r="UC2" s="6"/>
      <c r="UD2" s="6">
        <v>1.8978866666700001</v>
      </c>
      <c r="UE2" s="6">
        <v>-1.0310034960799999E-2</v>
      </c>
      <c r="UF2" s="6"/>
      <c r="UG2" s="36"/>
      <c r="UH2" s="7">
        <v>1.6700000000000001E-8</v>
      </c>
      <c r="UI2" s="34">
        <v>0.5</v>
      </c>
      <c r="UJ2" s="6" t="s">
        <v>240</v>
      </c>
      <c r="UK2" s="6"/>
      <c r="UL2" s="6">
        <v>1</v>
      </c>
      <c r="UM2" s="6">
        <v>2</v>
      </c>
      <c r="UN2" s="6">
        <v>3</v>
      </c>
      <c r="UO2" s="6">
        <v>4</v>
      </c>
      <c r="UP2" s="6">
        <v>5</v>
      </c>
      <c r="UQ2" s="6">
        <v>6</v>
      </c>
      <c r="US2" s="6"/>
      <c r="UT2" s="6"/>
      <c r="UU2" s="6">
        <v>1.73319333333</v>
      </c>
      <c r="UV2" s="6">
        <v>0.109699992176</v>
      </c>
      <c r="UW2" s="6"/>
      <c r="UX2" s="36"/>
      <c r="UY2" s="7">
        <v>1.6700000000000001E-8</v>
      </c>
      <c r="UZ2" s="34">
        <v>0.5</v>
      </c>
      <c r="VA2" s="6" t="s">
        <v>240</v>
      </c>
      <c r="VB2" s="6"/>
      <c r="VC2" s="6">
        <v>1</v>
      </c>
      <c r="VD2" s="6">
        <v>2</v>
      </c>
      <c r="VE2" s="6">
        <v>3</v>
      </c>
      <c r="VF2" s="6">
        <v>4</v>
      </c>
      <c r="VG2" s="6">
        <v>5</v>
      </c>
      <c r="VH2" s="6">
        <v>6</v>
      </c>
      <c r="VJ2" s="6"/>
      <c r="VK2" s="6"/>
      <c r="VL2" s="6">
        <v>1.73319333333</v>
      </c>
      <c r="VM2" s="6">
        <v>0.13966046203099999</v>
      </c>
      <c r="VN2" s="6"/>
    </row>
    <row r="3" spans="4:586" x14ac:dyDescent="0.25">
      <c r="D3">
        <v>26</v>
      </c>
      <c r="E3" s="1">
        <f>CQ15</f>
        <v>4.9632214279031004</v>
      </c>
      <c r="G3" t="s">
        <v>242</v>
      </c>
      <c r="J3" s="7"/>
      <c r="K3" s="6"/>
      <c r="L3" s="6"/>
      <c r="M3" s="6" t="s">
        <v>78</v>
      </c>
      <c r="N3" s="6">
        <f t="shared" ref="N3:S3" si="34">3000-(N7+N4+N5+N6+N8)</f>
        <v>2275</v>
      </c>
      <c r="O3" s="6">
        <f t="shared" si="34"/>
        <v>2475</v>
      </c>
      <c r="P3" s="6">
        <f t="shared" si="34"/>
        <v>2575</v>
      </c>
      <c r="Q3" s="6">
        <f t="shared" si="34"/>
        <v>2625</v>
      </c>
      <c r="R3" s="6">
        <f t="shared" si="34"/>
        <v>2650</v>
      </c>
      <c r="S3" s="6">
        <f t="shared" si="34"/>
        <v>2662.5</v>
      </c>
      <c r="U3" s="6"/>
      <c r="V3" s="6"/>
      <c r="W3" s="6">
        <v>3.4948399999999999</v>
      </c>
      <c r="X3" s="6">
        <v>0.12347294881199999</v>
      </c>
      <c r="Y3" s="6"/>
      <c r="Z3" s="36"/>
      <c r="AA3" s="7"/>
      <c r="AB3" s="6"/>
      <c r="AC3" s="6"/>
      <c r="AD3" s="6" t="s">
        <v>78</v>
      </c>
      <c r="AE3" s="6">
        <f t="shared" ref="AE3:AJ3" si="35">3000-(AE7+AE4+AE5+AE6+AE8)</f>
        <v>2275</v>
      </c>
      <c r="AF3" s="6">
        <f t="shared" si="35"/>
        <v>2475</v>
      </c>
      <c r="AG3" s="6">
        <f t="shared" si="35"/>
        <v>2575</v>
      </c>
      <c r="AH3" s="6">
        <f t="shared" si="35"/>
        <v>2625</v>
      </c>
      <c r="AI3" s="6">
        <f t="shared" si="35"/>
        <v>2650</v>
      </c>
      <c r="AJ3" s="6">
        <f t="shared" si="35"/>
        <v>2662.5</v>
      </c>
      <c r="AL3" s="6"/>
      <c r="AM3" s="6"/>
      <c r="AN3" s="6">
        <v>3.4163199999999998</v>
      </c>
      <c r="AO3" s="6">
        <v>0.19003536560500001</v>
      </c>
      <c r="AP3" s="6"/>
      <c r="AQ3" s="36"/>
      <c r="AR3" s="7"/>
      <c r="AS3" s="6"/>
      <c r="AT3" s="6"/>
      <c r="AU3" s="6" t="s">
        <v>78</v>
      </c>
      <c r="AV3" s="6">
        <f t="shared" ref="AV3:BA3" si="36">3000-(AV7+AV4+AV5+AV6+AV8)</f>
        <v>2275</v>
      </c>
      <c r="AW3" s="6">
        <f t="shared" si="36"/>
        <v>2475</v>
      </c>
      <c r="AX3" s="6">
        <f t="shared" si="36"/>
        <v>2575</v>
      </c>
      <c r="AY3" s="6">
        <f t="shared" si="36"/>
        <v>2625</v>
      </c>
      <c r="AZ3" s="6">
        <f t="shared" si="36"/>
        <v>2650</v>
      </c>
      <c r="BA3" s="6">
        <f t="shared" si="36"/>
        <v>2662.5</v>
      </c>
      <c r="BC3" s="6"/>
      <c r="BD3" s="6"/>
      <c r="BE3" s="6">
        <v>3.4340000000000002</v>
      </c>
      <c r="BF3" s="6">
        <v>0.47322925500599999</v>
      </c>
      <c r="BG3" s="6"/>
      <c r="BH3" s="36"/>
      <c r="BI3" s="7">
        <f>BI2/2</f>
        <v>8.3500000000000003E-9</v>
      </c>
      <c r="BJ3" s="6"/>
      <c r="BK3" s="6"/>
      <c r="BL3" s="6" t="s">
        <v>78</v>
      </c>
      <c r="BM3" s="6">
        <f t="shared" ref="BM3:BR3" si="37">3000-(BM7+BM4+BM5+BM6+BM8)</f>
        <v>2275</v>
      </c>
      <c r="BN3" s="6">
        <f t="shared" si="37"/>
        <v>2475</v>
      </c>
      <c r="BO3" s="6">
        <f t="shared" si="37"/>
        <v>2575</v>
      </c>
      <c r="BP3" s="6">
        <f t="shared" si="37"/>
        <v>2625</v>
      </c>
      <c r="BQ3" s="6">
        <f t="shared" si="37"/>
        <v>2650</v>
      </c>
      <c r="BR3" s="6">
        <f t="shared" si="37"/>
        <v>2662.5</v>
      </c>
      <c r="BT3" s="6"/>
      <c r="BU3" s="6"/>
      <c r="BV3" s="6">
        <v>3.5271333333300001</v>
      </c>
      <c r="BW3" s="6">
        <v>0.26330977186400001</v>
      </c>
      <c r="BX3" s="6"/>
      <c r="BY3" s="36"/>
      <c r="BZ3" s="7">
        <f>BZ2/2</f>
        <v>8.3500000000000003E-9</v>
      </c>
      <c r="CA3" s="6"/>
      <c r="CB3" s="6"/>
      <c r="CC3" s="6" t="s">
        <v>78</v>
      </c>
      <c r="CD3" s="6">
        <f t="shared" ref="CD3:CI3" si="38">3000-(CD7+CD4+CD5+CD6+CD8)</f>
        <v>2275</v>
      </c>
      <c r="CE3" s="6">
        <f t="shared" si="38"/>
        <v>2475</v>
      </c>
      <c r="CF3" s="6">
        <f t="shared" si="38"/>
        <v>2575</v>
      </c>
      <c r="CG3" s="6">
        <f t="shared" si="38"/>
        <v>2625</v>
      </c>
      <c r="CH3" s="6">
        <f t="shared" si="38"/>
        <v>2650</v>
      </c>
      <c r="CI3" s="6">
        <f t="shared" si="38"/>
        <v>2662.5</v>
      </c>
      <c r="CK3" s="6"/>
      <c r="CL3" s="6"/>
      <c r="CM3" s="6">
        <v>3.5271333333300001</v>
      </c>
      <c r="CN3" s="6">
        <v>0.19587487710199999</v>
      </c>
      <c r="CO3" s="6"/>
      <c r="CP3" s="36"/>
      <c r="CQ3" s="7">
        <f>CQ2/2</f>
        <v>8.3500000000000003E-9</v>
      </c>
      <c r="CR3" s="6">
        <v>0.25</v>
      </c>
      <c r="CS3" s="6"/>
      <c r="CT3" s="6" t="s">
        <v>78</v>
      </c>
      <c r="CU3" s="6">
        <f t="shared" ref="CU3:CZ3" si="39">3000-(CU7+CU4+CU5+CU6+CU8)</f>
        <v>2275</v>
      </c>
      <c r="CV3" s="6">
        <f t="shared" si="39"/>
        <v>2475</v>
      </c>
      <c r="CW3" s="6">
        <f t="shared" si="39"/>
        <v>2575</v>
      </c>
      <c r="CX3" s="6">
        <f t="shared" si="39"/>
        <v>2625</v>
      </c>
      <c r="CY3" s="6">
        <f t="shared" si="39"/>
        <v>2650</v>
      </c>
      <c r="CZ3" s="6">
        <f t="shared" si="39"/>
        <v>2662.5</v>
      </c>
      <c r="DB3" s="6"/>
      <c r="DC3" s="6"/>
      <c r="DD3" s="6">
        <v>3.4824666666700002</v>
      </c>
      <c r="DE3" s="6">
        <v>0.30657274579499999</v>
      </c>
      <c r="DF3" s="6"/>
      <c r="DG3" s="36"/>
      <c r="DH3" s="7">
        <f>DH2/2</f>
        <v>8.3500000000000003E-9</v>
      </c>
      <c r="DI3" s="6">
        <v>0.25</v>
      </c>
      <c r="DJ3" s="6"/>
      <c r="DK3" s="6" t="s">
        <v>78</v>
      </c>
      <c r="DL3" s="6">
        <f t="shared" ref="DL3:DQ3" si="40">3000-(DL7+DL4+DL5+DL6+DL8)</f>
        <v>2275</v>
      </c>
      <c r="DM3" s="6">
        <f t="shared" si="40"/>
        <v>2475</v>
      </c>
      <c r="DN3" s="6">
        <f t="shared" si="40"/>
        <v>2575</v>
      </c>
      <c r="DO3" s="6">
        <f t="shared" si="40"/>
        <v>2625</v>
      </c>
      <c r="DP3" s="6">
        <f t="shared" si="40"/>
        <v>2650</v>
      </c>
      <c r="DQ3" s="6">
        <f t="shared" si="40"/>
        <v>2662.5</v>
      </c>
      <c r="DS3" s="6"/>
      <c r="DT3" s="6"/>
      <c r="DU3" s="6">
        <v>3.6255600000000001</v>
      </c>
      <c r="DV3" s="6">
        <v>0.35254382583499999</v>
      </c>
      <c r="DW3" s="6"/>
      <c r="DX3" s="36"/>
      <c r="DY3" s="7">
        <f>DY2/2</f>
        <v>8.3500000000000003E-9</v>
      </c>
      <c r="DZ3" s="6">
        <v>0.25</v>
      </c>
      <c r="EA3" s="6"/>
      <c r="EB3" s="6" t="s">
        <v>78</v>
      </c>
      <c r="EC3" s="6">
        <f t="shared" ref="EC3:EH3" si="41">3000-(EC7+EC4+EC5+EC6+EC8)</f>
        <v>2275</v>
      </c>
      <c r="ED3" s="6">
        <f t="shared" si="41"/>
        <v>2475</v>
      </c>
      <c r="EE3" s="6">
        <f t="shared" si="41"/>
        <v>2575</v>
      </c>
      <c r="EF3" s="6">
        <f t="shared" si="41"/>
        <v>2625</v>
      </c>
      <c r="EG3" s="6">
        <f t="shared" si="41"/>
        <v>2650</v>
      </c>
      <c r="EH3" s="6">
        <f t="shared" si="41"/>
        <v>2662.5</v>
      </c>
      <c r="EJ3" s="6"/>
      <c r="EK3" s="6"/>
      <c r="EL3" s="6">
        <v>3.6255600000000001</v>
      </c>
      <c r="EM3" s="6">
        <v>0.39738391373800003</v>
      </c>
      <c r="EN3" s="6"/>
      <c r="EO3" s="36"/>
      <c r="EP3" s="7">
        <f>EP2/2</f>
        <v>8.3500000000000003E-9</v>
      </c>
      <c r="EQ3" s="6">
        <v>0.25</v>
      </c>
      <c r="ER3" s="6"/>
      <c r="ES3" s="6" t="s">
        <v>78</v>
      </c>
      <c r="ET3" s="6">
        <f t="shared" ref="ET3:EY3" si="42">3000-(ET7+ET4+ET5+ET6+ET8)</f>
        <v>2275</v>
      </c>
      <c r="EU3" s="6">
        <f t="shared" si="42"/>
        <v>2475</v>
      </c>
      <c r="EV3" s="6">
        <f t="shared" si="42"/>
        <v>2575</v>
      </c>
      <c r="EW3" s="6">
        <f t="shared" si="42"/>
        <v>2625</v>
      </c>
      <c r="EX3" s="6">
        <f t="shared" si="42"/>
        <v>2650</v>
      </c>
      <c r="EY3" s="6">
        <f t="shared" si="42"/>
        <v>2662.5</v>
      </c>
      <c r="FA3" s="6"/>
      <c r="FB3" s="6"/>
      <c r="FC3" s="6">
        <v>3.6240000000000001</v>
      </c>
      <c r="FD3" s="6">
        <v>0.44358373491899999</v>
      </c>
      <c r="FE3" s="6"/>
      <c r="FF3" s="36"/>
      <c r="FG3" s="7">
        <f>FG2/2</f>
        <v>8.3500000000000003E-9</v>
      </c>
      <c r="FH3" s="6">
        <v>0.25</v>
      </c>
      <c r="FI3" s="6"/>
      <c r="FJ3" s="6" t="s">
        <v>78</v>
      </c>
      <c r="FK3" s="6">
        <f t="shared" ref="FK3:FP3" si="43">3000-(FK7+FK4+FK5+FK6+FK8)</f>
        <v>2275</v>
      </c>
      <c r="FL3" s="6">
        <f t="shared" si="43"/>
        <v>2475</v>
      </c>
      <c r="FM3" s="6">
        <f t="shared" si="43"/>
        <v>2575</v>
      </c>
      <c r="FN3" s="6">
        <f t="shared" si="43"/>
        <v>2625</v>
      </c>
      <c r="FO3" s="6">
        <f t="shared" si="43"/>
        <v>2650</v>
      </c>
      <c r="FP3" s="6">
        <f t="shared" si="43"/>
        <v>2662.5</v>
      </c>
      <c r="FR3" s="6"/>
      <c r="FS3" s="6"/>
      <c r="FT3" s="6">
        <v>3.5970266666700002</v>
      </c>
      <c r="FU3" s="6">
        <v>0.31603381608699999</v>
      </c>
      <c r="FV3" s="6"/>
      <c r="FW3" s="36"/>
      <c r="FX3" s="7">
        <f>FX2/2</f>
        <v>8.3500000000000003E-9</v>
      </c>
      <c r="FY3" s="6">
        <v>0.25</v>
      </c>
      <c r="FZ3" s="6"/>
      <c r="GA3" s="6" t="s">
        <v>78</v>
      </c>
      <c r="GB3" s="6">
        <f t="shared" ref="GB3:GG3" si="44">3000-(GB7+GB4+GB5+GB6+GB8)</f>
        <v>2275</v>
      </c>
      <c r="GC3" s="6">
        <f t="shared" si="44"/>
        <v>2475</v>
      </c>
      <c r="GD3" s="6">
        <f t="shared" si="44"/>
        <v>2575</v>
      </c>
      <c r="GE3" s="6">
        <f t="shared" si="44"/>
        <v>2625</v>
      </c>
      <c r="GF3" s="6">
        <f t="shared" si="44"/>
        <v>2650</v>
      </c>
      <c r="GG3" s="6">
        <f t="shared" si="44"/>
        <v>2662.5</v>
      </c>
      <c r="GI3" s="6"/>
      <c r="GJ3" s="6"/>
      <c r="GK3" s="6">
        <v>3.5970266666700002</v>
      </c>
      <c r="GL3" s="6">
        <v>0.32440329354000003</v>
      </c>
      <c r="GM3" s="6"/>
      <c r="GN3" s="36"/>
      <c r="GO3" s="7">
        <f>GO2/2</f>
        <v>8.3500000000000003E-9</v>
      </c>
      <c r="GP3" s="6">
        <v>0.25</v>
      </c>
      <c r="GQ3" s="6"/>
      <c r="GR3" s="6" t="s">
        <v>78</v>
      </c>
      <c r="GS3" s="6">
        <f t="shared" ref="GS3:GX3" si="45">3000-(GS7+GS4+GS5+GS6+GS8)</f>
        <v>2275</v>
      </c>
      <c r="GT3" s="6">
        <f t="shared" si="45"/>
        <v>2475</v>
      </c>
      <c r="GU3" s="6">
        <f t="shared" si="45"/>
        <v>2575</v>
      </c>
      <c r="GV3" s="6">
        <f t="shared" si="45"/>
        <v>2625</v>
      </c>
      <c r="GW3" s="6">
        <f t="shared" si="45"/>
        <v>2650</v>
      </c>
      <c r="GX3" s="6">
        <f t="shared" si="45"/>
        <v>2662.5</v>
      </c>
      <c r="GZ3" s="6"/>
      <c r="HA3" s="6"/>
      <c r="HB3" s="6">
        <v>3.6255600000000001</v>
      </c>
      <c r="HC3" s="6">
        <v>0.36076787982800002</v>
      </c>
      <c r="HD3" s="6"/>
      <c r="HE3" s="36"/>
      <c r="HF3" s="7">
        <f>HF2/2</f>
        <v>8.3500000000000003E-9</v>
      </c>
      <c r="HG3" s="6">
        <v>0.25</v>
      </c>
      <c r="HH3" s="6"/>
      <c r="HI3" s="6" t="s">
        <v>78</v>
      </c>
      <c r="HJ3" s="6">
        <f t="shared" ref="HJ3:HO3" si="46">3000-(HJ7+HJ4+HJ5+HJ6+HJ8)</f>
        <v>2275</v>
      </c>
      <c r="HK3" s="6">
        <f t="shared" si="46"/>
        <v>2475</v>
      </c>
      <c r="HL3" s="6">
        <f t="shared" si="46"/>
        <v>2575</v>
      </c>
      <c r="HM3" s="6">
        <f t="shared" si="46"/>
        <v>2625</v>
      </c>
      <c r="HN3" s="6">
        <f t="shared" si="46"/>
        <v>2650</v>
      </c>
      <c r="HO3" s="6">
        <f t="shared" si="46"/>
        <v>2662.5</v>
      </c>
      <c r="HQ3" s="6"/>
      <c r="HR3" s="6"/>
      <c r="HS3" s="6">
        <v>3.7065199999999998</v>
      </c>
      <c r="HT3" s="6">
        <v>0.34881775192300002</v>
      </c>
      <c r="HU3" s="6"/>
      <c r="HV3" s="36"/>
      <c r="HW3" s="7">
        <f>HW2/2</f>
        <v>8.3500000000000003E-9</v>
      </c>
      <c r="HX3" s="6">
        <v>0.25</v>
      </c>
      <c r="HY3" s="6"/>
      <c r="HZ3" s="6" t="s">
        <v>78</v>
      </c>
      <c r="IA3" s="6">
        <f t="shared" ref="IA3:IF3" si="47">3000-(IA7+IA4+IA5+IA6+IA8)</f>
        <v>2275</v>
      </c>
      <c r="IB3" s="6">
        <f t="shared" si="47"/>
        <v>2475</v>
      </c>
      <c r="IC3" s="6">
        <f t="shared" si="47"/>
        <v>2575</v>
      </c>
      <c r="ID3" s="6">
        <f t="shared" si="47"/>
        <v>2625</v>
      </c>
      <c r="IE3" s="6">
        <f t="shared" si="47"/>
        <v>2650</v>
      </c>
      <c r="IF3" s="6">
        <f t="shared" si="47"/>
        <v>2662.5</v>
      </c>
      <c r="IH3" s="6"/>
      <c r="II3" s="6"/>
      <c r="IJ3" s="6">
        <v>3.6006</v>
      </c>
      <c r="IK3" s="6">
        <v>0.35667178085700002</v>
      </c>
      <c r="IL3" s="6"/>
      <c r="IM3" s="36"/>
      <c r="IN3" s="7">
        <f>IN2/2</f>
        <v>8.3500000000000003E-9</v>
      </c>
      <c r="IO3" s="6">
        <v>0.25</v>
      </c>
      <c r="IP3" s="6"/>
      <c r="IQ3" s="6" t="s">
        <v>78</v>
      </c>
      <c r="IR3" s="6">
        <f t="shared" ref="IR3:IW3" si="48">3000-(IR7+IR4+IR5+IR6+IR8)</f>
        <v>2275</v>
      </c>
      <c r="IS3" s="6">
        <f t="shared" si="48"/>
        <v>2475</v>
      </c>
      <c r="IT3" s="6">
        <f t="shared" si="48"/>
        <v>2575</v>
      </c>
      <c r="IU3" s="6">
        <f t="shared" si="48"/>
        <v>2625</v>
      </c>
      <c r="IV3" s="6">
        <f t="shared" si="48"/>
        <v>2650</v>
      </c>
      <c r="IW3" s="6">
        <f t="shared" si="48"/>
        <v>2662.5</v>
      </c>
      <c r="IY3" s="6"/>
      <c r="IZ3" s="6"/>
      <c r="JA3" s="6">
        <v>3.6006</v>
      </c>
      <c r="JB3" s="6">
        <v>0.38240414811500001</v>
      </c>
      <c r="JC3" s="6"/>
      <c r="JD3" s="36"/>
      <c r="JE3" s="7">
        <f>JE2/2</f>
        <v>8.3500000000000003E-9</v>
      </c>
      <c r="JF3" s="6">
        <v>0.25</v>
      </c>
      <c r="JG3" s="6"/>
      <c r="JH3" s="6" t="s">
        <v>78</v>
      </c>
      <c r="JI3" s="6">
        <f t="shared" ref="JI3:JN3" si="49">3000-(JI7+JI4+JI5+JI6+JI8)</f>
        <v>2275</v>
      </c>
      <c r="JJ3" s="6">
        <f t="shared" si="49"/>
        <v>2475</v>
      </c>
      <c r="JK3" s="6">
        <f t="shared" si="49"/>
        <v>2575</v>
      </c>
      <c r="JL3" s="6">
        <f t="shared" si="49"/>
        <v>2625</v>
      </c>
      <c r="JM3" s="6">
        <f t="shared" si="49"/>
        <v>2650</v>
      </c>
      <c r="JN3" s="6">
        <f t="shared" si="49"/>
        <v>2662.5</v>
      </c>
      <c r="JP3" s="6"/>
      <c r="JQ3" s="6"/>
      <c r="JR3" s="6">
        <v>3.3826800000000001</v>
      </c>
      <c r="JS3" s="6">
        <v>0.307048961234</v>
      </c>
      <c r="JT3" s="6"/>
      <c r="JU3" s="36"/>
      <c r="JV3" s="7">
        <f>JV2/2</f>
        <v>8.3500000000000003E-9</v>
      </c>
      <c r="JW3" s="6">
        <v>0.25</v>
      </c>
      <c r="JX3" s="6"/>
      <c r="JY3" s="6" t="s">
        <v>78</v>
      </c>
      <c r="JZ3" s="6">
        <f t="shared" ref="JZ3:KE3" si="50">3000-(JZ7+JZ4+JZ5+JZ6+JZ8)</f>
        <v>2275</v>
      </c>
      <c r="KA3" s="6">
        <f t="shared" si="50"/>
        <v>2475</v>
      </c>
      <c r="KB3" s="6">
        <f t="shared" si="50"/>
        <v>2575</v>
      </c>
      <c r="KC3" s="6">
        <f t="shared" si="50"/>
        <v>2625</v>
      </c>
      <c r="KD3" s="6">
        <f t="shared" si="50"/>
        <v>2650</v>
      </c>
      <c r="KE3" s="6">
        <f t="shared" si="50"/>
        <v>2662.5</v>
      </c>
      <c r="KG3" s="6"/>
      <c r="KH3" s="6"/>
      <c r="KI3" s="6">
        <v>3.3826800000000001</v>
      </c>
      <c r="KJ3" s="6">
        <v>0.40616239642800001</v>
      </c>
      <c r="KK3" s="6"/>
      <c r="KL3" s="36"/>
      <c r="KM3" s="7">
        <f>KM2/2</f>
        <v>8.3500000000000003E-9</v>
      </c>
      <c r="KN3" s="6">
        <v>0.25</v>
      </c>
      <c r="KO3" s="6"/>
      <c r="KP3" s="6" t="s">
        <v>78</v>
      </c>
      <c r="KQ3" s="6">
        <f t="shared" ref="KQ3:KV3" si="51">3000-(KQ7+KQ4+KQ5+KQ6+KQ8)</f>
        <v>2275</v>
      </c>
      <c r="KR3" s="6">
        <f t="shared" si="51"/>
        <v>2475</v>
      </c>
      <c r="KS3" s="6">
        <f t="shared" si="51"/>
        <v>2575</v>
      </c>
      <c r="KT3" s="6">
        <f t="shared" si="51"/>
        <v>2625</v>
      </c>
      <c r="KU3" s="6">
        <f t="shared" si="51"/>
        <v>2650</v>
      </c>
      <c r="KV3" s="6">
        <f t="shared" si="51"/>
        <v>2662.5</v>
      </c>
      <c r="KX3" s="6"/>
      <c r="KY3" s="6"/>
      <c r="KZ3" s="6">
        <v>3.4620799999999998</v>
      </c>
      <c r="LA3" s="6">
        <v>0.26963060814000001</v>
      </c>
      <c r="LB3" s="6"/>
      <c r="LC3" s="36"/>
      <c r="LD3" s="7">
        <f>LD2/2</f>
        <v>8.3500000000000003E-9</v>
      </c>
      <c r="LE3" s="6">
        <v>0.25</v>
      </c>
      <c r="LF3" s="6"/>
      <c r="LG3" s="6" t="s">
        <v>78</v>
      </c>
      <c r="LH3" s="6">
        <f t="shared" ref="LH3:LM3" si="52">3000-(LH7+LH4+LH5+LH6+LH8)</f>
        <v>2275</v>
      </c>
      <c r="LI3" s="6">
        <f t="shared" si="52"/>
        <v>2475</v>
      </c>
      <c r="LJ3" s="6">
        <f t="shared" si="52"/>
        <v>2575</v>
      </c>
      <c r="LK3" s="6">
        <f t="shared" si="52"/>
        <v>2625</v>
      </c>
      <c r="LL3" s="6">
        <f t="shared" si="52"/>
        <v>2650</v>
      </c>
      <c r="LM3" s="6">
        <f t="shared" si="52"/>
        <v>2662.5</v>
      </c>
      <c r="LO3" s="6"/>
      <c r="LP3" s="6"/>
      <c r="LQ3" s="6">
        <v>3.4620799999999998</v>
      </c>
      <c r="LR3" s="6">
        <v>0.20228007558899999</v>
      </c>
      <c r="LS3" s="6"/>
      <c r="LT3" s="36"/>
      <c r="LU3" s="7">
        <f>LU2/2</f>
        <v>8.3500000000000003E-9</v>
      </c>
      <c r="LV3" s="6">
        <v>0.25</v>
      </c>
      <c r="LW3" s="6"/>
      <c r="LX3" s="6" t="s">
        <v>78</v>
      </c>
      <c r="LY3" s="6">
        <f t="shared" ref="LY3:MD3" si="53">3000-(LY7+LY4+LY5+LY6+LY8)</f>
        <v>2275</v>
      </c>
      <c r="LZ3" s="6">
        <f t="shared" si="53"/>
        <v>2475</v>
      </c>
      <c r="MA3" s="6">
        <f t="shared" si="53"/>
        <v>2575</v>
      </c>
      <c r="MB3" s="6">
        <f t="shared" si="53"/>
        <v>2625</v>
      </c>
      <c r="MC3" s="6">
        <f t="shared" si="53"/>
        <v>2650</v>
      </c>
      <c r="MD3" s="6">
        <f t="shared" si="53"/>
        <v>2662.5</v>
      </c>
      <c r="MF3" s="6"/>
      <c r="MG3" s="6"/>
      <c r="MH3" s="6">
        <v>3.4620799999999998</v>
      </c>
      <c r="MI3" s="6">
        <v>0.19598609566200001</v>
      </c>
      <c r="MJ3" s="6"/>
      <c r="MK3" s="36"/>
      <c r="ML3" s="7">
        <f>ML2/2</f>
        <v>8.3500000000000003E-9</v>
      </c>
      <c r="MM3" s="6">
        <v>0.25</v>
      </c>
      <c r="MN3" s="6"/>
      <c r="MO3" s="6" t="s">
        <v>78</v>
      </c>
      <c r="MP3" s="6">
        <f t="shared" ref="MP3:MU3" si="54">3000-(MP7+MP4+MP5+MP6+MP8)</f>
        <v>2275</v>
      </c>
      <c r="MQ3" s="6">
        <f t="shared" si="54"/>
        <v>2475</v>
      </c>
      <c r="MR3" s="6">
        <f t="shared" si="54"/>
        <v>2575</v>
      </c>
      <c r="MS3" s="6">
        <f t="shared" si="54"/>
        <v>2625</v>
      </c>
      <c r="MT3" s="6">
        <f t="shared" si="54"/>
        <v>2650</v>
      </c>
      <c r="MU3" s="6">
        <f t="shared" si="54"/>
        <v>2662.5</v>
      </c>
      <c r="MW3" s="6"/>
      <c r="MX3" s="6"/>
      <c r="MY3" s="6">
        <v>3.4605199999999998</v>
      </c>
      <c r="MZ3" s="6">
        <v>0.135439704312</v>
      </c>
      <c r="NA3" s="6"/>
      <c r="NB3" s="36"/>
      <c r="NC3" s="7">
        <f>NC2/2</f>
        <v>8.3500000000000003E-9</v>
      </c>
      <c r="ND3" s="6">
        <v>0.25</v>
      </c>
      <c r="NE3" s="6"/>
      <c r="NF3" s="6" t="s">
        <v>78</v>
      </c>
      <c r="NG3" s="6">
        <f t="shared" ref="NG3:NL3" si="55">3000-(NG7+NG4+NG5+NG6+NG8)</f>
        <v>2275</v>
      </c>
      <c r="NH3" s="6">
        <f t="shared" si="55"/>
        <v>2475</v>
      </c>
      <c r="NI3" s="6">
        <f t="shared" si="55"/>
        <v>2575</v>
      </c>
      <c r="NJ3" s="6">
        <f t="shared" si="55"/>
        <v>2625</v>
      </c>
      <c r="NK3" s="6">
        <f t="shared" si="55"/>
        <v>2650</v>
      </c>
      <c r="NL3" s="6">
        <f t="shared" si="55"/>
        <v>2662.5</v>
      </c>
      <c r="NN3" s="6"/>
      <c r="NO3" s="6"/>
      <c r="NP3" s="6">
        <v>3.4605199999999998</v>
      </c>
      <c r="NQ3" s="6">
        <v>0.150793869818</v>
      </c>
      <c r="NR3" s="6"/>
      <c r="NS3" s="36"/>
      <c r="NT3" s="7">
        <f>NT2/2</f>
        <v>8.3500000000000003E-9</v>
      </c>
      <c r="NU3" s="6">
        <v>0.25</v>
      </c>
      <c r="NV3" s="6"/>
      <c r="NW3" s="6" t="s">
        <v>78</v>
      </c>
      <c r="NX3" s="6">
        <f t="shared" ref="NX3:OC3" si="56">3000-(NX7+NX4+NX5+NX6+NX8)</f>
        <v>2275</v>
      </c>
      <c r="NY3" s="6">
        <f t="shared" si="56"/>
        <v>2475</v>
      </c>
      <c r="NZ3" s="6">
        <f t="shared" si="56"/>
        <v>2575</v>
      </c>
      <c r="OA3" s="6">
        <f t="shared" si="56"/>
        <v>2625</v>
      </c>
      <c r="OB3" s="6">
        <f t="shared" si="56"/>
        <v>2650</v>
      </c>
      <c r="OC3" s="6">
        <f t="shared" si="56"/>
        <v>2662.5</v>
      </c>
      <c r="OE3" s="6"/>
      <c r="OF3" s="6"/>
      <c r="OG3" s="6">
        <v>3.3921333333299999</v>
      </c>
      <c r="OH3" s="6">
        <v>0.160152485495</v>
      </c>
      <c r="OI3" s="6"/>
      <c r="OJ3" s="36"/>
      <c r="OK3" s="7">
        <f>OK2/2</f>
        <v>8.3500000000000003E-9</v>
      </c>
      <c r="OL3" s="6">
        <v>0.25</v>
      </c>
      <c r="OM3" s="6"/>
      <c r="ON3" s="6" t="s">
        <v>78</v>
      </c>
      <c r="OO3" s="6">
        <f t="shared" ref="OO3:OT3" si="57">3000-(OO7+OO4+OO5+OO6+OO8)</f>
        <v>2275</v>
      </c>
      <c r="OP3" s="6">
        <f t="shared" si="57"/>
        <v>2475</v>
      </c>
      <c r="OQ3" s="6">
        <f t="shared" si="57"/>
        <v>2575</v>
      </c>
      <c r="OR3" s="6">
        <f t="shared" si="57"/>
        <v>2625</v>
      </c>
      <c r="OS3" s="6">
        <f t="shared" si="57"/>
        <v>2650</v>
      </c>
      <c r="OT3" s="6">
        <f t="shared" si="57"/>
        <v>2662.5</v>
      </c>
      <c r="OV3" s="6"/>
      <c r="OW3" s="6"/>
      <c r="OX3" s="6">
        <v>3.3921333333299999</v>
      </c>
      <c r="OY3" s="6">
        <v>9.7118978241199999E-2</v>
      </c>
      <c r="OZ3" s="6"/>
      <c r="PA3" s="36"/>
      <c r="PB3" s="7">
        <f>PB2/2</f>
        <v>8.3500000000000003E-9</v>
      </c>
      <c r="PC3" s="6">
        <v>0.25</v>
      </c>
      <c r="PD3" s="6"/>
      <c r="PE3" s="6" t="s">
        <v>78</v>
      </c>
      <c r="PF3" s="6">
        <f t="shared" ref="PF3:PK3" si="58">3000-(PF7+PF4+PF5+PF6+PF8)</f>
        <v>2275</v>
      </c>
      <c r="PG3" s="6">
        <f t="shared" si="58"/>
        <v>2475</v>
      </c>
      <c r="PH3" s="6">
        <f t="shared" si="58"/>
        <v>2575</v>
      </c>
      <c r="PI3" s="6">
        <f t="shared" si="58"/>
        <v>2625</v>
      </c>
      <c r="PJ3" s="6">
        <f t="shared" si="58"/>
        <v>2650</v>
      </c>
      <c r="PK3" s="6">
        <f t="shared" si="58"/>
        <v>2662.5</v>
      </c>
      <c r="PM3" s="6"/>
      <c r="PN3" s="6"/>
      <c r="PO3" s="6">
        <v>3.5446</v>
      </c>
      <c r="PP3" s="6">
        <v>0.10094209334900001</v>
      </c>
      <c r="PQ3" s="6"/>
      <c r="PR3" s="36"/>
      <c r="PS3" s="7">
        <f>PS2/2</f>
        <v>8.3500000000000003E-9</v>
      </c>
      <c r="PT3" s="6">
        <v>0.25</v>
      </c>
      <c r="PU3" s="6"/>
      <c r="PV3" s="6" t="s">
        <v>78</v>
      </c>
      <c r="PW3" s="6">
        <f t="shared" ref="PW3:QB3" si="59">3000-(PW7+PW4+PW5+PW6+PW8)</f>
        <v>2275</v>
      </c>
      <c r="PX3" s="6">
        <f t="shared" si="59"/>
        <v>2475</v>
      </c>
      <c r="PY3" s="6">
        <f t="shared" si="59"/>
        <v>2575</v>
      </c>
      <c r="PZ3" s="6">
        <f t="shared" si="59"/>
        <v>2625</v>
      </c>
      <c r="QA3" s="6">
        <f t="shared" si="59"/>
        <v>2650</v>
      </c>
      <c r="QB3" s="6">
        <f t="shared" si="59"/>
        <v>2662.5</v>
      </c>
      <c r="QD3" s="6"/>
      <c r="QE3" s="6"/>
      <c r="QF3" s="6">
        <v>3.4636399999999998</v>
      </c>
      <c r="QG3" s="6">
        <v>8.3784939058600003E-2</v>
      </c>
      <c r="QH3" s="6"/>
      <c r="QI3" s="36"/>
      <c r="QJ3" s="7">
        <f>QJ2/2</f>
        <v>8.3500000000000003E-9</v>
      </c>
      <c r="QK3" s="6">
        <v>0.25</v>
      </c>
      <c r="QL3" s="6"/>
      <c r="QM3" s="6" t="s">
        <v>78</v>
      </c>
      <c r="QN3" s="6">
        <f t="shared" ref="QN3:QS3" si="60">3000-(QN7+QN4+QN5+QN6+QN8)</f>
        <v>2275</v>
      </c>
      <c r="QO3" s="6">
        <f t="shared" si="60"/>
        <v>2475</v>
      </c>
      <c r="QP3" s="6">
        <f t="shared" si="60"/>
        <v>2575</v>
      </c>
      <c r="QQ3" s="6">
        <f t="shared" si="60"/>
        <v>2625</v>
      </c>
      <c r="QR3" s="6">
        <f t="shared" si="60"/>
        <v>2650</v>
      </c>
      <c r="QS3" s="6">
        <f t="shared" si="60"/>
        <v>2662.5</v>
      </c>
      <c r="QU3" s="6"/>
      <c r="QV3" s="6"/>
      <c r="QW3" s="6">
        <v>3.8684400000000001</v>
      </c>
      <c r="QX3" s="6">
        <v>4.5036189815400002E-2</v>
      </c>
      <c r="QY3" s="6"/>
      <c r="QZ3" s="36"/>
      <c r="RA3" s="7">
        <f>RA2/2</f>
        <v>8.3500000000000003E-9</v>
      </c>
      <c r="RB3" s="6">
        <v>0.25</v>
      </c>
      <c r="RC3" s="6"/>
      <c r="RD3" s="6" t="s">
        <v>78</v>
      </c>
      <c r="RE3" s="6">
        <f t="shared" ref="RE3:RJ3" si="61">3000-(RE7+RE4+RE5+RE6+RE8)</f>
        <v>2275</v>
      </c>
      <c r="RF3" s="6">
        <f t="shared" si="61"/>
        <v>2475</v>
      </c>
      <c r="RG3" s="6">
        <f t="shared" si="61"/>
        <v>2575</v>
      </c>
      <c r="RH3" s="6">
        <f t="shared" si="61"/>
        <v>2625</v>
      </c>
      <c r="RI3" s="6">
        <f t="shared" si="61"/>
        <v>2650</v>
      </c>
      <c r="RJ3" s="6">
        <f t="shared" si="61"/>
        <v>2662.5</v>
      </c>
      <c r="RL3" s="6"/>
      <c r="RM3" s="6"/>
      <c r="RN3" s="6">
        <v>3.8684400000000001</v>
      </c>
      <c r="RO3" s="6">
        <v>5.3378005596500001E-2</v>
      </c>
      <c r="RP3" s="6"/>
      <c r="RQ3" s="36"/>
      <c r="RR3" s="7">
        <f>RR2/2</f>
        <v>8.3500000000000003E-9</v>
      </c>
      <c r="RS3" s="6">
        <v>0.25</v>
      </c>
      <c r="RT3" s="6"/>
      <c r="RU3" s="6" t="s">
        <v>78</v>
      </c>
      <c r="RV3" s="6">
        <f t="shared" ref="RV3:SA3" si="62">3000-(RV7+RV4+RV5+RV6+RV8)</f>
        <v>2275</v>
      </c>
      <c r="RW3" s="6">
        <f t="shared" si="62"/>
        <v>2475</v>
      </c>
      <c r="RX3" s="6">
        <f t="shared" si="62"/>
        <v>2575</v>
      </c>
      <c r="RY3" s="6">
        <f t="shared" si="62"/>
        <v>2625</v>
      </c>
      <c r="RZ3" s="6">
        <f t="shared" si="62"/>
        <v>2650</v>
      </c>
      <c r="SA3" s="6">
        <f t="shared" si="62"/>
        <v>2662.5</v>
      </c>
      <c r="SC3" s="6"/>
      <c r="SD3" s="6"/>
      <c r="SE3" s="6">
        <v>3.8684400000000001</v>
      </c>
      <c r="SF3" s="6">
        <v>1.91283165126E-2</v>
      </c>
      <c r="SG3" s="6"/>
      <c r="SH3" s="36"/>
      <c r="SI3" s="7">
        <f>SI2/2</f>
        <v>8.3500000000000003E-9</v>
      </c>
      <c r="SJ3" s="6">
        <v>0.25</v>
      </c>
      <c r="SK3" s="6"/>
      <c r="SL3" s="6" t="s">
        <v>78</v>
      </c>
      <c r="SM3" s="6">
        <f t="shared" ref="SM3:SR3" si="63">3000-(SM7+SM4+SM5+SM6+SM8)</f>
        <v>2275</v>
      </c>
      <c r="SN3" s="6">
        <f t="shared" si="63"/>
        <v>2475</v>
      </c>
      <c r="SO3" s="6">
        <f t="shared" si="63"/>
        <v>2575</v>
      </c>
      <c r="SP3" s="6">
        <f t="shared" si="63"/>
        <v>2625</v>
      </c>
      <c r="SQ3" s="6">
        <f t="shared" si="63"/>
        <v>2650</v>
      </c>
      <c r="SR3" s="6">
        <f t="shared" si="63"/>
        <v>2662.5</v>
      </c>
      <c r="ST3" s="6"/>
      <c r="SU3" s="6"/>
      <c r="SV3" s="6">
        <v>3.8684400000000001</v>
      </c>
      <c r="SW3" s="6">
        <v>1.91283165126E-2</v>
      </c>
      <c r="SX3" s="6"/>
      <c r="SY3" s="36"/>
      <c r="SZ3" s="7">
        <f>SZ2/2</f>
        <v>8.3500000000000003E-9</v>
      </c>
      <c r="TA3" s="6">
        <v>0.25</v>
      </c>
      <c r="TB3" s="6"/>
      <c r="TC3" s="6" t="s">
        <v>78</v>
      </c>
      <c r="TD3" s="6">
        <f t="shared" ref="TD3:TI3" si="64">3000-(TD7+TD4+TD5+TD6+TD8)</f>
        <v>2275</v>
      </c>
      <c r="TE3" s="6">
        <f t="shared" si="64"/>
        <v>2475</v>
      </c>
      <c r="TF3" s="6">
        <f t="shared" si="64"/>
        <v>2575</v>
      </c>
      <c r="TG3" s="6">
        <f t="shared" si="64"/>
        <v>2625</v>
      </c>
      <c r="TH3" s="6">
        <f t="shared" si="64"/>
        <v>2650</v>
      </c>
      <c r="TI3" s="6">
        <f t="shared" si="64"/>
        <v>2662.5</v>
      </c>
      <c r="TK3" s="6"/>
      <c r="TL3" s="6"/>
      <c r="TM3" s="6">
        <v>23.533553333299999</v>
      </c>
      <c r="TN3" s="6">
        <v>0.20654048141799999</v>
      </c>
      <c r="TO3" s="6"/>
      <c r="TP3" s="36"/>
      <c r="TQ3" s="7">
        <f>TQ2/2</f>
        <v>8.3500000000000003E-9</v>
      </c>
      <c r="TR3" s="6">
        <v>0.25</v>
      </c>
      <c r="TS3" s="6"/>
      <c r="TT3" s="6" t="s">
        <v>78</v>
      </c>
      <c r="TU3" s="6">
        <f t="shared" ref="TU3:TZ3" si="65">3000-(TU7+TU4+TU5+TU6+TU8)</f>
        <v>2275</v>
      </c>
      <c r="TV3" s="6">
        <f t="shared" si="65"/>
        <v>2475</v>
      </c>
      <c r="TW3" s="6">
        <f t="shared" si="65"/>
        <v>2575</v>
      </c>
      <c r="TX3" s="6">
        <f t="shared" si="65"/>
        <v>2625</v>
      </c>
      <c r="TY3" s="6">
        <f t="shared" si="65"/>
        <v>2650</v>
      </c>
      <c r="TZ3" s="6">
        <f t="shared" si="65"/>
        <v>2662.5</v>
      </c>
      <c r="UB3" s="6"/>
      <c r="UC3" s="6"/>
      <c r="UD3" s="6">
        <v>3.7957733333300001</v>
      </c>
      <c r="UE3" s="6">
        <v>-2.1280540857499999E-3</v>
      </c>
      <c r="UF3" s="6"/>
      <c r="UG3" s="36"/>
      <c r="UH3" s="7">
        <f>UH2/2</f>
        <v>8.3500000000000003E-9</v>
      </c>
      <c r="UI3" s="6">
        <v>0.25</v>
      </c>
      <c r="UJ3" s="6"/>
      <c r="UK3" s="6" t="s">
        <v>78</v>
      </c>
      <c r="UL3" s="6">
        <f t="shared" ref="UL3:UQ3" si="66">3000-(UL7+UL4+UL5+UL6+UL8)</f>
        <v>2275</v>
      </c>
      <c r="UM3" s="6">
        <f t="shared" si="66"/>
        <v>2475</v>
      </c>
      <c r="UN3" s="6">
        <f t="shared" si="66"/>
        <v>2575</v>
      </c>
      <c r="UO3" s="6">
        <f t="shared" si="66"/>
        <v>2625</v>
      </c>
      <c r="UP3" s="6">
        <f t="shared" si="66"/>
        <v>2650</v>
      </c>
      <c r="UQ3" s="6">
        <f t="shared" si="66"/>
        <v>2662.5</v>
      </c>
      <c r="US3" s="6"/>
      <c r="UT3" s="6"/>
      <c r="UU3" s="6">
        <v>3.4663866666700001</v>
      </c>
      <c r="UV3" s="6">
        <v>0.11686776263900001</v>
      </c>
      <c r="UW3" s="6"/>
      <c r="UX3" s="36"/>
      <c r="UY3" s="7">
        <f>UY2/2</f>
        <v>8.3500000000000003E-9</v>
      </c>
      <c r="UZ3" s="6">
        <v>0.25</v>
      </c>
      <c r="VA3" s="6"/>
      <c r="VB3" s="6" t="s">
        <v>78</v>
      </c>
      <c r="VC3" s="6">
        <f t="shared" ref="VC3:VH3" si="67">3000-(VC7+VC4+VC5+VC6+VC8)</f>
        <v>2275</v>
      </c>
      <c r="VD3" s="6">
        <f t="shared" si="67"/>
        <v>2475</v>
      </c>
      <c r="VE3" s="6">
        <f t="shared" si="67"/>
        <v>2575</v>
      </c>
      <c r="VF3" s="6">
        <f t="shared" si="67"/>
        <v>2625</v>
      </c>
      <c r="VG3" s="6">
        <f t="shared" si="67"/>
        <v>2650</v>
      </c>
      <c r="VH3" s="6">
        <f t="shared" si="67"/>
        <v>2662.5</v>
      </c>
      <c r="VJ3" s="6"/>
      <c r="VK3" s="6"/>
      <c r="VL3" s="6">
        <v>3.4663866666700001</v>
      </c>
      <c r="VM3" s="6">
        <v>0.152696874205</v>
      </c>
      <c r="VN3" s="6"/>
    </row>
    <row r="4" spans="4:586" x14ac:dyDescent="0.25">
      <c r="D4">
        <v>28</v>
      </c>
      <c r="E4" s="1">
        <f>DH15</f>
        <v>5.3051799923175604</v>
      </c>
      <c r="J4" s="7"/>
      <c r="K4" s="6"/>
      <c r="L4" s="6"/>
      <c r="M4" s="6" t="s">
        <v>83</v>
      </c>
      <c r="N4" s="6">
        <v>100</v>
      </c>
      <c r="O4" s="6">
        <v>100</v>
      </c>
      <c r="P4" s="6">
        <v>100</v>
      </c>
      <c r="Q4" s="6">
        <v>100</v>
      </c>
      <c r="R4" s="6">
        <v>100</v>
      </c>
      <c r="S4" s="6">
        <v>100</v>
      </c>
      <c r="U4" s="6"/>
      <c r="V4" s="6"/>
      <c r="W4" s="6">
        <v>5.2422599999999999</v>
      </c>
      <c r="X4" s="6">
        <v>0.125035088801</v>
      </c>
      <c r="Y4" s="6"/>
      <c r="Z4" s="36"/>
      <c r="AA4" s="7"/>
      <c r="AB4" s="6"/>
      <c r="AC4" s="6"/>
      <c r="AD4" s="6" t="s">
        <v>83</v>
      </c>
      <c r="AE4" s="6">
        <v>100</v>
      </c>
      <c r="AF4" s="6">
        <v>100</v>
      </c>
      <c r="AG4" s="6">
        <v>100</v>
      </c>
      <c r="AH4" s="6">
        <v>100</v>
      </c>
      <c r="AI4" s="6">
        <v>100</v>
      </c>
      <c r="AJ4" s="6">
        <v>100</v>
      </c>
      <c r="AL4" s="6"/>
      <c r="AM4" s="6"/>
      <c r="AN4" s="6">
        <v>5.1244800000000001</v>
      </c>
      <c r="AO4" s="6">
        <v>0.200689732452</v>
      </c>
      <c r="AP4" s="6"/>
      <c r="AQ4" s="36"/>
      <c r="AR4" s="7"/>
      <c r="AS4" s="6"/>
      <c r="AT4" s="6"/>
      <c r="AU4" s="6" t="s">
        <v>83</v>
      </c>
      <c r="AV4" s="6">
        <v>100</v>
      </c>
      <c r="AW4" s="6">
        <v>100</v>
      </c>
      <c r="AX4" s="6">
        <v>100</v>
      </c>
      <c r="AY4" s="6">
        <v>100</v>
      </c>
      <c r="AZ4" s="6">
        <v>100</v>
      </c>
      <c r="BA4" s="6">
        <v>100</v>
      </c>
      <c r="BC4" s="6"/>
      <c r="BD4" s="6"/>
      <c r="BE4" s="6">
        <v>5.1509999999999998</v>
      </c>
      <c r="BF4" s="6">
        <v>0.54496539738399996</v>
      </c>
      <c r="BG4" s="6"/>
      <c r="BH4" s="36"/>
      <c r="BI4" s="7"/>
      <c r="BJ4" s="6"/>
      <c r="BK4" s="6"/>
      <c r="BL4" s="6" t="s">
        <v>83</v>
      </c>
      <c r="BM4" s="6">
        <v>100</v>
      </c>
      <c r="BN4" s="6">
        <v>100</v>
      </c>
      <c r="BO4" s="6">
        <v>100</v>
      </c>
      <c r="BP4" s="6">
        <v>100</v>
      </c>
      <c r="BQ4" s="6">
        <v>100</v>
      </c>
      <c r="BR4" s="6">
        <v>100</v>
      </c>
      <c r="BT4" s="6"/>
      <c r="BU4" s="6"/>
      <c r="BV4" s="6">
        <v>5.2907000000000002</v>
      </c>
      <c r="BW4" s="6">
        <v>0.29172613063800001</v>
      </c>
      <c r="BX4" s="6"/>
      <c r="BY4" s="36"/>
      <c r="BZ4" s="7">
        <f>BZ3/2</f>
        <v>4.1750000000000002E-9</v>
      </c>
      <c r="CA4" s="6"/>
      <c r="CB4" s="6"/>
      <c r="CC4" s="6" t="s">
        <v>83</v>
      </c>
      <c r="CD4" s="6">
        <v>100</v>
      </c>
      <c r="CE4" s="6">
        <v>100</v>
      </c>
      <c r="CF4" s="6">
        <v>100</v>
      </c>
      <c r="CG4" s="6">
        <v>100</v>
      </c>
      <c r="CH4" s="6">
        <v>100</v>
      </c>
      <c r="CI4" s="6">
        <v>100</v>
      </c>
      <c r="CK4" s="6"/>
      <c r="CL4" s="6"/>
      <c r="CM4" s="6">
        <v>5.2907000000000002</v>
      </c>
      <c r="CN4" s="6">
        <v>0.21259177801900001</v>
      </c>
      <c r="CO4" s="6"/>
      <c r="CP4" s="36"/>
      <c r="CQ4" s="7">
        <f>CQ3/2</f>
        <v>4.1750000000000002E-9</v>
      </c>
      <c r="CR4" s="6">
        <v>0.125</v>
      </c>
      <c r="CS4" s="6"/>
      <c r="CT4" s="6" t="s">
        <v>83</v>
      </c>
      <c r="CU4" s="6">
        <v>100</v>
      </c>
      <c r="CV4" s="6">
        <v>100</v>
      </c>
      <c r="CW4" s="6">
        <v>100</v>
      </c>
      <c r="CX4" s="6">
        <v>100</v>
      </c>
      <c r="CY4" s="6">
        <v>100</v>
      </c>
      <c r="CZ4" s="6">
        <v>100</v>
      </c>
      <c r="DB4" s="6"/>
      <c r="DC4" s="6"/>
      <c r="DD4" s="6">
        <v>5.2237</v>
      </c>
      <c r="DE4" s="6">
        <v>0.33448127256900001</v>
      </c>
      <c r="DF4" s="6"/>
      <c r="DG4" s="36"/>
      <c r="DH4" s="7">
        <f>DH3/2</f>
        <v>4.1750000000000002E-9</v>
      </c>
      <c r="DI4" s="6">
        <v>0.125</v>
      </c>
      <c r="DJ4" s="6"/>
      <c r="DK4" s="6" t="s">
        <v>83</v>
      </c>
      <c r="DL4" s="6">
        <v>100</v>
      </c>
      <c r="DM4" s="6">
        <v>100</v>
      </c>
      <c r="DN4" s="6">
        <v>100</v>
      </c>
      <c r="DO4" s="6">
        <v>100</v>
      </c>
      <c r="DP4" s="6">
        <v>100</v>
      </c>
      <c r="DQ4" s="6">
        <v>100</v>
      </c>
      <c r="DS4" s="6"/>
      <c r="DT4" s="6"/>
      <c r="DU4" s="6">
        <v>5.4383400000000002</v>
      </c>
      <c r="DV4" s="6">
        <v>0.38207339504299997</v>
      </c>
      <c r="DW4" s="6"/>
      <c r="DX4" s="36"/>
      <c r="DY4" s="7">
        <f>DY3/2</f>
        <v>4.1750000000000002E-9</v>
      </c>
      <c r="DZ4" s="6">
        <v>0.125</v>
      </c>
      <c r="EA4" s="6"/>
      <c r="EB4" s="6" t="s">
        <v>83</v>
      </c>
      <c r="EC4" s="6">
        <v>100</v>
      </c>
      <c r="ED4" s="6">
        <v>100</v>
      </c>
      <c r="EE4" s="6">
        <v>100</v>
      </c>
      <c r="EF4" s="6">
        <v>100</v>
      </c>
      <c r="EG4" s="6">
        <v>100</v>
      </c>
      <c r="EH4" s="6">
        <v>100</v>
      </c>
      <c r="EJ4" s="6"/>
      <c r="EK4" s="6"/>
      <c r="EL4" s="6">
        <v>5.4383400000000002</v>
      </c>
      <c r="EM4" s="6">
        <v>0.41797516199200002</v>
      </c>
      <c r="EN4" s="6"/>
      <c r="EO4" s="36"/>
      <c r="EP4" s="7">
        <f>EP3/2</f>
        <v>4.1750000000000002E-9</v>
      </c>
      <c r="EQ4" s="6">
        <v>0.125</v>
      </c>
      <c r="ER4" s="6"/>
      <c r="ES4" s="6" t="s">
        <v>83</v>
      </c>
      <c r="ET4" s="6">
        <v>100</v>
      </c>
      <c r="EU4" s="6">
        <v>100</v>
      </c>
      <c r="EV4" s="6">
        <v>100</v>
      </c>
      <c r="EW4" s="6">
        <v>100</v>
      </c>
      <c r="EX4" s="6">
        <v>100</v>
      </c>
      <c r="EY4" s="6">
        <v>100</v>
      </c>
      <c r="FA4" s="6"/>
      <c r="FB4" s="6"/>
      <c r="FC4" s="6">
        <v>5.4359999999999999</v>
      </c>
      <c r="FD4" s="6">
        <v>0.461218805766</v>
      </c>
      <c r="FE4" s="6"/>
      <c r="FF4" s="36"/>
      <c r="FG4" s="7">
        <f>FG3/2</f>
        <v>4.1750000000000002E-9</v>
      </c>
      <c r="FH4" s="6">
        <v>0.125</v>
      </c>
      <c r="FI4" s="6"/>
      <c r="FJ4" s="6" t="s">
        <v>83</v>
      </c>
      <c r="FK4" s="6">
        <v>100</v>
      </c>
      <c r="FL4" s="6">
        <v>100</v>
      </c>
      <c r="FM4" s="6">
        <v>100</v>
      </c>
      <c r="FN4" s="6">
        <v>100</v>
      </c>
      <c r="FO4" s="6">
        <v>100</v>
      </c>
      <c r="FP4" s="6">
        <v>100</v>
      </c>
      <c r="FR4" s="6"/>
      <c r="FS4" s="6"/>
      <c r="FT4" s="6">
        <v>5.3955399999999996</v>
      </c>
      <c r="FU4" s="6">
        <v>0.34070048988200002</v>
      </c>
      <c r="FV4" s="6"/>
      <c r="FW4" s="36"/>
      <c r="FX4" s="7">
        <f>FX3/2</f>
        <v>4.1750000000000002E-9</v>
      </c>
      <c r="FY4" s="6">
        <v>0.125</v>
      </c>
      <c r="FZ4" s="6"/>
      <c r="GA4" s="6" t="s">
        <v>83</v>
      </c>
      <c r="GB4" s="6">
        <v>100</v>
      </c>
      <c r="GC4" s="6">
        <v>100</v>
      </c>
      <c r="GD4" s="6">
        <v>100</v>
      </c>
      <c r="GE4" s="6">
        <v>100</v>
      </c>
      <c r="GF4" s="6">
        <v>100</v>
      </c>
      <c r="GG4" s="6">
        <v>100</v>
      </c>
      <c r="GI4" s="6"/>
      <c r="GJ4" s="6"/>
      <c r="GK4" s="6">
        <v>5.3955399999999996</v>
      </c>
      <c r="GL4" s="6">
        <v>0.35408770574300003</v>
      </c>
      <c r="GM4" s="6"/>
      <c r="GN4" s="36"/>
      <c r="GO4" s="7">
        <f>GO3/2</f>
        <v>4.1750000000000002E-9</v>
      </c>
      <c r="GP4" s="6">
        <v>0.125</v>
      </c>
      <c r="GQ4" s="6"/>
      <c r="GR4" s="6" t="s">
        <v>83</v>
      </c>
      <c r="GS4" s="6">
        <v>100</v>
      </c>
      <c r="GT4" s="6">
        <v>100</v>
      </c>
      <c r="GU4" s="6">
        <v>100</v>
      </c>
      <c r="GV4" s="6">
        <v>100</v>
      </c>
      <c r="GW4" s="6">
        <v>100</v>
      </c>
      <c r="GX4" s="6">
        <v>100</v>
      </c>
      <c r="GZ4" s="6"/>
      <c r="HA4" s="6"/>
      <c r="HB4" s="6">
        <v>5.4383400000000002</v>
      </c>
      <c r="HC4" s="6">
        <v>0.38801733964099999</v>
      </c>
      <c r="HD4" s="6"/>
      <c r="HE4" s="36"/>
      <c r="HF4" s="7">
        <f>HF3/2</f>
        <v>4.1750000000000002E-9</v>
      </c>
      <c r="HG4" s="6">
        <v>0.125</v>
      </c>
      <c r="HH4" s="6"/>
      <c r="HI4" s="6" t="s">
        <v>83</v>
      </c>
      <c r="HJ4" s="6">
        <v>100</v>
      </c>
      <c r="HK4" s="6">
        <v>100</v>
      </c>
      <c r="HL4" s="6">
        <v>100</v>
      </c>
      <c r="HM4" s="6">
        <v>100</v>
      </c>
      <c r="HN4" s="6">
        <v>100</v>
      </c>
      <c r="HO4" s="6">
        <v>100</v>
      </c>
      <c r="HQ4" s="6"/>
      <c r="HR4" s="6"/>
      <c r="HS4" s="6">
        <v>5.5597799999999999</v>
      </c>
      <c r="HT4" s="6">
        <v>0.376347348144</v>
      </c>
      <c r="HU4" s="6"/>
      <c r="HV4" s="36"/>
      <c r="HW4" s="7">
        <f>HW3/2</f>
        <v>4.1750000000000002E-9</v>
      </c>
      <c r="HX4" s="6">
        <v>0.125</v>
      </c>
      <c r="HY4" s="6"/>
      <c r="HZ4" s="6" t="s">
        <v>83</v>
      </c>
      <c r="IA4" s="6">
        <v>100</v>
      </c>
      <c r="IB4" s="6">
        <v>100</v>
      </c>
      <c r="IC4" s="6">
        <v>100</v>
      </c>
      <c r="ID4" s="6">
        <v>100</v>
      </c>
      <c r="IE4" s="6">
        <v>100</v>
      </c>
      <c r="IF4" s="6">
        <v>100</v>
      </c>
      <c r="IH4" s="6"/>
      <c r="II4" s="6"/>
      <c r="IJ4" s="6">
        <v>5.4009</v>
      </c>
      <c r="IK4" s="6">
        <v>0.37696145100700001</v>
      </c>
      <c r="IL4" s="6"/>
      <c r="IM4" s="36"/>
      <c r="IN4" s="7">
        <f>IN3/2</f>
        <v>4.1750000000000002E-9</v>
      </c>
      <c r="IO4" s="6">
        <v>0.125</v>
      </c>
      <c r="IP4" s="6"/>
      <c r="IQ4" s="6" t="s">
        <v>83</v>
      </c>
      <c r="IR4" s="6">
        <v>100</v>
      </c>
      <c r="IS4" s="6">
        <v>100</v>
      </c>
      <c r="IT4" s="6">
        <v>100</v>
      </c>
      <c r="IU4" s="6">
        <v>100</v>
      </c>
      <c r="IV4" s="6">
        <v>100</v>
      </c>
      <c r="IW4" s="6">
        <v>100</v>
      </c>
      <c r="IY4" s="6"/>
      <c r="IZ4" s="6"/>
      <c r="JA4" s="6">
        <v>5.4009</v>
      </c>
      <c r="JB4" s="6">
        <v>0.39383843430400001</v>
      </c>
      <c r="JC4" s="6"/>
      <c r="JD4" s="36"/>
      <c r="JE4" s="7">
        <f>JE3/2</f>
        <v>4.1750000000000002E-9</v>
      </c>
      <c r="JF4" s="6">
        <v>0.125</v>
      </c>
      <c r="JG4" s="6"/>
      <c r="JH4" s="6" t="s">
        <v>83</v>
      </c>
      <c r="JI4" s="6">
        <v>100</v>
      </c>
      <c r="JJ4" s="6">
        <v>100</v>
      </c>
      <c r="JK4" s="6">
        <v>100</v>
      </c>
      <c r="JL4" s="6">
        <v>100</v>
      </c>
      <c r="JM4" s="6">
        <v>100</v>
      </c>
      <c r="JN4" s="6">
        <v>100</v>
      </c>
      <c r="JP4" s="6"/>
      <c r="JQ4" s="6"/>
      <c r="JR4" s="6">
        <v>5.07402</v>
      </c>
      <c r="JS4" s="6">
        <v>0.31339252609599999</v>
      </c>
      <c r="JT4" s="6"/>
      <c r="JU4" s="36"/>
      <c r="JV4" s="7">
        <f>JV3/2</f>
        <v>4.1750000000000002E-9</v>
      </c>
      <c r="JW4" s="6">
        <v>0.125</v>
      </c>
      <c r="JX4" s="6"/>
      <c r="JY4" s="6" t="s">
        <v>83</v>
      </c>
      <c r="JZ4" s="6">
        <v>100</v>
      </c>
      <c r="KA4" s="6">
        <v>100</v>
      </c>
      <c r="KB4" s="6">
        <v>100</v>
      </c>
      <c r="KC4" s="6">
        <v>100</v>
      </c>
      <c r="KD4" s="6">
        <v>100</v>
      </c>
      <c r="KE4" s="6">
        <v>100</v>
      </c>
      <c r="KG4" s="6"/>
      <c r="KH4" s="6"/>
      <c r="KI4" s="6">
        <v>5.07402</v>
      </c>
      <c r="KJ4" s="6">
        <v>0.40708119070400001</v>
      </c>
      <c r="KK4" s="6"/>
      <c r="KL4" s="36"/>
      <c r="KM4" s="7">
        <f>KM3/2</f>
        <v>4.1750000000000002E-9</v>
      </c>
      <c r="KN4" s="6">
        <v>0.125</v>
      </c>
      <c r="KO4" s="6"/>
      <c r="KP4" s="6" t="s">
        <v>83</v>
      </c>
      <c r="KQ4" s="6">
        <v>100</v>
      </c>
      <c r="KR4" s="6">
        <v>100</v>
      </c>
      <c r="KS4" s="6">
        <v>100</v>
      </c>
      <c r="KT4" s="6">
        <v>100</v>
      </c>
      <c r="KU4" s="6">
        <v>100</v>
      </c>
      <c r="KV4" s="6">
        <v>100</v>
      </c>
      <c r="KX4" s="6"/>
      <c r="KY4" s="6"/>
      <c r="KZ4" s="6">
        <v>5.1931200000000004</v>
      </c>
      <c r="LA4" s="6">
        <v>0.29206916789600001</v>
      </c>
      <c r="LB4" s="6"/>
      <c r="LC4" s="36"/>
      <c r="LD4" s="7">
        <f>LD3/2</f>
        <v>4.1750000000000002E-9</v>
      </c>
      <c r="LE4" s="6">
        <v>0.125</v>
      </c>
      <c r="LF4" s="6"/>
      <c r="LG4" s="6" t="s">
        <v>83</v>
      </c>
      <c r="LH4" s="6">
        <v>100</v>
      </c>
      <c r="LI4" s="6">
        <v>100</v>
      </c>
      <c r="LJ4" s="6">
        <v>100</v>
      </c>
      <c r="LK4" s="6">
        <v>100</v>
      </c>
      <c r="LL4" s="6">
        <v>100</v>
      </c>
      <c r="LM4" s="6">
        <v>100</v>
      </c>
      <c r="LO4" s="6"/>
      <c r="LP4" s="6"/>
      <c r="LQ4" s="6">
        <v>5.1931200000000004</v>
      </c>
      <c r="LR4" s="6">
        <v>0.216622909808</v>
      </c>
      <c r="LS4" s="6"/>
      <c r="LT4" s="36"/>
      <c r="LU4" s="7">
        <f>LU3/2</f>
        <v>4.1750000000000002E-9</v>
      </c>
      <c r="LV4" s="6">
        <v>0.125</v>
      </c>
      <c r="LW4" s="6"/>
      <c r="LX4" s="6" t="s">
        <v>83</v>
      </c>
      <c r="LY4" s="6">
        <v>100</v>
      </c>
      <c r="LZ4" s="6">
        <v>100</v>
      </c>
      <c r="MA4" s="6">
        <v>100</v>
      </c>
      <c r="MB4" s="6">
        <v>100</v>
      </c>
      <c r="MC4" s="6">
        <v>100</v>
      </c>
      <c r="MD4" s="6">
        <v>100</v>
      </c>
      <c r="MF4" s="6"/>
      <c r="MG4" s="6"/>
      <c r="MH4" s="6">
        <v>5.1931200000000004</v>
      </c>
      <c r="MI4" s="6">
        <v>0.21436482097500001</v>
      </c>
      <c r="MJ4" s="6"/>
      <c r="MK4" s="36"/>
      <c r="ML4" s="7">
        <f>ML3/2</f>
        <v>4.1750000000000002E-9</v>
      </c>
      <c r="MM4" s="6">
        <v>0.125</v>
      </c>
      <c r="MN4" s="6"/>
      <c r="MO4" s="6" t="s">
        <v>83</v>
      </c>
      <c r="MP4" s="6">
        <v>100</v>
      </c>
      <c r="MQ4" s="6">
        <v>100</v>
      </c>
      <c r="MR4" s="6">
        <v>100</v>
      </c>
      <c r="MS4" s="6">
        <v>100</v>
      </c>
      <c r="MT4" s="6">
        <v>100</v>
      </c>
      <c r="MU4" s="6">
        <v>100</v>
      </c>
      <c r="MW4" s="6"/>
      <c r="MX4" s="6"/>
      <c r="MY4" s="6">
        <v>5.1907800000000002</v>
      </c>
      <c r="MZ4" s="6">
        <v>0.14579645705399999</v>
      </c>
      <c r="NA4" s="6"/>
      <c r="NB4" s="36"/>
      <c r="NC4" s="7">
        <f>NC3/2</f>
        <v>4.1750000000000002E-9</v>
      </c>
      <c r="ND4" s="6">
        <v>0.125</v>
      </c>
      <c r="NE4" s="6"/>
      <c r="NF4" s="6" t="s">
        <v>83</v>
      </c>
      <c r="NG4" s="6">
        <v>100</v>
      </c>
      <c r="NH4" s="6">
        <v>100</v>
      </c>
      <c r="NI4" s="6">
        <v>100</v>
      </c>
      <c r="NJ4" s="6">
        <v>100</v>
      </c>
      <c r="NK4" s="6">
        <v>100</v>
      </c>
      <c r="NL4" s="6">
        <v>100</v>
      </c>
      <c r="NN4" s="6"/>
      <c r="NO4" s="6"/>
      <c r="NP4" s="6">
        <v>5.1907800000000002</v>
      </c>
      <c r="NQ4" s="6">
        <v>0.153700183214</v>
      </c>
      <c r="NR4" s="6"/>
      <c r="NS4" s="36"/>
      <c r="NT4" s="7">
        <f>NT3/2</f>
        <v>4.1750000000000002E-9</v>
      </c>
      <c r="NU4" s="6">
        <v>0.125</v>
      </c>
      <c r="NV4" s="6"/>
      <c r="NW4" s="6" t="s">
        <v>83</v>
      </c>
      <c r="NX4" s="6">
        <v>100</v>
      </c>
      <c r="NY4" s="6">
        <v>100</v>
      </c>
      <c r="NZ4" s="6">
        <v>100</v>
      </c>
      <c r="OA4" s="6">
        <v>100</v>
      </c>
      <c r="OB4" s="6">
        <v>100</v>
      </c>
      <c r="OC4" s="6">
        <v>100</v>
      </c>
      <c r="OE4" s="6"/>
      <c r="OF4" s="6"/>
      <c r="OG4" s="6">
        <v>5.0881999999999996</v>
      </c>
      <c r="OH4" s="6">
        <v>0.16262238134500001</v>
      </c>
      <c r="OI4" s="6"/>
      <c r="OJ4" s="36"/>
      <c r="OK4" s="7">
        <f>OK3/2</f>
        <v>4.1750000000000002E-9</v>
      </c>
      <c r="OL4" s="6">
        <v>0.125</v>
      </c>
      <c r="OM4" s="6"/>
      <c r="ON4" s="6" t="s">
        <v>83</v>
      </c>
      <c r="OO4" s="6">
        <v>100</v>
      </c>
      <c r="OP4" s="6">
        <v>100</v>
      </c>
      <c r="OQ4" s="6">
        <v>100</v>
      </c>
      <c r="OR4" s="6">
        <v>100</v>
      </c>
      <c r="OS4" s="6">
        <v>100</v>
      </c>
      <c r="OT4" s="6">
        <v>100</v>
      </c>
      <c r="OV4" s="6"/>
      <c r="OW4" s="6"/>
      <c r="OX4" s="6">
        <v>5.0881999999999996</v>
      </c>
      <c r="OY4" s="6">
        <v>0.10196174257899999</v>
      </c>
      <c r="OZ4" s="6"/>
      <c r="PA4" s="36"/>
      <c r="PB4" s="7">
        <f>PB3/2</f>
        <v>4.1750000000000002E-9</v>
      </c>
      <c r="PC4" s="6">
        <v>0.125</v>
      </c>
      <c r="PD4" s="6"/>
      <c r="PE4" s="6" t="s">
        <v>83</v>
      </c>
      <c r="PF4" s="6">
        <v>100</v>
      </c>
      <c r="PG4" s="6">
        <v>100</v>
      </c>
      <c r="PH4" s="6">
        <v>100</v>
      </c>
      <c r="PI4" s="6">
        <v>100</v>
      </c>
      <c r="PJ4" s="6">
        <v>100</v>
      </c>
      <c r="PK4" s="6">
        <v>100</v>
      </c>
      <c r="PM4" s="6"/>
      <c r="PN4" s="6"/>
      <c r="PO4" s="6">
        <v>5.3169000000000004</v>
      </c>
      <c r="PP4" s="6">
        <v>0.105676746049</v>
      </c>
      <c r="PQ4" s="6"/>
      <c r="PR4" s="36"/>
      <c r="PS4" s="7">
        <f>PS3/2</f>
        <v>4.1750000000000002E-9</v>
      </c>
      <c r="PT4" s="6">
        <v>0.125</v>
      </c>
      <c r="PU4" s="6"/>
      <c r="PV4" s="6" t="s">
        <v>83</v>
      </c>
      <c r="PW4" s="6">
        <v>100</v>
      </c>
      <c r="PX4" s="6">
        <v>100</v>
      </c>
      <c r="PY4" s="6">
        <v>100</v>
      </c>
      <c r="PZ4" s="6">
        <v>100</v>
      </c>
      <c r="QA4" s="6">
        <v>100</v>
      </c>
      <c r="QB4" s="6">
        <v>100</v>
      </c>
      <c r="QD4" s="6"/>
      <c r="QE4" s="6"/>
      <c r="QF4" s="6">
        <v>5.1954599999999997</v>
      </c>
      <c r="QG4" s="6">
        <v>8.7608488068499996E-2</v>
      </c>
      <c r="QH4" s="6"/>
      <c r="QI4" s="36"/>
      <c r="QJ4" s="7">
        <f>QJ3/2</f>
        <v>4.1750000000000002E-9</v>
      </c>
      <c r="QK4" s="6">
        <v>0.125</v>
      </c>
      <c r="QL4" s="6"/>
      <c r="QM4" s="6" t="s">
        <v>83</v>
      </c>
      <c r="QN4" s="6">
        <v>100</v>
      </c>
      <c r="QO4" s="6">
        <v>100</v>
      </c>
      <c r="QP4" s="6">
        <v>100</v>
      </c>
      <c r="QQ4" s="6">
        <v>100</v>
      </c>
      <c r="QR4" s="6">
        <v>100</v>
      </c>
      <c r="QS4" s="6">
        <v>100</v>
      </c>
      <c r="QU4" s="6"/>
      <c r="QV4" s="6"/>
      <c r="QW4" s="6">
        <v>5.8026600000000004</v>
      </c>
      <c r="QX4" s="6">
        <v>4.75129913513E-2</v>
      </c>
      <c r="QY4" s="6"/>
      <c r="QZ4" s="36"/>
      <c r="RA4" s="7">
        <f>RA3/2</f>
        <v>4.1750000000000002E-9</v>
      </c>
      <c r="RB4" s="6">
        <v>0.125</v>
      </c>
      <c r="RC4" s="6"/>
      <c r="RD4" s="6" t="s">
        <v>83</v>
      </c>
      <c r="RE4" s="6">
        <v>100</v>
      </c>
      <c r="RF4" s="6">
        <v>100</v>
      </c>
      <c r="RG4" s="6">
        <v>100</v>
      </c>
      <c r="RH4" s="6">
        <v>100</v>
      </c>
      <c r="RI4" s="6">
        <v>100</v>
      </c>
      <c r="RJ4" s="6">
        <v>100</v>
      </c>
      <c r="RL4" s="6"/>
      <c r="RM4" s="6"/>
      <c r="RN4" s="6">
        <v>5.8026600000000004</v>
      </c>
      <c r="RO4" s="6">
        <v>5.6738258599699998E-2</v>
      </c>
      <c r="RP4" s="6"/>
      <c r="RQ4" s="36"/>
      <c r="RR4" s="7">
        <f>RR3/2</f>
        <v>4.1750000000000002E-9</v>
      </c>
      <c r="RS4" s="6">
        <v>0.125</v>
      </c>
      <c r="RT4" s="6"/>
      <c r="RU4" s="6" t="s">
        <v>83</v>
      </c>
      <c r="RV4" s="6">
        <v>100</v>
      </c>
      <c r="RW4" s="6">
        <v>100</v>
      </c>
      <c r="RX4" s="6">
        <v>100</v>
      </c>
      <c r="RY4" s="6">
        <v>100</v>
      </c>
      <c r="RZ4" s="6">
        <v>100</v>
      </c>
      <c r="SA4" s="6">
        <v>100</v>
      </c>
      <c r="SC4" s="6"/>
      <c r="SD4" s="6"/>
      <c r="SE4" s="6">
        <v>5.8026600000000004</v>
      </c>
      <c r="SF4" s="6">
        <v>2.4352601798200001E-2</v>
      </c>
      <c r="SG4" s="6"/>
      <c r="SH4" s="36"/>
      <c r="SI4" s="7">
        <f>SI3/2</f>
        <v>4.1750000000000002E-9</v>
      </c>
      <c r="SJ4" s="6">
        <v>0.125</v>
      </c>
      <c r="SK4" s="6"/>
      <c r="SL4" s="6" t="s">
        <v>83</v>
      </c>
      <c r="SM4" s="6">
        <v>100</v>
      </c>
      <c r="SN4" s="6">
        <v>100</v>
      </c>
      <c r="SO4" s="6">
        <v>100</v>
      </c>
      <c r="SP4" s="6">
        <v>100</v>
      </c>
      <c r="SQ4" s="6">
        <v>100</v>
      </c>
      <c r="SR4" s="6">
        <v>100</v>
      </c>
      <c r="ST4" s="6"/>
      <c r="SU4" s="6"/>
      <c r="SV4" s="6">
        <v>5.8026600000000004</v>
      </c>
      <c r="SW4" s="6">
        <v>2.4352601798200001E-2</v>
      </c>
      <c r="SX4" s="6"/>
      <c r="SY4" s="36"/>
      <c r="SZ4" s="7">
        <f>SZ3/2</f>
        <v>4.1750000000000002E-9</v>
      </c>
      <c r="TA4" s="6">
        <v>0.125</v>
      </c>
      <c r="TB4" s="6"/>
      <c r="TC4" s="6" t="s">
        <v>83</v>
      </c>
      <c r="TD4" s="6">
        <v>100</v>
      </c>
      <c r="TE4" s="6">
        <v>100</v>
      </c>
      <c r="TF4" s="6">
        <v>100</v>
      </c>
      <c r="TG4" s="6">
        <v>100</v>
      </c>
      <c r="TH4" s="6">
        <v>100</v>
      </c>
      <c r="TI4" s="6">
        <v>100</v>
      </c>
      <c r="TK4" s="6"/>
      <c r="TL4" s="6"/>
      <c r="TM4" s="6">
        <v>25.3438266667</v>
      </c>
      <c r="TN4" s="6">
        <v>0.24267655444700001</v>
      </c>
      <c r="TO4" s="6"/>
      <c r="TP4" s="36"/>
      <c r="TQ4" s="7">
        <f>TQ3/2</f>
        <v>4.1750000000000002E-9</v>
      </c>
      <c r="TR4" s="6">
        <v>0.125</v>
      </c>
      <c r="TS4" s="6"/>
      <c r="TT4" s="6" t="s">
        <v>83</v>
      </c>
      <c r="TU4" s="6">
        <v>100</v>
      </c>
      <c r="TV4" s="6">
        <v>100</v>
      </c>
      <c r="TW4" s="6">
        <v>100</v>
      </c>
      <c r="TX4" s="6">
        <v>100</v>
      </c>
      <c r="TY4" s="6">
        <v>100</v>
      </c>
      <c r="TZ4" s="6">
        <v>100</v>
      </c>
      <c r="UB4" s="6"/>
      <c r="UC4" s="6"/>
      <c r="UD4" s="6">
        <v>5.6936600000000004</v>
      </c>
      <c r="UE4" s="6">
        <v>4.5014534804900001E-3</v>
      </c>
      <c r="UF4" s="6"/>
      <c r="UG4" s="36"/>
      <c r="UH4" s="7">
        <f>UH3/2</f>
        <v>4.1750000000000002E-9</v>
      </c>
      <c r="UI4" s="6">
        <v>0.125</v>
      </c>
      <c r="UJ4" s="6"/>
      <c r="UK4" s="6" t="s">
        <v>83</v>
      </c>
      <c r="UL4" s="6">
        <v>100</v>
      </c>
      <c r="UM4" s="6">
        <v>100</v>
      </c>
      <c r="UN4" s="6">
        <v>100</v>
      </c>
      <c r="UO4" s="6">
        <v>100</v>
      </c>
      <c r="UP4" s="6">
        <v>100</v>
      </c>
      <c r="UQ4" s="6">
        <v>100</v>
      </c>
      <c r="US4" s="6"/>
      <c r="UT4" s="6"/>
      <c r="UU4" s="6">
        <v>5.1995800000000001</v>
      </c>
      <c r="UV4" s="6">
        <v>0.12643568252599999</v>
      </c>
      <c r="UW4" s="6"/>
      <c r="UX4" s="36"/>
      <c r="UY4" s="7">
        <f>UY3/2</f>
        <v>4.1750000000000002E-9</v>
      </c>
      <c r="UZ4" s="6">
        <v>0.125</v>
      </c>
      <c r="VA4" s="6"/>
      <c r="VB4" s="6" t="s">
        <v>83</v>
      </c>
      <c r="VC4" s="6">
        <v>100</v>
      </c>
      <c r="VD4" s="6">
        <v>100</v>
      </c>
      <c r="VE4" s="6">
        <v>100</v>
      </c>
      <c r="VF4" s="6">
        <v>100</v>
      </c>
      <c r="VG4" s="6">
        <v>100</v>
      </c>
      <c r="VH4" s="6">
        <v>100</v>
      </c>
      <c r="VJ4" s="6"/>
      <c r="VK4" s="6"/>
      <c r="VL4" s="6">
        <v>5.1995800000000001</v>
      </c>
      <c r="VM4" s="6">
        <v>0.166321472729</v>
      </c>
      <c r="VN4" s="6"/>
    </row>
    <row r="5" spans="4:586" x14ac:dyDescent="0.25">
      <c r="D5">
        <v>30</v>
      </c>
      <c r="E5" s="1">
        <f>DY15</f>
        <v>4.7120301756750118</v>
      </c>
      <c r="J5" s="7"/>
      <c r="K5" s="6"/>
      <c r="L5" s="6"/>
      <c r="M5" s="6" t="s">
        <v>86</v>
      </c>
      <c r="N5" s="6">
        <v>100</v>
      </c>
      <c r="O5" s="6">
        <v>100</v>
      </c>
      <c r="P5" s="6">
        <v>100</v>
      </c>
      <c r="Q5" s="6">
        <v>100</v>
      </c>
      <c r="R5" s="6">
        <v>100</v>
      </c>
      <c r="S5" s="6">
        <v>100</v>
      </c>
      <c r="U5" s="6"/>
      <c r="V5" s="6" t="s">
        <v>87</v>
      </c>
      <c r="W5" s="6">
        <v>6.9896799999999999</v>
      </c>
      <c r="X5" s="6">
        <v>0.125444282538</v>
      </c>
      <c r="Y5" s="6"/>
      <c r="Z5" s="36"/>
      <c r="AA5" s="7"/>
      <c r="AB5" s="6"/>
      <c r="AC5" s="6"/>
      <c r="AD5" s="6" t="s">
        <v>86</v>
      </c>
      <c r="AE5" s="6">
        <v>100</v>
      </c>
      <c r="AF5" s="6">
        <v>100</v>
      </c>
      <c r="AG5" s="6">
        <v>100</v>
      </c>
      <c r="AH5" s="6">
        <v>100</v>
      </c>
      <c r="AI5" s="6">
        <v>100</v>
      </c>
      <c r="AJ5" s="6">
        <v>100</v>
      </c>
      <c r="AL5" s="6"/>
      <c r="AM5" s="6" t="s">
        <v>87</v>
      </c>
      <c r="AN5" s="6">
        <v>6.8326399999999996</v>
      </c>
      <c r="AO5" s="6">
        <v>0.20817524016700001</v>
      </c>
      <c r="AP5" s="6"/>
      <c r="AQ5" s="36"/>
      <c r="AR5" s="7"/>
      <c r="AS5" s="6"/>
      <c r="AT5" s="6"/>
      <c r="AU5" s="6" t="s">
        <v>86</v>
      </c>
      <c r="AV5" s="6">
        <v>100</v>
      </c>
      <c r="AW5" s="6">
        <v>100</v>
      </c>
      <c r="AX5" s="6">
        <v>100</v>
      </c>
      <c r="AY5" s="6">
        <v>100</v>
      </c>
      <c r="AZ5" s="6">
        <v>100</v>
      </c>
      <c r="BA5" s="6">
        <v>100</v>
      </c>
      <c r="BC5" s="6"/>
      <c r="BD5" s="6" t="s">
        <v>87</v>
      </c>
      <c r="BE5" s="6">
        <v>6.8680000000000003</v>
      </c>
      <c r="BF5" s="6">
        <v>0.61074714027999999</v>
      </c>
      <c r="BG5" s="6"/>
      <c r="BH5" s="36"/>
      <c r="BI5" s="7"/>
      <c r="BJ5" s="6"/>
      <c r="BK5" s="6"/>
      <c r="BL5" s="6" t="s">
        <v>86</v>
      </c>
      <c r="BM5" s="6">
        <v>100</v>
      </c>
      <c r="BN5" s="6">
        <v>100</v>
      </c>
      <c r="BO5" s="6">
        <v>100</v>
      </c>
      <c r="BP5" s="6">
        <v>100</v>
      </c>
      <c r="BQ5" s="6">
        <v>100</v>
      </c>
      <c r="BR5" s="6">
        <v>100</v>
      </c>
      <c r="BT5" s="6"/>
      <c r="BU5" s="6" t="s">
        <v>87</v>
      </c>
      <c r="BV5" s="6">
        <v>7.0542666666700002</v>
      </c>
      <c r="BW5" s="6">
        <v>0.32071165564300003</v>
      </c>
      <c r="BX5" s="6"/>
      <c r="BY5" s="36"/>
      <c r="BZ5" s="7"/>
      <c r="CA5" s="6"/>
      <c r="CB5" s="6"/>
      <c r="CC5" s="6" t="s">
        <v>86</v>
      </c>
      <c r="CD5" s="6">
        <v>100</v>
      </c>
      <c r="CE5" s="6">
        <v>100</v>
      </c>
      <c r="CF5" s="6">
        <v>100</v>
      </c>
      <c r="CG5" s="6">
        <v>100</v>
      </c>
      <c r="CH5" s="6">
        <v>100</v>
      </c>
      <c r="CI5" s="6">
        <v>100</v>
      </c>
      <c r="CK5" s="6"/>
      <c r="CL5" s="6" t="s">
        <v>87</v>
      </c>
      <c r="CM5" s="6">
        <v>7.0542666666700002</v>
      </c>
      <c r="CN5" s="6">
        <v>0.22799658144400001</v>
      </c>
      <c r="CO5" s="6"/>
      <c r="CP5" s="36"/>
      <c r="CQ5" s="7"/>
      <c r="CR5" s="6"/>
      <c r="CS5" s="6"/>
      <c r="CT5" s="6" t="s">
        <v>86</v>
      </c>
      <c r="CU5" s="6">
        <v>100</v>
      </c>
      <c r="CV5" s="6">
        <v>100</v>
      </c>
      <c r="CW5" s="6">
        <v>100</v>
      </c>
      <c r="CX5" s="6">
        <v>100</v>
      </c>
      <c r="CY5" s="6">
        <v>100</v>
      </c>
      <c r="CZ5" s="6">
        <v>100</v>
      </c>
      <c r="DB5" s="6"/>
      <c r="DC5" s="6" t="s">
        <v>87</v>
      </c>
      <c r="DD5" s="6">
        <v>6.9649333333300003</v>
      </c>
      <c r="DE5" s="6">
        <v>0.35995410174199999</v>
      </c>
      <c r="DF5" s="6"/>
      <c r="DG5" s="36"/>
      <c r="DH5" s="7"/>
      <c r="DI5" s="6"/>
      <c r="DJ5" s="6"/>
      <c r="DK5" s="6" t="s">
        <v>86</v>
      </c>
      <c r="DL5" s="6">
        <v>100</v>
      </c>
      <c r="DM5" s="6">
        <v>100</v>
      </c>
      <c r="DN5" s="6">
        <v>100</v>
      </c>
      <c r="DO5" s="6">
        <v>100</v>
      </c>
      <c r="DP5" s="6">
        <v>100</v>
      </c>
      <c r="DQ5" s="6">
        <v>100</v>
      </c>
      <c r="DS5" s="6"/>
      <c r="DT5" s="6" t="s">
        <v>87</v>
      </c>
      <c r="DU5" s="6">
        <v>7.2511200000000002</v>
      </c>
      <c r="DV5" s="6">
        <v>0.40755608371000002</v>
      </c>
      <c r="DW5" s="6"/>
      <c r="DX5" s="36"/>
      <c r="DY5" s="7"/>
      <c r="DZ5" s="6"/>
      <c r="EA5" s="6"/>
      <c r="EB5" s="6" t="s">
        <v>86</v>
      </c>
      <c r="EC5" s="6">
        <v>100</v>
      </c>
      <c r="ED5" s="6">
        <v>100</v>
      </c>
      <c r="EE5" s="6">
        <v>100</v>
      </c>
      <c r="EF5" s="6">
        <v>100</v>
      </c>
      <c r="EG5" s="6">
        <v>100</v>
      </c>
      <c r="EH5" s="6">
        <v>100</v>
      </c>
      <c r="EJ5" s="6"/>
      <c r="EK5" s="6" t="s">
        <v>87</v>
      </c>
      <c r="EL5" s="6">
        <v>7.2511200000000002</v>
      </c>
      <c r="EM5" s="6">
        <v>0.43750897337200001</v>
      </c>
      <c r="EN5" s="6"/>
      <c r="EO5" s="36"/>
      <c r="EP5" s="7"/>
      <c r="EQ5" s="6"/>
      <c r="ER5" s="6"/>
      <c r="ES5" s="6" t="s">
        <v>86</v>
      </c>
      <c r="ET5" s="6">
        <v>100</v>
      </c>
      <c r="EU5" s="6">
        <v>100</v>
      </c>
      <c r="EV5" s="6">
        <v>100</v>
      </c>
      <c r="EW5" s="6">
        <v>100</v>
      </c>
      <c r="EX5" s="6">
        <v>100</v>
      </c>
      <c r="EY5" s="6">
        <v>100</v>
      </c>
      <c r="FA5" s="6"/>
      <c r="FB5" s="6" t="s">
        <v>87</v>
      </c>
      <c r="FC5" s="6">
        <v>7.2480000000000002</v>
      </c>
      <c r="FD5" s="6">
        <v>0.47570695628499998</v>
      </c>
      <c r="FE5" s="6"/>
      <c r="FF5" s="36"/>
      <c r="FG5" s="7"/>
      <c r="FH5" s="6"/>
      <c r="FI5" s="6"/>
      <c r="FJ5" s="6" t="s">
        <v>86</v>
      </c>
      <c r="FK5" s="6">
        <v>100</v>
      </c>
      <c r="FL5" s="6">
        <v>100</v>
      </c>
      <c r="FM5" s="6">
        <v>100</v>
      </c>
      <c r="FN5" s="6">
        <v>100</v>
      </c>
      <c r="FO5" s="6">
        <v>100</v>
      </c>
      <c r="FP5" s="6">
        <v>100</v>
      </c>
      <c r="FR5" s="6"/>
      <c r="FS5" s="6" t="s">
        <v>87</v>
      </c>
      <c r="FT5" s="6">
        <v>7.1940533333300003</v>
      </c>
      <c r="FU5" s="6">
        <v>0.36052873583599998</v>
      </c>
      <c r="FV5" s="6"/>
      <c r="FW5" s="36"/>
      <c r="FX5" s="7"/>
      <c r="FY5" s="6"/>
      <c r="FZ5" s="6"/>
      <c r="GA5" s="6" t="s">
        <v>86</v>
      </c>
      <c r="GB5" s="6">
        <v>100</v>
      </c>
      <c r="GC5" s="6">
        <v>100</v>
      </c>
      <c r="GD5" s="6">
        <v>100</v>
      </c>
      <c r="GE5" s="6">
        <v>100</v>
      </c>
      <c r="GF5" s="6">
        <v>100</v>
      </c>
      <c r="GG5" s="6">
        <v>100</v>
      </c>
      <c r="GI5" s="6"/>
      <c r="GJ5" s="6" t="s">
        <v>87</v>
      </c>
      <c r="GK5" s="6">
        <v>7.1940533333300003</v>
      </c>
      <c r="GL5" s="6">
        <v>0.38095615335600003</v>
      </c>
      <c r="GM5" s="6"/>
      <c r="GN5" s="36"/>
      <c r="GO5" s="7"/>
      <c r="GP5" s="6"/>
      <c r="GQ5" s="6"/>
      <c r="GR5" s="6" t="s">
        <v>86</v>
      </c>
      <c r="GS5" s="6">
        <v>100</v>
      </c>
      <c r="GT5" s="6">
        <v>100</v>
      </c>
      <c r="GU5" s="6">
        <v>100</v>
      </c>
      <c r="GV5" s="6">
        <v>100</v>
      </c>
      <c r="GW5" s="6">
        <v>100</v>
      </c>
      <c r="GX5" s="6">
        <v>100</v>
      </c>
      <c r="GZ5" s="6"/>
      <c r="HA5" s="6" t="s">
        <v>87</v>
      </c>
      <c r="HB5" s="6">
        <v>7.2511200000000002</v>
      </c>
      <c r="HC5" s="6">
        <v>0.41375928403599999</v>
      </c>
      <c r="HD5" s="6"/>
      <c r="HE5" s="36"/>
      <c r="HF5" s="7"/>
      <c r="HG5" s="6"/>
      <c r="HH5" s="6"/>
      <c r="HI5" s="6" t="s">
        <v>86</v>
      </c>
      <c r="HJ5" s="6">
        <v>100</v>
      </c>
      <c r="HK5" s="6">
        <v>100</v>
      </c>
      <c r="HL5" s="6">
        <v>100</v>
      </c>
      <c r="HM5" s="6">
        <v>100</v>
      </c>
      <c r="HN5" s="6">
        <v>100</v>
      </c>
      <c r="HO5" s="6">
        <v>100</v>
      </c>
      <c r="HQ5" s="6"/>
      <c r="HR5" s="6" t="s">
        <v>87</v>
      </c>
      <c r="HS5" s="6">
        <v>7.4130399999999996</v>
      </c>
      <c r="HT5" s="6">
        <v>0.39956194646299997</v>
      </c>
      <c r="HU5" s="6"/>
      <c r="HV5" s="36"/>
      <c r="HW5" s="7"/>
      <c r="HX5" s="6"/>
      <c r="HY5" s="6"/>
      <c r="HZ5" s="6" t="s">
        <v>86</v>
      </c>
      <c r="IA5" s="6">
        <v>100</v>
      </c>
      <c r="IB5" s="6">
        <v>100</v>
      </c>
      <c r="IC5" s="6">
        <v>100</v>
      </c>
      <c r="ID5" s="6">
        <v>100</v>
      </c>
      <c r="IE5" s="6">
        <v>100</v>
      </c>
      <c r="IF5" s="6">
        <v>100</v>
      </c>
      <c r="IH5" s="6"/>
      <c r="II5" s="6" t="s">
        <v>87</v>
      </c>
      <c r="IJ5" s="6">
        <v>7.2012</v>
      </c>
      <c r="IK5" s="6">
        <v>0.39220214761099997</v>
      </c>
      <c r="IL5" s="6"/>
      <c r="IM5" s="36"/>
      <c r="IN5" s="7"/>
      <c r="IO5" s="6"/>
      <c r="IP5" s="6"/>
      <c r="IQ5" s="6" t="s">
        <v>86</v>
      </c>
      <c r="IR5" s="6">
        <v>100</v>
      </c>
      <c r="IS5" s="6">
        <v>100</v>
      </c>
      <c r="IT5" s="6">
        <v>100</v>
      </c>
      <c r="IU5" s="6">
        <v>100</v>
      </c>
      <c r="IV5" s="6">
        <v>100</v>
      </c>
      <c r="IW5" s="6">
        <v>100</v>
      </c>
      <c r="IY5" s="6"/>
      <c r="IZ5" s="6" t="s">
        <v>87</v>
      </c>
      <c r="JA5" s="6">
        <v>7.2012</v>
      </c>
      <c r="JB5" s="6">
        <v>0.40318437582299999</v>
      </c>
      <c r="JC5" s="6"/>
      <c r="JD5" s="36"/>
      <c r="JE5" s="7"/>
      <c r="JF5" s="6"/>
      <c r="JG5" s="6"/>
      <c r="JH5" s="6" t="s">
        <v>86</v>
      </c>
      <c r="JI5" s="6">
        <v>100</v>
      </c>
      <c r="JJ5" s="6">
        <v>100</v>
      </c>
      <c r="JK5" s="6">
        <v>100</v>
      </c>
      <c r="JL5" s="6">
        <v>100</v>
      </c>
      <c r="JM5" s="6">
        <v>100</v>
      </c>
      <c r="JN5" s="6">
        <v>100</v>
      </c>
      <c r="JP5" s="6"/>
      <c r="JQ5" s="6" t="s">
        <v>87</v>
      </c>
      <c r="JR5" s="6">
        <v>6.7653600000000003</v>
      </c>
      <c r="JS5" s="6">
        <v>0.32086160447700002</v>
      </c>
      <c r="JT5" s="6"/>
      <c r="JU5" s="36"/>
      <c r="JV5" s="7"/>
      <c r="JW5" s="6"/>
      <c r="JX5" s="6"/>
      <c r="JY5" s="6" t="s">
        <v>86</v>
      </c>
      <c r="JZ5" s="6">
        <v>100</v>
      </c>
      <c r="KA5" s="6">
        <v>100</v>
      </c>
      <c r="KB5" s="6">
        <v>100</v>
      </c>
      <c r="KC5" s="6">
        <v>100</v>
      </c>
      <c r="KD5" s="6">
        <v>100</v>
      </c>
      <c r="KE5" s="6">
        <v>100</v>
      </c>
      <c r="KG5" s="6"/>
      <c r="KH5" s="6" t="s">
        <v>87</v>
      </c>
      <c r="KI5" s="6">
        <v>6.7653600000000003</v>
      </c>
      <c r="KJ5" s="6">
        <v>0.41033072591600001</v>
      </c>
      <c r="KK5" s="6"/>
      <c r="KL5" s="36"/>
      <c r="KM5" s="7"/>
      <c r="KN5" s="6"/>
      <c r="KO5" s="6"/>
      <c r="KP5" s="6" t="s">
        <v>86</v>
      </c>
      <c r="KQ5" s="6">
        <v>100</v>
      </c>
      <c r="KR5" s="6">
        <v>100</v>
      </c>
      <c r="KS5" s="6">
        <v>100</v>
      </c>
      <c r="KT5" s="6">
        <v>100</v>
      </c>
      <c r="KU5" s="6">
        <v>100</v>
      </c>
      <c r="KV5" s="6">
        <v>100</v>
      </c>
      <c r="KX5" s="6"/>
      <c r="KY5" s="6" t="s">
        <v>87</v>
      </c>
      <c r="KZ5" s="6">
        <v>6.9241599999999996</v>
      </c>
      <c r="LA5" s="6">
        <v>0.31611922450800001</v>
      </c>
      <c r="LB5" s="6"/>
      <c r="LC5" s="36"/>
      <c r="LD5" s="7"/>
      <c r="LE5" s="6"/>
      <c r="LF5" s="6"/>
      <c r="LG5" s="6" t="s">
        <v>86</v>
      </c>
      <c r="LH5" s="6">
        <v>100</v>
      </c>
      <c r="LI5" s="6">
        <v>100</v>
      </c>
      <c r="LJ5" s="6">
        <v>100</v>
      </c>
      <c r="LK5" s="6">
        <v>100</v>
      </c>
      <c r="LL5" s="6">
        <v>100</v>
      </c>
      <c r="LM5" s="6">
        <v>100</v>
      </c>
      <c r="LO5" s="6"/>
      <c r="LP5" s="6" t="s">
        <v>87</v>
      </c>
      <c r="LQ5" s="6">
        <v>6.9241599999999996</v>
      </c>
      <c r="LR5" s="6">
        <v>0.23778099288400001</v>
      </c>
      <c r="LS5" s="6"/>
      <c r="LT5" s="36"/>
      <c r="LU5" s="7"/>
      <c r="LV5" s="6"/>
      <c r="LW5" s="6"/>
      <c r="LX5" s="6" t="s">
        <v>86</v>
      </c>
      <c r="LY5" s="6">
        <v>100</v>
      </c>
      <c r="LZ5" s="6">
        <v>100</v>
      </c>
      <c r="MA5" s="6">
        <v>100</v>
      </c>
      <c r="MB5" s="6">
        <v>100</v>
      </c>
      <c r="MC5" s="6">
        <v>100</v>
      </c>
      <c r="MD5" s="6">
        <v>100</v>
      </c>
      <c r="MF5" s="6"/>
      <c r="MG5" s="6" t="s">
        <v>87</v>
      </c>
      <c r="MH5" s="6">
        <v>6.9241599999999996</v>
      </c>
      <c r="MI5" s="6">
        <v>0.233497513735</v>
      </c>
      <c r="MJ5" s="6"/>
      <c r="MK5" s="36"/>
      <c r="ML5" s="7"/>
      <c r="MM5" s="6"/>
      <c r="MN5" s="6"/>
      <c r="MO5" s="6" t="s">
        <v>86</v>
      </c>
      <c r="MP5" s="6">
        <v>100</v>
      </c>
      <c r="MQ5" s="6">
        <v>100</v>
      </c>
      <c r="MR5" s="6">
        <v>100</v>
      </c>
      <c r="MS5" s="6">
        <v>100</v>
      </c>
      <c r="MT5" s="6">
        <v>100</v>
      </c>
      <c r="MU5" s="6">
        <v>100</v>
      </c>
      <c r="MW5" s="6"/>
      <c r="MX5" s="6" t="s">
        <v>87</v>
      </c>
      <c r="MY5" s="6">
        <v>6.9210399999999996</v>
      </c>
      <c r="MZ5" s="6">
        <v>0.15626091529399999</v>
      </c>
      <c r="NA5" s="6"/>
      <c r="NB5" s="36"/>
      <c r="NC5" s="7"/>
      <c r="ND5" s="6"/>
      <c r="NE5" s="6"/>
      <c r="NF5" s="6" t="s">
        <v>86</v>
      </c>
      <c r="NG5" s="6">
        <v>100</v>
      </c>
      <c r="NH5" s="6">
        <v>100</v>
      </c>
      <c r="NI5" s="6">
        <v>100</v>
      </c>
      <c r="NJ5" s="6">
        <v>100</v>
      </c>
      <c r="NK5" s="6">
        <v>100</v>
      </c>
      <c r="NL5" s="6">
        <v>100</v>
      </c>
      <c r="NN5" s="6"/>
      <c r="NO5" s="6" t="s">
        <v>87</v>
      </c>
      <c r="NP5" s="6">
        <v>6.9210399999999996</v>
      </c>
      <c r="NQ5" s="6">
        <v>0.16711342774900001</v>
      </c>
      <c r="NR5" s="6"/>
      <c r="NS5" s="36"/>
      <c r="NT5" s="7">
        <f>NT4/2</f>
        <v>2.0875000000000001E-9</v>
      </c>
      <c r="NU5" s="6">
        <v>6.25E-2</v>
      </c>
      <c r="NV5" s="6"/>
      <c r="NW5" s="6" t="s">
        <v>86</v>
      </c>
      <c r="NX5" s="6">
        <v>100</v>
      </c>
      <c r="NY5" s="6">
        <v>100</v>
      </c>
      <c r="NZ5" s="6">
        <v>100</v>
      </c>
      <c r="OA5" s="6">
        <v>100</v>
      </c>
      <c r="OB5" s="6">
        <v>100</v>
      </c>
      <c r="OC5" s="6">
        <v>100</v>
      </c>
      <c r="OE5" s="6"/>
      <c r="OF5" s="6" t="s">
        <v>87</v>
      </c>
      <c r="OG5" s="6">
        <v>6.7842666666699998</v>
      </c>
      <c r="OH5" s="6">
        <v>0.16537205824099999</v>
      </c>
      <c r="OI5" s="6"/>
      <c r="OJ5" s="36"/>
      <c r="OK5" s="7">
        <f>OK4/2</f>
        <v>2.0875000000000001E-9</v>
      </c>
      <c r="OL5" s="6">
        <f>OL4/2</f>
        <v>6.25E-2</v>
      </c>
      <c r="OM5" s="6"/>
      <c r="ON5" s="6" t="s">
        <v>86</v>
      </c>
      <c r="OO5" s="6">
        <v>100</v>
      </c>
      <c r="OP5" s="6">
        <v>100</v>
      </c>
      <c r="OQ5" s="6">
        <v>100</v>
      </c>
      <c r="OR5" s="6">
        <v>100</v>
      </c>
      <c r="OS5" s="6">
        <v>100</v>
      </c>
      <c r="OT5" s="6">
        <v>100</v>
      </c>
      <c r="OV5" s="6"/>
      <c r="OW5" s="6" t="s">
        <v>87</v>
      </c>
      <c r="OX5" s="6">
        <v>6.7842666666699998</v>
      </c>
      <c r="OY5" s="6">
        <v>0.107798602639</v>
      </c>
      <c r="OZ5" s="6"/>
      <c r="PA5" s="36"/>
      <c r="PB5" s="7">
        <f>PB4/2</f>
        <v>2.0875000000000001E-9</v>
      </c>
      <c r="PC5" s="6">
        <f>PC4/2</f>
        <v>6.25E-2</v>
      </c>
      <c r="PD5" s="6"/>
      <c r="PE5" s="6" t="s">
        <v>86</v>
      </c>
      <c r="PF5" s="6">
        <v>100</v>
      </c>
      <c r="PG5" s="6">
        <v>100</v>
      </c>
      <c r="PH5" s="6">
        <v>100</v>
      </c>
      <c r="PI5" s="6">
        <v>100</v>
      </c>
      <c r="PJ5" s="6">
        <v>100</v>
      </c>
      <c r="PK5" s="6">
        <v>100</v>
      </c>
      <c r="PM5" s="6"/>
      <c r="PN5" s="6" t="s">
        <v>87</v>
      </c>
      <c r="PO5" s="6">
        <v>7.0891999999999999</v>
      </c>
      <c r="PP5" s="6">
        <v>0.110423005413</v>
      </c>
      <c r="PQ5" s="6"/>
      <c r="PR5" s="36"/>
      <c r="PS5" s="7">
        <f>PS4/2</f>
        <v>2.0875000000000001E-9</v>
      </c>
      <c r="PT5" s="6">
        <f>PT4/2</f>
        <v>6.25E-2</v>
      </c>
      <c r="PU5" s="6"/>
      <c r="PV5" s="6" t="s">
        <v>86</v>
      </c>
      <c r="PW5" s="6">
        <v>100</v>
      </c>
      <c r="PX5" s="6">
        <v>100</v>
      </c>
      <c r="PY5" s="6">
        <v>100</v>
      </c>
      <c r="PZ5" s="6">
        <v>100</v>
      </c>
      <c r="QA5" s="6">
        <v>100</v>
      </c>
      <c r="QB5" s="6">
        <v>100</v>
      </c>
      <c r="QD5" s="6"/>
      <c r="QE5" s="6" t="s">
        <v>87</v>
      </c>
      <c r="QF5" s="6">
        <v>6.9272799999999997</v>
      </c>
      <c r="QG5" s="6">
        <v>9.2935186791599997E-2</v>
      </c>
      <c r="QH5" s="6"/>
      <c r="QI5" s="36"/>
      <c r="QJ5" s="7">
        <f>QJ4/2</f>
        <v>2.0875000000000001E-9</v>
      </c>
      <c r="QK5" s="6">
        <f>QK4/2</f>
        <v>6.25E-2</v>
      </c>
      <c r="QL5" s="6"/>
      <c r="QM5" s="6" t="s">
        <v>86</v>
      </c>
      <c r="QN5" s="6">
        <v>100</v>
      </c>
      <c r="QO5" s="6">
        <v>100</v>
      </c>
      <c r="QP5" s="6">
        <v>100</v>
      </c>
      <c r="QQ5" s="6">
        <v>100</v>
      </c>
      <c r="QR5" s="6">
        <v>100</v>
      </c>
      <c r="QS5" s="6">
        <v>100</v>
      </c>
      <c r="QU5" s="6"/>
      <c r="QV5" s="6" t="s">
        <v>87</v>
      </c>
      <c r="QW5" s="6">
        <v>7.7368800000000002</v>
      </c>
      <c r="QX5" s="6">
        <v>4.9006247978400003E-2</v>
      </c>
      <c r="QY5" s="6"/>
      <c r="QZ5" s="36"/>
      <c r="RA5" s="7">
        <f>RA4/2</f>
        <v>2.0875000000000001E-9</v>
      </c>
      <c r="RB5" s="6">
        <f>RB4/2</f>
        <v>6.25E-2</v>
      </c>
      <c r="RC5" s="6"/>
      <c r="RD5" s="6" t="s">
        <v>86</v>
      </c>
      <c r="RE5" s="6">
        <v>100</v>
      </c>
      <c r="RF5" s="6">
        <v>100</v>
      </c>
      <c r="RG5" s="6">
        <v>100</v>
      </c>
      <c r="RH5" s="6">
        <v>100</v>
      </c>
      <c r="RI5" s="6">
        <v>100</v>
      </c>
      <c r="RJ5" s="6">
        <v>100</v>
      </c>
      <c r="RL5" s="6"/>
      <c r="RM5" s="6" t="s">
        <v>87</v>
      </c>
      <c r="RN5" s="6">
        <v>7.7368800000000002</v>
      </c>
      <c r="RO5" s="6">
        <v>5.9892229758200001E-2</v>
      </c>
      <c r="RP5" s="6"/>
      <c r="RQ5" s="36"/>
      <c r="RR5" s="7">
        <f>RR4/2</f>
        <v>2.0875000000000001E-9</v>
      </c>
      <c r="RS5" s="6">
        <f>RS4/2</f>
        <v>6.25E-2</v>
      </c>
      <c r="RT5" s="6"/>
      <c r="RU5" s="6" t="s">
        <v>86</v>
      </c>
      <c r="RV5" s="6">
        <v>100</v>
      </c>
      <c r="RW5" s="6">
        <v>100</v>
      </c>
      <c r="RX5" s="6">
        <v>100</v>
      </c>
      <c r="RY5" s="6">
        <v>100</v>
      </c>
      <c r="RZ5" s="6">
        <v>100</v>
      </c>
      <c r="SA5" s="6">
        <v>100</v>
      </c>
      <c r="SC5" s="6"/>
      <c r="SD5" s="6" t="s">
        <v>87</v>
      </c>
      <c r="SE5" s="6">
        <v>7.7368800000000002</v>
      </c>
      <c r="SF5" s="6">
        <v>2.7301690448600001E-2</v>
      </c>
      <c r="SG5" s="6"/>
      <c r="SH5" s="36"/>
      <c r="SI5" s="7">
        <f>SI4/2</f>
        <v>2.0875000000000001E-9</v>
      </c>
      <c r="SJ5" s="6">
        <f>SJ4/2</f>
        <v>6.25E-2</v>
      </c>
      <c r="SK5" s="6"/>
      <c r="SL5" s="6" t="s">
        <v>86</v>
      </c>
      <c r="SM5" s="6">
        <v>100</v>
      </c>
      <c r="SN5" s="6">
        <v>100</v>
      </c>
      <c r="SO5" s="6">
        <v>100</v>
      </c>
      <c r="SP5" s="6">
        <v>100</v>
      </c>
      <c r="SQ5" s="6">
        <v>100</v>
      </c>
      <c r="SR5" s="6">
        <v>100</v>
      </c>
      <c r="ST5" s="6"/>
      <c r="SU5" s="6" t="s">
        <v>87</v>
      </c>
      <c r="SV5" s="6">
        <v>7.7368800000000002</v>
      </c>
      <c r="SW5" s="6">
        <v>2.7301690448600001E-2</v>
      </c>
      <c r="SX5" s="6"/>
      <c r="SY5" s="36"/>
      <c r="SZ5" s="7">
        <f>SZ4/2</f>
        <v>2.0875000000000001E-9</v>
      </c>
      <c r="TA5" s="6">
        <f>TA4/2</f>
        <v>6.25E-2</v>
      </c>
      <c r="TB5" s="6"/>
      <c r="TC5" s="6" t="s">
        <v>86</v>
      </c>
      <c r="TD5" s="6">
        <v>100</v>
      </c>
      <c r="TE5" s="6">
        <v>100</v>
      </c>
      <c r="TF5" s="6">
        <v>100</v>
      </c>
      <c r="TG5" s="6">
        <v>100</v>
      </c>
      <c r="TH5" s="6">
        <v>100</v>
      </c>
      <c r="TI5" s="6">
        <v>100</v>
      </c>
      <c r="TK5" s="6"/>
      <c r="TL5" s="6" t="s">
        <v>87</v>
      </c>
      <c r="TM5" s="6">
        <v>27.1541</v>
      </c>
      <c r="TN5" s="6">
        <v>0.27874063465799997</v>
      </c>
      <c r="TO5" s="6"/>
      <c r="TP5" s="36"/>
      <c r="TQ5" s="7">
        <f>TQ4/2</f>
        <v>2.0875000000000001E-9</v>
      </c>
      <c r="TR5" s="6">
        <f>TR4/2</f>
        <v>6.25E-2</v>
      </c>
      <c r="TS5" s="6"/>
      <c r="TT5" s="6" t="s">
        <v>86</v>
      </c>
      <c r="TU5" s="6">
        <v>100</v>
      </c>
      <c r="TV5" s="6">
        <v>100</v>
      </c>
      <c r="TW5" s="6">
        <v>100</v>
      </c>
      <c r="TX5" s="6">
        <v>100</v>
      </c>
      <c r="TY5" s="6">
        <v>100</v>
      </c>
      <c r="TZ5" s="6">
        <v>100</v>
      </c>
      <c r="UB5" s="6"/>
      <c r="UC5" s="6" t="s">
        <v>87</v>
      </c>
      <c r="UD5" s="6">
        <v>7.5915466666700002</v>
      </c>
      <c r="UE5" s="6">
        <v>1.14863346069E-2</v>
      </c>
      <c r="UF5" s="6"/>
      <c r="UG5" s="36"/>
      <c r="UH5" s="7">
        <f>UH4/2</f>
        <v>2.0875000000000001E-9</v>
      </c>
      <c r="UI5" s="6">
        <f>UI4/2</f>
        <v>6.25E-2</v>
      </c>
      <c r="UJ5" s="6"/>
      <c r="UK5" s="6" t="s">
        <v>86</v>
      </c>
      <c r="UL5" s="6">
        <v>100</v>
      </c>
      <c r="UM5" s="6">
        <v>100</v>
      </c>
      <c r="UN5" s="6">
        <v>100</v>
      </c>
      <c r="UO5" s="6">
        <v>100</v>
      </c>
      <c r="UP5" s="6">
        <v>100</v>
      </c>
      <c r="UQ5" s="6">
        <v>100</v>
      </c>
      <c r="US5" s="6"/>
      <c r="UT5" s="6" t="s">
        <v>87</v>
      </c>
      <c r="UU5" s="6">
        <v>6.9327733333300001</v>
      </c>
      <c r="UV5" s="6">
        <v>0.132884763884</v>
      </c>
      <c r="UW5" s="6"/>
      <c r="UX5" s="36"/>
      <c r="UY5" s="7">
        <f>UY4/2</f>
        <v>2.0875000000000001E-9</v>
      </c>
      <c r="UZ5" s="6">
        <f>UZ4/2</f>
        <v>6.25E-2</v>
      </c>
      <c r="VA5" s="6"/>
      <c r="VB5" s="6" t="s">
        <v>86</v>
      </c>
      <c r="VC5" s="6">
        <v>100</v>
      </c>
      <c r="VD5" s="6">
        <v>100</v>
      </c>
      <c r="VE5" s="6">
        <v>100</v>
      </c>
      <c r="VF5" s="6">
        <v>100</v>
      </c>
      <c r="VG5" s="6">
        <v>100</v>
      </c>
      <c r="VH5" s="6">
        <v>100</v>
      </c>
      <c r="VJ5" s="6"/>
      <c r="VK5" s="6" t="s">
        <v>87</v>
      </c>
      <c r="VL5" s="6">
        <v>6.9327733333300001</v>
      </c>
      <c r="VM5" s="6">
        <v>0.180970115185</v>
      </c>
      <c r="VN5" s="6"/>
    </row>
    <row r="6" spans="4:586" x14ac:dyDescent="0.25">
      <c r="D6">
        <v>32</v>
      </c>
      <c r="E6" s="1">
        <f>EP15</f>
        <v>4.288160023201681</v>
      </c>
      <c r="J6" s="7"/>
      <c r="K6" s="6"/>
      <c r="L6" s="6"/>
      <c r="M6" s="6" t="s">
        <v>90</v>
      </c>
      <c r="N6" s="6">
        <v>400</v>
      </c>
      <c r="O6" s="6">
        <v>200</v>
      </c>
      <c r="P6" s="6">
        <v>100</v>
      </c>
      <c r="Q6" s="6">
        <v>50</v>
      </c>
      <c r="R6" s="6">
        <v>25</v>
      </c>
      <c r="S6" s="6">
        <v>12.5</v>
      </c>
      <c r="U6" s="6"/>
      <c r="V6" s="6"/>
      <c r="W6" s="6">
        <v>8.7370999999999999</v>
      </c>
      <c r="X6" s="6">
        <v>0.125114202683</v>
      </c>
      <c r="Y6" s="6"/>
      <c r="Z6" s="36"/>
      <c r="AA6" s="7"/>
      <c r="AB6" s="6"/>
      <c r="AC6" s="6"/>
      <c r="AD6" s="6" t="s">
        <v>90</v>
      </c>
      <c r="AE6" s="6">
        <v>400</v>
      </c>
      <c r="AF6" s="6">
        <v>200</v>
      </c>
      <c r="AG6" s="6">
        <v>100</v>
      </c>
      <c r="AH6" s="6">
        <v>50</v>
      </c>
      <c r="AI6" s="6">
        <v>25</v>
      </c>
      <c r="AJ6" s="6">
        <v>12.5</v>
      </c>
      <c r="AL6" s="6"/>
      <c r="AM6" s="6"/>
      <c r="AN6" s="6">
        <v>8.5408000000000008</v>
      </c>
      <c r="AO6" s="6">
        <v>0.21719880451599999</v>
      </c>
      <c r="AP6" s="6"/>
      <c r="AQ6" s="36"/>
      <c r="AR6" s="7"/>
      <c r="AS6" s="6"/>
      <c r="AT6" s="6"/>
      <c r="AU6" s="6" t="s">
        <v>90</v>
      </c>
      <c r="AV6" s="6">
        <v>400</v>
      </c>
      <c r="AW6" s="6">
        <v>200</v>
      </c>
      <c r="AX6" s="6">
        <v>100</v>
      </c>
      <c r="AY6" s="6">
        <v>50</v>
      </c>
      <c r="AZ6" s="6">
        <v>25</v>
      </c>
      <c r="BA6" s="6">
        <v>12.5</v>
      </c>
      <c r="BC6" s="6"/>
      <c r="BD6" s="6"/>
      <c r="BE6" s="6">
        <v>8.5850000000000009</v>
      </c>
      <c r="BF6" s="6">
        <v>0.67700246731900005</v>
      </c>
      <c r="BG6" s="6"/>
      <c r="BH6" s="36"/>
      <c r="BI6" s="7"/>
      <c r="BJ6" s="6"/>
      <c r="BK6" s="6"/>
      <c r="BL6" s="6" t="s">
        <v>90</v>
      </c>
      <c r="BM6" s="6">
        <v>400</v>
      </c>
      <c r="BN6" s="6">
        <v>200</v>
      </c>
      <c r="BO6" s="6">
        <v>100</v>
      </c>
      <c r="BP6" s="6">
        <v>50</v>
      </c>
      <c r="BQ6" s="6">
        <v>25</v>
      </c>
      <c r="BR6" s="6">
        <v>12.5</v>
      </c>
      <c r="BT6" s="6"/>
      <c r="BU6" s="6"/>
      <c r="BV6" s="6">
        <v>8.8178333333300003</v>
      </c>
      <c r="BW6" s="6">
        <v>0.34891824358399998</v>
      </c>
      <c r="BX6" s="6"/>
      <c r="BY6" s="36"/>
      <c r="BZ6" s="7"/>
      <c r="CA6" s="6"/>
      <c r="CB6" s="6"/>
      <c r="CC6" s="6" t="s">
        <v>90</v>
      </c>
      <c r="CD6" s="6">
        <v>400</v>
      </c>
      <c r="CE6" s="6">
        <v>200</v>
      </c>
      <c r="CF6" s="6">
        <v>100</v>
      </c>
      <c r="CG6" s="6">
        <v>50</v>
      </c>
      <c r="CH6" s="6">
        <v>25</v>
      </c>
      <c r="CI6" s="6">
        <v>12.5</v>
      </c>
      <c r="CK6" s="6"/>
      <c r="CL6" s="6"/>
      <c r="CM6" s="6">
        <v>8.8178333333300003</v>
      </c>
      <c r="CN6" s="6">
        <v>0.24269824747099999</v>
      </c>
      <c r="CO6" s="6"/>
      <c r="CP6" s="36"/>
      <c r="CQ6" s="7"/>
      <c r="CR6" s="6"/>
      <c r="CS6" s="6"/>
      <c r="CT6" s="6" t="s">
        <v>90</v>
      </c>
      <c r="CU6" s="6">
        <v>400</v>
      </c>
      <c r="CV6" s="6">
        <v>200</v>
      </c>
      <c r="CW6" s="6">
        <v>100</v>
      </c>
      <c r="CX6" s="6">
        <v>50</v>
      </c>
      <c r="CY6" s="6">
        <v>25</v>
      </c>
      <c r="CZ6" s="6">
        <v>12.5</v>
      </c>
      <c r="DB6" s="6"/>
      <c r="DC6" s="6"/>
      <c r="DD6" s="6">
        <v>8.7061666666700006</v>
      </c>
      <c r="DE6" s="6">
        <v>0.38461355601899999</v>
      </c>
      <c r="DF6" s="6"/>
      <c r="DG6" s="36"/>
      <c r="DH6" s="7"/>
      <c r="DI6" s="6"/>
      <c r="DJ6" s="6"/>
      <c r="DK6" s="6" t="s">
        <v>90</v>
      </c>
      <c r="DL6" s="6">
        <v>400</v>
      </c>
      <c r="DM6" s="6">
        <v>200</v>
      </c>
      <c r="DN6" s="6">
        <v>100</v>
      </c>
      <c r="DO6" s="6">
        <v>50</v>
      </c>
      <c r="DP6" s="6">
        <v>25</v>
      </c>
      <c r="DQ6" s="6">
        <v>12.5</v>
      </c>
      <c r="DS6" s="6"/>
      <c r="DT6" s="6"/>
      <c r="DU6" s="6">
        <v>9.0639000000000003</v>
      </c>
      <c r="DV6" s="6">
        <v>0.43504854007100002</v>
      </c>
      <c r="DW6" s="6"/>
      <c r="DX6" s="36"/>
      <c r="DY6" s="7"/>
      <c r="DZ6" s="6"/>
      <c r="EA6" s="6"/>
      <c r="EB6" s="6" t="s">
        <v>90</v>
      </c>
      <c r="EC6" s="6">
        <v>400</v>
      </c>
      <c r="ED6" s="6">
        <v>200</v>
      </c>
      <c r="EE6" s="6">
        <v>100</v>
      </c>
      <c r="EF6" s="6">
        <v>50</v>
      </c>
      <c r="EG6" s="6">
        <v>25</v>
      </c>
      <c r="EH6" s="6">
        <v>12.5</v>
      </c>
      <c r="EJ6" s="6"/>
      <c r="EK6" s="6"/>
      <c r="EL6" s="6">
        <v>9.0639000000000003</v>
      </c>
      <c r="EM6" s="6">
        <v>0.45462598609499999</v>
      </c>
      <c r="EN6" s="6"/>
      <c r="EO6" s="36"/>
      <c r="EP6" s="7"/>
      <c r="EQ6" s="6"/>
      <c r="ER6" s="6"/>
      <c r="ES6" s="6" t="s">
        <v>90</v>
      </c>
      <c r="ET6" s="6">
        <v>400</v>
      </c>
      <c r="EU6" s="6">
        <v>200</v>
      </c>
      <c r="EV6" s="6">
        <v>100</v>
      </c>
      <c r="EW6" s="6">
        <v>50</v>
      </c>
      <c r="EX6" s="6">
        <v>25</v>
      </c>
      <c r="EY6" s="6">
        <v>12.5</v>
      </c>
      <c r="FA6" s="6"/>
      <c r="FB6" s="6"/>
      <c r="FC6" s="6">
        <v>9.06</v>
      </c>
      <c r="FD6" s="6">
        <v>0.49337251778000002</v>
      </c>
      <c r="FE6" s="6"/>
      <c r="FF6" s="36"/>
      <c r="FG6" s="7"/>
      <c r="FH6" s="6"/>
      <c r="FI6" s="6"/>
      <c r="FJ6" s="6" t="s">
        <v>90</v>
      </c>
      <c r="FK6" s="6">
        <v>400</v>
      </c>
      <c r="FL6" s="6">
        <v>200</v>
      </c>
      <c r="FM6" s="6">
        <v>100</v>
      </c>
      <c r="FN6" s="6">
        <v>50</v>
      </c>
      <c r="FO6" s="6">
        <v>25</v>
      </c>
      <c r="FP6" s="6">
        <v>12.5</v>
      </c>
      <c r="FR6" s="6"/>
      <c r="FS6" s="6"/>
      <c r="FT6" s="6">
        <v>8.9925666666699993</v>
      </c>
      <c r="FU6" s="6">
        <v>0.379317368627</v>
      </c>
      <c r="FV6" s="6"/>
      <c r="FW6" s="36"/>
      <c r="FX6" s="7"/>
      <c r="FY6" s="6"/>
      <c r="FZ6" s="6"/>
      <c r="GA6" s="6" t="s">
        <v>90</v>
      </c>
      <c r="GB6" s="6">
        <v>400</v>
      </c>
      <c r="GC6" s="6">
        <v>200</v>
      </c>
      <c r="GD6" s="6">
        <v>100</v>
      </c>
      <c r="GE6" s="6">
        <v>50</v>
      </c>
      <c r="GF6" s="6">
        <v>25</v>
      </c>
      <c r="GG6" s="6">
        <v>12.5</v>
      </c>
      <c r="GI6" s="6"/>
      <c r="GJ6" s="6"/>
      <c r="GK6" s="6">
        <v>8.9925666666699993</v>
      </c>
      <c r="GL6" s="6">
        <v>0.407144277725</v>
      </c>
      <c r="GM6" s="6"/>
      <c r="GN6" s="36"/>
      <c r="GO6" s="7"/>
      <c r="GP6" s="6"/>
      <c r="GQ6" s="6"/>
      <c r="GR6" s="6" t="s">
        <v>90</v>
      </c>
      <c r="GS6" s="6">
        <v>400</v>
      </c>
      <c r="GT6" s="6">
        <v>200</v>
      </c>
      <c r="GU6" s="6">
        <v>100</v>
      </c>
      <c r="GV6" s="6">
        <v>50</v>
      </c>
      <c r="GW6" s="6">
        <v>25</v>
      </c>
      <c r="GX6" s="6">
        <v>12.5</v>
      </c>
      <c r="GZ6" s="6"/>
      <c r="HA6" s="6"/>
      <c r="HB6" s="6">
        <v>9.0639000000000003</v>
      </c>
      <c r="HC6" s="6">
        <v>0.43609641722300002</v>
      </c>
      <c r="HD6" s="6"/>
      <c r="HE6" s="36"/>
      <c r="HF6" s="7"/>
      <c r="HG6" s="6"/>
      <c r="HH6" s="6"/>
      <c r="HI6" s="6" t="s">
        <v>90</v>
      </c>
      <c r="HJ6" s="6">
        <v>400</v>
      </c>
      <c r="HK6" s="6">
        <v>200</v>
      </c>
      <c r="HL6" s="6">
        <v>100</v>
      </c>
      <c r="HM6" s="6">
        <v>50</v>
      </c>
      <c r="HN6" s="6">
        <v>25</v>
      </c>
      <c r="HO6" s="6">
        <v>12.5</v>
      </c>
      <c r="HQ6" s="6"/>
      <c r="HR6" s="6"/>
      <c r="HS6" s="6">
        <v>9.2662999999999993</v>
      </c>
      <c r="HT6" s="6">
        <v>0.42140743483600002</v>
      </c>
      <c r="HU6" s="6"/>
      <c r="HV6" s="36"/>
      <c r="HW6" s="7"/>
      <c r="HX6" s="6"/>
      <c r="HY6" s="6"/>
      <c r="HZ6" s="6" t="s">
        <v>90</v>
      </c>
      <c r="IA6" s="6">
        <v>400</v>
      </c>
      <c r="IB6" s="6">
        <v>200</v>
      </c>
      <c r="IC6" s="6">
        <v>100</v>
      </c>
      <c r="ID6" s="6">
        <v>50</v>
      </c>
      <c r="IE6" s="6">
        <v>25</v>
      </c>
      <c r="IF6" s="6">
        <v>12.5</v>
      </c>
      <c r="IH6" s="6"/>
      <c r="II6" s="6"/>
      <c r="IJ6" s="6">
        <v>9.0015000000000001</v>
      </c>
      <c r="IK6" s="6">
        <v>0.40423535031300001</v>
      </c>
      <c r="IL6" s="6"/>
      <c r="IM6" s="36"/>
      <c r="IN6" s="7"/>
      <c r="IO6" s="6"/>
      <c r="IP6" s="6"/>
      <c r="IQ6" s="6" t="s">
        <v>90</v>
      </c>
      <c r="IR6" s="6">
        <v>400</v>
      </c>
      <c r="IS6" s="6">
        <v>200</v>
      </c>
      <c r="IT6" s="6">
        <v>100</v>
      </c>
      <c r="IU6" s="6">
        <v>50</v>
      </c>
      <c r="IV6" s="6">
        <v>25</v>
      </c>
      <c r="IW6" s="6">
        <v>12.5</v>
      </c>
      <c r="IY6" s="6"/>
      <c r="IZ6" s="6"/>
      <c r="JA6" s="6">
        <v>9.0015000000000001</v>
      </c>
      <c r="JB6" s="6">
        <v>0.411570708442</v>
      </c>
      <c r="JC6" s="6"/>
      <c r="JD6" s="36"/>
      <c r="JE6" s="7"/>
      <c r="JF6" s="6"/>
      <c r="JG6" s="6"/>
      <c r="JH6" s="6" t="s">
        <v>90</v>
      </c>
      <c r="JI6" s="6">
        <v>400</v>
      </c>
      <c r="JJ6" s="6">
        <v>200</v>
      </c>
      <c r="JK6" s="6">
        <v>100</v>
      </c>
      <c r="JL6" s="6">
        <v>50</v>
      </c>
      <c r="JM6" s="6">
        <v>25</v>
      </c>
      <c r="JN6" s="6">
        <v>12.5</v>
      </c>
      <c r="JP6" s="6"/>
      <c r="JQ6" s="6"/>
      <c r="JR6" s="6">
        <v>8.4566999999999997</v>
      </c>
      <c r="JS6" s="6">
        <v>0.32220989246199999</v>
      </c>
      <c r="JT6" s="6"/>
      <c r="JU6" s="36"/>
      <c r="JV6" s="7"/>
      <c r="JW6" s="6"/>
      <c r="JX6" s="6"/>
      <c r="JY6" s="6" t="s">
        <v>90</v>
      </c>
      <c r="JZ6" s="6">
        <v>400</v>
      </c>
      <c r="KA6" s="6">
        <v>200</v>
      </c>
      <c r="KB6" s="6">
        <v>100</v>
      </c>
      <c r="KC6" s="6">
        <v>50</v>
      </c>
      <c r="KD6" s="6">
        <v>25</v>
      </c>
      <c r="KE6" s="6">
        <v>12.5</v>
      </c>
      <c r="KG6" s="6"/>
      <c r="KH6" s="6"/>
      <c r="KI6" s="6">
        <v>8.4566999999999997</v>
      </c>
      <c r="KJ6" s="6">
        <v>0.411158277869</v>
      </c>
      <c r="KK6" s="6"/>
      <c r="KL6" s="36"/>
      <c r="KM6" s="7"/>
      <c r="KN6" s="6"/>
      <c r="KO6" s="6"/>
      <c r="KP6" s="6" t="s">
        <v>90</v>
      </c>
      <c r="KQ6" s="6">
        <v>400</v>
      </c>
      <c r="KR6" s="6">
        <v>200</v>
      </c>
      <c r="KS6" s="6">
        <v>100</v>
      </c>
      <c r="KT6" s="6">
        <v>50</v>
      </c>
      <c r="KU6" s="6">
        <v>25</v>
      </c>
      <c r="KV6" s="6">
        <v>12.5</v>
      </c>
      <c r="KX6" s="6"/>
      <c r="KY6" s="6"/>
      <c r="KZ6" s="6">
        <v>8.6552000000000007</v>
      </c>
      <c r="LA6" s="6">
        <v>0.34142683714799998</v>
      </c>
      <c r="LB6" s="6"/>
      <c r="LC6" s="36"/>
      <c r="LD6" s="7"/>
      <c r="LE6" s="6"/>
      <c r="LF6" s="6"/>
      <c r="LG6" s="6" t="s">
        <v>90</v>
      </c>
      <c r="LH6" s="6">
        <v>400</v>
      </c>
      <c r="LI6" s="6">
        <v>200</v>
      </c>
      <c r="LJ6" s="6">
        <v>100</v>
      </c>
      <c r="LK6" s="6">
        <v>50</v>
      </c>
      <c r="LL6" s="6">
        <v>25</v>
      </c>
      <c r="LM6" s="6">
        <v>12.5</v>
      </c>
      <c r="LO6" s="6"/>
      <c r="LP6" s="6"/>
      <c r="LQ6" s="6">
        <v>8.6552000000000007</v>
      </c>
      <c r="LR6" s="6">
        <v>0.25814374578299998</v>
      </c>
      <c r="LS6" s="6"/>
      <c r="LT6" s="36"/>
      <c r="LU6" s="7"/>
      <c r="LV6" s="6"/>
      <c r="LW6" s="6"/>
      <c r="LX6" s="6" t="s">
        <v>90</v>
      </c>
      <c r="LY6" s="6">
        <v>400</v>
      </c>
      <c r="LZ6" s="6">
        <v>200</v>
      </c>
      <c r="MA6" s="6">
        <v>100</v>
      </c>
      <c r="MB6" s="6">
        <v>50</v>
      </c>
      <c r="MC6" s="6">
        <v>25</v>
      </c>
      <c r="MD6" s="6">
        <v>12.5</v>
      </c>
      <c r="MG6" s="6"/>
      <c r="MH6" s="6">
        <v>8.6552000000000007</v>
      </c>
      <c r="MI6" s="6">
        <v>0.25422488854399999</v>
      </c>
      <c r="MJ6" s="6"/>
      <c r="MK6" s="36"/>
      <c r="ML6" s="7"/>
      <c r="MM6" s="6"/>
      <c r="MN6" s="6"/>
      <c r="MO6" s="6" t="s">
        <v>90</v>
      </c>
      <c r="MP6" s="6">
        <v>400</v>
      </c>
      <c r="MQ6" s="6">
        <v>200</v>
      </c>
      <c r="MR6" s="6">
        <v>100</v>
      </c>
      <c r="MS6" s="6">
        <v>50</v>
      </c>
      <c r="MT6" s="6">
        <v>25</v>
      </c>
      <c r="MU6" s="6">
        <v>12.5</v>
      </c>
      <c r="MX6" s="6"/>
      <c r="MY6" s="6">
        <v>8.6513000000000009</v>
      </c>
      <c r="MZ6" s="6">
        <v>0.16793230141599999</v>
      </c>
      <c r="NA6" s="6"/>
      <c r="NB6" s="36"/>
      <c r="NC6" s="7"/>
      <c r="ND6" s="6"/>
      <c r="NE6" s="6"/>
      <c r="NF6" s="6" t="s">
        <v>90</v>
      </c>
      <c r="NG6" s="6">
        <v>400</v>
      </c>
      <c r="NH6" s="6">
        <v>200</v>
      </c>
      <c r="NI6" s="6">
        <v>100</v>
      </c>
      <c r="NJ6" s="6">
        <v>50</v>
      </c>
      <c r="NK6" s="6">
        <v>25</v>
      </c>
      <c r="NL6" s="6">
        <v>12.5</v>
      </c>
      <c r="NO6" s="6"/>
      <c r="NP6" s="6">
        <v>8.6513000000000009</v>
      </c>
      <c r="NQ6" s="6">
        <v>0.17920491604700001</v>
      </c>
      <c r="NR6" s="6"/>
      <c r="NS6" s="36"/>
      <c r="NT6" s="7"/>
      <c r="NU6" s="6"/>
      <c r="NV6" s="6"/>
      <c r="NW6" s="6" t="s">
        <v>90</v>
      </c>
      <c r="NX6" s="6">
        <v>400</v>
      </c>
      <c r="NY6" s="6">
        <v>200</v>
      </c>
      <c r="NZ6" s="6">
        <v>100</v>
      </c>
      <c r="OA6" s="6">
        <v>50</v>
      </c>
      <c r="OB6" s="6">
        <v>25</v>
      </c>
      <c r="OC6" s="6">
        <v>12.5</v>
      </c>
      <c r="OF6" s="6"/>
      <c r="OG6" s="6">
        <v>8.4803333333299999</v>
      </c>
      <c r="OH6" s="6">
        <v>0.16584216022199999</v>
      </c>
      <c r="OI6" s="6"/>
      <c r="OJ6" s="36"/>
      <c r="OK6" s="7"/>
      <c r="OL6" s="6"/>
      <c r="OM6" s="6"/>
      <c r="ON6" s="6" t="s">
        <v>90</v>
      </c>
      <c r="OO6" s="6">
        <v>400</v>
      </c>
      <c r="OP6" s="6">
        <v>200</v>
      </c>
      <c r="OQ6" s="6">
        <v>100</v>
      </c>
      <c r="OR6" s="6">
        <v>50</v>
      </c>
      <c r="OS6" s="6">
        <v>25</v>
      </c>
      <c r="OT6" s="6">
        <v>12.5</v>
      </c>
      <c r="OW6" s="6"/>
      <c r="OX6" s="6">
        <v>8.4803333333299999</v>
      </c>
      <c r="OY6" s="6">
        <v>0.11331426045</v>
      </c>
      <c r="OZ6" s="6"/>
      <c r="PA6" s="36"/>
      <c r="PB6" s="7"/>
      <c r="PC6" s="6"/>
      <c r="PD6" s="6"/>
      <c r="PE6" s="6" t="s">
        <v>90</v>
      </c>
      <c r="PF6" s="6">
        <v>400</v>
      </c>
      <c r="PG6" s="6">
        <v>200</v>
      </c>
      <c r="PH6" s="6">
        <v>100</v>
      </c>
      <c r="PI6" s="6">
        <v>50</v>
      </c>
      <c r="PJ6" s="6">
        <v>25</v>
      </c>
      <c r="PK6" s="6">
        <v>12.5</v>
      </c>
      <c r="PN6" s="6"/>
      <c r="PO6" s="6">
        <v>8.8614999999999995</v>
      </c>
      <c r="PP6" s="6">
        <v>0.115270862882</v>
      </c>
      <c r="PQ6" s="6"/>
      <c r="PR6" s="36"/>
      <c r="PS6" s="7"/>
      <c r="PT6" s="6"/>
      <c r="PU6" s="6"/>
      <c r="PV6" s="6" t="s">
        <v>90</v>
      </c>
      <c r="PW6" s="6">
        <v>400</v>
      </c>
      <c r="PX6" s="6">
        <v>200</v>
      </c>
      <c r="PY6" s="6">
        <v>100</v>
      </c>
      <c r="PZ6" s="6">
        <v>50</v>
      </c>
      <c r="QA6" s="6">
        <v>25</v>
      </c>
      <c r="QB6" s="6">
        <v>12.5</v>
      </c>
      <c r="QE6" s="6"/>
      <c r="QF6" s="6">
        <v>8.6591000000000005</v>
      </c>
      <c r="QG6" s="6">
        <v>9.61063573004E-2</v>
      </c>
      <c r="QH6" s="6"/>
      <c r="QI6" s="36"/>
      <c r="QJ6" s="7"/>
      <c r="QK6" s="6"/>
      <c r="QL6" s="6"/>
      <c r="QM6" s="6" t="s">
        <v>90</v>
      </c>
      <c r="QN6" s="6">
        <v>400</v>
      </c>
      <c r="QO6" s="6">
        <v>200</v>
      </c>
      <c r="QP6" s="6">
        <v>100</v>
      </c>
      <c r="QQ6" s="6">
        <v>50</v>
      </c>
      <c r="QR6" s="6">
        <v>25</v>
      </c>
      <c r="QS6" s="6">
        <v>12.5</v>
      </c>
      <c r="QV6" s="6"/>
      <c r="QW6" s="6">
        <v>9.6710999999999991</v>
      </c>
      <c r="QX6" s="6">
        <v>5.1397884836499999E-2</v>
      </c>
      <c r="QY6" s="6"/>
      <c r="QZ6" s="36"/>
      <c r="RA6" s="7"/>
      <c r="RB6" s="6"/>
      <c r="RC6" s="6"/>
      <c r="RD6" s="6" t="s">
        <v>90</v>
      </c>
      <c r="RE6" s="6">
        <v>400</v>
      </c>
      <c r="RF6" s="6">
        <v>200</v>
      </c>
      <c r="RG6" s="6">
        <v>100</v>
      </c>
      <c r="RH6" s="6">
        <v>50</v>
      </c>
      <c r="RI6" s="6">
        <v>25</v>
      </c>
      <c r="RJ6" s="6">
        <v>12.5</v>
      </c>
      <c r="RM6" s="6"/>
      <c r="RN6" s="6">
        <v>9.6710999999999991</v>
      </c>
      <c r="RO6" s="6">
        <v>6.2989658386299996E-2</v>
      </c>
      <c r="RP6" s="6"/>
      <c r="RQ6" s="36"/>
      <c r="RR6" s="7">
        <f>RR5/2</f>
        <v>1.04375E-9</v>
      </c>
      <c r="RS6" s="6"/>
      <c r="RT6" s="6"/>
      <c r="RU6" s="6" t="s">
        <v>90</v>
      </c>
      <c r="RV6" s="6">
        <v>400</v>
      </c>
      <c r="RW6" s="6">
        <v>200</v>
      </c>
      <c r="RX6" s="6">
        <v>100</v>
      </c>
      <c r="RY6" s="6">
        <v>50</v>
      </c>
      <c r="RZ6" s="6">
        <v>25</v>
      </c>
      <c r="SA6" s="6">
        <v>12.5</v>
      </c>
      <c r="SD6" s="6"/>
      <c r="SE6" s="6">
        <v>9.6710999999999991</v>
      </c>
      <c r="SF6" s="6">
        <v>3.29776557718E-2</v>
      </c>
      <c r="SG6" s="6"/>
      <c r="SH6" s="36"/>
      <c r="SI6" s="7">
        <f>SI5/2</f>
        <v>1.04375E-9</v>
      </c>
      <c r="SJ6" s="6"/>
      <c r="SK6" s="6"/>
      <c r="SL6" s="6" t="s">
        <v>90</v>
      </c>
      <c r="SM6" s="6">
        <v>400</v>
      </c>
      <c r="SN6" s="6">
        <v>200</v>
      </c>
      <c r="SO6" s="6">
        <v>100</v>
      </c>
      <c r="SP6" s="6">
        <v>50</v>
      </c>
      <c r="SQ6" s="6">
        <v>25</v>
      </c>
      <c r="SR6" s="6">
        <v>12.5</v>
      </c>
      <c r="SU6" s="6"/>
      <c r="SV6" s="6">
        <v>9.6710999999999991</v>
      </c>
      <c r="SW6" s="6">
        <v>3.29776557718E-2</v>
      </c>
      <c r="SX6" s="6"/>
      <c r="SY6" s="36"/>
      <c r="SZ6" s="7">
        <f>SZ5/2</f>
        <v>1.04375E-9</v>
      </c>
      <c r="TA6" s="6"/>
      <c r="TB6" s="6"/>
      <c r="TC6" s="6" t="s">
        <v>90</v>
      </c>
      <c r="TD6" s="6">
        <v>400</v>
      </c>
      <c r="TE6" s="6">
        <v>200</v>
      </c>
      <c r="TF6" s="6">
        <v>100</v>
      </c>
      <c r="TG6" s="6">
        <v>50</v>
      </c>
      <c r="TH6" s="6">
        <v>25</v>
      </c>
      <c r="TI6" s="6">
        <v>12.5</v>
      </c>
      <c r="TL6" s="6"/>
      <c r="TM6" s="6">
        <v>28.964373333299999</v>
      </c>
      <c r="TN6" s="6">
        <v>0.31564709988700002</v>
      </c>
      <c r="TO6" s="6"/>
      <c r="TP6" s="36"/>
      <c r="TQ6" s="7">
        <f>TQ5/2</f>
        <v>1.04375E-9</v>
      </c>
      <c r="TR6" s="6"/>
      <c r="TS6" s="6"/>
      <c r="TT6" s="6" t="s">
        <v>90</v>
      </c>
      <c r="TU6" s="6">
        <v>400</v>
      </c>
      <c r="TV6" s="6">
        <v>200</v>
      </c>
      <c r="TW6" s="6">
        <v>100</v>
      </c>
      <c r="TX6" s="6">
        <v>50</v>
      </c>
      <c r="TY6" s="6">
        <v>25</v>
      </c>
      <c r="TZ6" s="6">
        <v>12.5</v>
      </c>
      <c r="UC6" s="6"/>
      <c r="UD6" s="6">
        <v>9.4894333333300001</v>
      </c>
      <c r="UE6" s="6">
        <v>1.9776989228599998E-2</v>
      </c>
      <c r="UF6" s="6"/>
      <c r="UG6" s="36"/>
      <c r="UH6" s="7">
        <f>UH5/2</f>
        <v>1.04375E-9</v>
      </c>
      <c r="UI6" s="6"/>
      <c r="UJ6" s="6"/>
      <c r="UK6" s="6" t="s">
        <v>90</v>
      </c>
      <c r="UL6" s="6">
        <v>400</v>
      </c>
      <c r="UM6" s="6">
        <v>200</v>
      </c>
      <c r="UN6" s="6">
        <v>100</v>
      </c>
      <c r="UO6" s="6">
        <v>50</v>
      </c>
      <c r="UP6" s="6">
        <v>25</v>
      </c>
      <c r="UQ6" s="6">
        <v>12.5</v>
      </c>
      <c r="UT6" s="6"/>
      <c r="UU6" s="6">
        <v>8.6659666666700002</v>
      </c>
      <c r="UV6" s="6">
        <v>0.14256471477800001</v>
      </c>
      <c r="UW6" s="6"/>
      <c r="UX6" s="36"/>
      <c r="UY6" s="7">
        <f>UY5/2</f>
        <v>1.04375E-9</v>
      </c>
      <c r="UZ6" s="6"/>
      <c r="VA6" s="6"/>
      <c r="VB6" s="6" t="s">
        <v>90</v>
      </c>
      <c r="VC6" s="6">
        <v>400</v>
      </c>
      <c r="VD6" s="6">
        <v>200</v>
      </c>
      <c r="VE6" s="6">
        <v>100</v>
      </c>
      <c r="VF6" s="6">
        <v>50</v>
      </c>
      <c r="VG6" s="6">
        <v>25</v>
      </c>
      <c r="VH6" s="6">
        <v>12.5</v>
      </c>
      <c r="VK6" s="6"/>
      <c r="VL6" s="6">
        <v>8.6659666666700002</v>
      </c>
      <c r="VM6" s="6">
        <v>0.19731827937900001</v>
      </c>
      <c r="VN6" s="6"/>
    </row>
    <row r="7" spans="4:586" x14ac:dyDescent="0.25">
      <c r="D7">
        <v>32</v>
      </c>
      <c r="E7" s="1">
        <f>FG15</f>
        <v>4.6385470491406169</v>
      </c>
      <c r="J7" s="6" t="s">
        <v>87</v>
      </c>
      <c r="K7" s="6"/>
      <c r="L7" s="6"/>
      <c r="M7" s="6" t="s">
        <v>95</v>
      </c>
      <c r="N7" s="6">
        <v>100</v>
      </c>
      <c r="O7" s="6">
        <v>100</v>
      </c>
      <c r="P7" s="6">
        <v>100</v>
      </c>
      <c r="Q7" s="6">
        <v>100</v>
      </c>
      <c r="R7" s="6">
        <v>100</v>
      </c>
      <c r="S7" s="6">
        <v>100</v>
      </c>
      <c r="U7" s="6"/>
      <c r="V7" s="6"/>
      <c r="W7" s="6">
        <v>10.48452</v>
      </c>
      <c r="X7" s="6">
        <v>0.12731223431200001</v>
      </c>
      <c r="Y7" s="6"/>
      <c r="Z7" s="36"/>
      <c r="AA7" s="6" t="s">
        <v>87</v>
      </c>
      <c r="AB7" s="6"/>
      <c r="AC7" s="6"/>
      <c r="AD7" s="6" t="s">
        <v>95</v>
      </c>
      <c r="AE7" s="6">
        <v>100</v>
      </c>
      <c r="AF7" s="6">
        <v>100</v>
      </c>
      <c r="AG7" s="6">
        <v>100</v>
      </c>
      <c r="AH7" s="6">
        <v>100</v>
      </c>
      <c r="AI7" s="6">
        <v>100</v>
      </c>
      <c r="AJ7" s="6">
        <v>100</v>
      </c>
      <c r="AL7" s="6"/>
      <c r="AM7" s="6"/>
      <c r="AN7" s="6">
        <v>10.24896</v>
      </c>
      <c r="AO7" s="6">
        <v>0.22642472538299999</v>
      </c>
      <c r="AP7" s="6"/>
      <c r="AQ7" s="36"/>
      <c r="AR7" s="6" t="s">
        <v>87</v>
      </c>
      <c r="AS7" s="6"/>
      <c r="AT7" s="6"/>
      <c r="AU7" s="6" t="s">
        <v>95</v>
      </c>
      <c r="AV7" s="6">
        <v>100</v>
      </c>
      <c r="AW7" s="6">
        <v>100</v>
      </c>
      <c r="AX7" s="6">
        <v>100</v>
      </c>
      <c r="AY7" s="6">
        <v>100</v>
      </c>
      <c r="AZ7" s="6">
        <v>100</v>
      </c>
      <c r="BA7" s="6">
        <v>100</v>
      </c>
      <c r="BC7" s="6"/>
      <c r="BD7" s="6"/>
      <c r="BE7" s="6">
        <v>10.302</v>
      </c>
      <c r="BF7" s="6">
        <v>0.73935404577399999</v>
      </c>
      <c r="BG7" s="6"/>
      <c r="BH7" s="36"/>
      <c r="BI7" s="6" t="s">
        <v>87</v>
      </c>
      <c r="BJ7" s="6"/>
      <c r="BK7" s="6"/>
      <c r="BL7" s="6" t="s">
        <v>95</v>
      </c>
      <c r="BM7" s="6">
        <v>100</v>
      </c>
      <c r="BN7" s="6">
        <v>100</v>
      </c>
      <c r="BO7" s="6">
        <v>100</v>
      </c>
      <c r="BP7" s="6">
        <v>100</v>
      </c>
      <c r="BQ7" s="6">
        <v>100</v>
      </c>
      <c r="BR7" s="6">
        <v>100</v>
      </c>
      <c r="BT7" s="6"/>
      <c r="BU7" s="6"/>
      <c r="BV7" s="6">
        <v>10.5814</v>
      </c>
      <c r="BW7" s="6">
        <v>0.37757821943699998</v>
      </c>
      <c r="BX7" s="6"/>
      <c r="BY7" s="36"/>
      <c r="BZ7" s="6" t="s">
        <v>87</v>
      </c>
      <c r="CA7" s="6"/>
      <c r="CB7" s="6"/>
      <c r="CC7" s="6" t="s">
        <v>95</v>
      </c>
      <c r="CD7" s="6">
        <v>100</v>
      </c>
      <c r="CE7" s="6">
        <v>100</v>
      </c>
      <c r="CF7" s="6">
        <v>100</v>
      </c>
      <c r="CG7" s="6">
        <v>100</v>
      </c>
      <c r="CH7" s="6">
        <v>100</v>
      </c>
      <c r="CI7" s="6">
        <v>100</v>
      </c>
      <c r="CK7" s="6"/>
      <c r="CL7" s="6"/>
      <c r="CM7" s="6">
        <v>10.5814</v>
      </c>
      <c r="CN7" s="6">
        <v>0.25972724219600002</v>
      </c>
      <c r="CO7" s="6"/>
      <c r="CP7" s="36"/>
      <c r="CQ7" s="6" t="s">
        <v>87</v>
      </c>
      <c r="CR7" s="6"/>
      <c r="CS7" s="6"/>
      <c r="CT7" s="6" t="s">
        <v>95</v>
      </c>
      <c r="CU7" s="6">
        <v>100</v>
      </c>
      <c r="CV7" s="6">
        <v>100</v>
      </c>
      <c r="CW7" s="6">
        <v>100</v>
      </c>
      <c r="CX7" s="6">
        <v>100</v>
      </c>
      <c r="CY7" s="6">
        <v>100</v>
      </c>
      <c r="CZ7" s="6">
        <v>100</v>
      </c>
      <c r="DB7" s="6"/>
      <c r="DC7" s="6"/>
      <c r="DD7" s="6">
        <v>10.4474</v>
      </c>
      <c r="DE7" s="6">
        <v>0.40610502954</v>
      </c>
      <c r="DF7" s="6"/>
      <c r="DG7" s="36"/>
      <c r="DH7" s="6" t="s">
        <v>87</v>
      </c>
      <c r="DI7" s="6"/>
      <c r="DJ7" s="6"/>
      <c r="DK7" s="6" t="s">
        <v>95</v>
      </c>
      <c r="DL7" s="6">
        <v>100</v>
      </c>
      <c r="DM7" s="6">
        <v>100</v>
      </c>
      <c r="DN7" s="6">
        <v>100</v>
      </c>
      <c r="DO7" s="6">
        <v>100</v>
      </c>
      <c r="DP7" s="6">
        <v>100</v>
      </c>
      <c r="DQ7" s="6">
        <v>100</v>
      </c>
      <c r="DS7" s="6"/>
      <c r="DT7" s="6"/>
      <c r="DU7" s="6">
        <v>10.87668</v>
      </c>
      <c r="DV7" s="6">
        <v>0.45945871829099999</v>
      </c>
      <c r="DW7" s="6"/>
      <c r="DX7" s="36"/>
      <c r="DY7" s="6" t="s">
        <v>87</v>
      </c>
      <c r="DZ7" s="6"/>
      <c r="EA7" s="6"/>
      <c r="EB7" s="6" t="s">
        <v>95</v>
      </c>
      <c r="EC7" s="6">
        <v>100</v>
      </c>
      <c r="ED7" s="6">
        <v>100</v>
      </c>
      <c r="EE7" s="6">
        <v>100</v>
      </c>
      <c r="EF7" s="6">
        <v>100</v>
      </c>
      <c r="EG7" s="6">
        <v>100</v>
      </c>
      <c r="EH7" s="6">
        <v>100</v>
      </c>
      <c r="EJ7" s="6"/>
      <c r="EK7" s="6"/>
      <c r="EL7" s="6">
        <v>10.87668</v>
      </c>
      <c r="EM7" s="6">
        <v>0.47382389717599999</v>
      </c>
      <c r="EN7" s="6"/>
      <c r="EO7" s="36"/>
      <c r="EP7" s="6" t="s">
        <v>87</v>
      </c>
      <c r="EQ7" s="6"/>
      <c r="ER7" s="6"/>
      <c r="ES7" s="6" t="s">
        <v>95</v>
      </c>
      <c r="ET7" s="6">
        <v>100</v>
      </c>
      <c r="EU7" s="6">
        <v>100</v>
      </c>
      <c r="EV7" s="6">
        <v>100</v>
      </c>
      <c r="EW7" s="6">
        <v>100</v>
      </c>
      <c r="EX7" s="6">
        <v>100</v>
      </c>
      <c r="EY7" s="6">
        <v>100</v>
      </c>
      <c r="FA7" s="6"/>
      <c r="FB7" s="6"/>
      <c r="FC7" s="6">
        <v>10.872</v>
      </c>
      <c r="FD7" s="6">
        <v>0.50518942354600005</v>
      </c>
      <c r="FE7" s="6"/>
      <c r="FF7" s="36"/>
      <c r="FG7" s="6" t="s">
        <v>87</v>
      </c>
      <c r="FH7" s="6"/>
      <c r="FI7" s="6"/>
      <c r="FJ7" s="6" t="s">
        <v>95</v>
      </c>
      <c r="FK7" s="6">
        <v>100</v>
      </c>
      <c r="FL7" s="6">
        <v>100</v>
      </c>
      <c r="FM7" s="6">
        <v>100</v>
      </c>
      <c r="FN7" s="6">
        <v>100</v>
      </c>
      <c r="FO7" s="6">
        <v>100</v>
      </c>
      <c r="FP7" s="6">
        <v>100</v>
      </c>
      <c r="FR7" s="6"/>
      <c r="FS7" s="6"/>
      <c r="FT7" s="6">
        <v>10.791079999999999</v>
      </c>
      <c r="FU7" s="6">
        <v>0.39558832715699999</v>
      </c>
      <c r="FV7" s="6"/>
      <c r="FW7" s="36"/>
      <c r="FX7" s="6" t="s">
        <v>87</v>
      </c>
      <c r="FY7" s="6"/>
      <c r="FZ7" s="6"/>
      <c r="GA7" s="6" t="s">
        <v>95</v>
      </c>
      <c r="GB7" s="6">
        <v>100</v>
      </c>
      <c r="GC7" s="6">
        <v>100</v>
      </c>
      <c r="GD7" s="6">
        <v>100</v>
      </c>
      <c r="GE7" s="6">
        <v>100</v>
      </c>
      <c r="GF7" s="6">
        <v>100</v>
      </c>
      <c r="GG7" s="6">
        <v>100</v>
      </c>
      <c r="GI7" s="6"/>
      <c r="GJ7" s="6"/>
      <c r="GK7" s="6">
        <v>10.791079999999999</v>
      </c>
      <c r="GL7" s="6">
        <v>0.43158017992199998</v>
      </c>
      <c r="GM7" s="6"/>
      <c r="GN7" s="36"/>
      <c r="GO7" s="6" t="s">
        <v>87</v>
      </c>
      <c r="GP7" s="6"/>
      <c r="GQ7" s="6"/>
      <c r="GR7" s="6" t="s">
        <v>95</v>
      </c>
      <c r="GS7" s="6">
        <v>100</v>
      </c>
      <c r="GT7" s="6">
        <v>100</v>
      </c>
      <c r="GU7" s="6">
        <v>100</v>
      </c>
      <c r="GV7" s="6">
        <v>100</v>
      </c>
      <c r="GW7" s="6">
        <v>100</v>
      </c>
      <c r="GX7" s="6">
        <v>100</v>
      </c>
      <c r="GZ7" s="6"/>
      <c r="HA7" s="6"/>
      <c r="HB7" s="6">
        <v>10.87668</v>
      </c>
      <c r="HC7" s="6">
        <v>0.45444364565200002</v>
      </c>
      <c r="HD7" s="6"/>
      <c r="HE7" s="36"/>
      <c r="HF7" s="6" t="s">
        <v>87</v>
      </c>
      <c r="HG7" s="6"/>
      <c r="HH7" s="6"/>
      <c r="HI7" s="6" t="s">
        <v>95</v>
      </c>
      <c r="HJ7" s="6">
        <v>100</v>
      </c>
      <c r="HK7" s="6">
        <v>100</v>
      </c>
      <c r="HL7" s="6">
        <v>100</v>
      </c>
      <c r="HM7" s="6">
        <v>100</v>
      </c>
      <c r="HN7" s="6">
        <v>100</v>
      </c>
      <c r="HO7" s="6">
        <v>100</v>
      </c>
      <c r="HQ7" s="6"/>
      <c r="HR7" s="6"/>
      <c r="HS7" s="6">
        <v>11.11956</v>
      </c>
      <c r="HT7" s="6">
        <v>0.44067543838000001</v>
      </c>
      <c r="HU7" s="6"/>
      <c r="HV7" s="36"/>
      <c r="HW7" s="6" t="s">
        <v>87</v>
      </c>
      <c r="HX7" s="6"/>
      <c r="HY7" s="6"/>
      <c r="HZ7" s="6" t="s">
        <v>95</v>
      </c>
      <c r="IA7" s="6">
        <v>100</v>
      </c>
      <c r="IB7" s="6">
        <v>100</v>
      </c>
      <c r="IC7" s="6">
        <v>100</v>
      </c>
      <c r="ID7" s="6">
        <v>100</v>
      </c>
      <c r="IE7" s="6">
        <v>100</v>
      </c>
      <c r="IF7" s="6">
        <v>100</v>
      </c>
      <c r="IH7" s="6"/>
      <c r="II7" s="6"/>
      <c r="IJ7" s="6">
        <v>10.8018</v>
      </c>
      <c r="IK7" s="6">
        <v>0.41443526216900001</v>
      </c>
      <c r="IL7" s="6"/>
      <c r="IM7" s="36"/>
      <c r="IN7" s="6" t="s">
        <v>87</v>
      </c>
      <c r="IO7" s="6"/>
      <c r="IP7" s="6"/>
      <c r="IQ7" s="6" t="s">
        <v>95</v>
      </c>
      <c r="IR7" s="6">
        <v>100</v>
      </c>
      <c r="IS7" s="6">
        <v>100</v>
      </c>
      <c r="IT7" s="6">
        <v>100</v>
      </c>
      <c r="IU7" s="6">
        <v>100</v>
      </c>
      <c r="IV7" s="6">
        <v>100</v>
      </c>
      <c r="IW7" s="6">
        <v>100</v>
      </c>
      <c r="IY7" s="6"/>
      <c r="IZ7" s="6"/>
      <c r="JA7" s="6">
        <v>10.8018</v>
      </c>
      <c r="JB7" s="6">
        <v>0.41736436165200003</v>
      </c>
      <c r="JC7" s="6"/>
      <c r="JD7" s="36"/>
      <c r="JE7" s="6" t="s">
        <v>87</v>
      </c>
      <c r="JF7" s="6"/>
      <c r="JG7" s="6"/>
      <c r="JH7" s="6" t="s">
        <v>95</v>
      </c>
      <c r="JI7" s="6">
        <v>100</v>
      </c>
      <c r="JJ7" s="6">
        <v>100</v>
      </c>
      <c r="JK7" s="6">
        <v>100</v>
      </c>
      <c r="JL7" s="6">
        <v>100</v>
      </c>
      <c r="JM7" s="6">
        <v>100</v>
      </c>
      <c r="JN7" s="6">
        <v>100</v>
      </c>
      <c r="JP7" s="6"/>
      <c r="JQ7" s="6"/>
      <c r="JR7" s="6">
        <v>10.14804</v>
      </c>
      <c r="JS7" s="6">
        <v>0.32509918986800002</v>
      </c>
      <c r="JT7" s="6"/>
      <c r="JU7" s="36"/>
      <c r="JV7" s="6" t="s">
        <v>87</v>
      </c>
      <c r="JW7" s="6"/>
      <c r="JX7" s="6"/>
      <c r="JY7" s="6" t="s">
        <v>95</v>
      </c>
      <c r="JZ7" s="6">
        <v>100</v>
      </c>
      <c r="KA7" s="6">
        <v>100</v>
      </c>
      <c r="KB7" s="6">
        <v>100</v>
      </c>
      <c r="KC7" s="6">
        <v>100</v>
      </c>
      <c r="KD7" s="6">
        <v>100</v>
      </c>
      <c r="KE7" s="6">
        <v>100</v>
      </c>
      <c r="KG7" s="6"/>
      <c r="KH7" s="6"/>
      <c r="KI7" s="6">
        <v>10.14804</v>
      </c>
      <c r="KJ7" s="6">
        <v>0.40698316703699999</v>
      </c>
      <c r="KK7" s="6"/>
      <c r="KL7" s="36"/>
      <c r="KM7" s="6" t="s">
        <v>87</v>
      </c>
      <c r="KN7" s="6"/>
      <c r="KO7" s="6"/>
      <c r="KP7" s="6" t="s">
        <v>95</v>
      </c>
      <c r="KQ7" s="6">
        <v>100</v>
      </c>
      <c r="KR7" s="6">
        <v>100</v>
      </c>
      <c r="KS7" s="6">
        <v>100</v>
      </c>
      <c r="KT7" s="6">
        <v>100</v>
      </c>
      <c r="KU7" s="6">
        <v>100</v>
      </c>
      <c r="KV7" s="6">
        <v>100</v>
      </c>
      <c r="KX7" s="6"/>
      <c r="KY7" s="6"/>
      <c r="KZ7" s="6">
        <v>10.386240000000001</v>
      </c>
      <c r="LA7" s="6">
        <v>0.364900293431</v>
      </c>
      <c r="LB7" s="6"/>
      <c r="LC7" s="36"/>
      <c r="LD7" s="6" t="s">
        <v>87</v>
      </c>
      <c r="LE7" s="6"/>
      <c r="LF7" s="6"/>
      <c r="LG7" s="6" t="s">
        <v>95</v>
      </c>
      <c r="LH7" s="6">
        <v>100</v>
      </c>
      <c r="LI7" s="6">
        <v>100</v>
      </c>
      <c r="LJ7" s="6">
        <v>100</v>
      </c>
      <c r="LK7" s="6">
        <v>100</v>
      </c>
      <c r="LL7" s="6">
        <v>100</v>
      </c>
      <c r="LM7" s="6">
        <v>100</v>
      </c>
      <c r="LO7" s="6"/>
      <c r="LP7" s="6"/>
      <c r="LQ7" s="6">
        <v>10.386240000000001</v>
      </c>
      <c r="LR7" s="6">
        <v>0.27617833387599999</v>
      </c>
      <c r="LS7" s="6"/>
      <c r="LT7" s="36"/>
      <c r="LU7" s="6" t="s">
        <v>87</v>
      </c>
      <c r="LV7" s="6"/>
      <c r="LW7" s="6"/>
      <c r="LX7" s="6" t="s">
        <v>95</v>
      </c>
      <c r="LY7" s="6">
        <v>100</v>
      </c>
      <c r="LZ7" s="6">
        <v>100</v>
      </c>
      <c r="MA7" s="6">
        <v>100</v>
      </c>
      <c r="MB7" s="6">
        <v>100</v>
      </c>
      <c r="MC7" s="6">
        <v>100</v>
      </c>
      <c r="MD7" s="6">
        <v>100</v>
      </c>
      <c r="MG7" s="6"/>
      <c r="MH7" s="6">
        <v>10.386240000000001</v>
      </c>
      <c r="MI7" s="6">
        <v>0.27606364093399999</v>
      </c>
      <c r="MJ7" s="6"/>
      <c r="MK7" s="36"/>
      <c r="ML7" s="6" t="s">
        <v>87</v>
      </c>
      <c r="MM7" s="6"/>
      <c r="MN7" s="6"/>
      <c r="MO7" s="6" t="s">
        <v>95</v>
      </c>
      <c r="MP7" s="6">
        <v>100</v>
      </c>
      <c r="MQ7" s="6">
        <v>100</v>
      </c>
      <c r="MR7" s="6">
        <v>100</v>
      </c>
      <c r="MS7" s="6">
        <v>100</v>
      </c>
      <c r="MT7" s="6">
        <v>100</v>
      </c>
      <c r="MU7" s="6">
        <v>100</v>
      </c>
      <c r="MX7" s="6"/>
      <c r="MY7" s="6">
        <v>10.38156</v>
      </c>
      <c r="MZ7" s="6">
        <v>0.17798256084700001</v>
      </c>
      <c r="NA7" s="6"/>
      <c r="NB7" s="36"/>
      <c r="NC7" s="6" t="s">
        <v>87</v>
      </c>
      <c r="ND7" s="6"/>
      <c r="NE7" s="6"/>
      <c r="NF7" s="6" t="s">
        <v>95</v>
      </c>
      <c r="NG7" s="6">
        <v>100</v>
      </c>
      <c r="NH7" s="6">
        <v>100</v>
      </c>
      <c r="NI7" s="6">
        <v>100</v>
      </c>
      <c r="NJ7" s="6">
        <v>100</v>
      </c>
      <c r="NK7" s="6">
        <v>100</v>
      </c>
      <c r="NL7" s="6">
        <v>100</v>
      </c>
      <c r="NO7" s="6"/>
      <c r="NP7" s="6">
        <v>10.38156</v>
      </c>
      <c r="NQ7" s="6">
        <v>0.188600604349</v>
      </c>
      <c r="NR7" s="6"/>
      <c r="NS7" s="36"/>
      <c r="NT7" s="6" t="s">
        <v>87</v>
      </c>
      <c r="NU7" s="6"/>
      <c r="NV7" s="6"/>
      <c r="NW7" s="6" t="s">
        <v>95</v>
      </c>
      <c r="NX7" s="6">
        <v>100</v>
      </c>
      <c r="NY7" s="6">
        <v>100</v>
      </c>
      <c r="NZ7" s="6">
        <v>100</v>
      </c>
      <c r="OA7" s="6">
        <v>100</v>
      </c>
      <c r="OB7" s="6">
        <v>100</v>
      </c>
      <c r="OC7" s="6">
        <v>100</v>
      </c>
      <c r="OF7" s="6"/>
      <c r="OG7" s="6">
        <v>10.176399999999999</v>
      </c>
      <c r="OH7" s="6">
        <v>0.16670334959700001</v>
      </c>
      <c r="OI7" s="6"/>
      <c r="OJ7" s="36"/>
      <c r="OK7" s="6" t="s">
        <v>87</v>
      </c>
      <c r="OL7" s="6"/>
      <c r="OM7" s="6"/>
      <c r="ON7" s="6" t="s">
        <v>95</v>
      </c>
      <c r="OO7" s="6">
        <v>100</v>
      </c>
      <c r="OP7" s="6">
        <v>100</v>
      </c>
      <c r="OQ7" s="6">
        <v>100</v>
      </c>
      <c r="OR7" s="6">
        <v>100</v>
      </c>
      <c r="OS7" s="6">
        <v>100</v>
      </c>
      <c r="OT7" s="6">
        <v>100</v>
      </c>
      <c r="OW7" s="6"/>
      <c r="OX7" s="6">
        <v>10.176399999999999</v>
      </c>
      <c r="OY7" s="6">
        <v>0.118770593703</v>
      </c>
      <c r="OZ7" s="6"/>
      <c r="PA7" s="36"/>
      <c r="PB7" s="6" t="s">
        <v>87</v>
      </c>
      <c r="PC7" s="6"/>
      <c r="PD7" s="6"/>
      <c r="PE7" s="6" t="s">
        <v>95</v>
      </c>
      <c r="PF7" s="6">
        <v>100</v>
      </c>
      <c r="PG7" s="6">
        <v>100</v>
      </c>
      <c r="PH7" s="6">
        <v>100</v>
      </c>
      <c r="PI7" s="6">
        <v>100</v>
      </c>
      <c r="PJ7" s="6">
        <v>100</v>
      </c>
      <c r="PK7" s="6">
        <v>100</v>
      </c>
      <c r="PN7" s="6"/>
      <c r="PO7" s="6">
        <v>10.633800000000001</v>
      </c>
      <c r="PP7" s="6">
        <v>0.12033113584000001</v>
      </c>
      <c r="PQ7" s="6"/>
      <c r="PR7" s="36"/>
      <c r="PS7" s="6" t="s">
        <v>87</v>
      </c>
      <c r="PT7" s="6"/>
      <c r="PU7" s="6"/>
      <c r="PV7" s="6" t="s">
        <v>95</v>
      </c>
      <c r="PW7" s="6">
        <v>100</v>
      </c>
      <c r="PX7" s="6">
        <v>100</v>
      </c>
      <c r="PY7" s="6">
        <v>100</v>
      </c>
      <c r="PZ7" s="6">
        <v>100</v>
      </c>
      <c r="QA7" s="6">
        <v>100</v>
      </c>
      <c r="QB7" s="6">
        <v>100</v>
      </c>
      <c r="QE7" s="6"/>
      <c r="QF7" s="6">
        <v>10.390919999999999</v>
      </c>
      <c r="QG7" s="6">
        <v>9.9961508318999998E-2</v>
      </c>
      <c r="QH7" s="6"/>
      <c r="QI7" s="36"/>
      <c r="QJ7" s="6" t="s">
        <v>87</v>
      </c>
      <c r="QK7" s="6"/>
      <c r="QL7" s="6"/>
      <c r="QM7" s="6" t="s">
        <v>95</v>
      </c>
      <c r="QN7" s="6">
        <v>100</v>
      </c>
      <c r="QO7" s="6">
        <v>100</v>
      </c>
      <c r="QP7" s="6">
        <v>100</v>
      </c>
      <c r="QQ7" s="6">
        <v>100</v>
      </c>
      <c r="QR7" s="6">
        <v>100</v>
      </c>
      <c r="QS7" s="6">
        <v>100</v>
      </c>
      <c r="QV7" s="6"/>
      <c r="QW7" s="6">
        <v>11.605320000000001</v>
      </c>
      <c r="QX7" s="6">
        <v>5.3341855290400003E-2</v>
      </c>
      <c r="QY7" s="6"/>
      <c r="QZ7" s="36"/>
      <c r="RA7" s="6" t="s">
        <v>87</v>
      </c>
      <c r="RB7" s="6"/>
      <c r="RC7" s="6"/>
      <c r="RD7" s="6" t="s">
        <v>95</v>
      </c>
      <c r="RE7" s="6">
        <v>100</v>
      </c>
      <c r="RF7" s="6">
        <v>100</v>
      </c>
      <c r="RG7" s="6">
        <v>100</v>
      </c>
      <c r="RH7" s="6">
        <v>100</v>
      </c>
      <c r="RI7" s="6">
        <v>100</v>
      </c>
      <c r="RJ7" s="6">
        <v>100</v>
      </c>
      <c r="RM7" s="6"/>
      <c r="RN7" s="6">
        <v>11.605320000000001</v>
      </c>
      <c r="RO7" s="6">
        <v>6.6977887024600002E-2</v>
      </c>
      <c r="RP7" s="6"/>
      <c r="RQ7" s="36"/>
      <c r="RR7" s="6" t="s">
        <v>87</v>
      </c>
      <c r="RS7" s="6"/>
      <c r="RT7" s="6"/>
      <c r="RU7" s="6" t="s">
        <v>95</v>
      </c>
      <c r="RV7" s="6">
        <v>100</v>
      </c>
      <c r="RW7" s="6">
        <v>100</v>
      </c>
      <c r="RX7" s="6">
        <v>100</v>
      </c>
      <c r="RY7" s="6">
        <v>100</v>
      </c>
      <c r="RZ7" s="6">
        <v>100</v>
      </c>
      <c r="SA7" s="6">
        <v>100</v>
      </c>
      <c r="SD7" s="6"/>
      <c r="SE7" s="6">
        <v>11.605320000000001</v>
      </c>
      <c r="SF7" s="6">
        <v>3.0682963879300001E-2</v>
      </c>
      <c r="SG7" s="6"/>
      <c r="SH7" s="36"/>
      <c r="SI7" s="6" t="s">
        <v>87</v>
      </c>
      <c r="SJ7" s="6"/>
      <c r="SK7" s="6"/>
      <c r="SL7" s="6" t="s">
        <v>95</v>
      </c>
      <c r="SM7" s="6">
        <v>100</v>
      </c>
      <c r="SN7" s="6">
        <v>100</v>
      </c>
      <c r="SO7" s="6">
        <v>100</v>
      </c>
      <c r="SP7" s="6">
        <v>100</v>
      </c>
      <c r="SQ7" s="6">
        <v>100</v>
      </c>
      <c r="SR7" s="6">
        <v>100</v>
      </c>
      <c r="SU7" s="6"/>
      <c r="SV7" s="6">
        <v>11.605320000000001</v>
      </c>
      <c r="SW7" s="6">
        <v>3.0682963879300001E-2</v>
      </c>
      <c r="SX7" s="6"/>
      <c r="SY7" s="36"/>
      <c r="SZ7" s="6" t="s">
        <v>87</v>
      </c>
      <c r="TA7" s="6"/>
      <c r="TB7" s="6"/>
      <c r="TC7" s="6" t="s">
        <v>95</v>
      </c>
      <c r="TD7" s="6">
        <v>100</v>
      </c>
      <c r="TE7" s="6">
        <v>100</v>
      </c>
      <c r="TF7" s="6">
        <v>100</v>
      </c>
      <c r="TG7" s="6">
        <v>100</v>
      </c>
      <c r="TH7" s="6">
        <v>100</v>
      </c>
      <c r="TI7" s="6">
        <v>100</v>
      </c>
      <c r="TL7" s="6"/>
      <c r="TM7" s="6">
        <v>30.774646666700001</v>
      </c>
      <c r="TN7" s="6">
        <v>0.351586240449</v>
      </c>
      <c r="TO7" s="6"/>
      <c r="TP7" s="36"/>
      <c r="TQ7" s="6" t="s">
        <v>87</v>
      </c>
      <c r="TR7" s="6"/>
      <c r="TS7" s="6"/>
      <c r="TT7" s="6" t="s">
        <v>95</v>
      </c>
      <c r="TU7" s="6">
        <v>100</v>
      </c>
      <c r="TV7" s="6">
        <v>100</v>
      </c>
      <c r="TW7" s="6">
        <v>100</v>
      </c>
      <c r="TX7" s="6">
        <v>100</v>
      </c>
      <c r="TY7" s="6">
        <v>100</v>
      </c>
      <c r="TZ7" s="6">
        <v>100</v>
      </c>
      <c r="UC7" s="6"/>
      <c r="UD7" s="6">
        <v>11.387320000000001</v>
      </c>
      <c r="UE7" s="6">
        <v>2.8377699657399998E-2</v>
      </c>
      <c r="UF7" s="6"/>
      <c r="UG7" s="36"/>
      <c r="UH7" s="6" t="s">
        <v>87</v>
      </c>
      <c r="UI7" s="6"/>
      <c r="UJ7" s="6"/>
      <c r="UK7" s="6" t="s">
        <v>95</v>
      </c>
      <c r="UL7" s="6">
        <v>100</v>
      </c>
      <c r="UM7" s="6">
        <v>100</v>
      </c>
      <c r="UN7" s="6">
        <v>100</v>
      </c>
      <c r="UO7" s="6">
        <v>100</v>
      </c>
      <c r="UP7" s="6">
        <v>100</v>
      </c>
      <c r="UQ7" s="6">
        <v>100</v>
      </c>
      <c r="UT7" s="6"/>
      <c r="UU7" s="6">
        <v>10.39916</v>
      </c>
      <c r="UV7" s="6">
        <v>0.15095282004900001</v>
      </c>
      <c r="UW7" s="6"/>
      <c r="UX7" s="36"/>
      <c r="UY7" s="6" t="s">
        <v>87</v>
      </c>
      <c r="UZ7" s="6"/>
      <c r="VA7" s="6"/>
      <c r="VB7" s="6" t="s">
        <v>95</v>
      </c>
      <c r="VC7" s="6">
        <v>100</v>
      </c>
      <c r="VD7" s="6">
        <v>100</v>
      </c>
      <c r="VE7" s="6">
        <v>100</v>
      </c>
      <c r="VF7" s="6">
        <v>100</v>
      </c>
      <c r="VG7" s="6">
        <v>100</v>
      </c>
      <c r="VH7" s="6">
        <v>100</v>
      </c>
      <c r="VK7" s="6"/>
      <c r="VL7" s="6">
        <v>10.39916</v>
      </c>
      <c r="VM7" s="6">
        <v>0.21276056147799999</v>
      </c>
      <c r="VN7" s="6"/>
    </row>
    <row r="8" spans="4:586" x14ac:dyDescent="0.25">
      <c r="D8">
        <v>32</v>
      </c>
      <c r="E8" s="1">
        <f>FX15</f>
        <v>5.0135850311575165</v>
      </c>
      <c r="J8" s="6"/>
      <c r="K8" s="6"/>
      <c r="L8" s="6"/>
      <c r="M8" s="6" t="s">
        <v>8</v>
      </c>
      <c r="N8" s="6">
        <v>25</v>
      </c>
      <c r="O8" s="6">
        <v>25</v>
      </c>
      <c r="P8" s="6">
        <v>25</v>
      </c>
      <c r="Q8" s="6">
        <v>25</v>
      </c>
      <c r="R8" s="6">
        <v>25</v>
      </c>
      <c r="S8" s="6">
        <v>25</v>
      </c>
      <c r="U8" s="6"/>
      <c r="V8" s="6"/>
      <c r="W8" s="6">
        <v>12.23194</v>
      </c>
      <c r="X8" s="6">
        <v>0.13031554015499999</v>
      </c>
      <c r="Y8" s="6"/>
      <c r="Z8" s="36"/>
      <c r="AA8" s="6"/>
      <c r="AB8" s="6"/>
      <c r="AC8" s="6"/>
      <c r="AD8" s="6" t="s">
        <v>8</v>
      </c>
      <c r="AE8" s="6">
        <v>25</v>
      </c>
      <c r="AF8" s="6">
        <v>25</v>
      </c>
      <c r="AG8" s="6">
        <v>25</v>
      </c>
      <c r="AH8" s="6">
        <v>25</v>
      </c>
      <c r="AI8" s="6">
        <v>25</v>
      </c>
      <c r="AJ8" s="6">
        <v>25</v>
      </c>
      <c r="AL8" s="6"/>
      <c r="AM8" s="6"/>
      <c r="AN8" s="6">
        <v>11.95712</v>
      </c>
      <c r="AO8" s="6">
        <v>0.23525903465100001</v>
      </c>
      <c r="AP8" s="6"/>
      <c r="AQ8" s="36"/>
      <c r="AR8" s="6"/>
      <c r="AS8" s="6"/>
      <c r="AT8" s="6"/>
      <c r="AU8" s="6" t="s">
        <v>8</v>
      </c>
      <c r="AV8" s="6">
        <v>25</v>
      </c>
      <c r="AW8" s="6">
        <v>25</v>
      </c>
      <c r="AX8" s="6">
        <v>25</v>
      </c>
      <c r="AY8" s="6">
        <v>25</v>
      </c>
      <c r="AZ8" s="6">
        <v>25</v>
      </c>
      <c r="BA8" s="6">
        <v>25</v>
      </c>
      <c r="BC8" s="6"/>
      <c r="BD8" s="6"/>
      <c r="BE8" s="6">
        <v>12.019</v>
      </c>
      <c r="BF8" s="6">
        <v>0.79777481517600002</v>
      </c>
      <c r="BG8" s="6"/>
      <c r="BH8" s="36"/>
      <c r="BI8" s="6"/>
      <c r="BJ8" s="6"/>
      <c r="BK8" s="6"/>
      <c r="BL8" s="6" t="s">
        <v>8</v>
      </c>
      <c r="BM8" s="6">
        <v>25</v>
      </c>
      <c r="BN8" s="6">
        <v>25</v>
      </c>
      <c r="BO8" s="6">
        <v>25</v>
      </c>
      <c r="BP8" s="6">
        <v>25</v>
      </c>
      <c r="BQ8" s="6">
        <v>25</v>
      </c>
      <c r="BR8" s="6">
        <v>25</v>
      </c>
      <c r="BT8" s="6"/>
      <c r="BU8" s="6"/>
      <c r="BV8" s="6">
        <v>12.3449666667</v>
      </c>
      <c r="BW8" s="6">
        <v>0.40445792155499999</v>
      </c>
      <c r="BX8" s="6"/>
      <c r="BY8" s="36"/>
      <c r="BZ8" s="6"/>
      <c r="CA8" s="6"/>
      <c r="CB8" s="6"/>
      <c r="CC8" s="6" t="s">
        <v>8</v>
      </c>
      <c r="CD8" s="6">
        <v>25</v>
      </c>
      <c r="CE8" s="6">
        <v>25</v>
      </c>
      <c r="CF8" s="6">
        <v>25</v>
      </c>
      <c r="CG8" s="6">
        <v>25</v>
      </c>
      <c r="CH8" s="6">
        <v>25</v>
      </c>
      <c r="CI8" s="6">
        <v>25</v>
      </c>
      <c r="CK8" s="6"/>
      <c r="CL8" s="6"/>
      <c r="CM8" s="6">
        <v>12.3449666667</v>
      </c>
      <c r="CN8" s="6">
        <v>0.27101598489000001</v>
      </c>
      <c r="CO8" s="6"/>
      <c r="CP8" s="36"/>
      <c r="CQ8" s="6"/>
      <c r="CR8" s="6"/>
      <c r="CS8" s="6"/>
      <c r="CT8" s="6" t="s">
        <v>8</v>
      </c>
      <c r="CU8" s="6">
        <v>25</v>
      </c>
      <c r="CV8" s="6">
        <v>25</v>
      </c>
      <c r="CW8" s="6">
        <v>25</v>
      </c>
      <c r="CX8" s="6">
        <v>25</v>
      </c>
      <c r="CY8" s="6">
        <v>25</v>
      </c>
      <c r="CZ8" s="6">
        <v>25</v>
      </c>
      <c r="DB8" s="6"/>
      <c r="DC8" s="6"/>
      <c r="DD8" s="6">
        <v>12.1886333333</v>
      </c>
      <c r="DE8" s="6">
        <v>0.42546226691200001</v>
      </c>
      <c r="DF8" s="6"/>
      <c r="DG8" s="36"/>
      <c r="DH8" s="6"/>
      <c r="DI8" s="6"/>
      <c r="DJ8" s="6"/>
      <c r="DK8" s="6" t="s">
        <v>8</v>
      </c>
      <c r="DL8" s="6">
        <v>25</v>
      </c>
      <c r="DM8" s="6">
        <v>25</v>
      </c>
      <c r="DN8" s="6">
        <v>25</v>
      </c>
      <c r="DO8" s="6">
        <v>25</v>
      </c>
      <c r="DP8" s="6">
        <v>25</v>
      </c>
      <c r="DQ8" s="6">
        <v>25</v>
      </c>
      <c r="DS8" s="6"/>
      <c r="DT8" s="6"/>
      <c r="DU8" s="6">
        <v>12.68946</v>
      </c>
      <c r="DV8" s="6">
        <v>0.478244103591</v>
      </c>
      <c r="DW8" s="6"/>
      <c r="DX8" s="36"/>
      <c r="DY8" s="6"/>
      <c r="DZ8" s="6"/>
      <c r="EA8" s="6"/>
      <c r="EB8" s="6" t="s">
        <v>8</v>
      </c>
      <c r="EC8" s="6">
        <v>25</v>
      </c>
      <c r="ED8" s="6">
        <v>25</v>
      </c>
      <c r="EE8" s="6">
        <v>25</v>
      </c>
      <c r="EF8" s="6">
        <v>25</v>
      </c>
      <c r="EG8" s="6">
        <v>25</v>
      </c>
      <c r="EH8" s="6">
        <v>25</v>
      </c>
      <c r="EJ8" s="6"/>
      <c r="EK8" s="6"/>
      <c r="EL8" s="6">
        <v>12.68946</v>
      </c>
      <c r="EM8" s="6">
        <v>0.48785799791399997</v>
      </c>
      <c r="EN8" s="6"/>
      <c r="EO8" s="36"/>
      <c r="EP8" s="6"/>
      <c r="EQ8" s="6"/>
      <c r="ER8" s="6"/>
      <c r="ES8" s="6" t="s">
        <v>8</v>
      </c>
      <c r="ET8" s="6">
        <v>25</v>
      </c>
      <c r="EU8" s="6">
        <v>25</v>
      </c>
      <c r="EV8" s="6">
        <v>25</v>
      </c>
      <c r="EW8" s="6">
        <v>25</v>
      </c>
      <c r="EX8" s="6">
        <v>25</v>
      </c>
      <c r="EY8" s="6">
        <v>25</v>
      </c>
      <c r="FA8" s="6"/>
      <c r="FB8" s="6"/>
      <c r="FC8" s="6">
        <v>12.683999999999999</v>
      </c>
      <c r="FD8" s="6">
        <v>0.52330978730900002</v>
      </c>
      <c r="FE8" s="6"/>
      <c r="FF8" s="36"/>
      <c r="FG8" s="6"/>
      <c r="FH8" s="6"/>
      <c r="FI8" s="6"/>
      <c r="FJ8" s="6" t="s">
        <v>8</v>
      </c>
      <c r="FK8" s="6">
        <v>25</v>
      </c>
      <c r="FL8" s="6">
        <v>25</v>
      </c>
      <c r="FM8" s="6">
        <v>25</v>
      </c>
      <c r="FN8" s="6">
        <v>25</v>
      </c>
      <c r="FO8" s="6">
        <v>25</v>
      </c>
      <c r="FP8" s="6">
        <v>25</v>
      </c>
      <c r="FR8" s="6"/>
      <c r="FS8" s="6"/>
      <c r="FT8" s="6">
        <v>12.5895933333</v>
      </c>
      <c r="FU8" s="6">
        <v>0.41005048224899998</v>
      </c>
      <c r="FV8" s="6"/>
      <c r="FW8" s="36"/>
      <c r="FX8" s="6"/>
      <c r="FY8" s="6"/>
      <c r="FZ8" s="6"/>
      <c r="GA8" s="6" t="s">
        <v>8</v>
      </c>
      <c r="GB8" s="6">
        <v>25</v>
      </c>
      <c r="GC8" s="6">
        <v>25</v>
      </c>
      <c r="GD8" s="6">
        <v>25</v>
      </c>
      <c r="GE8" s="6">
        <v>25</v>
      </c>
      <c r="GF8" s="6">
        <v>25</v>
      </c>
      <c r="GG8" s="6">
        <v>25</v>
      </c>
      <c r="GI8" s="6"/>
      <c r="GJ8" s="6"/>
      <c r="GK8" s="6">
        <v>12.5895933333</v>
      </c>
      <c r="GL8" s="6">
        <v>0.45413229931799998</v>
      </c>
      <c r="GM8" s="6"/>
      <c r="GN8" s="36"/>
      <c r="GO8" s="6"/>
      <c r="GP8" s="6"/>
      <c r="GQ8" s="6"/>
      <c r="GR8" s="6" t="s">
        <v>8</v>
      </c>
      <c r="GS8" s="6">
        <v>25</v>
      </c>
      <c r="GT8" s="6">
        <v>25</v>
      </c>
      <c r="GU8" s="6">
        <v>25</v>
      </c>
      <c r="GV8" s="6">
        <v>25</v>
      </c>
      <c r="GW8" s="6">
        <v>25</v>
      </c>
      <c r="GX8" s="6">
        <v>25</v>
      </c>
      <c r="GZ8" s="6"/>
      <c r="HA8" s="6"/>
      <c r="HB8" s="6">
        <v>12.68946</v>
      </c>
      <c r="HC8" s="6">
        <v>0.471026899986</v>
      </c>
      <c r="HD8" s="6"/>
      <c r="HE8" s="36"/>
      <c r="HF8" s="6"/>
      <c r="HG8" s="6"/>
      <c r="HH8" s="6"/>
      <c r="HI8" s="6" t="s">
        <v>8</v>
      </c>
      <c r="HJ8" s="6">
        <v>25</v>
      </c>
      <c r="HK8" s="6">
        <v>25</v>
      </c>
      <c r="HL8" s="6">
        <v>25</v>
      </c>
      <c r="HM8" s="6">
        <v>25</v>
      </c>
      <c r="HN8" s="6">
        <v>25</v>
      </c>
      <c r="HO8" s="6">
        <v>25</v>
      </c>
      <c r="HQ8" s="6"/>
      <c r="HR8" s="6"/>
      <c r="HS8" s="6">
        <v>12.97282</v>
      </c>
      <c r="HT8" s="6">
        <v>0.45734187729600001</v>
      </c>
      <c r="HU8" s="6"/>
      <c r="HV8" s="36"/>
      <c r="HW8" s="6"/>
      <c r="HX8" s="6"/>
      <c r="HY8" s="6"/>
      <c r="HZ8" s="6" t="s">
        <v>8</v>
      </c>
      <c r="IA8" s="6">
        <v>25</v>
      </c>
      <c r="IB8" s="6">
        <v>25</v>
      </c>
      <c r="IC8" s="6">
        <v>25</v>
      </c>
      <c r="ID8" s="6">
        <v>25</v>
      </c>
      <c r="IE8" s="6">
        <v>25</v>
      </c>
      <c r="IF8" s="6">
        <v>25</v>
      </c>
      <c r="IH8" s="6"/>
      <c r="II8" s="6"/>
      <c r="IJ8" s="6">
        <v>12.6021</v>
      </c>
      <c r="IK8" s="6">
        <v>0.42115309651400001</v>
      </c>
      <c r="IL8" s="6"/>
      <c r="IM8" s="36"/>
      <c r="IN8" s="6"/>
      <c r="IO8" s="6"/>
      <c r="IP8" s="6"/>
      <c r="IQ8" s="6" t="s">
        <v>8</v>
      </c>
      <c r="IR8" s="6">
        <v>25</v>
      </c>
      <c r="IS8" s="6">
        <v>25</v>
      </c>
      <c r="IT8" s="6">
        <v>25</v>
      </c>
      <c r="IU8" s="6">
        <v>25</v>
      </c>
      <c r="IV8" s="6">
        <v>25</v>
      </c>
      <c r="IW8" s="6">
        <v>25</v>
      </c>
      <c r="IY8" s="6"/>
      <c r="IZ8" s="6"/>
      <c r="JA8" s="6">
        <v>12.6021</v>
      </c>
      <c r="JB8" s="6">
        <v>0.41964013424899999</v>
      </c>
      <c r="JC8" s="6"/>
      <c r="JD8" s="36"/>
      <c r="JE8" s="6"/>
      <c r="JF8" s="6"/>
      <c r="JG8" s="6"/>
      <c r="JH8" s="6" t="s">
        <v>8</v>
      </c>
      <c r="JI8" s="6">
        <v>25</v>
      </c>
      <c r="JJ8" s="6">
        <v>25</v>
      </c>
      <c r="JK8" s="6">
        <v>25</v>
      </c>
      <c r="JL8" s="6">
        <v>25</v>
      </c>
      <c r="JM8" s="6">
        <v>25</v>
      </c>
      <c r="JN8" s="6">
        <v>25</v>
      </c>
      <c r="JP8" s="6"/>
      <c r="JQ8" s="6"/>
      <c r="JR8" s="6">
        <v>11.83938</v>
      </c>
      <c r="JS8" s="6">
        <v>0.32162972810899998</v>
      </c>
      <c r="JT8" s="6"/>
      <c r="JU8" s="36"/>
      <c r="JV8" s="6"/>
      <c r="JW8" s="6"/>
      <c r="JX8" s="6"/>
      <c r="JY8" s="6" t="s">
        <v>8</v>
      </c>
      <c r="JZ8" s="6">
        <v>25</v>
      </c>
      <c r="KA8" s="6">
        <v>25</v>
      </c>
      <c r="KB8" s="6">
        <v>25</v>
      </c>
      <c r="KC8" s="6">
        <v>25</v>
      </c>
      <c r="KD8" s="6">
        <v>25</v>
      </c>
      <c r="KE8" s="6">
        <v>25</v>
      </c>
      <c r="KG8" s="6"/>
      <c r="KH8" s="6"/>
      <c r="KI8" s="6">
        <v>11.83938</v>
      </c>
      <c r="KJ8" s="6">
        <v>0.40659091683600002</v>
      </c>
      <c r="KK8" s="6"/>
      <c r="KL8" s="36"/>
      <c r="KM8" s="6"/>
      <c r="KN8" s="6"/>
      <c r="KO8" s="6"/>
      <c r="KP8" s="6" t="s">
        <v>8</v>
      </c>
      <c r="KQ8" s="6">
        <v>25</v>
      </c>
      <c r="KR8" s="6">
        <v>25</v>
      </c>
      <c r="KS8" s="6">
        <v>25</v>
      </c>
      <c r="KT8" s="6">
        <v>25</v>
      </c>
      <c r="KU8" s="6">
        <v>25</v>
      </c>
      <c r="KV8" s="6">
        <v>25</v>
      </c>
      <c r="KX8" s="6"/>
      <c r="KY8" s="6"/>
      <c r="KZ8" s="6">
        <v>12.117279999999999</v>
      </c>
      <c r="LA8" s="6">
        <v>0.38909043199400001</v>
      </c>
      <c r="LB8" s="6"/>
      <c r="LC8" s="36"/>
      <c r="LD8" s="6"/>
      <c r="LE8" s="6"/>
      <c r="LF8" s="6"/>
      <c r="LG8" s="6" t="s">
        <v>8</v>
      </c>
      <c r="LH8" s="6">
        <v>25</v>
      </c>
      <c r="LI8" s="6">
        <v>25</v>
      </c>
      <c r="LJ8" s="6">
        <v>25</v>
      </c>
      <c r="LK8" s="6">
        <v>25</v>
      </c>
      <c r="LL8" s="6">
        <v>25</v>
      </c>
      <c r="LM8" s="6">
        <v>25</v>
      </c>
      <c r="LO8" s="6"/>
      <c r="LP8" s="6"/>
      <c r="LQ8" s="6">
        <v>12.117279999999999</v>
      </c>
      <c r="LR8" s="6">
        <v>0.29508605286299999</v>
      </c>
      <c r="LS8" s="6"/>
      <c r="LT8" s="36"/>
      <c r="LU8" s="6"/>
      <c r="LV8" s="6"/>
      <c r="LW8" s="6"/>
      <c r="LX8" s="6" t="s">
        <v>8</v>
      </c>
      <c r="LY8" s="6">
        <v>25</v>
      </c>
      <c r="LZ8" s="6">
        <v>25</v>
      </c>
      <c r="MA8" s="6">
        <v>25</v>
      </c>
      <c r="MB8" s="6">
        <v>25</v>
      </c>
      <c r="MC8" s="6">
        <v>25</v>
      </c>
      <c r="MD8" s="6">
        <v>25</v>
      </c>
      <c r="MG8" s="6"/>
      <c r="MH8" s="6">
        <v>12.117279999999999</v>
      </c>
      <c r="MI8" s="6">
        <v>0.296616514394</v>
      </c>
      <c r="MJ8" s="6"/>
      <c r="MK8" s="36"/>
      <c r="ML8" s="6"/>
      <c r="MM8" s="6"/>
      <c r="MN8" s="6"/>
      <c r="MO8" s="6" t="s">
        <v>8</v>
      </c>
      <c r="MP8" s="6">
        <v>25</v>
      </c>
      <c r="MQ8" s="6">
        <v>25</v>
      </c>
      <c r="MR8" s="6">
        <v>25</v>
      </c>
      <c r="MS8" s="6">
        <v>25</v>
      </c>
      <c r="MT8" s="6">
        <v>25</v>
      </c>
      <c r="MU8" s="6">
        <v>25</v>
      </c>
      <c r="MX8" s="6"/>
      <c r="MY8" s="6">
        <v>12.11182</v>
      </c>
      <c r="MZ8" s="6">
        <v>0.18751072709700001</v>
      </c>
      <c r="NA8" s="6"/>
      <c r="NB8" s="36"/>
      <c r="NC8" s="6"/>
      <c r="ND8" s="6"/>
      <c r="NE8" s="6"/>
      <c r="NF8" s="6" t="s">
        <v>8</v>
      </c>
      <c r="NG8" s="6">
        <v>25</v>
      </c>
      <c r="NH8" s="6">
        <v>25</v>
      </c>
      <c r="NI8" s="6">
        <v>25</v>
      </c>
      <c r="NJ8" s="6">
        <v>25</v>
      </c>
      <c r="NK8" s="6">
        <v>25</v>
      </c>
      <c r="NL8" s="6">
        <v>25</v>
      </c>
      <c r="NO8" s="6"/>
      <c r="NP8" s="6">
        <v>12.11182</v>
      </c>
      <c r="NQ8" s="6">
        <v>0.19910925014700001</v>
      </c>
      <c r="NR8" s="6"/>
      <c r="NS8" s="36"/>
      <c r="NT8" s="6"/>
      <c r="NU8" s="6"/>
      <c r="NV8" s="6"/>
      <c r="NW8" s="6" t="s">
        <v>8</v>
      </c>
      <c r="NX8" s="6">
        <v>25</v>
      </c>
      <c r="NY8" s="6">
        <v>25</v>
      </c>
      <c r="NZ8" s="6">
        <v>25</v>
      </c>
      <c r="OA8" s="6">
        <v>25</v>
      </c>
      <c r="OB8" s="6">
        <v>25</v>
      </c>
      <c r="OC8" s="6">
        <v>25</v>
      </c>
      <c r="OF8" s="6"/>
      <c r="OG8" s="6">
        <v>11.872466666699999</v>
      </c>
      <c r="OH8" s="6">
        <v>0.16662079672499999</v>
      </c>
      <c r="OI8" s="6"/>
      <c r="OJ8" s="36"/>
      <c r="OK8" s="6"/>
      <c r="OL8" s="6"/>
      <c r="OM8" s="6"/>
      <c r="ON8" s="6" t="s">
        <v>8</v>
      </c>
      <c r="OO8" s="6">
        <v>25</v>
      </c>
      <c r="OP8" s="6">
        <v>25</v>
      </c>
      <c r="OQ8" s="6">
        <v>25</v>
      </c>
      <c r="OR8" s="6">
        <v>25</v>
      </c>
      <c r="OS8" s="6">
        <v>25</v>
      </c>
      <c r="OT8" s="6">
        <v>25</v>
      </c>
      <c r="OW8" s="6"/>
      <c r="OX8" s="6">
        <v>11.872466666699999</v>
      </c>
      <c r="OY8" s="6">
        <v>0.12418561930700001</v>
      </c>
      <c r="OZ8" s="6"/>
      <c r="PA8" s="36"/>
      <c r="PB8" s="6"/>
      <c r="PC8" s="6"/>
      <c r="PD8" s="6"/>
      <c r="PE8" s="6" t="s">
        <v>8</v>
      </c>
      <c r="PF8" s="6">
        <v>25</v>
      </c>
      <c r="PG8" s="6">
        <v>25</v>
      </c>
      <c r="PH8" s="6">
        <v>25</v>
      </c>
      <c r="PI8" s="6">
        <v>25</v>
      </c>
      <c r="PJ8" s="6">
        <v>25</v>
      </c>
      <c r="PK8" s="6">
        <v>25</v>
      </c>
      <c r="PN8" s="6"/>
      <c r="PO8" s="6">
        <v>12.4061</v>
      </c>
      <c r="PP8" s="6">
        <v>0.12376098615599999</v>
      </c>
      <c r="PQ8" s="6"/>
      <c r="PR8" s="36"/>
      <c r="PS8" s="6"/>
      <c r="PT8" s="6"/>
      <c r="PU8" s="6"/>
      <c r="PV8" s="6" t="s">
        <v>8</v>
      </c>
      <c r="PW8" s="6">
        <v>25</v>
      </c>
      <c r="PX8" s="6">
        <v>25</v>
      </c>
      <c r="PY8" s="6">
        <v>25</v>
      </c>
      <c r="PZ8" s="6">
        <v>25</v>
      </c>
      <c r="QA8" s="6">
        <v>25</v>
      </c>
      <c r="QB8" s="6">
        <v>25</v>
      </c>
      <c r="QE8" s="6"/>
      <c r="QF8" s="6">
        <v>12.12274</v>
      </c>
      <c r="QG8" s="6">
        <v>0.104435871066</v>
      </c>
      <c r="QH8" s="6"/>
      <c r="QI8" s="36"/>
      <c r="QJ8" s="6"/>
      <c r="QK8" s="6"/>
      <c r="QL8" s="6"/>
      <c r="QM8" s="6" t="s">
        <v>8</v>
      </c>
      <c r="QN8" s="6">
        <v>25</v>
      </c>
      <c r="QO8" s="6">
        <v>25</v>
      </c>
      <c r="QP8" s="6">
        <v>25</v>
      </c>
      <c r="QQ8" s="6">
        <v>25</v>
      </c>
      <c r="QR8" s="6">
        <v>25</v>
      </c>
      <c r="QS8" s="6">
        <v>25</v>
      </c>
      <c r="QV8" s="6"/>
      <c r="QW8" s="6">
        <v>13.539540000000001</v>
      </c>
      <c r="QX8" s="6">
        <v>5.5464985515499998E-2</v>
      </c>
      <c r="QY8" s="6"/>
      <c r="QZ8" s="36"/>
      <c r="RA8" s="6"/>
      <c r="RB8" s="6"/>
      <c r="RC8" s="6"/>
      <c r="RD8" s="6" t="s">
        <v>8</v>
      </c>
      <c r="RE8" s="6">
        <v>25</v>
      </c>
      <c r="RF8" s="6">
        <v>25</v>
      </c>
      <c r="RG8" s="6">
        <v>25</v>
      </c>
      <c r="RH8" s="6">
        <v>25</v>
      </c>
      <c r="RI8" s="6">
        <v>25</v>
      </c>
      <c r="RJ8" s="6">
        <v>25</v>
      </c>
      <c r="RM8" s="6"/>
      <c r="RN8" s="6">
        <v>13.539540000000001</v>
      </c>
      <c r="RO8" s="6">
        <v>7.0913310769499999E-2</v>
      </c>
      <c r="RP8" s="6"/>
      <c r="RQ8" s="36"/>
      <c r="RR8" s="6"/>
      <c r="RS8" s="6"/>
      <c r="RT8" s="6"/>
      <c r="RU8" s="6" t="s">
        <v>8</v>
      </c>
      <c r="RV8" s="6">
        <v>25</v>
      </c>
      <c r="RW8" s="6">
        <v>25</v>
      </c>
      <c r="RX8" s="6">
        <v>25</v>
      </c>
      <c r="RY8" s="6">
        <v>25</v>
      </c>
      <c r="RZ8" s="6">
        <v>25</v>
      </c>
      <c r="SA8" s="6">
        <v>25</v>
      </c>
      <c r="SD8" s="6"/>
      <c r="SE8" s="6">
        <v>13.539540000000001</v>
      </c>
      <c r="SF8" s="6">
        <v>3.07847654932E-2</v>
      </c>
      <c r="SG8" s="6"/>
      <c r="SH8" s="36"/>
      <c r="SI8" s="6"/>
      <c r="SJ8" s="6"/>
      <c r="SK8" s="6"/>
      <c r="SL8" s="6" t="s">
        <v>8</v>
      </c>
      <c r="SM8" s="6">
        <v>25</v>
      </c>
      <c r="SN8" s="6">
        <v>25</v>
      </c>
      <c r="SO8" s="6">
        <v>25</v>
      </c>
      <c r="SP8" s="6">
        <v>25</v>
      </c>
      <c r="SQ8" s="6">
        <v>25</v>
      </c>
      <c r="SR8" s="6">
        <v>25</v>
      </c>
      <c r="SU8" s="6"/>
      <c r="SV8" s="6">
        <v>13.539540000000001</v>
      </c>
      <c r="SW8" s="6">
        <v>3.07847654932E-2</v>
      </c>
      <c r="SX8" s="6"/>
      <c r="SY8" s="36"/>
      <c r="SZ8" s="6"/>
      <c r="TA8" s="6"/>
      <c r="TB8" s="6"/>
      <c r="TC8" s="6" t="s">
        <v>8</v>
      </c>
      <c r="TD8" s="6">
        <v>25</v>
      </c>
      <c r="TE8" s="6">
        <v>25</v>
      </c>
      <c r="TF8" s="6">
        <v>25</v>
      </c>
      <c r="TG8" s="6">
        <v>25</v>
      </c>
      <c r="TH8" s="6">
        <v>25</v>
      </c>
      <c r="TI8" s="6">
        <v>25</v>
      </c>
      <c r="TL8" s="6"/>
      <c r="TM8" s="6">
        <v>32.584919999999997</v>
      </c>
      <c r="TN8" s="6">
        <v>0.38595290976699997</v>
      </c>
      <c r="TO8" s="6"/>
      <c r="TP8" s="36"/>
      <c r="TQ8" s="6"/>
      <c r="TR8" s="6"/>
      <c r="TS8" s="6"/>
      <c r="TT8" s="6" t="s">
        <v>8</v>
      </c>
      <c r="TU8" s="6">
        <v>25</v>
      </c>
      <c r="TV8" s="6">
        <v>25</v>
      </c>
      <c r="TW8" s="6">
        <v>25</v>
      </c>
      <c r="TX8" s="6">
        <v>25</v>
      </c>
      <c r="TY8" s="6">
        <v>25</v>
      </c>
      <c r="TZ8" s="6">
        <v>25</v>
      </c>
      <c r="UC8" s="6"/>
      <c r="UD8" s="6">
        <v>13.285206666700001</v>
      </c>
      <c r="UE8" s="6">
        <v>3.61313688141E-2</v>
      </c>
      <c r="UF8" s="6"/>
      <c r="UG8" s="36"/>
      <c r="UH8" s="6"/>
      <c r="UI8" s="6"/>
      <c r="UJ8" s="6"/>
      <c r="UK8" s="6" t="s">
        <v>8</v>
      </c>
      <c r="UL8" s="6">
        <v>25</v>
      </c>
      <c r="UM8" s="6">
        <v>25</v>
      </c>
      <c r="UN8" s="6">
        <v>25</v>
      </c>
      <c r="UO8" s="6">
        <v>25</v>
      </c>
      <c r="UP8" s="6">
        <v>25</v>
      </c>
      <c r="UQ8" s="6">
        <v>25</v>
      </c>
      <c r="UT8" s="6"/>
      <c r="UU8" s="6">
        <v>12.132353333299999</v>
      </c>
      <c r="UV8" s="6">
        <v>0.158777033742</v>
      </c>
      <c r="UW8" s="6"/>
      <c r="UX8" s="36"/>
      <c r="UY8" s="6"/>
      <c r="UZ8" s="6"/>
      <c r="VA8" s="6"/>
      <c r="VB8" s="6" t="s">
        <v>8</v>
      </c>
      <c r="VC8" s="6">
        <v>25</v>
      </c>
      <c r="VD8" s="6">
        <v>25</v>
      </c>
      <c r="VE8" s="6">
        <v>25</v>
      </c>
      <c r="VF8" s="6">
        <v>25</v>
      </c>
      <c r="VG8" s="6">
        <v>25</v>
      </c>
      <c r="VH8" s="6">
        <v>25</v>
      </c>
      <c r="VK8" s="6"/>
      <c r="VL8" s="6">
        <v>12.132353333299999</v>
      </c>
      <c r="VM8" s="6">
        <v>0.228172315436</v>
      </c>
      <c r="VN8" s="6"/>
    </row>
    <row r="9" spans="4:586" x14ac:dyDescent="0.25">
      <c r="D9">
        <v>32</v>
      </c>
      <c r="E9" s="1">
        <f>GO15</f>
        <v>4.7208805495274406</v>
      </c>
      <c r="J9" s="6"/>
      <c r="K9" s="6"/>
      <c r="L9" s="6"/>
      <c r="M9" s="6"/>
      <c r="N9" s="6"/>
      <c r="O9" s="6"/>
      <c r="P9" s="6"/>
      <c r="Q9" s="6"/>
      <c r="R9" s="6"/>
      <c r="S9" s="6"/>
      <c r="U9" s="6"/>
      <c r="V9" s="6"/>
      <c r="W9" s="6">
        <v>13.97936</v>
      </c>
      <c r="X9" s="6">
        <v>0.12958408425199999</v>
      </c>
      <c r="Y9" s="6"/>
      <c r="Z9" s="36"/>
      <c r="AA9" s="6"/>
      <c r="AB9" s="6"/>
      <c r="AC9" s="6"/>
      <c r="AD9" s="6"/>
      <c r="AE9" s="6"/>
      <c r="AF9" s="6"/>
      <c r="AG9" s="6"/>
      <c r="AH9" s="6"/>
      <c r="AI9" s="6"/>
      <c r="AJ9" s="6"/>
      <c r="AL9" s="6"/>
      <c r="AM9" s="6"/>
      <c r="AN9" s="6">
        <v>13.665279999999999</v>
      </c>
      <c r="AO9" s="6">
        <v>0.242674750188</v>
      </c>
      <c r="AP9" s="6"/>
      <c r="AQ9" s="36"/>
      <c r="AR9" s="6"/>
      <c r="AS9" s="6"/>
      <c r="AT9" s="6"/>
      <c r="AU9" s="6"/>
      <c r="AV9" s="6"/>
      <c r="AW9" s="6"/>
      <c r="AX9" s="6"/>
      <c r="AY9" s="6"/>
      <c r="AZ9" s="6"/>
      <c r="BA9" s="6"/>
      <c r="BC9" s="6"/>
      <c r="BD9" s="6"/>
      <c r="BE9" s="6">
        <v>13.736000000000001</v>
      </c>
      <c r="BF9" s="6">
        <v>0.85071266166399995</v>
      </c>
      <c r="BG9" s="6"/>
      <c r="BH9" s="36"/>
      <c r="BI9" s="6"/>
      <c r="BJ9" s="6"/>
      <c r="BK9" s="6"/>
      <c r="BL9" s="6"/>
      <c r="BM9" s="6"/>
      <c r="BN9" s="6"/>
      <c r="BO9" s="6"/>
      <c r="BP9" s="6"/>
      <c r="BQ9" s="6"/>
      <c r="BR9" s="6"/>
      <c r="BT9" s="6"/>
      <c r="BU9" s="6"/>
      <c r="BV9" s="6">
        <v>14.1085333333</v>
      </c>
      <c r="BW9" s="6">
        <v>0.42625273506400002</v>
      </c>
      <c r="BX9" s="6"/>
      <c r="BY9" s="36"/>
      <c r="BZ9" s="6"/>
      <c r="CA9" s="6"/>
      <c r="CB9" s="6"/>
      <c r="CC9" s="6"/>
      <c r="CD9" s="6"/>
      <c r="CE9" s="6"/>
      <c r="CF9" s="6"/>
      <c r="CG9" s="6"/>
      <c r="CH9" s="6"/>
      <c r="CI9" s="6"/>
      <c r="CK9" s="6"/>
      <c r="CL9" s="6"/>
      <c r="CM9" s="6">
        <v>14.1085333333</v>
      </c>
      <c r="CN9" s="6">
        <v>0.28311487867099999</v>
      </c>
      <c r="CO9" s="6"/>
      <c r="CP9" s="36"/>
      <c r="CQ9" s="6"/>
      <c r="CR9" s="6"/>
      <c r="CS9" s="6"/>
      <c r="CT9" s="6"/>
      <c r="CU9" s="6"/>
      <c r="CV9" s="6"/>
      <c r="CW9" s="6"/>
      <c r="CX9" s="6"/>
      <c r="CY9" s="6"/>
      <c r="CZ9" s="6"/>
      <c r="DB9" s="6"/>
      <c r="DC9" s="6"/>
      <c r="DD9" s="6">
        <v>13.929866666700001</v>
      </c>
      <c r="DE9" s="6">
        <v>0.44394018975600003</v>
      </c>
      <c r="DF9" s="6"/>
      <c r="DG9" s="36"/>
      <c r="DH9" s="6"/>
      <c r="DI9" s="6"/>
      <c r="DJ9" s="6"/>
      <c r="DK9" s="6"/>
      <c r="DL9" s="6"/>
      <c r="DM9" s="6"/>
      <c r="DN9" s="6"/>
      <c r="DO9" s="6"/>
      <c r="DP9" s="6"/>
      <c r="DQ9" s="6"/>
      <c r="DS9" s="6"/>
      <c r="DT9" s="6"/>
      <c r="DU9" s="6">
        <v>14.50224</v>
      </c>
      <c r="DV9" s="6">
        <v>0.49556241624199998</v>
      </c>
      <c r="DW9" s="6"/>
      <c r="DX9" s="36"/>
      <c r="DY9" s="6"/>
      <c r="DZ9" s="6"/>
      <c r="EA9" s="6"/>
      <c r="EB9" s="6"/>
      <c r="EC9" s="6"/>
      <c r="ED9" s="6"/>
      <c r="EE9" s="6"/>
      <c r="EF9" s="6"/>
      <c r="EG9" s="6"/>
      <c r="EH9" s="6"/>
      <c r="EJ9" s="6"/>
      <c r="EK9" s="6"/>
      <c r="EL9" s="6">
        <v>14.50224</v>
      </c>
      <c r="EM9" s="6">
        <v>0.50000630928099998</v>
      </c>
      <c r="EN9" s="6"/>
      <c r="EO9" s="36"/>
      <c r="EP9" s="6"/>
      <c r="EQ9" s="6"/>
      <c r="ER9" s="6"/>
      <c r="ES9" s="6"/>
      <c r="ET9" s="6"/>
      <c r="EU9" s="6"/>
      <c r="EV9" s="6"/>
      <c r="EW9" s="6"/>
      <c r="EX9" s="6"/>
      <c r="EY9" s="6"/>
      <c r="FA9" s="6"/>
      <c r="FB9" s="6"/>
      <c r="FC9" s="6">
        <v>14.496</v>
      </c>
      <c r="FD9" s="6">
        <v>0.52779282066599997</v>
      </c>
      <c r="FE9" s="6"/>
      <c r="FF9" s="36"/>
      <c r="FG9" s="6"/>
      <c r="FH9" s="6"/>
      <c r="FI9" s="6"/>
      <c r="FJ9" s="6"/>
      <c r="FK9" s="6"/>
      <c r="FL9" s="6"/>
      <c r="FM9" s="6"/>
      <c r="FN9" s="6"/>
      <c r="FO9" s="6"/>
      <c r="FP9" s="6"/>
      <c r="FR9" s="6"/>
      <c r="FS9" s="6"/>
      <c r="FT9" s="6">
        <v>14.388106666700001</v>
      </c>
      <c r="FU9" s="6">
        <v>0.42161166622399998</v>
      </c>
      <c r="FV9" s="6"/>
      <c r="FW9" s="36"/>
      <c r="FX9" s="6"/>
      <c r="FY9" s="6"/>
      <c r="FZ9" s="6"/>
      <c r="GA9" s="6"/>
      <c r="GB9" s="6"/>
      <c r="GC9" s="6"/>
      <c r="GD9" s="6"/>
      <c r="GE9" s="6"/>
      <c r="GF9" s="6"/>
      <c r="GG9" s="6"/>
      <c r="GI9" s="6"/>
      <c r="GJ9" s="6"/>
      <c r="GK9" s="6">
        <v>14.388106666700001</v>
      </c>
      <c r="GL9" s="6">
        <v>0.473984914418</v>
      </c>
      <c r="GM9" s="6"/>
      <c r="GN9" s="36"/>
      <c r="GO9" s="6"/>
      <c r="GP9" s="6"/>
      <c r="GQ9" s="6"/>
      <c r="GR9" s="6"/>
      <c r="GS9" s="6"/>
      <c r="GT9" s="6"/>
      <c r="GU9" s="6"/>
      <c r="GV9" s="6"/>
      <c r="GW9" s="6"/>
      <c r="GX9" s="6"/>
      <c r="GZ9" s="6"/>
      <c r="HA9" s="6"/>
      <c r="HB9" s="6">
        <v>14.50224</v>
      </c>
      <c r="HC9" s="6">
        <v>0.484569848069</v>
      </c>
      <c r="HD9" s="6"/>
      <c r="HE9" s="36"/>
      <c r="HF9" s="6"/>
      <c r="HG9" s="6"/>
      <c r="HH9" s="6"/>
      <c r="HI9" s="6"/>
      <c r="HJ9" s="6"/>
      <c r="HK9" s="6"/>
      <c r="HL9" s="6"/>
      <c r="HM9" s="6"/>
      <c r="HN9" s="6"/>
      <c r="HO9" s="6"/>
      <c r="HQ9" s="6"/>
      <c r="HR9" s="6"/>
      <c r="HS9" s="6">
        <v>14.826079999999999</v>
      </c>
      <c r="HT9" s="6">
        <v>0.472848200489</v>
      </c>
      <c r="HU9" s="6"/>
      <c r="HV9" s="36"/>
      <c r="HW9" s="6"/>
      <c r="HX9" s="6"/>
      <c r="HY9" s="6"/>
      <c r="HZ9" s="6"/>
      <c r="IA9" s="6"/>
      <c r="IB9" s="6"/>
      <c r="IC9" s="6"/>
      <c r="ID9" s="6"/>
      <c r="IE9" s="6"/>
      <c r="IF9" s="6"/>
      <c r="IH9" s="6"/>
      <c r="II9" s="6"/>
      <c r="IJ9" s="6">
        <v>14.4024</v>
      </c>
      <c r="IK9" s="6">
        <v>0.42483731619800003</v>
      </c>
      <c r="IL9" s="6"/>
      <c r="IM9" s="36"/>
      <c r="IN9" s="6"/>
      <c r="IO9" s="6"/>
      <c r="IP9" s="6"/>
      <c r="IQ9" s="6"/>
      <c r="IR9" s="6"/>
      <c r="IS9" s="6"/>
      <c r="IT9" s="6"/>
      <c r="IU9" s="6"/>
      <c r="IV9" s="6"/>
      <c r="IW9" s="6"/>
      <c r="IY9" s="6"/>
      <c r="IZ9" s="6"/>
      <c r="JA9" s="6">
        <v>14.4024</v>
      </c>
      <c r="JB9" s="6">
        <v>0.42460455508200001</v>
      </c>
      <c r="JC9" s="6"/>
      <c r="JD9" s="36"/>
      <c r="JE9" s="6"/>
      <c r="JF9" s="6"/>
      <c r="JG9" s="6"/>
      <c r="JH9" s="6"/>
      <c r="JI9" s="6"/>
      <c r="JJ9" s="6"/>
      <c r="JK9" s="6"/>
      <c r="JL9" s="6"/>
      <c r="JM9" s="6"/>
      <c r="JN9" s="6"/>
      <c r="JP9" s="6"/>
      <c r="JQ9" s="6"/>
      <c r="JR9" s="6">
        <v>13.530720000000001</v>
      </c>
      <c r="JS9" s="6">
        <v>0.32060589920299998</v>
      </c>
      <c r="JT9" s="6"/>
      <c r="JU9" s="36"/>
      <c r="JV9" s="6"/>
      <c r="JW9" s="6"/>
      <c r="JX9" s="6"/>
      <c r="JY9" s="6"/>
      <c r="JZ9" s="6"/>
      <c r="KA9" s="6"/>
      <c r="KB9" s="6"/>
      <c r="KC9" s="6"/>
      <c r="KD9" s="6"/>
      <c r="KE9" s="6"/>
      <c r="KG9" s="6"/>
      <c r="KH9" s="6"/>
      <c r="KI9" s="6">
        <v>13.530720000000001</v>
      </c>
      <c r="KJ9" s="6">
        <v>0.40414968792200001</v>
      </c>
      <c r="KK9" s="6"/>
      <c r="KL9" s="36"/>
      <c r="KM9" s="6"/>
      <c r="KN9" s="6"/>
      <c r="KO9" s="6"/>
      <c r="KP9" s="6"/>
      <c r="KQ9" s="6"/>
      <c r="KR9" s="6"/>
      <c r="KS9" s="6"/>
      <c r="KT9" s="6"/>
      <c r="KU9" s="6"/>
      <c r="KV9" s="6"/>
      <c r="KX9" s="6"/>
      <c r="KY9" s="6"/>
      <c r="KZ9" s="6">
        <v>13.848319999999999</v>
      </c>
      <c r="LA9" s="6">
        <v>0.41015041394899998</v>
      </c>
      <c r="LB9" s="6"/>
      <c r="LC9" s="36"/>
      <c r="LD9" s="6"/>
      <c r="LE9" s="6"/>
      <c r="LF9" s="6"/>
      <c r="LG9" s="6"/>
      <c r="LH9" s="6"/>
      <c r="LI9" s="6"/>
      <c r="LJ9" s="6"/>
      <c r="LK9" s="6"/>
      <c r="LL9" s="6"/>
      <c r="LM9" s="6"/>
      <c r="LO9" s="6"/>
      <c r="LP9" s="6"/>
      <c r="LQ9" s="6">
        <v>13.848319999999999</v>
      </c>
      <c r="LR9" s="6">
        <v>0.31412511431700002</v>
      </c>
      <c r="LS9" s="6"/>
      <c r="LT9" s="36"/>
      <c r="LU9" s="6"/>
      <c r="LV9" s="6"/>
      <c r="LW9" s="6"/>
      <c r="LX9" s="6"/>
      <c r="LY9" s="6"/>
      <c r="LZ9" s="6"/>
      <c r="MA9" s="6"/>
      <c r="MB9" s="6"/>
      <c r="MC9" s="6"/>
      <c r="MD9" s="6"/>
      <c r="MF9" s="6"/>
      <c r="MG9" s="6"/>
      <c r="MH9" s="6">
        <v>13.848319999999999</v>
      </c>
      <c r="MI9" s="6">
        <v>0.31719049318100001</v>
      </c>
      <c r="MJ9" s="6"/>
      <c r="MK9" s="36"/>
      <c r="ML9" s="6"/>
      <c r="MM9" s="6"/>
      <c r="MN9" s="6"/>
      <c r="MO9" s="6"/>
      <c r="MP9" s="6"/>
      <c r="MQ9" s="6"/>
      <c r="MR9" s="6"/>
      <c r="MS9" s="6"/>
      <c r="MT9" s="6"/>
      <c r="MU9" s="6"/>
      <c r="MW9" s="6"/>
      <c r="MX9" s="6"/>
      <c r="MY9" s="6">
        <v>13.842079999999999</v>
      </c>
      <c r="MZ9" s="6">
        <v>0.20478732822199999</v>
      </c>
      <c r="NA9" s="6"/>
      <c r="NB9" s="36"/>
      <c r="NC9" s="6"/>
      <c r="ND9" s="6"/>
      <c r="NE9" s="6"/>
      <c r="NF9" s="6"/>
      <c r="NG9" s="6"/>
      <c r="NH9" s="6"/>
      <c r="NI9" s="6"/>
      <c r="NJ9" s="6"/>
      <c r="NK9" s="6"/>
      <c r="NL9" s="6"/>
      <c r="NN9" s="6"/>
      <c r="NO9" s="6"/>
      <c r="NP9" s="6">
        <v>13.842079999999999</v>
      </c>
      <c r="NQ9" s="6">
        <v>0.208122616595</v>
      </c>
      <c r="NR9" s="6"/>
      <c r="NS9" s="36"/>
      <c r="NT9" s="6"/>
      <c r="NU9" s="6"/>
      <c r="NV9" s="6"/>
      <c r="NW9" s="6"/>
      <c r="NX9" s="6"/>
      <c r="NY9" s="6"/>
      <c r="NZ9" s="6"/>
      <c r="OA9" s="6"/>
      <c r="OB9" s="6"/>
      <c r="OC9" s="6"/>
      <c r="OE9" s="6"/>
      <c r="OF9" s="6"/>
      <c r="OG9" s="6">
        <v>13.5685333333</v>
      </c>
      <c r="OH9" s="6">
        <v>0.16813519343</v>
      </c>
      <c r="OI9" s="6"/>
      <c r="OJ9" s="36"/>
      <c r="OK9" s="6"/>
      <c r="OL9" s="6"/>
      <c r="OM9" s="6"/>
      <c r="ON9" s="6"/>
      <c r="OO9" s="6"/>
      <c r="OP9" s="6"/>
      <c r="OQ9" s="6"/>
      <c r="OR9" s="6"/>
      <c r="OS9" s="6"/>
      <c r="OT9" s="6"/>
      <c r="OV9" s="6"/>
      <c r="OW9" s="6"/>
      <c r="OX9" s="6">
        <v>13.5685333333</v>
      </c>
      <c r="OY9" s="6">
        <v>0.12951867878699999</v>
      </c>
      <c r="OZ9" s="6"/>
      <c r="PA9" s="36"/>
      <c r="PB9" s="6"/>
      <c r="PC9" s="6"/>
      <c r="PD9" s="6"/>
      <c r="PE9" s="6"/>
      <c r="PF9" s="6"/>
      <c r="PG9" s="6"/>
      <c r="PH9" s="6"/>
      <c r="PI9" s="6"/>
      <c r="PJ9" s="6"/>
      <c r="PK9" s="6"/>
      <c r="PM9" s="6"/>
      <c r="PN9" s="6"/>
      <c r="PO9" s="6">
        <v>14.1784</v>
      </c>
      <c r="PP9" s="6">
        <v>0.128901682835</v>
      </c>
      <c r="PQ9" s="6"/>
      <c r="PR9" s="36"/>
      <c r="PS9" s="6"/>
      <c r="PT9" s="6"/>
      <c r="PU9" s="6"/>
      <c r="PV9" s="6"/>
      <c r="PW9" s="6"/>
      <c r="PX9" s="6"/>
      <c r="PY9" s="6"/>
      <c r="PZ9" s="6"/>
      <c r="QA9" s="6"/>
      <c r="QB9" s="6"/>
      <c r="QD9" s="6"/>
      <c r="QE9" s="6"/>
      <c r="QF9" s="6">
        <v>13.854559999999999</v>
      </c>
      <c r="QG9" s="6">
        <v>0.10787141544000001</v>
      </c>
      <c r="QH9" s="6"/>
      <c r="QI9" s="36"/>
      <c r="QJ9" s="6"/>
      <c r="QK9" s="6"/>
      <c r="QL9" s="6"/>
      <c r="QM9" s="6"/>
      <c r="QN9" s="6"/>
      <c r="QO9" s="6"/>
      <c r="QP9" s="6"/>
      <c r="QQ9" s="6"/>
      <c r="QR9" s="6"/>
      <c r="QS9" s="6"/>
      <c r="QU9" s="6"/>
      <c r="QV9" s="6"/>
      <c r="QW9" s="6">
        <v>15.47376</v>
      </c>
      <c r="QX9" s="6">
        <v>5.7693094571399997E-2</v>
      </c>
      <c r="QY9" s="6"/>
      <c r="QZ9" s="36"/>
      <c r="RA9" s="6"/>
      <c r="RB9" s="6"/>
      <c r="RC9" s="6"/>
      <c r="RD9" s="6"/>
      <c r="RE9" s="6"/>
      <c r="RF9" s="6"/>
      <c r="RG9" s="6"/>
      <c r="RH9" s="6"/>
      <c r="RI9" s="6"/>
      <c r="RJ9" s="6"/>
      <c r="RL9" s="6"/>
      <c r="RM9" s="6"/>
      <c r="RN9" s="6">
        <v>15.47376</v>
      </c>
      <c r="RO9" s="6">
        <v>7.3382447805000001E-2</v>
      </c>
      <c r="RP9" s="6"/>
      <c r="RQ9" s="36"/>
      <c r="RR9" s="6"/>
      <c r="RS9" s="6"/>
      <c r="RT9" s="6"/>
      <c r="RU9" s="6"/>
      <c r="RV9" s="6"/>
      <c r="RW9" s="6"/>
      <c r="RX9" s="6"/>
      <c r="RY9" s="6"/>
      <c r="RZ9" s="6"/>
      <c r="SA9" s="6"/>
      <c r="SC9" s="6"/>
      <c r="SD9" s="6"/>
      <c r="SE9" s="6">
        <v>15.47376</v>
      </c>
      <c r="SF9" s="6">
        <v>3.46846013237E-2</v>
      </c>
      <c r="SG9" s="6"/>
      <c r="SH9" s="36"/>
      <c r="SI9" s="6"/>
      <c r="SJ9" s="6"/>
      <c r="SK9" s="6"/>
      <c r="SL9" s="6"/>
      <c r="SM9" s="6"/>
      <c r="SN9" s="6"/>
      <c r="SO9" s="6"/>
      <c r="SP9" s="6"/>
      <c r="SQ9" s="6"/>
      <c r="SR9" s="6"/>
      <c r="ST9" s="6"/>
      <c r="SU9" s="6"/>
      <c r="SV9" s="6">
        <v>15.47376</v>
      </c>
      <c r="SW9" s="6">
        <v>3.46846013237E-2</v>
      </c>
      <c r="SX9" s="6"/>
      <c r="SY9" s="36"/>
      <c r="SZ9" s="6"/>
      <c r="TA9" s="6"/>
      <c r="TB9" s="6"/>
      <c r="TC9" s="6"/>
      <c r="TD9" s="6"/>
      <c r="TE9" s="6"/>
      <c r="TF9" s="6"/>
      <c r="TG9" s="6"/>
      <c r="TH9" s="6"/>
      <c r="TI9" s="6"/>
      <c r="TK9" s="6"/>
      <c r="TL9" s="6"/>
      <c r="TM9" s="6">
        <v>34.3951933333</v>
      </c>
      <c r="TN9" s="6">
        <v>0.422541054478</v>
      </c>
      <c r="TO9" s="6"/>
      <c r="TP9" s="36"/>
      <c r="TQ9" s="6"/>
      <c r="TR9" s="6"/>
      <c r="TS9" s="6"/>
      <c r="TT9" s="6"/>
      <c r="TU9" s="6"/>
      <c r="TV9" s="6"/>
      <c r="TW9" s="6"/>
      <c r="TX9" s="6"/>
      <c r="TY9" s="6"/>
      <c r="TZ9" s="6"/>
      <c r="UB9" s="6"/>
      <c r="UC9" s="6"/>
      <c r="UD9" s="6">
        <v>15.1830933333</v>
      </c>
      <c r="UE9" s="6">
        <v>4.4888526128800003E-2</v>
      </c>
      <c r="UF9" s="6"/>
      <c r="UG9" s="36"/>
      <c r="UH9" s="6"/>
      <c r="UI9" s="6"/>
      <c r="UJ9" s="6"/>
      <c r="UK9" s="6"/>
      <c r="UL9" s="6"/>
      <c r="UM9" s="6"/>
      <c r="UN9" s="6"/>
      <c r="UO9" s="6"/>
      <c r="UP9" s="6"/>
      <c r="UQ9" s="6"/>
      <c r="US9" s="6"/>
      <c r="UT9" s="6"/>
      <c r="UU9" s="6">
        <v>13.8655466667</v>
      </c>
      <c r="UV9" s="6">
        <v>0.16818411515100001</v>
      </c>
      <c r="UW9" s="6"/>
      <c r="UX9" s="36"/>
      <c r="UY9" s="6"/>
      <c r="UZ9" s="6"/>
      <c r="VA9" s="6"/>
      <c r="VB9" s="6"/>
      <c r="VC9" s="6"/>
      <c r="VD9" s="6"/>
      <c r="VE9" s="6"/>
      <c r="VF9" s="6"/>
      <c r="VG9" s="6"/>
      <c r="VH9" s="6"/>
      <c r="VJ9" s="6"/>
      <c r="VK9" s="6"/>
      <c r="VL9" s="6">
        <v>13.8655466667</v>
      </c>
      <c r="VM9" s="6">
        <v>0.24375481611899999</v>
      </c>
      <c r="VN9" s="6"/>
    </row>
    <row r="10" spans="4:586" x14ac:dyDescent="0.25">
      <c r="D10">
        <v>34</v>
      </c>
      <c r="E10" s="1">
        <f>HF15</f>
        <v>4.7657909078435043</v>
      </c>
      <c r="J10" s="6" t="s">
        <v>103</v>
      </c>
      <c r="K10" s="6" t="s">
        <v>104</v>
      </c>
      <c r="L10" s="6" t="s">
        <v>105</v>
      </c>
      <c r="M10" s="6" t="s">
        <v>106</v>
      </c>
      <c r="N10" s="6"/>
      <c r="O10" s="6"/>
      <c r="P10" s="6"/>
      <c r="Q10" s="6" t="s">
        <v>87</v>
      </c>
      <c r="R10" s="6"/>
      <c r="S10" s="6"/>
      <c r="U10" s="6"/>
      <c r="V10" s="6"/>
      <c r="W10" s="6">
        <v>15.72678</v>
      </c>
      <c r="X10" s="6">
        <v>0.12829615055099999</v>
      </c>
      <c r="Y10" s="6"/>
      <c r="Z10" s="36"/>
      <c r="AA10" s="6" t="s">
        <v>103</v>
      </c>
      <c r="AB10" s="6" t="s">
        <v>104</v>
      </c>
      <c r="AC10" s="6" t="s">
        <v>105</v>
      </c>
      <c r="AD10" s="6" t="s">
        <v>106</v>
      </c>
      <c r="AE10" s="6"/>
      <c r="AF10" s="6"/>
      <c r="AG10" s="6"/>
      <c r="AH10" s="6" t="s">
        <v>87</v>
      </c>
      <c r="AI10" s="6"/>
      <c r="AJ10" s="6"/>
      <c r="AL10" s="6"/>
      <c r="AM10" s="6"/>
      <c r="AN10" s="6">
        <v>15.37344</v>
      </c>
      <c r="AO10" s="6">
        <v>0.25085637186699999</v>
      </c>
      <c r="AP10" s="6"/>
      <c r="AQ10" s="36"/>
      <c r="AR10" s="6" t="s">
        <v>103</v>
      </c>
      <c r="AS10" s="6" t="s">
        <v>104</v>
      </c>
      <c r="AT10" s="6" t="s">
        <v>105</v>
      </c>
      <c r="AU10" s="6" t="s">
        <v>106</v>
      </c>
      <c r="AV10" s="6"/>
      <c r="AW10" s="6"/>
      <c r="AX10" s="6"/>
      <c r="AY10" s="6" t="s">
        <v>87</v>
      </c>
      <c r="AZ10" s="6"/>
      <c r="BA10" s="6"/>
      <c r="BC10" s="6"/>
      <c r="BD10" s="6"/>
      <c r="BE10" s="6">
        <v>15.452999999999999</v>
      </c>
      <c r="BF10" s="6">
        <v>0.907421678565</v>
      </c>
      <c r="BG10" s="6"/>
      <c r="BH10" s="36"/>
      <c r="BI10" s="6" t="s">
        <v>103</v>
      </c>
      <c r="BJ10" s="6" t="s">
        <v>104</v>
      </c>
      <c r="BK10" s="6" t="s">
        <v>105</v>
      </c>
      <c r="BL10" s="6" t="s">
        <v>106</v>
      </c>
      <c r="BM10" s="6"/>
      <c r="BN10" s="6"/>
      <c r="BO10" s="6"/>
      <c r="BP10" s="6" t="s">
        <v>87</v>
      </c>
      <c r="BQ10" s="6"/>
      <c r="BR10" s="6"/>
      <c r="BT10" s="6"/>
      <c r="BU10" s="6"/>
      <c r="BV10" s="6">
        <v>15.8721</v>
      </c>
      <c r="BW10" s="6">
        <v>0.45060853130099998</v>
      </c>
      <c r="BX10" s="6"/>
      <c r="BY10" s="36"/>
      <c r="BZ10" s="6" t="s">
        <v>103</v>
      </c>
      <c r="CA10" s="6" t="s">
        <v>104</v>
      </c>
      <c r="CB10" s="6" t="s">
        <v>105</v>
      </c>
      <c r="CC10" s="6" t="s">
        <v>106</v>
      </c>
      <c r="CD10" s="6"/>
      <c r="CE10" s="6"/>
      <c r="CF10" s="6"/>
      <c r="CG10" s="6" t="s">
        <v>87</v>
      </c>
      <c r="CH10" s="6"/>
      <c r="CI10" s="6"/>
      <c r="CK10" s="6"/>
      <c r="CL10" s="6"/>
      <c r="CM10" s="6">
        <v>15.8721</v>
      </c>
      <c r="CN10" s="6">
        <v>0.29481809271100001</v>
      </c>
      <c r="CO10" s="6"/>
      <c r="CP10" s="36"/>
      <c r="CQ10" s="6" t="s">
        <v>103</v>
      </c>
      <c r="CR10" s="6" t="s">
        <v>104</v>
      </c>
      <c r="CS10" s="6" t="s">
        <v>105</v>
      </c>
      <c r="CT10" s="6" t="s">
        <v>106</v>
      </c>
      <c r="CU10" s="6"/>
      <c r="CV10" s="6"/>
      <c r="CW10" s="6"/>
      <c r="CX10" s="6" t="s">
        <v>87</v>
      </c>
      <c r="CY10" s="6"/>
      <c r="CZ10" s="6"/>
      <c r="DB10" s="6"/>
      <c r="DC10" s="6"/>
      <c r="DD10" s="6">
        <v>15.671099999999999</v>
      </c>
      <c r="DE10" s="6">
        <v>0.46106447257099997</v>
      </c>
      <c r="DF10" s="6"/>
      <c r="DG10" s="36"/>
      <c r="DH10" s="6" t="s">
        <v>103</v>
      </c>
      <c r="DI10" s="6" t="s">
        <v>104</v>
      </c>
      <c r="DJ10" s="6" t="s">
        <v>105</v>
      </c>
      <c r="DK10" s="6" t="s">
        <v>106</v>
      </c>
      <c r="DL10" s="6"/>
      <c r="DM10" s="6"/>
      <c r="DN10" s="6"/>
      <c r="DO10" s="6" t="s">
        <v>87</v>
      </c>
      <c r="DP10" s="6"/>
      <c r="DQ10" s="6"/>
      <c r="DS10" s="6"/>
      <c r="DT10" s="6"/>
      <c r="DU10" s="6">
        <v>16.315020000000001</v>
      </c>
      <c r="DV10" s="6">
        <v>0.51055697509800002</v>
      </c>
      <c r="DW10" s="6"/>
      <c r="DX10" s="36"/>
      <c r="DY10" s="6" t="s">
        <v>103</v>
      </c>
      <c r="DZ10" s="6" t="s">
        <v>104</v>
      </c>
      <c r="EA10" s="6" t="s">
        <v>105</v>
      </c>
      <c r="EB10" s="6" t="s">
        <v>106</v>
      </c>
      <c r="EC10" s="6"/>
      <c r="ED10" s="6"/>
      <c r="EE10" s="6"/>
      <c r="EF10" s="6" t="s">
        <v>87</v>
      </c>
      <c r="EG10" s="6"/>
      <c r="EH10" s="6"/>
      <c r="EJ10" s="6"/>
      <c r="EK10" s="6"/>
      <c r="EL10" s="6">
        <v>16.315020000000001</v>
      </c>
      <c r="EM10" s="6">
        <v>0.51192610499799995</v>
      </c>
      <c r="EN10" s="6"/>
      <c r="EO10" s="36"/>
      <c r="EP10" s="6" t="s">
        <v>103</v>
      </c>
      <c r="EQ10" s="6" t="s">
        <v>104</v>
      </c>
      <c r="ER10" s="6" t="s">
        <v>105</v>
      </c>
      <c r="ES10" s="6" t="s">
        <v>106</v>
      </c>
      <c r="ET10" s="6"/>
      <c r="EU10" s="6"/>
      <c r="EV10" s="6"/>
      <c r="EW10" s="6" t="s">
        <v>87</v>
      </c>
      <c r="EX10" s="6"/>
      <c r="EY10" s="6"/>
      <c r="FA10" s="6"/>
      <c r="FB10" s="6"/>
      <c r="FC10" s="6">
        <v>16.308</v>
      </c>
      <c r="FD10" s="6">
        <v>0.53522465154800003</v>
      </c>
      <c r="FE10" s="6"/>
      <c r="FF10" s="36"/>
      <c r="FG10" s="6" t="s">
        <v>103</v>
      </c>
      <c r="FH10" s="6" t="s">
        <v>104</v>
      </c>
      <c r="FI10" s="6" t="s">
        <v>105</v>
      </c>
      <c r="FJ10" s="6" t="s">
        <v>106</v>
      </c>
      <c r="FK10" s="6"/>
      <c r="FL10" s="6"/>
      <c r="FM10" s="6"/>
      <c r="FN10" s="6" t="s">
        <v>87</v>
      </c>
      <c r="FO10" s="6"/>
      <c r="FP10" s="6"/>
      <c r="FR10" s="6"/>
      <c r="FS10" s="6"/>
      <c r="FT10" s="6">
        <v>16.186620000000001</v>
      </c>
      <c r="FU10" s="6">
        <v>0.43095527418399998</v>
      </c>
      <c r="FV10" s="6"/>
      <c r="FW10" s="36"/>
      <c r="FX10" s="6" t="s">
        <v>103</v>
      </c>
      <c r="FY10" s="6" t="s">
        <v>104</v>
      </c>
      <c r="FZ10" s="6" t="s">
        <v>105</v>
      </c>
      <c r="GA10" s="6" t="s">
        <v>106</v>
      </c>
      <c r="GB10" s="6"/>
      <c r="GC10" s="6"/>
      <c r="GD10" s="6"/>
      <c r="GE10" s="6" t="s">
        <v>87</v>
      </c>
      <c r="GF10" s="6"/>
      <c r="GG10" s="6"/>
      <c r="GI10" s="6"/>
      <c r="GJ10" s="6"/>
      <c r="GK10" s="6">
        <v>16.186620000000001</v>
      </c>
      <c r="GL10" s="6">
        <v>0.48851166199399998</v>
      </c>
      <c r="GM10" s="6"/>
      <c r="GN10" s="36"/>
      <c r="GO10" s="6" t="s">
        <v>103</v>
      </c>
      <c r="GP10" s="6" t="s">
        <v>104</v>
      </c>
      <c r="GQ10" s="6" t="s">
        <v>105</v>
      </c>
      <c r="GR10" s="6" t="s">
        <v>106</v>
      </c>
      <c r="GS10" s="6"/>
      <c r="GT10" s="6"/>
      <c r="GU10" s="6"/>
      <c r="GV10" s="6" t="s">
        <v>87</v>
      </c>
      <c r="GW10" s="6"/>
      <c r="GX10" s="6"/>
      <c r="GZ10" s="6"/>
      <c r="HA10" s="6"/>
      <c r="HB10" s="6">
        <v>16.315020000000001</v>
      </c>
      <c r="HC10" s="6">
        <v>0.49657507609599999</v>
      </c>
      <c r="HD10" s="6"/>
      <c r="HE10" s="36"/>
      <c r="HF10" s="6" t="s">
        <v>103</v>
      </c>
      <c r="HG10" s="6" t="s">
        <v>104</v>
      </c>
      <c r="HH10" s="6" t="s">
        <v>105</v>
      </c>
      <c r="HI10" s="6" t="s">
        <v>106</v>
      </c>
      <c r="HJ10" s="6"/>
      <c r="HK10" s="6"/>
      <c r="HL10" s="6"/>
      <c r="HM10" s="6" t="s">
        <v>87</v>
      </c>
      <c r="HN10" s="6"/>
      <c r="HO10" s="6"/>
      <c r="HQ10" s="6"/>
      <c r="HR10" s="6"/>
      <c r="HS10" s="6">
        <v>16.67934</v>
      </c>
      <c r="HT10" s="6">
        <v>0.48278303855600002</v>
      </c>
      <c r="HU10" s="6"/>
      <c r="HV10" s="36"/>
      <c r="HW10" s="6" t="s">
        <v>103</v>
      </c>
      <c r="HX10" s="6" t="s">
        <v>104</v>
      </c>
      <c r="HY10" s="6" t="s">
        <v>105</v>
      </c>
      <c r="HZ10" s="6" t="s">
        <v>106</v>
      </c>
      <c r="IA10" s="6"/>
      <c r="IB10" s="6"/>
      <c r="IC10" s="6"/>
      <c r="ID10" s="6" t="s">
        <v>87</v>
      </c>
      <c r="IE10" s="6"/>
      <c r="IF10" s="6"/>
      <c r="IH10" s="6"/>
      <c r="II10" s="6"/>
      <c r="IJ10" s="6">
        <v>16.2027</v>
      </c>
      <c r="IK10" s="6">
        <v>0.42807239137699998</v>
      </c>
      <c r="IL10" s="6"/>
      <c r="IM10" s="36"/>
      <c r="IN10" s="6" t="s">
        <v>103</v>
      </c>
      <c r="IO10" s="6" t="s">
        <v>104</v>
      </c>
      <c r="IP10" s="6" t="s">
        <v>105</v>
      </c>
      <c r="IQ10" s="6" t="s">
        <v>106</v>
      </c>
      <c r="IR10" s="6"/>
      <c r="IS10" s="6"/>
      <c r="IT10" s="6"/>
      <c r="IU10" s="6" t="s">
        <v>87</v>
      </c>
      <c r="IV10" s="6"/>
      <c r="IW10" s="6"/>
      <c r="IY10" s="6"/>
      <c r="IZ10" s="6"/>
      <c r="JA10" s="6">
        <v>16.2027</v>
      </c>
      <c r="JB10" s="6">
        <v>0.42495122557199999</v>
      </c>
      <c r="JC10" s="6"/>
      <c r="JD10" s="36"/>
      <c r="JE10" s="6" t="s">
        <v>103</v>
      </c>
      <c r="JF10" s="6" t="s">
        <v>104</v>
      </c>
      <c r="JG10" s="6" t="s">
        <v>105</v>
      </c>
      <c r="JH10" s="6" t="s">
        <v>106</v>
      </c>
      <c r="JI10" s="6"/>
      <c r="JJ10" s="6"/>
      <c r="JK10" s="6"/>
      <c r="JL10" s="6" t="s">
        <v>87</v>
      </c>
      <c r="JM10" s="6"/>
      <c r="JN10" s="6"/>
      <c r="JP10" s="6"/>
      <c r="JQ10" s="6"/>
      <c r="JR10" s="6">
        <v>15.222060000000001</v>
      </c>
      <c r="JS10" s="6">
        <v>0.32082141519200003</v>
      </c>
      <c r="JT10" s="6"/>
      <c r="JU10" s="36"/>
      <c r="JV10" s="6" t="s">
        <v>103</v>
      </c>
      <c r="JW10" s="6" t="s">
        <v>104</v>
      </c>
      <c r="JX10" s="6" t="s">
        <v>105</v>
      </c>
      <c r="JY10" s="6" t="s">
        <v>106</v>
      </c>
      <c r="JZ10" s="6"/>
      <c r="KA10" s="6"/>
      <c r="KB10" s="6"/>
      <c r="KC10" s="6" t="s">
        <v>87</v>
      </c>
      <c r="KD10" s="6"/>
      <c r="KE10" s="6"/>
      <c r="KG10" s="6"/>
      <c r="KH10" s="6"/>
      <c r="KI10" s="6">
        <v>15.222060000000001</v>
      </c>
      <c r="KJ10" s="6">
        <v>0.402768409667</v>
      </c>
      <c r="KK10" s="6"/>
      <c r="KL10" s="36"/>
      <c r="KM10" s="6" t="s">
        <v>103</v>
      </c>
      <c r="KN10" s="6" t="s">
        <v>104</v>
      </c>
      <c r="KO10" s="6" t="s">
        <v>105</v>
      </c>
      <c r="KP10" s="6" t="s">
        <v>106</v>
      </c>
      <c r="KQ10" s="6"/>
      <c r="KR10" s="6"/>
      <c r="KS10" s="6"/>
      <c r="KT10" s="6" t="s">
        <v>87</v>
      </c>
      <c r="KU10" s="6"/>
      <c r="KV10" s="6"/>
      <c r="KX10" s="6"/>
      <c r="KY10" s="6"/>
      <c r="KZ10" s="6">
        <v>15.579359999999999</v>
      </c>
      <c r="LA10" s="6">
        <v>0.43165391046500001</v>
      </c>
      <c r="LB10" s="6"/>
      <c r="LC10" s="36"/>
      <c r="LD10" s="6" t="s">
        <v>103</v>
      </c>
      <c r="LE10" s="6" t="s">
        <v>104</v>
      </c>
      <c r="LF10" s="6" t="s">
        <v>105</v>
      </c>
      <c r="LG10" s="6" t="s">
        <v>106</v>
      </c>
      <c r="LH10" s="6"/>
      <c r="LI10" s="6"/>
      <c r="LJ10" s="6"/>
      <c r="LK10" s="6" t="s">
        <v>87</v>
      </c>
      <c r="LL10" s="6"/>
      <c r="LM10" s="6"/>
      <c r="LO10" s="6"/>
      <c r="LP10" s="6"/>
      <c r="LQ10" s="6">
        <v>15.579359999999999</v>
      </c>
      <c r="LR10" s="6">
        <v>0.33527809502700001</v>
      </c>
      <c r="LS10" s="6"/>
      <c r="LT10" s="36"/>
      <c r="LU10" s="6" t="s">
        <v>103</v>
      </c>
      <c r="LV10" s="6" t="s">
        <v>104</v>
      </c>
      <c r="LW10" s="6" t="s">
        <v>105</v>
      </c>
      <c r="LX10" s="6" t="s">
        <v>106</v>
      </c>
      <c r="LY10" s="6"/>
      <c r="LZ10" s="6"/>
      <c r="MA10" s="6"/>
      <c r="MB10" s="6" t="s">
        <v>87</v>
      </c>
      <c r="MC10" s="6"/>
      <c r="MD10" s="6"/>
      <c r="MF10" s="6"/>
      <c r="MG10" s="6"/>
      <c r="MH10" s="6">
        <v>15.579359999999999</v>
      </c>
      <c r="MI10" s="6">
        <v>0.339410614497</v>
      </c>
      <c r="MJ10" s="6"/>
      <c r="MK10" s="36"/>
      <c r="ML10" s="6" t="s">
        <v>103</v>
      </c>
      <c r="MM10" s="6" t="s">
        <v>104</v>
      </c>
      <c r="MN10" s="6" t="s">
        <v>105</v>
      </c>
      <c r="MO10" s="6" t="s">
        <v>106</v>
      </c>
      <c r="MP10" s="6"/>
      <c r="MQ10" s="6"/>
      <c r="MR10" s="6"/>
      <c r="MS10" s="6" t="s">
        <v>87</v>
      </c>
      <c r="MT10" s="6"/>
      <c r="MU10" s="6"/>
      <c r="MW10" s="6"/>
      <c r="MX10" s="6"/>
      <c r="MY10" s="6">
        <v>15.572340000000001</v>
      </c>
      <c r="MZ10" s="6">
        <v>0.20722816911700001</v>
      </c>
      <c r="NA10" s="6"/>
      <c r="NB10" s="36"/>
      <c r="NC10" s="6" t="s">
        <v>103</v>
      </c>
      <c r="ND10" s="6" t="s">
        <v>104</v>
      </c>
      <c r="NE10" s="6" t="s">
        <v>105</v>
      </c>
      <c r="NF10" s="6" t="s">
        <v>106</v>
      </c>
      <c r="NG10" s="6"/>
      <c r="NH10" s="6"/>
      <c r="NI10" s="6"/>
      <c r="NJ10" s="6" t="s">
        <v>87</v>
      </c>
      <c r="NK10" s="6"/>
      <c r="NL10" s="6"/>
      <c r="NN10" s="6"/>
      <c r="NO10" s="6"/>
      <c r="NP10" s="6">
        <v>15.572340000000001</v>
      </c>
      <c r="NQ10" s="6">
        <v>0.21883136165799999</v>
      </c>
      <c r="NR10" s="6"/>
      <c r="NS10" s="36"/>
      <c r="NT10" s="6" t="s">
        <v>103</v>
      </c>
      <c r="NU10" s="6" t="s">
        <v>104</v>
      </c>
      <c r="NV10" s="6" t="s">
        <v>105</v>
      </c>
      <c r="NW10" s="6" t="s">
        <v>106</v>
      </c>
      <c r="NX10" s="6"/>
      <c r="NY10" s="6"/>
      <c r="NZ10" s="6"/>
      <c r="OA10" s="6" t="s">
        <v>87</v>
      </c>
      <c r="OB10" s="6"/>
      <c r="OC10" s="6"/>
      <c r="OE10" s="6"/>
      <c r="OF10" s="6"/>
      <c r="OG10" s="6">
        <v>15.2646</v>
      </c>
      <c r="OH10" s="6">
        <v>0.16748700943399999</v>
      </c>
      <c r="OI10" s="6"/>
      <c r="OJ10" s="36"/>
      <c r="OK10" s="6" t="s">
        <v>103</v>
      </c>
      <c r="OL10" s="6" t="s">
        <v>104</v>
      </c>
      <c r="OM10" s="6" t="s">
        <v>105</v>
      </c>
      <c r="ON10" s="6" t="s">
        <v>106</v>
      </c>
      <c r="OO10" s="6"/>
      <c r="OP10" s="6"/>
      <c r="OQ10" s="6"/>
      <c r="OR10" s="6" t="s">
        <v>87</v>
      </c>
      <c r="OS10" s="6"/>
      <c r="OT10" s="6"/>
      <c r="OV10" s="6"/>
      <c r="OW10" s="6"/>
      <c r="OX10" s="6">
        <v>15.2646</v>
      </c>
      <c r="OY10" s="6">
        <v>0.13364573278399999</v>
      </c>
      <c r="OZ10" s="6"/>
      <c r="PA10" s="36"/>
      <c r="PB10" s="6" t="s">
        <v>103</v>
      </c>
      <c r="PC10" s="6" t="s">
        <v>104</v>
      </c>
      <c r="PD10" s="6" t="s">
        <v>105</v>
      </c>
      <c r="PE10" s="6" t="s">
        <v>106</v>
      </c>
      <c r="PF10" s="6"/>
      <c r="PG10" s="6"/>
      <c r="PH10" s="6"/>
      <c r="PI10" s="6" t="s">
        <v>87</v>
      </c>
      <c r="PJ10" s="6"/>
      <c r="PK10" s="6"/>
      <c r="PM10" s="6"/>
      <c r="PN10" s="6"/>
      <c r="PO10" s="6">
        <v>15.950699999999999</v>
      </c>
      <c r="PP10" s="6">
        <v>0.13223014317000001</v>
      </c>
      <c r="PQ10" s="6"/>
      <c r="PR10" s="36"/>
      <c r="PS10" s="6" t="s">
        <v>103</v>
      </c>
      <c r="PT10" s="6" t="s">
        <v>104</v>
      </c>
      <c r="PU10" s="6" t="s">
        <v>105</v>
      </c>
      <c r="PV10" s="6" t="s">
        <v>106</v>
      </c>
      <c r="PW10" s="6"/>
      <c r="PX10" s="6"/>
      <c r="PY10" s="6"/>
      <c r="PZ10" s="6" t="s">
        <v>87</v>
      </c>
      <c r="QA10" s="6"/>
      <c r="QB10" s="6"/>
      <c r="QD10" s="6"/>
      <c r="QE10" s="6"/>
      <c r="QF10" s="6">
        <v>15.58638</v>
      </c>
      <c r="QG10" s="6">
        <v>0.113912110713</v>
      </c>
      <c r="QH10" s="6"/>
      <c r="QI10" s="36"/>
      <c r="QJ10" s="6" t="s">
        <v>103</v>
      </c>
      <c r="QK10" s="6" t="s">
        <v>104</v>
      </c>
      <c r="QL10" s="6" t="s">
        <v>105</v>
      </c>
      <c r="QM10" s="6" t="s">
        <v>106</v>
      </c>
      <c r="QN10" s="6"/>
      <c r="QO10" s="6"/>
      <c r="QP10" s="6"/>
      <c r="QQ10" s="6" t="s">
        <v>87</v>
      </c>
      <c r="QR10" s="6"/>
      <c r="QS10" s="6"/>
      <c r="QU10" s="6"/>
      <c r="QV10" s="6"/>
      <c r="QW10" s="6">
        <v>17.407979999999998</v>
      </c>
      <c r="QX10" s="6">
        <v>5.9464295473299997E-2</v>
      </c>
      <c r="QY10" s="6"/>
      <c r="QZ10" s="36"/>
      <c r="RA10" s="6" t="s">
        <v>103</v>
      </c>
      <c r="RB10" s="6" t="s">
        <v>104</v>
      </c>
      <c r="RC10" s="6" t="s">
        <v>105</v>
      </c>
      <c r="RD10" s="6" t="s">
        <v>106</v>
      </c>
      <c r="RE10" s="6"/>
      <c r="RF10" s="6"/>
      <c r="RG10" s="6"/>
      <c r="RH10" s="6" t="s">
        <v>87</v>
      </c>
      <c r="RI10" s="6"/>
      <c r="RJ10" s="6"/>
      <c r="RL10" s="6"/>
      <c r="RM10" s="6"/>
      <c r="RN10" s="6">
        <v>17.407979999999998</v>
      </c>
      <c r="RO10" s="6">
        <v>7.7082816198099993E-2</v>
      </c>
      <c r="RP10" s="6"/>
      <c r="RQ10" s="36"/>
      <c r="RR10" s="6" t="s">
        <v>103</v>
      </c>
      <c r="RS10" s="6" t="s">
        <v>104</v>
      </c>
      <c r="RT10" s="6" t="s">
        <v>105</v>
      </c>
      <c r="RU10" s="6" t="s">
        <v>106</v>
      </c>
      <c r="RV10" s="6"/>
      <c r="RW10" s="6"/>
      <c r="RX10" s="6"/>
      <c r="RY10" s="6" t="s">
        <v>87</v>
      </c>
      <c r="RZ10" s="6"/>
      <c r="SA10" s="6"/>
      <c r="SC10" s="6"/>
      <c r="SD10" s="6"/>
      <c r="SE10" s="6">
        <v>17.407979999999998</v>
      </c>
      <c r="SF10" s="6">
        <v>3.9871448979099999E-2</v>
      </c>
      <c r="SG10" s="6"/>
      <c r="SH10" s="36"/>
      <c r="SI10" s="6" t="s">
        <v>103</v>
      </c>
      <c r="SJ10" s="6" t="s">
        <v>104</v>
      </c>
      <c r="SK10" s="6" t="s">
        <v>105</v>
      </c>
      <c r="SL10" s="6" t="s">
        <v>106</v>
      </c>
      <c r="SM10" s="6"/>
      <c r="SN10" s="6"/>
      <c r="SO10" s="6"/>
      <c r="SP10" s="6" t="s">
        <v>87</v>
      </c>
      <c r="SQ10" s="6"/>
      <c r="SR10" s="6"/>
      <c r="ST10" s="6"/>
      <c r="SU10" s="6"/>
      <c r="SV10" s="6">
        <v>17.407979999999998</v>
      </c>
      <c r="SW10" s="6">
        <v>3.9871448979099999E-2</v>
      </c>
      <c r="SX10" s="6"/>
      <c r="SY10" s="36"/>
      <c r="SZ10" s="6" t="s">
        <v>103</v>
      </c>
      <c r="TA10" s="6" t="s">
        <v>104</v>
      </c>
      <c r="TB10" s="6" t="s">
        <v>105</v>
      </c>
      <c r="TC10" s="6" t="s">
        <v>106</v>
      </c>
      <c r="TD10" s="6"/>
      <c r="TE10" s="6"/>
      <c r="TF10" s="6"/>
      <c r="TG10" s="6" t="s">
        <v>87</v>
      </c>
      <c r="TH10" s="6"/>
      <c r="TI10" s="6"/>
      <c r="TK10" s="6"/>
      <c r="TL10" s="6"/>
      <c r="TM10" s="6">
        <v>36.205466666699998</v>
      </c>
      <c r="TN10" s="6">
        <v>0.45468809868999999</v>
      </c>
      <c r="TO10" s="6"/>
      <c r="TP10" s="36"/>
      <c r="TQ10" s="6" t="s">
        <v>103</v>
      </c>
      <c r="TR10" s="6" t="s">
        <v>104</v>
      </c>
      <c r="TS10" s="6" t="s">
        <v>105</v>
      </c>
      <c r="TT10" s="6" t="s">
        <v>106</v>
      </c>
      <c r="TU10" s="6"/>
      <c r="TV10" s="6"/>
      <c r="TW10" s="6"/>
      <c r="TX10" s="6" t="s">
        <v>87</v>
      </c>
      <c r="TY10" s="6"/>
      <c r="TZ10" s="6"/>
      <c r="UB10" s="6"/>
      <c r="UC10" s="6"/>
      <c r="UD10" s="6">
        <v>17.08098</v>
      </c>
      <c r="UE10" s="6">
        <v>5.2696155329200002E-2</v>
      </c>
      <c r="UF10" s="6"/>
      <c r="UG10" s="36"/>
      <c r="UH10" s="6" t="s">
        <v>103</v>
      </c>
      <c r="UI10" s="6" t="s">
        <v>104</v>
      </c>
      <c r="UJ10" s="6" t="s">
        <v>105</v>
      </c>
      <c r="UK10" s="6" t="s">
        <v>106</v>
      </c>
      <c r="UL10" s="6"/>
      <c r="UM10" s="6"/>
      <c r="UN10" s="6"/>
      <c r="UO10" s="6" t="s">
        <v>87</v>
      </c>
      <c r="UP10" s="6"/>
      <c r="UQ10" s="6"/>
      <c r="US10" s="6"/>
      <c r="UT10" s="6"/>
      <c r="UU10" s="6">
        <v>15.598739999999999</v>
      </c>
      <c r="UV10" s="6">
        <v>0.176270805817</v>
      </c>
      <c r="UW10" s="6"/>
      <c r="UX10" s="36"/>
      <c r="UY10" s="6" t="s">
        <v>103</v>
      </c>
      <c r="UZ10" s="6" t="s">
        <v>104</v>
      </c>
      <c r="VA10" s="6" t="s">
        <v>105</v>
      </c>
      <c r="VB10" s="6" t="s">
        <v>106</v>
      </c>
      <c r="VC10" s="6"/>
      <c r="VD10" s="6"/>
      <c r="VE10" s="6"/>
      <c r="VF10" s="6" t="s">
        <v>87</v>
      </c>
      <c r="VG10" s="6"/>
      <c r="VH10" s="6"/>
      <c r="VJ10" s="6"/>
      <c r="VK10" s="6"/>
      <c r="VL10" s="6">
        <v>15.598739999999999</v>
      </c>
      <c r="VM10" s="6">
        <v>0.26002835278100001</v>
      </c>
      <c r="VN10" s="6"/>
    </row>
    <row r="11" spans="4:586" x14ac:dyDescent="0.25">
      <c r="D11">
        <v>36</v>
      </c>
      <c r="E11" s="1">
        <f>HW15</f>
        <v>3.8245194006185779</v>
      </c>
      <c r="J11" s="7"/>
      <c r="K11" s="6">
        <f>V1</f>
        <v>1.02666667</v>
      </c>
      <c r="L11" s="7">
        <f>M11/15000</f>
        <v>3.1219879305911893E-8</v>
      </c>
      <c r="M11" s="6">
        <f>Y1</f>
        <v>4.6829818958867838E-4</v>
      </c>
      <c r="N11" s="6"/>
      <c r="O11" s="6"/>
      <c r="P11" s="6" t="s">
        <v>108</v>
      </c>
      <c r="Q11" s="6"/>
      <c r="R11" s="6"/>
      <c r="S11" s="6"/>
      <c r="U11" s="6"/>
      <c r="V11" s="6"/>
      <c r="W11">
        <v>17.4742</v>
      </c>
      <c r="X11">
        <v>0.130516568911</v>
      </c>
      <c r="Y11" s="6"/>
      <c r="Z11" s="36"/>
      <c r="AA11" s="7"/>
      <c r="AB11" s="6">
        <f>AM1</f>
        <v>10.2666667</v>
      </c>
      <c r="AC11" s="7">
        <f t="shared" ref="AC11:AC16" si="68">AD11/15000</f>
        <v>3.2956546060030723E-7</v>
      </c>
      <c r="AD11" s="6">
        <f>AP1</f>
        <v>4.9434819090046081E-3</v>
      </c>
      <c r="AE11" s="6"/>
      <c r="AF11" s="6"/>
      <c r="AG11" s="6"/>
      <c r="AH11" s="6" t="s">
        <v>243</v>
      </c>
      <c r="AI11" s="6"/>
      <c r="AJ11" s="6"/>
      <c r="AL11" s="6"/>
      <c r="AM11" s="6"/>
      <c r="AN11">
        <v>17.081600000000002</v>
      </c>
      <c r="AO11">
        <v>0.25614052891</v>
      </c>
      <c r="AP11" s="6"/>
      <c r="AQ11" s="36"/>
      <c r="AR11" s="7"/>
      <c r="AS11" s="6">
        <f>BD1</f>
        <v>117.33</v>
      </c>
      <c r="AT11" s="7">
        <f t="shared" ref="AT11:AT16" si="69">AU11/15000</f>
        <v>2.4119180107230189E-6</v>
      </c>
      <c r="AU11" s="6">
        <f>BG1</f>
        <v>3.6178770160845281E-2</v>
      </c>
      <c r="AV11" s="6"/>
      <c r="AW11" s="6"/>
      <c r="AX11" s="6"/>
      <c r="AY11" s="6" t="s">
        <v>244</v>
      </c>
      <c r="AZ11" s="6"/>
      <c r="BA11" s="6"/>
      <c r="BC11" s="6"/>
      <c r="BD11" s="6"/>
      <c r="BE11">
        <v>17.170000000000002</v>
      </c>
      <c r="BF11">
        <v>0.95426624306200003</v>
      </c>
      <c r="BG11" s="6"/>
      <c r="BH11" s="36"/>
      <c r="BI11" s="7">
        <v>1.5875E-6</v>
      </c>
      <c r="BJ11" s="6">
        <f>BU1</f>
        <v>117.33</v>
      </c>
      <c r="BK11" s="7">
        <f t="shared" ref="BK11:BK16" si="70">BL11/15000</f>
        <v>1.0185363545504431E-6</v>
      </c>
      <c r="BL11" s="6">
        <f>BX1</f>
        <v>1.5278045318256646E-2</v>
      </c>
      <c r="BM11" s="6"/>
      <c r="BN11" s="6"/>
      <c r="BO11" s="6"/>
      <c r="BP11" s="6" t="s">
        <v>245</v>
      </c>
      <c r="BQ11" s="6"/>
      <c r="BR11" s="6"/>
      <c r="BT11" s="6"/>
      <c r="BU11" s="6"/>
      <c r="BV11">
        <v>17.635666666700001</v>
      </c>
      <c r="BW11">
        <v>0.47106663540100002</v>
      </c>
      <c r="BX11" s="6"/>
      <c r="BY11" s="36"/>
      <c r="BZ11" s="7">
        <v>8.5295999999999998E-7</v>
      </c>
      <c r="CA11" s="6">
        <f>CL1</f>
        <v>117.33</v>
      </c>
      <c r="CB11" s="7">
        <f t="shared" ref="CB11:CB16" si="71">CC11/15000</f>
        <v>5.2272383026322717E-7</v>
      </c>
      <c r="CC11" s="6">
        <f>CO1</f>
        <v>7.8408574539484081E-3</v>
      </c>
      <c r="CD11" s="6"/>
      <c r="CE11" s="6"/>
      <c r="CF11" s="6"/>
      <c r="CG11" s="6" t="s">
        <v>245</v>
      </c>
      <c r="CH11" s="6"/>
      <c r="CI11" s="6"/>
      <c r="CK11" s="6"/>
      <c r="CL11" s="6"/>
      <c r="CM11">
        <v>17.635666666700001</v>
      </c>
      <c r="CN11">
        <v>0.30423196406199998</v>
      </c>
      <c r="CO11" s="6"/>
      <c r="CP11" s="36"/>
      <c r="CQ11" s="7">
        <v>1.1945E-6</v>
      </c>
      <c r="CR11" s="6">
        <f>DC1</f>
        <v>117.33</v>
      </c>
      <c r="CS11" s="7">
        <f t="shared" ref="CS11:CS16" si="72">CT11/15000</f>
        <v>8.5514646308584018E-7</v>
      </c>
      <c r="CT11" s="6">
        <f>DF1</f>
        <v>1.2827196946287603E-2</v>
      </c>
      <c r="CU11" s="6"/>
      <c r="CV11" s="6"/>
      <c r="CW11" s="6"/>
      <c r="CX11" s="6" t="s">
        <v>245</v>
      </c>
      <c r="CY11" s="6"/>
      <c r="CZ11" s="6"/>
      <c r="DB11" s="6"/>
      <c r="DC11" s="6"/>
      <c r="DD11">
        <v>17.412333333300001</v>
      </c>
      <c r="DE11">
        <v>0.47532083919599999</v>
      </c>
      <c r="DF11" s="6"/>
      <c r="DG11" s="36"/>
      <c r="DH11" s="7">
        <v>1.6814999999999999E-6</v>
      </c>
      <c r="DI11" s="6">
        <f>DT1</f>
        <v>117.33</v>
      </c>
      <c r="DJ11" s="7">
        <f>DK11/15000</f>
        <v>9.3071192735283221E-7</v>
      </c>
      <c r="DK11" s="6">
        <f>DW1</f>
        <v>1.3960678910292483E-2</v>
      </c>
      <c r="DL11" s="6"/>
      <c r="DM11" s="6"/>
      <c r="DN11" s="6"/>
      <c r="DO11" s="6" t="s">
        <v>245</v>
      </c>
      <c r="DP11" s="6"/>
      <c r="DQ11" s="6"/>
      <c r="DS11" s="6"/>
      <c r="DT11" s="6"/>
      <c r="DW11" s="6"/>
      <c r="DX11" s="36"/>
      <c r="DY11" s="7">
        <v>9.2916999999999995E-7</v>
      </c>
      <c r="DZ11" s="6">
        <f>EK1</f>
        <v>117.33</v>
      </c>
      <c r="EA11" s="7">
        <f>EB11/15000</f>
        <v>6.0900421814029985E-7</v>
      </c>
      <c r="EB11" s="6">
        <f>EN1</f>
        <v>9.1350632721044975E-3</v>
      </c>
      <c r="EC11" s="6"/>
      <c r="ED11" s="6"/>
      <c r="EE11" s="6"/>
      <c r="EF11" s="6" t="s">
        <v>245</v>
      </c>
      <c r="EG11" s="6"/>
      <c r="EH11" s="6"/>
      <c r="EJ11" s="6"/>
      <c r="EK11" s="6"/>
      <c r="EL11">
        <v>18.127800000000001</v>
      </c>
      <c r="EM11">
        <v>0.52213172599400004</v>
      </c>
      <c r="EN11" s="6"/>
      <c r="EO11" s="36"/>
      <c r="EP11" s="7">
        <v>6.0814999999999995E-7</v>
      </c>
      <c r="EQ11" s="6">
        <f>FB1</f>
        <v>117.33</v>
      </c>
      <c r="ER11" s="7">
        <f>ES11/15000</f>
        <v>4.7411704013030762E-7</v>
      </c>
      <c r="ES11" s="6">
        <f>FE1</f>
        <v>7.1117556019546146E-3</v>
      </c>
      <c r="ET11" s="6"/>
      <c r="EU11" s="6"/>
      <c r="EV11" s="6"/>
      <c r="EW11" s="6" t="s">
        <v>245</v>
      </c>
      <c r="EX11" s="6"/>
      <c r="EY11" s="6"/>
      <c r="FA11" s="6"/>
      <c r="FB11" s="6"/>
      <c r="FC11">
        <v>18.12</v>
      </c>
      <c r="FD11">
        <v>0.54156025570199995</v>
      </c>
      <c r="FE11" s="6"/>
      <c r="FF11" s="36"/>
      <c r="FG11" s="7">
        <v>8.6334E-7</v>
      </c>
      <c r="FH11" s="6">
        <f>FS1</f>
        <v>117.33</v>
      </c>
      <c r="FI11" s="7">
        <f>FJ11/15000</f>
        <v>6.2667150959491333E-7</v>
      </c>
      <c r="FJ11" s="6">
        <f>FV1</f>
        <v>9.4000726439236997E-3</v>
      </c>
      <c r="FK11" s="6"/>
      <c r="FL11" s="6"/>
      <c r="FM11" s="6"/>
      <c r="FN11" s="6" t="s">
        <v>245</v>
      </c>
      <c r="FO11" s="6"/>
      <c r="FP11" s="6"/>
      <c r="FR11" s="6"/>
      <c r="FS11" s="6"/>
      <c r="FT11">
        <v>17.985133333299999</v>
      </c>
      <c r="FU11">
        <v>0.43938306227899998</v>
      </c>
      <c r="FV11" s="6"/>
      <c r="FW11" s="36"/>
      <c r="FX11" s="7">
        <v>1.2561999999999999E-6</v>
      </c>
      <c r="FY11" s="6">
        <f>GJ1</f>
        <v>117.33</v>
      </c>
      <c r="FZ11" s="7">
        <f>GA11/15000</f>
        <v>8.6256463727588758E-7</v>
      </c>
      <c r="GA11" s="6">
        <f>GM1</f>
        <v>1.2938469559138313E-2</v>
      </c>
      <c r="GB11" s="6"/>
      <c r="GC11" s="6"/>
      <c r="GD11" s="6"/>
      <c r="GE11" s="6" t="s">
        <v>245</v>
      </c>
      <c r="GF11" s="6"/>
      <c r="GG11" s="6"/>
      <c r="GI11" s="6"/>
      <c r="GJ11" s="6"/>
      <c r="GK11">
        <v>17.985133333299999</v>
      </c>
      <c r="GL11">
        <v>0.50671188028699998</v>
      </c>
      <c r="GM11" s="6"/>
      <c r="GN11" s="36"/>
      <c r="GO11" s="7">
        <v>9.3743E-7</v>
      </c>
      <c r="GP11" s="6">
        <f>HA1</f>
        <v>117.33</v>
      </c>
      <c r="GQ11" s="7">
        <f>GR11/15000</f>
        <v>6.9310361451601656E-7</v>
      </c>
      <c r="GR11" s="6">
        <f>HD1</f>
        <v>1.0396554217740248E-2</v>
      </c>
      <c r="GS11" s="6"/>
      <c r="GT11" s="6"/>
      <c r="GU11" s="6"/>
      <c r="GV11" s="6" t="s">
        <v>245</v>
      </c>
      <c r="GW11" s="6"/>
      <c r="GX11" s="6"/>
      <c r="GZ11" s="6"/>
      <c r="HA11" s="6"/>
      <c r="HB11">
        <v>18.127800000000001</v>
      </c>
      <c r="HC11">
        <v>0.50758861368999997</v>
      </c>
      <c r="HD11" s="6"/>
      <c r="HE11" s="36"/>
      <c r="HF11" s="7">
        <v>9.8048999999999991E-7</v>
      </c>
      <c r="HG11" s="6">
        <f>HR1</f>
        <v>117.33</v>
      </c>
      <c r="HH11" s="7">
        <f>HI11/15000</f>
        <v>6.7037315951508721E-7</v>
      </c>
      <c r="HI11" s="6">
        <f>HU1</f>
        <v>1.0055597392726308E-2</v>
      </c>
      <c r="HJ11" s="6"/>
      <c r="HK11" s="6"/>
      <c r="HL11" s="6"/>
      <c r="HM11" s="6" t="s">
        <v>245</v>
      </c>
      <c r="HN11" s="6"/>
      <c r="HO11" s="6"/>
      <c r="HQ11" s="6"/>
      <c r="HR11" s="6"/>
      <c r="HS11">
        <v>18.532599999999999</v>
      </c>
      <c r="HT11">
        <v>0.49140981784900001</v>
      </c>
      <c r="HU11" s="6"/>
      <c r="HV11" s="36"/>
      <c r="HW11" s="7">
        <v>3.8252000000000001E-7</v>
      </c>
      <c r="HX11" s="6">
        <f>II1</f>
        <v>117.33</v>
      </c>
      <c r="HY11" s="7">
        <f>HZ11/15000</f>
        <v>3.7774785493239926E-7</v>
      </c>
      <c r="HZ11" s="6">
        <f>IL1</f>
        <v>5.6662178239859891E-3</v>
      </c>
      <c r="IA11" s="6"/>
      <c r="IB11" s="6"/>
      <c r="IC11" s="6"/>
      <c r="ID11" s="6" t="s">
        <v>245</v>
      </c>
      <c r="IE11" s="6"/>
      <c r="IF11" s="6"/>
      <c r="IH11" s="6"/>
      <c r="II11" s="6"/>
      <c r="IJ11">
        <v>18.003</v>
      </c>
      <c r="IK11">
        <v>0.43143555764800001</v>
      </c>
      <c r="IL11" s="6"/>
      <c r="IM11" s="36"/>
      <c r="IN11" s="7">
        <v>2.6263000000000002E-7</v>
      </c>
      <c r="IO11" s="6">
        <f>IZ1</f>
        <v>117.33</v>
      </c>
      <c r="IP11" s="7">
        <f>IQ11/15000</f>
        <v>2.2273684221270408E-7</v>
      </c>
      <c r="IQ11" s="6">
        <f>JC1</f>
        <v>3.3410526331905614E-3</v>
      </c>
      <c r="IR11" s="6"/>
      <c r="IS11" s="6"/>
      <c r="IT11" s="6"/>
      <c r="IU11" s="6" t="s">
        <v>245</v>
      </c>
      <c r="IV11" s="6"/>
      <c r="IW11" s="6"/>
      <c r="IY11" s="6"/>
      <c r="IZ11" s="6"/>
      <c r="JA11">
        <v>18.003</v>
      </c>
      <c r="JB11">
        <v>0.42486629423700001</v>
      </c>
      <c r="JC11" s="6"/>
      <c r="JD11" s="36"/>
      <c r="JE11" s="7"/>
      <c r="JF11" s="6">
        <f>JQ1</f>
        <v>117.33</v>
      </c>
      <c r="JG11" s="7">
        <f>JH11/15000</f>
        <v>1.2318246580007195E-7</v>
      </c>
      <c r="JH11" s="6">
        <f>JT1</f>
        <v>1.8477369870010794E-3</v>
      </c>
      <c r="JI11" s="6"/>
      <c r="JJ11" s="6"/>
      <c r="JK11" s="6"/>
      <c r="JL11" s="6" t="s">
        <v>245</v>
      </c>
      <c r="JM11" s="6"/>
      <c r="JN11" s="6"/>
      <c r="JP11" s="6"/>
      <c r="JQ11" s="6"/>
      <c r="JR11">
        <v>16.913399999999999</v>
      </c>
      <c r="JS11">
        <v>0.32145116542300001</v>
      </c>
      <c r="JT11" s="6"/>
      <c r="JU11" s="36"/>
      <c r="JV11" s="7">
        <v>3.8252000000000001E-7</v>
      </c>
      <c r="JW11" s="6">
        <f>KH1</f>
        <v>117.33</v>
      </c>
      <c r="JX11" s="7">
        <f>JY11/15000</f>
        <v>2.5906968510478615E-8</v>
      </c>
      <c r="JY11" s="6">
        <f>KK1</f>
        <v>3.886045276571792E-4</v>
      </c>
      <c r="JZ11" s="6"/>
      <c r="KA11" s="6"/>
      <c r="KB11" s="6"/>
      <c r="KC11" s="6" t="s">
        <v>245</v>
      </c>
      <c r="KD11" s="6"/>
      <c r="KE11" s="6"/>
      <c r="KG11" s="6"/>
      <c r="KH11" s="6"/>
      <c r="KI11">
        <v>16.913399999999999</v>
      </c>
      <c r="KJ11">
        <v>0.40252071310499998</v>
      </c>
      <c r="KK11" s="6"/>
      <c r="KL11" s="36"/>
      <c r="KM11" s="7">
        <v>1.9589999999999998E-6</v>
      </c>
      <c r="KN11" s="6">
        <f>KY1</f>
        <v>117.33</v>
      </c>
      <c r="KO11" s="7">
        <f>KP11/15000</f>
        <v>8.8767868509931182E-7</v>
      </c>
      <c r="KP11" s="6">
        <f>LB1</f>
        <v>1.3315180276489678E-2</v>
      </c>
      <c r="KQ11" s="6"/>
      <c r="KR11" s="6"/>
      <c r="KS11" s="6"/>
      <c r="KT11" s="6" t="s">
        <v>245</v>
      </c>
      <c r="KU11" s="6"/>
      <c r="KV11" s="6"/>
      <c r="KX11" s="6"/>
      <c r="KY11" s="6"/>
      <c r="KZ11">
        <v>17.310400000000001</v>
      </c>
      <c r="LA11">
        <v>0.452284843863</v>
      </c>
      <c r="LB11" s="6"/>
      <c r="LC11" s="36"/>
      <c r="LD11" s="7">
        <v>1.4682E-6</v>
      </c>
      <c r="LE11" s="6">
        <f>LP1</f>
        <v>117.33</v>
      </c>
      <c r="LF11" s="7">
        <f>LG11/15000</f>
        <v>7.1994165415670479E-7</v>
      </c>
      <c r="LG11" s="6">
        <f>LS1</f>
        <v>1.0799124812350572E-2</v>
      </c>
      <c r="LH11" s="6"/>
      <c r="LI11" s="6"/>
      <c r="LJ11" s="6"/>
      <c r="LK11" s="6" t="s">
        <v>245</v>
      </c>
      <c r="LL11" s="6"/>
      <c r="LM11" s="6"/>
      <c r="LO11" s="6"/>
      <c r="LP11" s="6"/>
      <c r="LQ11">
        <v>17.310400000000001</v>
      </c>
      <c r="LR11">
        <v>0.34977630256300002</v>
      </c>
      <c r="LS11" s="6"/>
      <c r="LT11" s="36"/>
      <c r="LU11" s="7">
        <v>2.2599000000000002E-6</v>
      </c>
      <c r="LV11" s="6">
        <f>MG1</f>
        <v>117.33</v>
      </c>
      <c r="LW11" s="7">
        <f>LX11/15000</f>
        <v>7.8497811078431154E-7</v>
      </c>
      <c r="LX11" s="6">
        <f>MJ1</f>
        <v>1.1774671661764673E-2</v>
      </c>
      <c r="LY11" s="6"/>
      <c r="LZ11" s="6"/>
      <c r="MA11" s="6"/>
      <c r="MB11" s="6" t="s">
        <v>245</v>
      </c>
      <c r="MC11" s="6"/>
      <c r="MD11" s="6"/>
      <c r="MF11" s="6"/>
      <c r="MG11" s="6"/>
      <c r="MH11">
        <v>17.310400000000001</v>
      </c>
      <c r="MI11">
        <v>0.36138251954</v>
      </c>
      <c r="MJ11" s="6"/>
      <c r="MK11" s="36"/>
      <c r="ML11" s="7">
        <v>7.6342999999999995E-7</v>
      </c>
      <c r="MM11" s="6">
        <f>MX1</f>
        <v>117.33</v>
      </c>
      <c r="MN11" s="7">
        <f>MO11/15000</f>
        <v>3.9554435443982596E-7</v>
      </c>
      <c r="MO11" s="6">
        <f>NA1</f>
        <v>5.9331653165973896E-3</v>
      </c>
      <c r="MP11" s="6"/>
      <c r="MQ11" s="6"/>
      <c r="MR11" s="6"/>
      <c r="MS11" s="6" t="s">
        <v>245</v>
      </c>
      <c r="MT11" s="6"/>
      <c r="MU11" s="6"/>
      <c r="MW11" s="6"/>
      <c r="MX11" s="6"/>
      <c r="MY11">
        <v>17.302600000000002</v>
      </c>
      <c r="MZ11">
        <v>0.21579944418499999</v>
      </c>
      <c r="NA11" s="6"/>
      <c r="NB11" s="36"/>
      <c r="NC11" s="7">
        <v>9.0274999999999995E-7</v>
      </c>
      <c r="ND11" s="6">
        <f>NO1</f>
        <v>117.33</v>
      </c>
      <c r="NE11" s="7">
        <f>NF11/15000</f>
        <v>3.8716786865883794E-7</v>
      </c>
      <c r="NF11" s="6">
        <f>NR1</f>
        <v>5.8075180298825689E-3</v>
      </c>
      <c r="NG11" s="6"/>
      <c r="NH11" s="6"/>
      <c r="NI11" s="6"/>
      <c r="NJ11" s="6" t="s">
        <v>245</v>
      </c>
      <c r="NK11" s="6"/>
      <c r="NL11" s="6"/>
      <c r="NN11" s="6"/>
      <c r="NO11" s="6"/>
      <c r="NP11">
        <v>17.302600000000002</v>
      </c>
      <c r="NQ11">
        <v>0.22970036036800001</v>
      </c>
      <c r="NR11" s="6"/>
      <c r="NS11" s="36"/>
      <c r="NT11" s="7">
        <v>5.2922999999999997E-8</v>
      </c>
      <c r="NU11" s="6">
        <f>OF1</f>
        <v>117.33</v>
      </c>
      <c r="NV11" s="7">
        <f>NW11/15000</f>
        <v>4.4474094601460039E-8</v>
      </c>
      <c r="NW11" s="6">
        <f>OI1</f>
        <v>6.6711141902190058E-4</v>
      </c>
      <c r="NX11" s="6"/>
      <c r="NY11" s="6"/>
      <c r="NZ11" s="6"/>
      <c r="OA11" s="6" t="s">
        <v>245</v>
      </c>
      <c r="OB11" s="6"/>
      <c r="OC11" s="6"/>
      <c r="OE11" s="6"/>
      <c r="OF11" s="6"/>
      <c r="OG11">
        <v>16.9606666667</v>
      </c>
      <c r="OH11">
        <v>0.16772368775999999</v>
      </c>
      <c r="OI11" s="6"/>
      <c r="OJ11" s="36"/>
      <c r="OK11" s="7">
        <v>3.8017E-7</v>
      </c>
      <c r="OL11" s="6">
        <f>OW1</f>
        <v>117.33</v>
      </c>
      <c r="OM11" s="7">
        <f>ON11/15000</f>
        <v>2.0768089587572508E-7</v>
      </c>
      <c r="ON11" s="6">
        <f>OZ1</f>
        <v>3.1152134381358765E-3</v>
      </c>
      <c r="OO11" s="6"/>
      <c r="OP11" s="6"/>
      <c r="OQ11" s="6"/>
      <c r="OR11" s="6" t="s">
        <v>245</v>
      </c>
      <c r="OS11" s="6"/>
      <c r="OT11" s="6"/>
      <c r="OV11" s="6"/>
      <c r="OW11" s="6"/>
      <c r="OX11">
        <v>16.9606666667</v>
      </c>
      <c r="OY11">
        <v>0.138728340777</v>
      </c>
      <c r="OZ11" s="6"/>
      <c r="PA11" s="36"/>
      <c r="PB11" s="7">
        <v>3.7099999999999997E-7</v>
      </c>
      <c r="PC11" s="6">
        <f>PN1</f>
        <v>117.33</v>
      </c>
      <c r="PD11" s="7">
        <f>PE11/15000</f>
        <v>1.7396485014148711E-7</v>
      </c>
      <c r="PE11" s="6">
        <f>PQ1</f>
        <v>2.6094727521223065E-3</v>
      </c>
      <c r="PF11" s="6"/>
      <c r="PG11" s="6"/>
      <c r="PH11" s="6"/>
      <c r="PI11" s="6" t="s">
        <v>245</v>
      </c>
      <c r="PJ11" s="6"/>
      <c r="PK11" s="6"/>
      <c r="PM11" s="6"/>
      <c r="PN11" s="6"/>
      <c r="PO11">
        <v>17.722999999999999</v>
      </c>
      <c r="PP11">
        <v>0.13610756232900001</v>
      </c>
      <c r="PQ11" s="6"/>
      <c r="PR11" s="36"/>
      <c r="PS11" s="7">
        <v>3.0146E-7</v>
      </c>
      <c r="PT11" s="6">
        <f>QE1</f>
        <v>117.33</v>
      </c>
      <c r="PU11" s="7">
        <f>PV11/15000</f>
        <v>1.5350243094647535E-7</v>
      </c>
      <c r="PV11" s="6">
        <f>QH1</f>
        <v>2.3025364641971304E-3</v>
      </c>
      <c r="PW11" s="6"/>
      <c r="PX11" s="6"/>
      <c r="PY11" s="6"/>
      <c r="PZ11" s="6" t="s">
        <v>245</v>
      </c>
      <c r="QA11" s="6"/>
      <c r="QB11" s="6"/>
      <c r="QD11" s="6"/>
      <c r="QE11" s="6"/>
      <c r="QF11">
        <v>17.318200000000001</v>
      </c>
      <c r="QG11">
        <v>0.122437242273</v>
      </c>
      <c r="QH11" s="6"/>
      <c r="QI11" s="36"/>
      <c r="QJ11" s="7">
        <v>7.9785000000000001E-7</v>
      </c>
      <c r="QK11" s="6">
        <f>QV1</f>
        <v>117.33</v>
      </c>
      <c r="QL11" s="7">
        <f>QM11/15000</f>
        <v>7.2465599055186138E-8</v>
      </c>
      <c r="QM11" s="6">
        <f>QY1</f>
        <v>1.0869839858277921E-3</v>
      </c>
      <c r="QN11" s="6"/>
      <c r="QO11" s="6"/>
      <c r="QP11" s="6"/>
      <c r="QQ11" s="6" t="s">
        <v>245</v>
      </c>
      <c r="QR11" s="6"/>
      <c r="QS11" s="6"/>
      <c r="QU11" s="6"/>
      <c r="QV11" s="6"/>
      <c r="QW11">
        <v>19.342199999999998</v>
      </c>
      <c r="QX11">
        <v>6.0470375168499998E-2</v>
      </c>
      <c r="QY11" s="6"/>
      <c r="QZ11" s="36"/>
      <c r="RA11" s="7">
        <v>6.05</v>
      </c>
      <c r="RB11" s="6">
        <f>RM1</f>
        <v>117.33</v>
      </c>
      <c r="RC11" s="7">
        <f>RD11/15000</f>
        <v>1.1609092918943201E-7</v>
      </c>
      <c r="RD11" s="6">
        <f>RP1</f>
        <v>1.7413639378414802E-3</v>
      </c>
      <c r="RE11" s="6"/>
      <c r="RF11" s="6"/>
      <c r="RG11" s="6"/>
      <c r="RH11" s="6" t="s">
        <v>245</v>
      </c>
      <c r="RI11" s="6"/>
      <c r="RJ11" s="6"/>
      <c r="RL11" s="6"/>
      <c r="RM11" s="6"/>
      <c r="RN11">
        <v>19.342199999999998</v>
      </c>
      <c r="RO11">
        <v>8.0876208826700005E-2</v>
      </c>
      <c r="RP11" s="6"/>
      <c r="RQ11" s="36"/>
      <c r="RR11" s="7">
        <v>8.4553999999999991</v>
      </c>
      <c r="RS11" s="6">
        <f>SD1</f>
        <v>117.33</v>
      </c>
      <c r="RT11" s="7">
        <f>RU11/15000</f>
        <v>8.2651722732501786E-8</v>
      </c>
      <c r="RU11" s="6">
        <f>SG1</f>
        <v>1.2397758409875268E-3</v>
      </c>
      <c r="RV11" s="6"/>
      <c r="RW11" s="6"/>
      <c r="RX11" s="6"/>
      <c r="RY11" s="6" t="s">
        <v>245</v>
      </c>
      <c r="RZ11" s="6"/>
      <c r="SA11" s="6"/>
      <c r="SC11" s="6"/>
      <c r="SD11" s="6"/>
      <c r="SE11">
        <v>19.342199999999998</v>
      </c>
      <c r="SF11">
        <v>3.6705309088899997E-2</v>
      </c>
      <c r="SG11" s="6"/>
      <c r="SH11" s="36"/>
      <c r="SI11" s="7">
        <v>8.4553999999999991</v>
      </c>
      <c r="SJ11" s="6">
        <f>SU1</f>
        <v>117.33</v>
      </c>
      <c r="SK11" s="7">
        <f>SL11/15000</f>
        <v>8.2651722732501786E-8</v>
      </c>
      <c r="SL11" s="6">
        <f>SX1</f>
        <v>1.2397758409875268E-3</v>
      </c>
      <c r="SM11" s="6"/>
      <c r="SN11" s="6"/>
      <c r="SO11" s="6"/>
      <c r="SP11" s="6" t="s">
        <v>245</v>
      </c>
      <c r="SQ11" s="6"/>
      <c r="SR11" s="6"/>
      <c r="ST11" s="6"/>
      <c r="SU11" s="6"/>
      <c r="SV11">
        <v>19.342199999999998</v>
      </c>
      <c r="SW11">
        <v>3.6705309088899997E-2</v>
      </c>
      <c r="SX11" s="6"/>
      <c r="SY11" s="36"/>
      <c r="SZ11" s="7">
        <v>1.8807000000000001E-6</v>
      </c>
      <c r="TA11" s="6">
        <f>TL1</f>
        <v>117.33</v>
      </c>
      <c r="TB11" s="7">
        <f>TC11/15000</f>
        <v>1.2262062177161774E-6</v>
      </c>
      <c r="TC11" s="6">
        <f>TO1</f>
        <v>1.839309326574266E-2</v>
      </c>
      <c r="TD11" s="6"/>
      <c r="TE11" s="6"/>
      <c r="TF11" s="6"/>
      <c r="TG11" s="6" t="s">
        <v>245</v>
      </c>
      <c r="TH11" s="6"/>
      <c r="TI11" s="6"/>
      <c r="TK11" s="6"/>
      <c r="TL11" s="6"/>
      <c r="TM11">
        <v>38.015740000000001</v>
      </c>
      <c r="TN11">
        <v>0.48892922056600002</v>
      </c>
      <c r="TO11" s="6"/>
      <c r="TP11" s="36"/>
      <c r="TQ11" s="7">
        <v>5.1450000000000001E-7</v>
      </c>
      <c r="TR11" s="6">
        <f>UC1</f>
        <v>117.33</v>
      </c>
      <c r="TS11" s="7">
        <f>TT11/15000</f>
        <v>2.7738675834599138E-7</v>
      </c>
      <c r="TT11" s="6">
        <f>UF1</f>
        <v>4.1608013751898709E-3</v>
      </c>
      <c r="TU11" s="6"/>
      <c r="TV11" s="6"/>
      <c r="TW11" s="6"/>
      <c r="TX11" s="6" t="s">
        <v>245</v>
      </c>
      <c r="TY11" s="6"/>
      <c r="TZ11" s="6"/>
      <c r="UB11" s="6"/>
      <c r="UC11" s="6"/>
      <c r="UD11">
        <v>18.9788666667</v>
      </c>
      <c r="UE11">
        <v>6.1085706073399998E-2</v>
      </c>
      <c r="UF11" s="6"/>
      <c r="UG11" s="36"/>
      <c r="UH11" s="7">
        <v>6.7754000000000002E-7</v>
      </c>
      <c r="UI11" s="6">
        <f>UT1</f>
        <v>117.33</v>
      </c>
      <c r="UJ11" s="7">
        <f>UK11/15000</f>
        <v>3.2058487317269723E-7</v>
      </c>
      <c r="UK11" s="6">
        <f>UW1</f>
        <v>4.8087730975904588E-3</v>
      </c>
      <c r="UL11" s="6"/>
      <c r="UM11" s="6"/>
      <c r="UN11" s="6"/>
      <c r="UO11" s="6" t="s">
        <v>245</v>
      </c>
      <c r="UP11" s="6"/>
      <c r="UQ11" s="6"/>
      <c r="US11" s="6"/>
      <c r="UT11" s="6"/>
      <c r="UU11">
        <v>17.3319333333</v>
      </c>
      <c r="UV11">
        <v>0.184236000343</v>
      </c>
      <c r="UW11" s="6"/>
      <c r="UX11" s="36"/>
      <c r="UY11" s="7">
        <v>9.3796000000000002E-7</v>
      </c>
      <c r="UZ11" s="6">
        <f>VK1</f>
        <v>117.33</v>
      </c>
      <c r="VA11" s="7">
        <f>VB11/15000</f>
        <v>5.8260983955876365E-7</v>
      </c>
      <c r="VB11" s="6">
        <f>VN1</f>
        <v>8.7391475933814543E-3</v>
      </c>
      <c r="VC11" s="6"/>
      <c r="VD11" s="6"/>
      <c r="VE11" s="6"/>
      <c r="VF11" s="6" t="s">
        <v>245</v>
      </c>
      <c r="VG11" s="6"/>
      <c r="VH11" s="6"/>
      <c r="VJ11" s="6"/>
      <c r="VK11" s="6"/>
      <c r="VL11">
        <v>17.3319333333</v>
      </c>
      <c r="VM11">
        <v>0.27535912299199999</v>
      </c>
      <c r="VN11" s="6"/>
    </row>
    <row r="12" spans="4:586" x14ac:dyDescent="0.25">
      <c r="D12">
        <v>36</v>
      </c>
      <c r="E12" s="1">
        <f>IN15</f>
        <v>3.4484846586742393</v>
      </c>
      <c r="J12" s="6" t="s">
        <v>110</v>
      </c>
      <c r="K12" s="6">
        <f>V14</f>
        <v>0.51333333000000003</v>
      </c>
      <c r="L12" s="7">
        <f>M12/15000</f>
        <v>2.2496451873276556E-8</v>
      </c>
      <c r="M12" s="6">
        <f>Y14</f>
        <v>3.3744677809914835E-4</v>
      </c>
      <c r="N12" s="6"/>
      <c r="O12" s="6" t="s">
        <v>87</v>
      </c>
      <c r="P12" s="6"/>
      <c r="Q12" s="6" t="s">
        <v>87</v>
      </c>
      <c r="R12" s="6"/>
      <c r="S12" s="6"/>
      <c r="U12" s="6"/>
      <c r="W12" s="6">
        <v>19.221620000000001</v>
      </c>
      <c r="X12" s="6">
        <v>0.13123861802799999</v>
      </c>
      <c r="Y12" s="6"/>
      <c r="Z12" s="36"/>
      <c r="AA12" s="6" t="s">
        <v>110</v>
      </c>
      <c r="AB12" s="6">
        <f>AM14</f>
        <v>5.13333335</v>
      </c>
      <c r="AC12" s="7">
        <f t="shared" si="68"/>
        <v>2.0745789577066959E-7</v>
      </c>
      <c r="AD12" s="6">
        <f>AP14</f>
        <v>3.1118684365600436E-3</v>
      </c>
      <c r="AE12" s="6"/>
      <c r="AF12" s="6" t="s">
        <v>87</v>
      </c>
      <c r="AG12" s="6"/>
      <c r="AH12" s="6" t="s">
        <v>87</v>
      </c>
      <c r="AI12" s="6"/>
      <c r="AJ12" s="6"/>
      <c r="AL12" s="6"/>
      <c r="AN12" s="6">
        <v>18.789760000000001</v>
      </c>
      <c r="AO12" s="6">
        <v>0.26275446900100002</v>
      </c>
      <c r="AP12" s="6"/>
      <c r="AQ12" s="36"/>
      <c r="AR12" s="6" t="s">
        <v>110</v>
      </c>
      <c r="AS12" s="6">
        <f>BD14</f>
        <v>58.664999999999999</v>
      </c>
      <c r="AT12" s="7">
        <f t="shared" si="69"/>
        <v>1.4305202206616136E-6</v>
      </c>
      <c r="AU12" s="6">
        <f>BG14</f>
        <v>2.1457803309924205E-2</v>
      </c>
      <c r="AV12" s="6"/>
      <c r="AW12" s="6" t="s">
        <v>87</v>
      </c>
      <c r="AX12" s="6"/>
      <c r="AY12" s="6" t="s">
        <v>87</v>
      </c>
      <c r="AZ12" s="6"/>
      <c r="BA12" s="6"/>
      <c r="BC12" s="6"/>
      <c r="BE12" s="6">
        <v>18.887</v>
      </c>
      <c r="BF12" s="6">
        <v>1.00087608954</v>
      </c>
      <c r="BG12" s="6"/>
      <c r="BH12" s="36"/>
      <c r="BI12" s="6" t="s">
        <v>110</v>
      </c>
      <c r="BJ12" s="6">
        <f>BU14</f>
        <v>58.664999999999999</v>
      </c>
      <c r="BK12" s="7">
        <f t="shared" si="70"/>
        <v>8.1057114970458029E-7</v>
      </c>
      <c r="BL12" s="6">
        <f>BX14</f>
        <v>1.2158567245568705E-2</v>
      </c>
      <c r="BM12" s="6"/>
      <c r="BN12" s="6" t="s">
        <v>87</v>
      </c>
      <c r="BO12" s="6"/>
      <c r="BP12" s="6" t="s">
        <v>246</v>
      </c>
      <c r="BQ12" s="6"/>
      <c r="BR12" s="6"/>
      <c r="BT12" s="6"/>
      <c r="BV12" s="6">
        <v>19.3992333333</v>
      </c>
      <c r="BW12" s="6">
        <v>0.491743344794</v>
      </c>
      <c r="BX12" s="6"/>
      <c r="BY12" s="36"/>
      <c r="BZ12" s="6" t="s">
        <v>110</v>
      </c>
      <c r="CA12" s="6">
        <f>CL14</f>
        <v>58.664999999999999</v>
      </c>
      <c r="CB12" s="7">
        <f t="shared" si="71"/>
        <v>3.9011278112232672E-7</v>
      </c>
      <c r="CC12" s="6">
        <f>CO14</f>
        <v>5.8516917168349005E-3</v>
      </c>
      <c r="CD12" s="6"/>
      <c r="CE12" s="6" t="s">
        <v>87</v>
      </c>
      <c r="CF12" s="6"/>
      <c r="CG12" s="6" t="s">
        <v>247</v>
      </c>
      <c r="CH12" s="6"/>
      <c r="CI12" s="6"/>
      <c r="CK12" s="6"/>
      <c r="CM12" s="6">
        <v>19.3992333333</v>
      </c>
      <c r="CN12" s="6">
        <v>0.31472938852799998</v>
      </c>
      <c r="CO12" s="6"/>
      <c r="CP12" s="36"/>
      <c r="CQ12" s="6" t="s">
        <v>110</v>
      </c>
      <c r="CR12" s="6">
        <f>DC14</f>
        <v>58.664999999999999</v>
      </c>
      <c r="CS12" s="7">
        <f t="shared" si="72"/>
        <v>6.3122468821180924E-7</v>
      </c>
      <c r="CT12" s="6">
        <f>DF14</f>
        <v>9.4683703231771381E-3</v>
      </c>
      <c r="CU12" s="6"/>
      <c r="CV12" s="6" t="s">
        <v>87</v>
      </c>
      <c r="CW12" s="6"/>
      <c r="CX12" s="6" t="s">
        <v>246</v>
      </c>
      <c r="CY12" s="6"/>
      <c r="CZ12" s="6"/>
      <c r="DB12" s="6"/>
      <c r="DD12" s="6">
        <v>19.153566666700002</v>
      </c>
      <c r="DE12" s="6">
        <v>0.49097961334500001</v>
      </c>
      <c r="DF12" s="6"/>
      <c r="DG12" s="36"/>
      <c r="DH12" s="6" t="s">
        <v>110</v>
      </c>
      <c r="DI12" s="6">
        <f>DT14</f>
        <v>58.664999999999999</v>
      </c>
      <c r="DJ12" s="7">
        <f t="shared" ref="DJ12:DJ16" si="73">DK12/15000</f>
        <v>6.4945340870472205E-7</v>
      </c>
      <c r="DK12" s="6">
        <f>DW14</f>
        <v>9.7418011305708315E-3</v>
      </c>
      <c r="DL12" s="6"/>
      <c r="DM12" s="6" t="s">
        <v>87</v>
      </c>
      <c r="DN12" s="6"/>
      <c r="DO12" s="6" t="s">
        <v>246</v>
      </c>
      <c r="DP12" s="6"/>
      <c r="DQ12" s="6"/>
      <c r="DS12" s="6"/>
      <c r="DU12" s="6"/>
      <c r="DV12" s="6"/>
      <c r="DW12" s="6"/>
      <c r="DX12" s="36"/>
      <c r="DY12" s="6" t="s">
        <v>110</v>
      </c>
      <c r="DZ12" s="6">
        <f>EK14</f>
        <v>58.664999999999999</v>
      </c>
      <c r="EA12" s="7">
        <f t="shared" ref="EA12:EA16" si="74">EB12/15000</f>
        <v>4.5290213104981055E-7</v>
      </c>
      <c r="EB12" s="6">
        <f>EN14</f>
        <v>6.7935319657471587E-3</v>
      </c>
      <c r="EC12" s="6"/>
      <c r="ED12" s="6" t="s">
        <v>87</v>
      </c>
      <c r="EE12" s="6"/>
      <c r="EF12" s="6" t="s">
        <v>246</v>
      </c>
      <c r="EG12" s="6"/>
      <c r="EH12" s="6"/>
      <c r="EJ12" s="6"/>
      <c r="EL12" s="6">
        <v>19.940580000000001</v>
      </c>
      <c r="EM12" s="6">
        <v>0.53047491312799999</v>
      </c>
      <c r="EN12" s="6"/>
      <c r="EO12" s="36"/>
      <c r="EP12" s="6" t="s">
        <v>110</v>
      </c>
      <c r="EQ12" s="6">
        <f>FB14</f>
        <v>58.664999999999999</v>
      </c>
      <c r="ER12" s="7">
        <f t="shared" ref="ER12:ER16" si="75">ES12/15000</f>
        <v>2.3586850937724894E-7</v>
      </c>
      <c r="ES12" s="6">
        <f>FE14</f>
        <v>3.538027640658734E-3</v>
      </c>
      <c r="ET12" s="6"/>
      <c r="EU12" s="6" t="s">
        <v>87</v>
      </c>
      <c r="EV12" s="6"/>
      <c r="EW12" s="6" t="s">
        <v>246</v>
      </c>
      <c r="EX12" s="6"/>
      <c r="EY12" s="6"/>
      <c r="FA12" s="6"/>
      <c r="FC12" s="6">
        <v>19.931999999999999</v>
      </c>
      <c r="FD12" s="6">
        <v>0.55110778464400001</v>
      </c>
      <c r="FE12" s="6"/>
      <c r="FF12" s="36"/>
      <c r="FG12" s="6" t="s">
        <v>110</v>
      </c>
      <c r="FH12" s="6">
        <f>FS14</f>
        <v>58.664999999999999</v>
      </c>
      <c r="FI12" s="7">
        <f t="shared" ref="FI12:FI16" si="76">FJ12/15000</f>
        <v>6.1438171629672364E-7</v>
      </c>
      <c r="FJ12" s="6">
        <f>FV14</f>
        <v>9.2157257444508544E-3</v>
      </c>
      <c r="FK12" s="6"/>
      <c r="FL12" s="6" t="s">
        <v>87</v>
      </c>
      <c r="FM12" s="6"/>
      <c r="FN12" s="6" t="s">
        <v>246</v>
      </c>
      <c r="FO12" s="6"/>
      <c r="FP12" s="6"/>
      <c r="FR12" s="6"/>
      <c r="FT12" s="6">
        <v>19.783646666700001</v>
      </c>
      <c r="FU12" s="6">
        <v>0.44419460463499999</v>
      </c>
      <c r="FV12" s="6"/>
      <c r="FW12" s="36"/>
      <c r="FX12" s="6" t="s">
        <v>110</v>
      </c>
      <c r="FY12" s="6">
        <f>GJ14</f>
        <v>58.664999999999999</v>
      </c>
      <c r="FZ12" s="7">
        <f t="shared" ref="FZ12:FZ16" si="77">GA12/15000</f>
        <v>5.9565203901377482E-7</v>
      </c>
      <c r="GA12" s="6">
        <f>GM14</f>
        <v>8.9347805852066225E-3</v>
      </c>
      <c r="GB12" s="6"/>
      <c r="GC12" s="6" t="s">
        <v>87</v>
      </c>
      <c r="GD12" s="6"/>
      <c r="GE12" s="6" t="s">
        <v>246</v>
      </c>
      <c r="GF12" s="6"/>
      <c r="GG12" s="6"/>
      <c r="GI12" s="6"/>
      <c r="GK12" s="6">
        <v>19.783646666700001</v>
      </c>
      <c r="GL12" s="6">
        <v>0.52195613147099995</v>
      </c>
      <c r="GM12" s="6"/>
      <c r="GN12" s="36"/>
      <c r="GO12" s="6" t="s">
        <v>110</v>
      </c>
      <c r="GP12" s="6">
        <f>HA14</f>
        <v>58.664999999999999</v>
      </c>
      <c r="GQ12" s="7">
        <f t="shared" ref="GQ12:GQ16" si="78">GR12/15000</f>
        <v>4.9618412909227686E-7</v>
      </c>
      <c r="GR12" s="6">
        <f>HD14</f>
        <v>7.4427619363841525E-3</v>
      </c>
      <c r="GS12" s="6"/>
      <c r="GT12" s="6" t="s">
        <v>87</v>
      </c>
      <c r="GU12" s="6"/>
      <c r="GV12" s="6" t="s">
        <v>246</v>
      </c>
      <c r="GW12" s="6"/>
      <c r="GX12" s="6"/>
      <c r="GZ12" s="6"/>
      <c r="HB12" s="6">
        <v>19.940580000000001</v>
      </c>
      <c r="HC12" s="6">
        <v>0.51549842960299996</v>
      </c>
      <c r="HD12" s="6"/>
      <c r="HE12" s="36"/>
      <c r="HF12" s="6" t="s">
        <v>110</v>
      </c>
      <c r="HG12" s="6">
        <f>HR14</f>
        <v>58.664999999999999</v>
      </c>
      <c r="HH12" s="7">
        <f t="shared" ref="HH12:HH16" si="79">HI12/15000</f>
        <v>4.5622143947173321E-7</v>
      </c>
      <c r="HI12" s="6">
        <f>HU14</f>
        <v>6.8433215920759979E-3</v>
      </c>
      <c r="HJ12" s="6"/>
      <c r="HK12" s="6" t="s">
        <v>87</v>
      </c>
      <c r="HL12" s="6"/>
      <c r="HM12" s="6" t="s">
        <v>246</v>
      </c>
      <c r="HN12" s="6"/>
      <c r="HO12" s="6"/>
      <c r="HQ12" s="6"/>
      <c r="HS12" s="6">
        <v>20.385860000000001</v>
      </c>
      <c r="HT12" s="6">
        <v>0.50232755363199999</v>
      </c>
      <c r="HU12" s="6"/>
      <c r="HV12" s="36"/>
      <c r="HW12" s="6" t="s">
        <v>110</v>
      </c>
      <c r="HX12" s="6">
        <f>II14</f>
        <v>58.664999999999999</v>
      </c>
      <c r="HY12" s="7">
        <f t="shared" ref="HY12:HY16" si="80">HZ12/15000</f>
        <v>1.3360611957734345E-7</v>
      </c>
      <c r="HZ12" s="6">
        <f>IL14</f>
        <v>2.0040917936601519E-3</v>
      </c>
      <c r="IA12" s="6"/>
      <c r="IB12" s="6" t="s">
        <v>87</v>
      </c>
      <c r="IC12" s="6"/>
      <c r="ID12" s="6" t="s">
        <v>246</v>
      </c>
      <c r="IE12" s="6"/>
      <c r="IF12" s="6"/>
      <c r="IH12" s="6"/>
      <c r="IJ12" s="6">
        <v>19.8033</v>
      </c>
      <c r="IK12" s="6">
        <v>0.43094545172600002</v>
      </c>
      <c r="IL12" s="6"/>
      <c r="IM12" s="36"/>
      <c r="IN12" s="6" t="s">
        <v>110</v>
      </c>
      <c r="IO12" s="6">
        <f>IZ14</f>
        <v>58.664999999999999</v>
      </c>
      <c r="IP12" s="7">
        <f t="shared" ref="IP12:IP16" si="81">IQ12/15000</f>
        <v>2.3182904436399389E-7</v>
      </c>
      <c r="IQ12" s="6">
        <f>JC14</f>
        <v>3.4774356654599082E-3</v>
      </c>
      <c r="IR12" s="6"/>
      <c r="IS12" s="6" t="s">
        <v>87</v>
      </c>
      <c r="IT12" s="6"/>
      <c r="IU12" s="6" t="s">
        <v>246</v>
      </c>
      <c r="IV12" s="6"/>
      <c r="IW12" s="6"/>
      <c r="IY12" s="6"/>
      <c r="JA12" s="6">
        <v>19.8033</v>
      </c>
      <c r="JB12" s="6">
        <v>0.423297439863</v>
      </c>
      <c r="JC12" s="6"/>
      <c r="JD12" s="36"/>
      <c r="JE12" s="6" t="s">
        <v>110</v>
      </c>
      <c r="JF12" s="6">
        <f>JQ14</f>
        <v>58.664999999999999</v>
      </c>
      <c r="JG12" s="7">
        <f t="shared" ref="JG12:JG16" si="82">JH12/15000</f>
        <v>2.2797560756022383E-8</v>
      </c>
      <c r="JH12" s="6">
        <f>JT14</f>
        <v>3.4196341134033574E-4</v>
      </c>
      <c r="JI12" s="6"/>
      <c r="JJ12" s="6" t="s">
        <v>87</v>
      </c>
      <c r="JK12" s="6"/>
      <c r="JL12" s="6" t="s">
        <v>246</v>
      </c>
      <c r="JM12" s="6"/>
      <c r="JN12" s="6"/>
      <c r="JP12" s="6"/>
      <c r="JR12" s="6">
        <v>18.60474</v>
      </c>
      <c r="JS12" s="6">
        <v>0.32147263034899998</v>
      </c>
      <c r="JT12" s="6"/>
      <c r="JU12" s="36"/>
      <c r="JV12" s="6" t="s">
        <v>110</v>
      </c>
      <c r="JW12" s="6">
        <f>KH14</f>
        <v>58.664999999999999</v>
      </c>
      <c r="JX12" s="7">
        <f t="shared" ref="JX12:JX16" si="83">JY12/15000</f>
        <v>1.0017338207980243E-7</v>
      </c>
      <c r="JY12" s="6">
        <f>KK14</f>
        <v>1.5026007311970365E-3</v>
      </c>
      <c r="JZ12" s="6"/>
      <c r="KA12" s="6" t="s">
        <v>87</v>
      </c>
      <c r="KB12" s="6"/>
      <c r="KC12" s="6" t="s">
        <v>246</v>
      </c>
      <c r="KD12" s="6"/>
      <c r="KE12" s="6"/>
      <c r="KG12" s="6"/>
      <c r="KI12" s="6">
        <v>18.60474</v>
      </c>
      <c r="KJ12" s="6">
        <v>0.39775611059100002</v>
      </c>
      <c r="KK12" s="6"/>
      <c r="KL12" s="36"/>
      <c r="KM12" s="6" t="s">
        <v>110</v>
      </c>
      <c r="KN12" s="6">
        <f>KY14</f>
        <v>58.664999999999999</v>
      </c>
      <c r="KO12" s="7">
        <f t="shared" ref="KO12:KO16" si="84">KP12/15000</f>
        <v>5.8514530349622359E-7</v>
      </c>
      <c r="KP12" s="6">
        <f>LB14</f>
        <v>8.7771795524433545E-3</v>
      </c>
      <c r="KQ12" s="6"/>
      <c r="KR12" s="6" t="s">
        <v>87</v>
      </c>
      <c r="KS12" s="6"/>
      <c r="KT12" s="6" t="s">
        <v>246</v>
      </c>
      <c r="KU12" s="6"/>
      <c r="KV12" s="6"/>
      <c r="KX12" s="6"/>
      <c r="KZ12" s="6">
        <v>19.041440000000001</v>
      </c>
      <c r="LA12" s="6">
        <v>0.47018757101500003</v>
      </c>
      <c r="LB12" s="6"/>
      <c r="LC12" s="36"/>
      <c r="LD12" s="6" t="s">
        <v>110</v>
      </c>
      <c r="LE12" s="6">
        <f>LP14</f>
        <v>58.664999999999999</v>
      </c>
      <c r="LF12" s="7">
        <f t="shared" ref="LF12:LF16" si="85">LG12/15000</f>
        <v>4.9612055211079722E-7</v>
      </c>
      <c r="LG12" s="6">
        <f>LS14</f>
        <v>7.4418082816619579E-3</v>
      </c>
      <c r="LH12" s="6"/>
      <c r="LI12" s="6" t="s">
        <v>87</v>
      </c>
      <c r="LJ12" s="6"/>
      <c r="LK12" s="6" t="s">
        <v>246</v>
      </c>
      <c r="LL12" s="6"/>
      <c r="LM12" s="6"/>
      <c r="LO12" s="6"/>
      <c r="LQ12" s="6">
        <v>19.041440000000001</v>
      </c>
      <c r="LR12" s="6">
        <v>0.36536623977900001</v>
      </c>
      <c r="LS12" s="6"/>
      <c r="LT12" s="36"/>
      <c r="LU12" s="6" t="s">
        <v>110</v>
      </c>
      <c r="LV12" s="6">
        <f>MG14</f>
        <v>58.664999999999999</v>
      </c>
      <c r="LW12" s="7">
        <f t="shared" ref="LW12:LW16" si="86">LX12/15000</f>
        <v>4.8853757142397756E-7</v>
      </c>
      <c r="LX12" s="6">
        <f>MJ14</f>
        <v>7.3280635713596637E-3</v>
      </c>
      <c r="LY12" s="6"/>
      <c r="LZ12" s="6" t="s">
        <v>87</v>
      </c>
      <c r="MA12" s="6"/>
      <c r="MB12" s="6" t="s">
        <v>246</v>
      </c>
      <c r="MC12" s="6"/>
      <c r="MD12" s="6"/>
      <c r="MF12" s="6"/>
      <c r="MH12" s="6">
        <v>19.041440000000001</v>
      </c>
      <c r="MI12" s="6">
        <v>0.38144684057599998</v>
      </c>
      <c r="MJ12" s="6"/>
      <c r="MK12" s="36"/>
      <c r="ML12" s="6" t="s">
        <v>110</v>
      </c>
      <c r="MM12" s="6">
        <f>MX14</f>
        <v>58.664999999999999</v>
      </c>
      <c r="MN12" s="7">
        <f t="shared" ref="MN12:MN16" si="87">MO12/15000</f>
        <v>2.7641589977153408E-7</v>
      </c>
      <c r="MO12" s="6">
        <f>NA14</f>
        <v>4.146238496573011E-3</v>
      </c>
      <c r="MP12" s="6"/>
      <c r="MQ12" s="6" t="s">
        <v>87</v>
      </c>
      <c r="MR12" s="6"/>
      <c r="MS12" s="6" t="s">
        <v>247</v>
      </c>
      <c r="MT12" s="6"/>
      <c r="MU12" s="6"/>
      <c r="MW12" s="6"/>
      <c r="MY12" s="6">
        <v>19.032859999999999</v>
      </c>
      <c r="MZ12" s="6">
        <v>0.22603565181999999</v>
      </c>
      <c r="NA12" s="6"/>
      <c r="NB12" s="36"/>
      <c r="NC12" s="6" t="s">
        <v>110</v>
      </c>
      <c r="ND12" s="6">
        <f>NO14</f>
        <v>58.664999999999999</v>
      </c>
      <c r="NE12" s="7">
        <f t="shared" ref="NE12:NE16" si="88">NF12/15000</f>
        <v>2.4112921380939905E-7</v>
      </c>
      <c r="NF12" s="6">
        <f>NR14</f>
        <v>3.6169382071409855E-3</v>
      </c>
      <c r="NG12" s="6"/>
      <c r="NH12" s="6" t="s">
        <v>87</v>
      </c>
      <c r="NI12" s="6"/>
      <c r="NJ12" s="6" t="s">
        <v>247</v>
      </c>
      <c r="NK12" s="6"/>
      <c r="NL12" s="6"/>
      <c r="NN12" s="6"/>
      <c r="NP12" s="6">
        <v>19.032859999999999</v>
      </c>
      <c r="NQ12" s="6">
        <v>0.23803860780200001</v>
      </c>
      <c r="NR12" s="6"/>
      <c r="NS12" s="36"/>
      <c r="NT12" s="6" t="s">
        <v>110</v>
      </c>
      <c r="NU12" s="6"/>
      <c r="NV12" s="7"/>
      <c r="NW12" s="6" t="e">
        <f>OI14</f>
        <v>#VALUE!</v>
      </c>
      <c r="NX12" s="6"/>
      <c r="NY12" s="6" t="s">
        <v>87</v>
      </c>
      <c r="NZ12" s="6"/>
      <c r="OA12" s="6" t="s">
        <v>248</v>
      </c>
      <c r="OB12" s="6"/>
      <c r="OC12" s="6"/>
      <c r="OE12" s="6"/>
      <c r="OG12" s="6">
        <v>18.6567333333</v>
      </c>
      <c r="OH12" s="6">
        <v>0.16729686191400001</v>
      </c>
      <c r="OI12" s="6"/>
      <c r="OJ12" s="36"/>
      <c r="OK12" s="6" t="s">
        <v>110</v>
      </c>
      <c r="OL12" s="6">
        <f>OW14</f>
        <v>58.664999999999999</v>
      </c>
      <c r="OM12" s="7">
        <f t="shared" ref="OM12:OM16" si="89">ON12/15000</f>
        <v>1.7108113739184728E-7</v>
      </c>
      <c r="ON12" s="6">
        <f>OZ14</f>
        <v>2.5662170608777091E-3</v>
      </c>
      <c r="OO12" s="6"/>
      <c r="OP12" s="6" t="s">
        <v>87</v>
      </c>
      <c r="OQ12" s="6"/>
      <c r="OR12" s="6" t="s">
        <v>248</v>
      </c>
      <c r="OS12" s="6"/>
      <c r="OT12" s="6"/>
      <c r="OV12" s="6"/>
      <c r="OX12" s="6">
        <v>18.6567333333</v>
      </c>
      <c r="OY12" s="6">
        <v>0.14400305927000001</v>
      </c>
      <c r="OZ12" s="6"/>
      <c r="PA12" s="36"/>
      <c r="PB12" s="6" t="s">
        <v>110</v>
      </c>
      <c r="PC12" s="6">
        <f>PN14</f>
        <v>58.664999999999999</v>
      </c>
      <c r="PD12" s="7">
        <f t="shared" ref="PD12:PD16" si="90">PE12/15000</f>
        <v>1.2060096444717051E-7</v>
      </c>
      <c r="PE12" s="6">
        <f>PQ14</f>
        <v>1.8090144667075579E-3</v>
      </c>
      <c r="PF12" s="6"/>
      <c r="PG12" s="6" t="s">
        <v>87</v>
      </c>
      <c r="PH12" s="6"/>
      <c r="PI12" s="6" t="s">
        <v>248</v>
      </c>
      <c r="PJ12" s="6"/>
      <c r="PK12" s="6"/>
      <c r="PM12" s="6"/>
      <c r="PO12" s="6">
        <v>19.4953</v>
      </c>
      <c r="PP12" s="6">
        <v>0.14474217470100001</v>
      </c>
      <c r="PQ12" s="6"/>
      <c r="PR12" s="36"/>
      <c r="PS12" s="6" t="s">
        <v>110</v>
      </c>
      <c r="PT12" s="6">
        <f>QE14</f>
        <v>58.664999999999999</v>
      </c>
      <c r="PU12" s="7">
        <f t="shared" ref="PU12:PU16" si="91">PV12/15000</f>
        <v>9.8500574429102834E-8</v>
      </c>
      <c r="PV12" s="6">
        <f>QH14</f>
        <v>1.4775086164365424E-3</v>
      </c>
      <c r="PW12" s="6"/>
      <c r="PX12" s="6" t="s">
        <v>87</v>
      </c>
      <c r="PY12" s="6"/>
      <c r="PZ12" s="6" t="s">
        <v>248</v>
      </c>
      <c r="QA12" s="6"/>
      <c r="QB12" s="6"/>
      <c r="QD12" s="6"/>
      <c r="QF12" s="6">
        <v>19.05002</v>
      </c>
      <c r="QG12" s="6">
        <v>0.118821147175</v>
      </c>
      <c r="QH12" s="6"/>
      <c r="QI12" s="36"/>
      <c r="QJ12" s="6" t="s">
        <v>110</v>
      </c>
      <c r="QK12" s="6">
        <f>QV14</f>
        <v>58.664999999999999</v>
      </c>
      <c r="QL12" s="7">
        <f t="shared" ref="QL12:QL16" si="92">QM12/15000</f>
        <v>6.9705908670352052E-8</v>
      </c>
      <c r="QM12" s="6">
        <f>QY14</f>
        <v>1.0455886300552808E-3</v>
      </c>
      <c r="QN12" s="6"/>
      <c r="QO12" s="6" t="s">
        <v>87</v>
      </c>
      <c r="QP12" s="6"/>
      <c r="QQ12" s="6" t="s">
        <v>248</v>
      </c>
      <c r="QR12" s="6"/>
      <c r="QS12" s="6"/>
      <c r="QU12" s="6"/>
      <c r="QW12" s="6">
        <v>21.276420000000002</v>
      </c>
      <c r="QX12" s="6">
        <v>6.2393955287900003E-2</v>
      </c>
      <c r="QY12" s="6"/>
      <c r="QZ12" s="36"/>
      <c r="RA12" s="6" t="s">
        <v>110</v>
      </c>
      <c r="RB12" s="6">
        <f>RM14</f>
        <v>58.664999999999999</v>
      </c>
      <c r="RC12" s="7">
        <f t="shared" ref="RC12:RC16" si="93">RD12/15000</f>
        <v>5.7394978095625756E-8</v>
      </c>
      <c r="RD12" s="6">
        <f>RP14</f>
        <v>8.6092467143438639E-4</v>
      </c>
      <c r="RE12" s="6"/>
      <c r="RF12" s="6" t="s">
        <v>87</v>
      </c>
      <c r="RG12" s="6"/>
      <c r="RH12" s="6" t="s">
        <v>248</v>
      </c>
      <c r="RI12" s="6"/>
      <c r="RJ12" s="6"/>
      <c r="RL12" s="6"/>
      <c r="RN12" s="6">
        <v>21.276420000000002</v>
      </c>
      <c r="RO12" s="6">
        <v>8.3058264417700006E-2</v>
      </c>
      <c r="RP12" s="6"/>
      <c r="RQ12" s="36"/>
      <c r="RR12" s="6" t="s">
        <v>110</v>
      </c>
      <c r="RS12" s="6">
        <f>SD14</f>
        <v>58.664999999999999</v>
      </c>
      <c r="RT12" s="7">
        <f t="shared" ref="RT12:RT16" si="94">RU12/15000</f>
        <v>4.2052894713851865E-8</v>
      </c>
      <c r="RU12" s="6">
        <f>SG14</f>
        <v>6.3079342070777801E-4</v>
      </c>
      <c r="RV12" s="6"/>
      <c r="RW12" s="6" t="s">
        <v>87</v>
      </c>
      <c r="RX12" s="6"/>
      <c r="RY12" s="6" t="s">
        <v>249</v>
      </c>
      <c r="RZ12" s="6"/>
      <c r="SA12" s="6"/>
      <c r="SC12" s="6"/>
      <c r="SE12" s="6">
        <v>21.276420000000002</v>
      </c>
      <c r="SF12" s="6">
        <v>4.3337333809399997E-2</v>
      </c>
      <c r="SG12" s="6"/>
      <c r="SH12" s="36"/>
      <c r="SI12" s="6" t="s">
        <v>110</v>
      </c>
      <c r="SJ12" s="6">
        <f>SU14</f>
        <v>58.664999999999999</v>
      </c>
      <c r="SK12" s="7">
        <f t="shared" ref="SK12:SK16" si="95">SL12/15000</f>
        <v>4.2052894713851865E-8</v>
      </c>
      <c r="SL12" s="6">
        <f>SX14</f>
        <v>6.3079342070777801E-4</v>
      </c>
      <c r="SM12" s="6"/>
      <c r="SN12" s="6" t="s">
        <v>87</v>
      </c>
      <c r="SO12" s="6"/>
      <c r="SP12" s="6" t="s">
        <v>249</v>
      </c>
      <c r="SQ12" s="6"/>
      <c r="SR12" s="6"/>
      <c r="ST12" s="6"/>
      <c r="SV12" s="6">
        <v>21.276420000000002</v>
      </c>
      <c r="SW12" s="6">
        <v>4.3337333809399997E-2</v>
      </c>
      <c r="SX12" s="6"/>
      <c r="SY12" s="36"/>
      <c r="SZ12" s="6" t="s">
        <v>110</v>
      </c>
      <c r="TA12" s="6">
        <f>TL14</f>
        <v>58.664999999999999</v>
      </c>
      <c r="TB12" s="7">
        <f t="shared" ref="TB12:TB16" si="96">TC12/15000</f>
        <v>7.3587410078462291E-7</v>
      </c>
      <c r="TC12" s="6">
        <f>TO14</f>
        <v>1.1038111511769344E-2</v>
      </c>
      <c r="TD12" s="6"/>
      <c r="TE12" s="6" t="s">
        <v>87</v>
      </c>
      <c r="TF12" s="6"/>
      <c r="TG12" s="6" t="s">
        <v>250</v>
      </c>
      <c r="TH12" s="6"/>
      <c r="TI12" s="6"/>
      <c r="TK12" s="6"/>
      <c r="TM12" s="6">
        <v>39.826013333299997</v>
      </c>
      <c r="TN12" s="6">
        <v>0.52065189405400003</v>
      </c>
      <c r="TO12" s="6"/>
      <c r="TP12" s="36"/>
      <c r="TQ12" s="6" t="s">
        <v>110</v>
      </c>
      <c r="TR12" s="6">
        <f>UC14</f>
        <v>58.664999999999999</v>
      </c>
      <c r="TS12" s="7">
        <f t="shared" ref="TS12:TS16" si="97">TT12/15000</f>
        <v>1.6846234995169248E-7</v>
      </c>
      <c r="TT12" s="6">
        <f>UF14</f>
        <v>2.5269352492753873E-3</v>
      </c>
      <c r="TU12" s="6"/>
      <c r="TV12" s="6" t="s">
        <v>87</v>
      </c>
      <c r="TW12" s="6"/>
      <c r="TX12" s="6" t="s">
        <v>246</v>
      </c>
      <c r="TY12" s="6"/>
      <c r="TZ12" s="6"/>
      <c r="UB12" s="6"/>
      <c r="UD12" s="6">
        <v>20.876753333300002</v>
      </c>
      <c r="UE12" s="6">
        <v>6.9472761569200001E-2</v>
      </c>
      <c r="UF12" s="6"/>
      <c r="UG12" s="36"/>
      <c r="UH12" s="6" t="s">
        <v>110</v>
      </c>
      <c r="UI12" s="6">
        <f>UT14</f>
        <v>58.664999999999999</v>
      </c>
      <c r="UJ12" s="7">
        <f t="shared" ref="UJ12:UJ16" si="98">UK12/15000</f>
        <v>2.0233514956537321E-7</v>
      </c>
      <c r="UK12" s="6">
        <f>UW14</f>
        <v>3.0350272434805981E-3</v>
      </c>
      <c r="UL12" s="6"/>
      <c r="UM12" s="6" t="s">
        <v>87</v>
      </c>
      <c r="UN12" s="6"/>
      <c r="UO12" s="6" t="s">
        <v>246</v>
      </c>
      <c r="UP12" s="6"/>
      <c r="UQ12" s="6"/>
      <c r="US12" s="6"/>
      <c r="UU12" s="6">
        <v>19.065126666699999</v>
      </c>
      <c r="UV12" s="6">
        <v>0.19299579679600001</v>
      </c>
      <c r="UW12" s="6"/>
      <c r="UX12" s="36"/>
      <c r="UY12" s="6" t="s">
        <v>110</v>
      </c>
      <c r="UZ12" s="6">
        <f>VK14</f>
        <v>58.664999999999999</v>
      </c>
      <c r="VA12" s="7">
        <f t="shared" ref="VA12:VA16" si="99">VB12/15000</f>
        <v>4.0225194961278569E-7</v>
      </c>
      <c r="VB12" s="6">
        <f>VN14</f>
        <v>6.0337792441917852E-3</v>
      </c>
      <c r="VC12" s="6"/>
      <c r="VD12" s="6" t="s">
        <v>87</v>
      </c>
      <c r="VE12" s="6"/>
      <c r="VF12" s="6" t="s">
        <v>250</v>
      </c>
      <c r="VG12" s="6"/>
      <c r="VH12" s="6"/>
      <c r="VJ12" s="6"/>
      <c r="VL12" s="6">
        <v>19.065126666699999</v>
      </c>
      <c r="VM12" s="6">
        <v>0.291781930144</v>
      </c>
      <c r="VN12" s="6"/>
    </row>
    <row r="13" spans="4:586" x14ac:dyDescent="0.25">
      <c r="D13">
        <v>20</v>
      </c>
      <c r="E13" s="1">
        <f>KM15</f>
        <v>5.4579278790817769</v>
      </c>
      <c r="J13" s="7">
        <f>J11/J2</f>
        <v>0</v>
      </c>
      <c r="K13" s="6">
        <f>V28</f>
        <v>0.25666666999999999</v>
      </c>
      <c r="L13" s="7">
        <f>M13/15000</f>
        <v>1.3055545811621977E-8</v>
      </c>
      <c r="M13" s="6">
        <f>Y28</f>
        <v>1.9583318717432966E-4</v>
      </c>
      <c r="N13" s="6"/>
      <c r="O13" s="6"/>
      <c r="P13" s="6"/>
      <c r="Q13" s="6" t="s">
        <v>87</v>
      </c>
      <c r="R13" s="6"/>
      <c r="S13" s="6"/>
      <c r="U13" s="6"/>
      <c r="V13" s="6"/>
      <c r="W13" s="6"/>
      <c r="X13" s="6"/>
      <c r="Y13" s="6"/>
      <c r="Z13" s="36"/>
      <c r="AA13" s="7">
        <f>AA11/AA2</f>
        <v>0</v>
      </c>
      <c r="AB13" s="6">
        <f>AM28</f>
        <v>2.566666675</v>
      </c>
      <c r="AC13" s="7">
        <f t="shared" si="68"/>
        <v>1.0393848334594799E-7</v>
      </c>
      <c r="AD13" s="6">
        <f>AP28</f>
        <v>1.5590772501892199E-3</v>
      </c>
      <c r="AE13" s="6"/>
      <c r="AF13" s="6"/>
      <c r="AG13" s="6"/>
      <c r="AH13" s="6" t="s">
        <v>87</v>
      </c>
      <c r="AI13" s="6"/>
      <c r="AJ13" s="6"/>
      <c r="AL13" s="6"/>
      <c r="AM13" s="6"/>
      <c r="AN13" s="6"/>
      <c r="AO13" s="6"/>
      <c r="AP13" s="6"/>
      <c r="AQ13" s="36"/>
      <c r="AR13" s="7">
        <f>AR11/AR2</f>
        <v>0</v>
      </c>
      <c r="AS13" s="6">
        <f>BD28</f>
        <v>29.3325</v>
      </c>
      <c r="AT13" s="7">
        <f t="shared" si="69"/>
        <v>1.1804733659941111E-6</v>
      </c>
      <c r="AU13" s="6">
        <f>BG28</f>
        <v>1.7707100489911667E-2</v>
      </c>
      <c r="AV13" s="6"/>
      <c r="AW13" s="6"/>
      <c r="AX13" s="6"/>
      <c r="AY13" s="6" t="s">
        <v>87</v>
      </c>
      <c r="AZ13" s="6"/>
      <c r="BA13" s="6"/>
      <c r="BC13" s="6"/>
      <c r="BD13" s="6"/>
      <c r="BE13" s="6"/>
      <c r="BF13" s="6"/>
      <c r="BG13" s="6"/>
      <c r="BH13" s="36"/>
      <c r="BI13" s="7">
        <f>BI11/BI3</f>
        <v>190.1197604790419</v>
      </c>
      <c r="BJ13" s="6">
        <f>BU28</f>
        <v>29.3325</v>
      </c>
      <c r="BK13" s="7">
        <f t="shared" si="70"/>
        <v>4.8715726845011454E-7</v>
      </c>
      <c r="BL13" s="6">
        <f>BX28</f>
        <v>7.3073590267517174E-3</v>
      </c>
      <c r="BM13" s="6"/>
      <c r="BN13" s="6"/>
      <c r="BO13" s="6"/>
      <c r="BP13" s="6" t="s">
        <v>87</v>
      </c>
      <c r="BQ13" s="6"/>
      <c r="BR13" s="6"/>
      <c r="BT13" s="6"/>
      <c r="BU13" s="6"/>
      <c r="BV13" s="6"/>
      <c r="BW13" s="6"/>
      <c r="BX13" s="6"/>
      <c r="BY13" s="36"/>
      <c r="BZ13" s="7">
        <f>BZ11/BZ4</f>
        <v>204.30179640718561</v>
      </c>
      <c r="CA13" s="6">
        <f>CL28</f>
        <v>29.3325</v>
      </c>
      <c r="CB13" s="7">
        <f t="shared" si="71"/>
        <v>2.4035215465289886E-7</v>
      </c>
      <c r="CC13" s="6">
        <f>CO28</f>
        <v>3.6052823197934825E-3</v>
      </c>
      <c r="CD13" s="6"/>
      <c r="CE13" s="6"/>
      <c r="CF13" s="6"/>
      <c r="CG13" s="6" t="s">
        <v>87</v>
      </c>
      <c r="CH13" s="6"/>
      <c r="CI13" s="6"/>
      <c r="CK13" s="6"/>
      <c r="CL13" s="6"/>
      <c r="CM13" s="6"/>
      <c r="CN13" s="6"/>
      <c r="CO13" s="6"/>
      <c r="CP13" s="36"/>
      <c r="CQ13" s="7">
        <f>CQ11/CQ3</f>
        <v>143.05389221556885</v>
      </c>
      <c r="CR13" s="6">
        <f>DC28</f>
        <v>29.3325</v>
      </c>
      <c r="CS13" s="7">
        <f t="shared" si="72"/>
        <v>4.4969763000487546E-7</v>
      </c>
      <c r="CT13" s="6">
        <f>DF28</f>
        <v>6.745464450073132E-3</v>
      </c>
      <c r="CU13" s="6"/>
      <c r="CV13" s="6"/>
      <c r="CW13" s="6"/>
      <c r="CX13" s="6" t="s">
        <v>87</v>
      </c>
      <c r="CY13" s="6"/>
      <c r="CZ13" s="6"/>
      <c r="DB13" s="6"/>
      <c r="DC13" s="6"/>
      <c r="DD13" s="6"/>
      <c r="DE13" s="6"/>
      <c r="DF13" s="6"/>
      <c r="DG13" s="36"/>
      <c r="DH13" s="7">
        <f>DH11/DH3</f>
        <v>201.37724550898201</v>
      </c>
      <c r="DI13" s="6">
        <f>DT28</f>
        <v>29.3325</v>
      </c>
      <c r="DJ13" s="7">
        <f t="shared" si="73"/>
        <v>3.7753765336018444E-7</v>
      </c>
      <c r="DK13" s="6">
        <f>DW28</f>
        <v>5.6630648004027664E-3</v>
      </c>
      <c r="DL13" s="6"/>
      <c r="DM13" s="6"/>
      <c r="DN13" s="6"/>
      <c r="DO13" s="6" t="s">
        <v>87</v>
      </c>
      <c r="DP13" s="6"/>
      <c r="DQ13" s="6"/>
      <c r="DS13" s="6"/>
      <c r="DT13" s="6"/>
      <c r="DU13" s="6"/>
      <c r="DV13" s="6"/>
      <c r="DW13" s="6"/>
      <c r="DX13" s="36"/>
      <c r="DY13" s="7">
        <f>DY11/DY3</f>
        <v>111.27784431137724</v>
      </c>
      <c r="DZ13" s="6">
        <f>EK28</f>
        <v>29.3325</v>
      </c>
      <c r="EA13" s="7">
        <f t="shared" si="74"/>
        <v>3.1920357111966837E-7</v>
      </c>
      <c r="EB13" s="6">
        <f>EN28</f>
        <v>4.7880535667950254E-3</v>
      </c>
      <c r="EC13" s="6"/>
      <c r="ED13" s="6"/>
      <c r="EE13" s="6"/>
      <c r="EF13" s="6" t="s">
        <v>87</v>
      </c>
      <c r="EG13" s="6"/>
      <c r="EH13" s="6"/>
      <c r="EJ13" s="6"/>
      <c r="EK13" s="6"/>
      <c r="EL13" s="6"/>
      <c r="EM13" s="6"/>
      <c r="EN13" s="6"/>
      <c r="EO13" s="36"/>
      <c r="EP13" s="7">
        <f>EP11/EP3</f>
        <v>72.832335329341305</v>
      </c>
      <c r="EQ13" s="6">
        <f>FB28</f>
        <v>29.3325</v>
      </c>
      <c r="ER13" s="7">
        <f t="shared" si="75"/>
        <v>2.4348043397638048E-7</v>
      </c>
      <c r="ES13" s="6">
        <f>FE28</f>
        <v>3.652206509645707E-3</v>
      </c>
      <c r="ET13" s="6"/>
      <c r="EU13" s="6"/>
      <c r="EV13" s="6"/>
      <c r="EW13" s="6" t="s">
        <v>87</v>
      </c>
      <c r="EX13" s="6"/>
      <c r="EY13" s="6"/>
      <c r="FA13" s="6"/>
      <c r="FB13" s="6"/>
      <c r="FC13" s="6">
        <v>21.744</v>
      </c>
      <c r="FD13" s="6">
        <v>0.55426368158700001</v>
      </c>
      <c r="FE13" s="6"/>
      <c r="FF13" s="36"/>
      <c r="FG13" s="7">
        <f>FG11/FG3</f>
        <v>103.39401197604791</v>
      </c>
      <c r="FH13" s="6">
        <f>FS28</f>
        <v>29.3325</v>
      </c>
      <c r="FI13" s="7">
        <f t="shared" si="76"/>
        <v>3.2787998249438855E-7</v>
      </c>
      <c r="FJ13" s="6">
        <f>FV28</f>
        <v>4.9181997374158279E-3</v>
      </c>
      <c r="FK13" s="6"/>
      <c r="FL13" s="6"/>
      <c r="FM13" s="6"/>
      <c r="FN13" s="6" t="s">
        <v>87</v>
      </c>
      <c r="FO13" s="6"/>
      <c r="FP13" s="6"/>
      <c r="FR13" s="6"/>
      <c r="FS13" s="6"/>
      <c r="FT13" s="6"/>
      <c r="FU13" s="6"/>
      <c r="FV13" s="6"/>
      <c r="FW13" s="36"/>
      <c r="FX13" s="7">
        <f>FX11/FX3</f>
        <v>150.44311377245506</v>
      </c>
      <c r="FY13" s="6">
        <f>GJ28</f>
        <v>29.3325</v>
      </c>
      <c r="FZ13" s="7">
        <f t="shared" si="77"/>
        <v>4.5032103649105171E-7</v>
      </c>
      <c r="GA13" s="6">
        <f>GM28</f>
        <v>6.7548155473657759E-3</v>
      </c>
      <c r="GB13" s="6"/>
      <c r="GC13" s="6"/>
      <c r="GD13" s="6"/>
      <c r="GE13" s="6" t="s">
        <v>87</v>
      </c>
      <c r="GF13" s="6"/>
      <c r="GG13" s="6"/>
      <c r="GI13" s="6"/>
      <c r="GJ13" s="6"/>
      <c r="GK13" s="6">
        <v>21.582159999999998</v>
      </c>
      <c r="GL13" s="6">
        <v>0.536448765725</v>
      </c>
      <c r="GM13" s="6"/>
      <c r="GN13" s="36"/>
      <c r="GO13" s="7">
        <f>GO11/GO3</f>
        <v>112.26706586826347</v>
      </c>
      <c r="GP13" s="6">
        <f>HA28</f>
        <v>29.3325</v>
      </c>
      <c r="GQ13" s="7">
        <f t="shared" si="78"/>
        <v>4.2513784067067667E-7</v>
      </c>
      <c r="GR13" s="6">
        <f>HD28</f>
        <v>6.3770676100601501E-3</v>
      </c>
      <c r="GS13" s="6"/>
      <c r="GT13" s="6"/>
      <c r="GU13" s="6"/>
      <c r="GV13" s="6" t="s">
        <v>87</v>
      </c>
      <c r="GW13" s="6"/>
      <c r="GX13" s="6"/>
      <c r="GZ13" s="6"/>
      <c r="HA13" s="6"/>
      <c r="HB13" s="6">
        <v>21.753360000000001</v>
      </c>
      <c r="HC13" s="6">
        <v>0.52441407511600002</v>
      </c>
      <c r="HD13" s="6"/>
      <c r="HE13" s="36"/>
      <c r="HF13" s="7">
        <f>HF11/HF3</f>
        <v>117.42395209580837</v>
      </c>
      <c r="HG13" s="6">
        <f>HR28</f>
        <v>29.3325</v>
      </c>
      <c r="HH13" s="7">
        <f t="shared" si="79"/>
        <v>3.5155042977627517E-7</v>
      </c>
      <c r="HI13" s="6">
        <f>HU28</f>
        <v>5.2732564466441275E-3</v>
      </c>
      <c r="HJ13" s="6"/>
      <c r="HK13" s="6"/>
      <c r="HL13" s="6"/>
      <c r="HM13" s="6" t="s">
        <v>87</v>
      </c>
      <c r="HN13" s="6"/>
      <c r="HO13" s="6"/>
      <c r="HQ13" s="6"/>
      <c r="HR13" s="6"/>
      <c r="HS13" s="6">
        <v>22.23912</v>
      </c>
      <c r="HT13" s="6">
        <v>0.51023022580999999</v>
      </c>
      <c r="HU13" s="6"/>
      <c r="HV13" s="36"/>
      <c r="HW13" s="7">
        <f>HW11/HW3</f>
        <v>45.810778443113769</v>
      </c>
      <c r="HX13" s="6">
        <f>II28</f>
        <v>29.3325</v>
      </c>
      <c r="HY13" s="7">
        <f t="shared" si="80"/>
        <v>1.8935473337390446E-7</v>
      </c>
      <c r="HZ13" s="6">
        <f>IL28</f>
        <v>2.8403210006085668E-3</v>
      </c>
      <c r="IA13" s="6"/>
      <c r="IB13" s="6"/>
      <c r="IC13" s="6"/>
      <c r="ID13" s="6" t="s">
        <v>87</v>
      </c>
      <c r="IE13" s="6"/>
      <c r="IF13" s="6"/>
      <c r="IH13" s="6"/>
      <c r="II13" s="6"/>
      <c r="IJ13" s="6">
        <v>21.6036</v>
      </c>
      <c r="IK13" s="6">
        <v>0.43273895076699997</v>
      </c>
      <c r="IL13" s="6"/>
      <c r="IM13" s="36"/>
      <c r="IN13" s="7">
        <f>IN11/IN3</f>
        <v>31.452694610778444</v>
      </c>
      <c r="IO13" s="6">
        <f>IZ28</f>
        <v>29.3325</v>
      </c>
      <c r="IP13" s="7">
        <f t="shared" si="81"/>
        <v>1.795066000302351E-7</v>
      </c>
      <c r="IQ13" s="6">
        <f>JC28</f>
        <v>2.6925990004535265E-3</v>
      </c>
      <c r="IR13" s="6"/>
      <c r="IS13" s="6"/>
      <c r="IT13" s="6"/>
      <c r="IU13" s="6" t="s">
        <v>87</v>
      </c>
      <c r="IV13" s="6"/>
      <c r="IW13" s="6"/>
      <c r="IY13" s="6"/>
      <c r="IZ13" s="6"/>
      <c r="JA13" s="6">
        <v>21.6036</v>
      </c>
      <c r="JB13" s="6">
        <v>0.42444635769200001</v>
      </c>
      <c r="JC13" s="6"/>
      <c r="JD13" s="36"/>
      <c r="JE13" s="7">
        <f>JE11/JE3</f>
        <v>0</v>
      </c>
      <c r="JF13" s="6">
        <f>JQ28</f>
        <v>29.3325</v>
      </c>
      <c r="JG13" s="7">
        <f t="shared" si="82"/>
        <v>6.626240303842616E-8</v>
      </c>
      <c r="JH13" s="6">
        <f>JT28</f>
        <v>9.9393604557639244E-4</v>
      </c>
      <c r="JI13" s="6"/>
      <c r="JJ13" s="6"/>
      <c r="JK13" s="6"/>
      <c r="JL13" s="6" t="s">
        <v>87</v>
      </c>
      <c r="JM13" s="6"/>
      <c r="JN13" s="6"/>
      <c r="JP13" s="6"/>
      <c r="JQ13" s="6"/>
      <c r="JR13" s="6"/>
      <c r="JS13" s="6"/>
      <c r="JT13" s="6"/>
      <c r="JU13" s="36"/>
      <c r="JV13" s="7">
        <f>JV11/JV3</f>
        <v>45.810778443113769</v>
      </c>
      <c r="JW13" s="6">
        <f>KH28</f>
        <v>29.3325</v>
      </c>
      <c r="JX13" s="7">
        <f t="shared" si="83"/>
        <v>8.1297142769351571E-8</v>
      </c>
      <c r="JY13" s="6">
        <f>KK28</f>
        <v>1.2194571415402736E-3</v>
      </c>
      <c r="JZ13" s="6"/>
      <c r="KA13" s="6"/>
      <c r="KB13" s="6"/>
      <c r="KC13" s="6" t="s">
        <v>87</v>
      </c>
      <c r="KD13" s="6"/>
      <c r="KE13" s="6"/>
      <c r="KG13" s="6"/>
      <c r="KH13" s="6"/>
      <c r="KI13" s="6"/>
      <c r="KJ13" s="6"/>
      <c r="KK13" s="6"/>
      <c r="KL13" s="36"/>
      <c r="KM13" s="7">
        <f>KM11/KM3</f>
        <v>234.61077844311373</v>
      </c>
      <c r="KN13" s="6">
        <f>KY28</f>
        <v>29.3325</v>
      </c>
      <c r="KO13" s="7">
        <f t="shared" si="84"/>
        <v>3.0782121573115246E-7</v>
      </c>
      <c r="KP13" s="6">
        <f>LB28</f>
        <v>4.617318235967287E-3</v>
      </c>
      <c r="KQ13" s="6"/>
      <c r="KR13" s="6"/>
      <c r="KS13" s="6"/>
      <c r="KT13" s="6" t="s">
        <v>87</v>
      </c>
      <c r="KU13" s="6"/>
      <c r="KV13" s="6"/>
      <c r="KX13" s="6"/>
      <c r="KY13" s="6"/>
      <c r="KZ13" s="6"/>
      <c r="LA13" s="6"/>
      <c r="LB13" s="6"/>
      <c r="LC13" s="36"/>
      <c r="LD13" s="7">
        <f>LD11/LD3</f>
        <v>175.8323353293413</v>
      </c>
      <c r="LE13" s="6">
        <f>LP28</f>
        <v>29.3325</v>
      </c>
      <c r="LF13" s="7">
        <f t="shared" si="85"/>
        <v>2.74249380962973E-7</v>
      </c>
      <c r="LG13" s="6">
        <f>LS28</f>
        <v>4.1137407144445949E-3</v>
      </c>
      <c r="LH13" s="6"/>
      <c r="LI13" s="6"/>
      <c r="LJ13" s="6"/>
      <c r="LK13" s="6" t="s">
        <v>87</v>
      </c>
      <c r="LL13" s="6"/>
      <c r="LM13" s="6"/>
      <c r="LO13" s="6"/>
      <c r="LP13" s="6"/>
      <c r="LQ13" s="6"/>
      <c r="LR13" s="6"/>
      <c r="LS13" s="6"/>
      <c r="LT13" s="36"/>
      <c r="LU13" s="7">
        <f>LU11/LU3</f>
        <v>270.64670658682638</v>
      </c>
      <c r="LV13" s="6">
        <f>MG28</f>
        <v>29.3325</v>
      </c>
      <c r="LW13" s="7">
        <f t="shared" si="86"/>
        <v>2.0803366636527274E-7</v>
      </c>
      <c r="LX13" s="6">
        <f>MJ28</f>
        <v>3.1205049954790912E-3</v>
      </c>
      <c r="LY13" s="6"/>
      <c r="LZ13" s="6"/>
      <c r="MA13" s="6"/>
      <c r="MB13" s="6" t="s">
        <v>87</v>
      </c>
      <c r="MC13" s="6"/>
      <c r="MD13" s="6"/>
      <c r="MF13" s="6"/>
      <c r="MG13" s="6"/>
      <c r="MH13" s="6"/>
      <c r="MI13" s="6"/>
      <c r="MJ13" s="6"/>
      <c r="MK13" s="36"/>
      <c r="ML13" s="7">
        <f>ML11/ML4</f>
        <v>182.85748502994011</v>
      </c>
      <c r="MM13" s="6">
        <f>MX28</f>
        <v>29.3325</v>
      </c>
      <c r="MN13" s="7">
        <f t="shared" si="87"/>
        <v>1.540970786126918E-7</v>
      </c>
      <c r="MO13" s="6">
        <f>NA28</f>
        <v>2.3114561791903769E-3</v>
      </c>
      <c r="MP13" s="6"/>
      <c r="MQ13" s="6"/>
      <c r="MR13" s="6"/>
      <c r="MS13" s="6" t="s">
        <v>87</v>
      </c>
      <c r="MT13" s="6"/>
      <c r="MU13" s="6"/>
      <c r="MW13" s="6"/>
      <c r="MX13" s="6"/>
      <c r="MY13" s="6"/>
      <c r="MZ13" s="6"/>
      <c r="NA13" s="6"/>
      <c r="NB13" s="36"/>
      <c r="NC13" s="7">
        <f>NC11/NC4</f>
        <v>216.22754491017963</v>
      </c>
      <c r="ND13" s="6">
        <f>NO28</f>
        <v>29.3325</v>
      </c>
      <c r="NE13" s="7">
        <f t="shared" si="88"/>
        <v>1.3961836241107381E-7</v>
      </c>
      <c r="NF13" s="6">
        <f>NR28</f>
        <v>2.0942754361661072E-3</v>
      </c>
      <c r="NG13" s="6"/>
      <c r="NH13" s="6"/>
      <c r="NI13" s="6"/>
      <c r="NJ13" s="6" t="s">
        <v>87</v>
      </c>
      <c r="NK13" s="6"/>
      <c r="NL13" s="6"/>
      <c r="NN13" s="6"/>
      <c r="NO13" s="6"/>
      <c r="NP13" s="6"/>
      <c r="NQ13" s="6"/>
      <c r="NR13" s="6"/>
      <c r="NS13" s="36"/>
      <c r="NT13" s="7">
        <f>NT11/NT5</f>
        <v>25.352335329341315</v>
      </c>
      <c r="NU13" s="6">
        <f>OF28</f>
        <v>29.3325</v>
      </c>
      <c r="NV13" s="7">
        <f t="shared" ref="NV13:NV16" si="100">NW13/15000</f>
        <v>4.0486763259386149E-8</v>
      </c>
      <c r="NW13" s="6">
        <f>OI28</f>
        <v>6.0730144889079225E-4</v>
      </c>
      <c r="NX13" s="6"/>
      <c r="NY13" s="6"/>
      <c r="NZ13" s="6"/>
      <c r="OA13" s="6" t="s">
        <v>87</v>
      </c>
      <c r="OB13" s="6"/>
      <c r="OC13" s="6"/>
      <c r="OE13" s="6"/>
      <c r="OF13" s="6"/>
      <c r="OG13" s="6"/>
      <c r="OH13" s="6"/>
      <c r="OI13" s="6"/>
      <c r="OJ13" s="36"/>
      <c r="OK13" s="7">
        <f>OK11/OK5</f>
        <v>182.11736526946106</v>
      </c>
      <c r="OL13" s="6">
        <f>OW28</f>
        <v>29.3325</v>
      </c>
      <c r="OM13" s="7">
        <f t="shared" si="89"/>
        <v>9.0379455903959875E-8</v>
      </c>
      <c r="ON13" s="6">
        <f>OZ28</f>
        <v>1.3556918385593981E-3</v>
      </c>
      <c r="OO13" s="6"/>
      <c r="OP13" s="6"/>
      <c r="OQ13" s="6"/>
      <c r="OR13" s="6" t="s">
        <v>87</v>
      </c>
      <c r="OS13" s="6"/>
      <c r="OT13" s="6"/>
      <c r="OV13" s="6"/>
      <c r="OW13" s="6"/>
      <c r="OX13" s="6"/>
      <c r="OY13" s="6"/>
      <c r="OZ13" s="6"/>
      <c r="PA13" s="36"/>
      <c r="PB13" s="7">
        <f>PB11/PB5</f>
        <v>177.72455089820357</v>
      </c>
      <c r="PC13" s="6">
        <f>PN28</f>
        <v>29.3325</v>
      </c>
      <c r="PD13" s="7">
        <f t="shared" si="90"/>
        <v>5.8053710491049317E-8</v>
      </c>
      <c r="PE13" s="6">
        <f>PQ28</f>
        <v>8.7080565736573975E-4</v>
      </c>
      <c r="PF13" s="6"/>
      <c r="PG13" s="6"/>
      <c r="PH13" s="6"/>
      <c r="PI13" s="6" t="s">
        <v>87</v>
      </c>
      <c r="PJ13" s="6"/>
      <c r="PK13" s="6"/>
      <c r="PM13" s="6"/>
      <c r="PN13" s="6"/>
      <c r="PO13" s="6">
        <v>21.267600000000002</v>
      </c>
      <c r="PP13" s="6">
        <v>0.14551205799399999</v>
      </c>
      <c r="PQ13" s="6"/>
      <c r="PR13" s="36"/>
      <c r="PS13" s="7">
        <f>PS11/PS5</f>
        <v>144.41197604790418</v>
      </c>
      <c r="PT13" s="6">
        <f>QE28</f>
        <v>29.3325</v>
      </c>
      <c r="PU13" s="7">
        <f t="shared" si="91"/>
        <v>6.1892715695621158E-8</v>
      </c>
      <c r="PV13" s="6">
        <f>QH28</f>
        <v>9.2839073543431747E-4</v>
      </c>
      <c r="PW13" s="6"/>
      <c r="PX13" s="6"/>
      <c r="PY13" s="6"/>
      <c r="PZ13" s="6" t="s">
        <v>87</v>
      </c>
      <c r="QA13" s="6"/>
      <c r="QB13" s="6"/>
      <c r="QD13" s="6"/>
      <c r="QE13" s="6"/>
      <c r="QF13" s="6">
        <v>20.781839999999999</v>
      </c>
      <c r="QG13" s="6">
        <v>0.123476118959</v>
      </c>
      <c r="QH13" s="6"/>
      <c r="QI13" s="36"/>
      <c r="QJ13" s="7">
        <f>QJ11/QJ5</f>
        <v>382.20359281437123</v>
      </c>
      <c r="QK13" s="6">
        <f>QV28</f>
        <v>29.3325</v>
      </c>
      <c r="QL13" s="7">
        <f t="shared" si="92"/>
        <v>3.3314882668604418E-8</v>
      </c>
      <c r="QM13" s="6">
        <f>QY28</f>
        <v>4.9972324002906627E-4</v>
      </c>
      <c r="QN13" s="6"/>
      <c r="QO13" s="6"/>
      <c r="QP13" s="6"/>
      <c r="QQ13" s="6" t="s">
        <v>87</v>
      </c>
      <c r="QR13" s="6"/>
      <c r="QS13" s="6"/>
      <c r="QU13" s="6"/>
      <c r="QV13" s="6"/>
      <c r="QW13" s="6"/>
      <c r="QX13" s="6"/>
      <c r="QY13" s="6"/>
      <c r="QZ13" s="36"/>
      <c r="RA13" s="7">
        <f>RA11/RA5</f>
        <v>2898203592.8143711</v>
      </c>
      <c r="RB13" s="6">
        <f>RM28</f>
        <v>29.3325</v>
      </c>
      <c r="RC13" s="7">
        <f t="shared" si="93"/>
        <v>3.4670152195536359E-8</v>
      </c>
      <c r="RD13" s="6">
        <f>RP28</f>
        <v>5.2005228293304539E-4</v>
      </c>
      <c r="RE13" s="6"/>
      <c r="RF13" s="6"/>
      <c r="RG13" s="6"/>
      <c r="RH13" s="6" t="s">
        <v>87</v>
      </c>
      <c r="RI13" s="6"/>
      <c r="RJ13" s="6"/>
      <c r="RL13" s="6"/>
      <c r="RM13" s="6"/>
      <c r="RN13" s="6"/>
      <c r="RO13" s="6"/>
      <c r="RP13" s="6"/>
      <c r="RQ13" s="36"/>
      <c r="RR13" s="7">
        <f>RR11/RR6</f>
        <v>8100982035.9281425</v>
      </c>
      <c r="RS13" s="6">
        <f>SD28</f>
        <v>29.3325</v>
      </c>
      <c r="RT13" s="7">
        <f t="shared" si="94"/>
        <v>1.7760480621547118E-8</v>
      </c>
      <c r="RU13" s="6">
        <f>SG28</f>
        <v>2.6640720932320674E-4</v>
      </c>
      <c r="RV13" s="6"/>
      <c r="RW13" s="6"/>
      <c r="RX13" s="6"/>
      <c r="RY13" s="6" t="s">
        <v>87</v>
      </c>
      <c r="RZ13" s="6"/>
      <c r="SA13" s="6"/>
      <c r="SC13" s="6"/>
      <c r="SD13" s="6"/>
      <c r="SE13" s="6"/>
      <c r="SF13" s="6"/>
      <c r="SG13" s="6"/>
      <c r="SH13" s="36"/>
      <c r="SI13" s="7">
        <f>SI11/SI6</f>
        <v>8100982035.9281425</v>
      </c>
      <c r="SJ13" s="6">
        <f>SU28</f>
        <v>29.3325</v>
      </c>
      <c r="SK13" s="7">
        <f t="shared" si="95"/>
        <v>1.7760480621547118E-8</v>
      </c>
      <c r="SL13" s="6">
        <f>SX28</f>
        <v>2.6640720932320674E-4</v>
      </c>
      <c r="SM13" s="6"/>
      <c r="SN13" s="6"/>
      <c r="SO13" s="6"/>
      <c r="SP13" s="6" t="s">
        <v>87</v>
      </c>
      <c r="SQ13" s="6"/>
      <c r="SR13" s="6"/>
      <c r="ST13" s="6"/>
      <c r="SU13" s="6"/>
      <c r="SV13" s="6"/>
      <c r="SW13" s="6"/>
      <c r="SX13" s="6"/>
      <c r="SY13" s="36"/>
      <c r="SZ13" s="7">
        <f>SZ11/SZ2</f>
        <v>112.61676646706587</v>
      </c>
      <c r="TA13" s="6">
        <f>TL28</f>
        <v>29.3325</v>
      </c>
      <c r="TB13" s="7">
        <f t="shared" si="96"/>
        <v>6.0547555881438271E-7</v>
      </c>
      <c r="TC13" s="6">
        <f>TO28</f>
        <v>9.0821333822157409E-3</v>
      </c>
      <c r="TD13" s="6"/>
      <c r="TE13" s="6"/>
      <c r="TF13" s="6"/>
      <c r="TG13" s="6" t="s">
        <v>87</v>
      </c>
      <c r="TH13" s="6"/>
      <c r="TI13" s="6"/>
      <c r="TK13" s="6"/>
      <c r="TL13" s="6"/>
      <c r="TM13" s="6">
        <v>41.636286666700002</v>
      </c>
      <c r="TN13" s="6">
        <v>0.55271435894300003</v>
      </c>
      <c r="TO13" s="6"/>
      <c r="TP13" s="36"/>
      <c r="TQ13" s="7">
        <f>TQ11/TQ3</f>
        <v>61.616766467065865</v>
      </c>
      <c r="TR13" s="6">
        <f>UC28</f>
        <v>29.3325</v>
      </c>
      <c r="TS13" s="7">
        <f t="shared" si="97"/>
        <v>1.2043959878285952E-7</v>
      </c>
      <c r="TT13" s="6">
        <f>UF28</f>
        <v>1.8065939817428927E-3</v>
      </c>
      <c r="TU13" s="6"/>
      <c r="TV13" s="6"/>
      <c r="TW13" s="6"/>
      <c r="TX13" s="6" t="s">
        <v>87</v>
      </c>
      <c r="TY13" s="6"/>
      <c r="TZ13" s="6"/>
      <c r="UB13" s="6"/>
      <c r="UC13" s="6"/>
      <c r="UD13" s="6"/>
      <c r="UE13" s="6"/>
      <c r="UF13" s="6"/>
      <c r="UG13" s="36"/>
      <c r="UH13" s="7">
        <f>UH11/UH3</f>
        <v>81.142514970059878</v>
      </c>
      <c r="UI13" s="6">
        <f>UT28</f>
        <v>29.3325</v>
      </c>
      <c r="UJ13" s="7">
        <f t="shared" si="98"/>
        <v>1.2261349227974388E-7</v>
      </c>
      <c r="UK13" s="6">
        <f>UW28</f>
        <v>1.8392023841961582E-3</v>
      </c>
      <c r="UL13" s="6"/>
      <c r="UM13" s="6"/>
      <c r="UN13" s="6"/>
      <c r="UO13" s="6" t="s">
        <v>87</v>
      </c>
      <c r="UP13" s="6"/>
      <c r="UQ13" s="6"/>
      <c r="US13" s="6"/>
      <c r="UT13" s="6"/>
      <c r="UU13" s="6">
        <v>20.79832</v>
      </c>
      <c r="UV13" s="6">
        <v>0.20103756828200001</v>
      </c>
      <c r="UW13" s="6"/>
      <c r="UX13" s="36"/>
      <c r="UY13" s="7">
        <f>UY11/UY2</f>
        <v>56.165269461077841</v>
      </c>
      <c r="UZ13" s="6">
        <f>VK28</f>
        <v>29.3325</v>
      </c>
      <c r="VA13" s="7">
        <f t="shared" si="99"/>
        <v>2.8150898845479689E-7</v>
      </c>
      <c r="VB13" s="6">
        <f>VN28</f>
        <v>4.2226348268219532E-3</v>
      </c>
      <c r="VC13" s="6"/>
      <c r="VD13" s="6"/>
      <c r="VE13" s="6"/>
      <c r="VF13" s="6" t="s">
        <v>87</v>
      </c>
      <c r="VG13" s="6"/>
      <c r="VH13" s="6"/>
      <c r="VJ13" s="6"/>
      <c r="VK13" s="6"/>
      <c r="VL13" s="6">
        <v>20.79832</v>
      </c>
      <c r="VM13" s="6">
        <v>0.30654756136900002</v>
      </c>
      <c r="VN13" s="6"/>
    </row>
    <row r="14" spans="4:586" x14ac:dyDescent="0.25">
      <c r="D14">
        <v>18</v>
      </c>
      <c r="E14" s="1">
        <f>LD15</f>
        <v>5.1695309008139168</v>
      </c>
      <c r="J14" s="6" t="s">
        <v>2</v>
      </c>
      <c r="K14" s="6">
        <f>V43</f>
        <v>0.12833333</v>
      </c>
      <c r="L14" s="7">
        <f>M14/15000</f>
        <v>2.3150988165729842E-9</v>
      </c>
      <c r="M14" s="6">
        <f>Y43</f>
        <v>3.4726482248594762E-5</v>
      </c>
      <c r="N14" s="6"/>
      <c r="O14" s="7"/>
      <c r="P14" s="6"/>
      <c r="Q14" s="6" t="s">
        <v>87</v>
      </c>
      <c r="R14" s="6" t="s">
        <v>87</v>
      </c>
      <c r="S14" s="6"/>
      <c r="U14" s="6"/>
      <c r="V14" s="6">
        <v>0.51333333000000003</v>
      </c>
      <c r="W14" s="6">
        <v>0</v>
      </c>
      <c r="X14" s="6">
        <v>6.6246594510099996E-2</v>
      </c>
      <c r="Y14" s="6">
        <f>LINEST(X14:X25,W14:W25,TRUE,TRUE)</f>
        <v>3.3744677809914835E-4</v>
      </c>
      <c r="Z14" s="36"/>
      <c r="AA14" s="6" t="s">
        <v>2</v>
      </c>
      <c r="AB14" s="6">
        <f>AM43</f>
        <v>1.2833333375</v>
      </c>
      <c r="AC14" s="7">
        <f t="shared" si="68"/>
        <v>5.7427477020639617E-8</v>
      </c>
      <c r="AD14" s="6">
        <f>AP43</f>
        <v>8.6141215530959427E-4</v>
      </c>
      <c r="AE14" s="6"/>
      <c r="AF14" s="7"/>
      <c r="AG14" s="6"/>
      <c r="AH14" s="6" t="s">
        <v>87</v>
      </c>
      <c r="AI14" s="6" t="s">
        <v>87</v>
      </c>
      <c r="AJ14" s="6"/>
      <c r="AL14" s="6"/>
      <c r="AM14" s="6">
        <f>AM1/2</f>
        <v>5.13333335</v>
      </c>
      <c r="AN14" s="6">
        <v>0</v>
      </c>
      <c r="AO14" s="6">
        <v>0.104625862281</v>
      </c>
      <c r="AP14" s="6">
        <f>LINEST(AO14:AO25,AN14:AN25,TRUE,TRUE)</f>
        <v>3.1118684365600436E-3</v>
      </c>
      <c r="AQ14" s="36"/>
      <c r="AR14" s="6" t="s">
        <v>2</v>
      </c>
      <c r="AS14" s="6">
        <f>BD43</f>
        <v>14.66625</v>
      </c>
      <c r="AT14" s="7">
        <f t="shared" si="69"/>
        <v>5.7031816033046756E-7</v>
      </c>
      <c r="AU14" s="6">
        <f>BG43</f>
        <v>8.5547724049570128E-3</v>
      </c>
      <c r="AV14" s="6"/>
      <c r="AW14" s="7"/>
      <c r="AX14" s="6"/>
      <c r="AY14" s="6" t="s">
        <v>87</v>
      </c>
      <c r="AZ14" s="6" t="s">
        <v>87</v>
      </c>
      <c r="BA14" s="6"/>
      <c r="BC14" s="6"/>
      <c r="BD14" s="6">
        <f>BD1/2</f>
        <v>58.664999999999999</v>
      </c>
      <c r="BE14" s="6">
        <v>0</v>
      </c>
      <c r="BF14" s="6">
        <v>0.253767148188</v>
      </c>
      <c r="BG14" s="6">
        <f>LINEST(BF14:BF25,BE14:BE25,TRUE,TRUE)</f>
        <v>2.1457803309924205E-2</v>
      </c>
      <c r="BH14" s="36"/>
      <c r="BI14" s="6" t="s">
        <v>2</v>
      </c>
      <c r="BJ14" s="6">
        <f>BU43</f>
        <v>14.66625</v>
      </c>
      <c r="BK14" s="7">
        <f t="shared" si="70"/>
        <v>2.9579262871355356E-7</v>
      </c>
      <c r="BL14" s="6">
        <f>BX43</f>
        <v>4.4368894307033032E-3</v>
      </c>
      <c r="BM14" s="6"/>
      <c r="BN14" s="7"/>
      <c r="BO14" s="6"/>
      <c r="BP14" s="6" t="s">
        <v>87</v>
      </c>
      <c r="BQ14" s="6" t="s">
        <v>87</v>
      </c>
      <c r="BR14" s="6"/>
      <c r="BT14" s="6"/>
      <c r="BU14" s="6">
        <f>BU1/2</f>
        <v>58.664999999999999</v>
      </c>
      <c r="BV14" s="6">
        <v>0</v>
      </c>
      <c r="BW14" s="6">
        <v>0.14851110481800001</v>
      </c>
      <c r="BX14" s="6">
        <f>LINEST(BW14:BW25,BV14:BV25,TRUE,TRUE)</f>
        <v>1.2158567245568705E-2</v>
      </c>
      <c r="BY14" s="36"/>
      <c r="BZ14" s="6" t="s">
        <v>2</v>
      </c>
      <c r="CA14" s="6">
        <f>CL43</f>
        <v>14.66625</v>
      </c>
      <c r="CB14" s="7">
        <f t="shared" si="71"/>
        <v>1.4535481131832641E-7</v>
      </c>
      <c r="CC14" s="6">
        <f>CO43</f>
        <v>2.1803221697748961E-3</v>
      </c>
      <c r="CD14" s="6"/>
      <c r="CE14" s="7"/>
      <c r="CF14" s="6"/>
      <c r="CG14" s="6" t="s">
        <v>87</v>
      </c>
      <c r="CH14" s="6" t="s">
        <v>87</v>
      </c>
      <c r="CI14" s="6"/>
      <c r="CK14" s="6"/>
      <c r="CL14" s="6">
        <f>CL1/2</f>
        <v>58.664999999999999</v>
      </c>
      <c r="CM14" s="6">
        <v>0</v>
      </c>
      <c r="CN14" s="6">
        <v>0.116059504126</v>
      </c>
      <c r="CO14" s="6">
        <f>LINEST(CN14:CN25,CM14:CM25,TRUE,TRUE)</f>
        <v>5.8516917168349005E-3</v>
      </c>
      <c r="CP14" s="36"/>
      <c r="CQ14" s="6" t="s">
        <v>2</v>
      </c>
      <c r="CR14" s="6">
        <f>DC43</f>
        <v>14.66625</v>
      </c>
      <c r="CS14" s="7">
        <f t="shared" si="72"/>
        <v>3.0844282211483061E-7</v>
      </c>
      <c r="CT14" s="6">
        <f>DF43</f>
        <v>4.6266423317224588E-3</v>
      </c>
      <c r="CU14" s="6"/>
      <c r="CV14" s="7"/>
      <c r="CW14" s="6"/>
      <c r="CX14" s="6" t="s">
        <v>87</v>
      </c>
      <c r="CY14" s="6" t="s">
        <v>87</v>
      </c>
      <c r="CZ14" s="6"/>
      <c r="DB14" s="6"/>
      <c r="DC14" s="6">
        <f>DC1/2</f>
        <v>58.664999999999999</v>
      </c>
      <c r="DD14" s="6">
        <v>0</v>
      </c>
      <c r="DE14" s="6">
        <v>0.19891029654</v>
      </c>
      <c r="DF14" s="6">
        <f>LINEST(DE14:DE25,DD14:DD25,TRUE,TRUE)</f>
        <v>9.4683703231771381E-3</v>
      </c>
      <c r="DG14" s="36"/>
      <c r="DH14" s="6" t="s">
        <v>2</v>
      </c>
      <c r="DI14" s="6">
        <f>DT43</f>
        <v>14.66625</v>
      </c>
      <c r="DJ14" s="7">
        <f t="shared" si="73"/>
        <v>2.4581394727620376E-7</v>
      </c>
      <c r="DK14" s="6">
        <f>DW43</f>
        <v>3.6872092091430565E-3</v>
      </c>
      <c r="DL14" s="6"/>
      <c r="DM14" s="7"/>
      <c r="DN14" s="6"/>
      <c r="DO14" s="6" t="s">
        <v>87</v>
      </c>
      <c r="DP14" s="6" t="s">
        <v>87</v>
      </c>
      <c r="DQ14" s="6"/>
      <c r="DS14" s="6"/>
      <c r="DT14" s="6">
        <f>DT1/2</f>
        <v>58.664999999999999</v>
      </c>
      <c r="DU14" s="6">
        <v>0</v>
      </c>
      <c r="DV14" s="6">
        <v>0.23097627433599999</v>
      </c>
      <c r="DW14" s="6">
        <f>LINEST(DV14:DV21,DU14:DU21,TRUE,TRUE)</f>
        <v>9.7418011305708315E-3</v>
      </c>
      <c r="DX14" s="36"/>
      <c r="DY14" s="6" t="s">
        <v>2</v>
      </c>
      <c r="DZ14" s="6">
        <f>EK43</f>
        <v>14.66625</v>
      </c>
      <c r="EA14" s="7">
        <f t="shared" si="74"/>
        <v>1.6272210252493492E-7</v>
      </c>
      <c r="EB14" s="6">
        <f>EN43</f>
        <v>2.440831537874024E-3</v>
      </c>
      <c r="EC14" s="6"/>
      <c r="ED14" s="7"/>
      <c r="EE14" s="6"/>
      <c r="EF14" s="6" t="s">
        <v>87</v>
      </c>
      <c r="EG14" s="6" t="s">
        <v>87</v>
      </c>
      <c r="EH14" s="6"/>
      <c r="EJ14" s="6"/>
      <c r="EK14" s="6">
        <f>EK1/2</f>
        <v>58.664999999999999</v>
      </c>
      <c r="EL14" s="6">
        <v>0</v>
      </c>
      <c r="EM14" s="6">
        <v>0.308674759209</v>
      </c>
      <c r="EN14" s="6">
        <f>LINEST(EM14:EM25,EL14:EL25,TRUE,TRUE)</f>
        <v>6.7935319657471587E-3</v>
      </c>
      <c r="EO14" s="36"/>
      <c r="EP14" s="6" t="s">
        <v>2</v>
      </c>
      <c r="EQ14" s="6">
        <f>FB43</f>
        <v>14.66625</v>
      </c>
      <c r="ER14" s="7">
        <f t="shared" si="75"/>
        <v>1.6684794117685104E-7</v>
      </c>
      <c r="ES14" s="6">
        <f>FE43</f>
        <v>2.5027191176527656E-3</v>
      </c>
      <c r="ET14" s="6"/>
      <c r="EU14" s="7"/>
      <c r="EV14" s="6"/>
      <c r="EW14" s="6" t="s">
        <v>87</v>
      </c>
      <c r="EX14" s="6" t="s">
        <v>87</v>
      </c>
      <c r="EY14" s="6"/>
      <c r="FA14" s="6"/>
      <c r="FB14" s="6">
        <f>FB1/2</f>
        <v>58.664999999999999</v>
      </c>
      <c r="FC14" s="6">
        <v>0</v>
      </c>
      <c r="FD14" s="6">
        <v>0.288628131811</v>
      </c>
      <c r="FE14" s="6">
        <f>LINEST(FD14:FD26,FC14:FC26,TRUE,TRUE)</f>
        <v>3.538027640658734E-3</v>
      </c>
      <c r="FF14" s="36"/>
      <c r="FG14" s="6" t="s">
        <v>2</v>
      </c>
      <c r="FH14" s="6">
        <f>FS43</f>
        <v>14.66625</v>
      </c>
      <c r="FI14" s="7">
        <f t="shared" si="76"/>
        <v>2.8500039089860212E-7</v>
      </c>
      <c r="FJ14" s="6">
        <f>FV43</f>
        <v>4.2750058634790315E-3</v>
      </c>
      <c r="FK14" s="6"/>
      <c r="FL14" s="7"/>
      <c r="FM14" s="6"/>
      <c r="FN14" s="6" t="s">
        <v>87</v>
      </c>
      <c r="FO14" s="6" t="s">
        <v>87</v>
      </c>
      <c r="FP14" s="6"/>
      <c r="FR14" s="6"/>
      <c r="FS14" s="6">
        <f>FS1/2</f>
        <v>58.664999999999999</v>
      </c>
      <c r="FT14" s="6">
        <v>0</v>
      </c>
      <c r="FU14" s="6">
        <v>0.18902198180499999</v>
      </c>
      <c r="FV14" s="6">
        <f>LINEST(FU14:FU25,FT14:FT25,TRUE,TRUE)</f>
        <v>9.2157257444508544E-3</v>
      </c>
      <c r="FW14" s="36"/>
      <c r="FX14" s="6" t="s">
        <v>2</v>
      </c>
      <c r="FY14" s="6">
        <f>GJ43</f>
        <v>14.66625</v>
      </c>
      <c r="FZ14" s="7">
        <f t="shared" si="77"/>
        <v>2.7468688146840027E-7</v>
      </c>
      <c r="GA14" s="6">
        <f>GM43</f>
        <v>4.120303222026004E-3</v>
      </c>
      <c r="GB14" s="6"/>
      <c r="GC14" s="7"/>
      <c r="GD14" s="6"/>
      <c r="GE14" s="6" t="s">
        <v>87</v>
      </c>
      <c r="GF14" s="6" t="s">
        <v>87</v>
      </c>
      <c r="GG14" s="6"/>
      <c r="GI14" s="6"/>
      <c r="GJ14" s="6">
        <f>GJ1/2</f>
        <v>58.664999999999999</v>
      </c>
      <c r="GK14" s="6">
        <v>0</v>
      </c>
      <c r="GL14" s="6">
        <v>0.24230096639900001</v>
      </c>
      <c r="GM14" s="6">
        <f>LINEST(GL14:GL26,GK14:GK26,TRUE,TRUE)</f>
        <v>8.9347805852066225E-3</v>
      </c>
      <c r="GN14" s="36"/>
      <c r="GO14" s="6" t="s">
        <v>2</v>
      </c>
      <c r="GP14" s="6">
        <f>HA43</f>
        <v>14.66625</v>
      </c>
      <c r="GQ14" s="7">
        <f t="shared" si="78"/>
        <v>2.2763046487359359E-7</v>
      </c>
      <c r="GR14" s="6">
        <f>HD43</f>
        <v>3.4144569731039041E-3</v>
      </c>
      <c r="GS14" s="6"/>
      <c r="GT14" s="7"/>
      <c r="GU14" s="6"/>
      <c r="GV14" s="6" t="s">
        <v>87</v>
      </c>
      <c r="GW14" s="6" t="s">
        <v>87</v>
      </c>
      <c r="GX14" s="6"/>
      <c r="GZ14" s="6"/>
      <c r="HA14" s="6">
        <f>HA1/2</f>
        <v>58.664999999999999</v>
      </c>
      <c r="HB14" s="6">
        <v>0</v>
      </c>
      <c r="HC14" s="6">
        <v>0.22020657778899999</v>
      </c>
      <c r="HD14" s="6">
        <f>LINEST(HC14:HC26,HB14:HB26,TRUE,TRUE)</f>
        <v>7.4427619363841525E-3</v>
      </c>
      <c r="HE14" s="36"/>
      <c r="HF14" s="6" t="s">
        <v>2</v>
      </c>
      <c r="HG14" s="6">
        <f>HR43</f>
        <v>14.66625</v>
      </c>
      <c r="HH14" s="7">
        <f t="shared" si="79"/>
        <v>1.9974257348766946E-7</v>
      </c>
      <c r="HI14" s="6">
        <f>HU43</f>
        <v>2.9961386023150418E-3</v>
      </c>
      <c r="HJ14" s="6"/>
      <c r="HK14" s="7"/>
      <c r="HL14" s="6"/>
      <c r="HM14" s="6" t="s">
        <v>87</v>
      </c>
      <c r="HN14" s="6" t="s">
        <v>87</v>
      </c>
      <c r="HO14" s="6"/>
      <c r="HQ14" s="6"/>
      <c r="HR14" s="6">
        <f>HR1/2</f>
        <v>58.664999999999999</v>
      </c>
      <c r="HS14" s="6">
        <v>0</v>
      </c>
      <c r="HT14" s="6">
        <v>0.22292112887000001</v>
      </c>
      <c r="HU14" s="6">
        <f>LINEST(HT14:HT26,HS14:HS26,TRUE,TRUE)</f>
        <v>6.8433215920759979E-3</v>
      </c>
      <c r="HV14" s="36"/>
      <c r="HW14" s="6" t="s">
        <v>2</v>
      </c>
      <c r="HX14" s="6">
        <f>II43</f>
        <v>14.66625</v>
      </c>
      <c r="HY14" s="7">
        <f t="shared" si="80"/>
        <v>1.3855707639447145E-7</v>
      </c>
      <c r="HZ14" s="6">
        <f>IL43</f>
        <v>2.0783561459170718E-3</v>
      </c>
      <c r="IA14" s="6"/>
      <c r="IB14" s="7"/>
      <c r="IC14" s="6"/>
      <c r="ID14" s="6" t="s">
        <v>87</v>
      </c>
      <c r="IE14" s="6" t="s">
        <v>87</v>
      </c>
      <c r="IF14" s="6"/>
      <c r="IH14" s="6"/>
      <c r="II14" s="6">
        <f>II1/2</f>
        <v>58.664999999999999</v>
      </c>
      <c r="IJ14" s="6">
        <v>0</v>
      </c>
      <c r="IK14" s="6">
        <v>0.26799688245499997</v>
      </c>
      <c r="IL14" s="6">
        <f>LINEST(IK14:IK26,IJ14:IJ26,TRUE,TRUE)</f>
        <v>2.0040917936601519E-3</v>
      </c>
      <c r="IM14" s="36"/>
      <c r="IN14" s="6" t="s">
        <v>2</v>
      </c>
      <c r="IO14" s="6">
        <f>IZ43</f>
        <v>14.66625</v>
      </c>
      <c r="IP14" s="7">
        <f t="shared" si="81"/>
        <v>1.5831494040126401E-7</v>
      </c>
      <c r="IQ14" s="6">
        <f>JC43</f>
        <v>2.37472410601896E-3</v>
      </c>
      <c r="IR14" s="6"/>
      <c r="IS14" s="7"/>
      <c r="IT14" s="6"/>
      <c r="IU14" s="6" t="s">
        <v>87</v>
      </c>
      <c r="IV14" s="6" t="s">
        <v>87</v>
      </c>
      <c r="IW14" s="6"/>
      <c r="IY14" s="6"/>
      <c r="IZ14" s="6">
        <f>IZ1/2</f>
        <v>58.664999999999999</v>
      </c>
      <c r="JA14" s="6">
        <v>0</v>
      </c>
      <c r="JB14" s="6">
        <v>0.21642414461199999</v>
      </c>
      <c r="JC14" s="6">
        <f>LINEST(JB14:JB26,JA14:JA26,TRUE,TRUE)</f>
        <v>3.4774356654599082E-3</v>
      </c>
      <c r="JD14" s="36"/>
      <c r="JE14" s="6" t="s">
        <v>2</v>
      </c>
      <c r="JF14" s="6">
        <f>JQ43</f>
        <v>14.66625</v>
      </c>
      <c r="JG14" s="7">
        <f t="shared" si="82"/>
        <v>5.073204268360837E-8</v>
      </c>
      <c r="JH14" s="6">
        <f>JT43</f>
        <v>7.6098064025412551E-4</v>
      </c>
      <c r="JI14" s="6"/>
      <c r="JJ14" s="7"/>
      <c r="JK14" s="6"/>
      <c r="JL14" s="6" t="s">
        <v>87</v>
      </c>
      <c r="JM14" s="6" t="s">
        <v>87</v>
      </c>
      <c r="JN14" s="6"/>
      <c r="JP14" s="6"/>
      <c r="JQ14" s="6">
        <f>JQ1/2</f>
        <v>58.664999999999999</v>
      </c>
      <c r="JR14" s="6">
        <v>0</v>
      </c>
      <c r="JS14" s="6">
        <v>0.19639647980200001</v>
      </c>
      <c r="JT14" s="6">
        <f>LINEST(JS14:JS25,JR14:JR25,TRUE,TRUE)</f>
        <v>3.4196341134033574E-4</v>
      </c>
      <c r="JU14" s="36"/>
      <c r="JV14" s="6" t="s">
        <v>2</v>
      </c>
      <c r="JW14" s="6">
        <f>KH43</f>
        <v>14.66625</v>
      </c>
      <c r="JX14" s="7">
        <f t="shared" si="83"/>
        <v>7.3790504726766209E-8</v>
      </c>
      <c r="JY14" s="6">
        <f>KK43</f>
        <v>1.1068575709014931E-3</v>
      </c>
      <c r="JZ14" s="6"/>
      <c r="KA14" s="7"/>
      <c r="KB14" s="6"/>
      <c r="KC14" s="6" t="s">
        <v>87</v>
      </c>
      <c r="KD14" s="6" t="s">
        <v>87</v>
      </c>
      <c r="KE14" s="6"/>
      <c r="KG14" s="6"/>
      <c r="KH14" s="6">
        <f>KH1/2</f>
        <v>58.664999999999999</v>
      </c>
      <c r="KI14" s="6">
        <v>0</v>
      </c>
      <c r="KJ14" s="6">
        <v>0.22748961423700001</v>
      </c>
      <c r="KK14" s="6">
        <f>LINEST(KJ14:KJ25,KI14:KI25,TRUE,TRUE)</f>
        <v>1.5026007311970365E-3</v>
      </c>
      <c r="KL14" s="36"/>
      <c r="KM14" s="6" t="s">
        <v>2</v>
      </c>
      <c r="KN14" s="6">
        <f>KY43</f>
        <v>14.66625</v>
      </c>
      <c r="KO14" s="7">
        <f t="shared" si="84"/>
        <v>2.1160352280906468E-7</v>
      </c>
      <c r="KP14" s="6">
        <f>LB43</f>
        <v>3.17405284213597E-3</v>
      </c>
      <c r="KQ14" s="6"/>
      <c r="KR14" s="7"/>
      <c r="KS14" s="6"/>
      <c r="KT14" s="6" t="s">
        <v>87</v>
      </c>
      <c r="KU14" s="6" t="s">
        <v>87</v>
      </c>
      <c r="KV14" s="6"/>
      <c r="KX14" s="6"/>
      <c r="KY14" s="6">
        <f>KY1/2</f>
        <v>58.664999999999999</v>
      </c>
      <c r="KZ14" s="6">
        <v>0</v>
      </c>
      <c r="LA14" s="6">
        <v>0.16391107469399999</v>
      </c>
      <c r="LB14" s="6">
        <f>LINEST(LA14:LA25,KZ14:KZ25,TRUE,TRUE)</f>
        <v>8.7771795524433545E-3</v>
      </c>
      <c r="LC14" s="36"/>
      <c r="LD14" s="6" t="s">
        <v>2</v>
      </c>
      <c r="LE14" s="6">
        <f>LP43</f>
        <v>14.66625</v>
      </c>
      <c r="LF14" s="7">
        <f t="shared" si="85"/>
        <v>1.4262858017565905E-7</v>
      </c>
      <c r="LG14" s="6">
        <f>LS43</f>
        <v>2.1394287026348857E-3</v>
      </c>
      <c r="LH14" s="6"/>
      <c r="LI14" s="7"/>
      <c r="LJ14" s="6"/>
      <c r="LK14" s="6" t="s">
        <v>87</v>
      </c>
      <c r="LL14" s="6" t="s">
        <v>87</v>
      </c>
      <c r="LM14" s="6"/>
      <c r="LO14" s="6"/>
      <c r="LP14" s="6">
        <f>LP1/2</f>
        <v>58.664999999999999</v>
      </c>
      <c r="LQ14" s="6">
        <v>0</v>
      </c>
      <c r="LR14" s="6">
        <v>0.18257079595799999</v>
      </c>
      <c r="LS14" s="6">
        <f>LINEST(LR14:LR25,LQ14:LQ25,TRUE,TRUE)</f>
        <v>7.4418082816619579E-3</v>
      </c>
      <c r="LT14" s="36"/>
      <c r="LU14" s="6" t="s">
        <v>2</v>
      </c>
      <c r="LV14" s="6">
        <f>MG43</f>
        <v>14.66625</v>
      </c>
      <c r="LW14" s="7">
        <f t="shared" si="86"/>
        <v>1.8512712061581045E-7</v>
      </c>
      <c r="LX14" s="6">
        <f>MJ43</f>
        <v>2.7769068092371569E-3</v>
      </c>
      <c r="LY14" s="6"/>
      <c r="LZ14" s="7"/>
      <c r="MA14" s="6"/>
      <c r="MB14" s="6" t="s">
        <v>87</v>
      </c>
      <c r="MC14" s="6" t="s">
        <v>87</v>
      </c>
      <c r="MD14" s="6"/>
      <c r="MF14" s="6"/>
      <c r="MG14" s="6">
        <f>MG1/2</f>
        <v>58.664999999999999</v>
      </c>
      <c r="MH14" s="6">
        <v>0</v>
      </c>
      <c r="MI14" s="6">
        <v>0.135974707557</v>
      </c>
      <c r="MJ14" s="6">
        <f>LINEST(MI14:MI25,MH14:MH25,TRUE,TRUE)</f>
        <v>7.3280635713596637E-3</v>
      </c>
      <c r="MK14" s="36"/>
      <c r="ML14" s="6" t="s">
        <v>2</v>
      </c>
      <c r="MM14" s="6">
        <f>MX43</f>
        <v>14.66625</v>
      </c>
      <c r="MN14" s="7">
        <f t="shared" si="87"/>
        <v>9.6032910236579506E-8</v>
      </c>
      <c r="MO14" s="6">
        <f>NA43</f>
        <v>1.4404936535486925E-3</v>
      </c>
      <c r="MP14" s="6"/>
      <c r="MQ14" s="7"/>
      <c r="MR14" s="6"/>
      <c r="MS14" s="6" t="s">
        <v>87</v>
      </c>
      <c r="MT14" s="6" t="s">
        <v>87</v>
      </c>
      <c r="MU14" s="6"/>
      <c r="MW14" s="6"/>
      <c r="MX14" s="6">
        <f>MX1/2</f>
        <v>58.664999999999999</v>
      </c>
      <c r="MY14" s="6">
        <v>0</v>
      </c>
      <c r="MZ14" s="6">
        <v>0.106357361419</v>
      </c>
      <c r="NA14" s="6">
        <f>LINEST(MZ14:MZ25,MY14:MY25,TRUE,TRUE)</f>
        <v>4.146238496573011E-3</v>
      </c>
      <c r="NB14" s="36"/>
      <c r="NC14" s="6" t="s">
        <v>2</v>
      </c>
      <c r="ND14" s="6">
        <f>NO43</f>
        <v>14.66625</v>
      </c>
      <c r="NE14" s="7">
        <f t="shared" si="88"/>
        <v>9.3711861362644104E-8</v>
      </c>
      <c r="NF14" s="6">
        <f>NR43</f>
        <v>1.4056779204396615E-3</v>
      </c>
      <c r="NG14" s="6"/>
      <c r="NH14" s="7"/>
      <c r="NI14" s="6"/>
      <c r="NJ14" s="6" t="s">
        <v>87</v>
      </c>
      <c r="NK14" s="6" t="s">
        <v>87</v>
      </c>
      <c r="NL14" s="6"/>
      <c r="NN14" s="6"/>
      <c r="NO14" s="6">
        <f>NO1/2</f>
        <v>58.664999999999999</v>
      </c>
      <c r="NP14" s="6">
        <v>0</v>
      </c>
      <c r="NQ14" s="6">
        <v>9.0110054654900004E-2</v>
      </c>
      <c r="NR14" s="6">
        <f>LINEST(NQ14:NQ25,NP14:NP25,TRUE,TRUE)</f>
        <v>3.6169382071409855E-3</v>
      </c>
      <c r="NS14" s="36"/>
      <c r="NT14" s="6" t="s">
        <v>2</v>
      </c>
      <c r="NU14" s="6">
        <f>OF43</f>
        <v>14.66625</v>
      </c>
      <c r="NV14" s="7">
        <f t="shared" si="100"/>
        <v>2.1763567422226462E-8</v>
      </c>
      <c r="NW14" s="6">
        <f>OI43</f>
        <v>3.2645351133339694E-4</v>
      </c>
      <c r="NX14" s="6"/>
      <c r="NY14" s="7"/>
      <c r="NZ14" s="6"/>
      <c r="OA14" s="6" t="s">
        <v>87</v>
      </c>
      <c r="OB14" s="6" t="s">
        <v>87</v>
      </c>
      <c r="OC14" s="6"/>
      <c r="OE14" s="6"/>
      <c r="OF14" s="6">
        <f>OF1/2</f>
        <v>58.664999999999999</v>
      </c>
      <c r="OG14" s="6"/>
      <c r="OH14" s="6"/>
      <c r="OI14" s="6" t="e">
        <f>LINEST(OH14:OH25,OG14:OG25,TRUE,TRUE)</f>
        <v>#VALUE!</v>
      </c>
      <c r="OJ14" s="36"/>
      <c r="OK14" s="6" t="s">
        <v>2</v>
      </c>
      <c r="OL14" s="6">
        <f>OW43</f>
        <v>14.66625</v>
      </c>
      <c r="OM14" s="7">
        <f t="shared" si="89"/>
        <v>4.3957941329008951E-8</v>
      </c>
      <c r="ON14" s="6">
        <f>OZ43</f>
        <v>6.5936911993513423E-4</v>
      </c>
      <c r="OO14" s="6"/>
      <c r="OP14" s="7"/>
      <c r="OQ14" s="6"/>
      <c r="OR14" s="6" t="s">
        <v>87</v>
      </c>
      <c r="OS14" s="6" t="s">
        <v>87</v>
      </c>
      <c r="OT14" s="6"/>
      <c r="OV14" s="6"/>
      <c r="OW14" s="6">
        <f>OW1/2</f>
        <v>58.664999999999999</v>
      </c>
      <c r="OX14" s="6">
        <v>0</v>
      </c>
      <c r="OY14" s="6">
        <v>0.110731050129</v>
      </c>
      <c r="OZ14" s="6">
        <f>LINEST(OY14:OY25,OX14:OX25,TRUE,TRUE)</f>
        <v>2.5662170608777091E-3</v>
      </c>
      <c r="PA14" s="36"/>
      <c r="PB14" s="6" t="s">
        <v>2</v>
      </c>
      <c r="PC14" s="6">
        <f>PN43</f>
        <v>14.66625</v>
      </c>
      <c r="PD14" s="7">
        <f t="shared" si="90"/>
        <v>3.6245167382736696E-8</v>
      </c>
      <c r="PE14" s="6">
        <f>PQ43</f>
        <v>5.4367751074105048E-4</v>
      </c>
      <c r="PF14" s="6"/>
      <c r="PG14" s="7"/>
      <c r="PH14" s="6"/>
      <c r="PI14" s="6" t="s">
        <v>87</v>
      </c>
      <c r="PJ14" s="6" t="s">
        <v>87</v>
      </c>
      <c r="PK14" s="6"/>
      <c r="PM14" s="6"/>
      <c r="PN14" s="6">
        <f>PN1/2</f>
        <v>58.664999999999999</v>
      </c>
      <c r="PO14" s="6">
        <v>0</v>
      </c>
      <c r="PP14" s="6">
        <v>7.1843558892400003E-2</v>
      </c>
      <c r="PQ14" s="6">
        <f>LINEST(PP14:PP25,PO14:PO25,TRUE,TRUE)</f>
        <v>1.8090144667075579E-3</v>
      </c>
      <c r="PR14" s="36"/>
      <c r="PS14" s="6" t="s">
        <v>2</v>
      </c>
      <c r="PT14" s="6">
        <f>QE43</f>
        <v>14.66625</v>
      </c>
      <c r="PU14" s="7">
        <f t="shared" si="91"/>
        <v>3.4018860463286666E-8</v>
      </c>
      <c r="PV14" s="6">
        <f>QH43</f>
        <v>5.1028290694929998E-4</v>
      </c>
      <c r="PW14" s="6"/>
      <c r="PX14" s="7"/>
      <c r="PY14" s="6"/>
      <c r="PZ14" s="6" t="s">
        <v>87</v>
      </c>
      <c r="QA14" s="6" t="s">
        <v>87</v>
      </c>
      <c r="QB14" s="6"/>
      <c r="QD14" s="6"/>
      <c r="QE14" s="6">
        <f>QE1/2</f>
        <v>58.664999999999999</v>
      </c>
      <c r="QF14" s="6">
        <v>0</v>
      </c>
      <c r="QG14" s="6">
        <v>7.0022498609999997E-2</v>
      </c>
      <c r="QH14" s="6">
        <f>LINEST(QG14:QG25,QF14:QF25,TRUE,TRUE)</f>
        <v>1.4775086164365424E-3</v>
      </c>
      <c r="QI14" s="36"/>
      <c r="QJ14" s="6" t="s">
        <v>2</v>
      </c>
      <c r="QK14" s="6">
        <f>QV43</f>
        <v>14.66625</v>
      </c>
      <c r="QL14" s="7">
        <f t="shared" si="92"/>
        <v>-2.3164909932968053E-8</v>
      </c>
      <c r="QM14" s="6">
        <f>QY43</f>
        <v>-3.4747364899452077E-4</v>
      </c>
      <c r="QN14" s="6"/>
      <c r="QO14" s="7"/>
      <c r="QP14" s="6"/>
      <c r="QQ14" s="6" t="s">
        <v>87</v>
      </c>
      <c r="QR14" s="6" t="s">
        <v>87</v>
      </c>
      <c r="QS14" s="6"/>
      <c r="QU14" s="6"/>
      <c r="QV14" s="6">
        <f>QV1/2</f>
        <v>58.664999999999999</v>
      </c>
      <c r="QW14" s="6">
        <v>0</v>
      </c>
      <c r="QX14" s="6">
        <v>8.4818613705099993E-2</v>
      </c>
      <c r="QY14" s="6">
        <f>LINEST(QX14:QX25,QW14:QW25,TRUE,TRUE)</f>
        <v>1.0455886300552808E-3</v>
      </c>
      <c r="QZ14" s="36"/>
      <c r="RA14" s="6" t="s">
        <v>2</v>
      </c>
      <c r="RB14" s="6">
        <f>RM43</f>
        <v>14.66625</v>
      </c>
      <c r="RC14" s="7">
        <f t="shared" si="93"/>
        <v>8.2801219551009353E-9</v>
      </c>
      <c r="RD14" s="6">
        <f>RP43</f>
        <v>1.2420182932651404E-4</v>
      </c>
      <c r="RE14" s="6"/>
      <c r="RF14" s="7"/>
      <c r="RG14" s="6"/>
      <c r="RH14" s="6" t="s">
        <v>87</v>
      </c>
      <c r="RI14" s="6" t="s">
        <v>87</v>
      </c>
      <c r="RJ14" s="6"/>
      <c r="RL14" s="6"/>
      <c r="RM14" s="6">
        <f>RM1/2</f>
        <v>58.664999999999999</v>
      </c>
      <c r="RN14" s="6">
        <v>0</v>
      </c>
      <c r="RO14" s="6">
        <v>4.90759976481E-2</v>
      </c>
      <c r="RP14" s="6">
        <f>LINEST(RO14:RO25,RN14:RN25,TRUE,TRUE)</f>
        <v>8.6092467143438639E-4</v>
      </c>
      <c r="RQ14" s="36"/>
      <c r="RR14" s="6" t="s">
        <v>2</v>
      </c>
      <c r="RS14" s="6">
        <f>SD43</f>
        <v>14.66625</v>
      </c>
      <c r="RT14" s="7">
        <f t="shared" si="94"/>
        <v>1.8901574427239173E-8</v>
      </c>
      <c r="RU14" s="6">
        <f>SG43</f>
        <v>2.8352361640858757E-4</v>
      </c>
      <c r="RV14" s="6"/>
      <c r="RW14" s="7"/>
      <c r="RX14" s="6"/>
      <c r="RY14" s="6" t="s">
        <v>87</v>
      </c>
      <c r="RZ14" s="6" t="s">
        <v>87</v>
      </c>
      <c r="SA14" s="6"/>
      <c r="SC14" s="6"/>
      <c r="SD14" s="6">
        <f>SD1/2</f>
        <v>58.664999999999999</v>
      </c>
      <c r="SE14" s="6">
        <v>0</v>
      </c>
      <c r="SF14" s="6">
        <v>1.07839037396E-2</v>
      </c>
      <c r="SG14" s="6">
        <f>LINEST(SF14:SF25,SE14:SE25,TRUE,TRUE)</f>
        <v>6.3079342070777801E-4</v>
      </c>
      <c r="SH14" s="36"/>
      <c r="SI14" s="6" t="s">
        <v>2</v>
      </c>
      <c r="SJ14" s="6">
        <f>SU43</f>
        <v>14.66625</v>
      </c>
      <c r="SK14" s="7">
        <f t="shared" si="95"/>
        <v>1.8901574427239173E-8</v>
      </c>
      <c r="SL14" s="6">
        <f>SX43</f>
        <v>2.8352361640858757E-4</v>
      </c>
      <c r="SM14" s="6"/>
      <c r="SN14" s="7"/>
      <c r="SO14" s="6"/>
      <c r="SP14" s="6" t="s">
        <v>87</v>
      </c>
      <c r="SQ14" s="6" t="s">
        <v>87</v>
      </c>
      <c r="SR14" s="6"/>
      <c r="ST14" s="6"/>
      <c r="SU14" s="6">
        <f>SU1/2</f>
        <v>58.664999999999999</v>
      </c>
      <c r="SV14" s="6">
        <v>0</v>
      </c>
      <c r="SW14" s="6">
        <v>1.07839037396E-2</v>
      </c>
      <c r="SX14" s="6">
        <f>LINEST(SW14:SW25,SV14:SV25,TRUE,TRUE)</f>
        <v>6.3079342070777801E-4</v>
      </c>
      <c r="SY14" s="36"/>
      <c r="SZ14" s="6" t="s">
        <v>2</v>
      </c>
      <c r="TA14" s="6">
        <f>TL43</f>
        <v>14.66625</v>
      </c>
      <c r="TB14" s="7">
        <f t="shared" si="96"/>
        <v>3.5656601327308899E-7</v>
      </c>
      <c r="TC14" s="6">
        <f>TO43</f>
        <v>5.3484901990963349E-3</v>
      </c>
      <c r="TD14" s="6"/>
      <c r="TE14" s="7"/>
      <c r="TF14" s="6"/>
      <c r="TG14" s="6" t="s">
        <v>87</v>
      </c>
      <c r="TH14" s="6" t="s">
        <v>87</v>
      </c>
      <c r="TI14" s="6"/>
      <c r="TK14" s="6"/>
      <c r="TL14" s="6">
        <f>TL1/2</f>
        <v>58.664999999999999</v>
      </c>
      <c r="TM14" s="6">
        <v>19.913006666699999</v>
      </c>
      <c r="TN14" s="6">
        <v>0.196630651445</v>
      </c>
      <c r="TO14" s="6">
        <f>LINEST(TN14:TN26,TM14:TM26,TRUE,TRUE)</f>
        <v>1.1038111511769344E-2</v>
      </c>
      <c r="TP14" s="36"/>
      <c r="TQ14" s="6" t="s">
        <v>2</v>
      </c>
      <c r="TR14" s="6">
        <f>UC43</f>
        <v>14.66625</v>
      </c>
      <c r="TS14" s="7">
        <f t="shared" si="97"/>
        <v>7.457592963094751E-8</v>
      </c>
      <c r="TT14" s="6">
        <f>UF43</f>
        <v>1.1186389444642127E-3</v>
      </c>
      <c r="TU14" s="6"/>
      <c r="TV14" s="7"/>
      <c r="TW14" s="6"/>
      <c r="TX14" s="6" t="s">
        <v>87</v>
      </c>
      <c r="TY14" s="6" t="s">
        <v>87</v>
      </c>
      <c r="TZ14" s="6"/>
      <c r="UB14" s="6"/>
      <c r="UC14" s="6">
        <f>UC1/2</f>
        <v>58.664999999999999</v>
      </c>
      <c r="UD14" s="6">
        <v>0</v>
      </c>
      <c r="UE14" s="6">
        <v>-2.5688282428E-2</v>
      </c>
      <c r="UF14" s="6">
        <f>LINEST(UE14:UE25,UD14:UD25,TRUE,TRUE)</f>
        <v>2.5269352492753873E-3</v>
      </c>
      <c r="UG14" s="36"/>
      <c r="UH14" s="6" t="s">
        <v>2</v>
      </c>
      <c r="UI14" s="6">
        <f>UT43</f>
        <v>14.66625</v>
      </c>
      <c r="UJ14" s="7">
        <f t="shared" si="98"/>
        <v>8.1860471386719252E-8</v>
      </c>
      <c r="UK14" s="6">
        <f>UW43</f>
        <v>1.2279070708007887E-3</v>
      </c>
      <c r="UL14" s="6"/>
      <c r="UM14" s="7"/>
      <c r="UN14" s="6"/>
      <c r="UO14" s="6" t="s">
        <v>87</v>
      </c>
      <c r="UP14" s="6" t="s">
        <v>87</v>
      </c>
      <c r="UQ14" s="6"/>
      <c r="US14" s="6"/>
      <c r="UT14" s="6">
        <f>UT1/2</f>
        <v>58.664999999999999</v>
      </c>
      <c r="UU14" s="6">
        <v>0</v>
      </c>
      <c r="UV14" s="6">
        <v>8.3494308436900005E-2</v>
      </c>
      <c r="UW14" s="6">
        <f>LINEST(UV14:UV26,UU14:UU26,TRUE,TRUE)</f>
        <v>3.0350272434805981E-3</v>
      </c>
      <c r="UX14" s="36"/>
      <c r="UY14" s="6" t="s">
        <v>2</v>
      </c>
      <c r="UZ14" s="6">
        <f>VK43</f>
        <v>14.66625</v>
      </c>
      <c r="VA14" s="7">
        <f t="shared" si="99"/>
        <v>1.5961981762044268E-7</v>
      </c>
      <c r="VB14" s="6">
        <f>VN43</f>
        <v>2.39429726430664E-3</v>
      </c>
      <c r="VC14" s="6"/>
      <c r="VD14" s="7"/>
      <c r="VE14" s="6"/>
      <c r="VF14" s="6" t="s">
        <v>87</v>
      </c>
      <c r="VG14" s="6" t="s">
        <v>87</v>
      </c>
      <c r="VH14" s="6"/>
      <c r="VJ14" s="6"/>
      <c r="VK14" s="6">
        <f>VK1/2</f>
        <v>58.664999999999999</v>
      </c>
      <c r="VL14" s="6">
        <v>0</v>
      </c>
      <c r="VM14" s="6">
        <v>0.124619940869</v>
      </c>
      <c r="VN14" s="6">
        <f>LINEST(VM14:VM26,VL14:VL26,TRUE,TRUE)</f>
        <v>6.0337792441917852E-3</v>
      </c>
    </row>
    <row r="15" spans="4:586" x14ac:dyDescent="0.25">
      <c r="D15">
        <v>16</v>
      </c>
      <c r="E15" s="1">
        <f>LU15</f>
        <v>5.6008143046369945</v>
      </c>
      <c r="J15" s="7" t="e">
        <f>LN(J13)</f>
        <v>#NUM!</v>
      </c>
      <c r="K15" s="6">
        <f>V56</f>
        <v>6.4166669999999995E-2</v>
      </c>
      <c r="L15" s="7">
        <f>M15/15000</f>
        <v>2.6591008721429503E-9</v>
      </c>
      <c r="M15" s="6">
        <f>Y56</f>
        <v>3.9886513082144253E-5</v>
      </c>
      <c r="N15" s="6"/>
      <c r="O15" s="6"/>
      <c r="P15" s="6"/>
      <c r="Q15" s="6" t="s">
        <v>87</v>
      </c>
      <c r="R15" s="6"/>
      <c r="S15" s="6"/>
      <c r="U15" s="6"/>
      <c r="V15" s="6"/>
      <c r="W15" s="6">
        <v>1.74742</v>
      </c>
      <c r="X15" s="6">
        <v>6.64671166935E-2</v>
      </c>
      <c r="Y15" s="6"/>
      <c r="Z15" s="36"/>
      <c r="AA15" s="7" t="e">
        <f>LN(AA13)</f>
        <v>#NUM!</v>
      </c>
      <c r="AB15" s="6">
        <f>AM56</f>
        <v>0.64166666875</v>
      </c>
      <c r="AC15" s="7">
        <f t="shared" si="68"/>
        <v>2.8499675491672602E-8</v>
      </c>
      <c r="AD15" s="6">
        <f>AP56</f>
        <v>4.2749513237508904E-4</v>
      </c>
      <c r="AE15" s="6"/>
      <c r="AF15" s="6"/>
      <c r="AG15" s="6"/>
      <c r="AH15" s="6" t="s">
        <v>87</v>
      </c>
      <c r="AI15" s="6"/>
      <c r="AJ15" s="6"/>
      <c r="AL15" s="6"/>
      <c r="AM15" s="6"/>
      <c r="AN15" s="6">
        <v>1.7081599999999999</v>
      </c>
      <c r="AO15" s="6">
        <v>0.110190641953</v>
      </c>
      <c r="AP15" s="6"/>
      <c r="AQ15" s="36"/>
      <c r="AR15" s="7" t="e">
        <f>LN(AR13)</f>
        <v>#NUM!</v>
      </c>
      <c r="AS15" s="6">
        <f>BD56</f>
        <v>7.3331249999999999</v>
      </c>
      <c r="AT15" s="7">
        <f t="shared" si="69"/>
        <v>4.763531693279736E-7</v>
      </c>
      <c r="AU15" s="6">
        <f>BG56</f>
        <v>7.1452975399196039E-3</v>
      </c>
      <c r="AV15" s="6"/>
      <c r="AW15" s="6"/>
      <c r="AX15" s="6"/>
      <c r="AY15" s="6" t="s">
        <v>87</v>
      </c>
      <c r="AZ15" s="6"/>
      <c r="BA15" s="6"/>
      <c r="BC15" s="6"/>
      <c r="BD15" s="6"/>
      <c r="BE15" s="6">
        <v>1.7170000000000001</v>
      </c>
      <c r="BF15" s="6">
        <v>0.29434312170999999</v>
      </c>
      <c r="BG15" s="6"/>
      <c r="BH15" s="36"/>
      <c r="BI15" s="7">
        <f>LN(BI13)</f>
        <v>5.2476541919040827</v>
      </c>
      <c r="BJ15" s="6">
        <f>BU56</f>
        <v>7.3331249999999999</v>
      </c>
      <c r="BK15" s="7">
        <f t="shared" si="70"/>
        <v>1.6355539832964688E-7</v>
      </c>
      <c r="BL15" s="6">
        <f>BX56</f>
        <v>2.4533309749447032E-3</v>
      </c>
      <c r="BM15" s="6"/>
      <c r="BN15" s="6"/>
      <c r="BO15" s="6"/>
      <c r="BP15" s="6" t="s">
        <v>87</v>
      </c>
      <c r="BQ15" s="6"/>
      <c r="BR15" s="6"/>
      <c r="BT15" s="6"/>
      <c r="BU15" s="6"/>
      <c r="BV15" s="6">
        <v>1.7635666666700001</v>
      </c>
      <c r="BW15" s="6">
        <v>0.174941765079</v>
      </c>
      <c r="BX15" s="6"/>
      <c r="BY15" s="36"/>
      <c r="BZ15" s="7">
        <f>LN(BZ13)</f>
        <v>5.319598294771632</v>
      </c>
      <c r="CA15" s="6">
        <f>CL56</f>
        <v>7.3331249999999999</v>
      </c>
      <c r="CB15" s="7">
        <f t="shared" si="71"/>
        <v>7.3804195399891173E-8</v>
      </c>
      <c r="CC15" s="6">
        <f>CO56</f>
        <v>1.1070629309983676E-3</v>
      </c>
      <c r="CD15" s="6"/>
      <c r="CE15" s="6"/>
      <c r="CF15" s="6"/>
      <c r="CG15" s="6" t="s">
        <v>87</v>
      </c>
      <c r="CH15" s="6"/>
      <c r="CI15" s="6"/>
      <c r="CK15" s="6"/>
      <c r="CL15" s="6"/>
      <c r="CM15" s="6">
        <v>1.7635666666700001</v>
      </c>
      <c r="CN15" s="6">
        <v>0.12842837703599999</v>
      </c>
      <c r="CO15" s="6"/>
      <c r="CP15" s="36"/>
      <c r="CQ15" s="7">
        <f>LN(CQ13)</f>
        <v>4.9632214279031004</v>
      </c>
      <c r="CR15" s="6">
        <f>DC56</f>
        <v>7.3331249999999999</v>
      </c>
      <c r="CS15" s="7">
        <f t="shared" si="72"/>
        <v>1.4076524906421916E-7</v>
      </c>
      <c r="CT15" s="6">
        <f>DF56</f>
        <v>2.1114787359632872E-3</v>
      </c>
      <c r="CU15" s="6"/>
      <c r="CV15" s="6"/>
      <c r="CW15" s="6"/>
      <c r="CX15" s="6" t="s">
        <v>87</v>
      </c>
      <c r="CY15" s="6"/>
      <c r="CZ15" s="6"/>
      <c r="DB15" s="6"/>
      <c r="DC15" s="6"/>
      <c r="DD15" s="6">
        <v>1.7412333333300001</v>
      </c>
      <c r="DE15" s="6">
        <v>0.229750213343</v>
      </c>
      <c r="DF15" s="6"/>
      <c r="DG15" s="36"/>
      <c r="DH15" s="7">
        <f>LN(DH13)</f>
        <v>5.3051799923175604</v>
      </c>
      <c r="DI15" s="6">
        <f>DT56</f>
        <v>7.3331249999999999</v>
      </c>
      <c r="DJ15" s="7">
        <f t="shared" si="73"/>
        <v>1.1555344235883784E-7</v>
      </c>
      <c r="DK15" s="6">
        <f>DW56</f>
        <v>1.7333016353825675E-3</v>
      </c>
      <c r="DL15" s="6"/>
      <c r="DM15" s="6"/>
      <c r="DN15" s="6"/>
      <c r="DO15" s="6" t="s">
        <v>87</v>
      </c>
      <c r="DP15" s="6"/>
      <c r="DQ15" s="6"/>
      <c r="DS15" s="6"/>
      <c r="DT15" s="6"/>
      <c r="DU15" s="6">
        <v>1.8127800000000001</v>
      </c>
      <c r="DV15" s="6">
        <v>0.25574284036299999</v>
      </c>
      <c r="DW15" s="6"/>
      <c r="DX15" s="36"/>
      <c r="DY15" s="7">
        <f>LN(DY13)</f>
        <v>4.7120301756750118</v>
      </c>
      <c r="DZ15" s="6">
        <f>EK56</f>
        <v>7.3331249999999999</v>
      </c>
      <c r="EA15" s="7">
        <f t="shared" si="74"/>
        <v>9.7204000061104561E-8</v>
      </c>
      <c r="EB15" s="6">
        <f>EN56</f>
        <v>1.4580600009165684E-3</v>
      </c>
      <c r="EC15" s="6"/>
      <c r="ED15" s="6"/>
      <c r="EE15" s="6"/>
      <c r="EF15" s="6" t="s">
        <v>87</v>
      </c>
      <c r="EG15" s="6"/>
      <c r="EH15" s="6"/>
      <c r="EJ15" s="6"/>
      <c r="EK15" s="6"/>
      <c r="EL15" s="6">
        <v>1.8127800000000001</v>
      </c>
      <c r="EM15" s="6">
        <v>0.32780485106200002</v>
      </c>
      <c r="EN15" s="6"/>
      <c r="EO15" s="36"/>
      <c r="EP15" s="7">
        <f>LN(EP13)</f>
        <v>4.288160023201681</v>
      </c>
      <c r="EQ15" s="6">
        <f>FB56</f>
        <v>7.3331249999999999</v>
      </c>
      <c r="ER15" s="7">
        <f t="shared" si="75"/>
        <v>1.125816408997E-7</v>
      </c>
      <c r="ES15" s="6">
        <f>FE56</f>
        <v>1.6887246134955E-3</v>
      </c>
      <c r="ET15" s="6"/>
      <c r="EU15" s="6"/>
      <c r="EV15" s="6"/>
      <c r="EW15" s="6" t="s">
        <v>87</v>
      </c>
      <c r="EX15" s="6"/>
      <c r="EY15" s="6"/>
      <c r="FA15" s="6"/>
      <c r="FB15" s="6"/>
      <c r="FC15" s="6">
        <v>1.8120000000000001</v>
      </c>
      <c r="FD15" s="6">
        <v>0.300432808765</v>
      </c>
      <c r="FE15" s="6"/>
      <c r="FF15" s="36"/>
      <c r="FG15" s="7">
        <f>LN(FG13)</f>
        <v>4.6385470491406169</v>
      </c>
      <c r="FH15" s="6">
        <f>FS56</f>
        <v>7.3331249999999999</v>
      </c>
      <c r="FI15" s="7">
        <f t="shared" si="76"/>
        <v>1.2078964013174526E-7</v>
      </c>
      <c r="FJ15" s="6">
        <f>FV56</f>
        <v>1.8118446019761787E-3</v>
      </c>
      <c r="FK15" s="6"/>
      <c r="FL15" s="6"/>
      <c r="FM15" s="6"/>
      <c r="FN15" s="6" t="s">
        <v>87</v>
      </c>
      <c r="FO15" s="6"/>
      <c r="FP15" s="6"/>
      <c r="FR15" s="6"/>
      <c r="FS15" s="6"/>
      <c r="FT15" s="6">
        <v>1.7985133333300001</v>
      </c>
      <c r="FU15" s="6">
        <v>0.22336692613299999</v>
      </c>
      <c r="FV15" s="6"/>
      <c r="FW15" s="36"/>
      <c r="FX15" s="7">
        <f>LN(FX13)</f>
        <v>5.0135850311575165</v>
      </c>
      <c r="FY15" s="6">
        <f>GJ56</f>
        <v>7.3331249999999999</v>
      </c>
      <c r="FZ15" s="7">
        <f t="shared" si="77"/>
        <v>1.3678176342289253E-7</v>
      </c>
      <c r="GA15" s="6">
        <f>GM56</f>
        <v>2.0517264513433878E-3</v>
      </c>
      <c r="GB15" s="6"/>
      <c r="GC15" s="6"/>
      <c r="GD15" s="6"/>
      <c r="GE15" s="6" t="s">
        <v>87</v>
      </c>
      <c r="GF15" s="6"/>
      <c r="GG15" s="6"/>
      <c r="GI15" s="6"/>
      <c r="GJ15" s="6"/>
      <c r="GK15" s="6">
        <v>1.7985133333300001</v>
      </c>
      <c r="GL15" s="6">
        <v>0.27088347446</v>
      </c>
      <c r="GM15" s="6"/>
      <c r="GN15" s="36"/>
      <c r="GO15" s="7">
        <f>LN(GO13)</f>
        <v>4.7208805495274406</v>
      </c>
      <c r="GP15" s="6">
        <f>HA56</f>
        <v>7.3331249999999999</v>
      </c>
      <c r="GQ15" s="7">
        <f t="shared" si="78"/>
        <v>1.2482305979406211E-7</v>
      </c>
      <c r="GR15" s="6">
        <f>HD56</f>
        <v>1.8723458969109317E-3</v>
      </c>
      <c r="GS15" s="6"/>
      <c r="GT15" s="6"/>
      <c r="GU15" s="6"/>
      <c r="GV15" s="6" t="s">
        <v>87</v>
      </c>
      <c r="GW15" s="6"/>
      <c r="GX15" s="6"/>
      <c r="GZ15" s="6"/>
      <c r="HA15" s="6"/>
      <c r="HB15" s="6">
        <v>1.8127800000000001</v>
      </c>
      <c r="HC15" s="6">
        <v>0.249402376679</v>
      </c>
      <c r="HD15" s="6"/>
      <c r="HE15" s="36"/>
      <c r="HF15" s="7">
        <f>LN(HF13)</f>
        <v>4.7657909078435043</v>
      </c>
      <c r="HG15" s="6">
        <f>HR56</f>
        <v>7.3331249999999999</v>
      </c>
      <c r="HH15" s="7">
        <f t="shared" si="79"/>
        <v>1.1048485341611077E-7</v>
      </c>
      <c r="HI15" s="6">
        <f>HU56</f>
        <v>1.6572728012416616E-3</v>
      </c>
      <c r="HJ15" s="6"/>
      <c r="HK15" s="6"/>
      <c r="HL15" s="6"/>
      <c r="HM15" s="6" t="s">
        <v>87</v>
      </c>
      <c r="HN15" s="6"/>
      <c r="HO15" s="6"/>
      <c r="HQ15" s="6"/>
      <c r="HR15" s="6"/>
      <c r="HS15" s="6">
        <v>1.8532599999999999</v>
      </c>
      <c r="HT15" s="6">
        <v>0.24821950565500001</v>
      </c>
      <c r="HU15" s="6"/>
      <c r="HV15" s="36"/>
      <c r="HW15" s="7">
        <f>LN(HW13)</f>
        <v>3.8245194006185779</v>
      </c>
      <c r="HX15" s="6">
        <f>II56</f>
        <v>7.3331249999999999</v>
      </c>
      <c r="HY15" s="7">
        <f t="shared" si="80"/>
        <v>1.4144161318229621E-7</v>
      </c>
      <c r="HZ15" s="6">
        <f>IL56</f>
        <v>2.1216241977344433E-3</v>
      </c>
      <c r="IA15" s="6"/>
      <c r="IB15" s="6"/>
      <c r="IC15" s="6"/>
      <c r="ID15" s="6" t="s">
        <v>87</v>
      </c>
      <c r="IE15" s="6"/>
      <c r="IF15" s="6"/>
      <c r="IH15" s="6"/>
      <c r="II15" s="6"/>
      <c r="IJ15" s="6">
        <v>1.8003</v>
      </c>
      <c r="IK15" s="6">
        <v>0.28249823021800002</v>
      </c>
      <c r="IL15" s="6"/>
      <c r="IM15" s="36"/>
      <c r="IN15" s="7">
        <f>LN(IN13)</f>
        <v>3.4484846586742393</v>
      </c>
      <c r="IO15" s="6">
        <f>IZ56</f>
        <v>7.3331249999999999</v>
      </c>
      <c r="IP15" s="7">
        <f t="shared" si="81"/>
        <v>8.9421724872553795E-8</v>
      </c>
      <c r="IQ15" s="6">
        <f>JC56</f>
        <v>1.3413258730883069E-3</v>
      </c>
      <c r="IR15" s="6"/>
      <c r="IS15" s="6"/>
      <c r="IT15" s="6"/>
      <c r="IU15" s="6" t="s">
        <v>87</v>
      </c>
      <c r="IV15" s="6"/>
      <c r="IW15" s="6"/>
      <c r="IY15" s="6"/>
      <c r="IZ15" s="6"/>
      <c r="JA15" s="6">
        <v>1.8003</v>
      </c>
      <c r="JB15" s="6">
        <v>0.23901422571</v>
      </c>
      <c r="JC15" s="6"/>
      <c r="JD15" s="36"/>
      <c r="JE15" s="7" t="e">
        <f>LN(JE13)</f>
        <v>#NUM!</v>
      </c>
      <c r="JF15" s="6">
        <f>JQ56</f>
        <v>7.3331249999999999</v>
      </c>
      <c r="JG15" s="7">
        <f t="shared" si="82"/>
        <v>4.1859931557047644E-8</v>
      </c>
      <c r="JH15" s="6">
        <f>JT56</f>
        <v>6.2789897335571471E-4</v>
      </c>
      <c r="JI15" s="6"/>
      <c r="JJ15" s="6"/>
      <c r="JK15" s="6"/>
      <c r="JL15" s="6" t="s">
        <v>87</v>
      </c>
      <c r="JM15" s="6"/>
      <c r="JN15" s="6"/>
      <c r="JP15" s="6"/>
      <c r="JQ15" s="6"/>
      <c r="JR15" s="6">
        <v>1.6913400000000001</v>
      </c>
      <c r="JS15" s="6">
        <v>0.206156628349</v>
      </c>
      <c r="JT15" s="6"/>
      <c r="JU15" s="36"/>
      <c r="JV15" s="7">
        <f>LN(JV13)</f>
        <v>3.8245194006185779</v>
      </c>
      <c r="JW15" s="6">
        <f>KH56</f>
        <v>7.3331249999999999</v>
      </c>
      <c r="JX15" s="7">
        <f t="shared" si="83"/>
        <v>3.9992073660384802E-8</v>
      </c>
      <c r="JY15" s="6">
        <f>KK56</f>
        <v>5.9988110490577203E-4</v>
      </c>
      <c r="JZ15" s="6"/>
      <c r="KA15" s="6"/>
      <c r="KB15" s="6"/>
      <c r="KC15" s="6" t="s">
        <v>87</v>
      </c>
      <c r="KD15" s="6"/>
      <c r="KE15" s="6"/>
      <c r="KG15" s="6"/>
      <c r="KH15" s="6"/>
      <c r="KI15" s="6">
        <v>1.6913400000000001</v>
      </c>
      <c r="KJ15" s="6">
        <v>0.24515344684599999</v>
      </c>
      <c r="KK15" s="6"/>
      <c r="KL15" s="36"/>
      <c r="KM15" s="7">
        <f>LN(KM13)</f>
        <v>5.4579278790817769</v>
      </c>
      <c r="KN15" s="6">
        <f>KY56</f>
        <v>7.3331249999999999</v>
      </c>
      <c r="KO15" s="7">
        <f t="shared" si="84"/>
        <v>9.7969898957019696E-8</v>
      </c>
      <c r="KP15" s="6">
        <f>LB56</f>
        <v>1.4695484843552954E-3</v>
      </c>
      <c r="KQ15" s="6"/>
      <c r="KR15" s="6"/>
      <c r="KS15" s="6"/>
      <c r="KT15" s="6" t="s">
        <v>87</v>
      </c>
      <c r="KU15" s="6"/>
      <c r="KV15" s="6"/>
      <c r="KX15" s="6"/>
      <c r="KY15" s="6"/>
      <c r="KZ15" s="6">
        <v>1.7310399999999999</v>
      </c>
      <c r="LA15" s="6">
        <v>0.17791249866700001</v>
      </c>
      <c r="LB15" s="6"/>
      <c r="LC15" s="36"/>
      <c r="LD15" s="7">
        <f>LN(LD13)</f>
        <v>5.1695309008139168</v>
      </c>
      <c r="LE15" s="6">
        <f>LP56</f>
        <v>7.3331249999999999</v>
      </c>
      <c r="LF15" s="7">
        <f t="shared" si="85"/>
        <v>9.7537812121594573E-8</v>
      </c>
      <c r="LG15" s="6">
        <f>LS56</f>
        <v>1.4630671818239185E-3</v>
      </c>
      <c r="LH15" s="6"/>
      <c r="LI15" s="6"/>
      <c r="LJ15" s="6"/>
      <c r="LK15" s="6" t="s">
        <v>87</v>
      </c>
      <c r="LL15" s="6"/>
      <c r="LM15" s="6"/>
      <c r="LO15" s="6"/>
      <c r="LP15" s="6"/>
      <c r="LQ15" s="6">
        <v>1.7310399999999999</v>
      </c>
      <c r="LR15" s="6">
        <v>0.19604742345699999</v>
      </c>
      <c r="LS15" s="6"/>
      <c r="LT15" s="36"/>
      <c r="LU15" s="7">
        <f>LN(LU13)</f>
        <v>5.6008143046369945</v>
      </c>
      <c r="LV15" s="6">
        <f>MG56</f>
        <v>7.3331249999999999</v>
      </c>
      <c r="LW15" s="7">
        <f t="shared" si="86"/>
        <v>1.0547449832686108E-7</v>
      </c>
      <c r="LX15" s="6">
        <f>MJ56</f>
        <v>1.5821174749029163E-3</v>
      </c>
      <c r="LY15" s="6"/>
      <c r="LZ15" s="6"/>
      <c r="MA15" s="6"/>
      <c r="MB15" s="6" t="s">
        <v>87</v>
      </c>
      <c r="MC15" s="6"/>
      <c r="MD15" s="6"/>
      <c r="MF15" s="6"/>
      <c r="MG15" s="6"/>
      <c r="MH15" s="6">
        <v>1.7310399999999999</v>
      </c>
      <c r="MI15" s="6">
        <v>0.14698980024399999</v>
      </c>
      <c r="MJ15" s="6"/>
      <c r="MK15" s="36"/>
      <c r="ML15" s="7">
        <f>LN(ML13)</f>
        <v>5.2087070791140837</v>
      </c>
      <c r="MM15" s="6">
        <f>MX56</f>
        <v>7.3331249999999999</v>
      </c>
      <c r="MN15" s="7">
        <f t="shared" si="87"/>
        <v>4.4928183309219819E-8</v>
      </c>
      <c r="MO15" s="6">
        <f>NA56</f>
        <v>6.7392274963829727E-4</v>
      </c>
      <c r="MP15" s="6"/>
      <c r="MQ15" s="6"/>
      <c r="MR15" s="6"/>
      <c r="MS15" s="6" t="s">
        <v>87</v>
      </c>
      <c r="MT15" s="6"/>
      <c r="MU15" s="6"/>
      <c r="MW15" s="6"/>
      <c r="MX15" s="6"/>
      <c r="MY15" s="6">
        <v>1.7302599999999999</v>
      </c>
      <c r="MZ15" s="6">
        <v>0.11265271146</v>
      </c>
      <c r="NA15" s="6"/>
      <c r="NB15" s="36"/>
      <c r="NC15" s="7">
        <f>LN(NC13)</f>
        <v>5.3763313018547487</v>
      </c>
      <c r="ND15" s="6">
        <f>NO56</f>
        <v>7.3331249999999999</v>
      </c>
      <c r="NE15" s="7">
        <f t="shared" si="88"/>
        <v>3.5309707478259531E-8</v>
      </c>
      <c r="NF15" s="6">
        <f>NR56</f>
        <v>5.2964561217389299E-4</v>
      </c>
      <c r="NG15" s="6"/>
      <c r="NH15" s="6"/>
      <c r="NI15" s="6"/>
      <c r="NJ15" s="6" t="s">
        <v>87</v>
      </c>
      <c r="NK15" s="6"/>
      <c r="NL15" s="6"/>
      <c r="NN15" s="6"/>
      <c r="NO15" s="6"/>
      <c r="NP15" s="6">
        <v>1.7302599999999999</v>
      </c>
      <c r="NQ15" s="6">
        <v>9.5085649405200007E-2</v>
      </c>
      <c r="NR15" s="6"/>
      <c r="NS15" s="36"/>
      <c r="NT15" s="7">
        <f>LN(NT13)</f>
        <v>3.2328708492395051</v>
      </c>
      <c r="NU15" s="6">
        <f>OF56</f>
        <v>7.3331249999999999</v>
      </c>
      <c r="NV15" s="7">
        <f t="shared" si="100"/>
        <v>1.9069844422130104E-8</v>
      </c>
      <c r="NW15" s="6">
        <f>OI56</f>
        <v>2.8604766633195158E-4</v>
      </c>
      <c r="NX15" s="6"/>
      <c r="NY15" s="6"/>
      <c r="NZ15" s="6"/>
      <c r="OA15" s="6" t="s">
        <v>87</v>
      </c>
      <c r="OB15" s="6"/>
      <c r="OC15" s="6"/>
      <c r="OE15" s="6"/>
      <c r="OF15" s="6"/>
      <c r="OG15" s="6"/>
      <c r="OH15" s="6"/>
      <c r="OI15" s="6"/>
      <c r="OJ15" s="36"/>
      <c r="OK15" s="7">
        <f>LN(OK13)</f>
        <v>5.2046513433591937</v>
      </c>
      <c r="OL15" s="6">
        <f>OW56</f>
        <v>7.3331249999999999</v>
      </c>
      <c r="OM15" s="7">
        <f t="shared" si="89"/>
        <v>2.5810688552491724E-8</v>
      </c>
      <c r="ON15" s="6">
        <f>OZ56</f>
        <v>3.8716032828737585E-4</v>
      </c>
      <c r="OO15" s="6"/>
      <c r="OP15" s="6"/>
      <c r="OQ15" s="6"/>
      <c r="OR15" s="6" t="s">
        <v>87</v>
      </c>
      <c r="OS15" s="6"/>
      <c r="OT15" s="6"/>
      <c r="OV15" s="6"/>
      <c r="OW15" s="6"/>
      <c r="OX15" s="6">
        <v>1.6960666666699999</v>
      </c>
      <c r="OY15" s="6">
        <v>0.11243423367700001</v>
      </c>
      <c r="OZ15" s="6"/>
      <c r="PA15" s="36"/>
      <c r="PB15" s="7">
        <f>LN(PB13)</f>
        <v>5.1802348848645616</v>
      </c>
      <c r="PC15" s="6">
        <f>PN56</f>
        <v>7.3331249999999999</v>
      </c>
      <c r="PD15" s="7">
        <f t="shared" si="90"/>
        <v>3.1112617530618478E-8</v>
      </c>
      <c r="PE15" s="6">
        <f>PQ56</f>
        <v>4.6668926295927719E-4</v>
      </c>
      <c r="PF15" s="6"/>
      <c r="PG15" s="6"/>
      <c r="PH15" s="6"/>
      <c r="PI15" s="6" t="s">
        <v>87</v>
      </c>
      <c r="PJ15" s="6"/>
      <c r="PK15" s="6"/>
      <c r="PM15" s="6"/>
      <c r="PN15" s="6"/>
      <c r="PO15" s="6">
        <v>1.7723</v>
      </c>
      <c r="PP15" s="6">
        <v>7.6571229182699999E-2</v>
      </c>
      <c r="PQ15" s="6"/>
      <c r="PR15" s="36"/>
      <c r="PS15" s="7">
        <f>LN(PS13)</f>
        <v>4.9726701596395095</v>
      </c>
      <c r="PT15" s="6">
        <f>QE56</f>
        <v>7.3331249999999999</v>
      </c>
      <c r="PU15" s="7">
        <f t="shared" si="91"/>
        <v>2.5648840685906527E-8</v>
      </c>
      <c r="PV15" s="6">
        <f>QH56</f>
        <v>3.8473261028859791E-4</v>
      </c>
      <c r="PW15" s="6"/>
      <c r="PX15" s="6"/>
      <c r="PY15" s="6"/>
      <c r="PZ15" s="6" t="s">
        <v>87</v>
      </c>
      <c r="QA15" s="6"/>
      <c r="QB15" s="6"/>
      <c r="QD15" s="6"/>
      <c r="QE15" s="6"/>
      <c r="QF15" s="6">
        <v>1.7318199999999999</v>
      </c>
      <c r="QG15" s="6">
        <v>7.3148620291500002E-2</v>
      </c>
      <c r="QH15" s="6"/>
      <c r="QI15" s="36"/>
      <c r="QJ15" s="7">
        <f>LN(QJ13)</f>
        <v>5.945953432113563</v>
      </c>
      <c r="QK15" s="6">
        <f>QV56</f>
        <v>7.3331249999999999</v>
      </c>
      <c r="QL15" s="7">
        <f t="shared" si="92"/>
        <v>-5.9503678538776745E-8</v>
      </c>
      <c r="QM15" s="6">
        <f>QY56</f>
        <v>-8.9255517808165116E-4</v>
      </c>
      <c r="QN15" s="6"/>
      <c r="QO15" s="6"/>
      <c r="QP15" s="6"/>
      <c r="QQ15" s="6" t="s">
        <v>87</v>
      </c>
      <c r="QR15" s="6"/>
      <c r="QS15" s="6"/>
      <c r="QU15" s="6"/>
      <c r="QV15" s="6"/>
      <c r="QW15" s="6">
        <v>1.9342200000000001</v>
      </c>
      <c r="QX15" s="6">
        <v>8.6522091755000002E-2</v>
      </c>
      <c r="QY15" s="6"/>
      <c r="QZ15" s="36"/>
      <c r="RA15" s="7">
        <f>LN(RA13)</f>
        <v>21.787356931246286</v>
      </c>
      <c r="RB15" s="6">
        <f>RM56</f>
        <v>7.3331249999999999</v>
      </c>
      <c r="RC15" s="7">
        <f t="shared" si="93"/>
        <v>-2.6095834705792881E-8</v>
      </c>
      <c r="RD15" s="6">
        <f>RP56</f>
        <v>-3.9143752058689321E-4</v>
      </c>
      <c r="RE15" s="6"/>
      <c r="RF15" s="6"/>
      <c r="RG15" s="6"/>
      <c r="RH15" s="6" t="s">
        <v>87</v>
      </c>
      <c r="RI15" s="6"/>
      <c r="RJ15" s="6"/>
      <c r="RL15" s="6"/>
      <c r="RM15" s="6"/>
      <c r="RN15" s="6">
        <v>1.9342200000000001</v>
      </c>
      <c r="RO15" s="6">
        <v>5.1638790094999998E-2</v>
      </c>
      <c r="RP15" s="6"/>
      <c r="RQ15" s="36"/>
      <c r="RR15" s="7">
        <f>LN(RR13)</f>
        <v>22.815251130279425</v>
      </c>
      <c r="RS15" s="6">
        <f>SD56</f>
        <v>7.3331249999999999</v>
      </c>
      <c r="RT15" s="7">
        <f t="shared" si="94"/>
        <v>1.5726903435129909E-8</v>
      </c>
      <c r="RU15" s="6">
        <f>SG56</f>
        <v>2.3590355152694863E-4</v>
      </c>
      <c r="RV15" s="6"/>
      <c r="RW15" s="6"/>
      <c r="RX15" s="6"/>
      <c r="RY15" s="6" t="s">
        <v>87</v>
      </c>
      <c r="RZ15" s="6"/>
      <c r="SA15" s="6"/>
      <c r="SC15" s="6"/>
      <c r="SD15" s="6"/>
      <c r="SE15" s="6">
        <v>1.9342200000000001</v>
      </c>
      <c r="SF15" s="6">
        <v>1.7007281506600001E-2</v>
      </c>
      <c r="SG15" s="6"/>
      <c r="SH15" s="36"/>
      <c r="SI15" s="7">
        <f>LN(SI13)</f>
        <v>22.815251130279425</v>
      </c>
      <c r="SJ15" s="6">
        <f>SU56</f>
        <v>7.3331249999999999</v>
      </c>
      <c r="SK15" s="7">
        <f t="shared" si="95"/>
        <v>1.5726903435129909E-8</v>
      </c>
      <c r="SL15" s="6">
        <f>SX56</f>
        <v>2.3590355152694863E-4</v>
      </c>
      <c r="SM15" s="6"/>
      <c r="SN15" s="6"/>
      <c r="SO15" s="6"/>
      <c r="SP15" s="6" t="s">
        <v>87</v>
      </c>
      <c r="SQ15" s="6"/>
      <c r="SR15" s="6"/>
      <c r="ST15" s="6"/>
      <c r="SU15" s="6"/>
      <c r="SV15" s="6">
        <v>1.9342200000000001</v>
      </c>
      <c r="SW15" s="6">
        <v>1.7007281506600001E-2</v>
      </c>
      <c r="SX15" s="6"/>
      <c r="SY15" s="36"/>
      <c r="SZ15" s="7">
        <f>LN(SZ13)</f>
        <v>4.7239906075253231</v>
      </c>
      <c r="TA15" s="6">
        <f>TL56</f>
        <v>7.3331249999999999</v>
      </c>
      <c r="TB15" s="7">
        <f t="shared" si="96"/>
        <v>2.1859992798046624E-7</v>
      </c>
      <c r="TC15" s="6">
        <f>TO56</f>
        <v>3.2789989197069937E-3</v>
      </c>
      <c r="TD15" s="6"/>
      <c r="TE15" s="6"/>
      <c r="TF15" s="6"/>
      <c r="TG15" s="6" t="s">
        <v>87</v>
      </c>
      <c r="TH15" s="6"/>
      <c r="TI15" s="6"/>
      <c r="TK15" s="6"/>
      <c r="TL15" s="6"/>
      <c r="TM15" s="6">
        <v>21.723279999999999</v>
      </c>
      <c r="TN15" s="6">
        <v>0.21967671577199999</v>
      </c>
      <c r="TO15" s="6"/>
      <c r="TP15" s="36"/>
      <c r="TQ15" s="7">
        <f>LN(TQ13)</f>
        <v>4.1209340164113399</v>
      </c>
      <c r="TR15" s="6">
        <f>UC56</f>
        <v>7.3331249999999999</v>
      </c>
      <c r="TS15" s="7">
        <f t="shared" si="97"/>
        <v>3.1478081848890949E-8</v>
      </c>
      <c r="TT15" s="6">
        <f>UF56</f>
        <v>4.7217122773336425E-4</v>
      </c>
      <c r="TU15" s="6"/>
      <c r="TV15" s="6"/>
      <c r="TW15" s="6"/>
      <c r="TX15" s="6" t="s">
        <v>87</v>
      </c>
      <c r="TY15" s="6"/>
      <c r="TZ15" s="6"/>
      <c r="UB15" s="6"/>
      <c r="UC15" s="6"/>
      <c r="UD15" s="6">
        <v>1.8978866666700001</v>
      </c>
      <c r="UE15" s="6">
        <v>-2.0380196998100002E-2</v>
      </c>
      <c r="UF15" s="6"/>
      <c r="UG15" s="36"/>
      <c r="UH15" s="7">
        <f>LN(UH13)</f>
        <v>4.3962070527386707</v>
      </c>
      <c r="UI15" s="6">
        <f>UT56</f>
        <v>7.3331249999999999</v>
      </c>
      <c r="UJ15" s="7">
        <f t="shared" si="98"/>
        <v>2.8515644766403614E-8</v>
      </c>
      <c r="UK15" s="6">
        <f>UW56</f>
        <v>4.2773467149605422E-4</v>
      </c>
      <c r="UL15" s="6"/>
      <c r="UM15" s="6"/>
      <c r="UN15" s="6"/>
      <c r="UO15" s="6" t="s">
        <v>87</v>
      </c>
      <c r="UP15" s="6"/>
      <c r="UQ15" s="6"/>
      <c r="US15" s="6"/>
      <c r="UT15" s="6"/>
      <c r="UU15" s="6">
        <v>1.73319333333</v>
      </c>
      <c r="UV15" s="6">
        <v>8.8759946823300004E-2</v>
      </c>
      <c r="UW15" s="6"/>
      <c r="UX15" s="36"/>
      <c r="UY15" s="7">
        <f>LN(UY13)</f>
        <v>4.0282985847509964</v>
      </c>
      <c r="UZ15" s="6">
        <f>VK56</f>
        <v>7.3331249999999999</v>
      </c>
      <c r="VA15" s="7">
        <f t="shared" si="99"/>
        <v>7.8132604017743125E-8</v>
      </c>
      <c r="VB15" s="6">
        <f>VN56</f>
        <v>1.1719890602661469E-3</v>
      </c>
      <c r="VC15" s="6"/>
      <c r="VD15" s="6"/>
      <c r="VE15" s="6"/>
      <c r="VF15" s="6" t="s">
        <v>87</v>
      </c>
      <c r="VG15" s="6"/>
      <c r="VH15" s="6"/>
      <c r="VJ15" s="6"/>
      <c r="VK15" s="6"/>
      <c r="VL15" s="6">
        <v>1.73319333333</v>
      </c>
      <c r="VM15" s="6">
        <v>0.13256453761299999</v>
      </c>
      <c r="VN15" s="6"/>
    </row>
    <row r="16" spans="4:586" x14ac:dyDescent="0.25">
      <c r="D16">
        <v>20</v>
      </c>
      <c r="E16" s="1">
        <f>ML15</f>
        <v>5.2087070791140837</v>
      </c>
      <c r="F16">
        <v>0.125</v>
      </c>
      <c r="J16" s="6"/>
      <c r="K16" s="6">
        <f>V69</f>
        <v>3.208333E-2</v>
      </c>
      <c r="L16" s="7">
        <f t="shared" ref="L16" si="101">M16/15000</f>
        <v>-1.495794708896039E-8</v>
      </c>
      <c r="M16" s="6">
        <f>Y69</f>
        <v>-2.2436920633440587E-4</v>
      </c>
      <c r="N16" s="6"/>
      <c r="O16" s="6"/>
      <c r="P16" s="6"/>
      <c r="Q16" s="6"/>
      <c r="R16" s="6"/>
      <c r="S16" s="6"/>
      <c r="U16" s="6"/>
      <c r="V16" s="6"/>
      <c r="W16" s="6">
        <v>3.4948399999999999</v>
      </c>
      <c r="X16" s="6">
        <v>6.7891632475499994E-2</v>
      </c>
      <c r="Y16" s="6"/>
      <c r="Z16" s="36"/>
      <c r="AA16" s="6"/>
      <c r="AB16" s="6">
        <f>AM69</f>
        <v>0.320833334375</v>
      </c>
      <c r="AC16" s="7">
        <f t="shared" si="68"/>
        <v>1.6557127174807041E-8</v>
      </c>
      <c r="AD16" s="6">
        <f>AP69</f>
        <v>2.483569076221056E-4</v>
      </c>
      <c r="AE16" s="6"/>
      <c r="AF16" s="6"/>
      <c r="AG16" s="6"/>
      <c r="AH16" s="6"/>
      <c r="AI16" s="6"/>
      <c r="AJ16" s="6"/>
      <c r="AL16" s="6"/>
      <c r="AM16" s="6"/>
      <c r="AN16" s="6">
        <v>3.4163199999999998</v>
      </c>
      <c r="AO16" s="6">
        <v>0.115914062991</v>
      </c>
      <c r="AP16" s="6"/>
      <c r="AQ16" s="36"/>
      <c r="AR16" s="6"/>
      <c r="AS16" s="6">
        <f>BD69</f>
        <v>3.6665624999999999</v>
      </c>
      <c r="AT16" s="7">
        <f t="shared" si="69"/>
        <v>2.0397242223821027E-7</v>
      </c>
      <c r="AU16" s="6">
        <f>BG69</f>
        <v>3.0595863335731539E-3</v>
      </c>
      <c r="AV16" s="6"/>
      <c r="AW16" s="6"/>
      <c r="AX16" s="6"/>
      <c r="AY16" s="6"/>
      <c r="AZ16" s="6"/>
      <c r="BA16" s="6"/>
      <c r="BC16" s="6"/>
      <c r="BD16" s="6"/>
      <c r="BE16" s="6">
        <v>3.4340000000000002</v>
      </c>
      <c r="BF16" s="6">
        <v>0.33548912425100003</v>
      </c>
      <c r="BG16" s="6"/>
      <c r="BH16" s="36"/>
      <c r="BI16" s="6"/>
      <c r="BJ16" s="6">
        <f>BU69</f>
        <v>3.6665624999999999</v>
      </c>
      <c r="BK16" s="7">
        <f t="shared" si="70"/>
        <v>7.7655203142455627E-8</v>
      </c>
      <c r="BL16" s="6">
        <f>BX69</f>
        <v>1.1648280471368345E-3</v>
      </c>
      <c r="BM16" s="6"/>
      <c r="BN16" s="6"/>
      <c r="BO16" s="6"/>
      <c r="BP16" s="6"/>
      <c r="BQ16" s="6"/>
      <c r="BR16" s="6"/>
      <c r="BT16" s="6"/>
      <c r="BU16" s="6"/>
      <c r="BV16" s="6">
        <v>3.5271333333300001</v>
      </c>
      <c r="BW16" s="6">
        <v>0.19995293857400001</v>
      </c>
      <c r="BX16" s="6"/>
      <c r="BY16" s="36"/>
      <c r="BZ16" s="6"/>
      <c r="CA16" s="6">
        <f>CL69</f>
        <v>3.6665624999999999</v>
      </c>
      <c r="CB16" s="7">
        <f t="shared" si="71"/>
        <v>3.6332810679181938E-8</v>
      </c>
      <c r="CC16" s="6">
        <f>CO69</f>
        <v>5.4499216018772908E-4</v>
      </c>
      <c r="CD16" s="6"/>
      <c r="CE16" s="6"/>
      <c r="CF16" s="6"/>
      <c r="CG16" s="6"/>
      <c r="CH16" s="6"/>
      <c r="CI16" s="6"/>
      <c r="CK16" s="6"/>
      <c r="CL16" s="6"/>
      <c r="CM16" s="6">
        <v>3.5271333333300001</v>
      </c>
      <c r="CN16" s="6">
        <v>0.141032889316</v>
      </c>
      <c r="CO16" s="6"/>
      <c r="CP16" s="36"/>
      <c r="CQ16" s="6"/>
      <c r="CR16" s="6">
        <f>DC69</f>
        <v>3.6665624999999999</v>
      </c>
      <c r="CS16" s="7">
        <f t="shared" si="72"/>
        <v>7.5601105838558489E-8</v>
      </c>
      <c r="CT16" s="6">
        <f>DF69</f>
        <v>1.1340165875783773E-3</v>
      </c>
      <c r="CU16" s="6"/>
      <c r="CV16" s="6"/>
      <c r="CW16" s="6"/>
      <c r="CX16" s="6"/>
      <c r="CY16" s="6"/>
      <c r="CZ16" s="6"/>
      <c r="DB16" s="6"/>
      <c r="DC16" s="6"/>
      <c r="DD16" s="6">
        <v>3.4824666666700002</v>
      </c>
      <c r="DE16" s="6">
        <v>0.252925848678</v>
      </c>
      <c r="DF16" s="6"/>
      <c r="DG16" s="36"/>
      <c r="DH16" s="6"/>
      <c r="DI16" s="6">
        <f>DT69</f>
        <v>3.6665624999999999</v>
      </c>
      <c r="DJ16" s="7">
        <f t="shared" si="73"/>
        <v>7.2624959293638331E-8</v>
      </c>
      <c r="DK16" s="6">
        <f>DW69</f>
        <v>1.0893743894045749E-3</v>
      </c>
      <c r="DL16" s="6"/>
      <c r="DM16" s="6"/>
      <c r="DN16" s="6"/>
      <c r="DO16" s="6"/>
      <c r="DP16" s="6"/>
      <c r="DQ16" s="6"/>
      <c r="DS16" s="6"/>
      <c r="DT16" s="6"/>
      <c r="DU16" s="6">
        <v>3.6255600000000001</v>
      </c>
      <c r="DV16" s="6">
        <v>0.28088071662699998</v>
      </c>
      <c r="DW16" s="6"/>
      <c r="DX16" s="36"/>
      <c r="DY16" s="6"/>
      <c r="DZ16" s="6">
        <f>EK69</f>
        <v>3.6665624999999999</v>
      </c>
      <c r="EA16" s="7">
        <f t="shared" si="74"/>
        <v>4.8385716464192037E-8</v>
      </c>
      <c r="EB16" s="6">
        <f>EN69</f>
        <v>7.257857469628806E-4</v>
      </c>
      <c r="EC16" s="6"/>
      <c r="ED16" s="6"/>
      <c r="EE16" s="6"/>
      <c r="EF16" s="6"/>
      <c r="EG16" s="6"/>
      <c r="EH16" s="6"/>
      <c r="EJ16" s="6"/>
      <c r="EK16" s="6"/>
      <c r="EL16" s="6">
        <v>3.6255600000000001</v>
      </c>
      <c r="EM16" s="6">
        <v>0.34713384411499998</v>
      </c>
      <c r="EN16" s="6"/>
      <c r="EO16" s="36"/>
      <c r="EP16" s="6"/>
      <c r="EQ16" s="6">
        <f>FB69</f>
        <v>3.6665624999999999</v>
      </c>
      <c r="ER16" s="7">
        <f t="shared" si="75"/>
        <v>5.1545524753131369E-8</v>
      </c>
      <c r="ES16" s="6">
        <f>FE69</f>
        <v>7.7318287129697052E-4</v>
      </c>
      <c r="ET16" s="6"/>
      <c r="EU16" s="6"/>
      <c r="EV16" s="6"/>
      <c r="EW16" s="6"/>
      <c r="EX16" s="6"/>
      <c r="EY16" s="6"/>
      <c r="FA16" s="6"/>
      <c r="FB16" s="6"/>
      <c r="FC16" s="6">
        <v>3.6240000000000001</v>
      </c>
      <c r="FD16" s="6">
        <v>0.311765082084</v>
      </c>
      <c r="FE16" s="6"/>
      <c r="FF16" s="36"/>
      <c r="FG16" s="6"/>
      <c r="FH16" s="6">
        <f>FS69</f>
        <v>3.6665624999999999</v>
      </c>
      <c r="FI16" s="7">
        <f t="shared" si="76"/>
        <v>6.9325650471281346E-8</v>
      </c>
      <c r="FJ16" s="6">
        <f>FV69</f>
        <v>1.0398847570692203E-3</v>
      </c>
      <c r="FK16" s="6"/>
      <c r="FL16" s="6"/>
      <c r="FM16" s="6"/>
      <c r="FN16" s="6"/>
      <c r="FO16" s="6"/>
      <c r="FP16" s="6"/>
      <c r="FR16" s="6"/>
      <c r="FS16" s="6"/>
      <c r="FT16" s="6">
        <v>3.5970266666700002</v>
      </c>
      <c r="FU16" s="6">
        <v>0.25116448913099998</v>
      </c>
      <c r="FV16" s="6"/>
      <c r="FW16" s="36"/>
      <c r="FX16" s="6"/>
      <c r="FY16" s="6">
        <f>GJ69</f>
        <v>3.6665624999999999</v>
      </c>
      <c r="FZ16" s="7">
        <f t="shared" si="77"/>
        <v>6.9175842741198159E-8</v>
      </c>
      <c r="GA16" s="6">
        <f>GM69</f>
        <v>1.0376376411179724E-3</v>
      </c>
      <c r="GB16" s="6"/>
      <c r="GC16" s="6"/>
      <c r="GD16" s="6"/>
      <c r="GE16" s="6"/>
      <c r="GF16" s="6"/>
      <c r="GG16" s="6"/>
      <c r="GI16" s="6"/>
      <c r="GJ16" s="6"/>
      <c r="GK16" s="6">
        <v>3.5970266666700002</v>
      </c>
      <c r="GL16" s="6">
        <v>0.29614154013100003</v>
      </c>
      <c r="GM16" s="6"/>
      <c r="GN16" s="36"/>
      <c r="GO16" s="6"/>
      <c r="GP16" s="6">
        <f>HA69</f>
        <v>3.6665624999999999</v>
      </c>
      <c r="GQ16" s="7">
        <f t="shared" si="78"/>
        <v>4.3692880833101672E-8</v>
      </c>
      <c r="GR16" s="6">
        <f>HD69</f>
        <v>6.5539321249652503E-4</v>
      </c>
      <c r="GS16" s="6"/>
      <c r="GT16" s="6"/>
      <c r="GU16" s="6"/>
      <c r="GV16" s="6"/>
      <c r="GW16" s="6"/>
      <c r="GX16" s="6"/>
      <c r="GZ16" s="6"/>
      <c r="HA16" s="6"/>
      <c r="HB16" s="6">
        <v>3.6255600000000001</v>
      </c>
      <c r="HC16" s="6">
        <v>0.27332004359899997</v>
      </c>
      <c r="HD16" s="6"/>
      <c r="HE16" s="36"/>
      <c r="HF16" s="6"/>
      <c r="HG16" s="6">
        <f>HR69</f>
        <v>3.6665624999999999</v>
      </c>
      <c r="HH16" s="7">
        <f t="shared" si="79"/>
        <v>6.3590098814843618E-8</v>
      </c>
      <c r="HI16" s="6">
        <f>HU69</f>
        <v>9.538514822226543E-4</v>
      </c>
      <c r="HJ16" s="6"/>
      <c r="HK16" s="6"/>
      <c r="HL16" s="6"/>
      <c r="HM16" s="6"/>
      <c r="HN16" s="6"/>
      <c r="HO16" s="6"/>
      <c r="HQ16" s="6"/>
      <c r="HR16" s="6"/>
      <c r="HS16" s="6">
        <v>3.7065199999999998</v>
      </c>
      <c r="HT16" s="6">
        <v>0.27003824043300001</v>
      </c>
      <c r="HU16" s="6"/>
      <c r="HV16" s="36"/>
      <c r="HW16" s="6"/>
      <c r="HX16" s="6">
        <f>II69</f>
        <v>3.6665624999999999</v>
      </c>
      <c r="HY16" s="7">
        <f t="shared" si="80"/>
        <v>4.8691890489375113E-8</v>
      </c>
      <c r="HZ16" s="6">
        <f>IL69</f>
        <v>7.3037835734062666E-4</v>
      </c>
      <c r="IA16" s="6"/>
      <c r="IB16" s="6"/>
      <c r="IC16" s="6"/>
      <c r="ID16" s="6"/>
      <c r="IE16" s="6"/>
      <c r="IF16" s="6"/>
      <c r="IH16" s="6"/>
      <c r="II16" s="6"/>
      <c r="IJ16" s="6">
        <v>3.6006</v>
      </c>
      <c r="IK16" s="6">
        <v>0.29382871133100003</v>
      </c>
      <c r="IL16" s="6"/>
      <c r="IM16" s="36"/>
      <c r="IN16" s="6"/>
      <c r="IO16" s="6">
        <f>IZ69</f>
        <v>3.6665624999999999</v>
      </c>
      <c r="IP16" s="7">
        <f t="shared" si="81"/>
        <v>4.5082648453239073E-8</v>
      </c>
      <c r="IQ16" s="6">
        <f>JC69</f>
        <v>6.7623972679858608E-4</v>
      </c>
      <c r="IR16" s="6"/>
      <c r="IS16" s="6"/>
      <c r="IT16" s="6"/>
      <c r="IU16" s="6"/>
      <c r="IV16" s="6"/>
      <c r="IW16" s="6"/>
      <c r="IY16" s="6"/>
      <c r="IZ16" s="6"/>
      <c r="JA16" s="6">
        <v>3.6006</v>
      </c>
      <c r="JB16" s="6">
        <v>0.25605772049499997</v>
      </c>
      <c r="JC16" s="6"/>
      <c r="JD16" s="36"/>
      <c r="JE16" s="6"/>
      <c r="JF16" s="6">
        <f>JQ69</f>
        <v>3.6665624999999999</v>
      </c>
      <c r="JG16" s="7">
        <f t="shared" si="82"/>
        <v>2.6920797900124339E-8</v>
      </c>
      <c r="JH16" s="6">
        <f>JT69</f>
        <v>4.0381196850186509E-4</v>
      </c>
      <c r="JI16" s="6"/>
      <c r="JJ16" s="6"/>
      <c r="JK16" s="6"/>
      <c r="JL16" s="6"/>
      <c r="JM16" s="6"/>
      <c r="JN16" s="6"/>
      <c r="JP16" s="6"/>
      <c r="JQ16" s="6"/>
      <c r="JR16" s="6">
        <v>3.3826800000000001</v>
      </c>
      <c r="JS16" s="6">
        <v>0.21241740309599999</v>
      </c>
      <c r="JT16" s="6"/>
      <c r="JU16" s="36"/>
      <c r="JV16" s="6"/>
      <c r="JW16" s="6">
        <f>KH69</f>
        <v>3.6665624999999999</v>
      </c>
      <c r="JX16" s="7">
        <f t="shared" si="83"/>
        <v>2.0623803283822629E-8</v>
      </c>
      <c r="JY16" s="6">
        <f>KK69</f>
        <v>3.0935704925733943E-4</v>
      </c>
      <c r="JZ16" s="6"/>
      <c r="KA16" s="6"/>
      <c r="KB16" s="6"/>
      <c r="KC16" s="6"/>
      <c r="KD16" s="6"/>
      <c r="KE16" s="6"/>
      <c r="KG16" s="6"/>
      <c r="KH16" s="6"/>
      <c r="KI16" s="6">
        <v>3.3826800000000001</v>
      </c>
      <c r="KJ16" s="6">
        <v>0.25879083035400002</v>
      </c>
      <c r="KK16" s="6"/>
      <c r="KL16" s="36"/>
      <c r="KM16" s="6"/>
      <c r="KN16" s="6">
        <f>KY69</f>
        <v>3.6665624999999999</v>
      </c>
      <c r="KO16" s="7">
        <f t="shared" si="84"/>
        <v>4.7848856963858723E-8</v>
      </c>
      <c r="KP16" s="6">
        <f>LB69</f>
        <v>7.1773285445788087E-4</v>
      </c>
      <c r="KQ16" s="6"/>
      <c r="KR16" s="6"/>
      <c r="KS16" s="6"/>
      <c r="KT16" s="6"/>
      <c r="KU16" s="6"/>
      <c r="KV16" s="6"/>
      <c r="KX16" s="6"/>
      <c r="KY16" s="6"/>
      <c r="KZ16" s="6">
        <v>3.4620799999999998</v>
      </c>
      <c r="LA16" s="6">
        <v>0.19437249987800001</v>
      </c>
      <c r="LB16" s="6"/>
      <c r="LC16" s="36"/>
      <c r="LD16" s="6"/>
      <c r="LE16" s="6">
        <f>LP69</f>
        <v>3.6665624999999999</v>
      </c>
      <c r="LF16" s="7">
        <f t="shared" si="85"/>
        <v>6.4084084577556225E-8</v>
      </c>
      <c r="LG16" s="6">
        <f>LS69</f>
        <v>9.6126126866334335E-4</v>
      </c>
      <c r="LH16" s="6"/>
      <c r="LI16" s="6"/>
      <c r="LJ16" s="6"/>
      <c r="LK16" s="6"/>
      <c r="LL16" s="6"/>
      <c r="LM16" s="6"/>
      <c r="LO16" s="6"/>
      <c r="LP16" s="6"/>
      <c r="LQ16" s="6">
        <v>3.4620799999999998</v>
      </c>
      <c r="LR16" s="6">
        <v>0.20957669809400001</v>
      </c>
      <c r="LS16" s="6"/>
      <c r="LT16" s="36"/>
      <c r="LU16" s="6"/>
      <c r="LV16" s="6">
        <f>MG69</f>
        <v>3.6665624999999999</v>
      </c>
      <c r="LW16" s="7">
        <f t="shared" si="86"/>
        <v>4.5157298940505185E-8</v>
      </c>
      <c r="LX16" s="6">
        <f>MJ69</f>
        <v>6.773594841075778E-4</v>
      </c>
      <c r="LY16" s="6"/>
      <c r="LZ16" s="6"/>
      <c r="MA16" s="6"/>
      <c r="MB16" s="6"/>
      <c r="MC16" s="6"/>
      <c r="MD16" s="6"/>
      <c r="MF16" s="6"/>
      <c r="MG16" s="6"/>
      <c r="MH16" s="6">
        <v>3.4620799999999998</v>
      </c>
      <c r="MI16" s="6">
        <v>0.15873498339</v>
      </c>
      <c r="MJ16" s="6"/>
      <c r="MK16" s="36"/>
      <c r="ML16" s="6"/>
      <c r="MM16" s="6">
        <f>MX69</f>
        <v>3.6665624999999999</v>
      </c>
      <c r="MN16" s="7">
        <f t="shared" si="87"/>
        <v>3.0176226920529378E-8</v>
      </c>
      <c r="MO16" s="6">
        <f>NA69</f>
        <v>4.5264340380794067E-4</v>
      </c>
      <c r="MP16" s="6"/>
      <c r="MQ16" s="6"/>
      <c r="MR16" s="6"/>
      <c r="MS16" s="6"/>
      <c r="MT16" s="6"/>
      <c r="MU16" s="6"/>
      <c r="MW16" s="6"/>
      <c r="MX16" s="6"/>
      <c r="MY16" s="6">
        <v>3.4605199999999998</v>
      </c>
      <c r="MZ16" s="6">
        <v>0.120885048706</v>
      </c>
      <c r="NA16" s="6"/>
      <c r="NB16" s="36"/>
      <c r="NC16" s="6"/>
      <c r="ND16" s="6">
        <f>NO69</f>
        <v>3.6665624999999999</v>
      </c>
      <c r="NE16" s="7">
        <f t="shared" si="88"/>
        <v>4.3988481056123086E-9</v>
      </c>
      <c r="NF16" s="6">
        <f>NR69</f>
        <v>6.5982721584184622E-5</v>
      </c>
      <c r="NG16" s="6"/>
      <c r="NH16" s="6"/>
      <c r="NI16" s="6"/>
      <c r="NJ16" s="6"/>
      <c r="NK16" s="6"/>
      <c r="NL16" s="6"/>
      <c r="NN16" s="6"/>
      <c r="NO16" s="6"/>
      <c r="NP16" s="6">
        <v>3.4605199999999998</v>
      </c>
      <c r="NQ16" s="6">
        <v>9.9536755487E-2</v>
      </c>
      <c r="NR16" s="6"/>
      <c r="NS16" s="36"/>
      <c r="NT16" s="6"/>
      <c r="NU16" s="6">
        <f>OF69</f>
        <v>3.6665624999999999</v>
      </c>
      <c r="NV16" s="7">
        <f t="shared" si="100"/>
        <v>5.8568076523677572E-9</v>
      </c>
      <c r="NW16" s="6">
        <f>OI69</f>
        <v>8.7852114785516363E-5</v>
      </c>
      <c r="NX16" s="6"/>
      <c r="NY16" s="6"/>
      <c r="NZ16" s="6"/>
      <c r="OA16" s="6" t="s">
        <v>87</v>
      </c>
      <c r="OB16" s="6"/>
      <c r="OC16" s="6"/>
      <c r="OE16" s="6"/>
      <c r="OF16" s="6"/>
      <c r="OG16" s="6"/>
      <c r="OH16" s="6"/>
      <c r="OI16" s="6"/>
      <c r="OJ16" s="36"/>
      <c r="OK16" s="6"/>
      <c r="OL16" s="6">
        <f>OW69</f>
        <v>3.6665624999999999</v>
      </c>
      <c r="OM16" s="7">
        <f t="shared" si="89"/>
        <v>-9.8723457371165991E-10</v>
      </c>
      <c r="ON16" s="6">
        <f>OZ69</f>
        <v>-1.48085186056749E-5</v>
      </c>
      <c r="OO16" s="6"/>
      <c r="OP16" s="6"/>
      <c r="OQ16" s="6"/>
      <c r="OR16" s="6"/>
      <c r="OS16" s="6"/>
      <c r="OT16" s="6"/>
      <c r="OV16" s="6"/>
      <c r="OW16" s="6"/>
      <c r="OX16" s="6">
        <v>3.3921333333299999</v>
      </c>
      <c r="OY16" s="6">
        <v>0.119718129575</v>
      </c>
      <c r="OZ16" s="6"/>
      <c r="PA16" s="36"/>
      <c r="PB16" s="6"/>
      <c r="PC16" s="6">
        <f>PN69</f>
        <v>3.6665624999999999</v>
      </c>
      <c r="PD16" s="7">
        <f t="shared" si="90"/>
        <v>9.460400299454157E-9</v>
      </c>
      <c r="PE16" s="6">
        <f>PQ69</f>
        <v>1.4190600449181235E-4</v>
      </c>
      <c r="PF16" s="6"/>
      <c r="PG16" s="6"/>
      <c r="PH16" s="6"/>
      <c r="PI16" s="6"/>
      <c r="PJ16" s="6"/>
      <c r="PK16" s="6"/>
      <c r="PM16" s="6"/>
      <c r="PN16" s="6"/>
      <c r="PO16" s="6">
        <v>3.5446</v>
      </c>
      <c r="PP16" s="6">
        <v>7.9421398516799996E-2</v>
      </c>
      <c r="PQ16" s="6"/>
      <c r="PR16" s="36"/>
      <c r="PS16" s="6"/>
      <c r="PT16" s="6">
        <f>QE69</f>
        <v>3.6665624999999999</v>
      </c>
      <c r="PU16" s="7">
        <f t="shared" si="91"/>
        <v>8.4751582837156566E-9</v>
      </c>
      <c r="PV16" s="6">
        <f>QH69</f>
        <v>1.2712737425573485E-4</v>
      </c>
      <c r="PW16" s="6"/>
      <c r="PX16" s="6"/>
      <c r="PY16" s="6"/>
      <c r="PZ16" s="6"/>
      <c r="QA16" s="6"/>
      <c r="QB16" s="6"/>
      <c r="QD16" s="6"/>
      <c r="QE16" s="6"/>
      <c r="QF16" s="6">
        <v>3.4636399999999998</v>
      </c>
      <c r="QG16" s="6">
        <v>7.5170345784000003E-2</v>
      </c>
      <c r="QH16" s="6"/>
      <c r="QI16" s="36"/>
      <c r="QJ16" s="6"/>
      <c r="QK16" s="6">
        <f>QV69</f>
        <v>3.6665624999999999</v>
      </c>
      <c r="QL16" s="7">
        <f t="shared" si="92"/>
        <v>-2.8516882061769175E-8</v>
      </c>
      <c r="QM16" s="6">
        <f>QY69</f>
        <v>-4.2775323092653761E-4</v>
      </c>
      <c r="QN16" s="6"/>
      <c r="QO16" s="6"/>
      <c r="QP16" s="6"/>
      <c r="QQ16" s="6"/>
      <c r="QR16" s="6"/>
      <c r="QS16" s="6"/>
      <c r="QU16" s="6"/>
      <c r="QV16" s="6"/>
      <c r="QW16" s="6">
        <v>3.8684400000000001</v>
      </c>
      <c r="QX16" s="6">
        <v>8.7903953347499994E-2</v>
      </c>
      <c r="QY16" s="6"/>
      <c r="QZ16" s="36"/>
      <c r="RA16" s="6"/>
      <c r="RB16" s="6">
        <f>RM69</f>
        <v>3.6665624999999999</v>
      </c>
      <c r="RC16" s="7">
        <f t="shared" si="93"/>
        <v>3.0071424484150872E-9</v>
      </c>
      <c r="RD16" s="6">
        <f>RP69</f>
        <v>4.5107136726226309E-5</v>
      </c>
      <c r="RE16" s="6"/>
      <c r="RF16" s="6"/>
      <c r="RG16" s="6"/>
      <c r="RH16" s="6"/>
      <c r="RI16" s="6"/>
      <c r="RJ16" s="6"/>
      <c r="RL16" s="6"/>
      <c r="RM16" s="6"/>
      <c r="RN16" s="6">
        <v>3.8684400000000001</v>
      </c>
      <c r="RO16" s="6">
        <v>5.2863842002900001E-2</v>
      </c>
      <c r="RP16" s="6"/>
      <c r="RQ16" s="36"/>
      <c r="RR16" s="6"/>
      <c r="RS16" s="6">
        <f>SD69</f>
        <v>3.6665624999999999</v>
      </c>
      <c r="RT16" s="7">
        <f t="shared" si="94"/>
        <v>-1.2076253221346451E-7</v>
      </c>
      <c r="RU16" s="6">
        <f>SG69</f>
        <v>-1.8114379832019677E-3</v>
      </c>
      <c r="RV16" s="6"/>
      <c r="RW16" s="6"/>
      <c r="RX16" s="6"/>
      <c r="RY16" s="6"/>
      <c r="RZ16" s="6"/>
      <c r="SA16" s="6"/>
      <c r="SC16" s="6"/>
      <c r="SD16" s="6"/>
      <c r="SE16" s="6">
        <v>3.8684400000000001</v>
      </c>
      <c r="SF16" s="6">
        <v>1.32615662237E-2</v>
      </c>
      <c r="SG16" s="6"/>
      <c r="SH16" s="36"/>
      <c r="SI16" s="6"/>
      <c r="SJ16" s="6">
        <f>SU69</f>
        <v>3.6665624999999999</v>
      </c>
      <c r="SK16" s="7">
        <f t="shared" si="95"/>
        <v>-1.2076253221346451E-7</v>
      </c>
      <c r="SL16" s="6">
        <f>SX69</f>
        <v>-1.8114379832019677E-3</v>
      </c>
      <c r="SM16" s="6"/>
      <c r="SN16" s="6"/>
      <c r="SO16" s="6"/>
      <c r="SP16" s="6"/>
      <c r="SQ16" s="6"/>
      <c r="SR16" s="6"/>
      <c r="ST16" s="6"/>
      <c r="SU16" s="6"/>
      <c r="SV16" s="6">
        <v>3.8684400000000001</v>
      </c>
      <c r="SW16" s="6">
        <v>1.32615662237E-2</v>
      </c>
      <c r="SX16" s="6"/>
      <c r="SY16" s="36"/>
      <c r="SZ16" s="6"/>
      <c r="TA16" s="6">
        <f>TL69</f>
        <v>3.6665624999999999</v>
      </c>
      <c r="TB16" s="7">
        <f t="shared" si="96"/>
        <v>1.0565844902456769E-7</v>
      </c>
      <c r="TC16" s="6">
        <f>TO69</f>
        <v>1.5848767353685155E-3</v>
      </c>
      <c r="TD16" s="6"/>
      <c r="TE16" s="6"/>
      <c r="TF16" s="6"/>
      <c r="TG16" s="6"/>
      <c r="TH16" s="6"/>
      <c r="TI16" s="6"/>
      <c r="TK16" s="6"/>
      <c r="TL16" s="6"/>
      <c r="TM16" s="6">
        <v>23.533553333299999</v>
      </c>
      <c r="TN16" s="6">
        <v>0.23962400017400001</v>
      </c>
      <c r="TO16" s="6"/>
      <c r="TP16" s="36"/>
      <c r="TQ16" s="6"/>
      <c r="TR16" s="6">
        <f>UC69</f>
        <v>3.6665624999999999</v>
      </c>
      <c r="TS16" s="7">
        <f t="shared" si="97"/>
        <v>1.4467309073253524E-8</v>
      </c>
      <c r="TT16" s="6">
        <f>UF69</f>
        <v>2.1700963609880286E-4</v>
      </c>
      <c r="TU16" s="6"/>
      <c r="TV16" s="6"/>
      <c r="TW16" s="6"/>
      <c r="TX16" s="6"/>
      <c r="TY16" s="6"/>
      <c r="TZ16" s="6"/>
      <c r="UB16" s="6"/>
      <c r="UC16" s="6"/>
      <c r="UD16" s="6">
        <v>3.7957733333300001</v>
      </c>
      <c r="UE16" s="6">
        <v>-1.7099331435599999E-2</v>
      </c>
      <c r="UF16" s="6"/>
      <c r="UG16" s="36"/>
      <c r="UH16" s="6"/>
      <c r="UI16" s="6">
        <f>UT69</f>
        <v>3.6665624999999999</v>
      </c>
      <c r="UJ16" s="7">
        <f t="shared" si="98"/>
        <v>1.5091264010249821E-8</v>
      </c>
      <c r="UK16" s="6">
        <f>UW69</f>
        <v>2.2636896015374732E-4</v>
      </c>
      <c r="UL16" s="6"/>
      <c r="UM16" s="6"/>
      <c r="UN16" s="6"/>
      <c r="UO16" s="6"/>
      <c r="UP16" s="6"/>
      <c r="UQ16" s="6"/>
      <c r="US16" s="6"/>
      <c r="UT16" s="6"/>
      <c r="UU16" s="6">
        <v>3.4663866666700001</v>
      </c>
      <c r="UV16" s="6">
        <v>9.1734976093999998E-2</v>
      </c>
      <c r="UW16" s="6"/>
      <c r="UX16" s="36"/>
      <c r="UY16" s="6"/>
      <c r="UZ16" s="6">
        <f>VK69</f>
        <v>3.6665624999999999</v>
      </c>
      <c r="VA16" s="7">
        <f t="shared" si="99"/>
        <v>4.5594236905415157E-8</v>
      </c>
      <c r="VB16" s="6">
        <f>VN69</f>
        <v>6.8391355358122738E-4</v>
      </c>
      <c r="VC16" s="6"/>
      <c r="VD16" s="6"/>
      <c r="VE16" s="6"/>
      <c r="VF16" s="6"/>
      <c r="VG16" s="6"/>
      <c r="VH16" s="6"/>
      <c r="VJ16" s="6"/>
      <c r="VK16" s="6"/>
      <c r="VL16" s="6">
        <v>3.4663866666700001</v>
      </c>
      <c r="VM16" s="6">
        <v>0.14196116714099999</v>
      </c>
      <c r="VN16" s="6"/>
    </row>
    <row r="17" spans="4:586" x14ac:dyDescent="0.25">
      <c r="D17">
        <v>18</v>
      </c>
      <c r="E17" s="1">
        <f>NC15</f>
        <v>5.3763313018547487</v>
      </c>
      <c r="F17">
        <v>0.125</v>
      </c>
      <c r="J17" s="6"/>
      <c r="K17" s="6">
        <v>0</v>
      </c>
      <c r="L17" s="6">
        <v>0</v>
      </c>
      <c r="M17" s="6"/>
      <c r="N17" s="6"/>
      <c r="O17" s="6"/>
      <c r="P17" s="6"/>
      <c r="Q17" s="6" t="s">
        <v>87</v>
      </c>
      <c r="R17" s="6"/>
      <c r="S17" s="6"/>
      <c r="U17" s="6"/>
      <c r="V17" s="6"/>
      <c r="W17" s="6">
        <v>5.2422599999999999</v>
      </c>
      <c r="X17" s="6">
        <v>6.8171730787499996E-2</v>
      </c>
      <c r="Y17" s="6"/>
      <c r="Z17" s="36"/>
      <c r="AA17" s="6"/>
      <c r="AB17" s="6">
        <v>0</v>
      </c>
      <c r="AC17" s="6">
        <v>0</v>
      </c>
      <c r="AD17" s="6"/>
      <c r="AE17" s="6"/>
      <c r="AF17" s="6"/>
      <c r="AG17" s="6"/>
      <c r="AH17" s="6" t="s">
        <v>87</v>
      </c>
      <c r="AI17" s="6"/>
      <c r="AJ17" s="6"/>
      <c r="AL17" s="6"/>
      <c r="AM17" s="6"/>
      <c r="AN17" s="6">
        <v>5.1244800000000001</v>
      </c>
      <c r="AO17" s="6">
        <v>0.12139336283799999</v>
      </c>
      <c r="AP17" s="6"/>
      <c r="AQ17" s="36"/>
      <c r="AR17" s="6"/>
      <c r="AS17" s="6">
        <v>0</v>
      </c>
      <c r="AT17" s="6">
        <v>0</v>
      </c>
      <c r="AU17" s="6"/>
      <c r="AV17" s="6"/>
      <c r="AW17" s="6"/>
      <c r="AX17" s="6"/>
      <c r="AY17" s="6" t="s">
        <v>87</v>
      </c>
      <c r="AZ17" s="6"/>
      <c r="BA17" s="6"/>
      <c r="BC17" s="6"/>
      <c r="BD17" s="6"/>
      <c r="BE17" s="6">
        <v>5.1509999999999998</v>
      </c>
      <c r="BF17" s="6">
        <v>0.37611573986300001</v>
      </c>
      <c r="BG17" s="6"/>
      <c r="BH17" s="36"/>
      <c r="BI17" s="6"/>
      <c r="BJ17" s="6">
        <v>0</v>
      </c>
      <c r="BK17" s="6">
        <v>0</v>
      </c>
      <c r="BL17" s="6"/>
      <c r="BM17" s="6"/>
      <c r="BN17" s="6"/>
      <c r="BO17" s="6"/>
      <c r="BP17" s="6" t="s">
        <v>87</v>
      </c>
      <c r="BQ17" s="6"/>
      <c r="BR17" s="6"/>
      <c r="BT17" s="6"/>
      <c r="BU17" s="6"/>
      <c r="BV17" s="6">
        <v>5.2907000000000002</v>
      </c>
      <c r="BW17" s="6">
        <v>0.22318199340299999</v>
      </c>
      <c r="BX17" s="6"/>
      <c r="BY17" s="36"/>
      <c r="BZ17" s="6"/>
      <c r="CA17" s="6">
        <v>0</v>
      </c>
      <c r="CB17" s="6">
        <v>0</v>
      </c>
      <c r="CC17" s="6"/>
      <c r="CD17" s="6"/>
      <c r="CE17" s="6"/>
      <c r="CF17" s="6"/>
      <c r="CG17" s="6" t="s">
        <v>87</v>
      </c>
      <c r="CH17" s="6"/>
      <c r="CI17" s="6"/>
      <c r="CK17" s="6"/>
      <c r="CL17" s="6"/>
      <c r="CM17" s="6">
        <v>5.2907000000000002</v>
      </c>
      <c r="CN17" s="6">
        <v>0.15172905009000001</v>
      </c>
      <c r="CO17" s="6"/>
      <c r="CP17" s="36"/>
      <c r="CQ17" s="6"/>
      <c r="CR17" s="6">
        <v>0</v>
      </c>
      <c r="CS17" s="6">
        <v>0</v>
      </c>
      <c r="CT17" s="6"/>
      <c r="CU17" s="6"/>
      <c r="CV17" s="6"/>
      <c r="CW17" s="6"/>
      <c r="CX17" s="6" t="s">
        <v>87</v>
      </c>
      <c r="CY17" s="6"/>
      <c r="CZ17" s="6"/>
      <c r="DB17" s="6"/>
      <c r="DC17" s="6"/>
      <c r="DD17" s="6">
        <v>5.2237</v>
      </c>
      <c r="DE17" s="6">
        <v>0.27541537565899998</v>
      </c>
      <c r="DF17" s="6"/>
      <c r="DG17" s="36"/>
      <c r="DH17" s="6"/>
      <c r="DI17" s="6">
        <v>0</v>
      </c>
      <c r="DJ17" s="6">
        <v>0</v>
      </c>
      <c r="DK17" s="6"/>
      <c r="DL17" s="6"/>
      <c r="DM17" s="6"/>
      <c r="DN17" s="6"/>
      <c r="DO17" s="6" t="s">
        <v>87</v>
      </c>
      <c r="DP17" s="6"/>
      <c r="DQ17" s="6"/>
      <c r="DS17" s="6"/>
      <c r="DT17" s="6"/>
      <c r="DU17" s="6">
        <v>5.4383400000000002</v>
      </c>
      <c r="DV17" s="6">
        <v>0.29735734179599999</v>
      </c>
      <c r="DW17" s="6"/>
      <c r="DX17" s="36"/>
      <c r="DY17" s="6"/>
      <c r="DZ17" s="6">
        <v>0</v>
      </c>
      <c r="EA17" s="6">
        <v>0</v>
      </c>
      <c r="EB17" s="6"/>
      <c r="EC17" s="6"/>
      <c r="ED17" s="6"/>
      <c r="EE17" s="6"/>
      <c r="EF17" s="6" t="s">
        <v>87</v>
      </c>
      <c r="EG17" s="6"/>
      <c r="EH17" s="6"/>
      <c r="EJ17" s="6"/>
      <c r="EK17" s="6"/>
      <c r="EL17" s="6">
        <v>5.4383400000000002</v>
      </c>
      <c r="EM17" s="6">
        <v>0.36046862434400001</v>
      </c>
      <c r="EN17" s="6"/>
      <c r="EO17" s="36"/>
      <c r="EP17" s="6"/>
      <c r="EQ17" s="6">
        <v>0</v>
      </c>
      <c r="ER17" s="6">
        <v>0</v>
      </c>
      <c r="ES17" s="6"/>
      <c r="ET17" s="6"/>
      <c r="EU17" s="6"/>
      <c r="EV17" s="6"/>
      <c r="EW17" s="6" t="s">
        <v>87</v>
      </c>
      <c r="EX17" s="6"/>
      <c r="EY17" s="6"/>
      <c r="FA17" s="6"/>
      <c r="FB17" s="6"/>
      <c r="FC17" s="6">
        <v>5.4359999999999999</v>
      </c>
      <c r="FD17" s="6">
        <v>0.321962424498</v>
      </c>
      <c r="FE17" s="6"/>
      <c r="FF17" s="36"/>
      <c r="FG17" s="6"/>
      <c r="FH17" s="6">
        <v>0</v>
      </c>
      <c r="FI17" s="6">
        <v>0</v>
      </c>
      <c r="FJ17" s="6"/>
      <c r="FK17" s="6"/>
      <c r="FL17" s="6"/>
      <c r="FM17" s="6"/>
      <c r="FN17" s="6" t="s">
        <v>87</v>
      </c>
      <c r="FO17" s="6"/>
      <c r="FP17" s="6"/>
      <c r="FR17" s="6"/>
      <c r="FS17" s="6"/>
      <c r="FT17" s="6">
        <v>5.3955399999999996</v>
      </c>
      <c r="FU17" s="6">
        <v>0.27518161138800001</v>
      </c>
      <c r="FV17" s="6"/>
      <c r="FW17" s="36"/>
      <c r="FX17" s="6"/>
      <c r="FY17" s="6">
        <v>0</v>
      </c>
      <c r="FZ17" s="6">
        <v>0</v>
      </c>
      <c r="GA17" s="6"/>
      <c r="GB17" s="6"/>
      <c r="GC17" s="6"/>
      <c r="GD17" s="6"/>
      <c r="GE17" s="6" t="s">
        <v>87</v>
      </c>
      <c r="GF17" s="6"/>
      <c r="GG17" s="6"/>
      <c r="GI17" s="6"/>
      <c r="GJ17" s="6"/>
      <c r="GK17" s="6">
        <v>5.3955399999999996</v>
      </c>
      <c r="GL17" s="6">
        <v>0.31969433334800001</v>
      </c>
      <c r="GM17" s="6"/>
      <c r="GN17" s="36"/>
      <c r="GO17" s="6"/>
      <c r="GP17" s="6">
        <v>0</v>
      </c>
      <c r="GQ17" s="6">
        <v>0</v>
      </c>
      <c r="GR17" s="6"/>
      <c r="GS17" s="6"/>
      <c r="GT17" s="6"/>
      <c r="GU17" s="6"/>
      <c r="GV17" s="6" t="s">
        <v>87</v>
      </c>
      <c r="GW17" s="6"/>
      <c r="GX17" s="6"/>
      <c r="GZ17" s="6"/>
      <c r="HA17" s="6"/>
      <c r="HB17" s="6">
        <v>5.4383400000000002</v>
      </c>
      <c r="HC17" s="6">
        <v>0.29001049466000001</v>
      </c>
      <c r="HD17" s="6"/>
      <c r="HE17" s="36"/>
      <c r="HF17" s="6"/>
      <c r="HG17" s="6">
        <v>0</v>
      </c>
      <c r="HH17" s="6">
        <v>0</v>
      </c>
      <c r="HI17" s="6"/>
      <c r="HJ17" s="6"/>
      <c r="HK17" s="6"/>
      <c r="HL17" s="6"/>
      <c r="HM17" s="6" t="s">
        <v>87</v>
      </c>
      <c r="HN17" s="6"/>
      <c r="HO17" s="6"/>
      <c r="HQ17" s="6"/>
      <c r="HR17" s="6"/>
      <c r="HS17" s="6">
        <v>5.5597799999999999</v>
      </c>
      <c r="HT17" s="6">
        <v>0.28890956931299999</v>
      </c>
      <c r="HU17" s="6"/>
      <c r="HV17" s="36"/>
      <c r="HW17" s="6"/>
      <c r="HX17" s="6">
        <v>0</v>
      </c>
      <c r="HY17" s="6">
        <v>0</v>
      </c>
      <c r="HZ17" s="6"/>
      <c r="IA17" s="6"/>
      <c r="IB17" s="6"/>
      <c r="IC17" s="6"/>
      <c r="ID17" s="6" t="s">
        <v>87</v>
      </c>
      <c r="IE17" s="6"/>
      <c r="IF17" s="6"/>
      <c r="IH17" s="6"/>
      <c r="II17" s="6"/>
      <c r="IJ17" s="6">
        <v>5.4009</v>
      </c>
      <c r="IK17" s="6">
        <v>0.30059178524399999</v>
      </c>
      <c r="IL17" s="6"/>
      <c r="IM17" s="36"/>
      <c r="IN17" s="6"/>
      <c r="IO17" s="6">
        <v>0</v>
      </c>
      <c r="IP17" s="6">
        <v>0</v>
      </c>
      <c r="IQ17" s="6"/>
      <c r="IR17" s="6"/>
      <c r="IS17" s="6"/>
      <c r="IT17" s="6"/>
      <c r="IU17" s="6" t="s">
        <v>87</v>
      </c>
      <c r="IV17" s="6"/>
      <c r="IW17" s="6"/>
      <c r="IY17" s="6"/>
      <c r="IZ17" s="6"/>
      <c r="JA17" s="6">
        <v>5.4009</v>
      </c>
      <c r="JB17" s="6">
        <v>0.26975321925099999</v>
      </c>
      <c r="JC17" s="6"/>
      <c r="JD17" s="36"/>
      <c r="JE17" s="6"/>
      <c r="JF17" s="6">
        <v>0</v>
      </c>
      <c r="JG17" s="6">
        <v>0</v>
      </c>
      <c r="JH17" s="6"/>
      <c r="JI17" s="6"/>
      <c r="JJ17" s="6"/>
      <c r="JK17" s="6"/>
      <c r="JL17" s="6" t="s">
        <v>87</v>
      </c>
      <c r="JM17" s="6"/>
      <c r="JN17" s="6"/>
      <c r="JP17" s="6"/>
      <c r="JQ17" s="6"/>
      <c r="JR17" s="6">
        <v>5.07402</v>
      </c>
      <c r="JS17" s="6">
        <v>0.21419762098199999</v>
      </c>
      <c r="JT17" s="6"/>
      <c r="JU17" s="36"/>
      <c r="JV17" s="6"/>
      <c r="JW17" s="6">
        <v>0</v>
      </c>
      <c r="JX17" s="6">
        <v>0</v>
      </c>
      <c r="JY17" s="6"/>
      <c r="JZ17" s="6"/>
      <c r="KA17" s="6"/>
      <c r="KB17" s="6"/>
      <c r="KC17" s="6" t="s">
        <v>87</v>
      </c>
      <c r="KD17" s="6"/>
      <c r="KE17" s="6"/>
      <c r="KG17" s="6"/>
      <c r="KH17" s="6"/>
      <c r="KI17" s="6">
        <v>5.07402</v>
      </c>
      <c r="KJ17" s="6">
        <v>0.26382014823900002</v>
      </c>
      <c r="KK17" s="6"/>
      <c r="KL17" s="36"/>
      <c r="KM17" s="6"/>
      <c r="KN17" s="6">
        <v>0</v>
      </c>
      <c r="KO17" s="6">
        <v>0</v>
      </c>
      <c r="KP17" s="6"/>
      <c r="KQ17" s="6"/>
      <c r="KR17" s="6"/>
      <c r="KS17" s="6"/>
      <c r="KT17" s="6" t="s">
        <v>87</v>
      </c>
      <c r="KU17" s="6"/>
      <c r="KV17" s="6"/>
      <c r="KX17" s="6"/>
      <c r="KY17" s="6"/>
      <c r="KZ17" s="6">
        <v>5.1931200000000004</v>
      </c>
      <c r="LA17" s="6">
        <v>0.21032671186900001</v>
      </c>
      <c r="LB17" s="6"/>
      <c r="LC17" s="36"/>
      <c r="LD17" s="6"/>
      <c r="LE17" s="6">
        <v>0</v>
      </c>
      <c r="LF17" s="6">
        <v>0</v>
      </c>
      <c r="LG17" s="6"/>
      <c r="LH17" s="6"/>
      <c r="LI17" s="6"/>
      <c r="LJ17" s="6"/>
      <c r="LK17" s="6" t="s">
        <v>87</v>
      </c>
      <c r="LL17" s="6"/>
      <c r="LM17" s="6"/>
      <c r="LO17" s="6"/>
      <c r="LP17" s="6"/>
      <c r="LQ17" s="6">
        <v>5.1931200000000004</v>
      </c>
      <c r="LR17" s="6">
        <v>0.22231099527500001</v>
      </c>
      <c r="LS17" s="6"/>
      <c r="LT17" s="36"/>
      <c r="LU17" s="6"/>
      <c r="LV17" s="6">
        <v>0</v>
      </c>
      <c r="LW17" s="6">
        <v>0</v>
      </c>
      <c r="LX17" s="6"/>
      <c r="LY17" s="6"/>
      <c r="LZ17" s="6"/>
      <c r="MA17" s="6"/>
      <c r="MB17" s="6" t="s">
        <v>87</v>
      </c>
      <c r="MC17" s="6"/>
      <c r="MD17" s="6"/>
      <c r="MF17" s="6"/>
      <c r="MG17" s="6"/>
      <c r="MH17" s="6">
        <v>5.1931200000000004</v>
      </c>
      <c r="MI17" s="6">
        <v>0.17001046746099999</v>
      </c>
      <c r="MJ17" s="6"/>
      <c r="MK17" s="36"/>
      <c r="ML17" s="6"/>
      <c r="MM17" s="6">
        <v>0</v>
      </c>
      <c r="MN17" s="6">
        <v>0</v>
      </c>
      <c r="MO17" s="6"/>
      <c r="MP17" s="6"/>
      <c r="MQ17" s="6"/>
      <c r="MR17" s="6"/>
      <c r="MS17" s="6" t="s">
        <v>87</v>
      </c>
      <c r="MT17" s="6"/>
      <c r="MU17" s="6"/>
      <c r="MW17" s="6"/>
      <c r="MX17" s="6"/>
      <c r="MY17" s="6">
        <v>5.1907800000000002</v>
      </c>
      <c r="MZ17" s="6">
        <v>0.12903540099399999</v>
      </c>
      <c r="NA17" s="6"/>
      <c r="NB17" s="36"/>
      <c r="NC17" s="6"/>
      <c r="ND17" s="6">
        <v>0</v>
      </c>
      <c r="NE17" s="6">
        <v>0</v>
      </c>
      <c r="NF17" s="6"/>
      <c r="NG17" s="6"/>
      <c r="NH17" s="6"/>
      <c r="NI17" s="6"/>
      <c r="NJ17" s="6" t="s">
        <v>87</v>
      </c>
      <c r="NK17" s="6"/>
      <c r="NL17" s="6"/>
      <c r="NN17" s="6"/>
      <c r="NO17" s="6"/>
      <c r="NP17" s="6">
        <v>5.1907800000000002</v>
      </c>
      <c r="NQ17" s="6">
        <v>0.104542844794</v>
      </c>
      <c r="NR17" s="6"/>
      <c r="NS17" s="36"/>
      <c r="NT17" s="6"/>
      <c r="NU17" s="6">
        <v>0</v>
      </c>
      <c r="NV17" s="6">
        <v>0</v>
      </c>
      <c r="NW17" s="6"/>
      <c r="NX17" s="6"/>
      <c r="NY17" s="6"/>
      <c r="NZ17" s="6"/>
      <c r="OA17" s="6" t="s">
        <v>87</v>
      </c>
      <c r="OB17" s="6"/>
      <c r="OC17" s="6"/>
      <c r="OE17" s="6"/>
      <c r="OF17" s="6"/>
      <c r="OG17" s="6"/>
      <c r="OH17" s="6"/>
      <c r="OI17" s="6"/>
      <c r="OJ17" s="36"/>
      <c r="OK17" s="6"/>
      <c r="OL17" s="6">
        <v>0</v>
      </c>
      <c r="OM17" s="6">
        <v>0</v>
      </c>
      <c r="ON17" s="6"/>
      <c r="OO17" s="6"/>
      <c r="OP17" s="6"/>
      <c r="OQ17" s="6"/>
      <c r="OR17" s="6" t="s">
        <v>87</v>
      </c>
      <c r="OS17" s="6"/>
      <c r="OT17" s="6"/>
      <c r="OV17" s="6"/>
      <c r="OW17" s="6"/>
      <c r="OX17" s="6">
        <v>5.0881999999999996</v>
      </c>
      <c r="OY17" s="6">
        <v>0.128027356171</v>
      </c>
      <c r="OZ17" s="6"/>
      <c r="PA17" s="36"/>
      <c r="PB17" s="6"/>
      <c r="PC17" s="6">
        <v>0</v>
      </c>
      <c r="PD17" s="6">
        <v>0</v>
      </c>
      <c r="PE17" s="6"/>
      <c r="PF17" s="6"/>
      <c r="PG17" s="6"/>
      <c r="PH17" s="6"/>
      <c r="PI17" s="6" t="s">
        <v>87</v>
      </c>
      <c r="PJ17" s="6"/>
      <c r="PK17" s="6"/>
      <c r="PM17" s="6"/>
      <c r="PN17" s="6"/>
      <c r="PO17" s="6">
        <v>5.3169000000000004</v>
      </c>
      <c r="PP17" s="6">
        <v>8.1955212515E-2</v>
      </c>
      <c r="PQ17" s="6"/>
      <c r="PR17" s="36"/>
      <c r="PS17" s="6"/>
      <c r="PT17" s="6">
        <v>0</v>
      </c>
      <c r="PU17" s="6">
        <v>0</v>
      </c>
      <c r="PV17" s="6"/>
      <c r="PW17" s="6"/>
      <c r="PX17" s="6"/>
      <c r="PY17" s="6"/>
      <c r="PZ17" s="6" t="s">
        <v>87</v>
      </c>
      <c r="QA17" s="6"/>
      <c r="QB17" s="6"/>
      <c r="QD17" s="6"/>
      <c r="QE17" s="6"/>
      <c r="QF17" s="6">
        <v>5.1954599999999997</v>
      </c>
      <c r="QG17" s="6">
        <v>7.7805220479100004E-2</v>
      </c>
      <c r="QH17" s="6"/>
      <c r="QI17" s="36"/>
      <c r="QJ17" s="6"/>
      <c r="QK17" s="6">
        <v>0</v>
      </c>
      <c r="QL17" s="6">
        <v>0</v>
      </c>
      <c r="QM17" s="6"/>
      <c r="QN17" s="6"/>
      <c r="QO17" s="6"/>
      <c r="QP17" s="6"/>
      <c r="QQ17" s="6" t="s">
        <v>87</v>
      </c>
      <c r="QR17" s="6"/>
      <c r="QS17" s="6"/>
      <c r="QU17" s="6"/>
      <c r="QV17" s="6"/>
      <c r="QW17" s="6">
        <v>5.8026600000000004</v>
      </c>
      <c r="QX17" s="6">
        <v>9.17772786944E-2</v>
      </c>
      <c r="QY17" s="6"/>
      <c r="QZ17" s="36"/>
      <c r="RA17" s="6"/>
      <c r="RB17" s="6">
        <v>0</v>
      </c>
      <c r="RC17" s="6">
        <v>0</v>
      </c>
      <c r="RD17" s="6"/>
      <c r="RE17" s="6"/>
      <c r="RF17" s="6"/>
      <c r="RG17" s="6"/>
      <c r="RH17" s="6" t="s">
        <v>87</v>
      </c>
      <c r="RI17" s="6"/>
      <c r="RJ17" s="6"/>
      <c r="RL17" s="6"/>
      <c r="RM17" s="6"/>
      <c r="RN17" s="6">
        <v>5.8026600000000004</v>
      </c>
      <c r="RO17" s="6">
        <v>5.28619902615E-2</v>
      </c>
      <c r="RP17" s="6"/>
      <c r="RQ17" s="36"/>
      <c r="RR17" s="6"/>
      <c r="RS17" s="6">
        <v>0</v>
      </c>
      <c r="RT17" s="6">
        <v>0</v>
      </c>
      <c r="RU17" s="6"/>
      <c r="RV17" s="6"/>
      <c r="RW17" s="6"/>
      <c r="RX17" s="6"/>
      <c r="RY17" s="6" t="s">
        <v>87</v>
      </c>
      <c r="RZ17" s="6"/>
      <c r="SA17" s="6"/>
      <c r="SC17" s="6"/>
      <c r="SD17" s="6"/>
      <c r="SE17" s="6">
        <v>5.8026600000000004</v>
      </c>
      <c r="SF17" s="6">
        <v>1.45414463728E-2</v>
      </c>
      <c r="SG17" s="6"/>
      <c r="SH17" s="36"/>
      <c r="SI17" s="6"/>
      <c r="SJ17" s="6">
        <v>0</v>
      </c>
      <c r="SK17" s="6">
        <v>0</v>
      </c>
      <c r="SL17" s="6"/>
      <c r="SM17" s="6"/>
      <c r="SN17" s="6"/>
      <c r="SO17" s="6"/>
      <c r="SP17" s="6" t="s">
        <v>87</v>
      </c>
      <c r="SQ17" s="6"/>
      <c r="SR17" s="6"/>
      <c r="ST17" s="6"/>
      <c r="SU17" s="6"/>
      <c r="SV17" s="6">
        <v>5.8026600000000004</v>
      </c>
      <c r="SW17" s="6">
        <v>1.45414463728E-2</v>
      </c>
      <c r="SX17" s="6"/>
      <c r="SY17" s="36"/>
      <c r="SZ17" s="6"/>
      <c r="TA17" s="6">
        <v>0</v>
      </c>
      <c r="TB17" s="6">
        <v>0</v>
      </c>
      <c r="TC17" s="6"/>
      <c r="TD17" s="6"/>
      <c r="TE17" s="6"/>
      <c r="TF17" s="6"/>
      <c r="TG17" s="6" t="s">
        <v>87</v>
      </c>
      <c r="TH17" s="6"/>
      <c r="TI17" s="6"/>
      <c r="TK17" s="6"/>
      <c r="TL17" s="6"/>
      <c r="TM17" s="6">
        <v>25.3438266667</v>
      </c>
      <c r="TN17" s="6">
        <v>0.26139163131100002</v>
      </c>
      <c r="TO17" s="6"/>
      <c r="TP17" s="36"/>
      <c r="TQ17" s="6"/>
      <c r="TR17" s="6">
        <v>0</v>
      </c>
      <c r="TS17" s="6">
        <v>0</v>
      </c>
      <c r="TT17" s="6"/>
      <c r="TU17" s="6"/>
      <c r="TV17" s="6"/>
      <c r="TW17" s="6"/>
      <c r="TX17" s="6" t="s">
        <v>87</v>
      </c>
      <c r="TY17" s="6"/>
      <c r="TZ17" s="6"/>
      <c r="UB17" s="6"/>
      <c r="UC17" s="6"/>
      <c r="UD17" s="6">
        <v>5.6936600000000004</v>
      </c>
      <c r="UE17" s="6">
        <v>-1.25094013069E-2</v>
      </c>
      <c r="UF17" s="6"/>
      <c r="UG17" s="36"/>
      <c r="UH17" s="6"/>
      <c r="UI17" s="6">
        <v>0</v>
      </c>
      <c r="UJ17" s="6">
        <v>0</v>
      </c>
      <c r="UK17" s="6"/>
      <c r="UL17" s="6"/>
      <c r="UM17" s="6"/>
      <c r="UN17" s="6"/>
      <c r="UO17" s="6" t="s">
        <v>87</v>
      </c>
      <c r="UP17" s="6"/>
      <c r="UQ17" s="6"/>
      <c r="US17" s="6"/>
      <c r="UT17" s="6"/>
      <c r="UU17" s="6">
        <v>5.1995800000000001</v>
      </c>
      <c r="UV17" s="6">
        <v>9.4662984829900002E-2</v>
      </c>
      <c r="UW17" s="6"/>
      <c r="UX17" s="36"/>
      <c r="UY17" s="6"/>
      <c r="UZ17" s="6">
        <v>0</v>
      </c>
      <c r="VA17" s="6">
        <v>0</v>
      </c>
      <c r="VB17" s="6"/>
      <c r="VC17" s="6"/>
      <c r="VD17" s="6"/>
      <c r="VE17" s="6"/>
      <c r="VF17" s="6" t="s">
        <v>87</v>
      </c>
      <c r="VG17" s="6"/>
      <c r="VH17" s="6"/>
      <c r="VJ17" s="6"/>
      <c r="VK17" s="6"/>
      <c r="VL17" s="6">
        <v>5.1995800000000001</v>
      </c>
      <c r="VM17" s="6">
        <v>0.150776128949</v>
      </c>
      <c r="VN17" s="6"/>
    </row>
    <row r="18" spans="4:586" x14ac:dyDescent="0.25">
      <c r="D18">
        <v>35</v>
      </c>
      <c r="E18" s="1">
        <f>NT15</f>
        <v>3.2328708492395051</v>
      </c>
      <c r="J18" s="6"/>
      <c r="N18" s="6"/>
      <c r="O18" s="6"/>
      <c r="P18" s="6"/>
      <c r="Q18" s="6"/>
      <c r="R18" s="6"/>
      <c r="S18" s="6"/>
      <c r="U18" s="6"/>
      <c r="V18" s="6"/>
      <c r="W18" s="6">
        <v>6.9896799999999999</v>
      </c>
      <c r="X18" s="6">
        <v>6.8386549202499994E-2</v>
      </c>
      <c r="Y18" s="6"/>
      <c r="Z18" s="36"/>
      <c r="AA18" s="6"/>
      <c r="AE18" s="6"/>
      <c r="AF18" s="6"/>
      <c r="AG18" s="6"/>
      <c r="AH18" s="6"/>
      <c r="AI18" s="6"/>
      <c r="AJ18" s="6"/>
      <c r="AL18" s="6"/>
      <c r="AM18" s="6"/>
      <c r="AN18" s="6">
        <v>6.8326399999999996</v>
      </c>
      <c r="AO18" s="6">
        <v>0.12633593453899999</v>
      </c>
      <c r="AP18" s="6"/>
      <c r="AQ18" s="36"/>
      <c r="AR18" s="6"/>
      <c r="AV18" s="6"/>
      <c r="AW18" s="6"/>
      <c r="AX18" s="6"/>
      <c r="AY18" s="6"/>
      <c r="AZ18" s="6"/>
      <c r="BA18" s="6"/>
      <c r="BC18" s="6"/>
      <c r="BD18" s="6"/>
      <c r="BE18" s="6">
        <v>6.8680000000000003</v>
      </c>
      <c r="BF18" s="6">
        <v>0.41366246020199998</v>
      </c>
      <c r="BG18" s="6"/>
      <c r="BH18" s="36"/>
      <c r="BI18" s="6"/>
      <c r="BM18" s="6"/>
      <c r="BN18" s="6"/>
      <c r="BO18" s="6"/>
      <c r="BP18" s="6"/>
      <c r="BQ18" s="6"/>
      <c r="BR18" s="6"/>
      <c r="BT18" s="6"/>
      <c r="BU18" s="6"/>
      <c r="BV18" s="6">
        <v>7.0542666666700002</v>
      </c>
      <c r="BW18" s="6">
        <v>0.24535884487599999</v>
      </c>
      <c r="BX18" s="6"/>
      <c r="BY18" s="36"/>
      <c r="BZ18" s="6"/>
      <c r="CD18" s="6"/>
      <c r="CE18" s="6"/>
      <c r="CF18" s="6"/>
      <c r="CG18" s="6"/>
      <c r="CH18" s="6"/>
      <c r="CI18" s="6"/>
      <c r="CK18" s="6"/>
      <c r="CL18" s="6"/>
      <c r="CM18" s="6">
        <v>7.0542666666700002</v>
      </c>
      <c r="CN18" s="6">
        <v>0.162467000857</v>
      </c>
      <c r="CO18" s="6"/>
      <c r="CP18" s="36"/>
      <c r="CQ18" s="6"/>
      <c r="CU18" s="6"/>
      <c r="CV18" s="6"/>
      <c r="CW18" s="6"/>
      <c r="CX18" s="6"/>
      <c r="CY18" s="6"/>
      <c r="CZ18" s="6"/>
      <c r="DB18" s="6"/>
      <c r="DC18" s="6"/>
      <c r="DD18" s="6">
        <v>6.9649333333300003</v>
      </c>
      <c r="DE18" s="6">
        <v>0.29225022295199998</v>
      </c>
      <c r="DF18" s="6"/>
      <c r="DG18" s="36"/>
      <c r="DH18" s="6"/>
      <c r="DL18" s="6"/>
      <c r="DM18" s="6"/>
      <c r="DN18" s="6"/>
      <c r="DO18" s="6"/>
      <c r="DP18" s="6"/>
      <c r="DQ18" s="6"/>
      <c r="DS18" s="6"/>
      <c r="DT18" s="6"/>
      <c r="DU18" s="6">
        <v>7.2511200000000002</v>
      </c>
      <c r="DV18" s="6">
        <v>0.31226097495999999</v>
      </c>
      <c r="DW18" s="6"/>
      <c r="DX18" s="36"/>
      <c r="DY18" s="6"/>
      <c r="EC18" s="6"/>
      <c r="ED18" s="6"/>
      <c r="EE18" s="6"/>
      <c r="EF18" s="6"/>
      <c r="EG18" s="6"/>
      <c r="EH18" s="6"/>
      <c r="EJ18" s="6"/>
      <c r="EK18" s="6"/>
      <c r="EL18" s="6">
        <v>7.2511200000000002</v>
      </c>
      <c r="EM18" s="6">
        <v>0.37606599160900001</v>
      </c>
      <c r="EN18" s="6"/>
      <c r="EO18" s="36"/>
      <c r="EP18" s="6"/>
      <c r="ET18" s="6"/>
      <c r="EU18" s="6"/>
      <c r="EV18" s="6"/>
      <c r="EW18" s="6"/>
      <c r="EX18" s="6"/>
      <c r="EY18" s="6"/>
      <c r="FA18" s="6"/>
      <c r="FB18" s="6"/>
      <c r="FC18" s="6">
        <v>7.2480000000000002</v>
      </c>
      <c r="FD18" s="6">
        <v>0.329511880363</v>
      </c>
      <c r="FE18" s="6"/>
      <c r="FF18" s="36"/>
      <c r="FG18" s="6"/>
      <c r="FK18" s="6"/>
      <c r="FL18" s="6"/>
      <c r="FM18" s="6"/>
      <c r="FN18" s="6"/>
      <c r="FO18" s="6"/>
      <c r="FP18" s="6"/>
      <c r="FR18" s="6"/>
      <c r="FS18" s="6"/>
      <c r="FT18" s="6">
        <v>7.1940533333300003</v>
      </c>
      <c r="FU18" s="6">
        <v>0.29393348287799997</v>
      </c>
      <c r="FV18" s="6"/>
      <c r="FW18" s="36"/>
      <c r="FX18" s="6"/>
      <c r="GB18" s="6"/>
      <c r="GC18" s="6"/>
      <c r="GD18" s="6"/>
      <c r="GE18" s="6"/>
      <c r="GF18" s="6"/>
      <c r="GG18" s="6"/>
      <c r="GI18" s="6"/>
      <c r="GJ18" s="6"/>
      <c r="GK18" s="6">
        <v>7.1940533333300003</v>
      </c>
      <c r="GL18" s="6">
        <v>0.33815501258899999</v>
      </c>
      <c r="GM18" s="6"/>
      <c r="GN18" s="36"/>
      <c r="GO18" s="6"/>
      <c r="GS18" s="6"/>
      <c r="GT18" s="6"/>
      <c r="GU18" s="6"/>
      <c r="GV18" s="6"/>
      <c r="GW18" s="6"/>
      <c r="GX18" s="6"/>
      <c r="GZ18" s="6"/>
      <c r="HA18" s="6"/>
      <c r="HB18" s="6">
        <v>7.2511200000000002</v>
      </c>
      <c r="HC18" s="6">
        <v>0.30925088377400001</v>
      </c>
      <c r="HD18" s="6"/>
      <c r="HE18" s="36"/>
      <c r="HF18" s="6"/>
      <c r="HJ18" s="6"/>
      <c r="HK18" s="6"/>
      <c r="HL18" s="6"/>
      <c r="HM18" s="6"/>
      <c r="HN18" s="6"/>
      <c r="HO18" s="6"/>
      <c r="HQ18" s="6"/>
      <c r="HR18" s="6"/>
      <c r="HS18" s="6">
        <v>7.4130399999999996</v>
      </c>
      <c r="HT18" s="6">
        <v>0.30549508875699999</v>
      </c>
      <c r="HU18" s="6"/>
      <c r="HV18" s="36"/>
      <c r="HW18" s="6"/>
      <c r="IA18" s="6"/>
      <c r="IB18" s="6"/>
      <c r="IC18" s="6"/>
      <c r="ID18" s="6"/>
      <c r="IE18" s="6"/>
      <c r="IF18" s="6"/>
      <c r="IH18" s="6"/>
      <c r="II18" s="6"/>
      <c r="IJ18" s="6">
        <v>7.2012</v>
      </c>
      <c r="IK18" s="6">
        <v>0.30591053560300002</v>
      </c>
      <c r="IL18" s="6"/>
      <c r="IM18" s="36"/>
      <c r="IN18" s="6"/>
      <c r="IR18" s="6"/>
      <c r="IS18" s="6"/>
      <c r="IT18" s="6"/>
      <c r="IU18" s="6"/>
      <c r="IV18" s="6"/>
      <c r="IW18" s="6"/>
      <c r="IY18" s="6"/>
      <c r="IZ18" s="6"/>
      <c r="JA18" s="6">
        <v>7.2012</v>
      </c>
      <c r="JB18" s="6">
        <v>0.27768105343999999</v>
      </c>
      <c r="JC18" s="6"/>
      <c r="JD18" s="36"/>
      <c r="JE18" s="6"/>
      <c r="JI18" s="6"/>
      <c r="JJ18" s="6"/>
      <c r="JK18" s="6"/>
      <c r="JL18" s="6"/>
      <c r="JM18" s="6"/>
      <c r="JN18" s="6"/>
      <c r="JP18" s="6"/>
      <c r="JQ18" s="6"/>
      <c r="JR18" s="6">
        <v>6.7653600000000003</v>
      </c>
      <c r="JS18" s="6">
        <v>0.21708644021599999</v>
      </c>
      <c r="JT18" s="6"/>
      <c r="JU18" s="36"/>
      <c r="JV18" s="6"/>
      <c r="JZ18" s="6"/>
      <c r="KA18" s="6"/>
      <c r="KB18" s="6"/>
      <c r="KC18" s="6"/>
      <c r="KD18" s="6"/>
      <c r="KE18" s="6"/>
      <c r="KG18" s="6"/>
      <c r="KH18" s="6"/>
      <c r="KI18" s="6">
        <v>6.7653600000000003</v>
      </c>
      <c r="KJ18" s="6">
        <v>0.26787184136100001</v>
      </c>
      <c r="KK18" s="6"/>
      <c r="KL18" s="36"/>
      <c r="KM18" s="6"/>
      <c r="KQ18" s="6"/>
      <c r="KR18" s="6"/>
      <c r="KS18" s="6" t="s">
        <v>87</v>
      </c>
      <c r="KT18" s="6"/>
      <c r="KU18" s="6"/>
      <c r="KV18" s="6"/>
      <c r="KX18" s="6"/>
      <c r="KY18" s="6"/>
      <c r="KZ18" s="6">
        <v>6.9241599999999996</v>
      </c>
      <c r="LA18" s="6">
        <v>0.22838115396399999</v>
      </c>
      <c r="LB18" s="6"/>
      <c r="LC18" s="36"/>
      <c r="LD18" s="6"/>
      <c r="LH18" s="6"/>
      <c r="LI18" s="6"/>
      <c r="LJ18" s="6" t="s">
        <v>87</v>
      </c>
      <c r="LK18" s="6"/>
      <c r="LL18" s="6"/>
      <c r="LM18" s="6"/>
      <c r="LO18" s="6"/>
      <c r="LP18" s="6"/>
      <c r="LQ18" s="6">
        <v>6.9241599999999996</v>
      </c>
      <c r="LR18" s="6">
        <v>0.23529116747500001</v>
      </c>
      <c r="LS18" s="6"/>
      <c r="LT18" s="36"/>
      <c r="LU18" s="6"/>
      <c r="LY18" s="6"/>
      <c r="LZ18" s="6"/>
      <c r="MA18" s="6" t="s">
        <v>87</v>
      </c>
      <c r="MB18" s="6"/>
      <c r="MC18" s="6"/>
      <c r="MD18" s="6"/>
      <c r="MF18" s="6"/>
      <c r="MG18" s="6"/>
      <c r="MH18" s="6">
        <v>6.9241599999999996</v>
      </c>
      <c r="MI18" s="6">
        <v>0.18319559100499999</v>
      </c>
      <c r="MJ18" s="6"/>
      <c r="MK18" s="36"/>
      <c r="ML18" s="6"/>
      <c r="MP18" s="6"/>
      <c r="MQ18" s="6"/>
      <c r="MR18" s="6" t="s">
        <v>87</v>
      </c>
      <c r="MS18" s="6"/>
      <c r="MT18" s="6"/>
      <c r="MU18" s="6"/>
      <c r="MW18" s="6"/>
      <c r="MX18" s="6"/>
      <c r="MY18" s="6">
        <v>6.9210399999999996</v>
      </c>
      <c r="MZ18" s="6">
        <v>0.13773982734000001</v>
      </c>
      <c r="NA18" s="6"/>
      <c r="NB18" s="36"/>
      <c r="NC18" s="6"/>
      <c r="NG18" s="6"/>
      <c r="NH18" s="6"/>
      <c r="NI18" s="6" t="s">
        <v>87</v>
      </c>
      <c r="NJ18" s="6"/>
      <c r="NK18" s="6"/>
      <c r="NL18" s="6"/>
      <c r="NN18" s="6"/>
      <c r="NO18" s="6"/>
      <c r="NP18" s="6">
        <v>6.9210399999999996</v>
      </c>
      <c r="NQ18" s="6">
        <v>0.112670459146</v>
      </c>
      <c r="NR18" s="6"/>
      <c r="NS18" s="36"/>
      <c r="NT18" s="6"/>
      <c r="NX18" s="6"/>
      <c r="NY18" s="6"/>
      <c r="NZ18" s="6" t="s">
        <v>87</v>
      </c>
      <c r="OA18" s="6"/>
      <c r="OB18" s="6"/>
      <c r="OC18" s="6"/>
      <c r="OE18" s="6"/>
      <c r="OF18" s="6"/>
      <c r="OG18" s="6"/>
      <c r="OH18" s="6"/>
      <c r="OI18" s="6"/>
      <c r="OJ18" s="36"/>
      <c r="OK18" s="6"/>
      <c r="OO18" s="6"/>
      <c r="OP18" s="6"/>
      <c r="OQ18" s="6" t="s">
        <v>87</v>
      </c>
      <c r="OR18" s="6"/>
      <c r="OS18" s="6"/>
      <c r="OT18" s="6"/>
      <c r="OV18" s="6"/>
      <c r="OW18" s="6"/>
      <c r="OX18" s="6">
        <v>6.7842666666699998</v>
      </c>
      <c r="OY18" s="6">
        <v>0.12577404025</v>
      </c>
      <c r="OZ18" s="6"/>
      <c r="PA18" s="36"/>
      <c r="PB18" s="6"/>
      <c r="PF18" s="6"/>
      <c r="PG18" s="6"/>
      <c r="PH18" s="6" t="s">
        <v>87</v>
      </c>
      <c r="PI18" s="6"/>
      <c r="PJ18" s="6"/>
      <c r="PK18" s="6"/>
      <c r="PM18" s="6"/>
      <c r="PN18" s="6"/>
      <c r="PO18" s="6">
        <v>7.0891999999999999</v>
      </c>
      <c r="PP18" s="6">
        <v>8.5572968740099994E-2</v>
      </c>
      <c r="PQ18" s="6"/>
      <c r="PR18" s="36"/>
      <c r="PS18" s="6"/>
      <c r="PW18" s="6"/>
      <c r="PX18" s="6"/>
      <c r="PY18" s="6" t="s">
        <v>87</v>
      </c>
      <c r="PZ18" s="6"/>
      <c r="QA18" s="6"/>
      <c r="QB18" s="6"/>
      <c r="QD18" s="6"/>
      <c r="QE18" s="6"/>
      <c r="QF18" s="6">
        <v>6.9272799999999997</v>
      </c>
      <c r="QG18" s="6">
        <v>8.0566693058199995E-2</v>
      </c>
      <c r="QH18" s="6"/>
      <c r="QI18" s="36"/>
      <c r="QJ18" s="6"/>
      <c r="QN18" s="6"/>
      <c r="QO18" s="6"/>
      <c r="QP18" s="6" t="s">
        <v>87</v>
      </c>
      <c r="QQ18" s="6"/>
      <c r="QR18" s="6"/>
      <c r="QS18" s="6"/>
      <c r="QU18" s="6"/>
      <c r="QV18" s="6"/>
      <c r="QW18" s="6">
        <v>7.7368800000000002</v>
      </c>
      <c r="QX18" s="6">
        <v>9.32847082483E-2</v>
      </c>
      <c r="QY18" s="6"/>
      <c r="QZ18" s="36"/>
      <c r="RA18" s="6"/>
      <c r="RE18" s="6"/>
      <c r="RF18" s="6"/>
      <c r="RG18" s="6" t="s">
        <v>87</v>
      </c>
      <c r="RH18" s="6"/>
      <c r="RI18" s="6"/>
      <c r="RJ18" s="6"/>
      <c r="RL18" s="6"/>
      <c r="RM18" s="6"/>
      <c r="RN18" s="6">
        <v>7.7368800000000002</v>
      </c>
      <c r="RO18" s="6">
        <v>5.5769671525099998E-2</v>
      </c>
      <c r="RP18" s="6"/>
      <c r="RQ18" s="36"/>
      <c r="RR18" s="6"/>
      <c r="RV18" s="6"/>
      <c r="RW18" s="6"/>
      <c r="RX18" s="6" t="s">
        <v>87</v>
      </c>
      <c r="RY18" s="6"/>
      <c r="RZ18" s="6"/>
      <c r="SA18" s="6"/>
      <c r="SC18" s="6"/>
      <c r="SD18" s="6"/>
      <c r="SE18" s="6">
        <v>7.7368800000000002</v>
      </c>
      <c r="SF18" s="6">
        <v>1.5715322231999999E-2</v>
      </c>
      <c r="SG18" s="6"/>
      <c r="SH18" s="36"/>
      <c r="SI18" s="6"/>
      <c r="SM18" s="6"/>
      <c r="SN18" s="6"/>
      <c r="SO18" s="6" t="s">
        <v>87</v>
      </c>
      <c r="SP18" s="6"/>
      <c r="SQ18" s="6"/>
      <c r="SR18" s="6"/>
      <c r="ST18" s="6"/>
      <c r="SU18" s="6"/>
      <c r="SV18" s="6">
        <v>7.7368800000000002</v>
      </c>
      <c r="SW18" s="6">
        <v>1.5715322231999999E-2</v>
      </c>
      <c r="SX18" s="6"/>
      <c r="SY18" s="36"/>
      <c r="SZ18" s="6"/>
      <c r="TD18" s="6"/>
      <c r="TE18" s="6"/>
      <c r="TF18" s="6" t="s">
        <v>87</v>
      </c>
      <c r="TG18" s="6"/>
      <c r="TH18" s="6"/>
      <c r="TI18" s="6"/>
      <c r="TK18" s="6"/>
      <c r="TL18" s="6"/>
      <c r="TM18" s="6">
        <v>27.1541</v>
      </c>
      <c r="TN18" s="6">
        <v>0.28155123971399998</v>
      </c>
      <c r="TO18" s="6"/>
      <c r="TP18" s="36"/>
      <c r="TQ18" s="6"/>
      <c r="TU18" s="6"/>
      <c r="TV18" s="6"/>
      <c r="TW18" s="6" t="s">
        <v>87</v>
      </c>
      <c r="TX18" s="6"/>
      <c r="TY18" s="6"/>
      <c r="TZ18" s="6"/>
      <c r="UB18" s="6"/>
      <c r="UC18" s="6"/>
      <c r="UD18" s="6">
        <v>7.5915466666700002</v>
      </c>
      <c r="UE18" s="6">
        <v>-9.0165243348699995E-3</v>
      </c>
      <c r="UF18" s="6"/>
      <c r="UG18" s="36"/>
      <c r="UH18" s="6"/>
      <c r="UL18" s="6"/>
      <c r="UM18" s="6"/>
      <c r="UN18" s="6" t="s">
        <v>87</v>
      </c>
      <c r="UO18" s="6"/>
      <c r="UP18" s="6"/>
      <c r="UQ18" s="6"/>
      <c r="US18" s="6"/>
      <c r="UT18" s="6"/>
      <c r="UU18" s="6">
        <v>6.9327733333300001</v>
      </c>
      <c r="UV18" s="6">
        <v>0.10089859499999999</v>
      </c>
      <c r="UW18" s="6"/>
      <c r="UX18" s="36"/>
      <c r="UY18" s="6"/>
      <c r="VC18" s="6"/>
      <c r="VD18" s="6"/>
      <c r="VE18" s="6" t="s">
        <v>87</v>
      </c>
      <c r="VF18" s="6"/>
      <c r="VG18" s="6"/>
      <c r="VH18" s="6"/>
      <c r="VJ18" s="6"/>
      <c r="VK18" s="6"/>
      <c r="VL18" s="6">
        <v>6.9327733333300001</v>
      </c>
      <c r="VM18" s="6">
        <v>0.16007476326200001</v>
      </c>
      <c r="VN18" s="6"/>
    </row>
    <row r="19" spans="4:586" x14ac:dyDescent="0.25">
      <c r="D19">
        <v>20</v>
      </c>
      <c r="E19" s="1">
        <f>OK15</f>
        <v>5.2046513433591937</v>
      </c>
      <c r="J19" s="6"/>
      <c r="K19" s="6"/>
      <c r="L19" s="6"/>
      <c r="M19" s="6"/>
      <c r="N19" s="6"/>
      <c r="O19" s="6"/>
      <c r="P19" s="6"/>
      <c r="Q19" s="6"/>
      <c r="R19" s="6"/>
      <c r="S19" s="6" t="s">
        <v>87</v>
      </c>
      <c r="U19" s="6" t="s">
        <v>87</v>
      </c>
      <c r="V19" s="6"/>
      <c r="W19" s="6">
        <v>8.7370999999999999</v>
      </c>
      <c r="X19" s="6">
        <v>6.8704388145100007E-2</v>
      </c>
      <c r="Y19" s="6"/>
      <c r="Z19" s="36"/>
      <c r="AA19" s="6"/>
      <c r="AB19" s="6"/>
      <c r="AC19" s="6"/>
      <c r="AD19" s="6"/>
      <c r="AE19" s="6"/>
      <c r="AF19" s="6"/>
      <c r="AG19" s="6"/>
      <c r="AH19" s="6"/>
      <c r="AI19" s="6"/>
      <c r="AJ19" s="6" t="s">
        <v>87</v>
      </c>
      <c r="AL19" s="6" t="s">
        <v>87</v>
      </c>
      <c r="AM19" s="6"/>
      <c r="AN19" s="6">
        <v>8.5408000000000008</v>
      </c>
      <c r="AO19" s="6">
        <v>0.13371818588600001</v>
      </c>
      <c r="AP19" s="6"/>
      <c r="AQ19" s="36"/>
      <c r="AR19" s="6"/>
      <c r="AS19" s="6"/>
      <c r="AT19" s="6"/>
      <c r="AU19" s="6"/>
      <c r="AV19" s="6"/>
      <c r="AW19" s="6"/>
      <c r="AX19" s="6"/>
      <c r="AY19" s="6"/>
      <c r="AZ19" s="6"/>
      <c r="BA19" s="6" t="s">
        <v>87</v>
      </c>
      <c r="BC19" s="6" t="s">
        <v>87</v>
      </c>
      <c r="BD19" s="6"/>
      <c r="BE19" s="6">
        <v>8.5850000000000009</v>
      </c>
      <c r="BF19" s="6">
        <v>0.45611935173700002</v>
      </c>
      <c r="BG19" s="6"/>
      <c r="BH19" s="36"/>
      <c r="BI19" s="6"/>
      <c r="BJ19" s="6"/>
      <c r="BK19" s="6"/>
      <c r="BL19" s="6"/>
      <c r="BM19" s="6"/>
      <c r="BN19" s="6"/>
      <c r="BO19" s="6"/>
      <c r="BP19" s="6"/>
      <c r="BQ19" s="6"/>
      <c r="BR19" s="6" t="s">
        <v>87</v>
      </c>
      <c r="BT19" s="6" t="s">
        <v>87</v>
      </c>
      <c r="BU19" s="6"/>
      <c r="BV19" s="6">
        <v>8.8178333333300003</v>
      </c>
      <c r="BW19" s="6">
        <v>0.27029345001799998</v>
      </c>
      <c r="BX19" s="6"/>
      <c r="BY19" s="36"/>
      <c r="BZ19" s="6"/>
      <c r="CA19" s="6"/>
      <c r="CB19" s="6"/>
      <c r="CC19" s="6"/>
      <c r="CD19" s="6"/>
      <c r="CE19" s="6"/>
      <c r="CF19" s="6"/>
      <c r="CG19" s="6"/>
      <c r="CH19" s="6"/>
      <c r="CI19" s="6" t="s">
        <v>87</v>
      </c>
      <c r="CK19" s="6" t="s">
        <v>87</v>
      </c>
      <c r="CL19" s="6"/>
      <c r="CM19" s="6">
        <v>8.8178333333300003</v>
      </c>
      <c r="CN19" s="6">
        <v>0.17370810626899999</v>
      </c>
      <c r="CO19" s="6"/>
      <c r="CP19" s="36"/>
      <c r="CQ19" s="6"/>
      <c r="CR19" s="6"/>
      <c r="CS19" s="6"/>
      <c r="CT19" s="6"/>
      <c r="CU19" s="6"/>
      <c r="CV19" s="6"/>
      <c r="CW19" s="6"/>
      <c r="CX19" s="6"/>
      <c r="CY19" s="6"/>
      <c r="CZ19" s="6" t="s">
        <v>87</v>
      </c>
      <c r="DB19" s="6" t="s">
        <v>87</v>
      </c>
      <c r="DC19" s="6"/>
      <c r="DD19" s="6">
        <v>8.7061666666700006</v>
      </c>
      <c r="DE19" s="6">
        <v>0.31196375802699999</v>
      </c>
      <c r="DF19" s="6"/>
      <c r="DG19" s="36"/>
      <c r="DH19" s="6"/>
      <c r="DI19" s="6"/>
      <c r="DJ19" s="6"/>
      <c r="DK19" s="6"/>
      <c r="DL19" s="6"/>
      <c r="DM19" s="6"/>
      <c r="DN19" s="6"/>
      <c r="DO19" s="6"/>
      <c r="DP19" s="6"/>
      <c r="DQ19" s="6" t="s">
        <v>87</v>
      </c>
      <c r="DS19" s="6" t="s">
        <v>87</v>
      </c>
      <c r="DT19" s="6"/>
      <c r="DU19" s="6">
        <v>9.0639000000000003</v>
      </c>
      <c r="DV19" s="6">
        <v>0.32916448712099999</v>
      </c>
      <c r="DW19" s="6"/>
      <c r="DX19" s="36"/>
      <c r="DY19" s="6"/>
      <c r="DZ19" s="6"/>
      <c r="EA19" s="6"/>
      <c r="EB19" s="6"/>
      <c r="EC19" s="6"/>
      <c r="ED19" s="6"/>
      <c r="EE19" s="6"/>
      <c r="EF19" s="6"/>
      <c r="EG19" s="6"/>
      <c r="EH19" s="6" t="s">
        <v>87</v>
      </c>
      <c r="EJ19" s="6" t="s">
        <v>87</v>
      </c>
      <c r="EK19" s="6"/>
      <c r="EL19" s="6">
        <v>9.0639000000000003</v>
      </c>
      <c r="EM19" s="6">
        <v>0.39059212034000002</v>
      </c>
      <c r="EN19" s="6"/>
      <c r="EO19" s="36"/>
      <c r="EP19" s="6"/>
      <c r="EQ19" s="6"/>
      <c r="ER19" s="6"/>
      <c r="ES19" s="6"/>
      <c r="ET19" s="6"/>
      <c r="EU19" s="6"/>
      <c r="EV19" s="6"/>
      <c r="EW19" s="6"/>
      <c r="EX19" s="6"/>
      <c r="EY19" s="6" t="s">
        <v>87</v>
      </c>
      <c r="FA19" s="6" t="s">
        <v>87</v>
      </c>
      <c r="FB19" s="6"/>
      <c r="FC19" s="6">
        <v>9.06</v>
      </c>
      <c r="FD19" s="6">
        <v>0.33979355126499999</v>
      </c>
      <c r="FE19" s="6"/>
      <c r="FF19" s="36"/>
      <c r="FG19" s="6"/>
      <c r="FH19" s="6"/>
      <c r="FI19" s="6"/>
      <c r="FJ19" s="6"/>
      <c r="FK19" s="6"/>
      <c r="FL19" s="6"/>
      <c r="FM19" s="6"/>
      <c r="FN19" s="6"/>
      <c r="FO19" s="6"/>
      <c r="FP19" s="6" t="s">
        <v>87</v>
      </c>
      <c r="FR19" s="6" t="s">
        <v>87</v>
      </c>
      <c r="FS19" s="6"/>
      <c r="FT19" s="6">
        <v>8.9925666666699993</v>
      </c>
      <c r="FU19" s="6">
        <v>0.31329922254800002</v>
      </c>
      <c r="FV19" s="6"/>
      <c r="FW19" s="36"/>
      <c r="FX19" s="6"/>
      <c r="FY19" s="6"/>
      <c r="FZ19" s="6"/>
      <c r="GA19" s="6"/>
      <c r="GB19" s="6"/>
      <c r="GC19" s="6"/>
      <c r="GD19" s="6"/>
      <c r="GE19" s="6"/>
      <c r="GF19" s="6"/>
      <c r="GG19" s="6" t="s">
        <v>87</v>
      </c>
      <c r="GI19" s="6" t="s">
        <v>87</v>
      </c>
      <c r="GJ19" s="6"/>
      <c r="GK19" s="6">
        <v>8.9925666666699993</v>
      </c>
      <c r="GL19" s="6">
        <v>0.35706455125699998</v>
      </c>
      <c r="GM19" s="6"/>
      <c r="GN19" s="36"/>
      <c r="GO19" s="6"/>
      <c r="GP19" s="6"/>
      <c r="GQ19" s="6"/>
      <c r="GR19" s="6"/>
      <c r="GS19" s="6"/>
      <c r="GT19" s="6"/>
      <c r="GU19" s="6"/>
      <c r="GV19" s="6"/>
      <c r="GW19" s="6"/>
      <c r="GX19" s="6" t="s">
        <v>87</v>
      </c>
      <c r="GZ19" s="6" t="s">
        <v>87</v>
      </c>
      <c r="HA19" s="6"/>
      <c r="HB19" s="6">
        <v>9.0639000000000003</v>
      </c>
      <c r="HC19" s="6">
        <v>0.32675865076600003</v>
      </c>
      <c r="HD19" s="6"/>
      <c r="HE19" s="36"/>
      <c r="HF19" s="6"/>
      <c r="HG19" s="6"/>
      <c r="HH19" s="6"/>
      <c r="HI19" s="6"/>
      <c r="HJ19" s="6"/>
      <c r="HK19" s="6"/>
      <c r="HL19" s="6"/>
      <c r="HM19" s="6"/>
      <c r="HN19" s="6"/>
      <c r="HO19" s="6" t="s">
        <v>87</v>
      </c>
      <c r="HQ19" s="6" t="s">
        <v>87</v>
      </c>
      <c r="HR19" s="6"/>
      <c r="HS19" s="6">
        <v>9.2662999999999993</v>
      </c>
      <c r="HT19" s="6">
        <v>0.32266598680000003</v>
      </c>
      <c r="HU19" s="6"/>
      <c r="HV19" s="36"/>
      <c r="HW19" s="6"/>
      <c r="HX19" s="6"/>
      <c r="HY19" s="6"/>
      <c r="HZ19" s="6"/>
      <c r="IA19" s="6"/>
      <c r="IB19" s="6"/>
      <c r="IC19" s="6"/>
      <c r="ID19" s="6"/>
      <c r="IE19" s="6"/>
      <c r="IF19" s="6" t="s">
        <v>87</v>
      </c>
      <c r="IH19" s="6" t="s">
        <v>87</v>
      </c>
      <c r="II19" s="6"/>
      <c r="IJ19" s="6">
        <v>9.0015000000000001</v>
      </c>
      <c r="IK19" s="6">
        <v>0.311478838945</v>
      </c>
      <c r="IL19" s="6"/>
      <c r="IM19" s="36"/>
      <c r="IN19" s="6"/>
      <c r="IO19" s="6"/>
      <c r="IP19" s="6"/>
      <c r="IQ19" s="6"/>
      <c r="IR19" s="6"/>
      <c r="IS19" s="6"/>
      <c r="IT19" s="6"/>
      <c r="IU19" s="6"/>
      <c r="IV19" s="6"/>
      <c r="IW19" s="6" t="s">
        <v>87</v>
      </c>
      <c r="IY19" s="6" t="s">
        <v>87</v>
      </c>
      <c r="IZ19" s="6"/>
      <c r="JA19" s="6">
        <v>9.0015000000000001</v>
      </c>
      <c r="JB19" s="6">
        <v>0.28542512325399999</v>
      </c>
      <c r="JC19" s="6"/>
      <c r="JD19" s="36"/>
      <c r="JE19" s="6"/>
      <c r="JF19" s="6"/>
      <c r="JG19" s="6"/>
      <c r="JH19" s="6"/>
      <c r="JI19" s="6"/>
      <c r="JJ19" s="6"/>
      <c r="JK19" s="6"/>
      <c r="JL19" s="6"/>
      <c r="JM19" s="6"/>
      <c r="JN19" s="6" t="s">
        <v>87</v>
      </c>
      <c r="JP19" s="6" t="s">
        <v>87</v>
      </c>
      <c r="JQ19" s="6"/>
      <c r="JR19" s="6">
        <v>8.4566999999999997</v>
      </c>
      <c r="JS19" s="6">
        <v>0.21461837956400001</v>
      </c>
      <c r="JT19" s="6"/>
      <c r="JU19" s="36"/>
      <c r="JV19" s="6"/>
      <c r="JW19" s="6"/>
      <c r="JX19" s="6"/>
      <c r="JY19" s="6"/>
      <c r="JZ19" s="6"/>
      <c r="KA19" s="6"/>
      <c r="KB19" s="6"/>
      <c r="KC19" s="6"/>
      <c r="KD19" s="6"/>
      <c r="KE19" s="6" t="s">
        <v>87</v>
      </c>
      <c r="KG19" s="6" t="s">
        <v>87</v>
      </c>
      <c r="KH19" s="6"/>
      <c r="KI19" s="6">
        <v>8.4566999999999997</v>
      </c>
      <c r="KJ19" s="6">
        <v>0.26838807166500001</v>
      </c>
      <c r="KK19" s="6"/>
      <c r="KL19" s="36"/>
      <c r="KM19" s="6"/>
      <c r="KN19" s="6"/>
      <c r="KO19" s="6"/>
      <c r="KP19" s="6"/>
      <c r="KQ19" s="6"/>
      <c r="KR19" s="6"/>
      <c r="KS19" s="6"/>
      <c r="KT19" s="6"/>
      <c r="KU19" s="6"/>
      <c r="KV19" s="6" t="s">
        <v>87</v>
      </c>
      <c r="KX19" s="6" t="s">
        <v>87</v>
      </c>
      <c r="KY19" s="6"/>
      <c r="KZ19" s="6">
        <v>8.6552000000000007</v>
      </c>
      <c r="LA19" s="6">
        <v>0.24207543194</v>
      </c>
      <c r="LB19" s="6"/>
      <c r="LC19" s="36"/>
      <c r="LD19" s="6"/>
      <c r="LE19" s="6"/>
      <c r="LF19" s="6"/>
      <c r="LG19" s="6"/>
      <c r="LH19" s="6"/>
      <c r="LI19" s="6"/>
      <c r="LJ19" s="6"/>
      <c r="LK19" s="6"/>
      <c r="LL19" s="6"/>
      <c r="LM19" s="6" t="s">
        <v>87</v>
      </c>
      <c r="LO19" s="6" t="s">
        <v>87</v>
      </c>
      <c r="LP19" s="6"/>
      <c r="LQ19" s="6">
        <v>8.6552000000000007</v>
      </c>
      <c r="LR19" s="6">
        <v>0.24850943280599999</v>
      </c>
      <c r="LS19" s="6"/>
      <c r="LT19" s="36"/>
      <c r="LU19" s="6"/>
      <c r="LV19" s="6"/>
      <c r="LW19" s="6"/>
      <c r="LX19" s="6"/>
      <c r="LY19" s="6"/>
      <c r="LZ19" s="6"/>
      <c r="MA19" s="6"/>
      <c r="MB19" s="6"/>
      <c r="MC19" s="6"/>
      <c r="MD19" s="6" t="s">
        <v>87</v>
      </c>
      <c r="MF19" s="6" t="s">
        <v>87</v>
      </c>
      <c r="MG19" s="6"/>
      <c r="MH19" s="6">
        <v>8.6552000000000007</v>
      </c>
      <c r="MI19" s="6">
        <v>0.19596165425699999</v>
      </c>
      <c r="MJ19" s="6"/>
      <c r="MK19" s="36"/>
      <c r="ML19" s="6"/>
      <c r="MM19" s="6"/>
      <c r="MN19" s="6"/>
      <c r="MO19" s="6"/>
      <c r="MP19" s="6"/>
      <c r="MQ19" s="6"/>
      <c r="MR19" s="6"/>
      <c r="MS19" s="6"/>
      <c r="MT19" s="6"/>
      <c r="MU19" s="6" t="s">
        <v>87</v>
      </c>
      <c r="MW19" s="6" t="s">
        <v>87</v>
      </c>
      <c r="MX19" s="6"/>
      <c r="MY19" s="6">
        <v>8.6513000000000009</v>
      </c>
      <c r="MZ19" s="6">
        <v>0.14230875774999999</v>
      </c>
      <c r="NA19" s="6"/>
      <c r="NB19" s="36"/>
      <c r="NC19" s="6"/>
      <c r="ND19" s="6"/>
      <c r="NE19" s="6"/>
      <c r="NF19" s="6"/>
      <c r="NG19" s="6"/>
      <c r="NH19" s="6"/>
      <c r="NI19" s="6"/>
      <c r="NJ19" s="6"/>
      <c r="NK19" s="6"/>
      <c r="NL19" s="6" t="s">
        <v>87</v>
      </c>
      <c r="NN19" s="6" t="s">
        <v>87</v>
      </c>
      <c r="NO19" s="6"/>
      <c r="NP19" s="6">
        <v>8.6513000000000009</v>
      </c>
      <c r="NQ19" s="6">
        <v>0.118969871139</v>
      </c>
      <c r="NR19" s="6"/>
      <c r="NS19" s="36"/>
      <c r="NT19" s="6"/>
      <c r="NU19" s="6"/>
      <c r="NV19" s="6"/>
      <c r="NW19" s="6"/>
      <c r="NX19" s="6"/>
      <c r="NY19" s="6"/>
      <c r="NZ19" s="6"/>
      <c r="OA19" s="6"/>
      <c r="OB19" s="6"/>
      <c r="OC19" s="6" t="s">
        <v>87</v>
      </c>
      <c r="OE19" s="6" t="s">
        <v>87</v>
      </c>
      <c r="OF19" s="6"/>
      <c r="OG19" s="6"/>
      <c r="OH19" s="6"/>
      <c r="OI19" s="6"/>
      <c r="OJ19" s="36"/>
      <c r="OK19" s="6"/>
      <c r="OL19" s="6"/>
      <c r="OM19" s="6"/>
      <c r="ON19" s="6"/>
      <c r="OO19" s="6"/>
      <c r="OP19" s="6"/>
      <c r="OQ19" s="6"/>
      <c r="OR19" s="6"/>
      <c r="OS19" s="6"/>
      <c r="OT19" s="6" t="s">
        <v>87</v>
      </c>
      <c r="OV19" s="6" t="s">
        <v>87</v>
      </c>
      <c r="OW19" s="6"/>
      <c r="OX19" s="6">
        <v>8.4803333333299999</v>
      </c>
      <c r="OY19" s="6">
        <v>0.13109565675599999</v>
      </c>
      <c r="OZ19" s="6"/>
      <c r="PA19" s="36"/>
      <c r="PB19" s="6"/>
      <c r="PC19" s="6"/>
      <c r="PD19" s="6"/>
      <c r="PE19" s="6"/>
      <c r="PF19" s="6"/>
      <c r="PG19" s="6"/>
      <c r="PH19" s="6"/>
      <c r="PI19" s="6"/>
      <c r="PJ19" s="6"/>
      <c r="PK19" s="6" t="s">
        <v>87</v>
      </c>
      <c r="PM19" s="6" t="s">
        <v>87</v>
      </c>
      <c r="PN19" s="6"/>
      <c r="PO19" s="6">
        <v>8.8614999999999995</v>
      </c>
      <c r="PP19" s="6">
        <v>8.8624323919899994E-2</v>
      </c>
      <c r="PQ19" s="6"/>
      <c r="PR19" s="36"/>
      <c r="PS19" s="6"/>
      <c r="PT19" s="6"/>
      <c r="PU19" s="6"/>
      <c r="PV19" s="6"/>
      <c r="PW19" s="6"/>
      <c r="PX19" s="6"/>
      <c r="PY19" s="6"/>
      <c r="PZ19" s="6"/>
      <c r="QA19" s="6"/>
      <c r="QB19" s="6" t="s">
        <v>87</v>
      </c>
      <c r="QD19" s="6" t="s">
        <v>87</v>
      </c>
      <c r="QE19" s="6"/>
      <c r="QF19" s="6">
        <v>8.6591000000000005</v>
      </c>
      <c r="QG19" s="6">
        <v>8.2673828494299995E-2</v>
      </c>
      <c r="QH19" s="6"/>
      <c r="QI19" s="36"/>
      <c r="QJ19" s="6"/>
      <c r="QK19" s="6"/>
      <c r="QL19" s="6"/>
      <c r="QM19" s="6"/>
      <c r="QN19" s="6"/>
      <c r="QO19" s="6"/>
      <c r="QP19" s="6"/>
      <c r="QQ19" s="6"/>
      <c r="QR19" s="6"/>
      <c r="QS19" s="6" t="s">
        <v>87</v>
      </c>
      <c r="QU19" s="6" t="s">
        <v>87</v>
      </c>
      <c r="QV19" s="6"/>
      <c r="QW19" s="6">
        <v>9.6710999999999991</v>
      </c>
      <c r="QX19" s="6">
        <v>9.6605045920999999E-2</v>
      </c>
      <c r="QY19" s="6"/>
      <c r="QZ19" s="36"/>
      <c r="RA19" s="6"/>
      <c r="RB19" s="6"/>
      <c r="RC19" s="6"/>
      <c r="RD19" s="6"/>
      <c r="RE19" s="6"/>
      <c r="RF19" s="6"/>
      <c r="RG19" s="6"/>
      <c r="RH19" s="6"/>
      <c r="RI19" s="6"/>
      <c r="RJ19" s="6" t="s">
        <v>87</v>
      </c>
      <c r="RL19" s="6" t="s">
        <v>87</v>
      </c>
      <c r="RM19" s="6"/>
      <c r="RN19" s="6">
        <v>9.6710999999999991</v>
      </c>
      <c r="RO19" s="6">
        <v>5.7583569982000003E-2</v>
      </c>
      <c r="RP19" s="6"/>
      <c r="RQ19" s="36"/>
      <c r="RR19" s="6"/>
      <c r="RS19" s="6"/>
      <c r="RT19" s="6"/>
      <c r="RU19" s="6"/>
      <c r="RV19" s="6"/>
      <c r="RW19" s="6"/>
      <c r="RX19" s="6"/>
      <c r="RY19" s="6"/>
      <c r="RZ19" s="6"/>
      <c r="SA19" s="6" t="s">
        <v>87</v>
      </c>
      <c r="SC19" s="6" t="s">
        <v>87</v>
      </c>
      <c r="SD19" s="6"/>
      <c r="SE19" s="6">
        <v>9.6710999999999991</v>
      </c>
      <c r="SF19" s="6">
        <v>2.1819484441799999E-2</v>
      </c>
      <c r="SG19" s="6"/>
      <c r="SH19" s="36"/>
      <c r="SI19" s="6"/>
      <c r="SJ19" s="6"/>
      <c r="SK19" s="6"/>
      <c r="SL19" s="6"/>
      <c r="SM19" s="6"/>
      <c r="SN19" s="6"/>
      <c r="SO19" s="6"/>
      <c r="SP19" s="6"/>
      <c r="SQ19" s="6"/>
      <c r="SR19" s="6" t="s">
        <v>87</v>
      </c>
      <c r="ST19" s="6" t="s">
        <v>87</v>
      </c>
      <c r="SU19" s="6"/>
      <c r="SV19" s="6">
        <v>9.6710999999999991</v>
      </c>
      <c r="SW19" s="6">
        <v>2.1819484441799999E-2</v>
      </c>
      <c r="SX19" s="6"/>
      <c r="SY19" s="36"/>
      <c r="SZ19" s="6"/>
      <c r="TA19" s="6"/>
      <c r="TB19" s="6"/>
      <c r="TC19" s="6"/>
      <c r="TD19" s="6"/>
      <c r="TE19" s="6"/>
      <c r="TF19" s="6"/>
      <c r="TG19" s="6"/>
      <c r="TH19" s="6"/>
      <c r="TI19" s="6" t="s">
        <v>87</v>
      </c>
      <c r="TK19" s="6" t="s">
        <v>87</v>
      </c>
      <c r="TL19" s="6"/>
      <c r="TM19" s="6">
        <v>28.964373333299999</v>
      </c>
      <c r="TN19" s="6">
        <v>0.30566633495899997</v>
      </c>
      <c r="TO19" s="6"/>
      <c r="TP19" s="36"/>
      <c r="TQ19" s="6"/>
      <c r="TR19" s="6"/>
      <c r="TS19" s="6"/>
      <c r="TT19" s="6"/>
      <c r="TU19" s="6"/>
      <c r="TV19" s="6"/>
      <c r="TW19" s="6"/>
      <c r="TX19" s="6"/>
      <c r="TY19" s="6"/>
      <c r="TZ19" s="6" t="s">
        <v>87</v>
      </c>
      <c r="UB19" s="6" t="s">
        <v>87</v>
      </c>
      <c r="UC19" s="6"/>
      <c r="UD19" s="6">
        <v>9.4894333333300001</v>
      </c>
      <c r="UE19" s="6">
        <v>-3.9377439642999997E-3</v>
      </c>
      <c r="UF19" s="6"/>
      <c r="UG19" s="36"/>
      <c r="UH19" s="6"/>
      <c r="UI19" s="6"/>
      <c r="UJ19" s="6"/>
      <c r="UK19" s="6"/>
      <c r="UL19" s="6"/>
      <c r="UM19" s="6"/>
      <c r="UN19" s="6"/>
      <c r="UO19" s="6"/>
      <c r="UP19" s="6"/>
      <c r="UQ19" s="6" t="s">
        <v>87</v>
      </c>
      <c r="US19" s="6" t="s">
        <v>87</v>
      </c>
      <c r="UT19" s="6"/>
      <c r="UU19" s="6">
        <v>8.6659666666700002</v>
      </c>
      <c r="UV19" s="6">
        <v>0.106024165425</v>
      </c>
      <c r="UW19" s="6"/>
      <c r="UX19" s="36"/>
      <c r="UY19" s="6"/>
      <c r="UZ19" s="6"/>
      <c r="VA19" s="6"/>
      <c r="VB19" s="6"/>
      <c r="VC19" s="6"/>
      <c r="VD19" s="6"/>
      <c r="VE19" s="6"/>
      <c r="VF19" s="6"/>
      <c r="VG19" s="6"/>
      <c r="VH19" s="6" t="s">
        <v>87</v>
      </c>
      <c r="VJ19" s="6" t="s">
        <v>87</v>
      </c>
      <c r="VK19" s="6"/>
      <c r="VL19" s="6">
        <v>8.6659666666700002</v>
      </c>
      <c r="VM19" s="6">
        <v>0.171868590184</v>
      </c>
      <c r="VN19" s="6"/>
    </row>
    <row r="20" spans="4:586" x14ac:dyDescent="0.25">
      <c r="D20">
        <v>20</v>
      </c>
      <c r="E20" s="1">
        <f>PB15</f>
        <v>5.1802348848645616</v>
      </c>
      <c r="J20" s="6"/>
      <c r="K20" s="6"/>
      <c r="L20" s="6"/>
      <c r="M20" s="6"/>
      <c r="N20" s="6"/>
      <c r="O20" s="6"/>
      <c r="P20" s="6"/>
      <c r="Q20" s="6"/>
      <c r="R20" s="6"/>
      <c r="S20" s="6"/>
      <c r="U20" s="6"/>
      <c r="V20" s="6"/>
      <c r="W20" s="6">
        <v>10.48452</v>
      </c>
      <c r="X20" s="6">
        <v>6.9848143932499995E-2</v>
      </c>
      <c r="Y20" s="6"/>
      <c r="Z20" s="36"/>
      <c r="AA20" s="6"/>
      <c r="AB20" s="6"/>
      <c r="AC20" s="6"/>
      <c r="AD20" s="6"/>
      <c r="AE20" s="6"/>
      <c r="AF20" s="6"/>
      <c r="AG20" s="6"/>
      <c r="AH20" s="6"/>
      <c r="AI20" s="6"/>
      <c r="AJ20" s="6"/>
      <c r="AL20" s="6"/>
      <c r="AM20" s="6"/>
      <c r="AN20" s="6">
        <v>10.24896</v>
      </c>
      <c r="AO20" s="6">
        <v>0.13830056266900001</v>
      </c>
      <c r="AP20" s="6"/>
      <c r="AQ20" s="36"/>
      <c r="AR20" s="6"/>
      <c r="AS20" s="6"/>
      <c r="AT20" s="6"/>
      <c r="AU20" s="6"/>
      <c r="AV20" s="6"/>
      <c r="AW20" s="6"/>
      <c r="AX20" s="6"/>
      <c r="AY20" s="6"/>
      <c r="AZ20" s="6"/>
      <c r="BA20" s="6"/>
      <c r="BC20" s="6"/>
      <c r="BD20" s="6"/>
      <c r="BE20" s="6">
        <v>10.302</v>
      </c>
      <c r="BF20" s="6">
        <v>0.49379309584499997</v>
      </c>
      <c r="BG20" s="6"/>
      <c r="BH20" s="36"/>
      <c r="BI20" s="6"/>
      <c r="BJ20" s="6"/>
      <c r="BK20" s="6"/>
      <c r="BL20" s="6"/>
      <c r="BM20" s="6"/>
      <c r="BN20" s="6"/>
      <c r="BO20" s="6"/>
      <c r="BP20" s="6"/>
      <c r="BQ20" s="6"/>
      <c r="BR20" s="6"/>
      <c r="BT20" s="6"/>
      <c r="BU20" s="6"/>
      <c r="BV20" s="6">
        <v>10.5814</v>
      </c>
      <c r="BW20" s="6">
        <v>0.29345248573999999</v>
      </c>
      <c r="BX20" s="6"/>
      <c r="BY20" s="36"/>
      <c r="BZ20" s="6"/>
      <c r="CA20" s="6"/>
      <c r="CB20" s="6"/>
      <c r="CC20" s="6"/>
      <c r="CD20" s="6"/>
      <c r="CE20" s="6"/>
      <c r="CF20" s="6"/>
      <c r="CG20" s="6"/>
      <c r="CH20" s="6"/>
      <c r="CI20" s="6"/>
      <c r="CK20" s="6"/>
      <c r="CL20" s="6"/>
      <c r="CM20" s="6">
        <v>10.5814</v>
      </c>
      <c r="CN20" s="6">
        <v>0.18521059920999999</v>
      </c>
      <c r="CO20" s="6"/>
      <c r="CP20" s="36"/>
      <c r="CQ20" s="6"/>
      <c r="CR20" s="6"/>
      <c r="CS20" s="6"/>
      <c r="CT20" s="6"/>
      <c r="CU20" s="6"/>
      <c r="CV20" s="6"/>
      <c r="CW20" s="6"/>
      <c r="CX20" s="6"/>
      <c r="CY20" s="6"/>
      <c r="CZ20" s="6"/>
      <c r="DB20" s="6"/>
      <c r="DC20" s="6"/>
      <c r="DD20" s="6">
        <v>10.4474</v>
      </c>
      <c r="DE20" s="6">
        <v>0.32784138680300001</v>
      </c>
      <c r="DF20" s="6"/>
      <c r="DG20" s="36"/>
      <c r="DH20" s="6"/>
      <c r="DI20" s="6"/>
      <c r="DJ20" s="6"/>
      <c r="DK20" s="6"/>
      <c r="DL20" s="6"/>
      <c r="DM20" s="6"/>
      <c r="DN20" s="6"/>
      <c r="DO20" s="6"/>
      <c r="DP20" s="6"/>
      <c r="DQ20" s="6"/>
      <c r="DS20" s="6"/>
      <c r="DT20" s="6"/>
      <c r="DU20" s="6">
        <v>10.87668</v>
      </c>
      <c r="DV20" s="6">
        <v>0.34527301823899997</v>
      </c>
      <c r="DW20" s="6"/>
      <c r="DX20" s="36"/>
      <c r="DY20" s="6"/>
      <c r="DZ20" s="6"/>
      <c r="EA20" s="6"/>
      <c r="EB20" s="6"/>
      <c r="EC20" s="6"/>
      <c r="ED20" s="6"/>
      <c r="EE20" s="6"/>
      <c r="EF20" s="6"/>
      <c r="EG20" s="6"/>
      <c r="EH20" s="6"/>
      <c r="EJ20" s="6"/>
      <c r="EK20" s="6"/>
      <c r="EL20" s="6">
        <v>10.87668</v>
      </c>
      <c r="EM20" s="6">
        <v>0.403168106729</v>
      </c>
      <c r="EN20" s="6"/>
      <c r="EO20" s="36"/>
      <c r="EP20" s="6"/>
      <c r="EQ20" s="6"/>
      <c r="ER20" s="6"/>
      <c r="ES20" s="6"/>
      <c r="ET20" s="6"/>
      <c r="EU20" s="6"/>
      <c r="EV20" s="6"/>
      <c r="EW20" s="6"/>
      <c r="EX20" s="6"/>
      <c r="EY20" s="6"/>
      <c r="FA20" s="6"/>
      <c r="FB20" s="6"/>
      <c r="FC20" s="6">
        <v>10.872</v>
      </c>
      <c r="FD20" s="6">
        <v>0.34535861317299998</v>
      </c>
      <c r="FE20" s="6"/>
      <c r="FF20" s="36"/>
      <c r="FG20" s="6"/>
      <c r="FH20" s="6"/>
      <c r="FI20" s="6"/>
      <c r="FJ20" s="6"/>
      <c r="FK20" s="6"/>
      <c r="FL20" s="6"/>
      <c r="FM20" s="6"/>
      <c r="FN20" s="6"/>
      <c r="FO20" s="6"/>
      <c r="FP20" s="6"/>
      <c r="FR20" s="6"/>
      <c r="FS20" s="6"/>
      <c r="FT20" s="6">
        <v>10.791079999999999</v>
      </c>
      <c r="FU20" s="6">
        <v>0.32792032424500001</v>
      </c>
      <c r="FV20" s="6"/>
      <c r="FW20" s="36"/>
      <c r="FX20" s="6"/>
      <c r="FY20" s="6"/>
      <c r="FZ20" s="6"/>
      <c r="GA20" s="6"/>
      <c r="GB20" s="6"/>
      <c r="GC20" s="6"/>
      <c r="GD20" s="6"/>
      <c r="GE20" s="6"/>
      <c r="GF20" s="6"/>
      <c r="GG20" s="6"/>
      <c r="GI20" s="6"/>
      <c r="GJ20" s="6"/>
      <c r="GK20" s="6">
        <v>10.791079999999999</v>
      </c>
      <c r="GL20" s="6">
        <v>0.37486338542199998</v>
      </c>
      <c r="GM20" s="6"/>
      <c r="GN20" s="36"/>
      <c r="GO20" s="6"/>
      <c r="GP20" s="6"/>
      <c r="GQ20" s="6"/>
      <c r="GR20" s="6"/>
      <c r="GS20" s="6"/>
      <c r="GT20" s="6"/>
      <c r="GU20" s="6"/>
      <c r="GV20" s="6"/>
      <c r="GW20" s="6"/>
      <c r="GX20" s="6"/>
      <c r="GZ20" s="6"/>
      <c r="HA20" s="6"/>
      <c r="HB20" s="6">
        <v>10.87668</v>
      </c>
      <c r="HC20" s="6">
        <v>0.34141393002300002</v>
      </c>
      <c r="HD20" s="6"/>
      <c r="HE20" s="36"/>
      <c r="HF20" s="6"/>
      <c r="HG20" s="6"/>
      <c r="HH20" s="6"/>
      <c r="HI20" s="6"/>
      <c r="HJ20" s="6"/>
      <c r="HK20" s="6"/>
      <c r="HL20" s="6"/>
      <c r="HM20" s="6"/>
      <c r="HN20" s="6"/>
      <c r="HO20" s="6"/>
      <c r="HQ20" s="6"/>
      <c r="HR20" s="6"/>
      <c r="HS20" s="6">
        <v>11.11956</v>
      </c>
      <c r="HT20" s="6">
        <v>0.33239913855999997</v>
      </c>
      <c r="HU20" s="6"/>
      <c r="HV20" s="36"/>
      <c r="HW20" s="6"/>
      <c r="HX20" s="6"/>
      <c r="HY20" s="6"/>
      <c r="HZ20" s="6"/>
      <c r="IA20" s="6"/>
      <c r="IB20" s="6"/>
      <c r="IC20" s="6"/>
      <c r="ID20" s="6"/>
      <c r="IE20" s="6"/>
      <c r="IF20" s="6"/>
      <c r="IH20" s="6"/>
      <c r="II20" s="6"/>
      <c r="IJ20" s="6">
        <v>10.8018</v>
      </c>
      <c r="IK20" s="6">
        <v>0.31343430394299998</v>
      </c>
      <c r="IL20" s="6"/>
      <c r="IM20" s="36"/>
      <c r="IN20" s="6"/>
      <c r="IO20" s="6"/>
      <c r="IP20" s="6"/>
      <c r="IQ20" s="6"/>
      <c r="IR20" s="6"/>
      <c r="IS20" s="6"/>
      <c r="IT20" s="6"/>
      <c r="IU20" s="6"/>
      <c r="IV20" s="6"/>
      <c r="IW20" s="6"/>
      <c r="IY20" s="6"/>
      <c r="IZ20" s="6"/>
      <c r="JA20" s="6">
        <v>10.8018</v>
      </c>
      <c r="JB20" s="6">
        <v>0.29223324430499997</v>
      </c>
      <c r="JC20" s="6"/>
      <c r="JD20" s="36"/>
      <c r="JE20" s="6"/>
      <c r="JF20" s="6"/>
      <c r="JG20" s="6"/>
      <c r="JH20" s="6"/>
      <c r="JI20" s="6"/>
      <c r="JJ20" s="6"/>
      <c r="JK20" s="6"/>
      <c r="JL20" s="6"/>
      <c r="JM20" s="6"/>
      <c r="JN20" s="6"/>
      <c r="JP20" s="6"/>
      <c r="JQ20" s="6"/>
      <c r="JR20" s="6">
        <v>10.14804</v>
      </c>
      <c r="JS20" s="6">
        <v>0.21465202881699999</v>
      </c>
      <c r="JT20" s="6"/>
      <c r="JU20" s="36"/>
      <c r="JV20" s="6"/>
      <c r="JW20" s="6"/>
      <c r="JX20" s="6"/>
      <c r="JY20" s="6"/>
      <c r="JZ20" s="6"/>
      <c r="KA20" s="6"/>
      <c r="KB20" s="6"/>
      <c r="KC20" s="6"/>
      <c r="KD20" s="6"/>
      <c r="KE20" s="6"/>
      <c r="KG20" s="6"/>
      <c r="KH20" s="6"/>
      <c r="KI20" s="6">
        <v>10.14804</v>
      </c>
      <c r="KJ20" s="6">
        <v>0.27023310813200002</v>
      </c>
      <c r="KK20" s="6"/>
      <c r="KL20" s="36"/>
      <c r="KM20" s="6"/>
      <c r="KN20" s="6"/>
      <c r="KO20" s="6"/>
      <c r="KP20" s="6"/>
      <c r="KQ20" s="6"/>
      <c r="KR20" s="6"/>
      <c r="KS20" s="6"/>
      <c r="KT20" s="6"/>
      <c r="KU20" s="6"/>
      <c r="KV20" s="6"/>
      <c r="KX20" s="6"/>
      <c r="KY20" s="6"/>
      <c r="KZ20" s="6">
        <v>10.386240000000001</v>
      </c>
      <c r="LA20" s="6">
        <v>0.25831971472499998</v>
      </c>
      <c r="LB20" s="6"/>
      <c r="LC20" s="36"/>
      <c r="LD20" s="6"/>
      <c r="LE20" s="6"/>
      <c r="LF20" s="6"/>
      <c r="LG20" s="6"/>
      <c r="LH20" s="6"/>
      <c r="LI20" s="6"/>
      <c r="LJ20" s="6"/>
      <c r="LK20" s="6"/>
      <c r="LL20" s="6"/>
      <c r="LM20" s="6"/>
      <c r="LO20" s="6"/>
      <c r="LP20" s="6"/>
      <c r="LQ20" s="6">
        <v>10.386240000000001</v>
      </c>
      <c r="LR20" s="6">
        <v>0.26191248309499998</v>
      </c>
      <c r="LS20" s="6"/>
      <c r="LT20" s="36"/>
      <c r="LU20" s="6"/>
      <c r="LV20" s="6"/>
      <c r="LW20" s="6"/>
      <c r="LX20" s="6"/>
      <c r="LY20" s="6"/>
      <c r="LZ20" s="6"/>
      <c r="MA20" s="6"/>
      <c r="MB20" s="6"/>
      <c r="MC20" s="6"/>
      <c r="MD20" s="6"/>
      <c r="MF20" s="6"/>
      <c r="MG20" s="6"/>
      <c r="MH20" s="6">
        <v>10.386240000000001</v>
      </c>
      <c r="MI20" s="6">
        <v>0.21213706047299999</v>
      </c>
      <c r="MJ20" s="6"/>
      <c r="MK20" s="36"/>
      <c r="ML20" s="6"/>
      <c r="MM20" s="6"/>
      <c r="MN20" s="6"/>
      <c r="MO20" s="6"/>
      <c r="MP20" s="6"/>
      <c r="MQ20" s="6"/>
      <c r="MR20" s="6"/>
      <c r="MS20" s="6"/>
      <c r="MT20" s="6"/>
      <c r="MU20" s="6"/>
      <c r="MW20" s="6"/>
      <c r="MX20" s="6"/>
      <c r="MY20" s="6">
        <v>10.38156</v>
      </c>
      <c r="MZ20" s="6">
        <v>0.15133560814700001</v>
      </c>
      <c r="NA20" s="6"/>
      <c r="NB20" s="36"/>
      <c r="NC20" s="6"/>
      <c r="ND20" s="6"/>
      <c r="NE20" s="6"/>
      <c r="NF20" s="6"/>
      <c r="NG20" s="6"/>
      <c r="NH20" s="6"/>
      <c r="NI20" s="6"/>
      <c r="NJ20" s="6"/>
      <c r="NK20" s="6"/>
      <c r="NL20" s="6"/>
      <c r="NN20" s="6"/>
      <c r="NO20" s="6"/>
      <c r="NP20" s="6">
        <v>10.38156</v>
      </c>
      <c r="NQ20" s="6">
        <v>0.124701971276</v>
      </c>
      <c r="NR20" s="6"/>
      <c r="NS20" s="36"/>
      <c r="NT20" s="6"/>
      <c r="NU20" s="6"/>
      <c r="NV20" s="6"/>
      <c r="NW20" s="6"/>
      <c r="NX20" s="6"/>
      <c r="NY20" s="6"/>
      <c r="NZ20" s="6"/>
      <c r="OA20" s="6"/>
      <c r="OB20" s="6"/>
      <c r="OC20" s="6"/>
      <c r="OE20" s="6"/>
      <c r="OF20" s="6"/>
      <c r="OG20" s="6"/>
      <c r="OH20" s="6"/>
      <c r="OI20" s="6"/>
      <c r="OJ20" s="36"/>
      <c r="OK20" s="6"/>
      <c r="OL20" s="6"/>
      <c r="OM20" s="6"/>
      <c r="ON20" s="6"/>
      <c r="OO20" s="6"/>
      <c r="OP20" s="6"/>
      <c r="OQ20" s="6"/>
      <c r="OR20" s="6"/>
      <c r="OS20" s="6"/>
      <c r="OT20" s="6"/>
      <c r="OV20" s="6"/>
      <c r="OW20" s="6"/>
      <c r="OX20" s="6">
        <v>10.176399999999999</v>
      </c>
      <c r="OY20" s="6">
        <v>0.13643379665300001</v>
      </c>
      <c r="OZ20" s="6"/>
      <c r="PA20" s="36"/>
      <c r="PB20" s="6"/>
      <c r="PC20" s="6"/>
      <c r="PD20" s="6"/>
      <c r="PE20" s="6"/>
      <c r="PF20" s="6"/>
      <c r="PG20" s="6"/>
      <c r="PH20" s="6"/>
      <c r="PI20" s="6"/>
      <c r="PJ20" s="6"/>
      <c r="PK20" s="6"/>
      <c r="PM20" s="6"/>
      <c r="PN20" s="6"/>
      <c r="PO20" s="6">
        <v>10.633800000000001</v>
      </c>
      <c r="PP20" s="6">
        <v>9.1822083667799995E-2</v>
      </c>
      <c r="PQ20" s="6"/>
      <c r="PR20" s="36"/>
      <c r="PS20" s="6"/>
      <c r="PT20" s="6"/>
      <c r="PU20" s="6"/>
      <c r="PV20" s="6"/>
      <c r="PW20" s="6"/>
      <c r="PX20" s="6"/>
      <c r="PY20" s="6"/>
      <c r="PZ20" s="6"/>
      <c r="QA20" s="6"/>
      <c r="QB20" s="6"/>
      <c r="QD20" s="6"/>
      <c r="QE20" s="6"/>
      <c r="QF20" s="6">
        <v>10.390919999999999</v>
      </c>
      <c r="QG20" s="6">
        <v>8.6349119877100006E-2</v>
      </c>
      <c r="QH20" s="6"/>
      <c r="QI20" s="36"/>
      <c r="QJ20" s="6"/>
      <c r="QK20" s="6"/>
      <c r="QL20" s="6"/>
      <c r="QM20" s="6"/>
      <c r="QN20" s="6"/>
      <c r="QO20" s="6"/>
      <c r="QP20" s="6"/>
      <c r="QQ20" s="6"/>
      <c r="QR20" s="6"/>
      <c r="QS20" s="6"/>
      <c r="QU20" s="6"/>
      <c r="QV20" s="6"/>
      <c r="QW20" s="6">
        <v>11.605320000000001</v>
      </c>
      <c r="QX20" s="6">
        <v>9.8736053055300005E-2</v>
      </c>
      <c r="QY20" s="6"/>
      <c r="QZ20" s="36"/>
      <c r="RA20" s="6"/>
      <c r="RB20" s="6"/>
      <c r="RC20" s="6"/>
      <c r="RD20" s="6"/>
      <c r="RE20" s="6"/>
      <c r="RF20" s="6"/>
      <c r="RG20" s="6"/>
      <c r="RH20" s="6"/>
      <c r="RI20" s="6"/>
      <c r="RJ20" s="6"/>
      <c r="RL20" s="6"/>
      <c r="RM20" s="6"/>
      <c r="RN20" s="6">
        <v>11.605320000000001</v>
      </c>
      <c r="RO20" s="6">
        <v>5.8960719832900001E-2</v>
      </c>
      <c r="RP20" s="6"/>
      <c r="RQ20" s="36"/>
      <c r="RR20" s="6"/>
      <c r="RS20" s="6"/>
      <c r="RT20" s="6"/>
      <c r="RU20" s="6"/>
      <c r="RV20" s="6"/>
      <c r="RW20" s="6"/>
      <c r="RX20" s="6"/>
      <c r="RY20" s="6"/>
      <c r="RZ20" s="6"/>
      <c r="SA20" s="6"/>
      <c r="SC20" s="6"/>
      <c r="SD20" s="6"/>
      <c r="SE20" s="6">
        <v>11.605320000000001</v>
      </c>
      <c r="SF20" s="6">
        <v>2.0035367516100001E-2</v>
      </c>
      <c r="SG20" s="6"/>
      <c r="SH20" s="36"/>
      <c r="SI20" s="6"/>
      <c r="SJ20" s="6"/>
      <c r="SK20" s="6"/>
      <c r="SL20" s="6"/>
      <c r="SM20" s="6"/>
      <c r="SN20" s="6"/>
      <c r="SO20" s="6"/>
      <c r="SP20" s="6"/>
      <c r="SQ20" s="6"/>
      <c r="SR20" s="6"/>
      <c r="ST20" s="6"/>
      <c r="SU20" s="6"/>
      <c r="SV20" s="6">
        <v>11.605320000000001</v>
      </c>
      <c r="SW20" s="6">
        <v>2.0035367516100001E-2</v>
      </c>
      <c r="SX20" s="6"/>
      <c r="SY20" s="36"/>
      <c r="SZ20" s="6"/>
      <c r="TA20" s="6"/>
      <c r="TB20" s="6"/>
      <c r="TC20" s="6"/>
      <c r="TD20" s="6"/>
      <c r="TE20" s="6"/>
      <c r="TF20" s="6"/>
      <c r="TG20" s="6"/>
      <c r="TH20" s="6"/>
      <c r="TI20" s="6"/>
      <c r="TK20" s="6"/>
      <c r="TL20" s="6"/>
      <c r="TM20" s="6">
        <v>30.774646666700001</v>
      </c>
      <c r="TN20" s="6">
        <v>0.32643659701799999</v>
      </c>
      <c r="TO20" s="6"/>
      <c r="TP20" s="36"/>
      <c r="TQ20" s="6"/>
      <c r="TR20" s="6"/>
      <c r="TS20" s="6"/>
      <c r="TT20" s="6"/>
      <c r="TU20" s="6"/>
      <c r="TV20" s="6"/>
      <c r="TW20" s="6"/>
      <c r="TX20" s="6"/>
      <c r="TY20" s="6"/>
      <c r="TZ20" s="6"/>
      <c r="UB20" s="6"/>
      <c r="UC20" s="6"/>
      <c r="UD20" s="6">
        <v>11.387320000000001</v>
      </c>
      <c r="UE20" s="6">
        <v>1.9071620731200001E-3</v>
      </c>
      <c r="UF20" s="6"/>
      <c r="UG20" s="36"/>
      <c r="UH20" s="6"/>
      <c r="UI20" s="6"/>
      <c r="UJ20" s="6"/>
      <c r="UK20" s="6"/>
      <c r="UL20" s="6"/>
      <c r="UM20" s="6"/>
      <c r="UN20" s="6"/>
      <c r="UO20" s="6"/>
      <c r="UP20" s="6"/>
      <c r="UQ20" s="6"/>
      <c r="US20" s="6"/>
      <c r="UT20" s="6"/>
      <c r="UU20" s="6">
        <v>10.39916</v>
      </c>
      <c r="UV20" s="6">
        <v>0.113219944174</v>
      </c>
      <c r="UW20" s="6"/>
      <c r="UX20" s="36"/>
      <c r="UY20" s="6"/>
      <c r="UZ20" s="6"/>
      <c r="VA20" s="6"/>
      <c r="VB20" s="6"/>
      <c r="VC20" s="6"/>
      <c r="VD20" s="6"/>
      <c r="VE20" s="6"/>
      <c r="VF20" s="6"/>
      <c r="VG20" s="6"/>
      <c r="VH20" s="6"/>
      <c r="VJ20" s="6"/>
      <c r="VK20" s="6"/>
      <c r="VL20" s="6">
        <v>10.39916</v>
      </c>
      <c r="VM20" s="6">
        <v>0.18365455302200001</v>
      </c>
      <c r="VN20" s="6"/>
    </row>
    <row r="21" spans="4:586" x14ac:dyDescent="0.25">
      <c r="D21">
        <v>15</v>
      </c>
      <c r="E21" s="1">
        <f>PS15</f>
        <v>4.9726701596395095</v>
      </c>
      <c r="J21" s="6"/>
      <c r="K21" s="6"/>
      <c r="L21" s="6"/>
      <c r="M21" s="6"/>
      <c r="N21" s="6"/>
      <c r="O21" s="6"/>
      <c r="P21" s="6"/>
      <c r="Q21" s="6"/>
      <c r="R21" s="6"/>
      <c r="S21" s="6"/>
      <c r="U21" s="6"/>
      <c r="V21" s="6"/>
      <c r="W21" s="6">
        <v>12.23194</v>
      </c>
      <c r="X21" s="6">
        <v>6.9565356451600002E-2</v>
      </c>
      <c r="Y21" s="6"/>
      <c r="Z21" s="36"/>
      <c r="AA21" s="6"/>
      <c r="AB21" s="6"/>
      <c r="AC21" s="6"/>
      <c r="AD21" s="6"/>
      <c r="AE21" s="6"/>
      <c r="AF21" s="6"/>
      <c r="AG21" s="6"/>
      <c r="AH21" s="6"/>
      <c r="AI21" s="6"/>
      <c r="AJ21" s="6"/>
      <c r="AL21" s="6"/>
      <c r="AM21" s="6"/>
      <c r="AN21" s="6">
        <v>11.95712</v>
      </c>
      <c r="AO21" s="6">
        <v>0.14365516319400001</v>
      </c>
      <c r="AP21" s="6"/>
      <c r="AQ21" s="36"/>
      <c r="AR21" s="6"/>
      <c r="AS21" s="6"/>
      <c r="AT21" s="6"/>
      <c r="AU21" s="6"/>
      <c r="AV21" s="6"/>
      <c r="AW21" s="6"/>
      <c r="AX21" s="6"/>
      <c r="AY21" s="6"/>
      <c r="AZ21" s="6"/>
      <c r="BA21" s="6"/>
      <c r="BC21" s="6"/>
      <c r="BD21" s="6"/>
      <c r="BE21" s="6">
        <v>12.019</v>
      </c>
      <c r="BF21" s="6">
        <v>0.53136766069999997</v>
      </c>
      <c r="BG21" s="6"/>
      <c r="BH21" s="36"/>
      <c r="BI21" s="6"/>
      <c r="BJ21" s="6"/>
      <c r="BK21" s="6"/>
      <c r="BL21" s="6"/>
      <c r="BM21" s="6"/>
      <c r="BN21" s="6"/>
      <c r="BO21" s="6"/>
      <c r="BP21" s="6"/>
      <c r="BQ21" s="6"/>
      <c r="BR21" s="6"/>
      <c r="BT21" s="6"/>
      <c r="BU21" s="6"/>
      <c r="BV21" s="6">
        <v>12.3449666667</v>
      </c>
      <c r="BW21" s="6">
        <v>0.31248803699799999</v>
      </c>
      <c r="BX21" s="6"/>
      <c r="BY21" s="36"/>
      <c r="BZ21" s="6"/>
      <c r="CA21" s="6"/>
      <c r="CB21" s="6"/>
      <c r="CC21" s="6"/>
      <c r="CD21" s="6"/>
      <c r="CE21" s="6"/>
      <c r="CF21" s="6"/>
      <c r="CG21" s="6"/>
      <c r="CH21" s="6"/>
      <c r="CI21" s="6"/>
      <c r="CK21" s="6"/>
      <c r="CL21" s="6"/>
      <c r="CM21" s="6">
        <v>12.3449666667</v>
      </c>
      <c r="CN21" s="6">
        <v>0.194278631393</v>
      </c>
      <c r="CO21" s="6"/>
      <c r="CP21" s="36"/>
      <c r="CQ21" s="6"/>
      <c r="CR21" s="6"/>
      <c r="CS21" s="6"/>
      <c r="CT21" s="6"/>
      <c r="CU21" s="6"/>
      <c r="CV21" s="6"/>
      <c r="CW21" s="6"/>
      <c r="CX21" s="6"/>
      <c r="CY21" s="6"/>
      <c r="CZ21" s="6"/>
      <c r="DB21" s="6"/>
      <c r="DC21" s="6"/>
      <c r="DD21" s="6">
        <v>12.1886333333</v>
      </c>
      <c r="DE21" s="6">
        <v>0.34215328873700002</v>
      </c>
      <c r="DF21" s="6"/>
      <c r="DG21" s="36"/>
      <c r="DH21" s="6"/>
      <c r="DI21" s="6"/>
      <c r="DJ21" s="6"/>
      <c r="DK21" s="6"/>
      <c r="DL21" s="6"/>
      <c r="DM21" s="6"/>
      <c r="DN21" s="6"/>
      <c r="DO21" s="6"/>
      <c r="DP21" s="6"/>
      <c r="DQ21" s="6"/>
      <c r="DS21" s="6"/>
      <c r="DT21" s="6"/>
      <c r="DU21" s="6">
        <v>12.68946</v>
      </c>
      <c r="DV21" s="6">
        <v>0.35612091937399998</v>
      </c>
      <c r="DW21" s="6"/>
      <c r="DX21" s="36"/>
      <c r="DY21" s="6"/>
      <c r="DZ21" s="6"/>
      <c r="EA21" s="6"/>
      <c r="EB21" s="6"/>
      <c r="EC21" s="6"/>
      <c r="ED21" s="6"/>
      <c r="EE21" s="6"/>
      <c r="EF21" s="6"/>
      <c r="EG21" s="6"/>
      <c r="EH21" s="6"/>
      <c r="EJ21" s="6"/>
      <c r="EK21" s="6"/>
      <c r="EL21" s="6">
        <v>12.68946</v>
      </c>
      <c r="EM21" s="6">
        <v>0.41269467485599998</v>
      </c>
      <c r="EN21" s="6"/>
      <c r="EO21" s="36"/>
      <c r="EP21" s="6"/>
      <c r="EQ21" s="6"/>
      <c r="ER21" s="6"/>
      <c r="ES21" s="6"/>
      <c r="ET21" s="6"/>
      <c r="EU21" s="6"/>
      <c r="EV21" s="6"/>
      <c r="EW21" s="6"/>
      <c r="EX21" s="6"/>
      <c r="EY21" s="6"/>
      <c r="FA21" s="6"/>
      <c r="FB21" s="6"/>
      <c r="FC21" s="6">
        <v>12.683999999999999</v>
      </c>
      <c r="FD21" s="6">
        <v>0.35054670261499998</v>
      </c>
      <c r="FE21" s="6"/>
      <c r="FF21" s="36"/>
      <c r="FG21" s="6"/>
      <c r="FH21" s="6"/>
      <c r="FI21" s="6"/>
      <c r="FJ21" s="6"/>
      <c r="FK21" s="6"/>
      <c r="FL21" s="6"/>
      <c r="FM21" s="6"/>
      <c r="FN21" s="6"/>
      <c r="FO21" s="6"/>
      <c r="FP21" s="6"/>
      <c r="FR21" s="6"/>
      <c r="FS21" s="6"/>
      <c r="FT21" s="6">
        <v>12.5895933333</v>
      </c>
      <c r="FU21" s="6">
        <v>0.34359921891299999</v>
      </c>
      <c r="FV21" s="6"/>
      <c r="FW21" s="36"/>
      <c r="FX21" s="6"/>
      <c r="FY21" s="6"/>
      <c r="FZ21" s="6"/>
      <c r="GA21" s="6"/>
      <c r="GB21" s="6"/>
      <c r="GC21" s="6"/>
      <c r="GD21" s="6"/>
      <c r="GE21" s="6"/>
      <c r="GF21" s="6"/>
      <c r="GG21" s="6"/>
      <c r="GI21" s="6"/>
      <c r="GJ21" s="6"/>
      <c r="GK21" s="6">
        <v>12.5895933333</v>
      </c>
      <c r="GL21" s="6">
        <v>0.38927190719600002</v>
      </c>
      <c r="GM21" s="6"/>
      <c r="GN21" s="36"/>
      <c r="GO21" s="6"/>
      <c r="GP21" s="6"/>
      <c r="GQ21" s="6"/>
      <c r="GR21" s="6"/>
      <c r="GS21" s="6"/>
      <c r="GT21" s="6"/>
      <c r="GU21" s="6"/>
      <c r="GV21" s="6"/>
      <c r="GW21" s="6"/>
      <c r="GX21" s="6"/>
      <c r="GZ21" s="6"/>
      <c r="HA21" s="6"/>
      <c r="HB21" s="6">
        <v>12.68946</v>
      </c>
      <c r="HC21" s="6">
        <v>0.35400294063499999</v>
      </c>
      <c r="HD21" s="6"/>
      <c r="HE21" s="36"/>
      <c r="HF21" s="6"/>
      <c r="HG21" s="6"/>
      <c r="HH21" s="6"/>
      <c r="HI21" s="6"/>
      <c r="HJ21" s="6"/>
      <c r="HK21" s="6"/>
      <c r="HL21" s="6"/>
      <c r="HM21" s="6"/>
      <c r="HN21" s="6"/>
      <c r="HO21" s="6"/>
      <c r="HQ21" s="6"/>
      <c r="HR21" s="6"/>
      <c r="HS21" s="6">
        <v>12.97282</v>
      </c>
      <c r="HT21" s="6">
        <v>0.345190712949</v>
      </c>
      <c r="HU21" s="6"/>
      <c r="HV21" s="36"/>
      <c r="HW21" s="6"/>
      <c r="HX21" s="6"/>
      <c r="HY21" s="6"/>
      <c r="HZ21" s="6"/>
      <c r="IA21" s="6"/>
      <c r="IB21" s="6"/>
      <c r="IC21" s="6"/>
      <c r="ID21" s="6"/>
      <c r="IE21" s="6"/>
      <c r="IF21" s="6"/>
      <c r="IH21" s="6"/>
      <c r="II21" s="6"/>
      <c r="IJ21" s="6">
        <v>12.6021</v>
      </c>
      <c r="IK21" s="6">
        <v>0.31640267487599999</v>
      </c>
      <c r="IL21" s="6"/>
      <c r="IM21" s="36"/>
      <c r="IN21" s="6"/>
      <c r="IO21" s="6"/>
      <c r="IP21" s="6"/>
      <c r="IQ21" s="6"/>
      <c r="IR21" s="6"/>
      <c r="IS21" s="6"/>
      <c r="IT21" s="6"/>
      <c r="IU21" s="6"/>
      <c r="IV21" s="6"/>
      <c r="IW21" s="6"/>
      <c r="IY21" s="6"/>
      <c r="IZ21" s="6"/>
      <c r="JA21" s="6">
        <v>12.6021</v>
      </c>
      <c r="JB21" s="6">
        <v>0.29617184595899998</v>
      </c>
      <c r="JC21" s="6"/>
      <c r="JD21" s="36"/>
      <c r="JE21" s="6"/>
      <c r="JF21" s="6"/>
      <c r="JG21" s="6"/>
      <c r="JH21" s="6"/>
      <c r="JI21" s="6"/>
      <c r="JJ21" s="6"/>
      <c r="JK21" s="6"/>
      <c r="JL21" s="6"/>
      <c r="JM21" s="6"/>
      <c r="JN21" s="6"/>
      <c r="JP21" s="6"/>
      <c r="JQ21" s="6"/>
      <c r="JR21" s="6">
        <v>11.83938</v>
      </c>
      <c r="JS21" s="6">
        <v>0.21256779849099999</v>
      </c>
      <c r="JT21" s="6"/>
      <c r="JU21" s="36"/>
      <c r="JV21" s="6"/>
      <c r="JW21" s="6"/>
      <c r="JX21" s="6"/>
      <c r="JY21" s="6"/>
      <c r="JZ21" s="6"/>
      <c r="KA21" s="6"/>
      <c r="KB21" s="6"/>
      <c r="KC21" s="6"/>
      <c r="KD21" s="6"/>
      <c r="KE21" s="6"/>
      <c r="KG21" s="6"/>
      <c r="KH21" s="6"/>
      <c r="KI21" s="6">
        <v>11.83938</v>
      </c>
      <c r="KJ21" s="6">
        <v>0.26938676791900001</v>
      </c>
      <c r="KK21" s="6"/>
      <c r="KL21" s="36"/>
      <c r="KM21" s="6"/>
      <c r="KN21" s="6"/>
      <c r="KO21" s="6"/>
      <c r="KP21" s="6"/>
      <c r="KQ21" s="6"/>
      <c r="KR21" s="6"/>
      <c r="KS21" s="6"/>
      <c r="KT21" s="6"/>
      <c r="KU21" s="6"/>
      <c r="KV21" s="6"/>
      <c r="KX21" s="6"/>
      <c r="KY21" s="6"/>
      <c r="KZ21" s="6">
        <v>12.117279999999999</v>
      </c>
      <c r="LA21" s="6">
        <v>0.27309811431199998</v>
      </c>
      <c r="LB21" s="6"/>
      <c r="LC21" s="36"/>
      <c r="LD21" s="6"/>
      <c r="LE21" s="6"/>
      <c r="LF21" s="6"/>
      <c r="LG21" s="6"/>
      <c r="LH21" s="6"/>
      <c r="LI21" s="6"/>
      <c r="LJ21" s="6"/>
      <c r="LK21" s="6"/>
      <c r="LL21" s="6"/>
      <c r="LM21" s="6"/>
      <c r="LO21" s="6"/>
      <c r="LP21" s="6"/>
      <c r="LQ21" s="6">
        <v>12.117279999999999</v>
      </c>
      <c r="LR21" s="6">
        <v>0.27553771874100003</v>
      </c>
      <c r="LS21" s="6"/>
      <c r="LT21" s="36"/>
      <c r="LU21" s="6"/>
      <c r="LV21" s="6"/>
      <c r="LW21" s="6"/>
      <c r="LX21" s="6"/>
      <c r="LY21" s="6"/>
      <c r="LZ21" s="6"/>
      <c r="MA21" s="6"/>
      <c r="MB21" s="6"/>
      <c r="MC21" s="6"/>
      <c r="MD21" s="6"/>
      <c r="MF21" s="6"/>
      <c r="MG21" s="6"/>
      <c r="MH21" s="6">
        <v>12.117279999999999</v>
      </c>
      <c r="MI21" s="6">
        <v>0.22249196916</v>
      </c>
      <c r="MJ21" s="6"/>
      <c r="MK21" s="36"/>
      <c r="ML21" s="6"/>
      <c r="MM21" s="6"/>
      <c r="MN21" s="6"/>
      <c r="MO21" s="6"/>
      <c r="MP21" s="6"/>
      <c r="MQ21" s="6"/>
      <c r="MR21" s="6"/>
      <c r="MS21" s="6"/>
      <c r="MT21" s="6"/>
      <c r="MU21" s="6"/>
      <c r="MW21" s="6"/>
      <c r="MX21" s="6"/>
      <c r="MY21" s="6">
        <v>12.11182</v>
      </c>
      <c r="MZ21" s="6">
        <v>0.157436696327</v>
      </c>
      <c r="NA21" s="6"/>
      <c r="NB21" s="36"/>
      <c r="NC21" s="6"/>
      <c r="ND21" s="6"/>
      <c r="NE21" s="6"/>
      <c r="NF21" s="6"/>
      <c r="NG21" s="6"/>
      <c r="NH21" s="6"/>
      <c r="NI21" s="6"/>
      <c r="NJ21" s="6"/>
      <c r="NK21" s="6"/>
      <c r="NL21" s="6"/>
      <c r="NN21" s="6"/>
      <c r="NO21" s="6"/>
      <c r="NP21" s="6">
        <v>12.11182</v>
      </c>
      <c r="NQ21" s="6">
        <v>0.130274500002</v>
      </c>
      <c r="NR21" s="6"/>
      <c r="NS21" s="36"/>
      <c r="NT21" s="6"/>
      <c r="NU21" s="6"/>
      <c r="NV21" s="6"/>
      <c r="NW21" s="6"/>
      <c r="NX21" s="6"/>
      <c r="NY21" s="6"/>
      <c r="NZ21" s="6"/>
      <c r="OA21" s="6"/>
      <c r="OB21" s="6"/>
      <c r="OC21" s="6"/>
      <c r="OE21" s="6"/>
      <c r="OF21" s="6"/>
      <c r="OG21" s="6"/>
      <c r="OH21" s="6"/>
      <c r="OI21" s="6"/>
      <c r="OJ21" s="36"/>
      <c r="OK21" s="6"/>
      <c r="OL21" s="6"/>
      <c r="OM21" s="6"/>
      <c r="ON21" s="6"/>
      <c r="OO21" s="6"/>
      <c r="OP21" s="6"/>
      <c r="OQ21" s="6"/>
      <c r="OR21" s="6"/>
      <c r="OS21" s="6"/>
      <c r="OT21" s="6"/>
      <c r="OV21" s="6"/>
      <c r="OW21" s="6"/>
      <c r="OX21" s="6">
        <v>11.872466666699999</v>
      </c>
      <c r="OY21" s="6">
        <v>0.14083878859400001</v>
      </c>
      <c r="OZ21" s="6"/>
      <c r="PA21" s="36"/>
      <c r="PB21" s="6"/>
      <c r="PC21" s="6"/>
      <c r="PD21" s="6"/>
      <c r="PE21" s="6"/>
      <c r="PF21" s="6"/>
      <c r="PG21" s="6"/>
      <c r="PH21" s="6"/>
      <c r="PI21" s="6"/>
      <c r="PJ21" s="6"/>
      <c r="PK21" s="6"/>
      <c r="PM21" s="6"/>
      <c r="PN21" s="6"/>
      <c r="PO21" s="6">
        <v>12.4061</v>
      </c>
      <c r="PP21" s="6">
        <v>9.6459410162700002E-2</v>
      </c>
      <c r="PQ21" s="6"/>
      <c r="PR21" s="36"/>
      <c r="PS21" s="6"/>
      <c r="PT21" s="6"/>
      <c r="PU21" s="6"/>
      <c r="PV21" s="6"/>
      <c r="PW21" s="6"/>
      <c r="PX21" s="6"/>
      <c r="PY21" s="6"/>
      <c r="PZ21" s="6"/>
      <c r="QA21" s="6"/>
      <c r="QB21" s="6"/>
      <c r="QD21" s="6"/>
      <c r="QE21" s="6"/>
      <c r="QF21" s="6">
        <v>12.12274</v>
      </c>
      <c r="QG21" s="6">
        <v>8.8722844646399998E-2</v>
      </c>
      <c r="QH21" s="6"/>
      <c r="QI21" s="36"/>
      <c r="QJ21" s="6"/>
      <c r="QK21" s="6"/>
      <c r="QL21" s="6"/>
      <c r="QM21" s="6"/>
      <c r="QN21" s="6"/>
      <c r="QO21" s="6"/>
      <c r="QP21" s="6"/>
      <c r="QQ21" s="6"/>
      <c r="QR21" s="6"/>
      <c r="QS21" s="6"/>
      <c r="QU21" s="6"/>
      <c r="QV21" s="6"/>
      <c r="QW21" s="6">
        <v>13.539540000000001</v>
      </c>
      <c r="QX21" s="6">
        <v>9.9060315138499999E-2</v>
      </c>
      <c r="QY21" s="6"/>
      <c r="QZ21" s="36"/>
      <c r="RA21" s="6"/>
      <c r="RB21" s="6"/>
      <c r="RC21" s="6"/>
      <c r="RD21" s="6"/>
      <c r="RE21" s="6"/>
      <c r="RF21" s="6"/>
      <c r="RG21" s="6"/>
      <c r="RH21" s="6"/>
      <c r="RI21" s="6"/>
      <c r="RJ21" s="6"/>
      <c r="RL21" s="6"/>
      <c r="RM21" s="6"/>
      <c r="RN21" s="6">
        <v>13.539540000000001</v>
      </c>
      <c r="RO21" s="6">
        <v>6.0399713522799998E-2</v>
      </c>
      <c r="RP21" s="6"/>
      <c r="RQ21" s="36"/>
      <c r="RR21" s="6"/>
      <c r="RS21" s="6"/>
      <c r="RT21" s="6"/>
      <c r="RU21" s="6"/>
      <c r="RV21" s="6"/>
      <c r="RW21" s="6"/>
      <c r="RX21" s="6"/>
      <c r="RY21" s="6"/>
      <c r="RZ21" s="6"/>
      <c r="SA21" s="6"/>
      <c r="SC21" s="6"/>
      <c r="SD21" s="6"/>
      <c r="SE21" s="6">
        <v>13.539540000000001</v>
      </c>
      <c r="SF21" s="6">
        <v>1.86333552369E-2</v>
      </c>
      <c r="SG21" s="6"/>
      <c r="SH21" s="36"/>
      <c r="SI21" s="6"/>
      <c r="SJ21" s="6"/>
      <c r="SK21" s="6"/>
      <c r="SL21" s="6"/>
      <c r="SM21" s="6"/>
      <c r="SN21" s="6"/>
      <c r="SO21" s="6"/>
      <c r="SP21" s="6"/>
      <c r="SQ21" s="6"/>
      <c r="SR21" s="6"/>
      <c r="ST21" s="6"/>
      <c r="SU21" s="6"/>
      <c r="SV21" s="6">
        <v>13.539540000000001</v>
      </c>
      <c r="SW21" s="6">
        <v>1.86333552369E-2</v>
      </c>
      <c r="SX21" s="6"/>
      <c r="SY21" s="36"/>
      <c r="SZ21" s="6"/>
      <c r="TA21" s="6"/>
      <c r="TB21" s="6"/>
      <c r="TC21" s="6"/>
      <c r="TD21" s="6"/>
      <c r="TE21" s="6"/>
      <c r="TF21" s="6"/>
      <c r="TG21" s="6"/>
      <c r="TH21" s="6"/>
      <c r="TI21" s="6"/>
      <c r="TK21" s="6"/>
      <c r="TL21" s="6"/>
      <c r="TM21" s="6">
        <v>32.584919999999997</v>
      </c>
      <c r="TN21" s="6">
        <v>0.34828933879099999</v>
      </c>
      <c r="TO21" s="6"/>
      <c r="TP21" s="36"/>
      <c r="TQ21" s="6"/>
      <c r="TR21" s="6"/>
      <c r="TS21" s="6"/>
      <c r="TT21" s="6"/>
      <c r="TU21" s="6"/>
      <c r="TV21" s="6"/>
      <c r="TW21" s="6"/>
      <c r="TX21" s="6"/>
      <c r="TY21" s="6"/>
      <c r="TZ21" s="6"/>
      <c r="UB21" s="6"/>
      <c r="UC21" s="6"/>
      <c r="UD21" s="6">
        <v>13.285206666700001</v>
      </c>
      <c r="UE21" s="6">
        <v>7.53445926317E-3</v>
      </c>
      <c r="UF21" s="6"/>
      <c r="UG21" s="36"/>
      <c r="UH21" s="6"/>
      <c r="UI21" s="6"/>
      <c r="UJ21" s="6"/>
      <c r="UK21" s="6"/>
      <c r="UL21" s="6"/>
      <c r="UM21" s="6"/>
      <c r="UN21" s="6"/>
      <c r="UO21" s="6"/>
      <c r="UP21" s="6"/>
      <c r="UQ21" s="6"/>
      <c r="US21" s="6"/>
      <c r="UT21" s="6"/>
      <c r="UU21" s="6">
        <v>12.132353333299999</v>
      </c>
      <c r="UV21" s="6">
        <v>0.118288199983</v>
      </c>
      <c r="UW21" s="6"/>
      <c r="UX21" s="36"/>
      <c r="UY21" s="6"/>
      <c r="UZ21" s="6"/>
      <c r="VA21" s="6"/>
      <c r="VB21" s="6"/>
      <c r="VC21" s="6"/>
      <c r="VD21" s="6"/>
      <c r="VE21" s="6"/>
      <c r="VF21" s="6"/>
      <c r="VG21" s="6"/>
      <c r="VH21" s="6"/>
      <c r="VJ21" s="6"/>
      <c r="VK21" s="6"/>
      <c r="VL21" s="6">
        <v>12.132353333299999</v>
      </c>
      <c r="VM21" s="6">
        <v>0.193997923632</v>
      </c>
      <c r="VN21" s="6"/>
    </row>
    <row r="22" spans="4:586" x14ac:dyDescent="0.25">
      <c r="D22">
        <v>10</v>
      </c>
      <c r="E22" s="1">
        <f>SZ15</f>
        <v>4.7239906075253231</v>
      </c>
      <c r="J22" s="6"/>
      <c r="K22" s="6"/>
      <c r="L22" s="6"/>
      <c r="M22" s="6"/>
      <c r="N22" s="6"/>
      <c r="O22" s="6"/>
      <c r="P22" s="6"/>
      <c r="Q22" s="6"/>
      <c r="R22" s="6"/>
      <c r="S22" s="6"/>
      <c r="U22" s="6"/>
      <c r="W22" s="6">
        <v>13.97936</v>
      </c>
      <c r="X22" s="6">
        <v>7.1836113876199995E-2</v>
      </c>
      <c r="Y22" s="6"/>
      <c r="Z22" s="36"/>
      <c r="AA22" s="6"/>
      <c r="AB22" s="6"/>
      <c r="AC22" s="6"/>
      <c r="AD22" s="6"/>
      <c r="AE22" s="6"/>
      <c r="AF22" s="6"/>
      <c r="AG22" s="6"/>
      <c r="AH22" s="6"/>
      <c r="AI22" s="6"/>
      <c r="AJ22" s="6"/>
      <c r="AL22" s="6"/>
      <c r="AN22" s="6">
        <v>13.665279999999999</v>
      </c>
      <c r="AO22" s="6">
        <v>0.14909529031499999</v>
      </c>
      <c r="AP22" s="6"/>
      <c r="AQ22" s="36"/>
      <c r="AR22" s="6"/>
      <c r="AS22" s="6"/>
      <c r="AT22" s="6"/>
      <c r="AU22" s="6"/>
      <c r="AV22" s="6"/>
      <c r="AW22" s="6"/>
      <c r="AX22" s="6"/>
      <c r="AY22" s="6"/>
      <c r="AZ22" s="6"/>
      <c r="BA22" s="6"/>
      <c r="BC22" s="6"/>
      <c r="BE22" s="6">
        <v>13.736000000000001</v>
      </c>
      <c r="BF22" s="6">
        <v>0.56692499773799998</v>
      </c>
      <c r="BG22" s="6"/>
      <c r="BH22" s="36"/>
      <c r="BI22" s="6"/>
      <c r="BJ22" s="6"/>
      <c r="BK22" s="6"/>
      <c r="BL22" s="6"/>
      <c r="BM22" s="6"/>
      <c r="BN22" s="6"/>
      <c r="BO22" s="6"/>
      <c r="BP22" s="6"/>
      <c r="BQ22" s="6"/>
      <c r="BR22" s="6"/>
      <c r="BT22" s="6"/>
      <c r="BV22" s="6">
        <v>14.1085333333</v>
      </c>
      <c r="BW22" s="6">
        <v>0.33170347724299998</v>
      </c>
      <c r="BX22" s="6"/>
      <c r="BY22" s="36"/>
      <c r="BZ22" s="6"/>
      <c r="CA22" s="6"/>
      <c r="CB22" s="6"/>
      <c r="CC22" s="6"/>
      <c r="CD22" s="6"/>
      <c r="CE22" s="6"/>
      <c r="CF22" s="6"/>
      <c r="CG22" s="6"/>
      <c r="CH22" s="6"/>
      <c r="CI22" s="6"/>
      <c r="CK22" s="6"/>
      <c r="CM22" s="6">
        <v>14.1085333333</v>
      </c>
      <c r="CN22" s="6">
        <v>0.20352978875</v>
      </c>
      <c r="CO22" s="6"/>
      <c r="CP22" s="36"/>
      <c r="CQ22" s="6"/>
      <c r="CR22" s="6"/>
      <c r="CS22" s="6"/>
      <c r="CT22" s="6"/>
      <c r="CU22" s="6"/>
      <c r="CV22" s="6"/>
      <c r="CW22" s="6"/>
      <c r="CX22" s="6"/>
      <c r="CY22" s="6"/>
      <c r="CZ22" s="6"/>
      <c r="DB22" s="6"/>
      <c r="DD22" s="6">
        <v>13.929866666700001</v>
      </c>
      <c r="DE22" s="6">
        <v>0.354584326251</v>
      </c>
      <c r="DF22" s="6"/>
      <c r="DG22" s="36"/>
      <c r="DH22" s="6"/>
      <c r="DI22" s="6"/>
      <c r="DJ22" s="6"/>
      <c r="DK22" s="6"/>
      <c r="DL22" s="6"/>
      <c r="DM22" s="6"/>
      <c r="DN22" s="6"/>
      <c r="DO22" s="6"/>
      <c r="DP22" s="6"/>
      <c r="DQ22" s="6"/>
      <c r="DS22" s="6"/>
      <c r="DU22" s="6"/>
      <c r="DV22" s="6"/>
      <c r="DW22" s="6"/>
      <c r="DX22" s="36"/>
      <c r="DY22" s="6"/>
      <c r="DZ22" s="6"/>
      <c r="EA22" s="6"/>
      <c r="EB22" s="6"/>
      <c r="EC22" s="6"/>
      <c r="ED22" s="6"/>
      <c r="EE22" s="6"/>
      <c r="EF22" s="6"/>
      <c r="EG22" s="6"/>
      <c r="EH22" s="6"/>
      <c r="EJ22" s="6"/>
      <c r="EL22" s="6">
        <v>14.50224</v>
      </c>
      <c r="EM22" s="6">
        <v>0.42358147160300003</v>
      </c>
      <c r="EN22" s="6"/>
      <c r="EO22" s="36"/>
      <c r="EP22" s="6"/>
      <c r="EQ22" s="6"/>
      <c r="ER22" s="6"/>
      <c r="ES22" s="6"/>
      <c r="ET22" s="6"/>
      <c r="EU22" s="6"/>
      <c r="EV22" s="6"/>
      <c r="EW22" s="6"/>
      <c r="EX22" s="6"/>
      <c r="EY22" s="6"/>
      <c r="FA22" s="6"/>
      <c r="FC22" s="6">
        <v>14.496</v>
      </c>
      <c r="FD22" s="6">
        <v>0.35414059241200002</v>
      </c>
      <c r="FE22" s="6"/>
      <c r="FF22" s="36"/>
      <c r="FG22" s="6"/>
      <c r="FH22" s="6"/>
      <c r="FI22" s="6"/>
      <c r="FJ22" s="6"/>
      <c r="FK22" s="6"/>
      <c r="FL22" s="6"/>
      <c r="FM22" s="6"/>
      <c r="FN22" s="6"/>
      <c r="FO22" s="6"/>
      <c r="FP22" s="6"/>
      <c r="FR22" s="6"/>
      <c r="FT22" s="6">
        <v>14.388106666700001</v>
      </c>
      <c r="FU22" s="6">
        <v>0.35390828676399999</v>
      </c>
      <c r="FV22" s="6"/>
      <c r="FW22" s="36"/>
      <c r="FX22" s="6"/>
      <c r="FY22" s="6"/>
      <c r="FZ22" s="6"/>
      <c r="GA22" s="6"/>
      <c r="GB22" s="6"/>
      <c r="GC22" s="6"/>
      <c r="GD22" s="6"/>
      <c r="GE22" s="6"/>
      <c r="GF22" s="6"/>
      <c r="GG22" s="6"/>
      <c r="GI22" s="6"/>
      <c r="GK22" s="6">
        <v>14.388106666700001</v>
      </c>
      <c r="GL22" s="6">
        <v>0.40180453021099999</v>
      </c>
      <c r="GM22" s="6"/>
      <c r="GN22" s="36"/>
      <c r="GO22" s="6"/>
      <c r="GP22" s="6"/>
      <c r="GQ22" s="6"/>
      <c r="GR22" s="6"/>
      <c r="GS22" s="6"/>
      <c r="GT22" s="6"/>
      <c r="GU22" s="6"/>
      <c r="GV22" s="6"/>
      <c r="GW22" s="6"/>
      <c r="GX22" s="6"/>
      <c r="GZ22" s="6"/>
      <c r="HB22" s="6">
        <v>14.50224</v>
      </c>
      <c r="HC22" s="6">
        <v>0.36298847885699997</v>
      </c>
      <c r="HD22" s="6"/>
      <c r="HE22" s="36"/>
      <c r="HF22" s="6"/>
      <c r="HG22" s="6"/>
      <c r="HH22" s="6"/>
      <c r="HI22" s="6"/>
      <c r="HJ22" s="6"/>
      <c r="HK22" s="6"/>
      <c r="HL22" s="6"/>
      <c r="HM22" s="6"/>
      <c r="HN22" s="6"/>
      <c r="HO22" s="6"/>
      <c r="HQ22" s="6"/>
      <c r="HS22" s="6">
        <v>14.826079999999999</v>
      </c>
      <c r="HT22" s="6">
        <v>0.35436428200300002</v>
      </c>
      <c r="HU22" s="6"/>
      <c r="HV22" s="36"/>
      <c r="HW22" s="6"/>
      <c r="HX22" s="6"/>
      <c r="HY22" s="6"/>
      <c r="HZ22" s="6"/>
      <c r="IA22" s="6"/>
      <c r="IB22" s="6"/>
      <c r="IC22" s="6"/>
      <c r="ID22" s="6"/>
      <c r="IE22" s="6"/>
      <c r="IF22" s="6"/>
      <c r="IH22" s="6"/>
      <c r="IJ22" s="6">
        <v>14.4024</v>
      </c>
      <c r="IK22" s="6">
        <v>0.31630698310599997</v>
      </c>
      <c r="IL22" s="6"/>
      <c r="IM22" s="36"/>
      <c r="IN22" s="6"/>
      <c r="IO22" s="6"/>
      <c r="IP22" s="6"/>
      <c r="IQ22" s="6"/>
      <c r="IR22" s="6"/>
      <c r="IS22" s="6"/>
      <c r="IT22" s="6"/>
      <c r="IU22" s="6"/>
      <c r="IV22" s="6"/>
      <c r="IW22" s="6"/>
      <c r="IY22" s="6"/>
      <c r="JA22" s="6">
        <v>14.4024</v>
      </c>
      <c r="JB22" s="6">
        <v>0.29758593892599999</v>
      </c>
      <c r="JC22" s="6"/>
      <c r="JD22" s="36"/>
      <c r="JE22" s="6"/>
      <c r="JF22" s="6"/>
      <c r="JG22" s="6"/>
      <c r="JH22" s="6"/>
      <c r="JI22" s="6"/>
      <c r="JJ22" s="6"/>
      <c r="JK22" s="6"/>
      <c r="JL22" s="6"/>
      <c r="JM22" s="6"/>
      <c r="JN22" s="6"/>
      <c r="JP22" s="6"/>
      <c r="JR22" s="6">
        <v>13.530720000000001</v>
      </c>
      <c r="JS22" s="6">
        <v>0.212814260817</v>
      </c>
      <c r="JT22" s="6"/>
      <c r="JU22" s="36"/>
      <c r="JV22" s="6"/>
      <c r="JW22" s="6"/>
      <c r="JX22" s="6"/>
      <c r="JY22" s="6"/>
      <c r="JZ22" s="6"/>
      <c r="KA22" s="6"/>
      <c r="KB22" s="6"/>
      <c r="KC22" s="6"/>
      <c r="KD22" s="6"/>
      <c r="KE22" s="6"/>
      <c r="KG22" s="6"/>
      <c r="KI22" s="6">
        <v>13.530720000000001</v>
      </c>
      <c r="KJ22" s="6">
        <v>0.26950239301200002</v>
      </c>
      <c r="KK22" s="6"/>
      <c r="KL22" s="36"/>
      <c r="KM22" s="6"/>
      <c r="KN22" s="6"/>
      <c r="KO22" s="6"/>
      <c r="KP22" s="6"/>
      <c r="KQ22" s="6"/>
      <c r="KR22" s="6"/>
      <c r="KS22" s="6"/>
      <c r="KT22" s="6"/>
      <c r="KU22" s="6"/>
      <c r="KV22" s="6"/>
      <c r="KX22" s="6"/>
      <c r="KZ22" s="6">
        <v>13.848319999999999</v>
      </c>
      <c r="LA22" s="6">
        <v>0.28875981455999999</v>
      </c>
      <c r="LB22" s="6"/>
      <c r="LC22" s="36"/>
      <c r="LD22" s="6"/>
      <c r="LE22" s="6"/>
      <c r="LF22" s="6"/>
      <c r="LG22" s="6"/>
      <c r="LH22" s="6"/>
      <c r="LI22" s="6"/>
      <c r="LJ22" s="6"/>
      <c r="LK22" s="6"/>
      <c r="LL22" s="6"/>
      <c r="LM22" s="6"/>
      <c r="LO22" s="6"/>
      <c r="LQ22" s="6">
        <v>13.848319999999999</v>
      </c>
      <c r="LR22" s="6">
        <v>0.28661141975900001</v>
      </c>
      <c r="LS22" s="6"/>
      <c r="LT22" s="36"/>
      <c r="LU22" s="6"/>
      <c r="LV22" s="6"/>
      <c r="LW22" s="6"/>
      <c r="LX22" s="6"/>
      <c r="LY22" s="6"/>
      <c r="LZ22" s="6"/>
      <c r="MA22" s="6"/>
      <c r="MB22" s="6"/>
      <c r="MC22" s="6"/>
      <c r="MD22" s="6"/>
      <c r="MF22" s="6"/>
      <c r="MH22" s="6">
        <v>13.848319999999999</v>
      </c>
      <c r="MI22" s="6">
        <v>0.23577378495099999</v>
      </c>
      <c r="MJ22" s="6"/>
      <c r="MK22" s="36"/>
      <c r="ML22" s="6"/>
      <c r="MM22" s="6"/>
      <c r="MN22" s="6"/>
      <c r="MO22" s="6"/>
      <c r="MP22" s="6"/>
      <c r="MQ22" s="6"/>
      <c r="MR22" s="6"/>
      <c r="MS22" s="6"/>
      <c r="MT22" s="6"/>
      <c r="MU22" s="6"/>
      <c r="MW22" s="6"/>
      <c r="MY22" s="6">
        <v>13.842079999999999</v>
      </c>
      <c r="MZ22" s="6">
        <v>0.165098679695</v>
      </c>
      <c r="NA22" s="6"/>
      <c r="NB22" s="36"/>
      <c r="NC22" s="6"/>
      <c r="ND22" s="6"/>
      <c r="NE22" s="6"/>
      <c r="NF22" s="6"/>
      <c r="NG22" s="6"/>
      <c r="NH22" s="6"/>
      <c r="NI22" s="6"/>
      <c r="NJ22" s="6"/>
      <c r="NK22" s="6"/>
      <c r="NL22" s="6"/>
      <c r="NN22" s="6"/>
      <c r="NP22" s="6">
        <v>13.842079999999999</v>
      </c>
      <c r="NQ22" s="6">
        <v>0.13673806499800001</v>
      </c>
      <c r="NR22" s="6"/>
      <c r="NS22" s="36"/>
      <c r="NT22" s="6"/>
      <c r="NU22" s="6"/>
      <c r="NV22" s="6"/>
      <c r="NW22" s="6"/>
      <c r="NX22" s="6"/>
      <c r="NY22" s="6"/>
      <c r="NZ22" s="6"/>
      <c r="OA22" s="6"/>
      <c r="OB22" s="6"/>
      <c r="OC22" s="6"/>
      <c r="OE22" s="6"/>
      <c r="OG22" s="6"/>
      <c r="OH22" s="6"/>
      <c r="OI22" s="6"/>
      <c r="OJ22" s="36"/>
      <c r="OK22" s="6"/>
      <c r="OL22" s="6"/>
      <c r="OM22" s="6"/>
      <c r="ON22" s="6"/>
      <c r="OO22" s="6"/>
      <c r="OP22" s="6"/>
      <c r="OQ22" s="6"/>
      <c r="OR22" s="6"/>
      <c r="OS22" s="6"/>
      <c r="OT22" s="6"/>
      <c r="OV22" s="6"/>
      <c r="OX22" s="6">
        <v>13.5685333333</v>
      </c>
      <c r="OY22" s="6">
        <v>0.14475983465600001</v>
      </c>
      <c r="OZ22" s="6"/>
      <c r="PA22" s="36"/>
      <c r="PB22" s="6"/>
      <c r="PC22" s="6"/>
      <c r="PD22" s="6"/>
      <c r="PE22" s="6"/>
      <c r="PF22" s="6"/>
      <c r="PG22" s="6"/>
      <c r="PH22" s="6"/>
      <c r="PI22" s="6"/>
      <c r="PJ22" s="6"/>
      <c r="PK22" s="6"/>
      <c r="PM22" s="6"/>
      <c r="PO22" s="6">
        <v>14.1784</v>
      </c>
      <c r="PP22" s="6">
        <v>9.8741030996299994E-2</v>
      </c>
      <c r="PQ22" s="6"/>
      <c r="PR22" s="36"/>
      <c r="PS22" s="6"/>
      <c r="PT22" s="6"/>
      <c r="PU22" s="6"/>
      <c r="PV22" s="6"/>
      <c r="PW22" s="6"/>
      <c r="PX22" s="6"/>
      <c r="PY22" s="6"/>
      <c r="PZ22" s="6"/>
      <c r="QA22" s="6"/>
      <c r="QB22" s="6"/>
      <c r="QD22" s="6"/>
      <c r="QF22" s="6">
        <v>13.854559999999999</v>
      </c>
      <c r="QG22" s="6">
        <v>9.0589817306899995E-2</v>
      </c>
      <c r="QH22" s="6"/>
      <c r="QI22" s="36"/>
      <c r="QJ22" s="6"/>
      <c r="QK22" s="6"/>
      <c r="QL22" s="6"/>
      <c r="QM22" s="6"/>
      <c r="QN22" s="6"/>
      <c r="QO22" s="6"/>
      <c r="QP22" s="6"/>
      <c r="QQ22" s="6"/>
      <c r="QR22" s="6"/>
      <c r="QS22" s="6"/>
      <c r="QU22" s="6"/>
      <c r="QW22" s="6">
        <v>15.47376</v>
      </c>
      <c r="QX22" s="6">
        <v>0.10094685887300001</v>
      </c>
      <c r="QY22" s="6"/>
      <c r="QZ22" s="36"/>
      <c r="RA22" s="6"/>
      <c r="RB22" s="6"/>
      <c r="RC22" s="6"/>
      <c r="RD22" s="6"/>
      <c r="RE22" s="6"/>
      <c r="RF22" s="6"/>
      <c r="RG22" s="6"/>
      <c r="RH22" s="6"/>
      <c r="RI22" s="6"/>
      <c r="RJ22" s="6"/>
      <c r="RL22" s="6"/>
      <c r="RN22" s="6">
        <v>15.47376</v>
      </c>
      <c r="RO22" s="6">
        <v>6.2956489677999994E-2</v>
      </c>
      <c r="RP22" s="6"/>
      <c r="RQ22" s="36"/>
      <c r="RR22" s="6"/>
      <c r="RS22" s="6"/>
      <c r="RT22" s="6"/>
      <c r="RU22" s="6"/>
      <c r="RV22" s="6"/>
      <c r="RW22" s="6"/>
      <c r="RX22" s="6"/>
      <c r="RY22" s="6"/>
      <c r="RZ22" s="6"/>
      <c r="SA22" s="6"/>
      <c r="SC22" s="6"/>
      <c r="SE22" s="6">
        <v>15.47376</v>
      </c>
      <c r="SF22" s="6">
        <v>2.2658459333200001E-2</v>
      </c>
      <c r="SG22" s="6"/>
      <c r="SH22" s="36"/>
      <c r="SI22" s="6"/>
      <c r="SJ22" s="6"/>
      <c r="SK22" s="6"/>
      <c r="SL22" s="6"/>
      <c r="SM22" s="6"/>
      <c r="SN22" s="6"/>
      <c r="SO22" s="6"/>
      <c r="SP22" s="6"/>
      <c r="SQ22" s="6"/>
      <c r="SR22" s="6"/>
      <c r="ST22" s="6"/>
      <c r="SV22" s="6">
        <v>15.47376</v>
      </c>
      <c r="SW22" s="6">
        <v>2.2658459333200001E-2</v>
      </c>
      <c r="SX22" s="6"/>
      <c r="SY22" s="36"/>
      <c r="SZ22" s="6"/>
      <c r="TA22" s="6"/>
      <c r="TB22" s="6"/>
      <c r="TC22" s="6"/>
      <c r="TD22" s="6"/>
      <c r="TE22" s="6"/>
      <c r="TF22" s="6"/>
      <c r="TG22" s="6"/>
      <c r="TH22" s="6"/>
      <c r="TI22" s="6"/>
      <c r="TK22" s="6"/>
      <c r="TM22" s="6">
        <v>34.3951933333</v>
      </c>
      <c r="TN22" s="6">
        <v>0.36823698243699998</v>
      </c>
      <c r="TO22" s="6"/>
      <c r="TP22" s="36"/>
      <c r="TQ22" s="6"/>
      <c r="TR22" s="6"/>
      <c r="TS22" s="6"/>
      <c r="TT22" s="6"/>
      <c r="TU22" s="6"/>
      <c r="TV22" s="6"/>
      <c r="TW22" s="6"/>
      <c r="TX22" s="6"/>
      <c r="TY22" s="6"/>
      <c r="TZ22" s="6"/>
      <c r="UB22" s="6"/>
      <c r="UD22" s="6">
        <v>15.1830933333</v>
      </c>
      <c r="UE22" s="6">
        <v>1.09013128276E-2</v>
      </c>
      <c r="UF22" s="6"/>
      <c r="UG22" s="36"/>
      <c r="UH22" s="6"/>
      <c r="UI22" s="6"/>
      <c r="UJ22" s="6"/>
      <c r="UK22" s="6"/>
      <c r="UL22" s="6"/>
      <c r="UM22" s="6"/>
      <c r="UN22" s="6"/>
      <c r="UO22" s="6"/>
      <c r="UP22" s="6"/>
      <c r="UQ22" s="6"/>
      <c r="US22" s="6"/>
      <c r="UU22" s="6">
        <v>13.8655466667</v>
      </c>
      <c r="UV22" s="6">
        <v>0.12328552122100001</v>
      </c>
      <c r="UW22" s="6"/>
      <c r="UX22" s="36"/>
      <c r="UY22" s="6"/>
      <c r="UZ22" s="6"/>
      <c r="VA22" s="6"/>
      <c r="VB22" s="6"/>
      <c r="VC22" s="6"/>
      <c r="VD22" s="6"/>
      <c r="VE22" s="6"/>
      <c r="VF22" s="6"/>
      <c r="VG22" s="6"/>
      <c r="VH22" s="6"/>
      <c r="VJ22" s="6"/>
      <c r="VL22" s="6">
        <v>13.8655466667</v>
      </c>
      <c r="VM22" s="6">
        <v>0.20380599928699999</v>
      </c>
      <c r="VN22" s="6"/>
    </row>
    <row r="23" spans="4:586" x14ac:dyDescent="0.25">
      <c r="D23">
        <v>5</v>
      </c>
      <c r="E23" s="1">
        <f>TQ15</f>
        <v>4.1209340164113399</v>
      </c>
      <c r="F23">
        <v>0.5</v>
      </c>
      <c r="J23" s="6"/>
      <c r="K23" s="6"/>
      <c r="L23" s="6"/>
      <c r="M23" s="6"/>
      <c r="N23" s="6"/>
      <c r="O23" s="6"/>
      <c r="P23" s="6"/>
      <c r="Q23" s="6"/>
      <c r="R23" s="6"/>
      <c r="S23" s="6"/>
      <c r="U23" s="6"/>
      <c r="V23" s="6"/>
      <c r="W23" s="6">
        <v>15.72678</v>
      </c>
      <c r="X23" s="6">
        <v>7.1657704485100004E-2</v>
      </c>
      <c r="Y23" s="6"/>
      <c r="Z23" s="36"/>
      <c r="AA23" s="6"/>
      <c r="AB23" s="6"/>
      <c r="AC23" s="6"/>
      <c r="AD23" s="6"/>
      <c r="AE23" s="6"/>
      <c r="AF23" s="6"/>
      <c r="AG23" s="6"/>
      <c r="AH23" s="6" t="s">
        <v>87</v>
      </c>
      <c r="AI23" s="6"/>
      <c r="AJ23" s="6"/>
      <c r="AL23" s="6"/>
      <c r="AM23" s="6"/>
      <c r="AN23" s="6">
        <v>15.37344</v>
      </c>
      <c r="AO23" s="6">
        <v>0.15368075545099999</v>
      </c>
      <c r="AP23" s="6"/>
      <c r="AQ23" s="36"/>
      <c r="AR23" s="6"/>
      <c r="AS23" s="6"/>
      <c r="AT23" s="6"/>
      <c r="AU23" s="6"/>
      <c r="AV23" s="6"/>
      <c r="AW23" s="6"/>
      <c r="AX23" s="6"/>
      <c r="AY23" s="6" t="s">
        <v>87</v>
      </c>
      <c r="AZ23" s="6"/>
      <c r="BA23" s="6"/>
      <c r="BC23" s="6"/>
      <c r="BD23" s="6"/>
      <c r="BE23" s="6">
        <v>15.452999999999999</v>
      </c>
      <c r="BF23" s="6">
        <v>0.596690482711</v>
      </c>
      <c r="BG23" s="6"/>
      <c r="BH23" s="36"/>
      <c r="BI23" s="6"/>
      <c r="BJ23" s="6"/>
      <c r="BK23" s="6"/>
      <c r="BL23" s="6"/>
      <c r="BM23" s="6"/>
      <c r="BN23" s="6"/>
      <c r="BO23" s="6"/>
      <c r="BP23" s="6" t="s">
        <v>87</v>
      </c>
      <c r="BQ23" s="6"/>
      <c r="BR23" s="6"/>
      <c r="BT23" s="6"/>
      <c r="BU23" s="6"/>
      <c r="BV23" s="6">
        <v>15.8721</v>
      </c>
      <c r="BW23" s="6">
        <v>0.35219976380200002</v>
      </c>
      <c r="BX23" s="6"/>
      <c r="BY23" s="36"/>
      <c r="BZ23" s="6"/>
      <c r="CA23" s="6"/>
      <c r="CB23" s="6"/>
      <c r="CC23" s="6"/>
      <c r="CD23" s="6"/>
      <c r="CE23" s="6"/>
      <c r="CF23" s="6"/>
      <c r="CG23" s="6" t="s">
        <v>87</v>
      </c>
      <c r="CH23" s="6"/>
      <c r="CI23" s="6"/>
      <c r="CK23" s="6"/>
      <c r="CL23" s="6"/>
      <c r="CM23" s="6">
        <v>15.8721</v>
      </c>
      <c r="CN23" s="6">
        <v>0.21329645748100001</v>
      </c>
      <c r="CO23" s="6"/>
      <c r="CP23" s="36"/>
      <c r="CQ23" s="6"/>
      <c r="CR23" s="6"/>
      <c r="CS23" s="6"/>
      <c r="CT23" s="6"/>
      <c r="CU23" s="6"/>
      <c r="CV23" s="6"/>
      <c r="CW23" s="6"/>
      <c r="CX23" s="6" t="s">
        <v>87</v>
      </c>
      <c r="CY23" s="6"/>
      <c r="CZ23" s="6"/>
      <c r="DB23" s="6"/>
      <c r="DC23" s="6"/>
      <c r="DD23" s="6">
        <v>15.671099999999999</v>
      </c>
      <c r="DE23" s="6">
        <v>0.36649583757400001</v>
      </c>
      <c r="DF23" s="6"/>
      <c r="DG23" s="36"/>
      <c r="DH23" s="6"/>
      <c r="DI23" s="6"/>
      <c r="DJ23" s="6"/>
      <c r="DK23" s="6"/>
      <c r="DL23" s="6"/>
      <c r="DM23" s="6"/>
      <c r="DN23" s="6"/>
      <c r="DO23" s="6" t="s">
        <v>87</v>
      </c>
      <c r="DP23" s="6"/>
      <c r="DQ23" s="6"/>
      <c r="DS23" s="6"/>
      <c r="DT23" s="6"/>
      <c r="DU23" s="6"/>
      <c r="DV23" s="6"/>
      <c r="DW23" s="6"/>
      <c r="DX23" s="36"/>
      <c r="DY23" s="6"/>
      <c r="DZ23" s="6"/>
      <c r="EA23" s="6"/>
      <c r="EB23" s="6"/>
      <c r="EC23" s="6"/>
      <c r="ED23" s="6"/>
      <c r="EE23" s="6"/>
      <c r="EF23" s="6" t="s">
        <v>87</v>
      </c>
      <c r="EG23" s="6"/>
      <c r="EH23" s="6"/>
      <c r="EJ23" s="6"/>
      <c r="EK23" s="6"/>
      <c r="EL23" s="6">
        <v>16.315020000000001</v>
      </c>
      <c r="EM23" s="6">
        <v>0.431578514483</v>
      </c>
      <c r="EN23" s="6"/>
      <c r="EO23" s="36"/>
      <c r="EP23" s="6"/>
      <c r="EQ23" s="6"/>
      <c r="ER23" s="6"/>
      <c r="ES23" s="6"/>
      <c r="ET23" s="6"/>
      <c r="EU23" s="6"/>
      <c r="EV23" s="6"/>
      <c r="EW23" s="6" t="s">
        <v>87</v>
      </c>
      <c r="EX23" s="6"/>
      <c r="EY23" s="6"/>
      <c r="FA23" s="6"/>
      <c r="FB23" s="6"/>
      <c r="FC23" s="6">
        <v>16.308</v>
      </c>
      <c r="FD23" s="6">
        <v>0.35809598083600003</v>
      </c>
      <c r="FE23" s="6"/>
      <c r="FF23" s="36"/>
      <c r="FG23" s="6"/>
      <c r="FH23" s="6"/>
      <c r="FI23" s="6"/>
      <c r="FJ23" s="6"/>
      <c r="FK23" s="6"/>
      <c r="FL23" s="6"/>
      <c r="FM23" s="6"/>
      <c r="FN23" s="6" t="s">
        <v>87</v>
      </c>
      <c r="FO23" s="6"/>
      <c r="FP23" s="6"/>
      <c r="FR23" s="6"/>
      <c r="FS23" s="6"/>
      <c r="FT23" s="6">
        <v>16.186620000000001</v>
      </c>
      <c r="FU23" s="6">
        <v>0.36247205876100003</v>
      </c>
      <c r="FV23" s="6"/>
      <c r="FW23" s="36"/>
      <c r="FX23" s="6"/>
      <c r="FY23" s="6"/>
      <c r="FZ23" s="6"/>
      <c r="GA23" s="6"/>
      <c r="GB23" s="6"/>
      <c r="GC23" s="6"/>
      <c r="GD23" s="6"/>
      <c r="GE23" s="6" t="s">
        <v>87</v>
      </c>
      <c r="GF23" s="6"/>
      <c r="GG23" s="6"/>
      <c r="GI23" s="6"/>
      <c r="GJ23" s="6"/>
      <c r="GK23" s="6">
        <v>16.186620000000001</v>
      </c>
      <c r="GL23" s="6">
        <v>0.413093366179</v>
      </c>
      <c r="GM23" s="6"/>
      <c r="GN23" s="36"/>
      <c r="GO23" s="6"/>
      <c r="GP23" s="6"/>
      <c r="GQ23" s="6"/>
      <c r="GR23" s="6"/>
      <c r="GS23" s="6"/>
      <c r="GT23" s="6"/>
      <c r="GU23" s="6"/>
      <c r="GV23" s="6" t="s">
        <v>87</v>
      </c>
      <c r="GW23" s="6"/>
      <c r="GX23" s="6"/>
      <c r="GZ23" s="6"/>
      <c r="HA23" s="6"/>
      <c r="HB23" s="6">
        <v>16.315020000000001</v>
      </c>
      <c r="HC23" s="6">
        <v>0.37238205563299998</v>
      </c>
      <c r="HD23" s="6"/>
      <c r="HE23" s="36"/>
      <c r="HF23" s="6"/>
      <c r="HG23" s="6"/>
      <c r="HH23" s="6"/>
      <c r="HI23" s="6"/>
      <c r="HJ23" s="6"/>
      <c r="HK23" s="6"/>
      <c r="HL23" s="6"/>
      <c r="HM23" s="6" t="s">
        <v>87</v>
      </c>
      <c r="HN23" s="6"/>
      <c r="HO23" s="6"/>
      <c r="HQ23" s="6"/>
      <c r="HR23" s="6"/>
      <c r="HS23" s="6">
        <v>16.67934</v>
      </c>
      <c r="HT23" s="6">
        <v>0.36288359304099999</v>
      </c>
      <c r="HU23" s="6"/>
      <c r="HV23" s="36"/>
      <c r="HW23" s="6"/>
      <c r="HX23" s="6"/>
      <c r="HY23" s="6"/>
      <c r="HZ23" s="6"/>
      <c r="IA23" s="6"/>
      <c r="IB23" s="6"/>
      <c r="IC23" s="6"/>
      <c r="ID23" s="6" t="s">
        <v>87</v>
      </c>
      <c r="IE23" s="6"/>
      <c r="IF23" s="6"/>
      <c r="IH23" s="6"/>
      <c r="II23" s="6"/>
      <c r="IJ23" s="6">
        <v>16.2027</v>
      </c>
      <c r="IK23" s="6">
        <v>0.31758076476899999</v>
      </c>
      <c r="IL23" s="6"/>
      <c r="IM23" s="36"/>
      <c r="IN23" s="6"/>
      <c r="IO23" s="6"/>
      <c r="IP23" s="6"/>
      <c r="IQ23" s="6"/>
      <c r="IR23" s="6"/>
      <c r="IS23" s="6"/>
      <c r="IT23" s="6"/>
      <c r="IU23" s="6" t="s">
        <v>87</v>
      </c>
      <c r="IV23" s="6"/>
      <c r="IW23" s="6"/>
      <c r="IY23" s="6"/>
      <c r="IZ23" s="6"/>
      <c r="JA23" s="6">
        <v>16.2027</v>
      </c>
      <c r="JB23" s="6">
        <v>0.29977303974699998</v>
      </c>
      <c r="JC23" s="6"/>
      <c r="JD23" s="36"/>
      <c r="JE23" s="6"/>
      <c r="JF23" s="6"/>
      <c r="JG23" s="6"/>
      <c r="JH23" s="6"/>
      <c r="JI23" s="6"/>
      <c r="JJ23" s="6"/>
      <c r="JK23" s="6"/>
      <c r="JL23" s="6" t="s">
        <v>87</v>
      </c>
      <c r="JM23" s="6"/>
      <c r="JN23" s="6"/>
      <c r="JP23" s="6"/>
      <c r="JQ23" s="6"/>
      <c r="JR23" s="6">
        <v>15.222060000000001</v>
      </c>
      <c r="JS23" s="6">
        <v>0.211586230125</v>
      </c>
      <c r="JT23" s="6"/>
      <c r="JU23" s="36"/>
      <c r="JV23" s="6"/>
      <c r="JW23" s="6"/>
      <c r="JX23" s="6"/>
      <c r="JY23" s="6"/>
      <c r="JZ23" s="6"/>
      <c r="KA23" s="6"/>
      <c r="KB23" s="6"/>
      <c r="KC23" s="6" t="s">
        <v>87</v>
      </c>
      <c r="KD23" s="6"/>
      <c r="KE23" s="6"/>
      <c r="KG23" s="6" t="s">
        <v>251</v>
      </c>
      <c r="KH23" s="6"/>
      <c r="KI23" s="6">
        <v>15.222060000000001</v>
      </c>
      <c r="KJ23" s="6">
        <v>0.26910291668199998</v>
      </c>
      <c r="KK23" s="6"/>
      <c r="KL23" s="36"/>
      <c r="KM23" s="6"/>
      <c r="KN23" s="6"/>
      <c r="KO23" s="6"/>
      <c r="KP23" s="6"/>
      <c r="KQ23" s="6"/>
      <c r="KR23" s="6"/>
      <c r="KS23" s="6"/>
      <c r="KT23" s="6" t="s">
        <v>87</v>
      </c>
      <c r="KU23" s="6"/>
      <c r="KV23" s="6"/>
      <c r="KX23" s="6" t="s">
        <v>251</v>
      </c>
      <c r="KY23" s="6"/>
      <c r="KZ23" s="6">
        <v>15.579359999999999</v>
      </c>
      <c r="LA23" s="6">
        <v>0.301902963523</v>
      </c>
      <c r="LB23" s="6"/>
      <c r="LC23" s="36"/>
      <c r="LD23" s="6"/>
      <c r="LE23" s="6"/>
      <c r="LF23" s="6"/>
      <c r="LG23" s="6"/>
      <c r="LH23" s="6"/>
      <c r="LI23" s="6"/>
      <c r="LJ23" s="6"/>
      <c r="LK23" s="6" t="s">
        <v>87</v>
      </c>
      <c r="LL23" s="6"/>
      <c r="LM23" s="6"/>
      <c r="LO23" s="6" t="s">
        <v>251</v>
      </c>
      <c r="LP23" s="6"/>
      <c r="LQ23" s="6">
        <v>15.579359999999999</v>
      </c>
      <c r="LR23" s="6">
        <v>0.29954475427799998</v>
      </c>
      <c r="LS23" s="6"/>
      <c r="LT23" s="36"/>
      <c r="LU23" s="6"/>
      <c r="LV23" s="6"/>
      <c r="LW23" s="6"/>
      <c r="LX23" s="6"/>
      <c r="LY23" s="6"/>
      <c r="LZ23" s="6"/>
      <c r="MA23" s="6"/>
      <c r="MB23" s="6" t="s">
        <v>87</v>
      </c>
      <c r="MC23" s="6"/>
      <c r="MD23" s="6"/>
      <c r="MF23" s="6" t="s">
        <v>251</v>
      </c>
      <c r="MG23" s="6"/>
      <c r="MH23" s="6">
        <v>15.579359999999999</v>
      </c>
      <c r="MI23" s="6">
        <v>0.24765139174</v>
      </c>
      <c r="MJ23" s="6"/>
      <c r="MK23" s="36"/>
      <c r="ML23" s="6"/>
      <c r="MM23" s="6"/>
      <c r="MN23" s="6"/>
      <c r="MO23" s="6"/>
      <c r="MP23" s="6"/>
      <c r="MQ23" s="6"/>
      <c r="MR23" s="6"/>
      <c r="MS23" s="6" t="s">
        <v>87</v>
      </c>
      <c r="MT23" s="6"/>
      <c r="MU23" s="6"/>
      <c r="MW23" s="6" t="s">
        <v>251</v>
      </c>
      <c r="MX23" s="6"/>
      <c r="MY23" s="6">
        <v>15.572340000000001</v>
      </c>
      <c r="MZ23" s="6">
        <v>0.17159875892900001</v>
      </c>
      <c r="NA23" s="6"/>
      <c r="NB23" s="36"/>
      <c r="NC23" s="6"/>
      <c r="ND23" s="6"/>
      <c r="NE23" s="6"/>
      <c r="NF23" s="6"/>
      <c r="NG23" s="6"/>
      <c r="NH23" s="6"/>
      <c r="NI23" s="6"/>
      <c r="NJ23" s="6" t="s">
        <v>87</v>
      </c>
      <c r="NK23" s="6"/>
      <c r="NL23" s="6"/>
      <c r="NN23" s="6"/>
      <c r="NO23" s="6"/>
      <c r="NP23" s="6">
        <v>15.572340000000001</v>
      </c>
      <c r="NQ23" s="6">
        <v>0.14399666191900001</v>
      </c>
      <c r="NR23" s="6"/>
      <c r="NS23" s="36"/>
      <c r="NT23" s="6"/>
      <c r="NU23" s="6"/>
      <c r="NV23" s="6"/>
      <c r="NW23" s="6"/>
      <c r="NX23" s="6"/>
      <c r="NY23" s="6"/>
      <c r="NZ23" s="6"/>
      <c r="OA23" s="6" t="s">
        <v>87</v>
      </c>
      <c r="OB23" s="6"/>
      <c r="OC23" s="6"/>
      <c r="OE23" s="6"/>
      <c r="OF23" s="6"/>
      <c r="OG23" s="6"/>
      <c r="OH23" s="6"/>
      <c r="OI23" s="6"/>
      <c r="OJ23" s="36"/>
      <c r="OK23" s="6"/>
      <c r="OL23" s="6"/>
      <c r="OM23" s="6"/>
      <c r="ON23" s="6"/>
      <c r="OO23" s="6"/>
      <c r="OP23" s="6"/>
      <c r="OQ23" s="6"/>
      <c r="OR23" s="6" t="s">
        <v>87</v>
      </c>
      <c r="OS23" s="6"/>
      <c r="OT23" s="6"/>
      <c r="OV23" s="6"/>
      <c r="OW23" s="6"/>
      <c r="OX23" s="6">
        <v>15.2646</v>
      </c>
      <c r="OY23" s="6">
        <v>0.14962612731700001</v>
      </c>
      <c r="OZ23" s="6"/>
      <c r="PA23" s="36"/>
      <c r="PB23" s="6"/>
      <c r="PC23" s="6"/>
      <c r="PD23" s="6"/>
      <c r="PE23" s="6"/>
      <c r="PF23" s="6"/>
      <c r="PG23" s="6"/>
      <c r="PH23" s="6"/>
      <c r="PI23" s="6" t="s">
        <v>87</v>
      </c>
      <c r="PJ23" s="6"/>
      <c r="PK23" s="6"/>
      <c r="PM23" s="6"/>
      <c r="PN23" s="6"/>
      <c r="PO23" s="6">
        <v>15.950699999999999</v>
      </c>
      <c r="PP23" s="6">
        <v>0.101924037679</v>
      </c>
      <c r="PQ23" s="6"/>
      <c r="PR23" s="36"/>
      <c r="PS23" s="6"/>
      <c r="PT23" s="6"/>
      <c r="PU23" s="6"/>
      <c r="PV23" s="6"/>
      <c r="PW23" s="6"/>
      <c r="PX23" s="6"/>
      <c r="PY23" s="6"/>
      <c r="PZ23" s="6" t="s">
        <v>87</v>
      </c>
      <c r="QA23" s="6"/>
      <c r="QB23" s="6"/>
      <c r="QD23" s="6"/>
      <c r="QE23" s="6"/>
      <c r="QF23" s="6">
        <v>15.58638</v>
      </c>
      <c r="QG23" s="6">
        <v>9.3578263756400007E-2</v>
      </c>
      <c r="QH23" s="6"/>
      <c r="QI23" s="36"/>
      <c r="QJ23" s="6"/>
      <c r="QK23" s="6"/>
      <c r="QL23" s="6"/>
      <c r="QM23" s="6"/>
      <c r="QN23" s="6"/>
      <c r="QO23" s="6"/>
      <c r="QP23" s="6"/>
      <c r="QQ23" s="6" t="s">
        <v>87</v>
      </c>
      <c r="QR23" s="6"/>
      <c r="QS23" s="6"/>
      <c r="QU23" s="6"/>
      <c r="QV23" s="6"/>
      <c r="QW23" s="6">
        <v>17.407979999999998</v>
      </c>
      <c r="QX23" s="6">
        <v>0.102827090523</v>
      </c>
      <c r="QY23" s="6"/>
      <c r="QZ23" s="36"/>
      <c r="RA23" s="6"/>
      <c r="RB23" s="6"/>
      <c r="RC23" s="6"/>
      <c r="RD23" s="6"/>
      <c r="RE23" s="6"/>
      <c r="RF23" s="6"/>
      <c r="RG23" s="6"/>
      <c r="RH23" s="6" t="s">
        <v>87</v>
      </c>
      <c r="RI23" s="6"/>
      <c r="RJ23" s="6"/>
      <c r="RL23" s="6"/>
      <c r="RM23" s="6"/>
      <c r="RN23" s="6">
        <v>17.407979999999998</v>
      </c>
      <c r="RO23" s="6">
        <v>6.3911814309900006E-2</v>
      </c>
      <c r="RP23" s="6"/>
      <c r="RQ23" s="36"/>
      <c r="RR23" s="6"/>
      <c r="RS23" s="6"/>
      <c r="RT23" s="6"/>
      <c r="RU23" s="6"/>
      <c r="RV23" s="6"/>
      <c r="RW23" s="6"/>
      <c r="RX23" s="6"/>
      <c r="RY23" s="6" t="s">
        <v>87</v>
      </c>
      <c r="RZ23" s="6"/>
      <c r="SA23" s="6"/>
      <c r="SC23" s="6"/>
      <c r="SD23" s="6"/>
      <c r="SE23" s="6">
        <v>17.407979999999998</v>
      </c>
      <c r="SF23" s="6">
        <v>2.30959970184E-2</v>
      </c>
      <c r="SG23" s="6"/>
      <c r="SH23" s="36"/>
      <c r="SI23" s="6"/>
      <c r="SJ23" s="6"/>
      <c r="SK23" s="6"/>
      <c r="SL23" s="6"/>
      <c r="SM23" s="6"/>
      <c r="SN23" s="6"/>
      <c r="SO23" s="6"/>
      <c r="SP23" s="6" t="s">
        <v>87</v>
      </c>
      <c r="SQ23" s="6"/>
      <c r="SR23" s="6"/>
      <c r="ST23" s="6"/>
      <c r="SU23" s="6"/>
      <c r="SV23" s="6">
        <v>17.407979999999998</v>
      </c>
      <c r="SW23" s="6">
        <v>2.30959970184E-2</v>
      </c>
      <c r="SX23" s="6"/>
      <c r="SY23" s="36"/>
      <c r="SZ23" s="6"/>
      <c r="TA23" s="6"/>
      <c r="TB23" s="6"/>
      <c r="TC23" s="6"/>
      <c r="TD23" s="6"/>
      <c r="TE23" s="6"/>
      <c r="TF23" s="6"/>
      <c r="TG23" s="6" t="s">
        <v>87</v>
      </c>
      <c r="TH23" s="6"/>
      <c r="TI23" s="6"/>
      <c r="TK23" s="6"/>
      <c r="TL23" s="6"/>
      <c r="TM23" s="6">
        <v>36.205466666699998</v>
      </c>
      <c r="TN23" s="6">
        <v>0.37955176562800003</v>
      </c>
      <c r="TO23" s="6"/>
      <c r="TP23" s="36"/>
      <c r="TQ23" s="6"/>
      <c r="TR23" s="6"/>
      <c r="TS23" s="6"/>
      <c r="TT23" s="6"/>
      <c r="TU23" s="6"/>
      <c r="TV23" s="6"/>
      <c r="TW23" s="6"/>
      <c r="TX23" s="6" t="s">
        <v>87</v>
      </c>
      <c r="TY23" s="6"/>
      <c r="TZ23" s="6"/>
      <c r="UB23" s="6"/>
      <c r="UC23" s="6"/>
      <c r="UD23" s="6">
        <v>17.08098</v>
      </c>
      <c r="UE23" s="6">
        <v>1.6251391924800001E-2</v>
      </c>
      <c r="UF23" s="6"/>
      <c r="UG23" s="36"/>
      <c r="UH23" s="6"/>
      <c r="UI23" s="6"/>
      <c r="UJ23" s="6"/>
      <c r="UK23" s="6"/>
      <c r="UL23" s="6"/>
      <c r="UM23" s="6"/>
      <c r="UN23" s="6"/>
      <c r="UO23" s="6" t="s">
        <v>87</v>
      </c>
      <c r="UP23" s="6"/>
      <c r="UQ23" s="6"/>
      <c r="US23" s="6"/>
      <c r="UT23" s="6"/>
      <c r="UU23" s="6">
        <v>15.598739999999999</v>
      </c>
      <c r="UV23" s="6">
        <v>0.12830608134800001</v>
      </c>
      <c r="UW23" s="6"/>
      <c r="UX23" s="36"/>
      <c r="UY23" s="6"/>
      <c r="UZ23" s="6"/>
      <c r="VA23" s="6"/>
      <c r="VB23" s="6"/>
      <c r="VC23" s="6"/>
      <c r="VD23" s="6"/>
      <c r="VE23" s="6"/>
      <c r="VF23" s="6" t="s">
        <v>87</v>
      </c>
      <c r="VG23" s="6"/>
      <c r="VH23" s="6"/>
      <c r="VJ23" s="6"/>
      <c r="VK23" s="6"/>
      <c r="VL23" s="6">
        <v>15.598739999999999</v>
      </c>
      <c r="VM23" s="6">
        <v>0.21526668255600001</v>
      </c>
      <c r="VN23" s="6"/>
    </row>
    <row r="24" spans="4:586" x14ac:dyDescent="0.25">
      <c r="D24">
        <v>3</v>
      </c>
      <c r="E24" s="1">
        <f>UH15</f>
        <v>4.3962070527386707</v>
      </c>
      <c r="F24" s="34">
        <v>0.5</v>
      </c>
      <c r="J24" s="6"/>
      <c r="K24" s="6"/>
      <c r="L24" s="6"/>
      <c r="M24" s="6"/>
      <c r="N24" s="6"/>
      <c r="O24" s="6"/>
      <c r="P24" s="6"/>
      <c r="Q24" s="6"/>
      <c r="R24" s="6"/>
      <c r="S24" s="6"/>
      <c r="U24" s="6"/>
      <c r="V24" s="6"/>
      <c r="W24" s="6">
        <v>17.4742</v>
      </c>
      <c r="X24" s="6">
        <v>7.1793411415899996E-2</v>
      </c>
      <c r="Y24" s="6"/>
      <c r="Z24" s="36"/>
      <c r="AA24" s="6"/>
      <c r="AB24" s="6"/>
      <c r="AC24" s="6"/>
      <c r="AD24" s="6"/>
      <c r="AE24" s="6"/>
      <c r="AF24" s="6"/>
      <c r="AG24" s="6"/>
      <c r="AH24" s="6"/>
      <c r="AI24" s="6"/>
      <c r="AJ24" s="6"/>
      <c r="AL24" s="6"/>
      <c r="AM24" s="6"/>
      <c r="AN24" s="6">
        <v>17.081600000000002</v>
      </c>
      <c r="AO24" s="6">
        <v>0.15773881325</v>
      </c>
      <c r="AP24" s="6"/>
      <c r="AQ24" s="36"/>
      <c r="AR24" s="6"/>
      <c r="AS24" s="6"/>
      <c r="AT24" s="6"/>
      <c r="AU24" s="6"/>
      <c r="AV24" s="6"/>
      <c r="AW24" s="6"/>
      <c r="AX24" s="6"/>
      <c r="AY24" s="6"/>
      <c r="AZ24" s="6"/>
      <c r="BA24" s="6"/>
      <c r="BC24" s="6"/>
      <c r="BD24" s="6"/>
      <c r="BE24" s="6">
        <v>17.170000000000002</v>
      </c>
      <c r="BF24" s="6">
        <v>0.62626127305500001</v>
      </c>
      <c r="BG24" s="6"/>
      <c r="BH24" s="36"/>
      <c r="BI24" s="6"/>
      <c r="BJ24" s="6"/>
      <c r="BK24" s="6"/>
      <c r="BL24" s="6"/>
      <c r="BM24" s="6"/>
      <c r="BN24" s="6"/>
      <c r="BO24" s="6"/>
      <c r="BP24" s="6"/>
      <c r="BQ24" s="6"/>
      <c r="BR24" s="6"/>
      <c r="BT24" s="6"/>
      <c r="BU24" s="6"/>
      <c r="BV24" s="6">
        <v>17.635666666700001</v>
      </c>
      <c r="BW24" s="6">
        <v>0.36728399652999999</v>
      </c>
      <c r="BX24" s="6"/>
      <c r="BY24" s="36"/>
      <c r="BZ24" s="6"/>
      <c r="CA24" s="6"/>
      <c r="CB24" s="6"/>
      <c r="CC24" s="6"/>
      <c r="CD24" s="6"/>
      <c r="CE24" s="6"/>
      <c r="CF24" s="6"/>
      <c r="CG24" s="6"/>
      <c r="CH24" s="6"/>
      <c r="CI24" s="6"/>
      <c r="CK24" s="6"/>
      <c r="CL24" s="6"/>
      <c r="CM24" s="6">
        <v>17.635666666700001</v>
      </c>
      <c r="CN24" s="6">
        <v>0.22112768210700001</v>
      </c>
      <c r="CO24" s="6"/>
      <c r="CP24" s="36"/>
      <c r="CQ24" s="6"/>
      <c r="CR24" s="6"/>
      <c r="CS24" s="6"/>
      <c r="CT24" s="6"/>
      <c r="CU24" s="6"/>
      <c r="CV24" s="6"/>
      <c r="CW24" s="6"/>
      <c r="CX24" s="6"/>
      <c r="CY24" s="6"/>
      <c r="CZ24" s="6"/>
      <c r="DB24" s="6"/>
      <c r="DC24" s="6"/>
      <c r="DD24" s="6">
        <v>17.412333333300001</v>
      </c>
      <c r="DE24" s="6">
        <v>0.37589119531199999</v>
      </c>
      <c r="DF24" s="6"/>
      <c r="DG24" s="36"/>
      <c r="DH24" s="6"/>
      <c r="DI24" s="6"/>
      <c r="DJ24" s="6"/>
      <c r="DK24" s="6"/>
      <c r="DL24" s="6"/>
      <c r="DM24" s="6"/>
      <c r="DN24" s="6"/>
      <c r="DO24" s="6"/>
      <c r="DP24" s="6"/>
      <c r="DQ24" s="6"/>
      <c r="DS24" s="6"/>
      <c r="DT24" s="6"/>
      <c r="DU24" s="6"/>
      <c r="DV24" s="6"/>
      <c r="DW24" s="6"/>
      <c r="DX24" s="36"/>
      <c r="DY24" s="6"/>
      <c r="DZ24" s="6"/>
      <c r="EA24" s="6"/>
      <c r="EB24" s="6"/>
      <c r="EC24" s="6"/>
      <c r="ED24" s="6"/>
      <c r="EE24" s="6"/>
      <c r="EF24" s="6"/>
      <c r="EG24" s="6"/>
      <c r="EH24" s="6"/>
      <c r="EJ24" s="6"/>
      <c r="EK24" s="6"/>
      <c r="EL24" s="6">
        <v>18.127800000000001</v>
      </c>
      <c r="EM24" s="6">
        <v>0.43769234621800002</v>
      </c>
      <c r="EN24" s="6"/>
      <c r="EO24" s="36"/>
      <c r="EP24" s="6"/>
      <c r="EQ24" s="6"/>
      <c r="ER24" s="6"/>
      <c r="ES24" s="6"/>
      <c r="ET24" s="6"/>
      <c r="EU24" s="6"/>
      <c r="EV24" s="6"/>
      <c r="EW24" s="6"/>
      <c r="EX24" s="6"/>
      <c r="EY24" s="6"/>
      <c r="FA24" s="6"/>
      <c r="FB24" s="6"/>
      <c r="FC24" s="6">
        <v>18.12</v>
      </c>
      <c r="FD24" s="6">
        <v>0.362493859132</v>
      </c>
      <c r="FE24" s="6"/>
      <c r="FF24" s="36"/>
      <c r="FG24" s="6"/>
      <c r="FH24" s="6"/>
      <c r="FI24" s="6"/>
      <c r="FJ24" s="6"/>
      <c r="FK24" s="6"/>
      <c r="FL24" s="6"/>
      <c r="FM24" s="6"/>
      <c r="FN24" s="6"/>
      <c r="FO24" s="6"/>
      <c r="FP24" s="6"/>
      <c r="FR24" s="6"/>
      <c r="FS24" s="6"/>
      <c r="FT24" s="6">
        <v>17.985133333299999</v>
      </c>
      <c r="FU24" s="6">
        <v>0.37095495839499998</v>
      </c>
      <c r="FV24" s="6"/>
      <c r="FW24" s="36"/>
      <c r="FX24" s="6"/>
      <c r="FY24" s="6"/>
      <c r="FZ24" s="6"/>
      <c r="GA24" s="6"/>
      <c r="GB24" s="6"/>
      <c r="GC24" s="6"/>
      <c r="GD24" s="6"/>
      <c r="GE24" s="6"/>
      <c r="GF24" s="6"/>
      <c r="GG24" s="6"/>
      <c r="GI24" s="6"/>
      <c r="GJ24" s="6"/>
      <c r="GK24" s="6">
        <v>17.985133333299999</v>
      </c>
      <c r="GL24" s="6">
        <v>0.42324419849</v>
      </c>
      <c r="GM24" s="6"/>
      <c r="GN24" s="36"/>
      <c r="GO24" s="6"/>
      <c r="GP24" s="6"/>
      <c r="GQ24" s="6"/>
      <c r="GR24" s="6"/>
      <c r="GS24" s="6"/>
      <c r="GT24" s="6"/>
      <c r="GU24" s="6"/>
      <c r="GV24" s="6"/>
      <c r="GW24" s="6"/>
      <c r="GX24" s="6"/>
      <c r="GZ24" s="6"/>
      <c r="HA24" s="6"/>
      <c r="HB24" s="6">
        <v>18.127800000000001</v>
      </c>
      <c r="HC24" s="6">
        <v>0.37695350453100002</v>
      </c>
      <c r="HD24" s="6"/>
      <c r="HE24" s="36"/>
      <c r="HF24" s="6"/>
      <c r="HG24" s="6"/>
      <c r="HH24" s="6"/>
      <c r="HI24" s="6"/>
      <c r="HJ24" s="6"/>
      <c r="HK24" s="6"/>
      <c r="HL24" s="6"/>
      <c r="HM24" s="6"/>
      <c r="HN24" s="6"/>
      <c r="HO24" s="6"/>
      <c r="HQ24" s="6"/>
      <c r="HR24" s="6"/>
      <c r="HS24" s="6">
        <v>18.532599999999999</v>
      </c>
      <c r="HT24" s="6">
        <v>0.36802441467699998</v>
      </c>
      <c r="HU24" s="6"/>
      <c r="HV24" s="36"/>
      <c r="HW24" s="6"/>
      <c r="HX24" s="6"/>
      <c r="HY24" s="6"/>
      <c r="HZ24" s="6"/>
      <c r="IA24" s="6"/>
      <c r="IB24" s="6"/>
      <c r="IC24" s="6"/>
      <c r="ID24" s="6"/>
      <c r="IE24" s="6"/>
      <c r="IF24" s="6"/>
      <c r="IH24" s="6"/>
      <c r="II24" s="6"/>
      <c r="IJ24" s="6">
        <v>18.003</v>
      </c>
      <c r="IK24" s="6">
        <v>0.31828514640799999</v>
      </c>
      <c r="IL24" s="6"/>
      <c r="IM24" s="36"/>
      <c r="IN24" s="6"/>
      <c r="IO24" s="6"/>
      <c r="IP24" s="6"/>
      <c r="IQ24" s="6"/>
      <c r="IR24" s="6"/>
      <c r="IS24" s="6"/>
      <c r="IT24" s="6"/>
      <c r="IU24" s="6"/>
      <c r="IV24" s="6"/>
      <c r="IW24" s="6"/>
      <c r="IY24" s="6"/>
      <c r="IZ24" s="6"/>
      <c r="JA24" s="6">
        <v>18.003</v>
      </c>
      <c r="JB24" s="6">
        <v>0.30001965125899999</v>
      </c>
      <c r="JC24" s="6"/>
      <c r="JD24" s="36"/>
      <c r="JE24" s="6"/>
      <c r="JF24" s="6"/>
      <c r="JG24" s="6"/>
      <c r="JH24" s="6"/>
      <c r="JI24" s="6"/>
      <c r="JJ24" s="6"/>
      <c r="JK24" s="6"/>
      <c r="JL24" s="6"/>
      <c r="JM24" s="6"/>
      <c r="JN24" s="6"/>
      <c r="JP24" s="6"/>
      <c r="JQ24" s="6"/>
      <c r="JR24" s="6">
        <v>16.913399999999999</v>
      </c>
      <c r="JS24" s="6">
        <v>0.21021266760599999</v>
      </c>
      <c r="JT24" s="6"/>
      <c r="JU24" s="36"/>
      <c r="JV24" s="6"/>
      <c r="JW24" s="6"/>
      <c r="JX24" s="6"/>
      <c r="JY24" s="6"/>
      <c r="JZ24" s="6"/>
      <c r="KA24" s="6"/>
      <c r="KB24" s="6"/>
      <c r="KC24" s="6"/>
      <c r="KD24" s="6"/>
      <c r="KE24" s="6"/>
      <c r="KG24" s="6"/>
      <c r="KH24" s="6"/>
      <c r="KI24" s="6">
        <v>16.913399999999999</v>
      </c>
      <c r="KJ24" s="6">
        <v>0.268102590561</v>
      </c>
      <c r="KK24" s="6"/>
      <c r="KL24" s="36"/>
      <c r="KM24" s="6"/>
      <c r="KN24" s="6"/>
      <c r="KO24" s="6"/>
      <c r="KP24" s="6"/>
      <c r="KQ24" s="6"/>
      <c r="KR24" s="6"/>
      <c r="KS24" s="6"/>
      <c r="KT24" s="6"/>
      <c r="KU24" s="6"/>
      <c r="KV24" s="6"/>
      <c r="KX24" s="6"/>
      <c r="KY24" s="6"/>
      <c r="KZ24" s="6">
        <v>17.310400000000001</v>
      </c>
      <c r="LA24" s="6">
        <v>0.31506934733600001</v>
      </c>
      <c r="LB24" s="6"/>
      <c r="LC24" s="36"/>
      <c r="LD24" s="6"/>
      <c r="LE24" s="6"/>
      <c r="LF24" s="6"/>
      <c r="LG24" s="6"/>
      <c r="LH24" s="6"/>
      <c r="LI24" s="6"/>
      <c r="LJ24" s="6"/>
      <c r="LK24" s="6"/>
      <c r="LL24" s="6"/>
      <c r="LM24" s="6"/>
      <c r="LO24" s="6"/>
      <c r="LP24" s="6"/>
      <c r="LQ24" s="6">
        <v>17.310400000000001</v>
      </c>
      <c r="LR24" s="6">
        <v>0.31165060065700001</v>
      </c>
      <c r="LS24" s="6"/>
      <c r="LT24" s="36"/>
      <c r="LU24" s="6"/>
      <c r="LV24" s="6"/>
      <c r="LW24" s="6"/>
      <c r="LX24" s="6"/>
      <c r="LY24" s="6"/>
      <c r="LZ24" s="6"/>
      <c r="MA24" s="6"/>
      <c r="MB24" s="6"/>
      <c r="MC24" s="6"/>
      <c r="MD24" s="6"/>
      <c r="MF24" s="6"/>
      <c r="MG24" s="6"/>
      <c r="MH24" s="6">
        <v>17.310400000000001</v>
      </c>
      <c r="MI24" s="6">
        <v>0.26069723441199999</v>
      </c>
      <c r="MJ24" s="6"/>
      <c r="MK24" s="36"/>
      <c r="ML24" s="6"/>
      <c r="MM24" s="6"/>
      <c r="MN24" s="6"/>
      <c r="MO24" s="6"/>
      <c r="MP24" s="6"/>
      <c r="MQ24" s="6"/>
      <c r="MR24" s="6"/>
      <c r="MS24" s="6"/>
      <c r="MT24" s="6"/>
      <c r="MU24" s="6"/>
      <c r="MW24" s="6"/>
      <c r="MX24" s="6"/>
      <c r="MY24" s="6">
        <v>17.302600000000002</v>
      </c>
      <c r="MZ24" s="6">
        <v>0.17863508960800001</v>
      </c>
      <c r="NA24" s="6"/>
      <c r="NB24" s="36"/>
      <c r="NC24" s="6"/>
      <c r="ND24" s="6"/>
      <c r="NE24" s="6"/>
      <c r="NF24" s="6"/>
      <c r="NG24" s="6"/>
      <c r="NH24" s="6"/>
      <c r="NI24" s="6"/>
      <c r="NJ24" s="6"/>
      <c r="NK24" s="6"/>
      <c r="NL24" s="6"/>
      <c r="NN24" s="6"/>
      <c r="NO24" s="6"/>
      <c r="NP24" s="6">
        <v>17.302600000000002</v>
      </c>
      <c r="NQ24" s="6">
        <v>0.151802279407</v>
      </c>
      <c r="NR24" s="6"/>
      <c r="NS24" s="36"/>
      <c r="NT24" s="6"/>
      <c r="NU24" s="6"/>
      <c r="NV24" s="6"/>
      <c r="NW24" s="6"/>
      <c r="NX24" s="6"/>
      <c r="NY24" s="6"/>
      <c r="NZ24" s="6"/>
      <c r="OA24" s="6"/>
      <c r="OB24" s="6"/>
      <c r="OC24" s="6"/>
      <c r="OE24" s="6"/>
      <c r="OF24" s="6"/>
      <c r="OG24" s="6"/>
      <c r="OH24" s="6"/>
      <c r="OI24" s="6"/>
      <c r="OJ24" s="36"/>
      <c r="OK24" s="6"/>
      <c r="OL24" s="6"/>
      <c r="OM24" s="6"/>
      <c r="ON24" s="6"/>
      <c r="OO24" s="6"/>
      <c r="OP24" s="6"/>
      <c r="OQ24" s="6"/>
      <c r="OR24" s="6"/>
      <c r="OS24" s="6"/>
      <c r="OT24" s="6"/>
      <c r="OV24" s="6"/>
      <c r="OW24" s="6"/>
      <c r="OX24" s="6">
        <v>16.9606666667</v>
      </c>
      <c r="OY24" s="6">
        <v>0.154362928284</v>
      </c>
      <c r="OZ24" s="6"/>
      <c r="PA24" s="36"/>
      <c r="PB24" s="6"/>
      <c r="PC24" s="6"/>
      <c r="PD24" s="6"/>
      <c r="PE24" s="6"/>
      <c r="PF24" s="6"/>
      <c r="PG24" s="6"/>
      <c r="PH24" s="6"/>
      <c r="PI24" s="6"/>
      <c r="PJ24" s="6"/>
      <c r="PK24" s="6"/>
      <c r="PM24" s="6"/>
      <c r="PN24" s="6"/>
      <c r="PO24" s="6">
        <v>17.722999999999999</v>
      </c>
      <c r="PP24" s="6">
        <v>0.10419635824700001</v>
      </c>
      <c r="PQ24" s="6"/>
      <c r="PR24" s="36"/>
      <c r="PS24" s="6"/>
      <c r="PT24" s="6"/>
      <c r="PU24" s="6"/>
      <c r="PV24" s="6"/>
      <c r="PW24" s="6"/>
      <c r="PX24" s="6"/>
      <c r="PY24" s="6"/>
      <c r="PZ24" s="6"/>
      <c r="QA24" s="6"/>
      <c r="QB24" s="6"/>
      <c r="QD24" s="6"/>
      <c r="QE24" s="6"/>
      <c r="QF24" s="6">
        <v>17.318200000000001</v>
      </c>
      <c r="QG24" s="6">
        <v>9.5540329667599996E-2</v>
      </c>
      <c r="QH24" s="6"/>
      <c r="QI24" s="36"/>
      <c r="QJ24" s="6"/>
      <c r="QK24" s="6"/>
      <c r="QL24" s="6"/>
      <c r="QM24" s="6"/>
      <c r="QN24" s="6"/>
      <c r="QO24" s="6"/>
      <c r="QP24" s="6"/>
      <c r="QQ24" s="6"/>
      <c r="QR24" s="6"/>
      <c r="QS24" s="6"/>
      <c r="QU24" s="6"/>
      <c r="QV24" s="6"/>
      <c r="QW24" s="6">
        <v>19.342199999999998</v>
      </c>
      <c r="QX24" s="6">
        <v>0.10495030041800001</v>
      </c>
      <c r="QY24" s="6"/>
      <c r="QZ24" s="36"/>
      <c r="RA24" s="6"/>
      <c r="RB24" s="6"/>
      <c r="RC24" s="6"/>
      <c r="RD24" s="6"/>
      <c r="RE24" s="6"/>
      <c r="RF24" s="6"/>
      <c r="RG24" s="6"/>
      <c r="RH24" s="6"/>
      <c r="RI24" s="6"/>
      <c r="RJ24" s="6"/>
      <c r="RL24" s="6"/>
      <c r="RM24" s="6"/>
      <c r="RN24" s="6">
        <v>19.342199999999998</v>
      </c>
      <c r="RO24" s="6">
        <v>6.6332758126700003E-2</v>
      </c>
      <c r="RP24" s="6"/>
      <c r="RQ24" s="36"/>
      <c r="RR24" s="6"/>
      <c r="RS24" s="6"/>
      <c r="RT24" s="6"/>
      <c r="RU24" s="6"/>
      <c r="RV24" s="6"/>
      <c r="RW24" s="6"/>
      <c r="RX24" s="6"/>
      <c r="RY24" s="6"/>
      <c r="RZ24" s="6"/>
      <c r="SA24" s="6"/>
      <c r="SC24" s="6"/>
      <c r="SD24" s="6"/>
      <c r="SE24" s="6">
        <v>19.342199999999998</v>
      </c>
      <c r="SF24" s="6">
        <v>2.4887896353899999E-2</v>
      </c>
      <c r="SG24" s="6"/>
      <c r="SH24" s="36"/>
      <c r="SI24" s="6"/>
      <c r="SJ24" s="6"/>
      <c r="SK24" s="6"/>
      <c r="SL24" s="6"/>
      <c r="SM24" s="6"/>
      <c r="SN24" s="6"/>
      <c r="SO24" s="6"/>
      <c r="SP24" s="6"/>
      <c r="SQ24" s="6"/>
      <c r="SR24" s="6"/>
      <c r="ST24" s="6"/>
      <c r="SU24" s="6"/>
      <c r="SV24" s="6">
        <v>19.342199999999998</v>
      </c>
      <c r="SW24" s="6">
        <v>2.4887896353899999E-2</v>
      </c>
      <c r="SX24" s="6"/>
      <c r="SY24" s="36"/>
      <c r="SZ24" s="6"/>
      <c r="TA24" s="6"/>
      <c r="TB24" s="6"/>
      <c r="TC24" s="6"/>
      <c r="TD24" s="6"/>
      <c r="TE24" s="6"/>
      <c r="TF24" s="6"/>
      <c r="TG24" s="6"/>
      <c r="TH24" s="6"/>
      <c r="TI24" s="6"/>
      <c r="TK24" s="6"/>
      <c r="TL24" s="6"/>
      <c r="TM24" s="6">
        <v>38.015740000000001</v>
      </c>
      <c r="TN24" s="6">
        <v>0.40868511132099999</v>
      </c>
      <c r="TO24" s="6"/>
      <c r="TP24" s="36"/>
      <c r="TQ24" s="6"/>
      <c r="TR24" s="6"/>
      <c r="TS24" s="6"/>
      <c r="TT24" s="6"/>
      <c r="TU24" s="6"/>
      <c r="TV24" s="6"/>
      <c r="TW24" s="6"/>
      <c r="TX24" s="6"/>
      <c r="TY24" s="6"/>
      <c r="TZ24" s="6"/>
      <c r="UB24" s="6"/>
      <c r="UC24" s="6"/>
      <c r="UD24" s="6">
        <v>18.9788666667</v>
      </c>
      <c r="UE24" s="6">
        <v>2.15310993464E-2</v>
      </c>
      <c r="UF24" s="6"/>
      <c r="UG24" s="36"/>
      <c r="UH24" s="6"/>
      <c r="UI24" s="6"/>
      <c r="UJ24" s="6"/>
      <c r="UK24" s="6"/>
      <c r="UL24" s="6"/>
      <c r="UM24" s="6"/>
      <c r="UN24" s="6"/>
      <c r="UO24" s="6"/>
      <c r="UP24" s="6"/>
      <c r="UQ24" s="6"/>
      <c r="US24" s="6"/>
      <c r="UT24" s="6"/>
      <c r="UU24" s="6">
        <v>17.3319333333</v>
      </c>
      <c r="UV24" s="6">
        <v>0.13414133261700001</v>
      </c>
      <c r="UW24" s="6"/>
      <c r="UX24" s="36"/>
      <c r="UY24" s="6"/>
      <c r="UZ24" s="6"/>
      <c r="VA24" s="6"/>
      <c r="VB24" s="6"/>
      <c r="VC24" s="6"/>
      <c r="VD24" s="6"/>
      <c r="VE24" s="6"/>
      <c r="VF24" s="6"/>
      <c r="VG24" s="6"/>
      <c r="VH24" s="6"/>
      <c r="VJ24" s="6"/>
      <c r="VK24" s="6"/>
      <c r="VL24" s="6">
        <v>17.3319333333</v>
      </c>
      <c r="VM24" s="6">
        <v>0.22594276931400001</v>
      </c>
      <c r="VN24" s="6"/>
    </row>
    <row r="25" spans="4:586" x14ac:dyDescent="0.25">
      <c r="D25">
        <v>3</v>
      </c>
      <c r="E25" s="1">
        <f>UY15</f>
        <v>4.0282985847509964</v>
      </c>
      <c r="F25" s="34">
        <v>0.5</v>
      </c>
      <c r="J25" s="6"/>
      <c r="K25" s="6"/>
      <c r="L25" s="6"/>
      <c r="M25" s="6"/>
      <c r="N25" s="6"/>
      <c r="O25" s="6"/>
      <c r="P25" s="6"/>
      <c r="Q25" s="6"/>
      <c r="R25" s="6"/>
      <c r="S25" s="6"/>
      <c r="U25" s="6"/>
      <c r="V25" s="6"/>
      <c r="W25" s="6">
        <v>19.221620000000001</v>
      </c>
      <c r="X25" s="6">
        <v>7.2732218843099994E-2</v>
      </c>
      <c r="Y25" s="6"/>
      <c r="Z25" s="36"/>
      <c r="AA25" s="6"/>
      <c r="AB25" s="6"/>
      <c r="AC25" s="6"/>
      <c r="AD25" s="6"/>
      <c r="AE25" s="6"/>
      <c r="AF25" s="6"/>
      <c r="AG25" s="6"/>
      <c r="AH25" s="6"/>
      <c r="AI25" s="6"/>
      <c r="AJ25" s="6"/>
      <c r="AL25" s="6"/>
      <c r="AM25" s="6"/>
      <c r="AN25" s="6">
        <v>18.789760000000001</v>
      </c>
      <c r="AO25" s="6">
        <v>0.16216247127299999</v>
      </c>
      <c r="AP25" s="6"/>
      <c r="AQ25" s="36"/>
      <c r="AR25" s="6"/>
      <c r="AS25" s="6"/>
      <c r="AT25" s="6"/>
      <c r="AU25" s="6"/>
      <c r="AV25" s="6"/>
      <c r="AW25" s="6"/>
      <c r="AX25" s="6"/>
      <c r="AY25" s="6"/>
      <c r="AZ25" s="6"/>
      <c r="BA25" s="6"/>
      <c r="BC25" s="6"/>
      <c r="BD25" s="6"/>
      <c r="BE25" s="6">
        <v>18.887</v>
      </c>
      <c r="BF25" s="6">
        <v>0.65164017570400001</v>
      </c>
      <c r="BG25" s="6"/>
      <c r="BH25" s="36"/>
      <c r="BI25" s="6"/>
      <c r="BJ25" s="6"/>
      <c r="BK25" s="6"/>
      <c r="BL25" s="6"/>
      <c r="BM25" s="6"/>
      <c r="BN25" s="6"/>
      <c r="BO25" s="6"/>
      <c r="BP25" s="6"/>
      <c r="BQ25" s="6"/>
      <c r="BR25" s="6"/>
      <c r="BT25" s="6"/>
      <c r="BU25" s="6"/>
      <c r="BV25" s="6">
        <v>19.3992333333</v>
      </c>
      <c r="BW25" s="6">
        <v>0.38201811090400001</v>
      </c>
      <c r="BX25" s="6"/>
      <c r="BY25" s="36"/>
      <c r="BZ25" s="6"/>
      <c r="CA25" s="6"/>
      <c r="CB25" s="6"/>
      <c r="CC25" s="6"/>
      <c r="CD25" s="6"/>
      <c r="CE25" s="6"/>
      <c r="CF25" s="6"/>
      <c r="CG25" s="6"/>
      <c r="CH25" s="6"/>
      <c r="CI25" s="6"/>
      <c r="CK25" s="6"/>
      <c r="CL25" s="6"/>
      <c r="CM25" s="6">
        <v>19.3992333333</v>
      </c>
      <c r="CN25" s="6">
        <v>0.229277400272</v>
      </c>
      <c r="CO25" s="6"/>
      <c r="CP25" s="36"/>
      <c r="CQ25" s="6"/>
      <c r="CR25" s="6"/>
      <c r="CS25" s="6"/>
      <c r="CT25" s="6"/>
      <c r="CU25" s="6"/>
      <c r="CV25" s="6"/>
      <c r="CW25" s="6"/>
      <c r="CX25" s="6"/>
      <c r="CY25" s="6"/>
      <c r="CZ25" s="6"/>
      <c r="DB25" s="6"/>
      <c r="DC25" s="6"/>
      <c r="DD25" s="6">
        <v>19.153566666700002</v>
      </c>
      <c r="DE25" s="6">
        <v>0.384682049119</v>
      </c>
      <c r="DF25" s="6"/>
      <c r="DG25" s="36"/>
      <c r="DH25" s="6"/>
      <c r="DI25" s="6"/>
      <c r="DJ25" s="6"/>
      <c r="DK25" s="6"/>
      <c r="DL25" s="6"/>
      <c r="DM25" s="6"/>
      <c r="DN25" s="6"/>
      <c r="DO25" s="6"/>
      <c r="DP25" s="6"/>
      <c r="DQ25" s="6"/>
      <c r="DS25" s="6"/>
      <c r="DT25" s="6"/>
      <c r="DU25" s="6"/>
      <c r="DV25" s="6"/>
      <c r="DW25" s="6"/>
      <c r="DX25" s="36"/>
      <c r="DY25" s="6"/>
      <c r="DZ25" s="6"/>
      <c r="EA25" s="6"/>
      <c r="EB25" s="6"/>
      <c r="EC25" s="6"/>
      <c r="ED25" s="6"/>
      <c r="EE25" s="6"/>
      <c r="EF25" s="6"/>
      <c r="EG25" s="6"/>
      <c r="EH25" s="6"/>
      <c r="EJ25" s="6"/>
      <c r="EK25" s="6"/>
      <c r="EL25" s="6">
        <v>19.940580000000001</v>
      </c>
      <c r="EM25" s="6">
        <v>0.44540337169799998</v>
      </c>
      <c r="EN25" s="6"/>
      <c r="EO25" s="36"/>
      <c r="EP25" s="6"/>
      <c r="EQ25" s="6"/>
      <c r="ER25" s="6"/>
      <c r="ES25" s="6"/>
      <c r="ET25" s="6"/>
      <c r="EU25" s="6"/>
      <c r="EV25" s="6"/>
      <c r="EW25" s="6"/>
      <c r="EX25" s="6"/>
      <c r="EY25" s="6"/>
      <c r="FA25" s="6"/>
      <c r="FB25" s="6"/>
      <c r="FC25" s="6">
        <v>19.931999999999999</v>
      </c>
      <c r="FD25" s="6">
        <v>0.36616206150199998</v>
      </c>
      <c r="FE25" s="6"/>
      <c r="FF25" s="36"/>
      <c r="FG25" s="6"/>
      <c r="FH25" s="6"/>
      <c r="FI25" s="6"/>
      <c r="FJ25" s="6"/>
      <c r="FK25" s="6"/>
      <c r="FL25" s="6"/>
      <c r="FM25" s="6"/>
      <c r="FN25" s="6"/>
      <c r="FO25" s="6"/>
      <c r="FP25" s="6"/>
      <c r="FR25" s="6"/>
      <c r="FS25" s="6"/>
      <c r="FT25" s="6">
        <v>19.783646666700001</v>
      </c>
      <c r="FU25" s="6">
        <v>0.37771654954</v>
      </c>
      <c r="FV25" s="6"/>
      <c r="FW25" s="36"/>
      <c r="FX25" s="6"/>
      <c r="FY25" s="6"/>
      <c r="FZ25" s="6"/>
      <c r="GA25" s="6"/>
      <c r="GB25" s="6"/>
      <c r="GC25" s="6"/>
      <c r="GD25" s="6"/>
      <c r="GE25" s="6"/>
      <c r="GF25" s="6"/>
      <c r="GG25" s="6"/>
      <c r="GI25" s="6"/>
      <c r="GJ25" s="6"/>
      <c r="GK25" s="6">
        <v>19.783646666700001</v>
      </c>
      <c r="GL25" s="6">
        <v>0.43108611117500001</v>
      </c>
      <c r="GM25" s="6"/>
      <c r="GN25" s="36"/>
      <c r="GO25" s="6"/>
      <c r="GP25" s="6"/>
      <c r="GQ25" s="6"/>
      <c r="GR25" s="6"/>
      <c r="GS25" s="6"/>
      <c r="GT25" s="6"/>
      <c r="GU25" s="6"/>
      <c r="GV25" s="6"/>
      <c r="GW25" s="6"/>
      <c r="GX25" s="6"/>
      <c r="GZ25" s="6"/>
      <c r="HA25" s="6"/>
      <c r="HB25" s="6">
        <v>19.940580000000001</v>
      </c>
      <c r="HC25" s="6">
        <v>0.38213610407199999</v>
      </c>
      <c r="HD25" s="6"/>
      <c r="HE25" s="36"/>
      <c r="HF25" s="6"/>
      <c r="HG25" s="6"/>
      <c r="HH25" s="6"/>
      <c r="HI25" s="6"/>
      <c r="HJ25" s="6"/>
      <c r="HK25" s="6"/>
      <c r="HL25" s="6"/>
      <c r="HM25" s="6"/>
      <c r="HN25" s="6"/>
      <c r="HO25" s="6"/>
      <c r="HQ25" s="6"/>
      <c r="HR25" s="6"/>
      <c r="HS25" s="6">
        <v>20.385860000000001</v>
      </c>
      <c r="HT25" s="6">
        <v>0.37560323828499997</v>
      </c>
      <c r="HU25" s="6"/>
      <c r="HV25" s="36"/>
      <c r="HW25" s="6"/>
      <c r="HX25" s="6"/>
      <c r="HY25" s="6"/>
      <c r="HZ25" s="6"/>
      <c r="IA25" s="6"/>
      <c r="IB25" s="6"/>
      <c r="IC25" s="6"/>
      <c r="ID25" s="6"/>
      <c r="IE25" s="6"/>
      <c r="IF25" s="6"/>
      <c r="IH25" s="6"/>
      <c r="II25" s="6"/>
      <c r="IJ25" s="6">
        <v>19.8033</v>
      </c>
      <c r="IK25" s="6">
        <v>0.31864385506300003</v>
      </c>
      <c r="IL25" s="6"/>
      <c r="IM25" s="36"/>
      <c r="IN25" s="6"/>
      <c r="IO25" s="6"/>
      <c r="IP25" s="6"/>
      <c r="IQ25" s="6"/>
      <c r="IR25" s="6"/>
      <c r="IS25" s="6"/>
      <c r="IT25" s="6"/>
      <c r="IU25" s="6"/>
      <c r="IV25" s="6"/>
      <c r="IW25" s="6"/>
      <c r="IY25" s="6"/>
      <c r="IZ25" s="6"/>
      <c r="JA25" s="6">
        <v>19.8033</v>
      </c>
      <c r="JB25" s="6">
        <v>0.301273079655</v>
      </c>
      <c r="JC25" s="6"/>
      <c r="JD25" s="36"/>
      <c r="JE25" s="6"/>
      <c r="JF25" s="6"/>
      <c r="JG25" s="6"/>
      <c r="JH25" s="6"/>
      <c r="JI25" s="6"/>
      <c r="JJ25" s="6"/>
      <c r="JK25" s="6"/>
      <c r="JL25" s="6"/>
      <c r="JM25" s="6"/>
      <c r="JN25" s="6"/>
      <c r="JP25" s="6"/>
      <c r="JQ25" s="6"/>
      <c r="JR25" s="6">
        <v>18.60474</v>
      </c>
      <c r="JS25" s="6">
        <v>0.210502714668</v>
      </c>
      <c r="JT25" s="6"/>
      <c r="JU25" s="36"/>
      <c r="JV25" s="6"/>
      <c r="JW25" s="6"/>
      <c r="JX25" s="6"/>
      <c r="JY25" s="6"/>
      <c r="JZ25" s="6"/>
      <c r="KA25" s="6"/>
      <c r="KB25" s="6"/>
      <c r="KC25" s="6"/>
      <c r="KD25" s="6"/>
      <c r="KE25" s="6"/>
      <c r="KG25" s="6"/>
      <c r="KH25" s="6"/>
      <c r="KI25" s="6">
        <v>18.60474</v>
      </c>
      <c r="KJ25" s="6">
        <v>0.26506370118099998</v>
      </c>
      <c r="KK25" s="6"/>
      <c r="KL25" s="36"/>
      <c r="KM25" s="6"/>
      <c r="KN25" s="6"/>
      <c r="KO25" s="6"/>
      <c r="KP25" s="6"/>
      <c r="KQ25" s="6"/>
      <c r="KR25" s="6"/>
      <c r="KS25" s="6"/>
      <c r="KT25" s="6"/>
      <c r="KU25" s="6"/>
      <c r="KV25" s="6"/>
      <c r="KX25" s="6"/>
      <c r="KY25" s="6"/>
      <c r="KZ25" s="6">
        <v>19.041440000000001</v>
      </c>
      <c r="LA25" s="6">
        <v>0.32897453127800003</v>
      </c>
      <c r="LB25" s="6"/>
      <c r="LC25" s="36"/>
      <c r="LD25" s="6"/>
      <c r="LE25" s="6"/>
      <c r="LF25" s="6"/>
      <c r="LG25" s="6"/>
      <c r="LH25" s="6"/>
      <c r="LI25" s="6"/>
      <c r="LJ25" s="6"/>
      <c r="LK25" s="6"/>
      <c r="LL25" s="6"/>
      <c r="LM25" s="6"/>
      <c r="LO25" s="6"/>
      <c r="LP25" s="6"/>
      <c r="LQ25" s="6">
        <v>19.041440000000001</v>
      </c>
      <c r="LR25" s="6">
        <v>0.32424548490900001</v>
      </c>
      <c r="LS25" s="6"/>
      <c r="LT25" s="36"/>
      <c r="LU25" s="6"/>
      <c r="LV25" s="6"/>
      <c r="LW25" s="6"/>
      <c r="LX25" s="6"/>
      <c r="LY25" s="6"/>
      <c r="LZ25" s="6"/>
      <c r="MA25" s="6"/>
      <c r="MB25" s="6"/>
      <c r="MC25" s="6"/>
      <c r="MD25" s="6"/>
      <c r="MF25" s="6"/>
      <c r="MG25" s="6"/>
      <c r="MH25" s="6">
        <v>19.041440000000001</v>
      </c>
      <c r="MI25" s="6">
        <v>0.27409253109999998</v>
      </c>
      <c r="MJ25" s="6"/>
      <c r="MK25" s="36"/>
      <c r="ML25" s="6"/>
      <c r="MM25" s="6"/>
      <c r="MN25" s="6"/>
      <c r="MO25" s="6"/>
      <c r="MP25" s="6"/>
      <c r="MQ25" s="6"/>
      <c r="MR25" s="6"/>
      <c r="MS25" s="6"/>
      <c r="MT25" s="6"/>
      <c r="MU25" s="6"/>
      <c r="MW25" s="6"/>
      <c r="MX25" s="6"/>
      <c r="MY25" s="6">
        <v>19.032859999999999</v>
      </c>
      <c r="MZ25" s="6">
        <v>0.18404035886199999</v>
      </c>
      <c r="NA25" s="6"/>
      <c r="NB25" s="36"/>
      <c r="NC25" s="6"/>
      <c r="ND25" s="6"/>
      <c r="NE25" s="6"/>
      <c r="NF25" s="6"/>
      <c r="NG25" s="6"/>
      <c r="NH25" s="6"/>
      <c r="NI25" s="6"/>
      <c r="NJ25" s="6"/>
      <c r="NK25" s="6"/>
      <c r="NL25" s="6"/>
      <c r="NN25" s="6"/>
      <c r="NO25" s="6"/>
      <c r="NP25" s="6">
        <v>19.032859999999999</v>
      </c>
      <c r="NQ25" s="6">
        <v>0.15817080946299999</v>
      </c>
      <c r="NR25" s="6"/>
      <c r="NS25" s="36"/>
      <c r="NT25" s="6"/>
      <c r="NU25" s="6"/>
      <c r="NV25" s="6"/>
      <c r="NW25" s="6"/>
      <c r="NX25" s="6"/>
      <c r="NY25" s="6"/>
      <c r="NZ25" s="6"/>
      <c r="OA25" s="6"/>
      <c r="OB25" s="6"/>
      <c r="OC25" s="6"/>
      <c r="OE25" s="6"/>
      <c r="OF25" s="6"/>
      <c r="OG25" s="6"/>
      <c r="OH25" s="6"/>
      <c r="OI25" s="6"/>
      <c r="OJ25" s="36"/>
      <c r="OK25" s="6"/>
      <c r="OL25" s="6"/>
      <c r="OM25" s="6"/>
      <c r="ON25" s="6"/>
      <c r="OO25" s="6"/>
      <c r="OP25" s="6"/>
      <c r="OQ25" s="6"/>
      <c r="OR25" s="6"/>
      <c r="OS25" s="6"/>
      <c r="OT25" s="6"/>
      <c r="OV25" s="6"/>
      <c r="OW25" s="6"/>
      <c r="OX25" s="6">
        <v>18.6567333333</v>
      </c>
      <c r="OY25" s="6">
        <v>0.15835822275399999</v>
      </c>
      <c r="OZ25" s="6"/>
      <c r="PA25" s="36"/>
      <c r="PB25" s="6"/>
      <c r="PC25" s="6"/>
      <c r="PD25" s="6"/>
      <c r="PE25" s="6"/>
      <c r="PF25" s="6"/>
      <c r="PG25" s="6"/>
      <c r="PH25" s="6"/>
      <c r="PI25" s="6"/>
      <c r="PJ25" s="6"/>
      <c r="PK25" s="6"/>
      <c r="PM25" s="6"/>
      <c r="PN25" s="6"/>
      <c r="PO25" s="6">
        <v>19.4953</v>
      </c>
      <c r="PP25" s="6">
        <v>0.107390691703</v>
      </c>
      <c r="PQ25" s="6"/>
      <c r="PR25" s="36"/>
      <c r="PS25" s="6"/>
      <c r="PT25" s="6"/>
      <c r="PU25" s="6"/>
      <c r="PV25" s="6"/>
      <c r="PW25" s="6"/>
      <c r="PX25" s="6"/>
      <c r="PY25" s="6"/>
      <c r="PZ25" s="6"/>
      <c r="QA25" s="6"/>
      <c r="QB25" s="6"/>
      <c r="QD25" s="6"/>
      <c r="QE25" s="6"/>
      <c r="QF25" s="6">
        <v>19.05002</v>
      </c>
      <c r="QG25" s="6">
        <v>9.8146430023399997E-2</v>
      </c>
      <c r="QH25" s="6"/>
      <c r="QI25" s="36"/>
      <c r="QJ25" s="6"/>
      <c r="QK25" s="6"/>
      <c r="QL25" s="6"/>
      <c r="QM25" s="6"/>
      <c r="QN25" s="6"/>
      <c r="QO25" s="6"/>
      <c r="QP25" s="6"/>
      <c r="QQ25" s="6"/>
      <c r="QR25" s="6"/>
      <c r="QS25" s="6"/>
      <c r="QU25" s="6"/>
      <c r="QV25" s="6"/>
      <c r="QW25" s="6">
        <v>21.276420000000002</v>
      </c>
      <c r="QX25" s="6">
        <v>0.10688992160999999</v>
      </c>
      <c r="QY25" s="6"/>
      <c r="QZ25" s="36"/>
      <c r="RA25" s="6"/>
      <c r="RB25" s="6"/>
      <c r="RC25" s="6"/>
      <c r="RD25" s="6"/>
      <c r="RE25" s="6"/>
      <c r="RF25" s="6"/>
      <c r="RG25" s="6"/>
      <c r="RH25" s="6"/>
      <c r="RI25" s="6"/>
      <c r="RJ25" s="6"/>
      <c r="RL25" s="6"/>
      <c r="RM25" s="6"/>
      <c r="RN25" s="6">
        <v>21.276420000000002</v>
      </c>
      <c r="RO25" s="6">
        <v>6.7342450010100002E-2</v>
      </c>
      <c r="RP25" s="6"/>
      <c r="RQ25" s="36"/>
      <c r="RR25" s="6"/>
      <c r="RS25" s="6"/>
      <c r="RT25" s="6"/>
      <c r="RU25" s="6"/>
      <c r="RV25" s="6"/>
      <c r="RW25" s="6"/>
      <c r="RX25" s="6"/>
      <c r="RY25" s="6"/>
      <c r="RZ25" s="6"/>
      <c r="SA25" s="6"/>
      <c r="SC25" s="6"/>
      <c r="SD25" s="6"/>
      <c r="SE25" s="6">
        <v>21.276420000000002</v>
      </c>
      <c r="SF25" s="6">
        <v>2.5477092237599998E-2</v>
      </c>
      <c r="SG25" s="6"/>
      <c r="SH25" s="36"/>
      <c r="SI25" s="6"/>
      <c r="SJ25" s="6"/>
      <c r="SK25" s="6"/>
      <c r="SL25" s="6"/>
      <c r="SM25" s="6"/>
      <c r="SN25" s="6"/>
      <c r="SO25" s="6"/>
      <c r="SP25" s="6"/>
      <c r="SQ25" s="6"/>
      <c r="SR25" s="6"/>
      <c r="ST25" s="6"/>
      <c r="SU25" s="6"/>
      <c r="SV25" s="6">
        <v>21.276420000000002</v>
      </c>
      <c r="SW25" s="6">
        <v>2.5477092237599998E-2</v>
      </c>
      <c r="SX25" s="6"/>
      <c r="SY25" s="36"/>
      <c r="SZ25" s="6"/>
      <c r="TA25" s="6"/>
      <c r="TB25" s="6"/>
      <c r="TC25" s="6"/>
      <c r="TD25" s="6"/>
      <c r="TE25" s="6"/>
      <c r="TF25" s="6"/>
      <c r="TG25" s="6"/>
      <c r="TH25" s="6"/>
      <c r="TI25" s="6"/>
      <c r="TK25" s="6"/>
      <c r="TL25" s="6"/>
      <c r="TM25" s="6">
        <v>39.826013333299997</v>
      </c>
      <c r="TN25" s="6">
        <v>0.42715105870800002</v>
      </c>
      <c r="TO25" s="6"/>
      <c r="TP25" s="36"/>
      <c r="TQ25" s="6"/>
      <c r="TR25" s="6"/>
      <c r="TS25" s="6"/>
      <c r="TT25" s="6"/>
      <c r="TU25" s="6"/>
      <c r="TV25" s="6"/>
      <c r="TW25" s="6"/>
      <c r="TX25" s="6"/>
      <c r="TY25" s="6"/>
      <c r="TZ25" s="6"/>
      <c r="UB25" s="6"/>
      <c r="UC25" s="6"/>
      <c r="UD25" s="6">
        <v>20.876753333300002</v>
      </c>
      <c r="UE25" s="6">
        <v>2.7802730569400001E-2</v>
      </c>
      <c r="UF25" s="6"/>
      <c r="UG25" s="36"/>
      <c r="UH25" s="6"/>
      <c r="UI25" s="6"/>
      <c r="UJ25" s="6"/>
      <c r="UK25" s="6"/>
      <c r="UL25" s="6"/>
      <c r="UM25" s="6"/>
      <c r="UN25" s="6"/>
      <c r="UO25" s="6"/>
      <c r="UP25" s="6"/>
      <c r="UQ25" s="6"/>
      <c r="US25" s="6"/>
      <c r="UT25" s="6"/>
      <c r="UU25" s="6">
        <v>19.065126666699999</v>
      </c>
      <c r="UV25" s="6">
        <v>0.14014129581500001</v>
      </c>
      <c r="UW25" s="6"/>
      <c r="UX25" s="36"/>
      <c r="UY25" s="6"/>
      <c r="UZ25" s="6"/>
      <c r="VA25" s="6"/>
      <c r="VB25" s="6"/>
      <c r="VC25" s="6"/>
      <c r="VD25" s="6"/>
      <c r="VE25" s="6"/>
      <c r="VF25" s="6"/>
      <c r="VG25" s="6"/>
      <c r="VH25" s="6"/>
      <c r="VJ25" s="6"/>
      <c r="VK25" s="6"/>
      <c r="VL25" s="6">
        <v>19.065126666699999</v>
      </c>
      <c r="VM25" s="6">
        <v>0.237153830003</v>
      </c>
      <c r="VN25" s="6"/>
    </row>
    <row r="26" spans="4:586" x14ac:dyDescent="0.25">
      <c r="J26" s="6"/>
      <c r="K26" s="6"/>
      <c r="L26" s="6"/>
      <c r="M26" s="6"/>
      <c r="N26" s="6"/>
      <c r="O26" s="6"/>
      <c r="P26" s="6" t="s">
        <v>87</v>
      </c>
      <c r="Q26" s="6"/>
      <c r="R26" s="6"/>
      <c r="S26" s="6"/>
      <c r="U26" s="6"/>
      <c r="V26" s="6"/>
      <c r="Y26" s="6"/>
      <c r="Z26" s="36"/>
      <c r="AA26" s="6"/>
      <c r="AB26" s="6"/>
      <c r="AC26" s="6"/>
      <c r="AD26" s="6"/>
      <c r="AE26" s="6"/>
      <c r="AF26" s="6"/>
      <c r="AG26" s="6" t="s">
        <v>87</v>
      </c>
      <c r="AH26" s="6"/>
      <c r="AI26" s="6"/>
      <c r="AJ26" s="6"/>
      <c r="AL26" s="6"/>
      <c r="AM26" s="6"/>
      <c r="AP26" s="6"/>
      <c r="AQ26" s="36"/>
      <c r="AR26" s="6"/>
      <c r="AS26" s="6"/>
      <c r="AT26" s="6"/>
      <c r="AU26" s="6"/>
      <c r="AV26" s="6"/>
      <c r="AW26" s="6"/>
      <c r="AX26" s="6" t="s">
        <v>87</v>
      </c>
      <c r="AY26" s="6"/>
      <c r="AZ26" s="6"/>
      <c r="BA26" s="6"/>
      <c r="BC26" s="6"/>
      <c r="BD26" s="6"/>
      <c r="BG26" s="6"/>
      <c r="BH26" s="36"/>
      <c r="BI26" s="6"/>
      <c r="BJ26" s="6"/>
      <c r="BK26" s="6"/>
      <c r="BL26" s="6"/>
      <c r="BM26" s="6"/>
      <c r="BN26" s="6"/>
      <c r="BO26" s="6" t="s">
        <v>87</v>
      </c>
      <c r="BP26" s="6"/>
      <c r="BQ26" s="6"/>
      <c r="BR26" s="6"/>
      <c r="BT26" s="6"/>
      <c r="BU26" s="6"/>
      <c r="BX26" s="6"/>
      <c r="BY26" s="36"/>
      <c r="BZ26" s="6"/>
      <c r="CA26" s="6"/>
      <c r="CB26" s="6"/>
      <c r="CC26" s="6"/>
      <c r="CD26" s="6"/>
      <c r="CE26" s="6"/>
      <c r="CF26" s="6" t="s">
        <v>87</v>
      </c>
      <c r="CG26" s="6"/>
      <c r="CH26" s="6"/>
      <c r="CI26" s="6"/>
      <c r="CK26" s="6"/>
      <c r="CL26" s="6"/>
      <c r="CO26" s="6"/>
      <c r="CP26" s="36"/>
      <c r="CQ26" s="6"/>
      <c r="CR26" s="6"/>
      <c r="CS26" s="6"/>
      <c r="CT26" s="6"/>
      <c r="CU26" s="6"/>
      <c r="CV26" s="6"/>
      <c r="CW26" s="6" t="s">
        <v>87</v>
      </c>
      <c r="CX26" s="6"/>
      <c r="CY26" s="6"/>
      <c r="CZ26" s="6"/>
      <c r="DB26" s="6"/>
      <c r="DC26" s="6"/>
      <c r="DF26" s="6"/>
      <c r="DG26" s="36"/>
      <c r="DH26" s="6"/>
      <c r="DI26" s="6"/>
      <c r="DJ26" s="6"/>
      <c r="DK26" s="6"/>
      <c r="DL26" s="6"/>
      <c r="DM26" s="6"/>
      <c r="DN26" s="6" t="s">
        <v>87</v>
      </c>
      <c r="DO26" s="6"/>
      <c r="DP26" s="6"/>
      <c r="DQ26" s="6"/>
      <c r="DS26" s="6"/>
      <c r="DT26" s="6"/>
      <c r="DW26" s="6"/>
      <c r="DX26" s="36"/>
      <c r="DY26" s="6"/>
      <c r="DZ26" s="6"/>
      <c r="EA26" s="6"/>
      <c r="EB26" s="6"/>
      <c r="EC26" s="6"/>
      <c r="ED26" s="6"/>
      <c r="EE26" s="6" t="s">
        <v>87</v>
      </c>
      <c r="EF26" s="6"/>
      <c r="EG26" s="6"/>
      <c r="EH26" s="6"/>
      <c r="EJ26" s="6"/>
      <c r="EK26" s="6"/>
      <c r="EN26" s="6"/>
      <c r="EO26" s="36"/>
      <c r="EP26" s="6"/>
      <c r="EQ26" s="6"/>
      <c r="ER26" s="6"/>
      <c r="ES26" s="6"/>
      <c r="ET26" s="6"/>
      <c r="EU26" s="6"/>
      <c r="EV26" s="6" t="s">
        <v>87</v>
      </c>
      <c r="EW26" s="6"/>
      <c r="EX26" s="6"/>
      <c r="EY26" s="6"/>
      <c r="FA26" s="6"/>
      <c r="FB26" s="6"/>
      <c r="FC26">
        <v>21.744</v>
      </c>
      <c r="FD26">
        <v>0.36643018032899999</v>
      </c>
      <c r="FE26" s="6"/>
      <c r="FF26" s="36"/>
      <c r="FG26" s="6"/>
      <c r="FH26" s="6"/>
      <c r="FI26" s="6"/>
      <c r="FJ26" s="6"/>
      <c r="FK26" s="6"/>
      <c r="FL26" s="6"/>
      <c r="FM26" s="6" t="s">
        <v>87</v>
      </c>
      <c r="FN26" s="6"/>
      <c r="FO26" s="6"/>
      <c r="FP26" s="6"/>
      <c r="FR26" s="6"/>
      <c r="FS26" s="6"/>
      <c r="FV26" s="6"/>
      <c r="FW26" s="36"/>
      <c r="FX26" s="6"/>
      <c r="FY26" s="6"/>
      <c r="FZ26" s="6"/>
      <c r="GA26" s="6"/>
      <c r="GB26" s="6"/>
      <c r="GC26" s="6"/>
      <c r="GD26" s="6" t="s">
        <v>87</v>
      </c>
      <c r="GE26" s="6"/>
      <c r="GF26" s="6"/>
      <c r="GG26" s="6"/>
      <c r="GI26" s="6"/>
      <c r="GJ26" s="6"/>
      <c r="GK26">
        <v>21.582159999999998</v>
      </c>
      <c r="GL26">
        <v>0.43821584967600002</v>
      </c>
      <c r="GM26" s="6"/>
      <c r="GN26" s="36"/>
      <c r="GO26" s="6"/>
      <c r="GP26" s="6"/>
      <c r="GQ26" s="6"/>
      <c r="GR26" s="6"/>
      <c r="GS26" s="6"/>
      <c r="GT26" s="6"/>
      <c r="GU26" s="6" t="s">
        <v>87</v>
      </c>
      <c r="GV26" s="6"/>
      <c r="GW26" s="6"/>
      <c r="GX26" s="6"/>
      <c r="GZ26" s="6"/>
      <c r="HA26" s="6"/>
      <c r="HB26">
        <v>21.753360000000001</v>
      </c>
      <c r="HC26">
        <v>0.3861272</v>
      </c>
      <c r="HD26" s="6"/>
      <c r="HE26" s="36"/>
      <c r="HF26" s="6"/>
      <c r="HG26" s="6"/>
      <c r="HH26" s="6"/>
      <c r="HI26" s="6"/>
      <c r="HJ26" s="6"/>
      <c r="HK26" s="6"/>
      <c r="HL26" s="6" t="s">
        <v>87</v>
      </c>
      <c r="HM26" s="6"/>
      <c r="HN26" s="6"/>
      <c r="HO26" s="6"/>
      <c r="HQ26" s="6"/>
      <c r="HR26" s="6"/>
      <c r="HS26">
        <v>22.23912</v>
      </c>
      <c r="HT26">
        <v>0.37911414814799999</v>
      </c>
      <c r="HU26" s="6"/>
      <c r="HV26" s="36"/>
      <c r="HW26" s="6"/>
      <c r="HX26" s="6"/>
      <c r="HY26" s="6"/>
      <c r="HZ26" s="6"/>
      <c r="IA26" s="6"/>
      <c r="IB26" s="6"/>
      <c r="IC26" s="6" t="s">
        <v>87</v>
      </c>
      <c r="ID26" s="6"/>
      <c r="IE26" s="6"/>
      <c r="IF26" s="6"/>
      <c r="IH26" s="6"/>
      <c r="II26" s="6"/>
      <c r="IJ26">
        <v>21.6036</v>
      </c>
      <c r="IK26">
        <v>0.31823227594999998</v>
      </c>
      <c r="IL26" s="6"/>
      <c r="IM26" s="36"/>
      <c r="IN26" s="6"/>
      <c r="IO26" s="6"/>
      <c r="IP26" s="6"/>
      <c r="IQ26" s="6"/>
      <c r="IR26" s="6"/>
      <c r="IS26" s="6"/>
      <c r="IT26" s="6" t="s">
        <v>87</v>
      </c>
      <c r="IU26" s="6"/>
      <c r="IV26" s="6"/>
      <c r="IW26" s="6"/>
      <c r="IY26" s="6"/>
      <c r="IZ26" s="6"/>
      <c r="JA26">
        <v>21.6036</v>
      </c>
      <c r="JB26">
        <v>0.30169745195300002</v>
      </c>
      <c r="JC26" s="6"/>
      <c r="JD26" s="36"/>
      <c r="JE26" s="6"/>
      <c r="JF26" s="6"/>
      <c r="JG26" s="6"/>
      <c r="JH26" s="6"/>
      <c r="JI26" s="6"/>
      <c r="JJ26" s="6"/>
      <c r="JK26" s="6" t="s">
        <v>87</v>
      </c>
      <c r="JL26" s="6"/>
      <c r="JM26" s="6"/>
      <c r="JN26" s="6"/>
      <c r="JP26" s="6"/>
      <c r="JQ26" s="6"/>
      <c r="JT26" s="6"/>
      <c r="JU26" s="36"/>
      <c r="JV26" s="6"/>
      <c r="JW26" s="6"/>
      <c r="JX26" s="6"/>
      <c r="JY26" s="6"/>
      <c r="JZ26" s="6"/>
      <c r="KA26" s="6"/>
      <c r="KB26" s="6" t="s">
        <v>87</v>
      </c>
      <c r="KC26" s="6"/>
      <c r="KD26" s="6"/>
      <c r="KE26" s="6"/>
      <c r="KG26" s="6"/>
      <c r="KH26" s="6"/>
      <c r="KK26" s="6"/>
      <c r="KL26" s="36"/>
      <c r="KM26" s="6"/>
      <c r="KN26" s="6"/>
      <c r="KO26" s="6"/>
      <c r="KP26" s="6"/>
      <c r="KQ26" s="6"/>
      <c r="KR26" s="6"/>
      <c r="KS26" s="6" t="s">
        <v>87</v>
      </c>
      <c r="KT26" s="6"/>
      <c r="KU26" s="6"/>
      <c r="KV26" s="6"/>
      <c r="KX26" s="6"/>
      <c r="KY26" s="6"/>
      <c r="LB26" s="6"/>
      <c r="LC26" s="36"/>
      <c r="LD26" s="6"/>
      <c r="LE26" s="6"/>
      <c r="LF26" s="6"/>
      <c r="LG26" s="6"/>
      <c r="LH26" s="6"/>
      <c r="LI26" s="6"/>
      <c r="LJ26" s="6" t="s">
        <v>87</v>
      </c>
      <c r="LK26" s="6"/>
      <c r="LL26" s="6"/>
      <c r="LM26" s="6"/>
      <c r="LO26" s="6"/>
      <c r="LP26" s="6"/>
      <c r="LS26" s="6"/>
      <c r="LT26" s="36"/>
      <c r="LU26" s="6"/>
      <c r="LV26" s="6"/>
      <c r="LW26" s="6"/>
      <c r="LX26" s="6"/>
      <c r="LY26" s="6"/>
      <c r="LZ26" s="6"/>
      <c r="MA26" s="6" t="s">
        <v>87</v>
      </c>
      <c r="MB26" s="6"/>
      <c r="MC26" s="6"/>
      <c r="MD26" s="6"/>
      <c r="MF26" s="6"/>
      <c r="MG26" s="6"/>
      <c r="MJ26" s="6"/>
      <c r="MK26" s="36"/>
      <c r="ML26" s="6"/>
      <c r="MM26" s="6"/>
      <c r="MN26" s="6"/>
      <c r="MO26" s="6"/>
      <c r="MP26" s="6"/>
      <c r="MQ26" s="6"/>
      <c r="MR26" s="6" t="s">
        <v>87</v>
      </c>
      <c r="MS26" s="6"/>
      <c r="MT26" s="6"/>
      <c r="MU26" s="6"/>
      <c r="MW26" s="6"/>
      <c r="MX26" s="6"/>
      <c r="NA26" s="6"/>
      <c r="NB26" s="36"/>
      <c r="NC26" s="6"/>
      <c r="ND26" s="6"/>
      <c r="NE26" s="6"/>
      <c r="NF26" s="6"/>
      <c r="NG26" s="6"/>
      <c r="NH26" s="6"/>
      <c r="NI26" s="6" t="s">
        <v>87</v>
      </c>
      <c r="NJ26" s="6"/>
      <c r="NK26" s="6"/>
      <c r="NL26" s="6"/>
      <c r="NN26" s="6"/>
      <c r="NO26" s="6"/>
      <c r="NR26" s="6"/>
      <c r="NS26" s="36"/>
      <c r="NT26" s="6"/>
      <c r="NU26" s="6"/>
      <c r="NV26" s="6"/>
      <c r="NW26" s="6"/>
      <c r="NX26" s="6"/>
      <c r="NY26" s="6"/>
      <c r="NZ26" s="6" t="s">
        <v>87</v>
      </c>
      <c r="OA26" s="6"/>
      <c r="OB26" s="6"/>
      <c r="OC26" s="6"/>
      <c r="OE26" s="6"/>
      <c r="OF26" s="6"/>
      <c r="OI26" s="6"/>
      <c r="OJ26" s="36"/>
      <c r="OK26" s="6"/>
      <c r="OL26" s="6"/>
      <c r="OM26" s="6"/>
      <c r="ON26" s="6"/>
      <c r="OO26" s="6"/>
      <c r="OP26" s="6"/>
      <c r="OQ26" s="6" t="s">
        <v>87</v>
      </c>
      <c r="OR26" s="6"/>
      <c r="OS26" s="6"/>
      <c r="OT26" s="6"/>
      <c r="OV26" s="6"/>
      <c r="OW26" s="6"/>
      <c r="OZ26" s="6"/>
      <c r="PA26" s="36"/>
      <c r="PB26" s="6"/>
      <c r="PC26" s="6"/>
      <c r="PD26" s="6"/>
      <c r="PE26" s="6"/>
      <c r="PF26" s="6"/>
      <c r="PG26" s="6"/>
      <c r="PH26" s="6" t="s">
        <v>87</v>
      </c>
      <c r="PI26" s="6"/>
      <c r="PJ26" s="6"/>
      <c r="PK26" s="6"/>
      <c r="PM26" s="6"/>
      <c r="PN26" s="6"/>
      <c r="PO26">
        <v>21.267600000000002</v>
      </c>
      <c r="PP26">
        <v>0.10997682026699999</v>
      </c>
      <c r="PQ26" s="6"/>
      <c r="PR26" s="36"/>
      <c r="PS26" s="6"/>
      <c r="PT26" s="6"/>
      <c r="PU26" s="6"/>
      <c r="PV26" s="6"/>
      <c r="PW26" s="6"/>
      <c r="PX26" s="6"/>
      <c r="PY26" s="6" t="s">
        <v>87</v>
      </c>
      <c r="PZ26" s="6"/>
      <c r="QA26" s="6"/>
      <c r="QB26" s="6"/>
      <c r="QD26" s="6"/>
      <c r="QE26" s="6"/>
      <c r="QF26">
        <v>20.781839999999999</v>
      </c>
      <c r="QG26">
        <v>0.101695519406</v>
      </c>
      <c r="QH26" s="6"/>
      <c r="QI26" s="36"/>
      <c r="QJ26" s="6"/>
      <c r="QK26" s="6"/>
      <c r="QL26" s="6"/>
      <c r="QM26" s="6"/>
      <c r="QN26" s="6"/>
      <c r="QO26" s="6"/>
      <c r="QP26" s="6" t="s">
        <v>87</v>
      </c>
      <c r="QQ26" s="6"/>
      <c r="QR26" s="6"/>
      <c r="QS26" s="6"/>
      <c r="QU26" s="6"/>
      <c r="QV26" s="6"/>
      <c r="QY26" s="6"/>
      <c r="QZ26" s="36"/>
      <c r="RA26" s="6"/>
      <c r="RB26" s="6"/>
      <c r="RC26" s="6"/>
      <c r="RD26" s="6"/>
      <c r="RE26" s="6"/>
      <c r="RF26" s="6"/>
      <c r="RG26" s="6" t="s">
        <v>87</v>
      </c>
      <c r="RH26" s="6"/>
      <c r="RI26" s="6"/>
      <c r="RJ26" s="6"/>
      <c r="RL26" s="6"/>
      <c r="RM26" s="6"/>
      <c r="RP26" s="6"/>
      <c r="RQ26" s="36"/>
      <c r="RR26" s="6"/>
      <c r="RS26" s="6"/>
      <c r="RT26" s="6"/>
      <c r="RU26" s="6"/>
      <c r="RV26" s="6"/>
      <c r="RW26" s="6"/>
      <c r="RX26" s="6" t="s">
        <v>87</v>
      </c>
      <c r="RY26" s="6"/>
      <c r="RZ26" s="6"/>
      <c r="SA26" s="6"/>
      <c r="SC26" s="6"/>
      <c r="SD26" s="6"/>
      <c r="SG26" s="6"/>
      <c r="SH26" s="36"/>
      <c r="SI26" s="6"/>
      <c r="SJ26" s="6"/>
      <c r="SK26" s="6"/>
      <c r="SL26" s="6"/>
      <c r="SM26" s="6"/>
      <c r="SN26" s="6"/>
      <c r="SO26" s="6" t="s">
        <v>87</v>
      </c>
      <c r="SP26" s="6"/>
      <c r="SQ26" s="6"/>
      <c r="SR26" s="6"/>
      <c r="ST26" s="6"/>
      <c r="SU26" s="6"/>
      <c r="SX26" s="6"/>
      <c r="SY26" s="36"/>
      <c r="SZ26" s="6"/>
      <c r="TA26" s="6"/>
      <c r="TB26" s="6"/>
      <c r="TC26" s="6"/>
      <c r="TD26" s="6"/>
      <c r="TE26" s="6"/>
      <c r="TF26" s="6" t="s">
        <v>87</v>
      </c>
      <c r="TG26" s="6"/>
      <c r="TH26" s="6"/>
      <c r="TI26" s="6"/>
      <c r="TK26" s="6"/>
      <c r="TL26" s="6"/>
      <c r="TM26">
        <v>41.636286666700002</v>
      </c>
      <c r="TN26">
        <v>0.42206944343899999</v>
      </c>
      <c r="TO26" s="6"/>
      <c r="TP26" s="36"/>
      <c r="TQ26" s="6"/>
      <c r="TR26" s="6"/>
      <c r="TS26" s="6"/>
      <c r="TT26" s="6"/>
      <c r="TU26" s="6"/>
      <c r="TV26" s="6"/>
      <c r="TW26" s="6" t="s">
        <v>87</v>
      </c>
      <c r="TX26" s="6"/>
      <c r="TY26" s="6"/>
      <c r="TZ26" s="6"/>
      <c r="UB26" s="6"/>
      <c r="UC26" s="6"/>
      <c r="UF26" s="6"/>
      <c r="UG26" s="36"/>
      <c r="UH26" s="6"/>
      <c r="UI26" s="6"/>
      <c r="UJ26" s="6"/>
      <c r="UK26" s="6"/>
      <c r="UL26" s="6"/>
      <c r="UM26" s="6"/>
      <c r="UN26" s="6" t="s">
        <v>87</v>
      </c>
      <c r="UO26" s="6"/>
      <c r="UP26" s="6"/>
      <c r="UQ26" s="6"/>
      <c r="US26" s="6"/>
      <c r="UT26" s="6"/>
      <c r="UU26">
        <v>20.79832</v>
      </c>
      <c r="UV26">
        <v>0.145639849711</v>
      </c>
      <c r="UW26" s="6"/>
      <c r="UX26" s="36"/>
      <c r="UY26" s="6"/>
      <c r="UZ26" s="6"/>
      <c r="VA26" s="6"/>
      <c r="VB26" s="6"/>
      <c r="VC26" s="6"/>
      <c r="VD26" s="6"/>
      <c r="VE26" s="6" t="s">
        <v>87</v>
      </c>
      <c r="VF26" s="6"/>
      <c r="VG26" s="6"/>
      <c r="VH26" s="6"/>
      <c r="VJ26" s="6"/>
      <c r="VK26" s="6"/>
      <c r="VL26">
        <v>20.79832</v>
      </c>
      <c r="VM26">
        <v>0.248180965521</v>
      </c>
      <c r="VN26" s="6"/>
    </row>
    <row r="27" spans="4:586" x14ac:dyDescent="0.25">
      <c r="J27" s="6"/>
      <c r="K27" s="6"/>
      <c r="L27" s="6"/>
      <c r="M27" s="6"/>
      <c r="N27" s="6"/>
      <c r="O27" s="6"/>
      <c r="P27" s="6"/>
      <c r="Q27" s="6"/>
      <c r="R27" s="6"/>
      <c r="S27" s="6"/>
      <c r="U27" s="6"/>
      <c r="W27" s="6"/>
      <c r="X27" s="6"/>
      <c r="Y27" s="6"/>
      <c r="Z27" s="3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t="s">
        <v>87</v>
      </c>
      <c r="AL27" s="6"/>
      <c r="AN27" s="6"/>
      <c r="AO27" s="6"/>
      <c r="AP27" s="6"/>
      <c r="AQ27" s="3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t="s">
        <v>87</v>
      </c>
      <c r="BC27" s="6"/>
      <c r="BE27" s="6"/>
      <c r="BF27" s="6"/>
      <c r="BG27" s="6"/>
      <c r="BH27" s="3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t="s">
        <v>87</v>
      </c>
      <c r="BT27" s="6"/>
      <c r="BV27" s="6"/>
      <c r="BW27" s="6"/>
      <c r="BX27" s="6"/>
      <c r="BY27" s="3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t="s">
        <v>87</v>
      </c>
      <c r="CK27" s="6"/>
      <c r="CM27" s="6"/>
      <c r="CN27" s="6"/>
      <c r="CO27" s="6"/>
      <c r="CP27" s="3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t="s">
        <v>87</v>
      </c>
      <c r="DB27" s="6"/>
      <c r="DD27" s="6"/>
      <c r="DE27" s="6"/>
      <c r="DF27" s="6"/>
      <c r="DG27" s="3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t="s">
        <v>87</v>
      </c>
      <c r="DS27" s="6"/>
      <c r="DU27" s="6"/>
      <c r="DV27" s="6"/>
      <c r="DW27" s="6"/>
      <c r="DX27" s="3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t="s">
        <v>87</v>
      </c>
      <c r="EJ27" s="6"/>
      <c r="EL27" s="6"/>
      <c r="EM27" s="6"/>
      <c r="EN27" s="6"/>
      <c r="EO27" s="3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t="s">
        <v>87</v>
      </c>
      <c r="FA27" s="6"/>
      <c r="FC27" s="6"/>
      <c r="FD27" s="6"/>
      <c r="FE27" s="6"/>
      <c r="FF27" s="3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t="s">
        <v>87</v>
      </c>
      <c r="FR27" s="6"/>
      <c r="FT27" s="6"/>
      <c r="FU27" s="6"/>
      <c r="FV27" s="6"/>
      <c r="FW27" s="3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t="s">
        <v>87</v>
      </c>
      <c r="GI27" s="6"/>
      <c r="GK27" s="6"/>
      <c r="GL27" s="6"/>
      <c r="GM27" s="6"/>
      <c r="GN27" s="3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t="s">
        <v>87</v>
      </c>
      <c r="GZ27" s="6"/>
      <c r="HB27" s="6"/>
      <c r="HC27" s="6"/>
      <c r="HD27" s="6"/>
      <c r="HE27" s="3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t="s">
        <v>87</v>
      </c>
      <c r="HQ27" s="6"/>
      <c r="HS27" s="6"/>
      <c r="HT27" s="6"/>
      <c r="HU27" s="6"/>
      <c r="HV27" s="3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t="s">
        <v>87</v>
      </c>
      <c r="IH27" s="6"/>
      <c r="IJ27" s="6"/>
      <c r="IK27" s="6"/>
      <c r="IL27" s="6"/>
      <c r="IM27" s="3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t="s">
        <v>87</v>
      </c>
      <c r="IY27" s="6"/>
      <c r="JA27" s="6"/>
      <c r="JB27" s="6"/>
      <c r="JC27" s="6"/>
      <c r="JD27" s="3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t="s">
        <v>87</v>
      </c>
      <c r="JP27" s="6"/>
      <c r="JR27" s="6"/>
      <c r="JS27" s="6"/>
      <c r="JT27" s="6"/>
      <c r="JU27" s="3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t="s">
        <v>87</v>
      </c>
      <c r="KG27" s="6"/>
      <c r="KI27" s="6"/>
      <c r="KJ27" s="6"/>
      <c r="KK27" s="6"/>
      <c r="KL27" s="3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t="s">
        <v>87</v>
      </c>
      <c r="KX27" s="6"/>
      <c r="KZ27" s="6"/>
      <c r="LA27" s="6"/>
      <c r="LB27" s="6"/>
      <c r="LC27" s="3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t="s">
        <v>87</v>
      </c>
      <c r="LO27" s="6"/>
      <c r="LQ27" s="6"/>
      <c r="LR27" s="6"/>
      <c r="LS27" s="6"/>
      <c r="LT27" s="3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t="s">
        <v>87</v>
      </c>
      <c r="MF27" s="6"/>
      <c r="MH27" s="6"/>
      <c r="MI27" s="6"/>
      <c r="MJ27" s="6"/>
      <c r="MK27" s="3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t="s">
        <v>87</v>
      </c>
      <c r="MW27" s="6"/>
      <c r="MY27" s="6"/>
      <c r="MZ27" s="6"/>
      <c r="NA27" s="6"/>
      <c r="NB27" s="3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t="s">
        <v>87</v>
      </c>
      <c r="NN27" s="6"/>
      <c r="NP27" s="6"/>
      <c r="NQ27" s="6"/>
      <c r="NR27" s="6"/>
      <c r="NS27" s="3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t="s">
        <v>87</v>
      </c>
      <c r="OE27" s="6"/>
      <c r="OG27" s="6"/>
      <c r="OH27" s="6"/>
      <c r="OI27" s="6"/>
      <c r="OJ27" s="3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t="s">
        <v>87</v>
      </c>
      <c r="OV27" s="6"/>
      <c r="OX27" s="6"/>
      <c r="OY27" s="6"/>
      <c r="OZ27" s="6"/>
      <c r="PA27" s="3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t="s">
        <v>87</v>
      </c>
      <c r="PM27" s="6"/>
      <c r="PO27" s="6"/>
      <c r="PP27" s="6"/>
      <c r="PQ27" s="6"/>
      <c r="PR27" s="3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t="s">
        <v>87</v>
      </c>
      <c r="QD27" s="6"/>
      <c r="QF27" s="6"/>
      <c r="QG27" s="6"/>
      <c r="QH27" s="6"/>
      <c r="QI27" s="3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t="s">
        <v>87</v>
      </c>
      <c r="QU27" s="6"/>
      <c r="QW27" s="6"/>
      <c r="QX27" s="6"/>
      <c r="QY27" s="6"/>
      <c r="QZ27" s="3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t="s">
        <v>87</v>
      </c>
      <c r="RL27" s="6"/>
      <c r="RN27" s="6"/>
      <c r="RO27" s="6"/>
      <c r="RP27" s="6"/>
      <c r="RQ27" s="3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t="s">
        <v>87</v>
      </c>
      <c r="SC27" s="6"/>
      <c r="SE27" s="6"/>
      <c r="SF27" s="6"/>
      <c r="SG27" s="6"/>
      <c r="SH27" s="3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t="s">
        <v>87</v>
      </c>
      <c r="ST27" s="6"/>
      <c r="SV27" s="6"/>
      <c r="SW27" s="6"/>
      <c r="SX27" s="6"/>
      <c r="SY27" s="3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t="s">
        <v>87</v>
      </c>
      <c r="TK27" s="6"/>
      <c r="TM27" s="6"/>
      <c r="TN27" s="6"/>
      <c r="TO27" s="6"/>
      <c r="TP27" s="3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t="s">
        <v>87</v>
      </c>
      <c r="UB27" s="6"/>
      <c r="UD27" s="6"/>
      <c r="UE27" s="6"/>
      <c r="UF27" s="6"/>
      <c r="UG27" s="3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t="s">
        <v>87</v>
      </c>
      <c r="US27" s="6"/>
      <c r="UU27" s="6"/>
      <c r="UV27" s="6"/>
      <c r="UW27" s="6"/>
      <c r="UX27" s="3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t="s">
        <v>87</v>
      </c>
      <c r="VJ27" s="6"/>
      <c r="VL27" s="6"/>
      <c r="VM27" s="6"/>
      <c r="VN27" s="6"/>
    </row>
    <row r="28" spans="4:586" x14ac:dyDescent="0.25">
      <c r="J28" s="6"/>
      <c r="K28" s="6"/>
      <c r="L28" s="6"/>
      <c r="M28" s="6"/>
      <c r="N28" s="6"/>
      <c r="O28" s="6"/>
      <c r="P28" s="6"/>
      <c r="Q28" s="6"/>
      <c r="R28" s="6"/>
      <c r="S28" s="6"/>
      <c r="U28" s="6"/>
      <c r="V28" s="6">
        <v>0.25666666999999999</v>
      </c>
      <c r="W28" s="6">
        <v>0</v>
      </c>
      <c r="X28" s="6">
        <v>7.9383183559300005E-2</v>
      </c>
      <c r="Y28" s="6">
        <f>LINEST(X28:X39,W28:W39,TRUE,TRUE)</f>
        <v>1.9583318717432966E-4</v>
      </c>
      <c r="Z28" s="36"/>
      <c r="AA28" s="6"/>
      <c r="AB28" s="6"/>
      <c r="AC28" s="6"/>
      <c r="AD28" s="6"/>
      <c r="AE28" s="6"/>
      <c r="AF28" s="6"/>
      <c r="AG28" s="6"/>
      <c r="AH28" s="6"/>
      <c r="AI28" s="6"/>
      <c r="AJ28" s="6"/>
      <c r="AL28" s="6"/>
      <c r="AM28" s="6">
        <f>AM14/2</f>
        <v>2.566666675</v>
      </c>
      <c r="AN28" s="6">
        <v>0</v>
      </c>
      <c r="AO28" s="6">
        <v>8.3379878598199994E-2</v>
      </c>
      <c r="AP28" s="6">
        <f>LINEST(AO28:AO39,AN28:AN39,TRUE,TRUE)</f>
        <v>1.5590772501892199E-3</v>
      </c>
      <c r="AQ28" s="36"/>
      <c r="AR28" s="6"/>
      <c r="AS28" s="6"/>
      <c r="AT28" s="6"/>
      <c r="AU28" s="6"/>
      <c r="AV28" s="6"/>
      <c r="AW28" s="6"/>
      <c r="AX28" s="6"/>
      <c r="AY28" s="6"/>
      <c r="AZ28" s="6"/>
      <c r="BA28" s="6"/>
      <c r="BC28" s="6"/>
      <c r="BD28" s="6">
        <f>BD14/2</f>
        <v>29.3325</v>
      </c>
      <c r="BE28" s="6">
        <v>0</v>
      </c>
      <c r="BF28" s="6">
        <v>0.18803772103999999</v>
      </c>
      <c r="BG28" s="6">
        <f>LINEST(BF28:BF39,BE28:BE39,TRUE,TRUE)</f>
        <v>1.7707100489911667E-2</v>
      </c>
      <c r="BH28" s="36"/>
      <c r="BI28" s="6"/>
      <c r="BJ28" s="6"/>
      <c r="BK28" s="6"/>
      <c r="BL28" s="6"/>
      <c r="BM28" s="6"/>
      <c r="BN28" s="6"/>
      <c r="BO28" s="6"/>
      <c r="BP28" s="6"/>
      <c r="BQ28" s="6"/>
      <c r="BR28" s="6"/>
      <c r="BT28" s="6"/>
      <c r="BU28" s="6">
        <f>BU14/2</f>
        <v>29.3325</v>
      </c>
      <c r="BV28" s="6">
        <v>0</v>
      </c>
      <c r="BW28" s="6">
        <v>0.11468054115200001</v>
      </c>
      <c r="BX28" s="6">
        <f>LINEST(BW28:BW39,BV28:BV39,TRUE,TRUE)</f>
        <v>7.3073590267517174E-3</v>
      </c>
      <c r="BY28" s="36"/>
      <c r="BZ28" s="6"/>
      <c r="CA28" s="6"/>
      <c r="CB28" s="6"/>
      <c r="CC28" s="6"/>
      <c r="CD28" s="6"/>
      <c r="CE28" s="6"/>
      <c r="CF28" s="6"/>
      <c r="CG28" s="6"/>
      <c r="CH28" s="6"/>
      <c r="CI28" s="6"/>
      <c r="CK28" s="6"/>
      <c r="CL28" s="6">
        <f>CL14/2</f>
        <v>29.3325</v>
      </c>
      <c r="CM28" s="6">
        <v>0</v>
      </c>
      <c r="CN28" s="6">
        <v>0.101131447449</v>
      </c>
      <c r="CO28" s="6">
        <f>LINEST(CN28:CN39,CM28:CM39,TRUE,TRUE)</f>
        <v>3.6052823197934825E-3</v>
      </c>
      <c r="CP28" s="36"/>
      <c r="CQ28" s="6"/>
      <c r="CR28" s="6"/>
      <c r="CS28" s="6"/>
      <c r="CT28" s="6"/>
      <c r="CU28" s="6"/>
      <c r="CV28" s="6"/>
      <c r="CW28" s="6"/>
      <c r="CX28" s="6"/>
      <c r="CY28" s="6"/>
      <c r="CZ28" s="6"/>
      <c r="DB28" s="6"/>
      <c r="DC28" s="6">
        <f>DC14/2</f>
        <v>29.3325</v>
      </c>
      <c r="DD28" s="6">
        <v>0</v>
      </c>
      <c r="DE28" s="6">
        <v>0.15551178862000001</v>
      </c>
      <c r="DF28" s="6">
        <f>LINEST(DE28:DE39,DD28:DD39,TRUE,TRUE)</f>
        <v>6.745464450073132E-3</v>
      </c>
      <c r="DG28" s="36"/>
      <c r="DH28" s="6"/>
      <c r="DI28" s="6"/>
      <c r="DJ28" s="6"/>
      <c r="DK28" s="6"/>
      <c r="DL28" s="6"/>
      <c r="DM28" s="6"/>
      <c r="DN28" s="6"/>
      <c r="DO28" s="6"/>
      <c r="DP28" s="6"/>
      <c r="DQ28" s="6"/>
      <c r="DS28" s="6"/>
      <c r="DT28" s="6">
        <f>DT14/2</f>
        <v>29.3325</v>
      </c>
      <c r="DU28" s="6">
        <v>0</v>
      </c>
      <c r="DV28" s="6">
        <v>0.16175986785900001</v>
      </c>
      <c r="DW28" s="6">
        <f>LINEST(DV28:DV39,DU28:DU39,TRUE,TRUE)</f>
        <v>5.6630648004027664E-3</v>
      </c>
      <c r="DX28" s="36"/>
      <c r="DY28" s="6"/>
      <c r="DZ28" s="6"/>
      <c r="EA28" s="6"/>
      <c r="EB28" s="6"/>
      <c r="EC28" s="6"/>
      <c r="ED28" s="6"/>
      <c r="EE28" s="6"/>
      <c r="EF28" s="6"/>
      <c r="EG28" s="6"/>
      <c r="EH28" s="6"/>
      <c r="EJ28" s="6"/>
      <c r="EK28" s="6">
        <f>EK14/2</f>
        <v>29.3325</v>
      </c>
      <c r="EL28" s="6">
        <v>0</v>
      </c>
      <c r="EM28" s="6">
        <v>0.23550218949000001</v>
      </c>
      <c r="EN28" s="6">
        <f>LINEST(EM28:EM39,EL28:EL39,TRUE,TRUE)</f>
        <v>4.7880535667950254E-3</v>
      </c>
      <c r="EO28" s="36"/>
      <c r="EP28" s="6"/>
      <c r="EQ28" s="6"/>
      <c r="ER28" s="6"/>
      <c r="ES28" s="6"/>
      <c r="ET28" s="6"/>
      <c r="EU28" s="6"/>
      <c r="EV28" s="6"/>
      <c r="EW28" s="6"/>
      <c r="EX28" s="6"/>
      <c r="EY28" s="6"/>
      <c r="FA28" s="6"/>
      <c r="FB28" s="6">
        <f>FB14/2</f>
        <v>29.3325</v>
      </c>
      <c r="FC28" s="6">
        <v>0</v>
      </c>
      <c r="FD28" s="6">
        <v>0.20308718065299999</v>
      </c>
      <c r="FE28" s="6">
        <f>LINEST(FD28:FD40,FC28:FC40,TRUE,TRUE)</f>
        <v>3.652206509645707E-3</v>
      </c>
      <c r="FF28" s="36"/>
      <c r="FG28" s="6"/>
      <c r="FH28" s="6"/>
      <c r="FI28" s="6"/>
      <c r="FJ28" s="6"/>
      <c r="FK28" s="6"/>
      <c r="FL28" s="6"/>
      <c r="FM28" s="6"/>
      <c r="FN28" s="6"/>
      <c r="FO28" s="6"/>
      <c r="FP28" s="6"/>
      <c r="FR28" s="6"/>
      <c r="FS28" s="6">
        <f>FS14/2</f>
        <v>29.3325</v>
      </c>
      <c r="FT28" s="6">
        <v>0</v>
      </c>
      <c r="FU28" s="6">
        <v>0.12970618849000001</v>
      </c>
      <c r="FV28" s="6">
        <f>LINEST(FU28:FU40,FT28:FT40,TRUE,TRUE)</f>
        <v>4.9181997374158279E-3</v>
      </c>
      <c r="FW28" s="36"/>
      <c r="FX28" s="6"/>
      <c r="FY28" s="6"/>
      <c r="FZ28" s="6"/>
      <c r="GA28" s="6"/>
      <c r="GB28" s="6"/>
      <c r="GC28" s="6"/>
      <c r="GD28" s="6"/>
      <c r="GE28" s="6"/>
      <c r="GF28" s="6"/>
      <c r="GG28" s="6"/>
      <c r="GI28" s="6"/>
      <c r="GJ28" s="6">
        <f>GJ14/2</f>
        <v>29.3325</v>
      </c>
      <c r="GK28" s="6">
        <v>0</v>
      </c>
      <c r="GL28" s="6">
        <v>0.15244834645800001</v>
      </c>
      <c r="GM28" s="6">
        <f>LINEST(GL28:GL40,GK28:GK40,TRUE,TRUE)</f>
        <v>6.7548155473657759E-3</v>
      </c>
      <c r="GN28" s="36"/>
      <c r="GO28" s="6"/>
      <c r="GP28" s="6"/>
      <c r="GQ28" s="6"/>
      <c r="GR28" s="6"/>
      <c r="GS28" s="6"/>
      <c r="GT28" s="6"/>
      <c r="GU28" s="6"/>
      <c r="GV28" s="6"/>
      <c r="GW28" s="6"/>
      <c r="GX28" s="6"/>
      <c r="GZ28" s="6"/>
      <c r="HA28" s="6">
        <f>HA14/2</f>
        <v>29.3325</v>
      </c>
      <c r="HB28" s="6">
        <v>0</v>
      </c>
      <c r="HC28" s="6">
        <v>0.179343475635</v>
      </c>
      <c r="HD28" s="6">
        <f>LINEST(HC28:HC40,HB28:HB40,TRUE,TRUE)</f>
        <v>6.3770676100601501E-3</v>
      </c>
      <c r="HE28" s="36"/>
      <c r="HF28" s="6"/>
      <c r="HG28" s="6"/>
      <c r="HH28" s="6"/>
      <c r="HI28" s="6"/>
      <c r="HJ28" s="6"/>
      <c r="HK28" s="6"/>
      <c r="HL28" s="6"/>
      <c r="HM28" s="6"/>
      <c r="HN28" s="6"/>
      <c r="HO28" s="6"/>
      <c r="HQ28" s="6"/>
      <c r="HR28" s="6">
        <f>HR14/2</f>
        <v>29.3325</v>
      </c>
      <c r="HS28" s="6">
        <v>0</v>
      </c>
      <c r="HT28" s="6">
        <v>0.171002879429</v>
      </c>
      <c r="HU28" s="6">
        <f>LINEST(HT28:HT40,HS28:HS40,TRUE,TRUE)</f>
        <v>5.2732564466441275E-3</v>
      </c>
      <c r="HV28" s="36"/>
      <c r="HW28" s="6"/>
      <c r="HX28" s="6"/>
      <c r="HY28" s="6"/>
      <c r="HZ28" s="6"/>
      <c r="IA28" s="6"/>
      <c r="IB28" s="6"/>
      <c r="IC28" s="6"/>
      <c r="ID28" s="6"/>
      <c r="IE28" s="6"/>
      <c r="IF28" s="6"/>
      <c r="IH28" s="6"/>
      <c r="II28" s="6">
        <f>II14/2</f>
        <v>29.3325</v>
      </c>
      <c r="IJ28" s="6">
        <v>0</v>
      </c>
      <c r="IK28" s="6">
        <v>0.18021365304799999</v>
      </c>
      <c r="IL28" s="6">
        <f>LINEST(IK28:IK40,IJ28:IJ40,TRUE,TRUE)</f>
        <v>2.8403210006085668E-3</v>
      </c>
      <c r="IM28" s="36"/>
      <c r="IN28" s="6"/>
      <c r="IO28" s="6"/>
      <c r="IP28" s="6"/>
      <c r="IQ28" s="6"/>
      <c r="IR28" s="6"/>
      <c r="IS28" s="6"/>
      <c r="IT28" s="6"/>
      <c r="IU28" s="6"/>
      <c r="IV28" s="6"/>
      <c r="IW28" s="6"/>
      <c r="IY28" s="6"/>
      <c r="IZ28" s="6">
        <f>IZ14/2</f>
        <v>29.3325</v>
      </c>
      <c r="JA28" s="6">
        <v>0</v>
      </c>
      <c r="JB28" s="6">
        <v>0.17026776601800001</v>
      </c>
      <c r="JC28" s="6">
        <f>LINEST(JB28:JB40,JA28:JA40,TRUE,TRUE)</f>
        <v>2.6925990004535265E-3</v>
      </c>
      <c r="JD28" s="36"/>
      <c r="JE28" s="6"/>
      <c r="JF28" s="6"/>
      <c r="JG28" s="6"/>
      <c r="JH28" s="6"/>
      <c r="JI28" s="6"/>
      <c r="JJ28" s="6"/>
      <c r="JK28" s="6"/>
      <c r="JL28" s="6"/>
      <c r="JM28" s="6"/>
      <c r="JN28" s="6"/>
      <c r="JP28" s="6"/>
      <c r="JQ28" s="6">
        <f>JQ14/2</f>
        <v>29.3325</v>
      </c>
      <c r="JR28" s="6">
        <v>0</v>
      </c>
      <c r="JS28" s="6">
        <v>0.15626192493999999</v>
      </c>
      <c r="JT28" s="6">
        <f>LINEST(JS28:JS39,JR28:JR39,TRUE,TRUE)</f>
        <v>9.9393604557639244E-4</v>
      </c>
      <c r="JU28" s="36"/>
      <c r="JV28" s="6"/>
      <c r="JW28" s="6"/>
      <c r="JX28" s="6"/>
      <c r="JY28" s="6"/>
      <c r="JZ28" s="6"/>
      <c r="KA28" s="6"/>
      <c r="KB28" s="6"/>
      <c r="KC28" s="6"/>
      <c r="KD28" s="6"/>
      <c r="KE28" s="6"/>
      <c r="KG28" s="6"/>
      <c r="KH28" s="6">
        <f>KH14/2</f>
        <v>29.3325</v>
      </c>
      <c r="KI28" s="6">
        <v>0</v>
      </c>
      <c r="KJ28" s="6">
        <v>0.18944174798300001</v>
      </c>
      <c r="KK28" s="6">
        <f>LINEST(KJ28:KJ39,KI28:KI39,TRUE,TRUE)</f>
        <v>1.2194571415402736E-3</v>
      </c>
      <c r="KL28" s="36"/>
      <c r="KM28" s="6"/>
      <c r="KN28" s="6"/>
      <c r="KO28" s="6"/>
      <c r="KP28" s="6"/>
      <c r="KQ28" s="6"/>
      <c r="KR28" s="6"/>
      <c r="KS28" s="6"/>
      <c r="KT28" s="6"/>
      <c r="KU28" s="6"/>
      <c r="KV28" s="6"/>
      <c r="KX28" s="6"/>
      <c r="KY28" s="6">
        <f>KY14/2</f>
        <v>29.3325</v>
      </c>
      <c r="KZ28" s="6">
        <v>0</v>
      </c>
      <c r="LA28" s="6">
        <v>0.12699069161099999</v>
      </c>
      <c r="LB28" s="6">
        <f>LINEST(LA28:LA39,KZ28:KZ39,TRUE,TRUE)</f>
        <v>4.617318235967287E-3</v>
      </c>
      <c r="LC28" s="36"/>
      <c r="LD28" s="6"/>
      <c r="LE28" s="6"/>
      <c r="LF28" s="6"/>
      <c r="LG28" s="6"/>
      <c r="LH28" s="6"/>
      <c r="LI28" s="6"/>
      <c r="LJ28" s="6"/>
      <c r="LK28" s="6"/>
      <c r="LL28" s="6"/>
      <c r="LM28" s="6"/>
      <c r="LO28" s="6"/>
      <c r="LP28" s="6">
        <f>LP14/2</f>
        <v>29.3325</v>
      </c>
      <c r="LQ28" s="6">
        <v>0</v>
      </c>
      <c r="LR28" s="6">
        <v>0.12205880998</v>
      </c>
      <c r="LS28" s="6">
        <f>LINEST(LR28:LR39,LQ28:LQ39,TRUE,TRUE)</f>
        <v>4.1137407144445949E-3</v>
      </c>
      <c r="LT28" s="36"/>
      <c r="LU28" s="6"/>
      <c r="LV28" s="6"/>
      <c r="LW28" s="6"/>
      <c r="LX28" s="6"/>
      <c r="LY28" s="6"/>
      <c r="LZ28" s="6"/>
      <c r="MA28" s="6"/>
      <c r="MB28" s="6"/>
      <c r="MC28" s="6"/>
      <c r="MD28" s="6"/>
      <c r="MF28" s="6"/>
      <c r="MG28" s="6">
        <f>MG14/2</f>
        <v>29.3325</v>
      </c>
      <c r="MH28" s="6">
        <v>0</v>
      </c>
      <c r="MI28" s="6">
        <v>0.121735511857</v>
      </c>
      <c r="MJ28" s="6">
        <f>LINEST(MI28:MI39,MH28:MH39,TRUE,TRUE)</f>
        <v>3.1205049954790912E-3</v>
      </c>
      <c r="MK28" s="36"/>
      <c r="ML28" s="6"/>
      <c r="MM28" s="6"/>
      <c r="MN28" s="6"/>
      <c r="MO28" s="6"/>
      <c r="MP28" s="6"/>
      <c r="MQ28" s="6"/>
      <c r="MR28" s="6"/>
      <c r="MS28" s="6"/>
      <c r="MT28" s="6"/>
      <c r="MU28" s="6"/>
      <c r="MW28" s="6"/>
      <c r="MX28" s="6">
        <f>MX14/2</f>
        <v>29.3325</v>
      </c>
      <c r="MY28" s="6">
        <v>0</v>
      </c>
      <c r="MZ28" s="6">
        <v>8.4677837284899998E-2</v>
      </c>
      <c r="NA28" s="6">
        <f>LINEST(MZ28:MZ39,MY28:MY39,TRUE,TRUE)</f>
        <v>2.3114561791903769E-3</v>
      </c>
      <c r="NB28" s="36"/>
      <c r="NC28" s="6"/>
      <c r="ND28" s="6"/>
      <c r="NE28" s="6"/>
      <c r="NF28" s="6"/>
      <c r="NG28" s="6"/>
      <c r="NH28" s="6"/>
      <c r="NI28" s="6"/>
      <c r="NJ28" s="6"/>
      <c r="NK28" s="6"/>
      <c r="NL28" s="6"/>
      <c r="NN28" s="6"/>
      <c r="NO28" s="6">
        <f>NO14/2</f>
        <v>29.3325</v>
      </c>
      <c r="NP28" s="6">
        <v>0</v>
      </c>
      <c r="NQ28" s="6">
        <v>7.5943848249799994E-2</v>
      </c>
      <c r="NR28" s="6">
        <f>LINEST(NQ28:NQ39,NP28:NP39,TRUE,TRUE)</f>
        <v>2.0942754361661072E-3</v>
      </c>
      <c r="NS28" s="36"/>
      <c r="NT28" s="6"/>
      <c r="NU28" s="6"/>
      <c r="NV28" s="6"/>
      <c r="NW28" s="6"/>
      <c r="NX28" s="6"/>
      <c r="NY28" s="6"/>
      <c r="NZ28" s="6"/>
      <c r="OA28" s="6"/>
      <c r="OB28" s="6"/>
      <c r="OC28" s="6"/>
      <c r="OE28" s="6"/>
      <c r="OF28" s="6">
        <f>OF14/2</f>
        <v>29.3325</v>
      </c>
      <c r="OG28" s="6">
        <v>0</v>
      </c>
      <c r="OH28" s="6">
        <v>9.0718208982900006E-2</v>
      </c>
      <c r="OI28" s="6">
        <f>LINEST(OH28:OH39,OG28:OG39,TRUE,TRUE)</f>
        <v>6.0730144889079225E-4</v>
      </c>
      <c r="OJ28" s="36"/>
      <c r="OK28" s="6"/>
      <c r="OL28" s="6"/>
      <c r="OM28" s="6"/>
      <c r="ON28" s="6"/>
      <c r="OO28" s="6"/>
      <c r="OP28" s="6"/>
      <c r="OQ28" s="6"/>
      <c r="OR28" s="6"/>
      <c r="OS28" s="6"/>
      <c r="OT28" s="6"/>
      <c r="OV28" s="6"/>
      <c r="OW28" s="6">
        <f>OW14/2</f>
        <v>29.3325</v>
      </c>
      <c r="OX28" s="6">
        <v>0</v>
      </c>
      <c r="OY28" s="6">
        <v>8.6125052436300004E-2</v>
      </c>
      <c r="OZ28" s="6">
        <f>LINEST(OY28:OY39,OX28:OX39,TRUE,TRUE)</f>
        <v>1.3556918385593981E-3</v>
      </c>
      <c r="PA28" s="36"/>
      <c r="PB28" s="6"/>
      <c r="PC28" s="6"/>
      <c r="PD28" s="6"/>
      <c r="PE28" s="6"/>
      <c r="PF28" s="6"/>
      <c r="PG28" s="6"/>
      <c r="PH28" s="6"/>
      <c r="PI28" s="6"/>
      <c r="PJ28" s="6"/>
      <c r="PK28" s="6"/>
      <c r="PM28" s="6"/>
      <c r="PN28" s="6">
        <f>PN14/2</f>
        <v>29.3325</v>
      </c>
      <c r="PO28" s="6">
        <v>0</v>
      </c>
      <c r="PP28" s="6">
        <v>5.5115977294000001E-2</v>
      </c>
      <c r="PQ28" s="6">
        <f>LINEST(PP28:PP39,PO28:PO39,TRUE,TRUE)</f>
        <v>8.7080565736573975E-4</v>
      </c>
      <c r="PR28" s="36"/>
      <c r="PS28" s="6"/>
      <c r="PT28" s="6"/>
      <c r="PU28" s="6"/>
      <c r="PV28" s="6"/>
      <c r="PW28" s="6"/>
      <c r="PX28" s="6"/>
      <c r="PY28" s="6"/>
      <c r="PZ28" s="6"/>
      <c r="QA28" s="6"/>
      <c r="QB28" s="6"/>
      <c r="QD28" s="6"/>
      <c r="QE28" s="6">
        <f>QE14/2</f>
        <v>29.3325</v>
      </c>
      <c r="QF28" s="6">
        <v>0</v>
      </c>
      <c r="QG28" s="6">
        <v>6.07610696118E-2</v>
      </c>
      <c r="QH28" s="6">
        <f>LINEST(QG28:QG39,QF28:QF39,TRUE,TRUE)</f>
        <v>9.2839073543431747E-4</v>
      </c>
      <c r="QI28" s="36"/>
      <c r="QJ28" s="6"/>
      <c r="QK28" s="6"/>
      <c r="QL28" s="6"/>
      <c r="QM28" s="6"/>
      <c r="QN28" s="6"/>
      <c r="QO28" s="6"/>
      <c r="QP28" s="6"/>
      <c r="QQ28" s="6"/>
      <c r="QR28" s="6"/>
      <c r="QS28" s="6"/>
      <c r="QU28" s="6"/>
      <c r="QV28" s="6">
        <f>QV14/2</f>
        <v>29.3325</v>
      </c>
      <c r="QW28" s="6">
        <v>0</v>
      </c>
      <c r="QX28" s="6">
        <v>3.5288315490500002E-2</v>
      </c>
      <c r="QY28" s="6">
        <f>LINEST(QX28:QX39,QW28:QW39,TRUE,TRUE)</f>
        <v>4.9972324002906627E-4</v>
      </c>
      <c r="QZ28" s="36"/>
      <c r="RA28" s="6"/>
      <c r="RB28" s="6"/>
      <c r="RC28" s="6"/>
      <c r="RD28" s="6"/>
      <c r="RE28" s="6"/>
      <c r="RF28" s="6"/>
      <c r="RG28" s="6"/>
      <c r="RH28" s="6"/>
      <c r="RI28" s="6"/>
      <c r="RJ28" s="6"/>
      <c r="RL28" s="6"/>
      <c r="RM28" s="6">
        <f>RM14/2</f>
        <v>29.3325</v>
      </c>
      <c r="RN28" s="6">
        <v>0</v>
      </c>
      <c r="RO28" s="6">
        <v>3.7971152669099999E-2</v>
      </c>
      <c r="RP28" s="6">
        <f>LINEST(RO28:RO39,RN28:RN39,TRUE,TRUE)</f>
        <v>5.2005228293304539E-4</v>
      </c>
      <c r="RQ28" s="36"/>
      <c r="RR28" s="6"/>
      <c r="RS28" s="6"/>
      <c r="RT28" s="6"/>
      <c r="RU28" s="6"/>
      <c r="RV28" s="6"/>
      <c r="RW28" s="6"/>
      <c r="RX28" s="6"/>
      <c r="RY28" s="6"/>
      <c r="RZ28" s="6"/>
      <c r="SA28" s="6"/>
      <c r="SC28" s="6"/>
      <c r="SD28" s="6">
        <f>SD14/2</f>
        <v>29.3325</v>
      </c>
      <c r="SE28" s="6">
        <v>0</v>
      </c>
      <c r="SF28" s="6">
        <v>1.3088803621200001E-2</v>
      </c>
      <c r="SG28" s="6">
        <f>LINEST(SF28:SF39,SE28:SE39,TRUE,TRUE)</f>
        <v>2.6640720932320674E-4</v>
      </c>
      <c r="SH28" s="36"/>
      <c r="SI28" s="6"/>
      <c r="SJ28" s="6"/>
      <c r="SK28" s="6"/>
      <c r="SL28" s="6"/>
      <c r="SM28" s="6"/>
      <c r="SN28" s="6"/>
      <c r="SO28" s="6"/>
      <c r="SP28" s="6"/>
      <c r="SQ28" s="6"/>
      <c r="SR28" s="6"/>
      <c r="ST28" s="6"/>
      <c r="SU28" s="6">
        <f>SU14/2</f>
        <v>29.3325</v>
      </c>
      <c r="SV28" s="6">
        <v>0</v>
      </c>
      <c r="SW28" s="6">
        <v>1.3088803621200001E-2</v>
      </c>
      <c r="SX28" s="6">
        <f>LINEST(SW28:SW39,SV28:SV39,TRUE,TRUE)</f>
        <v>2.6640720932320674E-4</v>
      </c>
      <c r="SY28" s="36"/>
      <c r="SZ28" s="6"/>
      <c r="TA28" s="6"/>
      <c r="TB28" s="6"/>
      <c r="TC28" s="6"/>
      <c r="TD28" s="6"/>
      <c r="TE28" s="6"/>
      <c r="TF28" s="6"/>
      <c r="TG28" s="6"/>
      <c r="TH28" s="6"/>
      <c r="TI28" s="6"/>
      <c r="TK28" s="6"/>
      <c r="TL28" s="6">
        <f>TL14/2</f>
        <v>29.3325</v>
      </c>
      <c r="TM28" s="6">
        <v>19.913006666699999</v>
      </c>
      <c r="TN28" s="6">
        <v>0.15423026096100001</v>
      </c>
      <c r="TO28" s="6">
        <f>LINEST(TN28:TN40,TM28:TM40,TRUE,TRUE)</f>
        <v>9.0821333822157409E-3</v>
      </c>
      <c r="TP28" s="36"/>
      <c r="TQ28" s="6"/>
      <c r="TR28" s="6"/>
      <c r="TS28" s="6"/>
      <c r="TT28" s="6"/>
      <c r="TU28" s="6"/>
      <c r="TV28" s="6"/>
      <c r="TW28" s="6"/>
      <c r="TX28" s="6"/>
      <c r="TY28" s="6"/>
      <c r="TZ28" s="6"/>
      <c r="UB28" s="6"/>
      <c r="UC28" s="6">
        <f>UC14/2</f>
        <v>29.3325</v>
      </c>
      <c r="UD28" s="6">
        <v>0</v>
      </c>
      <c r="UE28" s="6">
        <v>-2.10624215941E-2</v>
      </c>
      <c r="UF28" s="6">
        <f>LINEST(UE28:UE39,UD28:UD39,TRUE,TRUE)</f>
        <v>1.8065939817428927E-3</v>
      </c>
      <c r="UG28" s="36"/>
      <c r="UH28" s="6"/>
      <c r="UI28" s="6"/>
      <c r="UJ28" s="6"/>
      <c r="UK28" s="6"/>
      <c r="UL28" s="6"/>
      <c r="UM28" s="6"/>
      <c r="UN28" s="6"/>
      <c r="UO28" s="6"/>
      <c r="UP28" s="6"/>
      <c r="UQ28" s="6"/>
      <c r="US28" s="6"/>
      <c r="UT28" s="6">
        <f>UT14/2</f>
        <v>29.3325</v>
      </c>
      <c r="UU28" s="6">
        <v>0</v>
      </c>
      <c r="UV28" s="6">
        <v>8.57400407314E-2</v>
      </c>
      <c r="UW28" s="6">
        <f>LINEST(UV28:UV40,UU28:UU40,TRUE,TRUE)</f>
        <v>1.8392023841961582E-3</v>
      </c>
      <c r="UX28" s="36"/>
      <c r="UY28" s="6"/>
      <c r="UZ28" s="6"/>
      <c r="VA28" s="6"/>
      <c r="VB28" s="6"/>
      <c r="VC28" s="6"/>
      <c r="VD28" s="6"/>
      <c r="VE28" s="6"/>
      <c r="VF28" s="6"/>
      <c r="VG28" s="6"/>
      <c r="VH28" s="6"/>
      <c r="VJ28" s="6"/>
      <c r="VK28" s="6">
        <f>VK14/2</f>
        <v>29.3325</v>
      </c>
      <c r="VL28" s="6">
        <v>0</v>
      </c>
      <c r="VM28" s="6">
        <v>0.109400114031</v>
      </c>
      <c r="VN28" s="6">
        <f>LINEST(VM28:VM40,VL28:VL40,TRUE,TRUE)</f>
        <v>4.2226348268219532E-3</v>
      </c>
    </row>
    <row r="29" spans="4:586" x14ac:dyDescent="0.25">
      <c r="J29" s="6"/>
      <c r="L29" s="6"/>
      <c r="M29" s="6"/>
      <c r="N29" s="6"/>
      <c r="O29" s="6"/>
      <c r="P29" s="6"/>
      <c r="Q29" s="6"/>
      <c r="R29" s="6"/>
      <c r="S29" s="6"/>
      <c r="U29" s="6"/>
      <c r="V29" s="6"/>
      <c r="W29" s="6">
        <v>1.74742</v>
      </c>
      <c r="X29" s="6">
        <v>7.9310559977100001E-2</v>
      </c>
      <c r="Y29" s="6"/>
      <c r="Z29" s="36"/>
      <c r="AA29" s="6"/>
      <c r="AC29" s="6"/>
      <c r="AD29" s="6"/>
      <c r="AE29" s="6"/>
      <c r="AF29" s="6"/>
      <c r="AG29" s="6"/>
      <c r="AH29" s="6"/>
      <c r="AI29" s="6"/>
      <c r="AJ29" s="6"/>
      <c r="AL29" s="6"/>
      <c r="AM29" s="6"/>
      <c r="AN29" s="6">
        <v>1.7081599999999999</v>
      </c>
      <c r="AO29" s="6">
        <v>8.6111970499099993E-2</v>
      </c>
      <c r="AP29" s="6"/>
      <c r="AQ29" s="36"/>
      <c r="AR29" s="6"/>
      <c r="AT29" s="6"/>
      <c r="AU29" s="6"/>
      <c r="AV29" s="6"/>
      <c r="AW29" s="6"/>
      <c r="AX29" s="6"/>
      <c r="AY29" s="6"/>
      <c r="AZ29" s="6"/>
      <c r="BA29" s="6"/>
      <c r="BC29" s="6"/>
      <c r="BD29" s="6"/>
      <c r="BE29" s="6">
        <v>1.7170000000000001</v>
      </c>
      <c r="BF29" s="6">
        <v>0.22587125050000001</v>
      </c>
      <c r="BG29" s="6"/>
      <c r="BH29" s="36"/>
      <c r="BI29" s="6"/>
      <c r="BK29" s="6"/>
      <c r="BL29" s="6"/>
      <c r="BM29" s="6"/>
      <c r="BN29" s="6"/>
      <c r="BO29" s="6"/>
      <c r="BP29" s="6"/>
      <c r="BQ29" s="6"/>
      <c r="BR29" s="6"/>
      <c r="BT29" s="6"/>
      <c r="BU29" s="6"/>
      <c r="BV29" s="6">
        <v>1.7635666666700001</v>
      </c>
      <c r="BW29" s="6">
        <v>0.12984193762599999</v>
      </c>
      <c r="BX29" s="6"/>
      <c r="BY29" s="36"/>
      <c r="BZ29" s="6"/>
      <c r="CB29" s="6"/>
      <c r="CC29" s="6"/>
      <c r="CD29" s="6"/>
      <c r="CE29" s="6"/>
      <c r="CF29" s="6"/>
      <c r="CG29" s="6"/>
      <c r="CH29" s="6"/>
      <c r="CI29" s="6"/>
      <c r="CK29" s="6"/>
      <c r="CL29" s="6"/>
      <c r="CM29" s="6">
        <v>1.7635666666700001</v>
      </c>
      <c r="CN29" s="6">
        <v>0.108409364981</v>
      </c>
      <c r="CO29" s="6"/>
      <c r="CP29" s="36"/>
      <c r="CQ29" s="6"/>
      <c r="CS29" s="6"/>
      <c r="CT29" s="6"/>
      <c r="CU29" s="6"/>
      <c r="CV29" s="6"/>
      <c r="CW29" s="6"/>
      <c r="CX29" s="6"/>
      <c r="CY29" s="6"/>
      <c r="CZ29" s="6"/>
      <c r="DB29" s="6"/>
      <c r="DC29" s="6"/>
      <c r="DD29" s="6">
        <v>1.7412333333300001</v>
      </c>
      <c r="DE29" s="6">
        <v>0.17277144798499999</v>
      </c>
      <c r="DF29" s="6"/>
      <c r="DG29" s="36"/>
      <c r="DH29" s="6"/>
      <c r="DJ29" s="6"/>
      <c r="DK29" s="6"/>
      <c r="DL29" s="6"/>
      <c r="DM29" s="6"/>
      <c r="DN29" s="6"/>
      <c r="DO29" s="6"/>
      <c r="DP29" s="6"/>
      <c r="DQ29" s="6"/>
      <c r="DS29" s="6"/>
      <c r="DT29" s="6"/>
      <c r="DU29" s="6">
        <v>1.8127800000000001</v>
      </c>
      <c r="DV29" s="6">
        <v>0.178189385141</v>
      </c>
      <c r="DW29" s="6"/>
      <c r="DX29" s="36"/>
      <c r="DY29" s="6"/>
      <c r="EA29" s="6"/>
      <c r="EB29" s="6"/>
      <c r="EC29" s="6"/>
      <c r="ED29" s="6"/>
      <c r="EE29" s="6"/>
      <c r="EF29" s="6"/>
      <c r="EG29" s="6"/>
      <c r="EH29" s="6"/>
      <c r="EJ29" s="6"/>
      <c r="EK29" s="6"/>
      <c r="EL29" s="6">
        <v>1.8127800000000001</v>
      </c>
      <c r="EM29" s="6">
        <v>0.24939459035799999</v>
      </c>
      <c r="EN29" s="6"/>
      <c r="EO29" s="36"/>
      <c r="EP29" s="6"/>
      <c r="ER29" s="6"/>
      <c r="ES29" s="6"/>
      <c r="ET29" s="6"/>
      <c r="EU29" s="6"/>
      <c r="EV29" s="6"/>
      <c r="EW29" s="6"/>
      <c r="EX29" s="6"/>
      <c r="EY29" s="6"/>
      <c r="FA29" s="6"/>
      <c r="FB29" s="6"/>
      <c r="FC29" s="6">
        <v>1.8120000000000001</v>
      </c>
      <c r="FD29" s="6">
        <v>0.21604592652400001</v>
      </c>
      <c r="FE29" s="6"/>
      <c r="FF29" s="36"/>
      <c r="FG29" s="6"/>
      <c r="FI29" s="6"/>
      <c r="FJ29" s="6"/>
      <c r="FK29" s="6"/>
      <c r="FL29" s="6"/>
      <c r="FM29" s="6"/>
      <c r="FN29" s="6"/>
      <c r="FO29" s="6"/>
      <c r="FP29" s="6"/>
      <c r="FR29" s="6"/>
      <c r="FS29" s="6"/>
      <c r="FT29" s="6">
        <v>1.7985133333300001</v>
      </c>
      <c r="FU29" s="6">
        <v>0.14966025714200001</v>
      </c>
      <c r="FV29" s="6"/>
      <c r="FW29" s="36"/>
      <c r="FX29" s="6"/>
      <c r="FZ29" s="6"/>
      <c r="GA29" s="6"/>
      <c r="GB29" s="6"/>
      <c r="GC29" s="6"/>
      <c r="GD29" s="6"/>
      <c r="GE29" s="6"/>
      <c r="GF29" s="6"/>
      <c r="GG29" s="6"/>
      <c r="GI29" s="6"/>
      <c r="GJ29" s="6"/>
      <c r="GK29" s="6">
        <v>1.7985133333300001</v>
      </c>
      <c r="GL29" s="6">
        <v>0.173449602102</v>
      </c>
      <c r="GM29" s="6"/>
      <c r="GN29" s="36"/>
      <c r="GO29" s="6"/>
      <c r="GQ29" s="6"/>
      <c r="GR29" s="6"/>
      <c r="GS29" s="6"/>
      <c r="GT29" s="6"/>
      <c r="GU29" s="6"/>
      <c r="GV29" s="6"/>
      <c r="GW29" s="6"/>
      <c r="GX29" s="6"/>
      <c r="GZ29" s="6"/>
      <c r="HA29" s="6"/>
      <c r="HB29" s="6">
        <v>1.8127800000000001</v>
      </c>
      <c r="HC29" s="6">
        <v>0.19434426505800001</v>
      </c>
      <c r="HD29" s="6"/>
      <c r="HE29" s="36"/>
      <c r="HF29" s="6"/>
      <c r="HH29" s="6"/>
      <c r="HI29" s="6"/>
      <c r="HJ29" s="6"/>
      <c r="HK29" s="6"/>
      <c r="HL29" s="6"/>
      <c r="HM29" s="6"/>
      <c r="HN29" s="6"/>
      <c r="HO29" s="6"/>
      <c r="HQ29" s="6"/>
      <c r="HR29" s="6"/>
      <c r="HS29" s="6">
        <v>1.8532599999999999</v>
      </c>
      <c r="HT29" s="6">
        <v>0.189419711549</v>
      </c>
      <c r="HU29" s="6"/>
      <c r="HV29" s="36"/>
      <c r="HW29" s="6"/>
      <c r="HY29" s="6"/>
      <c r="HZ29" s="6"/>
      <c r="IA29" s="6"/>
      <c r="IB29" s="6"/>
      <c r="IC29" s="6"/>
      <c r="ID29" s="6"/>
      <c r="IE29" s="6"/>
      <c r="IF29" s="6"/>
      <c r="IH29" s="6"/>
      <c r="II29" s="6"/>
      <c r="IJ29" s="6">
        <v>1.8003</v>
      </c>
      <c r="IK29" s="6">
        <v>0.19428104221299999</v>
      </c>
      <c r="IL29" s="6"/>
      <c r="IM29" s="36"/>
      <c r="IN29" s="6"/>
      <c r="IP29" s="6"/>
      <c r="IQ29" s="6"/>
      <c r="IR29" s="6"/>
      <c r="IS29" s="6"/>
      <c r="IT29" s="6"/>
      <c r="IU29" s="6"/>
      <c r="IV29" s="6"/>
      <c r="IW29" s="6"/>
      <c r="IY29" s="6"/>
      <c r="IZ29" s="6"/>
      <c r="JA29" s="6">
        <v>1.8003</v>
      </c>
      <c r="JB29" s="6">
        <v>0.18446604080500001</v>
      </c>
      <c r="JC29" s="6"/>
      <c r="JD29" s="36"/>
      <c r="JE29" s="6"/>
      <c r="JG29" s="6"/>
      <c r="JH29" s="6"/>
      <c r="JI29" s="6"/>
      <c r="JJ29" s="6"/>
      <c r="JK29" s="6"/>
      <c r="JL29" s="6"/>
      <c r="JM29" s="6"/>
      <c r="JN29" s="6"/>
      <c r="JP29" s="6"/>
      <c r="JQ29" s="6"/>
      <c r="JR29" s="6">
        <v>1.6913400000000001</v>
      </c>
      <c r="JS29" s="6">
        <v>0.165710829541</v>
      </c>
      <c r="JT29" s="6"/>
      <c r="JU29" s="36"/>
      <c r="JV29" s="6"/>
      <c r="JX29" s="6"/>
      <c r="JY29" s="6"/>
      <c r="JZ29" s="6"/>
      <c r="KA29" s="6"/>
      <c r="KB29" s="6"/>
      <c r="KC29" s="6"/>
      <c r="KD29" s="6"/>
      <c r="KE29" s="6"/>
      <c r="KG29" s="6"/>
      <c r="KH29" s="6"/>
      <c r="KI29" s="6">
        <v>1.6913400000000001</v>
      </c>
      <c r="KJ29" s="6">
        <v>0.19952866806</v>
      </c>
      <c r="KK29" s="6"/>
      <c r="KL29" s="36"/>
      <c r="KM29" s="6"/>
      <c r="KO29" s="6"/>
      <c r="KP29" s="6"/>
      <c r="KQ29" s="6"/>
      <c r="KR29" s="6"/>
      <c r="KS29" s="6"/>
      <c r="KT29" s="6"/>
      <c r="KU29" s="6"/>
      <c r="KV29" s="6"/>
      <c r="KX29" s="6"/>
      <c r="KY29" s="6"/>
      <c r="KZ29" s="6">
        <v>1.7310399999999999</v>
      </c>
      <c r="LA29" s="6">
        <v>0.13462744344800001</v>
      </c>
      <c r="LB29" s="6"/>
      <c r="LC29" s="36"/>
      <c r="LD29" s="6"/>
      <c r="LF29" s="6"/>
      <c r="LG29" s="6"/>
      <c r="LH29" s="6"/>
      <c r="LI29" s="6"/>
      <c r="LJ29" s="6"/>
      <c r="LK29" s="6"/>
      <c r="LL29" s="6"/>
      <c r="LM29" s="6"/>
      <c r="LO29" s="6"/>
      <c r="LP29" s="6"/>
      <c r="LQ29" s="6">
        <v>1.7310399999999999</v>
      </c>
      <c r="LR29" s="6">
        <v>0.127971521383</v>
      </c>
      <c r="LS29" s="6"/>
      <c r="LT29" s="36"/>
      <c r="LU29" s="6"/>
      <c r="LW29" s="6"/>
      <c r="LX29" s="6"/>
      <c r="LY29" s="6"/>
      <c r="LZ29" s="6"/>
      <c r="MA29" s="6"/>
      <c r="MB29" s="6"/>
      <c r="MC29" s="6"/>
      <c r="MD29" s="6"/>
      <c r="MF29" s="6"/>
      <c r="MG29" s="6"/>
      <c r="MH29" s="6">
        <v>1.7310399999999999</v>
      </c>
      <c r="MI29" s="6">
        <v>0.12501347411399999</v>
      </c>
      <c r="MJ29" s="6"/>
      <c r="MK29" s="36"/>
      <c r="ML29" s="6"/>
      <c r="MN29" s="6"/>
      <c r="MO29" s="6"/>
      <c r="MP29" s="6"/>
      <c r="MQ29" s="6"/>
      <c r="MR29" s="6"/>
      <c r="MS29" s="6"/>
      <c r="MT29" s="6"/>
      <c r="MU29" s="6"/>
      <c r="MW29" s="6"/>
      <c r="MX29" s="6"/>
      <c r="MY29" s="6">
        <v>1.7302599999999999</v>
      </c>
      <c r="MZ29" s="6">
        <v>8.4163793104999995E-2</v>
      </c>
      <c r="NA29" s="6"/>
      <c r="NB29" s="36"/>
      <c r="NC29" s="6"/>
      <c r="NE29" s="6"/>
      <c r="NF29" s="6"/>
      <c r="NG29" s="6"/>
      <c r="NH29" s="6"/>
      <c r="NI29" s="6"/>
      <c r="NJ29" s="6"/>
      <c r="NK29" s="6"/>
      <c r="NL29" s="6"/>
      <c r="NN29" s="6"/>
      <c r="NO29" s="6"/>
      <c r="NP29" s="6">
        <v>1.7302599999999999</v>
      </c>
      <c r="NQ29" s="6">
        <v>8.0199863122800003E-2</v>
      </c>
      <c r="NR29" s="6"/>
      <c r="NS29" s="36"/>
      <c r="NT29" s="6"/>
      <c r="NV29" s="6"/>
      <c r="NW29" s="6"/>
      <c r="NX29" s="6"/>
      <c r="NY29" s="6"/>
      <c r="NZ29" s="6"/>
      <c r="OA29" s="6"/>
      <c r="OB29" s="6"/>
      <c r="OC29" s="6"/>
      <c r="OE29" s="6"/>
      <c r="OF29" s="6"/>
      <c r="OG29" s="6">
        <v>1.6960666666699999</v>
      </c>
      <c r="OH29" s="6">
        <v>9.1218102501199994E-2</v>
      </c>
      <c r="OI29" s="6"/>
      <c r="OJ29" s="36"/>
      <c r="OK29" s="6"/>
      <c r="OM29" s="6"/>
      <c r="ON29" s="6"/>
      <c r="OO29" s="6"/>
      <c r="OP29" s="6"/>
      <c r="OQ29" s="6"/>
      <c r="OR29" s="6"/>
      <c r="OS29" s="6"/>
      <c r="OT29" s="6"/>
      <c r="OV29" s="6"/>
      <c r="OW29" s="6"/>
      <c r="OX29" s="6">
        <v>1.6960666666699999</v>
      </c>
      <c r="OY29" s="6">
        <v>8.6218383613499996E-2</v>
      </c>
      <c r="OZ29" s="6"/>
      <c r="PA29" s="36"/>
      <c r="PB29" s="6"/>
      <c r="PD29" s="6"/>
      <c r="PE29" s="6"/>
      <c r="PF29" s="6"/>
      <c r="PG29" s="6"/>
      <c r="PH29" s="6"/>
      <c r="PI29" s="6"/>
      <c r="PJ29" s="6"/>
      <c r="PK29" s="6"/>
      <c r="PM29" s="6"/>
      <c r="PN29" s="6"/>
      <c r="PO29" s="6">
        <v>1.7723</v>
      </c>
      <c r="PP29" s="6">
        <v>5.5320209374700002E-2</v>
      </c>
      <c r="PQ29" s="6"/>
      <c r="PR29" s="36"/>
      <c r="PS29" s="6"/>
      <c r="PU29" s="6"/>
      <c r="PV29" s="6"/>
      <c r="PW29" s="6"/>
      <c r="PX29" s="6"/>
      <c r="PY29" s="6"/>
      <c r="PZ29" s="6"/>
      <c r="QA29" s="6"/>
      <c r="QB29" s="6"/>
      <c r="QD29" s="6"/>
      <c r="QE29" s="6"/>
      <c r="QF29" s="6">
        <v>1.7318199999999999</v>
      </c>
      <c r="QG29" s="6">
        <v>6.2199439742300001E-2</v>
      </c>
      <c r="QH29" s="6"/>
      <c r="QI29" s="36"/>
      <c r="QJ29" s="6"/>
      <c r="QL29" s="6"/>
      <c r="QM29" s="6"/>
      <c r="QN29" s="6"/>
      <c r="QO29" s="6"/>
      <c r="QP29" s="6"/>
      <c r="QQ29" s="6"/>
      <c r="QR29" s="6"/>
      <c r="QS29" s="6"/>
      <c r="QU29" s="6"/>
      <c r="QV29" s="6"/>
      <c r="QW29" s="6">
        <v>1.9342200000000001</v>
      </c>
      <c r="QX29" s="6">
        <v>3.9953767113999998E-2</v>
      </c>
      <c r="QY29" s="6"/>
      <c r="QZ29" s="36"/>
      <c r="RA29" s="6"/>
      <c r="RC29" s="6"/>
      <c r="RD29" s="6"/>
      <c r="RE29" s="6"/>
      <c r="RF29" s="6"/>
      <c r="RG29" s="6"/>
      <c r="RH29" s="6"/>
      <c r="RI29" s="6"/>
      <c r="RJ29" s="6"/>
      <c r="RL29" s="6"/>
      <c r="RM29" s="6"/>
      <c r="RN29" s="6">
        <v>1.9342200000000001</v>
      </c>
      <c r="RO29" s="6">
        <v>3.8554863849600003E-2</v>
      </c>
      <c r="RP29" s="6"/>
      <c r="RQ29" s="36"/>
      <c r="RR29" s="6"/>
      <c r="RT29" s="6"/>
      <c r="RU29" s="6"/>
      <c r="RV29" s="6"/>
      <c r="RW29" s="6"/>
      <c r="RX29" s="6"/>
      <c r="RY29" s="6"/>
      <c r="RZ29" s="6"/>
      <c r="SA29" s="6"/>
      <c r="SC29" s="6"/>
      <c r="SD29" s="6"/>
      <c r="SE29" s="6">
        <v>1.9342200000000001</v>
      </c>
      <c r="SF29" s="6">
        <v>1.45476344374E-2</v>
      </c>
      <c r="SG29" s="6"/>
      <c r="SH29" s="36"/>
      <c r="SI29" s="6"/>
      <c r="SK29" s="6"/>
      <c r="SL29" s="6"/>
      <c r="SM29" s="6"/>
      <c r="SN29" s="6"/>
      <c r="SO29" s="6"/>
      <c r="SP29" s="6"/>
      <c r="SQ29" s="6"/>
      <c r="SR29" s="6"/>
      <c r="ST29" s="6"/>
      <c r="SU29" s="6"/>
      <c r="SV29" s="6">
        <v>1.9342200000000001</v>
      </c>
      <c r="SW29" s="6">
        <v>1.45476344374E-2</v>
      </c>
      <c r="SX29" s="6"/>
      <c r="SY29" s="36"/>
      <c r="SZ29" s="6"/>
      <c r="TB29" s="6"/>
      <c r="TC29" s="6"/>
      <c r="TD29" s="6"/>
      <c r="TE29" s="6"/>
      <c r="TF29" s="6"/>
      <c r="TG29" s="6"/>
      <c r="TH29" s="6"/>
      <c r="TI29" s="6"/>
      <c r="TK29" s="6"/>
      <c r="TL29" s="6"/>
      <c r="TM29" s="6">
        <v>21.723279999999999</v>
      </c>
      <c r="TN29" s="6">
        <v>0.172040639582</v>
      </c>
      <c r="TO29" s="6"/>
      <c r="TP29" s="36"/>
      <c r="TQ29" s="6"/>
      <c r="TS29" s="6"/>
      <c r="TT29" s="6"/>
      <c r="TU29" s="6"/>
      <c r="TV29" s="6"/>
      <c r="TW29" s="6"/>
      <c r="TX29" s="6"/>
      <c r="TY29" s="6"/>
      <c r="TZ29" s="6"/>
      <c r="UB29" s="6"/>
      <c r="UC29" s="6"/>
      <c r="UD29" s="6">
        <v>1.8978866666700001</v>
      </c>
      <c r="UE29" s="6">
        <v>-1.9416970145E-2</v>
      </c>
      <c r="UF29" s="6"/>
      <c r="UG29" s="36"/>
      <c r="UH29" s="6"/>
      <c r="UJ29" s="6"/>
      <c r="UK29" s="6"/>
      <c r="UL29" s="6"/>
      <c r="UM29" s="6"/>
      <c r="UN29" s="6"/>
      <c r="UO29" s="6"/>
      <c r="UP29" s="6"/>
      <c r="UQ29" s="6"/>
      <c r="US29" s="6"/>
      <c r="UT29" s="6"/>
      <c r="UU29" s="6">
        <v>1.73319333333</v>
      </c>
      <c r="UV29" s="6">
        <v>8.8833708188299998E-2</v>
      </c>
      <c r="UW29" s="6"/>
      <c r="UX29" s="36"/>
      <c r="UY29" s="6"/>
      <c r="VA29" s="6"/>
      <c r="VB29" s="6"/>
      <c r="VC29" s="6"/>
      <c r="VD29" s="6"/>
      <c r="VE29" s="6"/>
      <c r="VF29" s="6"/>
      <c r="VG29" s="6"/>
      <c r="VH29" s="6"/>
      <c r="VJ29" s="6"/>
      <c r="VK29" s="6"/>
      <c r="VL29" s="6">
        <v>1.73319333333</v>
      </c>
      <c r="VM29" s="6">
        <v>0.114130828957</v>
      </c>
      <c r="VN29" s="6"/>
    </row>
    <row r="30" spans="4:586" x14ac:dyDescent="0.25">
      <c r="J30" s="6"/>
      <c r="K30" s="6"/>
      <c r="L30" s="6"/>
      <c r="M30" s="6"/>
      <c r="N30" s="6"/>
      <c r="O30" s="6"/>
      <c r="P30" s="6"/>
      <c r="Q30" s="6" t="s">
        <v>87</v>
      </c>
      <c r="R30" s="6"/>
      <c r="S30" s="6"/>
      <c r="U30" s="6"/>
      <c r="V30" s="6"/>
      <c r="W30" s="6">
        <v>3.4948399999999999</v>
      </c>
      <c r="X30" s="6">
        <v>7.9903459951600003E-2</v>
      </c>
      <c r="Y30" s="6"/>
      <c r="Z30" s="36"/>
      <c r="AA30" s="6"/>
      <c r="AB30" s="6"/>
      <c r="AC30" s="6"/>
      <c r="AD30" s="6"/>
      <c r="AE30" s="6"/>
      <c r="AF30" s="6"/>
      <c r="AG30" s="6"/>
      <c r="AH30" s="6" t="s">
        <v>87</v>
      </c>
      <c r="AI30" s="6"/>
      <c r="AJ30" s="6"/>
      <c r="AL30" s="6"/>
      <c r="AM30" s="6"/>
      <c r="AN30" s="6">
        <v>3.4163199999999998</v>
      </c>
      <c r="AO30" s="6">
        <v>8.8283960451399995E-2</v>
      </c>
      <c r="AP30" s="6"/>
      <c r="AQ30" s="36"/>
      <c r="AR30" s="6"/>
      <c r="AS30" s="6"/>
      <c r="AT30" s="6"/>
      <c r="AU30" s="6"/>
      <c r="AV30" s="6"/>
      <c r="AW30" s="6"/>
      <c r="AX30" s="6"/>
      <c r="AY30" s="6" t="s">
        <v>87</v>
      </c>
      <c r="AZ30" s="6"/>
      <c r="BA30" s="6"/>
      <c r="BC30" s="6"/>
      <c r="BD30" s="6"/>
      <c r="BE30" s="6">
        <v>3.4340000000000002</v>
      </c>
      <c r="BF30" s="6">
        <v>0.25941120022399999</v>
      </c>
      <c r="BG30" s="6"/>
      <c r="BH30" s="36"/>
      <c r="BI30" s="6"/>
      <c r="BJ30" s="6"/>
      <c r="BK30" s="6"/>
      <c r="BL30" s="6"/>
      <c r="BM30" s="6"/>
      <c r="BN30" s="6"/>
      <c r="BO30" s="6"/>
      <c r="BP30" s="6" t="s">
        <v>87</v>
      </c>
      <c r="BQ30" s="6"/>
      <c r="BR30" s="6"/>
      <c r="BT30" s="6"/>
      <c r="BU30" s="6"/>
      <c r="BV30" s="6">
        <v>3.5271333333300001</v>
      </c>
      <c r="BW30" s="6">
        <v>0.143691019398</v>
      </c>
      <c r="BX30" s="6"/>
      <c r="BY30" s="36"/>
      <c r="BZ30" s="6"/>
      <c r="CA30" s="6"/>
      <c r="CB30" s="6"/>
      <c r="CC30" s="6"/>
      <c r="CD30" s="6"/>
      <c r="CE30" s="6"/>
      <c r="CF30" s="6"/>
      <c r="CG30" s="6" t="s">
        <v>87</v>
      </c>
      <c r="CH30" s="6"/>
      <c r="CI30" s="6"/>
      <c r="CK30" s="6"/>
      <c r="CL30" s="6"/>
      <c r="CM30" s="6">
        <v>3.5271333333300001</v>
      </c>
      <c r="CN30" s="6">
        <v>0.117698001299</v>
      </c>
      <c r="CO30" s="6"/>
      <c r="CP30" s="36"/>
      <c r="CQ30" s="6"/>
      <c r="CR30" s="6"/>
      <c r="CS30" s="6"/>
      <c r="CT30" s="6"/>
      <c r="CU30" s="6"/>
      <c r="CV30" s="6"/>
      <c r="CW30" s="6"/>
      <c r="CX30" s="6" t="s">
        <v>87</v>
      </c>
      <c r="CY30" s="6"/>
      <c r="CZ30" s="6"/>
      <c r="DB30" s="6"/>
      <c r="DC30" s="6"/>
      <c r="DD30" s="6">
        <v>3.4824666666700002</v>
      </c>
      <c r="DE30" s="6">
        <v>0.18926449227100001</v>
      </c>
      <c r="DF30" s="6"/>
      <c r="DG30" s="36"/>
      <c r="DH30" s="6"/>
      <c r="DI30" s="6"/>
      <c r="DJ30" s="6"/>
      <c r="DK30" s="6"/>
      <c r="DL30" s="6"/>
      <c r="DM30" s="6"/>
      <c r="DN30" s="6"/>
      <c r="DO30" s="6" t="s">
        <v>87</v>
      </c>
      <c r="DP30" s="6"/>
      <c r="DQ30" s="6"/>
      <c r="DS30" s="6"/>
      <c r="DT30" s="6"/>
      <c r="DU30" s="6">
        <v>3.6255600000000001</v>
      </c>
      <c r="DV30" s="6">
        <v>0.19315905880799999</v>
      </c>
      <c r="DW30" s="6"/>
      <c r="DX30" s="36"/>
      <c r="DY30" s="6"/>
      <c r="DZ30" s="6"/>
      <c r="EA30" s="6"/>
      <c r="EB30" s="6"/>
      <c r="EC30" s="6"/>
      <c r="ED30" s="6"/>
      <c r="EE30" s="6"/>
      <c r="EF30" s="6" t="s">
        <v>87</v>
      </c>
      <c r="EG30" s="6"/>
      <c r="EH30" s="6"/>
      <c r="EJ30" s="6"/>
      <c r="EK30" s="6"/>
      <c r="EL30" s="6">
        <v>3.6255600000000001</v>
      </c>
      <c r="EM30" s="6">
        <v>0.26154782215</v>
      </c>
      <c r="EN30" s="6"/>
      <c r="EO30" s="36"/>
      <c r="EP30" s="6"/>
      <c r="EQ30" s="6"/>
      <c r="ER30" s="6"/>
      <c r="ES30" s="6"/>
      <c r="ET30" s="6"/>
      <c r="EU30" s="6"/>
      <c r="EV30" s="6"/>
      <c r="EW30" s="6" t="s">
        <v>87</v>
      </c>
      <c r="EX30" s="6"/>
      <c r="EY30" s="6"/>
      <c r="FA30" s="6"/>
      <c r="FB30" s="6"/>
      <c r="FC30" s="6">
        <v>3.6240000000000001</v>
      </c>
      <c r="FD30" s="6">
        <v>0.226888374763</v>
      </c>
      <c r="FE30" s="6"/>
      <c r="FF30" s="36"/>
      <c r="FG30" s="6"/>
      <c r="FH30" s="6"/>
      <c r="FI30" s="6"/>
      <c r="FJ30" s="6"/>
      <c r="FK30" s="6"/>
      <c r="FL30" s="6"/>
      <c r="FM30" s="6"/>
      <c r="FN30" s="6" t="s">
        <v>87</v>
      </c>
      <c r="FO30" s="6"/>
      <c r="FP30" s="6"/>
      <c r="FR30" s="6"/>
      <c r="FS30" s="6"/>
      <c r="FT30" s="6">
        <v>3.5970266666700002</v>
      </c>
      <c r="FU30" s="6">
        <v>0.164198191582</v>
      </c>
      <c r="FV30" s="6"/>
      <c r="FW30" s="36"/>
      <c r="FX30" s="6"/>
      <c r="FY30" s="6"/>
      <c r="FZ30" s="6"/>
      <c r="GA30" s="6"/>
      <c r="GB30" s="6"/>
      <c r="GC30" s="6"/>
      <c r="GD30" s="6"/>
      <c r="GE30" s="6" t="s">
        <v>87</v>
      </c>
      <c r="GF30" s="6"/>
      <c r="GG30" s="6"/>
      <c r="GI30" s="6"/>
      <c r="GJ30" s="6"/>
      <c r="GK30" s="6">
        <v>3.5970266666700002</v>
      </c>
      <c r="GL30" s="6">
        <v>0.191797623098</v>
      </c>
      <c r="GM30" s="6"/>
      <c r="GN30" s="36"/>
      <c r="GO30" s="6"/>
      <c r="GP30" s="6"/>
      <c r="GQ30" s="6"/>
      <c r="GR30" s="6"/>
      <c r="GS30" s="6"/>
      <c r="GT30" s="6"/>
      <c r="GU30" s="6"/>
      <c r="GV30" s="6" t="s">
        <v>87</v>
      </c>
      <c r="GW30" s="6"/>
      <c r="GX30" s="6"/>
      <c r="GZ30" s="6"/>
      <c r="HA30" s="6"/>
      <c r="HB30" s="6">
        <v>3.6255600000000001</v>
      </c>
      <c r="HC30" s="6">
        <v>0.21272907002700001</v>
      </c>
      <c r="HD30" s="6"/>
      <c r="HE30" s="36"/>
      <c r="HF30" s="6"/>
      <c r="HG30" s="6"/>
      <c r="HH30" s="6"/>
      <c r="HI30" s="6"/>
      <c r="HJ30" s="6"/>
      <c r="HK30" s="6"/>
      <c r="HL30" s="6"/>
      <c r="HM30" s="6" t="s">
        <v>87</v>
      </c>
      <c r="HN30" s="6"/>
      <c r="HO30" s="6"/>
      <c r="HQ30" s="6"/>
      <c r="HR30" s="6"/>
      <c r="HS30" s="6">
        <v>3.7065199999999998</v>
      </c>
      <c r="HT30" s="6">
        <v>0.20614157602899999</v>
      </c>
      <c r="HU30" s="6"/>
      <c r="HV30" s="36"/>
      <c r="HW30" s="6"/>
      <c r="HX30" s="6"/>
      <c r="HY30" s="6"/>
      <c r="HZ30" s="6"/>
      <c r="IA30" s="6"/>
      <c r="IB30" s="6"/>
      <c r="IC30" s="6"/>
      <c r="ID30" s="6" t="s">
        <v>87</v>
      </c>
      <c r="IE30" s="6"/>
      <c r="IF30" s="6"/>
      <c r="IH30" s="6"/>
      <c r="II30" s="6"/>
      <c r="IJ30" s="6">
        <v>3.6006</v>
      </c>
      <c r="IK30" s="6">
        <v>0.206092188431</v>
      </c>
      <c r="IL30" s="6"/>
      <c r="IM30" s="36"/>
      <c r="IN30" s="6"/>
      <c r="IO30" s="6"/>
      <c r="IP30" s="6"/>
      <c r="IQ30" s="6"/>
      <c r="IR30" s="6"/>
      <c r="IS30" s="6"/>
      <c r="IT30" s="6"/>
      <c r="IU30" s="6" t="s">
        <v>87</v>
      </c>
      <c r="IV30" s="6"/>
      <c r="IW30" s="6"/>
      <c r="IY30" s="6"/>
      <c r="IZ30" s="6"/>
      <c r="JA30" s="6">
        <v>3.6006</v>
      </c>
      <c r="JB30" s="6">
        <v>0.196456758959</v>
      </c>
      <c r="JC30" s="6"/>
      <c r="JD30" s="36"/>
      <c r="JE30" s="6"/>
      <c r="JF30" s="6"/>
      <c r="JG30" s="6"/>
      <c r="JH30" s="6"/>
      <c r="JI30" s="6"/>
      <c r="JJ30" s="6"/>
      <c r="JK30" s="6"/>
      <c r="JL30" s="6" t="s">
        <v>87</v>
      </c>
      <c r="JM30" s="6"/>
      <c r="JN30" s="6"/>
      <c r="JP30" s="6"/>
      <c r="JQ30" s="6"/>
      <c r="JR30" s="6">
        <v>3.3826800000000001</v>
      </c>
      <c r="JS30" s="6">
        <v>0.16990126673700001</v>
      </c>
      <c r="JT30" s="6"/>
      <c r="JU30" s="36"/>
      <c r="JV30" s="6"/>
      <c r="JW30" s="6"/>
      <c r="JX30" s="6"/>
      <c r="JY30" s="6"/>
      <c r="JZ30" s="6"/>
      <c r="KA30" s="6"/>
      <c r="KB30" s="6"/>
      <c r="KC30" s="6" t="s">
        <v>87</v>
      </c>
      <c r="KD30" s="6"/>
      <c r="KE30" s="6"/>
      <c r="KG30" s="6"/>
      <c r="KH30" s="6"/>
      <c r="KI30" s="6">
        <v>3.3826800000000001</v>
      </c>
      <c r="KJ30" s="6">
        <v>0.20526057428899999</v>
      </c>
      <c r="KK30" s="6"/>
      <c r="KL30" s="36"/>
      <c r="KM30" s="6"/>
      <c r="KN30" s="6"/>
      <c r="KO30" s="6"/>
      <c r="KP30" s="6"/>
      <c r="KQ30" s="6"/>
      <c r="KR30" s="6"/>
      <c r="KS30" s="6"/>
      <c r="KT30" s="6" t="s">
        <v>87</v>
      </c>
      <c r="KU30" s="6"/>
      <c r="KV30" s="6"/>
      <c r="KX30" s="6"/>
      <c r="KY30" s="6"/>
      <c r="KZ30" s="6">
        <v>3.4620799999999998</v>
      </c>
      <c r="LA30" s="6">
        <v>0.14379039156599999</v>
      </c>
      <c r="LB30" s="6"/>
      <c r="LC30" s="36"/>
      <c r="LD30" s="6"/>
      <c r="LE30" s="6"/>
      <c r="LF30" s="6"/>
      <c r="LG30" s="6"/>
      <c r="LH30" s="6"/>
      <c r="LI30" s="6"/>
      <c r="LJ30" s="6"/>
      <c r="LK30" s="6" t="s">
        <v>87</v>
      </c>
      <c r="LL30" s="6"/>
      <c r="LM30" s="6"/>
      <c r="LO30" s="6"/>
      <c r="LP30" s="6"/>
      <c r="LQ30" s="6">
        <v>3.4620799999999998</v>
      </c>
      <c r="LR30" s="6">
        <v>0.135331044363</v>
      </c>
      <c r="LS30" s="6"/>
      <c r="LT30" s="36"/>
      <c r="LU30" s="6"/>
      <c r="LV30" s="6"/>
      <c r="LW30" s="6"/>
      <c r="LX30" s="6"/>
      <c r="LY30" s="6"/>
      <c r="LZ30" s="6"/>
      <c r="MA30" s="6"/>
      <c r="MB30" s="6" t="s">
        <v>87</v>
      </c>
      <c r="MC30" s="6"/>
      <c r="MD30" s="6"/>
      <c r="MF30" s="6"/>
      <c r="MG30" s="6"/>
      <c r="MH30" s="6">
        <v>3.4620799999999998</v>
      </c>
      <c r="MI30" s="6">
        <v>0.127954727933</v>
      </c>
      <c r="MJ30" s="6"/>
      <c r="MK30" s="36"/>
      <c r="ML30" s="6"/>
      <c r="MM30" s="6"/>
      <c r="MN30" s="6"/>
      <c r="MO30" s="6"/>
      <c r="MP30" s="6"/>
      <c r="MQ30" s="6"/>
      <c r="MR30" s="6"/>
      <c r="MS30" s="6" t="s">
        <v>87</v>
      </c>
      <c r="MT30" s="6"/>
      <c r="MU30" s="6"/>
      <c r="MW30" s="6"/>
      <c r="MX30" s="6"/>
      <c r="MY30" s="6">
        <v>3.4605199999999998</v>
      </c>
      <c r="MZ30" s="6">
        <v>8.9605966351199995E-2</v>
      </c>
      <c r="NA30" s="6"/>
      <c r="NB30" s="36"/>
      <c r="NC30" s="6"/>
      <c r="ND30" s="6"/>
      <c r="NE30" s="6"/>
      <c r="NF30" s="6"/>
      <c r="NG30" s="6"/>
      <c r="NH30" s="6"/>
      <c r="NI30" s="6"/>
      <c r="NJ30" s="6" t="s">
        <v>87</v>
      </c>
      <c r="NK30" s="6"/>
      <c r="NL30" s="6"/>
      <c r="NN30" s="6"/>
      <c r="NO30" s="6"/>
      <c r="NP30" s="6">
        <v>3.4605199999999998</v>
      </c>
      <c r="NQ30" s="6">
        <v>8.3102127767199996E-2</v>
      </c>
      <c r="NR30" s="6"/>
      <c r="NS30" s="36"/>
      <c r="NT30" s="6"/>
      <c r="NU30" s="6"/>
      <c r="NV30" s="6"/>
      <c r="NW30" s="6"/>
      <c r="NX30" s="6"/>
      <c r="NY30" s="6"/>
      <c r="NZ30" s="6"/>
      <c r="OA30" s="6" t="s">
        <v>87</v>
      </c>
      <c r="OB30" s="6"/>
      <c r="OC30" s="6"/>
      <c r="OE30" s="6"/>
      <c r="OF30" s="6"/>
      <c r="OG30" s="6">
        <v>3.3921333333299999</v>
      </c>
      <c r="OH30" s="6">
        <v>9.65969934803E-2</v>
      </c>
      <c r="OI30" s="6"/>
      <c r="OJ30" s="36"/>
      <c r="OK30" s="6"/>
      <c r="OL30" s="6"/>
      <c r="OM30" s="6"/>
      <c r="ON30" s="6"/>
      <c r="OO30" s="6"/>
      <c r="OP30" s="6"/>
      <c r="OQ30" s="6"/>
      <c r="OR30" s="6" t="s">
        <v>87</v>
      </c>
      <c r="OS30" s="6"/>
      <c r="OT30" s="6"/>
      <c r="OV30" s="6"/>
      <c r="OW30" s="6"/>
      <c r="OX30" s="6">
        <v>3.3921333333299999</v>
      </c>
      <c r="OY30" s="6">
        <v>8.8981803594100004E-2</v>
      </c>
      <c r="OZ30" s="6"/>
      <c r="PA30" s="36"/>
      <c r="PB30" s="6"/>
      <c r="PC30" s="6"/>
      <c r="PD30" s="6"/>
      <c r="PE30" s="6"/>
      <c r="PF30" s="6"/>
      <c r="PG30" s="6"/>
      <c r="PH30" s="6"/>
      <c r="PI30" s="6" t="s">
        <v>87</v>
      </c>
      <c r="PJ30" s="6"/>
      <c r="PK30" s="6"/>
      <c r="PM30" s="6"/>
      <c r="PN30" s="6"/>
      <c r="PO30" s="6">
        <v>3.5446</v>
      </c>
      <c r="PP30" s="6">
        <v>5.7388069574700003E-2</v>
      </c>
      <c r="PQ30" s="6"/>
      <c r="PR30" s="36"/>
      <c r="PS30" s="6"/>
      <c r="PT30" s="6"/>
      <c r="PU30" s="6"/>
      <c r="PV30" s="6"/>
      <c r="PW30" s="6"/>
      <c r="PX30" s="6"/>
      <c r="PY30" s="6"/>
      <c r="PZ30" s="6" t="s">
        <v>87</v>
      </c>
      <c r="QA30" s="6"/>
      <c r="QB30" s="6"/>
      <c r="QD30" s="6"/>
      <c r="QE30" s="6"/>
      <c r="QF30" s="6">
        <v>3.4636399999999998</v>
      </c>
      <c r="QG30" s="6">
        <v>6.3884916783100001E-2</v>
      </c>
      <c r="QH30" s="6"/>
      <c r="QI30" s="36"/>
      <c r="QJ30" s="6"/>
      <c r="QK30" s="6"/>
      <c r="QL30" s="6"/>
      <c r="QM30" s="6"/>
      <c r="QN30" s="6"/>
      <c r="QO30" s="6"/>
      <c r="QP30" s="6"/>
      <c r="QQ30" s="6" t="s">
        <v>87</v>
      </c>
      <c r="QR30" s="6"/>
      <c r="QS30" s="6"/>
      <c r="QU30" s="6"/>
      <c r="QV30" s="6"/>
      <c r="QW30" s="6">
        <v>3.8684400000000001</v>
      </c>
      <c r="QX30" s="6">
        <v>4.0970549333800003E-2</v>
      </c>
      <c r="QY30" s="6"/>
      <c r="QZ30" s="36"/>
      <c r="RA30" s="6"/>
      <c r="RB30" s="6"/>
      <c r="RC30" s="6"/>
      <c r="RD30" s="6"/>
      <c r="RE30" s="6"/>
      <c r="RF30" s="6"/>
      <c r="RG30" s="6"/>
      <c r="RH30" s="6" t="s">
        <v>87</v>
      </c>
      <c r="RI30" s="6"/>
      <c r="RJ30" s="6"/>
      <c r="RL30" s="6"/>
      <c r="RM30" s="6"/>
      <c r="RN30" s="6">
        <v>3.8684400000000001</v>
      </c>
      <c r="RO30" s="6">
        <v>4.0647260440799998E-2</v>
      </c>
      <c r="RP30" s="6"/>
      <c r="RQ30" s="36"/>
      <c r="RR30" s="6"/>
      <c r="RS30" s="6"/>
      <c r="RT30" s="6"/>
      <c r="RU30" s="6"/>
      <c r="RV30" s="6"/>
      <c r="RW30" s="6"/>
      <c r="RX30" s="6"/>
      <c r="RY30" s="6" t="s">
        <v>87</v>
      </c>
      <c r="RZ30" s="6"/>
      <c r="SA30" s="6"/>
      <c r="SC30" s="6"/>
      <c r="SD30" s="6"/>
      <c r="SE30" s="6">
        <v>3.8684400000000001</v>
      </c>
      <c r="SF30" s="6">
        <v>1.7023862960899999E-2</v>
      </c>
      <c r="SG30" s="6"/>
      <c r="SH30" s="36"/>
      <c r="SI30" s="6"/>
      <c r="SJ30" s="6"/>
      <c r="SK30" s="6"/>
      <c r="SL30" s="6"/>
      <c r="SM30" s="6"/>
      <c r="SN30" s="6"/>
      <c r="SO30" s="6"/>
      <c r="SP30" s="6" t="s">
        <v>87</v>
      </c>
      <c r="SQ30" s="6"/>
      <c r="SR30" s="6"/>
      <c r="ST30" s="6"/>
      <c r="SU30" s="6"/>
      <c r="SV30" s="6">
        <v>3.8684400000000001</v>
      </c>
      <c r="SW30" s="6">
        <v>1.7023862960899999E-2</v>
      </c>
      <c r="SX30" s="6"/>
      <c r="SY30" s="36"/>
      <c r="SZ30" s="6"/>
      <c r="TA30" s="6"/>
      <c r="TB30" s="6"/>
      <c r="TC30" s="6"/>
      <c r="TD30" s="6"/>
      <c r="TE30" s="6"/>
      <c r="TF30" s="6"/>
      <c r="TG30" s="6" t="s">
        <v>87</v>
      </c>
      <c r="TH30" s="6"/>
      <c r="TI30" s="6"/>
      <c r="TK30" s="6"/>
      <c r="TL30" s="6"/>
      <c r="TM30" s="6">
        <v>23.533553333299999</v>
      </c>
      <c r="TN30" s="6">
        <v>0.19110642600800001</v>
      </c>
      <c r="TO30" s="6"/>
      <c r="TP30" s="36"/>
      <c r="TQ30" s="6"/>
      <c r="TR30" s="6"/>
      <c r="TS30" s="6"/>
      <c r="TT30" s="6"/>
      <c r="TU30" s="6"/>
      <c r="TV30" s="6"/>
      <c r="TW30" s="6"/>
      <c r="TX30" s="6" t="s">
        <v>87</v>
      </c>
      <c r="TY30" s="6"/>
      <c r="TZ30" s="6"/>
      <c r="UB30" s="6"/>
      <c r="UC30" s="6"/>
      <c r="UD30" s="6">
        <v>3.7957733333300001</v>
      </c>
      <c r="UE30" s="6">
        <v>-1.58762038523E-2</v>
      </c>
      <c r="UF30" s="6"/>
      <c r="UG30" s="36"/>
      <c r="UH30" s="6"/>
      <c r="UI30" s="6"/>
      <c r="UJ30" s="6"/>
      <c r="UK30" s="6"/>
      <c r="UL30" s="6"/>
      <c r="UM30" s="6"/>
      <c r="UN30" s="6"/>
      <c r="UO30" s="6" t="s">
        <v>87</v>
      </c>
      <c r="UP30" s="6"/>
      <c r="UQ30" s="6"/>
      <c r="US30" s="6"/>
      <c r="UT30" s="6"/>
      <c r="UU30" s="6">
        <v>3.4663866666700001</v>
      </c>
      <c r="UV30" s="6">
        <v>9.24155023085E-2</v>
      </c>
      <c r="UW30" s="6"/>
      <c r="UX30" s="36"/>
      <c r="UY30" s="6"/>
      <c r="UZ30" s="6"/>
      <c r="VA30" s="6"/>
      <c r="VB30" s="6"/>
      <c r="VC30" s="6"/>
      <c r="VD30" s="6"/>
      <c r="VE30" s="6"/>
      <c r="VF30" s="6" t="s">
        <v>87</v>
      </c>
      <c r="VG30" s="6"/>
      <c r="VH30" s="6"/>
      <c r="VJ30" s="6"/>
      <c r="VK30" s="6"/>
      <c r="VL30" s="6">
        <v>3.4663866666700001</v>
      </c>
      <c r="VM30" s="6">
        <v>0.120332021737</v>
      </c>
      <c r="VN30" s="6"/>
    </row>
    <row r="31" spans="4:586" x14ac:dyDescent="0.25">
      <c r="J31" s="6"/>
      <c r="K31" s="6"/>
      <c r="L31" s="6"/>
      <c r="M31" s="6"/>
      <c r="N31" s="6"/>
      <c r="O31" s="6"/>
      <c r="P31" s="6"/>
      <c r="Q31" s="6"/>
      <c r="R31" s="6"/>
      <c r="S31" s="6"/>
      <c r="U31" s="6"/>
      <c r="V31" s="6"/>
      <c r="W31" s="6">
        <v>5.2422599999999999</v>
      </c>
      <c r="X31" s="6">
        <v>8.0832015442799998E-2</v>
      </c>
      <c r="Y31" s="6"/>
      <c r="Z31" s="36"/>
      <c r="AA31" s="6"/>
      <c r="AB31" s="6"/>
      <c r="AC31" s="6"/>
      <c r="AD31" s="6"/>
      <c r="AE31" s="6"/>
      <c r="AF31" s="6"/>
      <c r="AG31" s="6"/>
      <c r="AH31" s="6"/>
      <c r="AI31" s="6"/>
      <c r="AJ31" s="6"/>
      <c r="AL31" s="6"/>
      <c r="AM31" s="6"/>
      <c r="AN31" s="6">
        <v>5.1244800000000001</v>
      </c>
      <c r="AO31" s="6">
        <v>9.1772913186999996E-2</v>
      </c>
      <c r="AP31" s="6"/>
      <c r="AQ31" s="36"/>
      <c r="AR31" s="6"/>
      <c r="AS31" s="6"/>
      <c r="AT31" s="6"/>
      <c r="AU31" s="6"/>
      <c r="AV31" s="6"/>
      <c r="AW31" s="6"/>
      <c r="AX31" s="6"/>
      <c r="AY31" s="6"/>
      <c r="AZ31" s="6"/>
      <c r="BA31" s="6"/>
      <c r="BC31" s="6"/>
      <c r="BD31" s="6"/>
      <c r="BE31" s="6">
        <v>5.1509999999999998</v>
      </c>
      <c r="BF31" s="6">
        <v>0.29176390083100001</v>
      </c>
      <c r="BG31" s="6"/>
      <c r="BH31" s="36"/>
      <c r="BI31" s="6"/>
      <c r="BJ31" s="6"/>
      <c r="BK31" s="6"/>
      <c r="BL31" s="6"/>
      <c r="BM31" s="6"/>
      <c r="BN31" s="6"/>
      <c r="BO31" s="6"/>
      <c r="BP31" s="6"/>
      <c r="BQ31" s="6"/>
      <c r="BR31" s="6"/>
      <c r="BT31" s="6"/>
      <c r="BU31" s="6"/>
      <c r="BV31" s="6">
        <v>5.2907000000000002</v>
      </c>
      <c r="BW31" s="6">
        <v>0.158150907201</v>
      </c>
      <c r="BX31" s="6"/>
      <c r="BY31" s="36"/>
      <c r="BZ31" s="6"/>
      <c r="CA31" s="6"/>
      <c r="CB31" s="6"/>
      <c r="CC31" s="6"/>
      <c r="CD31" s="6"/>
      <c r="CE31" s="6"/>
      <c r="CF31" s="6"/>
      <c r="CG31" s="6"/>
      <c r="CH31" s="6"/>
      <c r="CI31" s="6"/>
      <c r="CK31" s="6"/>
      <c r="CL31" s="6"/>
      <c r="CM31" s="6">
        <v>5.2907000000000002</v>
      </c>
      <c r="CN31" s="6">
        <v>0.12407454567499999</v>
      </c>
      <c r="CO31" s="6"/>
      <c r="CP31" s="36"/>
      <c r="CQ31" s="6"/>
      <c r="CR31" s="6"/>
      <c r="CS31" s="6"/>
      <c r="CT31" s="6"/>
      <c r="CU31" s="6"/>
      <c r="CV31" s="6"/>
      <c r="CW31" s="6"/>
      <c r="CX31" s="6"/>
      <c r="CY31" s="6"/>
      <c r="CZ31" s="6"/>
      <c r="DB31" s="6"/>
      <c r="DC31" s="6"/>
      <c r="DD31" s="6">
        <v>5.2237</v>
      </c>
      <c r="DE31" s="6">
        <v>0.20447408317900001</v>
      </c>
      <c r="DF31" s="6"/>
      <c r="DG31" s="36"/>
      <c r="DH31" s="6"/>
      <c r="DI31" s="6"/>
      <c r="DJ31" s="6"/>
      <c r="DK31" s="6"/>
      <c r="DL31" s="6"/>
      <c r="DM31" s="6"/>
      <c r="DN31" s="6"/>
      <c r="DO31" s="6"/>
      <c r="DP31" s="6"/>
      <c r="DQ31" s="6"/>
      <c r="DS31" s="6"/>
      <c r="DT31" s="6"/>
      <c r="DU31" s="6">
        <v>5.4383400000000002</v>
      </c>
      <c r="DV31" s="6">
        <v>0.20686884864999999</v>
      </c>
      <c r="DW31" s="6"/>
      <c r="DX31" s="36"/>
      <c r="DY31" s="6"/>
      <c r="DZ31" s="6"/>
      <c r="EA31" s="6"/>
      <c r="EB31" s="6"/>
      <c r="EC31" s="6"/>
      <c r="ED31" s="6"/>
      <c r="EE31" s="6"/>
      <c r="EF31" s="6"/>
      <c r="EG31" s="6"/>
      <c r="EH31" s="6"/>
      <c r="EJ31" s="6"/>
      <c r="EK31" s="6"/>
      <c r="EL31" s="6">
        <v>5.4383400000000002</v>
      </c>
      <c r="EM31" s="6">
        <v>0.27236929321800002</v>
      </c>
      <c r="EN31" s="6"/>
      <c r="EO31" s="36"/>
      <c r="EP31" s="6"/>
      <c r="EQ31" s="6"/>
      <c r="ER31" s="6"/>
      <c r="ES31" s="6"/>
      <c r="ET31" s="6"/>
      <c r="EU31" s="6"/>
      <c r="EV31" s="6"/>
      <c r="EW31" s="6"/>
      <c r="EX31" s="6"/>
      <c r="EY31" s="6"/>
      <c r="FA31" s="6"/>
      <c r="FB31" s="6"/>
      <c r="FC31" s="6">
        <v>5.4359999999999999</v>
      </c>
      <c r="FD31" s="6">
        <v>0.235817597515</v>
      </c>
      <c r="FE31" s="6"/>
      <c r="FF31" s="36"/>
      <c r="FG31" s="6"/>
      <c r="FH31" s="6"/>
      <c r="FI31" s="6"/>
      <c r="FJ31" s="6"/>
      <c r="FK31" s="6"/>
      <c r="FL31" s="6"/>
      <c r="FM31" s="6"/>
      <c r="FN31" s="6"/>
      <c r="FO31" s="6"/>
      <c r="FP31" s="6"/>
      <c r="FR31" s="6"/>
      <c r="FS31" s="6"/>
      <c r="FT31" s="6">
        <v>5.3955399999999996</v>
      </c>
      <c r="FU31" s="6">
        <v>0.17957423803399999</v>
      </c>
      <c r="FV31" s="6"/>
      <c r="FW31" s="36"/>
      <c r="FX31" s="6"/>
      <c r="FY31" s="6"/>
      <c r="FZ31" s="6"/>
      <c r="GA31" s="6"/>
      <c r="GB31" s="6"/>
      <c r="GC31" s="6"/>
      <c r="GD31" s="6"/>
      <c r="GE31" s="6"/>
      <c r="GF31" s="6"/>
      <c r="GG31" s="6"/>
      <c r="GI31" s="6"/>
      <c r="GJ31" s="6"/>
      <c r="GK31" s="6">
        <v>5.3955399999999996</v>
      </c>
      <c r="GL31" s="6">
        <v>0.20606595792499999</v>
      </c>
      <c r="GM31" s="6"/>
      <c r="GN31" s="36"/>
      <c r="GO31" s="6"/>
      <c r="GP31" s="6"/>
      <c r="GQ31" s="6"/>
      <c r="GR31" s="6"/>
      <c r="GS31" s="6"/>
      <c r="GT31" s="6"/>
      <c r="GU31" s="6"/>
      <c r="GV31" s="6"/>
      <c r="GW31" s="6"/>
      <c r="GX31" s="6"/>
      <c r="GZ31" s="6"/>
      <c r="HA31" s="6"/>
      <c r="HB31" s="6">
        <v>5.4383400000000002</v>
      </c>
      <c r="HC31" s="6">
        <v>0.233434322922</v>
      </c>
      <c r="HD31" s="6"/>
      <c r="HE31" s="36"/>
      <c r="HF31" s="6"/>
      <c r="HG31" s="6"/>
      <c r="HH31" s="6"/>
      <c r="HI31" s="6"/>
      <c r="HJ31" s="6"/>
      <c r="HK31" s="6"/>
      <c r="HL31" s="6"/>
      <c r="HM31" s="6"/>
      <c r="HN31" s="6"/>
      <c r="HO31" s="6"/>
      <c r="HQ31" s="6"/>
      <c r="HR31" s="6"/>
      <c r="HS31" s="6">
        <v>5.5597799999999999</v>
      </c>
      <c r="HT31" s="6">
        <v>0.219719790773</v>
      </c>
      <c r="HU31" s="6"/>
      <c r="HV31" s="36"/>
      <c r="HW31" s="6"/>
      <c r="HX31" s="6"/>
      <c r="HY31" s="6"/>
      <c r="HZ31" s="6"/>
      <c r="IA31" s="6"/>
      <c r="IB31" s="6"/>
      <c r="IC31" s="6"/>
      <c r="ID31" s="6"/>
      <c r="IE31" s="6"/>
      <c r="IF31" s="6"/>
      <c r="IH31" s="6"/>
      <c r="II31" s="6"/>
      <c r="IJ31" s="6">
        <v>5.4009</v>
      </c>
      <c r="IK31" s="6">
        <v>0.215789630973</v>
      </c>
      <c r="IL31" s="6"/>
      <c r="IM31" s="36"/>
      <c r="IN31" s="6"/>
      <c r="IO31" s="6"/>
      <c r="IP31" s="6"/>
      <c r="IQ31" s="6"/>
      <c r="IR31" s="6"/>
      <c r="IS31" s="6"/>
      <c r="IT31" s="6"/>
      <c r="IU31" s="6"/>
      <c r="IV31" s="6"/>
      <c r="IW31" s="6"/>
      <c r="IY31" s="6"/>
      <c r="IZ31" s="6"/>
      <c r="JA31" s="6">
        <v>5.4009</v>
      </c>
      <c r="JB31" s="6">
        <v>0.20515059416699999</v>
      </c>
      <c r="JC31" s="6"/>
      <c r="JD31" s="36"/>
      <c r="JE31" s="6"/>
      <c r="JF31" s="6"/>
      <c r="JG31" s="6"/>
      <c r="JH31" s="6"/>
      <c r="JI31" s="6"/>
      <c r="JJ31" s="6"/>
      <c r="JK31" s="6"/>
      <c r="JL31" s="6"/>
      <c r="JM31" s="6"/>
      <c r="JN31" s="6"/>
      <c r="JP31" s="6"/>
      <c r="JQ31" s="6"/>
      <c r="JR31" s="6">
        <v>5.07402</v>
      </c>
      <c r="JS31" s="6">
        <v>0.173409516978</v>
      </c>
      <c r="JT31" s="6"/>
      <c r="JU31" s="36"/>
      <c r="JV31" s="6"/>
      <c r="JW31" s="6"/>
      <c r="JX31" s="6"/>
      <c r="JY31" s="6"/>
      <c r="JZ31" s="6"/>
      <c r="KA31" s="6"/>
      <c r="KB31" s="6"/>
      <c r="KC31" s="6"/>
      <c r="KD31" s="6"/>
      <c r="KE31" s="6"/>
      <c r="KG31" s="6"/>
      <c r="KH31" s="6"/>
      <c r="KI31" s="6">
        <v>5.07402</v>
      </c>
      <c r="KJ31" s="6">
        <v>0.20884940751100001</v>
      </c>
      <c r="KK31" s="6"/>
      <c r="KL31" s="36"/>
      <c r="KM31" s="6"/>
      <c r="KN31" s="6"/>
      <c r="KO31" s="6"/>
      <c r="KP31" s="6"/>
      <c r="KQ31" s="6"/>
      <c r="KR31" s="6"/>
      <c r="KS31" s="6"/>
      <c r="KT31" s="6"/>
      <c r="KU31" s="6"/>
      <c r="KV31" s="6"/>
      <c r="KX31" s="6"/>
      <c r="KY31" s="6"/>
      <c r="KZ31" s="6">
        <v>5.1931200000000004</v>
      </c>
      <c r="LA31" s="6">
        <v>0.151613727739</v>
      </c>
      <c r="LB31" s="6"/>
      <c r="LC31" s="36"/>
      <c r="LD31" s="6"/>
      <c r="LE31" s="6"/>
      <c r="LF31" s="6"/>
      <c r="LG31" s="6"/>
      <c r="LH31" s="6"/>
      <c r="LI31" s="6"/>
      <c r="LJ31" s="6"/>
      <c r="LK31" s="6"/>
      <c r="LL31" s="6"/>
      <c r="LM31" s="6"/>
      <c r="LO31" s="6"/>
      <c r="LP31" s="6"/>
      <c r="LQ31" s="6">
        <v>5.1931200000000004</v>
      </c>
      <c r="LR31" s="6">
        <v>0.14214839055600001</v>
      </c>
      <c r="LS31" s="6"/>
      <c r="LT31" s="36"/>
      <c r="LU31" s="6"/>
      <c r="LV31" s="6"/>
      <c r="LW31" s="6"/>
      <c r="LX31" s="6"/>
      <c r="LY31" s="6"/>
      <c r="LZ31" s="6"/>
      <c r="MA31" s="6"/>
      <c r="MB31" s="6"/>
      <c r="MC31" s="6"/>
      <c r="MD31" s="6"/>
      <c r="MF31" s="6"/>
      <c r="MG31" s="6"/>
      <c r="MH31" s="6">
        <v>5.1931200000000004</v>
      </c>
      <c r="MI31" s="6">
        <v>0.12866802602800001</v>
      </c>
      <c r="MJ31" s="6"/>
      <c r="MK31" s="36"/>
      <c r="ML31" s="6"/>
      <c r="MM31" s="6"/>
      <c r="MN31" s="6"/>
      <c r="MO31" s="6"/>
      <c r="MP31" s="6"/>
      <c r="MQ31" s="6"/>
      <c r="MR31" s="6"/>
      <c r="MS31" s="6"/>
      <c r="MT31" s="6"/>
      <c r="MU31" s="6"/>
      <c r="MW31" s="6"/>
      <c r="MX31" s="6"/>
      <c r="MY31" s="6">
        <v>5.1907800000000002</v>
      </c>
      <c r="MZ31" s="6">
        <v>9.3712642928700005E-2</v>
      </c>
      <c r="NA31" s="6"/>
      <c r="NB31" s="36"/>
      <c r="NC31" s="6"/>
      <c r="ND31" s="6"/>
      <c r="NE31" s="6"/>
      <c r="NF31" s="6"/>
      <c r="NG31" s="6"/>
      <c r="NH31" s="6"/>
      <c r="NI31" s="6"/>
      <c r="NJ31" s="6"/>
      <c r="NK31" s="6"/>
      <c r="NL31" s="6"/>
      <c r="NN31" s="6"/>
      <c r="NO31" s="6"/>
      <c r="NP31" s="6">
        <v>5.1907800000000002</v>
      </c>
      <c r="NQ31" s="6">
        <v>8.74011832633E-2</v>
      </c>
      <c r="NR31" s="6"/>
      <c r="NS31" s="36"/>
      <c r="NT31" s="6"/>
      <c r="NU31" s="6"/>
      <c r="NV31" s="6"/>
      <c r="NW31" s="6" t="s">
        <v>87</v>
      </c>
      <c r="NX31" s="6"/>
      <c r="NY31" s="6"/>
      <c r="NZ31" s="6"/>
      <c r="OA31" s="6"/>
      <c r="OB31" s="6"/>
      <c r="OC31" s="6"/>
      <c r="OE31" s="6"/>
      <c r="OF31" s="6"/>
      <c r="OG31" s="6">
        <v>5.0881999999999996</v>
      </c>
      <c r="OH31" s="6">
        <v>9.5882375455500005E-2</v>
      </c>
      <c r="OI31" s="6"/>
      <c r="OJ31" s="36"/>
      <c r="OK31" s="6"/>
      <c r="OL31" s="6"/>
      <c r="OM31" s="6"/>
      <c r="ON31" s="6"/>
      <c r="OO31" s="6"/>
      <c r="OP31" s="6"/>
      <c r="OQ31" s="6"/>
      <c r="OR31" s="6"/>
      <c r="OS31" s="6"/>
      <c r="OT31" s="6"/>
      <c r="OV31" s="6"/>
      <c r="OW31" s="6"/>
      <c r="OX31" s="6">
        <v>5.0881999999999996</v>
      </c>
      <c r="OY31" s="6">
        <v>9.2826859847700005E-2</v>
      </c>
      <c r="OZ31" s="6"/>
      <c r="PA31" s="36"/>
      <c r="PB31" s="6"/>
      <c r="PC31" s="6"/>
      <c r="PD31" s="6"/>
      <c r="PE31" s="6"/>
      <c r="PF31" s="6"/>
      <c r="PG31" s="6"/>
      <c r="PH31" s="6"/>
      <c r="PI31" s="6"/>
      <c r="PJ31" s="6"/>
      <c r="PK31" s="6"/>
      <c r="PM31" s="6"/>
      <c r="PN31" s="6"/>
      <c r="PO31" s="6">
        <v>5.3169000000000004</v>
      </c>
      <c r="PP31" s="6">
        <v>6.0177475355400002E-2</v>
      </c>
      <c r="PQ31" s="6"/>
      <c r="PR31" s="36"/>
      <c r="PS31" s="6"/>
      <c r="PT31" s="6"/>
      <c r="PU31" s="6"/>
      <c r="PV31" s="6"/>
      <c r="PW31" s="6"/>
      <c r="PX31" s="6"/>
      <c r="PY31" s="6"/>
      <c r="PZ31" s="6"/>
      <c r="QA31" s="6"/>
      <c r="QB31" s="6"/>
      <c r="QD31" s="6"/>
      <c r="QE31" s="6"/>
      <c r="QF31" s="6">
        <v>5.1954599999999997</v>
      </c>
      <c r="QG31" s="6">
        <v>6.5198562511200001E-2</v>
      </c>
      <c r="QH31" s="6"/>
      <c r="QI31" s="36"/>
      <c r="QJ31" s="6"/>
      <c r="QK31" s="6"/>
      <c r="QL31" s="6"/>
      <c r="QM31" s="6"/>
      <c r="QN31" s="6"/>
      <c r="QO31" s="6"/>
      <c r="QP31" s="6"/>
      <c r="QQ31" s="6"/>
      <c r="QR31" s="6"/>
      <c r="QS31" s="6"/>
      <c r="QU31" s="6"/>
      <c r="QV31" s="6"/>
      <c r="QW31" s="6">
        <v>5.8026600000000004</v>
      </c>
      <c r="QX31" s="6">
        <v>4.1057941684099999E-2</v>
      </c>
      <c r="QY31" s="6"/>
      <c r="QZ31" s="36"/>
      <c r="RA31" s="6"/>
      <c r="RB31" s="6"/>
      <c r="RC31" s="6"/>
      <c r="RD31" s="6"/>
      <c r="RE31" s="6"/>
      <c r="RF31" s="6"/>
      <c r="RG31" s="6"/>
      <c r="RH31" s="6"/>
      <c r="RI31" s="6"/>
      <c r="RJ31" s="6"/>
      <c r="RL31" s="6"/>
      <c r="RM31" s="6"/>
      <c r="RN31" s="6">
        <v>5.8026600000000004</v>
      </c>
      <c r="RO31" s="6">
        <v>4.2705465695300003E-2</v>
      </c>
      <c r="RP31" s="6"/>
      <c r="RQ31" s="36"/>
      <c r="RR31" s="6"/>
      <c r="RS31" s="6"/>
      <c r="RT31" s="6"/>
      <c r="RU31" s="6"/>
      <c r="RV31" s="6"/>
      <c r="RW31" s="6"/>
      <c r="RX31" s="6"/>
      <c r="RY31" s="6"/>
      <c r="RZ31" s="6"/>
      <c r="SA31" s="6"/>
      <c r="SC31" s="6"/>
      <c r="SD31" s="6"/>
      <c r="SE31" s="6">
        <v>5.8026600000000004</v>
      </c>
      <c r="SF31" s="6">
        <v>1.54726390846E-2</v>
      </c>
      <c r="SG31" s="6"/>
      <c r="SH31" s="36"/>
      <c r="SI31" s="6"/>
      <c r="SJ31" s="6"/>
      <c r="SK31" s="6"/>
      <c r="SL31" s="6"/>
      <c r="SM31" s="6"/>
      <c r="SN31" s="6"/>
      <c r="SO31" s="6"/>
      <c r="SP31" s="6"/>
      <c r="SQ31" s="6"/>
      <c r="SR31" s="6"/>
      <c r="ST31" s="6"/>
      <c r="SU31" s="6"/>
      <c r="SV31" s="6">
        <v>5.8026600000000004</v>
      </c>
      <c r="SW31" s="6">
        <v>1.54726390846E-2</v>
      </c>
      <c r="SX31" s="6"/>
      <c r="SY31" s="36"/>
      <c r="SZ31" s="6"/>
      <c r="TA31" s="6"/>
      <c r="TB31" s="6"/>
      <c r="TC31" s="6"/>
      <c r="TD31" s="6"/>
      <c r="TE31" s="6"/>
      <c r="TF31" s="6"/>
      <c r="TG31" s="6"/>
      <c r="TH31" s="6"/>
      <c r="TI31" s="6"/>
      <c r="TK31" s="6"/>
      <c r="TL31" s="6"/>
      <c r="TM31" s="6">
        <v>25.3438266667</v>
      </c>
      <c r="TN31" s="6">
        <v>0.20813713024200001</v>
      </c>
      <c r="TO31" s="6"/>
      <c r="TP31" s="36"/>
      <c r="TQ31" s="6"/>
      <c r="TR31" s="6"/>
      <c r="TS31" s="6"/>
      <c r="TT31" s="6"/>
      <c r="TU31" s="6"/>
      <c r="TV31" s="6"/>
      <c r="TW31" s="6"/>
      <c r="TX31" s="6"/>
      <c r="TY31" s="6"/>
      <c r="TZ31" s="6"/>
      <c r="UB31" s="6"/>
      <c r="UC31" s="6"/>
      <c r="UD31" s="6">
        <v>5.6936600000000004</v>
      </c>
      <c r="UE31" s="6">
        <v>-1.27831409016E-2</v>
      </c>
      <c r="UF31" s="6"/>
      <c r="UG31" s="36"/>
      <c r="UH31" s="6"/>
      <c r="UI31" s="6"/>
      <c r="UJ31" s="6"/>
      <c r="UK31" s="6"/>
      <c r="UL31" s="6"/>
      <c r="UM31" s="6"/>
      <c r="UN31" s="6"/>
      <c r="UO31" s="6"/>
      <c r="UP31" s="6"/>
      <c r="UQ31" s="6"/>
      <c r="US31" s="6"/>
      <c r="UT31" s="6"/>
      <c r="UU31" s="6">
        <v>5.1995800000000001</v>
      </c>
      <c r="UV31" s="6">
        <v>9.4767078511600003E-2</v>
      </c>
      <c r="UW31" s="6"/>
      <c r="UX31" s="36"/>
      <c r="UY31" s="6"/>
      <c r="UZ31" s="6"/>
      <c r="VA31" s="6"/>
      <c r="VB31" s="6"/>
      <c r="VC31" s="6"/>
      <c r="VD31" s="6"/>
      <c r="VE31" s="6"/>
      <c r="VF31" s="6"/>
      <c r="VG31" s="6"/>
      <c r="VH31" s="6"/>
      <c r="VJ31" s="6"/>
      <c r="VK31" s="6"/>
      <c r="VL31" s="6">
        <v>5.1995800000000001</v>
      </c>
      <c r="VM31" s="6">
        <v>0.12753528466399999</v>
      </c>
      <c r="VN31" s="6"/>
    </row>
    <row r="32" spans="4:586" x14ac:dyDescent="0.25">
      <c r="J32" s="6"/>
      <c r="K32" s="6"/>
      <c r="L32" s="6"/>
      <c r="M32" s="6"/>
      <c r="N32" s="6"/>
      <c r="O32" s="6"/>
      <c r="P32" s="6"/>
      <c r="Q32" s="6"/>
      <c r="R32" s="6"/>
      <c r="S32" s="6"/>
      <c r="U32" s="6"/>
      <c r="V32" s="6"/>
      <c r="W32" s="6">
        <v>6.9896799999999999</v>
      </c>
      <c r="X32" s="6">
        <v>8.0851569775800006E-2</v>
      </c>
      <c r="Y32" s="6"/>
      <c r="Z32" s="36"/>
      <c r="AA32" s="6"/>
      <c r="AB32" s="6"/>
      <c r="AC32" s="6"/>
      <c r="AD32" s="6"/>
      <c r="AE32" s="6"/>
      <c r="AF32" s="6"/>
      <c r="AG32" s="6"/>
      <c r="AH32" s="6"/>
      <c r="AI32" s="6"/>
      <c r="AJ32" s="6"/>
      <c r="AL32" s="6"/>
      <c r="AM32" s="6"/>
      <c r="AN32" s="6">
        <v>6.8326399999999996</v>
      </c>
      <c r="AO32" s="6">
        <v>9.4679071731100004E-2</v>
      </c>
      <c r="AP32" s="6"/>
      <c r="AQ32" s="36"/>
      <c r="AR32" s="6"/>
      <c r="AS32" s="6"/>
      <c r="AT32" s="6"/>
      <c r="AU32" s="6"/>
      <c r="AV32" s="6"/>
      <c r="AW32" s="6"/>
      <c r="AX32" s="6"/>
      <c r="AY32" s="6"/>
      <c r="AZ32" s="6"/>
      <c r="BA32" s="6"/>
      <c r="BC32" s="6"/>
      <c r="BD32" s="6"/>
      <c r="BE32" s="6">
        <v>6.8680000000000003</v>
      </c>
      <c r="BF32" s="6">
        <v>0.321922637718</v>
      </c>
      <c r="BG32" s="6"/>
      <c r="BH32" s="36"/>
      <c r="BI32" s="6"/>
      <c r="BJ32" s="6"/>
      <c r="BK32" s="6"/>
      <c r="BL32" s="6"/>
      <c r="BM32" s="6"/>
      <c r="BN32" s="6"/>
      <c r="BO32" s="6"/>
      <c r="BP32" s="6"/>
      <c r="BQ32" s="6"/>
      <c r="BR32" s="6"/>
      <c r="BT32" s="6" t="s">
        <v>87</v>
      </c>
      <c r="BU32" s="6"/>
      <c r="BV32" s="6">
        <v>7.0542666666700002</v>
      </c>
      <c r="BW32" s="6">
        <v>0.171675743587</v>
      </c>
      <c r="BX32" s="6"/>
      <c r="BY32" s="36"/>
      <c r="BZ32" s="6"/>
      <c r="CA32" s="6"/>
      <c r="CB32" s="6"/>
      <c r="CC32" s="6"/>
      <c r="CD32" s="6"/>
      <c r="CE32" s="6"/>
      <c r="CF32" s="6"/>
      <c r="CG32" s="6"/>
      <c r="CH32" s="6"/>
      <c r="CI32" s="6"/>
      <c r="CK32" s="6"/>
      <c r="CL32" s="6"/>
      <c r="CM32" s="6">
        <v>7.0542666666700002</v>
      </c>
      <c r="CN32" s="6">
        <v>0.13101867811199999</v>
      </c>
      <c r="CO32" s="6"/>
      <c r="CP32" s="36"/>
      <c r="CQ32" s="6"/>
      <c r="CR32" s="6"/>
      <c r="CS32" s="6"/>
      <c r="CT32" s="6"/>
      <c r="CU32" s="6"/>
      <c r="CV32" s="6"/>
      <c r="CW32" s="6"/>
      <c r="CX32" s="6"/>
      <c r="CY32" s="6"/>
      <c r="CZ32" s="6"/>
      <c r="DB32" s="6"/>
      <c r="DC32" s="6"/>
      <c r="DD32" s="6">
        <v>6.9649333333300003</v>
      </c>
      <c r="DE32" s="6">
        <v>0.21509826525600001</v>
      </c>
      <c r="DF32" s="6"/>
      <c r="DG32" s="36"/>
      <c r="DH32" s="6"/>
      <c r="DI32" s="6"/>
      <c r="DJ32" s="6"/>
      <c r="DK32" s="6"/>
      <c r="DL32" s="6"/>
      <c r="DM32" s="6"/>
      <c r="DN32" s="6"/>
      <c r="DO32" s="6"/>
      <c r="DP32" s="6"/>
      <c r="DQ32" s="6"/>
      <c r="DS32" s="6"/>
      <c r="DT32" s="6"/>
      <c r="DU32" s="6">
        <v>7.2511200000000002</v>
      </c>
      <c r="DV32" s="6">
        <v>0.21894611592499999</v>
      </c>
      <c r="DW32" s="6"/>
      <c r="DX32" s="36"/>
      <c r="DY32" s="6"/>
      <c r="DZ32" s="6"/>
      <c r="EA32" s="6"/>
      <c r="EB32" s="6"/>
      <c r="EC32" s="6"/>
      <c r="ED32" s="6"/>
      <c r="EE32" s="6"/>
      <c r="EF32" s="6"/>
      <c r="EG32" s="6"/>
      <c r="EH32" s="6"/>
      <c r="EJ32" s="6"/>
      <c r="EK32" s="6"/>
      <c r="EL32" s="6">
        <v>7.2511200000000002</v>
      </c>
      <c r="EM32" s="6">
        <v>0.28131013116199999</v>
      </c>
      <c r="EN32" s="6"/>
      <c r="EO32" s="36"/>
      <c r="EP32" s="6"/>
      <c r="EQ32" s="6"/>
      <c r="ER32" s="6"/>
      <c r="ES32" s="6"/>
      <c r="ET32" s="6"/>
      <c r="EU32" s="6"/>
      <c r="EV32" s="6"/>
      <c r="EW32" s="6"/>
      <c r="EX32" s="6"/>
      <c r="EY32" s="6"/>
      <c r="FA32" s="6"/>
      <c r="FB32" s="6"/>
      <c r="FC32" s="6">
        <v>7.2480000000000002</v>
      </c>
      <c r="FD32" s="6">
        <v>0.24313451724900001</v>
      </c>
      <c r="FE32" s="6"/>
      <c r="FF32" s="36"/>
      <c r="FG32" s="6"/>
      <c r="FH32" s="6"/>
      <c r="FI32" s="6"/>
      <c r="FJ32" s="6"/>
      <c r="FK32" s="6"/>
      <c r="FL32" s="6"/>
      <c r="FM32" s="6"/>
      <c r="FN32" s="6"/>
      <c r="FO32" s="6"/>
      <c r="FP32" s="6"/>
      <c r="FR32" s="6"/>
      <c r="FS32" s="6"/>
      <c r="FT32" s="6">
        <v>7.1940533333300003</v>
      </c>
      <c r="FU32" s="6">
        <v>0.19108570000899999</v>
      </c>
      <c r="FV32" s="6"/>
      <c r="FW32" s="36"/>
      <c r="FX32" s="6"/>
      <c r="FY32" s="6"/>
      <c r="FZ32" s="6"/>
      <c r="GA32" s="6"/>
      <c r="GB32" s="6"/>
      <c r="GC32" s="6"/>
      <c r="GD32" s="6"/>
      <c r="GE32" s="6"/>
      <c r="GF32" s="6"/>
      <c r="GG32" s="6"/>
      <c r="GI32" s="6"/>
      <c r="GJ32" s="6"/>
      <c r="GK32" s="6">
        <v>7.1940533333300003</v>
      </c>
      <c r="GL32" s="6">
        <v>0.22295423598399999</v>
      </c>
      <c r="GM32" s="6"/>
      <c r="GN32" s="36"/>
      <c r="GO32" s="6"/>
      <c r="GP32" s="6"/>
      <c r="GQ32" s="6"/>
      <c r="GR32" s="6"/>
      <c r="GS32" s="6"/>
      <c r="GT32" s="6"/>
      <c r="GU32" s="6"/>
      <c r="GV32" s="6"/>
      <c r="GW32" s="6"/>
      <c r="GX32" s="6"/>
      <c r="GZ32" s="6"/>
      <c r="HA32" s="6"/>
      <c r="HB32" s="6">
        <v>7.2511200000000002</v>
      </c>
      <c r="HC32" s="6">
        <v>0.23921607663200001</v>
      </c>
      <c r="HD32" s="6"/>
      <c r="HE32" s="36"/>
      <c r="HF32" s="6"/>
      <c r="HG32" s="6"/>
      <c r="HH32" s="6"/>
      <c r="HI32" s="6"/>
      <c r="HJ32" s="6"/>
      <c r="HK32" s="6"/>
      <c r="HL32" s="6"/>
      <c r="HM32" s="6"/>
      <c r="HN32" s="6"/>
      <c r="HO32" s="6"/>
      <c r="HQ32" s="6"/>
      <c r="HR32" s="6"/>
      <c r="HS32" s="6">
        <v>7.4130399999999996</v>
      </c>
      <c r="HT32" s="6">
        <v>0.23102128224599999</v>
      </c>
      <c r="HU32" s="6"/>
      <c r="HV32" s="36"/>
      <c r="HW32" s="6"/>
      <c r="HX32" s="6"/>
      <c r="HY32" s="6"/>
      <c r="HZ32" s="6"/>
      <c r="IA32" s="6"/>
      <c r="IB32" s="6"/>
      <c r="IC32" s="6"/>
      <c r="ID32" s="6"/>
      <c r="IE32" s="6"/>
      <c r="IF32" s="6"/>
      <c r="IH32" s="6"/>
      <c r="II32" s="6"/>
      <c r="IJ32" s="6">
        <v>7.2012</v>
      </c>
      <c r="IK32" s="6">
        <v>0.22387668352099999</v>
      </c>
      <c r="IL32" s="6"/>
      <c r="IM32" s="36"/>
      <c r="IN32" s="6"/>
      <c r="IO32" s="6"/>
      <c r="IP32" s="6"/>
      <c r="IQ32" s="6"/>
      <c r="IR32" s="6"/>
      <c r="IS32" s="6"/>
      <c r="IT32" s="6"/>
      <c r="IU32" s="6"/>
      <c r="IV32" s="6"/>
      <c r="IW32" s="6"/>
      <c r="IY32" s="6"/>
      <c r="IZ32" s="6"/>
      <c r="JA32" s="6">
        <v>7.2012</v>
      </c>
      <c r="JB32" s="6">
        <v>0.21165236412300001</v>
      </c>
      <c r="JC32" s="6"/>
      <c r="JD32" s="36"/>
      <c r="JE32" s="6"/>
      <c r="JF32" s="6"/>
      <c r="JG32" s="6"/>
      <c r="JH32" s="6"/>
      <c r="JI32" s="6"/>
      <c r="JJ32" s="6"/>
      <c r="JK32" s="6"/>
      <c r="JL32" s="6"/>
      <c r="JM32" s="6"/>
      <c r="JN32" s="6"/>
      <c r="JP32" s="6"/>
      <c r="JQ32" s="6"/>
      <c r="JR32" s="6">
        <v>6.7653600000000003</v>
      </c>
      <c r="JS32" s="6">
        <v>0.17564959673700001</v>
      </c>
      <c r="JT32" s="6"/>
      <c r="JU32" s="36"/>
      <c r="JV32" s="6"/>
      <c r="JW32" s="6"/>
      <c r="JX32" s="6"/>
      <c r="JY32" s="6"/>
      <c r="JZ32" s="6"/>
      <c r="KA32" s="6"/>
      <c r="KB32" s="6"/>
      <c r="KC32" s="6"/>
      <c r="KD32" s="6"/>
      <c r="KE32" s="6"/>
      <c r="KG32" s="6"/>
      <c r="KH32" s="6"/>
      <c r="KI32" s="6">
        <v>6.7653600000000003</v>
      </c>
      <c r="KJ32" s="6">
        <v>0.21098735750799999</v>
      </c>
      <c r="KK32" s="6"/>
      <c r="KL32" s="36"/>
      <c r="KM32" s="6"/>
      <c r="KN32" s="6"/>
      <c r="KO32" s="6"/>
      <c r="KP32" s="6"/>
      <c r="KQ32" s="6"/>
      <c r="KR32" s="6"/>
      <c r="KS32" s="6"/>
      <c r="KT32" s="6"/>
      <c r="KU32" s="6"/>
      <c r="KV32" s="6"/>
      <c r="KX32" s="6"/>
      <c r="KY32" s="6"/>
      <c r="KZ32" s="6">
        <v>6.9241599999999996</v>
      </c>
      <c r="LA32" s="6">
        <v>0.15959877777600001</v>
      </c>
      <c r="LB32" s="6"/>
      <c r="LC32" s="36"/>
      <c r="LD32" s="6"/>
      <c r="LE32" s="6"/>
      <c r="LF32" s="6"/>
      <c r="LG32" s="6"/>
      <c r="LH32" s="6"/>
      <c r="LI32" s="6"/>
      <c r="LJ32" s="6"/>
      <c r="LK32" s="6"/>
      <c r="LL32" s="6"/>
      <c r="LM32" s="6"/>
      <c r="LO32" s="6"/>
      <c r="LP32" s="6"/>
      <c r="LQ32" s="6">
        <v>6.9241599999999996</v>
      </c>
      <c r="LR32" s="6">
        <v>0.14879847679700001</v>
      </c>
      <c r="LS32" s="6"/>
      <c r="LT32" s="36"/>
      <c r="LU32" s="6"/>
      <c r="LV32" s="6"/>
      <c r="LW32" s="6"/>
      <c r="LX32" s="6"/>
      <c r="LY32" s="6"/>
      <c r="LZ32" s="6"/>
      <c r="MA32" s="6"/>
      <c r="MB32" s="6"/>
      <c r="MC32" s="6"/>
      <c r="MD32" s="6"/>
      <c r="MF32" s="6"/>
      <c r="MG32" s="6"/>
      <c r="MH32" s="6">
        <v>6.9241599999999996</v>
      </c>
      <c r="MI32" s="6">
        <v>0.132553311305</v>
      </c>
      <c r="MJ32" s="6"/>
      <c r="MK32" s="36"/>
      <c r="ML32" s="6"/>
      <c r="MM32" s="6"/>
      <c r="MN32" s="6"/>
      <c r="MO32" s="6"/>
      <c r="MP32" s="6"/>
      <c r="MQ32" s="6"/>
      <c r="MR32" s="6"/>
      <c r="MS32" s="6"/>
      <c r="MT32" s="6"/>
      <c r="MU32" s="6"/>
      <c r="MW32" s="6"/>
      <c r="MX32" s="6"/>
      <c r="MY32" s="6">
        <v>6.9210399999999996</v>
      </c>
      <c r="MZ32" s="6">
        <v>9.7229839240300001E-2</v>
      </c>
      <c r="NA32" s="6"/>
      <c r="NB32" s="36"/>
      <c r="NC32" s="6"/>
      <c r="ND32" s="6"/>
      <c r="NE32" s="6"/>
      <c r="NF32" s="6"/>
      <c r="NG32" s="6"/>
      <c r="NH32" s="6"/>
      <c r="NI32" s="6"/>
      <c r="NJ32" s="6"/>
      <c r="NK32" s="6"/>
      <c r="NL32" s="6"/>
      <c r="NN32" s="6"/>
      <c r="NO32" s="6"/>
      <c r="NP32" s="6">
        <v>6.9210399999999996</v>
      </c>
      <c r="NQ32" s="6">
        <v>9.0670593366299998E-2</v>
      </c>
      <c r="NR32" s="6"/>
      <c r="NS32" s="36"/>
      <c r="NT32" s="6"/>
      <c r="NU32" s="6"/>
      <c r="NV32" s="6"/>
      <c r="NW32" s="6"/>
      <c r="NX32" s="6"/>
      <c r="NY32" s="6"/>
      <c r="NZ32" s="6"/>
      <c r="OA32" s="6"/>
      <c r="OB32" s="6"/>
      <c r="OC32" s="6"/>
      <c r="OE32" s="6"/>
      <c r="OF32" s="6"/>
      <c r="OG32" s="6">
        <v>6.7842666666699998</v>
      </c>
      <c r="OH32" s="6">
        <v>9.6668667666000005E-2</v>
      </c>
      <c r="OI32" s="6"/>
      <c r="OJ32" s="36"/>
      <c r="OK32" s="6"/>
      <c r="OL32" s="6"/>
      <c r="OM32" s="6"/>
      <c r="ON32" s="6"/>
      <c r="OO32" s="6"/>
      <c r="OP32" s="6"/>
      <c r="OQ32" s="6"/>
      <c r="OR32" s="6"/>
      <c r="OS32" s="6"/>
      <c r="OT32" s="6"/>
      <c r="OV32" s="6"/>
      <c r="OW32" s="6"/>
      <c r="OX32" s="6">
        <v>6.7842666666699998</v>
      </c>
      <c r="OY32" s="6">
        <v>9.4724189860000002E-2</v>
      </c>
      <c r="OZ32" s="6"/>
      <c r="PA32" s="36"/>
      <c r="PB32" s="6"/>
      <c r="PC32" s="6"/>
      <c r="PD32" s="6"/>
      <c r="PE32" s="6"/>
      <c r="PF32" s="6"/>
      <c r="PG32" s="6"/>
      <c r="PH32" s="6"/>
      <c r="PI32" s="6"/>
      <c r="PJ32" s="6"/>
      <c r="PK32" s="6"/>
      <c r="PM32" s="6"/>
      <c r="PN32" s="6"/>
      <c r="PO32" s="6">
        <v>7.0891999999999999</v>
      </c>
      <c r="PP32" s="6">
        <v>6.1898321392699997E-2</v>
      </c>
      <c r="PQ32" s="6"/>
      <c r="PR32" s="36"/>
      <c r="PS32" s="6"/>
      <c r="PT32" s="6"/>
      <c r="PU32" s="6"/>
      <c r="PV32" s="6"/>
      <c r="PW32" s="6"/>
      <c r="PX32" s="6"/>
      <c r="PY32" s="6"/>
      <c r="PZ32" s="6"/>
      <c r="QA32" s="6"/>
      <c r="QB32" s="6"/>
      <c r="QD32" s="6"/>
      <c r="QE32" s="6"/>
      <c r="QF32" s="6">
        <v>6.9272799999999997</v>
      </c>
      <c r="QG32" s="6">
        <v>6.7068767288799999E-2</v>
      </c>
      <c r="QH32" s="6"/>
      <c r="QI32" s="36"/>
      <c r="QJ32" s="6"/>
      <c r="QK32" s="6"/>
      <c r="QL32" s="6"/>
      <c r="QM32" s="6"/>
      <c r="QN32" s="6"/>
      <c r="QO32" s="6"/>
      <c r="QP32" s="6"/>
      <c r="QQ32" s="6"/>
      <c r="QR32" s="6"/>
      <c r="QS32" s="6"/>
      <c r="QU32" s="6"/>
      <c r="QV32" s="6"/>
      <c r="QW32" s="6">
        <v>7.7368800000000002</v>
      </c>
      <c r="QX32" s="6">
        <v>4.1439250099399999E-2</v>
      </c>
      <c r="QY32" s="6"/>
      <c r="QZ32" s="36"/>
      <c r="RA32" s="6"/>
      <c r="RB32" s="6"/>
      <c r="RC32" s="6"/>
      <c r="RD32" s="6"/>
      <c r="RE32" s="6"/>
      <c r="RF32" s="6"/>
      <c r="RG32" s="6"/>
      <c r="RH32" s="6"/>
      <c r="RI32" s="6"/>
      <c r="RJ32" s="6"/>
      <c r="RL32" s="6"/>
      <c r="RM32" s="6"/>
      <c r="RN32" s="6">
        <v>7.7368800000000002</v>
      </c>
      <c r="RO32" s="6">
        <v>4.0589652033200002E-2</v>
      </c>
      <c r="RP32" s="6"/>
      <c r="RQ32" s="36"/>
      <c r="RR32" s="6"/>
      <c r="RS32" s="6"/>
      <c r="RT32" s="6"/>
      <c r="RU32" s="6"/>
      <c r="RV32" s="6"/>
      <c r="RW32" s="6"/>
      <c r="RX32" s="6"/>
      <c r="RY32" s="6"/>
      <c r="RZ32" s="6"/>
      <c r="SA32" s="6"/>
      <c r="SC32" s="6"/>
      <c r="SD32" s="6"/>
      <c r="SE32" s="6">
        <v>7.7368800000000002</v>
      </c>
      <c r="SF32" s="6">
        <v>1.6529504666099998E-2</v>
      </c>
      <c r="SG32" s="6"/>
      <c r="SH32" s="36"/>
      <c r="SI32" s="6"/>
      <c r="SJ32" s="6"/>
      <c r="SK32" s="6"/>
      <c r="SL32" s="6"/>
      <c r="SM32" s="6"/>
      <c r="SN32" s="6"/>
      <c r="SO32" s="6"/>
      <c r="SP32" s="6"/>
      <c r="SQ32" s="6"/>
      <c r="SR32" s="6"/>
      <c r="ST32" s="6"/>
      <c r="SU32" s="6"/>
      <c r="SV32" s="6">
        <v>7.7368800000000002</v>
      </c>
      <c r="SW32" s="6">
        <v>1.6529504666099998E-2</v>
      </c>
      <c r="SX32" s="6"/>
      <c r="SY32" s="36"/>
      <c r="SZ32" s="6"/>
      <c r="TA32" s="6"/>
      <c r="TB32" s="6"/>
      <c r="TC32" s="6"/>
      <c r="TD32" s="6"/>
      <c r="TE32" s="6"/>
      <c r="TF32" s="6"/>
      <c r="TG32" s="6"/>
      <c r="TH32" s="6"/>
      <c r="TI32" s="6"/>
      <c r="TK32" s="6"/>
      <c r="TL32" s="6"/>
      <c r="TM32" s="6">
        <v>27.1541</v>
      </c>
      <c r="TN32" s="6">
        <v>0.224712997049</v>
      </c>
      <c r="TO32" s="6"/>
      <c r="TP32" s="36"/>
      <c r="TQ32" s="6"/>
      <c r="TR32" s="6"/>
      <c r="TS32" s="6"/>
      <c r="TT32" s="6"/>
      <c r="TU32" s="6"/>
      <c r="TV32" s="6"/>
      <c r="TW32" s="6"/>
      <c r="TX32" s="6"/>
      <c r="TY32" s="6"/>
      <c r="TZ32" s="6"/>
      <c r="UB32" s="6"/>
      <c r="UC32" s="6"/>
      <c r="UD32" s="6">
        <v>7.5915466666700002</v>
      </c>
      <c r="UE32" s="6">
        <v>-1.01001228732E-2</v>
      </c>
      <c r="UF32" s="6"/>
      <c r="UG32" s="36"/>
      <c r="UH32" s="6"/>
      <c r="UI32" s="6"/>
      <c r="UJ32" s="6"/>
      <c r="UK32" s="6"/>
      <c r="UL32" s="6"/>
      <c r="UM32" s="6"/>
      <c r="UN32" s="6"/>
      <c r="UO32" s="6"/>
      <c r="UP32" s="6"/>
      <c r="UQ32" s="6"/>
      <c r="US32" s="6"/>
      <c r="UT32" s="6"/>
      <c r="UU32" s="6">
        <v>6.9327733333300001</v>
      </c>
      <c r="UV32" s="6">
        <v>9.7556219098600003E-2</v>
      </c>
      <c r="UW32" s="6"/>
      <c r="UX32" s="36"/>
      <c r="UY32" s="6"/>
      <c r="UZ32" s="6"/>
      <c r="VA32" s="6"/>
      <c r="VB32" s="6"/>
      <c r="VC32" s="6"/>
      <c r="VD32" s="6"/>
      <c r="VE32" s="6"/>
      <c r="VF32" s="6"/>
      <c r="VG32" s="6"/>
      <c r="VH32" s="6"/>
      <c r="VJ32" s="6"/>
      <c r="VK32" s="6"/>
      <c r="VL32" s="6">
        <v>6.9327733333300001</v>
      </c>
      <c r="VM32" s="6">
        <v>0.13439231361500001</v>
      </c>
      <c r="VN32" s="6"/>
    </row>
    <row r="33" spans="10:586" x14ac:dyDescent="0.25">
      <c r="J33" s="6"/>
      <c r="K33" s="6"/>
      <c r="L33" s="6"/>
      <c r="M33" s="6"/>
      <c r="N33" s="6"/>
      <c r="O33" s="6"/>
      <c r="P33" s="6"/>
      <c r="Q33" s="6"/>
      <c r="R33" s="6"/>
      <c r="S33" s="6"/>
      <c r="U33" s="6"/>
      <c r="W33" s="6">
        <v>8.7370999999999999</v>
      </c>
      <c r="X33" s="6">
        <v>8.1165525970399999E-2</v>
      </c>
      <c r="Y33" s="6"/>
      <c r="Z33" s="36"/>
      <c r="AA33" s="6"/>
      <c r="AB33" s="6"/>
      <c r="AC33" s="6"/>
      <c r="AD33" s="6"/>
      <c r="AE33" s="6"/>
      <c r="AF33" s="6"/>
      <c r="AG33" s="6"/>
      <c r="AH33" s="6"/>
      <c r="AI33" s="6"/>
      <c r="AJ33" s="6"/>
      <c r="AL33" s="6"/>
      <c r="AN33" s="6">
        <v>8.5408000000000008</v>
      </c>
      <c r="AO33" s="6">
        <v>9.9117321813399994E-2</v>
      </c>
      <c r="AP33" s="6"/>
      <c r="AQ33" s="36"/>
      <c r="AR33" s="6"/>
      <c r="AS33" s="6"/>
      <c r="AT33" s="6"/>
      <c r="AU33" s="6"/>
      <c r="AV33" s="6"/>
      <c r="AW33" s="6"/>
      <c r="AX33" s="6"/>
      <c r="AY33" s="6"/>
      <c r="AZ33" s="6"/>
      <c r="BA33" s="6"/>
      <c r="BC33" s="6"/>
      <c r="BE33" s="6">
        <v>8.5850000000000009</v>
      </c>
      <c r="BF33" s="6">
        <v>0.35496510927899999</v>
      </c>
      <c r="BG33" s="6"/>
      <c r="BH33" s="36"/>
      <c r="BI33" s="6"/>
      <c r="BJ33" s="6"/>
      <c r="BK33" s="6"/>
      <c r="BL33" s="6"/>
      <c r="BM33" s="6"/>
      <c r="BN33" s="6"/>
      <c r="BO33" s="6"/>
      <c r="BP33" s="6"/>
      <c r="BQ33" s="6"/>
      <c r="BR33" s="6"/>
      <c r="BT33" s="6"/>
      <c r="BV33" s="6">
        <v>8.8178333333300003</v>
      </c>
      <c r="BW33" s="6">
        <v>0.185849903347</v>
      </c>
      <c r="BX33" s="6"/>
      <c r="BY33" s="36"/>
      <c r="BZ33" s="6"/>
      <c r="CA33" s="6"/>
      <c r="CB33" s="6"/>
      <c r="CC33" s="6"/>
      <c r="CD33" s="6"/>
      <c r="CE33" s="6"/>
      <c r="CF33" s="6"/>
      <c r="CG33" s="6"/>
      <c r="CH33" s="6"/>
      <c r="CI33" s="6"/>
      <c r="CK33" s="6"/>
      <c r="CM33" s="6">
        <v>8.8178333333300003</v>
      </c>
      <c r="CN33" s="6">
        <v>0.138203337028</v>
      </c>
      <c r="CO33" s="6"/>
      <c r="CP33" s="36"/>
      <c r="CQ33" s="6"/>
      <c r="CR33" s="6"/>
      <c r="CS33" s="6"/>
      <c r="CT33" s="6"/>
      <c r="CU33" s="6"/>
      <c r="CV33" s="6"/>
      <c r="CW33" s="6"/>
      <c r="CX33" s="6"/>
      <c r="CY33" s="6"/>
      <c r="CZ33" s="6"/>
      <c r="DB33" s="6"/>
      <c r="DD33" s="6">
        <v>8.7061666666700006</v>
      </c>
      <c r="DE33" s="6">
        <v>0.23056597789700001</v>
      </c>
      <c r="DF33" s="6"/>
      <c r="DG33" s="36"/>
      <c r="DH33" s="6"/>
      <c r="DI33" s="6"/>
      <c r="DJ33" s="6"/>
      <c r="DK33" s="6"/>
      <c r="DL33" s="6"/>
      <c r="DM33" s="6"/>
      <c r="DN33" s="6"/>
      <c r="DO33" s="6"/>
      <c r="DP33" s="6"/>
      <c r="DQ33" s="6"/>
      <c r="DS33" s="6"/>
      <c r="DU33" s="6">
        <v>9.0639000000000003</v>
      </c>
      <c r="DV33" s="6">
        <v>0.23078632764099999</v>
      </c>
      <c r="DW33" s="6"/>
      <c r="DX33" s="36"/>
      <c r="DY33" s="6"/>
      <c r="DZ33" s="6"/>
      <c r="EA33" s="6"/>
      <c r="EB33" s="6"/>
      <c r="EC33" s="6"/>
      <c r="ED33" s="6"/>
      <c r="EE33" s="6"/>
      <c r="EF33" s="6"/>
      <c r="EG33" s="6"/>
      <c r="EH33" s="6"/>
      <c r="EJ33" s="6"/>
      <c r="EL33" s="6">
        <v>9.0639000000000003</v>
      </c>
      <c r="EM33" s="6">
        <v>0.29596657839099999</v>
      </c>
      <c r="EN33" s="6"/>
      <c r="EO33" s="36"/>
      <c r="EP33" s="6"/>
      <c r="EQ33" s="6"/>
      <c r="ER33" s="6"/>
      <c r="ES33" s="6"/>
      <c r="ET33" s="6"/>
      <c r="EU33" s="6"/>
      <c r="EV33" s="6"/>
      <c r="EW33" s="6"/>
      <c r="EX33" s="6"/>
      <c r="EY33" s="6"/>
      <c r="FA33" s="6"/>
      <c r="FC33" s="6">
        <v>9.06</v>
      </c>
      <c r="FD33" s="6">
        <v>0.253234349709</v>
      </c>
      <c r="FE33" s="6"/>
      <c r="FF33" s="36"/>
      <c r="FG33" s="6"/>
      <c r="FH33" s="6"/>
      <c r="FI33" s="6"/>
      <c r="FJ33" s="6"/>
      <c r="FK33" s="6"/>
      <c r="FL33" s="6"/>
      <c r="FM33" s="6"/>
      <c r="FN33" s="6"/>
      <c r="FO33" s="6"/>
      <c r="FP33" s="6"/>
      <c r="FR33" s="6"/>
      <c r="FT33" s="6">
        <v>8.9925666666699993</v>
      </c>
      <c r="FU33" s="6">
        <v>0.20164026486</v>
      </c>
      <c r="FV33" s="6"/>
      <c r="FW33" s="36"/>
      <c r="FX33" s="6"/>
      <c r="FY33" s="6"/>
      <c r="FZ33" s="6"/>
      <c r="GA33" s="6"/>
      <c r="GB33" s="6"/>
      <c r="GC33" s="6"/>
      <c r="GD33" s="6"/>
      <c r="GE33" s="6"/>
      <c r="GF33" s="6"/>
      <c r="GG33" s="6"/>
      <c r="GI33" s="6"/>
      <c r="GK33" s="6">
        <v>8.9925666666699993</v>
      </c>
      <c r="GL33" s="6">
        <v>0.23511819709000001</v>
      </c>
      <c r="GM33" s="6"/>
      <c r="GN33" s="36"/>
      <c r="GO33" s="6"/>
      <c r="GP33" s="6"/>
      <c r="GQ33" s="6"/>
      <c r="GR33" s="6"/>
      <c r="GS33" s="6"/>
      <c r="GT33" s="6"/>
      <c r="GU33" s="6"/>
      <c r="GV33" s="6"/>
      <c r="GW33" s="6"/>
      <c r="GX33" s="6"/>
      <c r="GZ33" s="6"/>
      <c r="HB33" s="6">
        <v>9.0639000000000003</v>
      </c>
      <c r="HC33" s="6">
        <v>0.26087171696099998</v>
      </c>
      <c r="HD33" s="6"/>
      <c r="HE33" s="36"/>
      <c r="HF33" s="6"/>
      <c r="HG33" s="6"/>
      <c r="HH33" s="6"/>
      <c r="HI33" s="6"/>
      <c r="HJ33" s="6"/>
      <c r="HK33" s="6"/>
      <c r="HL33" s="6"/>
      <c r="HM33" s="6"/>
      <c r="HN33" s="6"/>
      <c r="HO33" s="6"/>
      <c r="HQ33" s="6"/>
      <c r="HS33" s="6">
        <v>9.2662999999999993</v>
      </c>
      <c r="HT33" s="6">
        <v>0.242154787501</v>
      </c>
      <c r="HU33" s="6"/>
      <c r="HV33" s="36"/>
      <c r="HW33" s="6"/>
      <c r="HX33" s="6"/>
      <c r="HY33" s="6"/>
      <c r="HZ33" s="6"/>
      <c r="IA33" s="6"/>
      <c r="IB33" s="6"/>
      <c r="IC33" s="6"/>
      <c r="ID33" s="6"/>
      <c r="IE33" s="6"/>
      <c r="IF33" s="6"/>
      <c r="IH33" s="6"/>
      <c r="IJ33" s="6">
        <v>9.0015000000000001</v>
      </c>
      <c r="IK33" s="6">
        <v>0.22872370105500001</v>
      </c>
      <c r="IL33" s="6"/>
      <c r="IM33" s="36"/>
      <c r="IN33" s="6"/>
      <c r="IO33" s="6"/>
      <c r="IP33" s="6"/>
      <c r="IQ33" s="6"/>
      <c r="IR33" s="6"/>
      <c r="IS33" s="6"/>
      <c r="IT33" s="6"/>
      <c r="IU33" s="6"/>
      <c r="IV33" s="6"/>
      <c r="IW33" s="6"/>
      <c r="IY33" s="6"/>
      <c r="JA33" s="6">
        <v>9.0015000000000001</v>
      </c>
      <c r="JB33" s="6">
        <v>0.21651499375300001</v>
      </c>
      <c r="JC33" s="6"/>
      <c r="JD33" s="36"/>
      <c r="JE33" s="6"/>
      <c r="JF33" s="6"/>
      <c r="JG33" s="6"/>
      <c r="JH33" s="6"/>
      <c r="JI33" s="6"/>
      <c r="JJ33" s="6"/>
      <c r="JK33" s="6"/>
      <c r="JL33" s="6"/>
      <c r="JM33" s="6"/>
      <c r="JN33" s="6"/>
      <c r="JP33" s="6"/>
      <c r="JR33" s="6">
        <v>8.4566999999999997</v>
      </c>
      <c r="JS33" s="6">
        <v>0.176625948128</v>
      </c>
      <c r="JT33" s="6"/>
      <c r="JU33" s="36"/>
      <c r="JV33" s="6"/>
      <c r="JW33" s="6"/>
      <c r="JX33" s="6"/>
      <c r="JY33" s="6"/>
      <c r="JZ33" s="6"/>
      <c r="KA33" s="6"/>
      <c r="KB33" s="6"/>
      <c r="KC33" s="6"/>
      <c r="KD33" s="6"/>
      <c r="KE33" s="6"/>
      <c r="KG33" s="6"/>
      <c r="KI33" s="6">
        <v>8.4566999999999997</v>
      </c>
      <c r="KJ33" s="6">
        <v>0.21229627350800001</v>
      </c>
      <c r="KK33" s="6"/>
      <c r="KL33" s="36"/>
      <c r="KM33" s="6"/>
      <c r="KN33" s="6"/>
      <c r="KO33" s="6"/>
      <c r="KP33" s="6"/>
      <c r="KQ33" s="6"/>
      <c r="KR33" s="6"/>
      <c r="KS33" s="6"/>
      <c r="KT33" s="6"/>
      <c r="KU33" s="6"/>
      <c r="KV33" s="6"/>
      <c r="KX33" s="6"/>
      <c r="KZ33" s="6">
        <v>8.6552000000000007</v>
      </c>
      <c r="LA33" s="6">
        <v>0.16831739833199999</v>
      </c>
      <c r="LB33" s="6"/>
      <c r="LC33" s="36"/>
      <c r="LD33" s="6"/>
      <c r="LE33" s="6"/>
      <c r="LF33" s="6"/>
      <c r="LG33" s="6"/>
      <c r="LH33" s="6"/>
      <c r="LI33" s="6"/>
      <c r="LJ33" s="6"/>
      <c r="LK33" s="6"/>
      <c r="LL33" s="6"/>
      <c r="LM33" s="6"/>
      <c r="LO33" s="6"/>
      <c r="LQ33" s="6">
        <v>8.6552000000000007</v>
      </c>
      <c r="LR33" s="6">
        <v>0.15715493287599999</v>
      </c>
      <c r="LS33" s="6"/>
      <c r="LT33" s="36"/>
      <c r="LU33" s="6"/>
      <c r="LV33" s="6"/>
      <c r="LW33" s="6"/>
      <c r="LX33" s="6"/>
      <c r="LY33" s="6"/>
      <c r="LZ33" s="6"/>
      <c r="MA33" s="6"/>
      <c r="MB33" s="6"/>
      <c r="MC33" s="6"/>
      <c r="MD33" s="6"/>
      <c r="MF33" s="6"/>
      <c r="MH33" s="6">
        <v>8.6552000000000007</v>
      </c>
      <c r="MI33" s="6">
        <v>0.137387116187</v>
      </c>
      <c r="MJ33" s="6"/>
      <c r="MK33" s="36"/>
      <c r="ML33" s="6"/>
      <c r="MM33" s="6"/>
      <c r="MN33" s="6"/>
      <c r="MO33" s="6"/>
      <c r="MP33" s="6"/>
      <c r="MQ33" s="6"/>
      <c r="MR33" s="6"/>
      <c r="MS33" s="6"/>
      <c r="MT33" s="6"/>
      <c r="MU33" s="6"/>
      <c r="MW33" s="6"/>
      <c r="MY33" s="6">
        <v>8.6513000000000009</v>
      </c>
      <c r="MZ33" s="6">
        <v>0.103226663563</v>
      </c>
      <c r="NA33" s="6"/>
      <c r="NB33" s="36"/>
      <c r="NC33" s="6"/>
      <c r="ND33" s="6"/>
      <c r="NE33" s="6"/>
      <c r="NF33" s="6"/>
      <c r="NG33" s="6"/>
      <c r="NH33" s="6"/>
      <c r="NI33" s="6"/>
      <c r="NJ33" s="6"/>
      <c r="NK33" s="6"/>
      <c r="NL33" s="6"/>
      <c r="NN33" s="6"/>
      <c r="NP33" s="6">
        <v>8.6513000000000009</v>
      </c>
      <c r="NQ33" s="6">
        <v>9.3578448718699997E-2</v>
      </c>
      <c r="NR33" s="6"/>
      <c r="NS33" s="36"/>
      <c r="NT33" s="6"/>
      <c r="NU33" s="6"/>
      <c r="NV33" s="6"/>
      <c r="NW33" s="6"/>
      <c r="NX33" s="6"/>
      <c r="NY33" s="6"/>
      <c r="NZ33" s="6"/>
      <c r="OA33" s="6"/>
      <c r="OB33" s="6"/>
      <c r="OC33" s="6"/>
      <c r="OE33" s="6"/>
      <c r="OG33" s="6">
        <v>8.4803333333299999</v>
      </c>
      <c r="OH33" s="6">
        <v>9.7499659258200005E-2</v>
      </c>
      <c r="OI33" s="6"/>
      <c r="OJ33" s="36"/>
      <c r="OK33" s="6"/>
      <c r="OL33" s="6"/>
      <c r="OM33" s="6"/>
      <c r="ON33" s="6"/>
      <c r="OO33" s="6"/>
      <c r="OP33" s="6"/>
      <c r="OQ33" s="6"/>
      <c r="OR33" s="6"/>
      <c r="OS33" s="6"/>
      <c r="OT33" s="6"/>
      <c r="OV33" s="6"/>
      <c r="OX33" s="6">
        <v>8.4803333333299999</v>
      </c>
      <c r="OY33" s="6">
        <v>9.7713931351300007E-2</v>
      </c>
      <c r="OZ33" s="6"/>
      <c r="PA33" s="36"/>
      <c r="PB33" s="6"/>
      <c r="PC33" s="6"/>
      <c r="PD33" s="6"/>
      <c r="PE33" s="6"/>
      <c r="PF33" s="6"/>
      <c r="PG33" s="6"/>
      <c r="PH33" s="6"/>
      <c r="PI33" s="6"/>
      <c r="PJ33" s="6"/>
      <c r="PK33" s="6"/>
      <c r="PM33" s="6"/>
      <c r="PO33" s="6">
        <v>8.8614999999999995</v>
      </c>
      <c r="PP33" s="6">
        <v>6.2727287469399998E-2</v>
      </c>
      <c r="PQ33" s="6"/>
      <c r="PR33" s="36"/>
      <c r="PS33" s="6"/>
      <c r="PT33" s="6"/>
      <c r="PU33" s="6"/>
      <c r="PV33" s="6"/>
      <c r="PW33" s="6"/>
      <c r="PX33" s="6"/>
      <c r="PY33" s="6"/>
      <c r="PZ33" s="6"/>
      <c r="QA33" s="6"/>
      <c r="QB33" s="6"/>
      <c r="QD33" s="6"/>
      <c r="QF33" s="6">
        <v>8.6591000000000005</v>
      </c>
      <c r="QG33" s="6">
        <v>6.8770349864700001E-2</v>
      </c>
      <c r="QH33" s="6"/>
      <c r="QI33" s="36"/>
      <c r="QJ33" s="6"/>
      <c r="QK33" s="6"/>
      <c r="QL33" s="6"/>
      <c r="QM33" s="6"/>
      <c r="QN33" s="6"/>
      <c r="QO33" s="6"/>
      <c r="QP33" s="6"/>
      <c r="QQ33" s="6"/>
      <c r="QR33" s="6"/>
      <c r="QS33" s="6"/>
      <c r="QU33" s="6"/>
      <c r="QW33" s="6">
        <v>9.6710999999999991</v>
      </c>
      <c r="QX33" s="6">
        <v>4.2479407695199999E-2</v>
      </c>
      <c r="QY33" s="6"/>
      <c r="QZ33" s="36"/>
      <c r="RA33" s="6"/>
      <c r="RB33" s="6"/>
      <c r="RC33" s="6"/>
      <c r="RD33" s="6"/>
      <c r="RE33" s="6"/>
      <c r="RF33" s="6"/>
      <c r="RG33" s="6"/>
      <c r="RH33" s="6"/>
      <c r="RI33" s="6"/>
      <c r="RJ33" s="6"/>
      <c r="RL33" s="6"/>
      <c r="RN33" s="6">
        <v>9.6710999999999991</v>
      </c>
      <c r="RO33" s="6">
        <v>4.3989897926399998E-2</v>
      </c>
      <c r="RP33" s="6"/>
      <c r="RQ33" s="36"/>
      <c r="RR33" s="6"/>
      <c r="RS33" s="6"/>
      <c r="RT33" s="6"/>
      <c r="RU33" s="6"/>
      <c r="RV33" s="6"/>
      <c r="RW33" s="6"/>
      <c r="RX33" s="6"/>
      <c r="RY33" s="6"/>
      <c r="RZ33" s="6"/>
      <c r="SA33" s="6"/>
      <c r="SC33" s="6"/>
      <c r="SE33" s="6">
        <v>9.6710999999999991</v>
      </c>
      <c r="SF33" s="6">
        <v>1.6077644850099999E-2</v>
      </c>
      <c r="SG33" s="6"/>
      <c r="SH33" s="36"/>
      <c r="SI33" s="6"/>
      <c r="SJ33" s="6"/>
      <c r="SK33" s="6"/>
      <c r="SL33" s="6"/>
      <c r="SM33" s="6"/>
      <c r="SN33" s="6"/>
      <c r="SO33" s="6"/>
      <c r="SP33" s="6"/>
      <c r="SQ33" s="6"/>
      <c r="SR33" s="6"/>
      <c r="ST33" s="6"/>
      <c r="SV33" s="6">
        <v>9.6710999999999991</v>
      </c>
      <c r="SW33" s="6">
        <v>1.6077644850099999E-2</v>
      </c>
      <c r="SX33" s="6"/>
      <c r="SY33" s="36"/>
      <c r="SZ33" s="6"/>
      <c r="TA33" s="6"/>
      <c r="TB33" s="6"/>
      <c r="TC33" s="6"/>
      <c r="TD33" s="6"/>
      <c r="TE33" s="6"/>
      <c r="TF33" s="6"/>
      <c r="TG33" s="6"/>
      <c r="TH33" s="6"/>
      <c r="TI33" s="6"/>
      <c r="TK33" s="6"/>
      <c r="TM33" s="6">
        <v>28.964373333299999</v>
      </c>
      <c r="TN33" s="6">
        <v>0.24286235826899999</v>
      </c>
      <c r="TO33" s="6"/>
      <c r="TP33" s="36"/>
      <c r="TQ33" s="6"/>
      <c r="TR33" s="6"/>
      <c r="TS33" s="6"/>
      <c r="TT33" s="6"/>
      <c r="TU33" s="6"/>
      <c r="TV33" s="6"/>
      <c r="TW33" s="6"/>
      <c r="TX33" s="6"/>
      <c r="TY33" s="6"/>
      <c r="TZ33" s="6"/>
      <c r="UB33" s="6"/>
      <c r="UD33" s="6">
        <v>9.4894333333300001</v>
      </c>
      <c r="UE33" s="6">
        <v>-5.7210010618800001E-3</v>
      </c>
      <c r="UF33" s="6"/>
      <c r="UG33" s="36"/>
      <c r="UH33" s="6"/>
      <c r="UI33" s="6"/>
      <c r="UJ33" s="6"/>
      <c r="UK33" s="6"/>
      <c r="UL33" s="6"/>
      <c r="UM33" s="6"/>
      <c r="UN33" s="6"/>
      <c r="UO33" s="6"/>
      <c r="UP33" s="6"/>
      <c r="UQ33" s="6"/>
      <c r="US33" s="6"/>
      <c r="UU33" s="6">
        <v>8.6659666666700002</v>
      </c>
      <c r="UV33" s="6">
        <v>0.10075419312599999</v>
      </c>
      <c r="UW33" s="6"/>
      <c r="UX33" s="36"/>
      <c r="UY33" s="6"/>
      <c r="UZ33" s="6"/>
      <c r="VA33" s="6"/>
      <c r="VB33" s="6"/>
      <c r="VC33" s="6"/>
      <c r="VD33" s="6"/>
      <c r="VE33" s="6"/>
      <c r="VF33" s="6"/>
      <c r="VG33" s="6"/>
      <c r="VH33" s="6"/>
      <c r="VJ33" s="6"/>
      <c r="VL33" s="6">
        <v>8.6659666666700002</v>
      </c>
      <c r="VM33" s="6">
        <v>0.14216275103000001</v>
      </c>
      <c r="VN33" s="6"/>
    </row>
    <row r="34" spans="10:586" x14ac:dyDescent="0.25">
      <c r="J34" s="6"/>
      <c r="K34" s="6"/>
      <c r="L34" s="6"/>
      <c r="M34" s="6"/>
      <c r="N34" s="6"/>
      <c r="O34" s="6"/>
      <c r="P34" s="6"/>
      <c r="Q34" s="6"/>
      <c r="R34" s="6"/>
      <c r="S34" s="6"/>
      <c r="U34" s="6"/>
      <c r="V34" s="6"/>
      <c r="W34" s="6">
        <v>10.48452</v>
      </c>
      <c r="X34" s="6">
        <v>8.1232657086799998E-2</v>
      </c>
      <c r="Y34" s="6"/>
      <c r="Z34" s="36"/>
      <c r="AA34" s="6"/>
      <c r="AB34" s="6"/>
      <c r="AC34" s="6"/>
      <c r="AD34" s="6"/>
      <c r="AE34" s="6"/>
      <c r="AF34" s="6"/>
      <c r="AG34" s="6"/>
      <c r="AH34" s="6"/>
      <c r="AI34" s="6"/>
      <c r="AJ34" s="6"/>
      <c r="AL34" s="6"/>
      <c r="AM34" s="6"/>
      <c r="AN34" s="6">
        <v>10.24896</v>
      </c>
      <c r="AO34" s="6">
        <v>0.10157411011799999</v>
      </c>
      <c r="AP34" s="6"/>
      <c r="AQ34" s="36"/>
      <c r="AR34" s="6"/>
      <c r="AS34" s="6"/>
      <c r="AT34" s="6"/>
      <c r="AU34" s="6"/>
      <c r="AV34" s="6"/>
      <c r="AW34" s="6"/>
      <c r="AX34" s="6"/>
      <c r="AY34" s="6"/>
      <c r="AZ34" s="6"/>
      <c r="BA34" s="6"/>
      <c r="BC34" s="6"/>
      <c r="BD34" s="6"/>
      <c r="BE34" s="6">
        <v>10.302</v>
      </c>
      <c r="BF34" s="6">
        <v>0.38545418374599999</v>
      </c>
      <c r="BG34" s="6"/>
      <c r="BH34" s="36"/>
      <c r="BI34" s="6"/>
      <c r="BJ34" s="6"/>
      <c r="BK34" s="6"/>
      <c r="BL34" s="6"/>
      <c r="BM34" s="6"/>
      <c r="BN34" s="6"/>
      <c r="BO34" s="6"/>
      <c r="BP34" s="6"/>
      <c r="BQ34" s="6"/>
      <c r="BR34" s="6"/>
      <c r="BT34" s="6"/>
      <c r="BU34" s="6"/>
      <c r="BV34" s="6">
        <v>10.5814</v>
      </c>
      <c r="BW34" s="6">
        <v>0.20001089133399999</v>
      </c>
      <c r="BX34" s="6"/>
      <c r="BY34" s="36"/>
      <c r="BZ34" s="6"/>
      <c r="CA34" s="6"/>
      <c r="CB34" s="6"/>
      <c r="CC34" s="6"/>
      <c r="CD34" s="6"/>
      <c r="CE34" s="6"/>
      <c r="CF34" s="6"/>
      <c r="CG34" s="6"/>
      <c r="CH34" s="6"/>
      <c r="CI34" s="6"/>
      <c r="CK34" s="6"/>
      <c r="CL34" s="6"/>
      <c r="CM34" s="6">
        <v>10.5814</v>
      </c>
      <c r="CN34" s="6">
        <v>0.144331292153</v>
      </c>
      <c r="CO34" s="6"/>
      <c r="CP34" s="36"/>
      <c r="CQ34" s="6"/>
      <c r="CR34" s="6"/>
      <c r="CS34" s="6"/>
      <c r="CT34" s="6"/>
      <c r="CU34" s="6"/>
      <c r="CV34" s="6"/>
      <c r="CW34" s="6"/>
      <c r="CX34" s="6"/>
      <c r="CY34" s="6"/>
      <c r="CZ34" s="6"/>
      <c r="DB34" s="6"/>
      <c r="DC34" s="6"/>
      <c r="DD34" s="6">
        <v>10.4474</v>
      </c>
      <c r="DE34" s="6">
        <v>0.241588222534</v>
      </c>
      <c r="DF34" s="6"/>
      <c r="DG34" s="36"/>
      <c r="DH34" s="6"/>
      <c r="DI34" s="6"/>
      <c r="DJ34" s="6"/>
      <c r="DK34" s="6"/>
      <c r="DL34" s="6"/>
      <c r="DM34" s="6"/>
      <c r="DN34" s="6"/>
      <c r="DO34" s="6"/>
      <c r="DP34" s="6"/>
      <c r="DQ34" s="6"/>
      <c r="DS34" s="6"/>
      <c r="DT34" s="6"/>
      <c r="DU34" s="6">
        <v>10.87668</v>
      </c>
      <c r="DV34" s="6">
        <v>0.24058194087599999</v>
      </c>
      <c r="DW34" s="6"/>
      <c r="DX34" s="36"/>
      <c r="DY34" s="6"/>
      <c r="DZ34" s="6"/>
      <c r="EA34" s="6"/>
      <c r="EB34" s="6"/>
      <c r="EC34" s="6"/>
      <c r="ED34" s="6"/>
      <c r="EE34" s="6"/>
      <c r="EF34" s="6"/>
      <c r="EG34" s="6"/>
      <c r="EH34" s="6"/>
      <c r="EJ34" s="6"/>
      <c r="EK34" s="6"/>
      <c r="EL34" s="6">
        <v>10.87668</v>
      </c>
      <c r="EM34" s="6">
        <v>0.30099752497499999</v>
      </c>
      <c r="EN34" s="6"/>
      <c r="EO34" s="36"/>
      <c r="EP34" s="6"/>
      <c r="EQ34" s="6"/>
      <c r="ER34" s="6"/>
      <c r="ES34" s="6"/>
      <c r="ET34" s="6"/>
      <c r="EU34" s="6"/>
      <c r="EV34" s="6"/>
      <c r="EW34" s="6"/>
      <c r="EX34" s="6"/>
      <c r="EY34" s="6"/>
      <c r="FA34" s="6"/>
      <c r="FB34" s="6"/>
      <c r="FC34" s="6">
        <v>10.872</v>
      </c>
      <c r="FD34" s="6">
        <v>0.258809525549</v>
      </c>
      <c r="FE34" s="6"/>
      <c r="FF34" s="36"/>
      <c r="FG34" s="6"/>
      <c r="FH34" s="6"/>
      <c r="FI34" s="6"/>
      <c r="FJ34" s="6"/>
      <c r="FK34" s="6"/>
      <c r="FL34" s="6"/>
      <c r="FM34" s="6"/>
      <c r="FN34" s="6"/>
      <c r="FO34" s="6"/>
      <c r="FP34" s="6"/>
      <c r="FR34" s="6"/>
      <c r="FS34" s="6"/>
      <c r="FT34" s="6">
        <v>10.791079999999999</v>
      </c>
      <c r="FU34" s="6">
        <v>0.21066237280899999</v>
      </c>
      <c r="FV34" s="6"/>
      <c r="FW34" s="36"/>
      <c r="FX34" s="6"/>
      <c r="FY34" s="6"/>
      <c r="FZ34" s="6"/>
      <c r="GA34" s="6"/>
      <c r="GB34" s="6"/>
      <c r="GC34" s="6"/>
      <c r="GD34" s="6"/>
      <c r="GE34" s="6"/>
      <c r="GF34" s="6"/>
      <c r="GG34" s="6"/>
      <c r="GI34" s="6"/>
      <c r="GJ34" s="6"/>
      <c r="GK34" s="6">
        <v>10.791079999999999</v>
      </c>
      <c r="GL34" s="6">
        <v>0.25037086660300001</v>
      </c>
      <c r="GM34" s="6"/>
      <c r="GN34" s="36"/>
      <c r="GO34" s="6"/>
      <c r="GP34" s="6"/>
      <c r="GQ34" s="6"/>
      <c r="GR34" s="6"/>
      <c r="GS34" s="6"/>
      <c r="GT34" s="6"/>
      <c r="GU34" s="6"/>
      <c r="GV34" s="6"/>
      <c r="GW34" s="6"/>
      <c r="GX34" s="6"/>
      <c r="GZ34" s="6"/>
      <c r="HA34" s="6"/>
      <c r="HB34" s="6">
        <v>10.87668</v>
      </c>
      <c r="HC34" s="6">
        <v>0.27642104708999998</v>
      </c>
      <c r="HD34" s="6"/>
      <c r="HE34" s="36"/>
      <c r="HF34" s="6"/>
      <c r="HG34" s="6"/>
      <c r="HH34" s="6"/>
      <c r="HI34" s="6"/>
      <c r="HJ34" s="6"/>
      <c r="HK34" s="6"/>
      <c r="HL34" s="6"/>
      <c r="HM34" s="6"/>
      <c r="HN34" s="6"/>
      <c r="HO34" s="6"/>
      <c r="HQ34" s="6"/>
      <c r="HR34" s="6"/>
      <c r="HS34" s="6">
        <v>11.11956</v>
      </c>
      <c r="HT34" s="6">
        <v>0.25220683538700001</v>
      </c>
      <c r="HU34" s="6"/>
      <c r="HV34" s="36"/>
      <c r="HW34" s="6"/>
      <c r="HX34" s="6"/>
      <c r="HY34" s="6"/>
      <c r="HZ34" s="6"/>
      <c r="IA34" s="6"/>
      <c r="IB34" s="6"/>
      <c r="IC34" s="6"/>
      <c r="ID34" s="6"/>
      <c r="IE34" s="6"/>
      <c r="IF34" s="6"/>
      <c r="IH34" s="6"/>
      <c r="II34" s="6"/>
      <c r="IJ34" s="6">
        <v>10.8018</v>
      </c>
      <c r="IK34" s="6">
        <v>0.23399757322500001</v>
      </c>
      <c r="IL34" s="6"/>
      <c r="IM34" s="36"/>
      <c r="IN34" s="6"/>
      <c r="IO34" s="6"/>
      <c r="IP34" s="6"/>
      <c r="IQ34" s="6"/>
      <c r="IR34" s="6"/>
      <c r="IS34" s="6"/>
      <c r="IT34" s="6"/>
      <c r="IU34" s="6"/>
      <c r="IV34" s="6"/>
      <c r="IW34" s="6"/>
      <c r="IY34" s="6"/>
      <c r="IZ34" s="6"/>
      <c r="JA34" s="6">
        <v>10.8018</v>
      </c>
      <c r="JB34" s="6">
        <v>0.22168812876399999</v>
      </c>
      <c r="JC34" s="6"/>
      <c r="JD34" s="36"/>
      <c r="JE34" s="6"/>
      <c r="JF34" s="6"/>
      <c r="JG34" s="6"/>
      <c r="JH34" s="6"/>
      <c r="JI34" s="6"/>
      <c r="JJ34" s="6"/>
      <c r="JK34" s="6"/>
      <c r="JL34" s="6"/>
      <c r="JM34" s="6"/>
      <c r="JN34" s="6"/>
      <c r="JP34" s="6"/>
      <c r="JQ34" s="6"/>
      <c r="JR34" s="6">
        <v>10.14804</v>
      </c>
      <c r="JS34" s="6">
        <v>0.17767593613800001</v>
      </c>
      <c r="JT34" s="6"/>
      <c r="JU34" s="36"/>
      <c r="JV34" s="6"/>
      <c r="JW34" s="6"/>
      <c r="JX34" s="6"/>
      <c r="JY34" s="6"/>
      <c r="JZ34" s="6"/>
      <c r="KA34" s="6"/>
      <c r="KB34" s="6"/>
      <c r="KC34" s="6"/>
      <c r="KD34" s="6"/>
      <c r="KE34" s="6"/>
      <c r="KG34" s="6"/>
      <c r="KH34" s="6"/>
      <c r="KI34" s="6">
        <v>10.14804</v>
      </c>
      <c r="KJ34" s="6">
        <v>0.21375182152399999</v>
      </c>
      <c r="KK34" s="6"/>
      <c r="KL34" s="36"/>
      <c r="KM34" s="6"/>
      <c r="KN34" s="6"/>
      <c r="KO34" s="6"/>
      <c r="KP34" s="6"/>
      <c r="KQ34" s="6"/>
      <c r="KR34" s="6"/>
      <c r="KS34" s="6"/>
      <c r="KT34" s="6"/>
      <c r="KU34" s="6"/>
      <c r="KV34" s="6"/>
      <c r="KX34" s="6"/>
      <c r="KY34" s="6"/>
      <c r="KZ34" s="6">
        <v>10.386240000000001</v>
      </c>
      <c r="LA34" s="6">
        <v>0.17708772550999999</v>
      </c>
      <c r="LB34" s="6"/>
      <c r="LC34" s="36"/>
      <c r="LD34" s="6"/>
      <c r="LE34" s="6"/>
      <c r="LF34" s="6"/>
      <c r="LG34" s="6"/>
      <c r="LH34" s="6"/>
      <c r="LI34" s="6"/>
      <c r="LJ34" s="6"/>
      <c r="LK34" s="6"/>
      <c r="LL34" s="6"/>
      <c r="LM34" s="6"/>
      <c r="LO34" s="6"/>
      <c r="LP34" s="6"/>
      <c r="LQ34" s="6">
        <v>10.386240000000001</v>
      </c>
      <c r="LR34" s="6">
        <v>0.16428419571399999</v>
      </c>
      <c r="LS34" s="6"/>
      <c r="LT34" s="36"/>
      <c r="LU34" s="6"/>
      <c r="LV34" s="6"/>
      <c r="LW34" s="6"/>
      <c r="LX34" s="6"/>
      <c r="LY34" s="6"/>
      <c r="LZ34" s="6"/>
      <c r="MA34" s="6"/>
      <c r="MB34" s="6"/>
      <c r="MC34" s="6"/>
      <c r="MD34" s="6"/>
      <c r="MF34" s="6"/>
      <c r="MG34" s="6"/>
      <c r="MH34" s="6">
        <v>10.386240000000001</v>
      </c>
      <c r="MI34" s="6">
        <v>0.143054093937</v>
      </c>
      <c r="MJ34" s="6"/>
      <c r="MK34" s="36"/>
      <c r="ML34" s="6"/>
      <c r="MM34" s="6"/>
      <c r="MN34" s="6"/>
      <c r="MO34" s="6"/>
      <c r="MP34" s="6"/>
      <c r="MQ34" s="6"/>
      <c r="MR34" s="6"/>
      <c r="MS34" s="6"/>
      <c r="MT34" s="6"/>
      <c r="MU34" s="6"/>
      <c r="MW34" s="6"/>
      <c r="MX34" s="6"/>
      <c r="MY34" s="6">
        <v>10.38156</v>
      </c>
      <c r="MZ34" s="6">
        <v>0.105476517176</v>
      </c>
      <c r="NA34" s="6"/>
      <c r="NB34" s="36"/>
      <c r="NC34" s="6"/>
      <c r="ND34" s="6"/>
      <c r="NE34" s="6"/>
      <c r="NF34" s="6"/>
      <c r="NG34" s="6"/>
      <c r="NH34" s="6"/>
      <c r="NI34" s="6"/>
      <c r="NJ34" s="6"/>
      <c r="NK34" s="6"/>
      <c r="NL34" s="6"/>
      <c r="NN34" s="6"/>
      <c r="NO34" s="6"/>
      <c r="NP34" s="6">
        <v>10.38156</v>
      </c>
      <c r="NQ34" s="6">
        <v>9.6615676026199998E-2</v>
      </c>
      <c r="NR34" s="6"/>
      <c r="NS34" s="36"/>
      <c r="NT34" s="6"/>
      <c r="NU34" s="6"/>
      <c r="NV34" s="6"/>
      <c r="NW34" s="6"/>
      <c r="NX34" s="6"/>
      <c r="NY34" s="6"/>
      <c r="NZ34" s="6"/>
      <c r="OA34" s="6"/>
      <c r="OB34" s="6"/>
      <c r="OC34" s="6"/>
      <c r="OE34" s="6"/>
      <c r="OF34" s="6"/>
      <c r="OG34" s="6">
        <v>10.176399999999999</v>
      </c>
      <c r="OH34" s="6">
        <v>9.88853849196E-2</v>
      </c>
      <c r="OI34" s="6"/>
      <c r="OJ34" s="36"/>
      <c r="OK34" s="6"/>
      <c r="OL34" s="6"/>
      <c r="OM34" s="6"/>
      <c r="ON34" s="6"/>
      <c r="OO34" s="6"/>
      <c r="OP34" s="6"/>
      <c r="OQ34" s="6"/>
      <c r="OR34" s="6"/>
      <c r="OS34" s="6"/>
      <c r="OT34" s="6"/>
      <c r="OV34" s="6"/>
      <c r="OW34" s="6"/>
      <c r="OX34" s="6">
        <v>10.176399999999999</v>
      </c>
      <c r="OY34" s="6">
        <v>9.9054310553500002E-2</v>
      </c>
      <c r="OZ34" s="6"/>
      <c r="PA34" s="36"/>
      <c r="PB34" s="6"/>
      <c r="PC34" s="6"/>
      <c r="PD34" s="6"/>
      <c r="PE34" s="6"/>
      <c r="PF34" s="6"/>
      <c r="PG34" s="6"/>
      <c r="PH34" s="6"/>
      <c r="PI34" s="6"/>
      <c r="PJ34" s="6"/>
      <c r="PK34" s="6"/>
      <c r="PM34" s="6"/>
      <c r="PN34" s="6"/>
      <c r="PO34" s="6">
        <v>10.633800000000001</v>
      </c>
      <c r="PP34" s="6">
        <v>6.4003245053700003E-2</v>
      </c>
      <c r="PQ34" s="6"/>
      <c r="PR34" s="36"/>
      <c r="PS34" s="6"/>
      <c r="PT34" s="6"/>
      <c r="PU34" s="6"/>
      <c r="PV34" s="6"/>
      <c r="PW34" s="6"/>
      <c r="PX34" s="6"/>
      <c r="PY34" s="6"/>
      <c r="PZ34" s="6"/>
      <c r="QA34" s="6"/>
      <c r="QB34" s="6"/>
      <c r="QD34" s="6"/>
      <c r="QE34" s="6"/>
      <c r="QF34" s="6">
        <v>10.390919999999999</v>
      </c>
      <c r="QG34" s="6">
        <v>7.0206258606399993E-2</v>
      </c>
      <c r="QH34" s="6"/>
      <c r="QI34" s="36"/>
      <c r="QJ34" s="6"/>
      <c r="QK34" s="6"/>
      <c r="QL34" s="6"/>
      <c r="QM34" s="6"/>
      <c r="QN34" s="6"/>
      <c r="QO34" s="6"/>
      <c r="QP34" s="6"/>
      <c r="QQ34" s="6"/>
      <c r="QR34" s="6"/>
      <c r="QS34" s="6"/>
      <c r="QU34" s="6"/>
      <c r="QV34" s="6"/>
      <c r="QW34" s="6">
        <v>11.605320000000001</v>
      </c>
      <c r="QX34" s="6">
        <v>4.3457729225399998E-2</v>
      </c>
      <c r="QY34" s="6"/>
      <c r="QZ34" s="36"/>
      <c r="RA34" s="6"/>
      <c r="RB34" s="6"/>
      <c r="RC34" s="6"/>
      <c r="RD34" s="6"/>
      <c r="RE34" s="6"/>
      <c r="RF34" s="6"/>
      <c r="RG34" s="6"/>
      <c r="RH34" s="6"/>
      <c r="RI34" s="6"/>
      <c r="RJ34" s="6"/>
      <c r="RL34" s="6"/>
      <c r="RM34" s="6"/>
      <c r="RN34" s="6">
        <v>11.605320000000001</v>
      </c>
      <c r="RO34" s="6">
        <v>4.29578854343E-2</v>
      </c>
      <c r="RP34" s="6"/>
      <c r="RQ34" s="36"/>
      <c r="RR34" s="6"/>
      <c r="RS34" s="6"/>
      <c r="RT34" s="6"/>
      <c r="RU34" s="6"/>
      <c r="RV34" s="6"/>
      <c r="RW34" s="6"/>
      <c r="RX34" s="6"/>
      <c r="RY34" s="6"/>
      <c r="RZ34" s="6"/>
      <c r="SA34" s="6"/>
      <c r="SC34" s="6"/>
      <c r="SD34" s="6"/>
      <c r="SE34" s="6">
        <v>11.605320000000001</v>
      </c>
      <c r="SF34" s="6">
        <v>1.6810611517700001E-2</v>
      </c>
      <c r="SG34" s="6"/>
      <c r="SH34" s="36"/>
      <c r="SI34" s="6"/>
      <c r="SJ34" s="6"/>
      <c r="SK34" s="6"/>
      <c r="SL34" s="6"/>
      <c r="SM34" s="6"/>
      <c r="SN34" s="6"/>
      <c r="SO34" s="6"/>
      <c r="SP34" s="6"/>
      <c r="SQ34" s="6"/>
      <c r="SR34" s="6"/>
      <c r="ST34" s="6"/>
      <c r="SU34" s="6"/>
      <c r="SV34" s="6">
        <v>11.605320000000001</v>
      </c>
      <c r="SW34" s="6">
        <v>1.6810611517700001E-2</v>
      </c>
      <c r="SX34" s="6"/>
      <c r="SY34" s="36"/>
      <c r="SZ34" s="6"/>
      <c r="TA34" s="6"/>
      <c r="TB34" s="6"/>
      <c r="TC34" s="6"/>
      <c r="TD34" s="6"/>
      <c r="TE34" s="6"/>
      <c r="TF34" s="6"/>
      <c r="TG34" s="6"/>
      <c r="TH34" s="6"/>
      <c r="TI34" s="6"/>
      <c r="TK34" s="6"/>
      <c r="TL34" s="6"/>
      <c r="TM34" s="6">
        <v>30.774646666700001</v>
      </c>
      <c r="TN34" s="6">
        <v>0.25940973565600001</v>
      </c>
      <c r="TO34" s="6"/>
      <c r="TP34" s="36"/>
      <c r="TQ34" s="6"/>
      <c r="TR34" s="6"/>
      <c r="TS34" s="6"/>
      <c r="TT34" s="6"/>
      <c r="TU34" s="6"/>
      <c r="TV34" s="6"/>
      <c r="TW34" s="6"/>
      <c r="TX34" s="6"/>
      <c r="TY34" s="6"/>
      <c r="TZ34" s="6"/>
      <c r="UB34" s="6"/>
      <c r="UC34" s="6"/>
      <c r="UD34" s="6">
        <v>11.387320000000001</v>
      </c>
      <c r="UE34" s="6">
        <v>-1.95877840805E-3</v>
      </c>
      <c r="UF34" s="6"/>
      <c r="UG34" s="36"/>
      <c r="UH34" s="6"/>
      <c r="UI34" s="6"/>
      <c r="UJ34" s="6"/>
      <c r="UK34" s="6"/>
      <c r="UL34" s="6"/>
      <c r="UM34" s="6"/>
      <c r="UN34" s="6"/>
      <c r="UO34" s="6"/>
      <c r="UP34" s="6"/>
      <c r="UQ34" s="6"/>
      <c r="US34" s="6"/>
      <c r="UT34" s="6"/>
      <c r="UU34" s="6">
        <v>10.39916</v>
      </c>
      <c r="UV34" s="6">
        <v>0.10338060525700001</v>
      </c>
      <c r="UW34" s="6"/>
      <c r="UX34" s="36"/>
      <c r="UY34" s="6"/>
      <c r="UZ34" s="6"/>
      <c r="VA34" s="6"/>
      <c r="VB34" s="6"/>
      <c r="VC34" s="6"/>
      <c r="VD34" s="6"/>
      <c r="VE34" s="6"/>
      <c r="VF34" s="6"/>
      <c r="VG34" s="6"/>
      <c r="VH34" s="6"/>
      <c r="VJ34" s="6"/>
      <c r="VK34" s="6"/>
      <c r="VL34" s="6">
        <v>10.39916</v>
      </c>
      <c r="VM34" s="6">
        <v>0.14991554695500001</v>
      </c>
      <c r="VN34" s="6"/>
    </row>
    <row r="35" spans="10:586" x14ac:dyDescent="0.25">
      <c r="J35" s="6"/>
      <c r="K35" s="6"/>
      <c r="L35" s="6"/>
      <c r="M35" s="6"/>
      <c r="N35" s="6"/>
      <c r="O35" s="6"/>
      <c r="P35" s="6"/>
      <c r="Q35" s="6"/>
      <c r="R35" s="6"/>
      <c r="S35" s="6"/>
      <c r="U35" s="6"/>
      <c r="V35" s="6"/>
      <c r="W35" s="6">
        <v>12.23194</v>
      </c>
      <c r="X35" s="6">
        <v>8.1780675644999995E-2</v>
      </c>
      <c r="Y35" s="6"/>
      <c r="Z35" s="36"/>
      <c r="AA35" s="6"/>
      <c r="AB35" s="6"/>
      <c r="AC35" s="6"/>
      <c r="AD35" s="6"/>
      <c r="AE35" s="6"/>
      <c r="AF35" s="6"/>
      <c r="AG35" s="6"/>
      <c r="AH35" s="6"/>
      <c r="AI35" s="6"/>
      <c r="AJ35" s="6"/>
      <c r="AL35" s="6"/>
      <c r="AM35" s="6"/>
      <c r="AN35" s="6">
        <v>11.95712</v>
      </c>
      <c r="AO35" s="6">
        <v>0.104123158736</v>
      </c>
      <c r="AP35" s="6"/>
      <c r="AQ35" s="36"/>
      <c r="AR35" s="6"/>
      <c r="AS35" s="6"/>
      <c r="AT35" s="6"/>
      <c r="AU35" s="6"/>
      <c r="AV35" s="6"/>
      <c r="AW35" s="6"/>
      <c r="AX35" s="6"/>
      <c r="AY35" s="6"/>
      <c r="AZ35" s="6"/>
      <c r="BA35" s="6"/>
      <c r="BC35" s="6"/>
      <c r="BD35" s="6"/>
      <c r="BE35" s="6">
        <v>12.019</v>
      </c>
      <c r="BF35" s="6">
        <v>0.416087602788</v>
      </c>
      <c r="BG35" s="6"/>
      <c r="BH35" s="36"/>
      <c r="BI35" s="6"/>
      <c r="BJ35" s="6"/>
      <c r="BK35" s="6"/>
      <c r="BL35" s="6"/>
      <c r="BM35" s="6"/>
      <c r="BN35" s="6"/>
      <c r="BO35" s="6"/>
      <c r="BP35" s="6"/>
      <c r="BQ35" s="6"/>
      <c r="BR35" s="6"/>
      <c r="BT35" s="6"/>
      <c r="BU35" s="6"/>
      <c r="BV35" s="6">
        <v>12.3449666667</v>
      </c>
      <c r="BW35" s="6">
        <v>0.21243882843100001</v>
      </c>
      <c r="BX35" s="6"/>
      <c r="BY35" s="36"/>
      <c r="BZ35" s="6"/>
      <c r="CA35" s="6"/>
      <c r="CB35" s="6"/>
      <c r="CC35" s="6"/>
      <c r="CD35" s="6"/>
      <c r="CE35" s="6"/>
      <c r="CF35" s="6"/>
      <c r="CG35" s="6"/>
      <c r="CH35" s="6"/>
      <c r="CI35" s="6"/>
      <c r="CK35" s="6"/>
      <c r="CL35" s="6"/>
      <c r="CM35" s="6">
        <v>12.3449666667</v>
      </c>
      <c r="CN35" s="6">
        <v>0.15086317034899999</v>
      </c>
      <c r="CO35" s="6"/>
      <c r="CP35" s="36"/>
      <c r="CQ35" s="6"/>
      <c r="CR35" s="6"/>
      <c r="CS35" s="6"/>
      <c r="CT35" s="6"/>
      <c r="CU35" s="6"/>
      <c r="CV35" s="6"/>
      <c r="CW35" s="6"/>
      <c r="CX35" s="6"/>
      <c r="CY35" s="6"/>
      <c r="CZ35" s="6"/>
      <c r="DB35" s="6"/>
      <c r="DC35" s="6"/>
      <c r="DD35" s="6">
        <v>12.1886333333</v>
      </c>
      <c r="DE35" s="6">
        <v>0.25386993952199999</v>
      </c>
      <c r="DF35" s="6"/>
      <c r="DG35" s="36"/>
      <c r="DH35" s="6"/>
      <c r="DI35" s="6"/>
      <c r="DJ35" s="6"/>
      <c r="DK35" s="6"/>
      <c r="DL35" s="6"/>
      <c r="DM35" s="6"/>
      <c r="DN35" s="6"/>
      <c r="DO35" s="6"/>
      <c r="DP35" s="6"/>
      <c r="DQ35" s="6"/>
      <c r="DS35" s="6"/>
      <c r="DT35" s="6"/>
      <c r="DU35" s="6">
        <v>12.68946</v>
      </c>
      <c r="DV35" s="6">
        <v>0.248327383757</v>
      </c>
      <c r="DW35" s="6"/>
      <c r="DX35" s="36"/>
      <c r="DY35" s="6"/>
      <c r="DZ35" s="6"/>
      <c r="EA35" s="6"/>
      <c r="EB35" s="6"/>
      <c r="EC35" s="6"/>
      <c r="ED35" s="6"/>
      <c r="EE35" s="6"/>
      <c r="EF35" s="6"/>
      <c r="EG35" s="6"/>
      <c r="EH35" s="6"/>
      <c r="EJ35" s="6"/>
      <c r="EK35" s="6"/>
      <c r="EL35" s="6">
        <v>12.68946</v>
      </c>
      <c r="EM35" s="6">
        <v>0.30895649850000001</v>
      </c>
      <c r="EN35" s="6"/>
      <c r="EO35" s="36"/>
      <c r="EP35" s="6"/>
      <c r="EQ35" s="6"/>
      <c r="ER35" s="6"/>
      <c r="ES35" s="6"/>
      <c r="ET35" s="6"/>
      <c r="EU35" s="6"/>
      <c r="EV35" s="6"/>
      <c r="EW35" s="6"/>
      <c r="EX35" s="6"/>
      <c r="EY35" s="6"/>
      <c r="FA35" s="6"/>
      <c r="FB35" s="6"/>
      <c r="FC35" s="6">
        <v>12.683999999999999</v>
      </c>
      <c r="FD35" s="6">
        <v>0.26475984517500001</v>
      </c>
      <c r="FE35" s="6"/>
      <c r="FF35" s="36"/>
      <c r="FG35" s="6"/>
      <c r="FH35" s="6"/>
      <c r="FI35" s="6"/>
      <c r="FJ35" s="6"/>
      <c r="FK35" s="6"/>
      <c r="FL35" s="6"/>
      <c r="FM35" s="6"/>
      <c r="FN35" s="6"/>
      <c r="FO35" s="6"/>
      <c r="FP35" s="6"/>
      <c r="FR35" s="6"/>
      <c r="FS35" s="6"/>
      <c r="FT35" s="6">
        <v>12.5895933333</v>
      </c>
      <c r="FU35" s="6">
        <v>0.21808179780100001</v>
      </c>
      <c r="FV35" s="6"/>
      <c r="FW35" s="36"/>
      <c r="FX35" s="6"/>
      <c r="FY35" s="6"/>
      <c r="FZ35" s="6"/>
      <c r="GA35" s="6"/>
      <c r="GB35" s="6"/>
      <c r="GC35" s="6"/>
      <c r="GD35" s="6"/>
      <c r="GE35" s="6"/>
      <c r="GF35" s="6"/>
      <c r="GG35" s="6"/>
      <c r="GI35" s="6"/>
      <c r="GJ35" s="6"/>
      <c r="GK35" s="6">
        <v>12.5895933333</v>
      </c>
      <c r="GL35" s="6">
        <v>0.26391383985</v>
      </c>
      <c r="GM35" s="6"/>
      <c r="GN35" s="36"/>
      <c r="GO35" s="6"/>
      <c r="GP35" s="6"/>
      <c r="GQ35" s="6"/>
      <c r="GR35" s="6"/>
      <c r="GS35" s="6"/>
      <c r="GT35" s="6"/>
      <c r="GU35" s="6"/>
      <c r="GV35" s="6"/>
      <c r="GW35" s="6"/>
      <c r="GX35" s="6"/>
      <c r="GZ35" s="6"/>
      <c r="HA35" s="6"/>
      <c r="HB35" s="6">
        <v>12.68946</v>
      </c>
      <c r="HC35" s="6">
        <v>0.28232660030899998</v>
      </c>
      <c r="HD35" s="6"/>
      <c r="HE35" s="36"/>
      <c r="HF35" s="6"/>
      <c r="HG35" s="6"/>
      <c r="HH35" s="6"/>
      <c r="HI35" s="6"/>
      <c r="HJ35" s="6"/>
      <c r="HK35" s="6"/>
      <c r="HL35" s="6"/>
      <c r="HM35" s="6"/>
      <c r="HN35" s="6"/>
      <c r="HO35" s="6"/>
      <c r="HQ35" s="6"/>
      <c r="HR35" s="6"/>
      <c r="HS35" s="6">
        <v>12.97282</v>
      </c>
      <c r="HT35" s="6">
        <v>0.2603545068</v>
      </c>
      <c r="HU35" s="6"/>
      <c r="HV35" s="36"/>
      <c r="HW35" s="6"/>
      <c r="HX35" s="6"/>
      <c r="HY35" s="6"/>
      <c r="HZ35" s="6"/>
      <c r="IA35" s="6"/>
      <c r="IB35" s="6"/>
      <c r="IC35" s="6"/>
      <c r="ID35" s="6"/>
      <c r="IE35" s="6"/>
      <c r="IF35" s="6"/>
      <c r="IH35" s="6"/>
      <c r="II35" s="6"/>
      <c r="IJ35" s="6">
        <v>12.6021</v>
      </c>
      <c r="IK35" s="6">
        <v>0.237371719664</v>
      </c>
      <c r="IL35" s="6"/>
      <c r="IM35" s="36"/>
      <c r="IN35" s="6"/>
      <c r="IO35" s="6"/>
      <c r="IP35" s="6"/>
      <c r="IQ35" s="6"/>
      <c r="IR35" s="6"/>
      <c r="IS35" s="6"/>
      <c r="IT35" s="6"/>
      <c r="IU35" s="6"/>
      <c r="IV35" s="6"/>
      <c r="IW35" s="6"/>
      <c r="IY35" s="6"/>
      <c r="IZ35" s="6"/>
      <c r="JA35" s="6">
        <v>12.6021</v>
      </c>
      <c r="JB35" s="6">
        <v>0.22620299116600001</v>
      </c>
      <c r="JC35" s="6"/>
      <c r="JD35" s="36"/>
      <c r="JE35" s="6"/>
      <c r="JF35" s="6"/>
      <c r="JG35" s="6"/>
      <c r="JH35" s="6"/>
      <c r="JI35" s="6"/>
      <c r="JJ35" s="6"/>
      <c r="JK35" s="6"/>
      <c r="JL35" s="6"/>
      <c r="JM35" s="6"/>
      <c r="JN35" s="6"/>
      <c r="JP35" s="6"/>
      <c r="JQ35" s="6"/>
      <c r="JR35" s="6">
        <v>11.83938</v>
      </c>
      <c r="JS35" s="6">
        <v>0.17869622801099999</v>
      </c>
      <c r="JT35" s="6"/>
      <c r="JU35" s="36"/>
      <c r="JV35" s="6"/>
      <c r="JW35" s="6"/>
      <c r="JX35" s="6"/>
      <c r="JY35" s="6"/>
      <c r="JZ35" s="6"/>
      <c r="KA35" s="6"/>
      <c r="KB35" s="6"/>
      <c r="KC35" s="6"/>
      <c r="KD35" s="6"/>
      <c r="KE35" s="6"/>
      <c r="KG35" s="6"/>
      <c r="KH35" s="6"/>
      <c r="KI35" s="6">
        <v>11.83938</v>
      </c>
      <c r="KJ35" s="6">
        <v>0.21885799087899999</v>
      </c>
      <c r="KK35" s="6"/>
      <c r="KL35" s="36"/>
      <c r="KM35" s="6"/>
      <c r="KN35" s="6"/>
      <c r="KO35" s="6"/>
      <c r="KP35" s="6"/>
      <c r="KQ35" s="6"/>
      <c r="KR35" s="6"/>
      <c r="KS35" s="6"/>
      <c r="KT35" s="6"/>
      <c r="KU35" s="6"/>
      <c r="KV35" s="6"/>
      <c r="KX35" s="6"/>
      <c r="KY35" s="6"/>
      <c r="KZ35" s="6">
        <v>12.117279999999999</v>
      </c>
      <c r="LA35" s="6">
        <v>0.18452049827200001</v>
      </c>
      <c r="LB35" s="6"/>
      <c r="LC35" s="36"/>
      <c r="LD35" s="6"/>
      <c r="LE35" s="6"/>
      <c r="LF35" s="6"/>
      <c r="LG35" s="6"/>
      <c r="LH35" s="6"/>
      <c r="LI35" s="6"/>
      <c r="LJ35" s="6"/>
      <c r="LK35" s="6"/>
      <c r="LL35" s="6"/>
      <c r="LM35" s="6"/>
      <c r="LO35" s="6"/>
      <c r="LP35" s="6"/>
      <c r="LQ35" s="6">
        <v>12.117279999999999</v>
      </c>
      <c r="LR35" s="6">
        <v>0.171635119713</v>
      </c>
      <c r="LS35" s="6"/>
      <c r="LT35" s="36"/>
      <c r="LU35" s="6"/>
      <c r="LV35" s="6"/>
      <c r="LW35" s="6"/>
      <c r="LX35" s="6"/>
      <c r="LY35" s="6"/>
      <c r="LZ35" s="6"/>
      <c r="MA35" s="6"/>
      <c r="MB35" s="6"/>
      <c r="MC35" s="6"/>
      <c r="MD35" s="6"/>
      <c r="MF35" s="6"/>
      <c r="MG35" s="6"/>
      <c r="MH35" s="6">
        <v>12.117279999999999</v>
      </c>
      <c r="MI35" s="6">
        <v>0.148800695461</v>
      </c>
      <c r="MJ35" s="6"/>
      <c r="MK35" s="36"/>
      <c r="ML35" s="6"/>
      <c r="MM35" s="6"/>
      <c r="MN35" s="6"/>
      <c r="MO35" s="6"/>
      <c r="MP35" s="6"/>
      <c r="MQ35" s="6"/>
      <c r="MR35" s="6"/>
      <c r="MS35" s="6"/>
      <c r="MT35" s="6"/>
      <c r="MU35" s="6"/>
      <c r="MW35" s="6"/>
      <c r="MX35" s="6"/>
      <c r="MY35" s="6">
        <v>12.11182</v>
      </c>
      <c r="MZ35" s="6">
        <v>0.109771258623</v>
      </c>
      <c r="NA35" s="6"/>
      <c r="NB35" s="36"/>
      <c r="NC35" s="6"/>
      <c r="ND35" s="6"/>
      <c r="NE35" s="6"/>
      <c r="NF35" s="6"/>
      <c r="NG35" s="6"/>
      <c r="NH35" s="6"/>
      <c r="NI35" s="6"/>
      <c r="NJ35" s="6"/>
      <c r="NK35" s="6"/>
      <c r="NL35" s="6"/>
      <c r="NN35" s="6"/>
      <c r="NO35" s="6"/>
      <c r="NP35" s="6">
        <v>12.11182</v>
      </c>
      <c r="NQ35" s="6">
        <v>0.10166686322600001</v>
      </c>
      <c r="NR35" s="6"/>
      <c r="NS35" s="36"/>
      <c r="NT35" s="6"/>
      <c r="NU35" s="6"/>
      <c r="NV35" s="6"/>
      <c r="NW35" s="6"/>
      <c r="NX35" s="6"/>
      <c r="NY35" s="6"/>
      <c r="NZ35" s="6"/>
      <c r="OA35" s="6"/>
      <c r="OB35" s="6"/>
      <c r="OC35" s="6"/>
      <c r="OE35" s="6"/>
      <c r="OF35" s="6"/>
      <c r="OG35" s="6">
        <v>11.872466666699999</v>
      </c>
      <c r="OH35" s="6">
        <v>9.9455578956099994E-2</v>
      </c>
      <c r="OI35" s="6"/>
      <c r="OJ35" s="36"/>
      <c r="OK35" s="6"/>
      <c r="OL35" s="6"/>
      <c r="OM35" s="6"/>
      <c r="ON35" s="6"/>
      <c r="OO35" s="6"/>
      <c r="OP35" s="6"/>
      <c r="OQ35" s="6"/>
      <c r="OR35" s="6"/>
      <c r="OS35" s="6"/>
      <c r="OT35" s="6"/>
      <c r="OV35" s="6"/>
      <c r="OW35" s="6"/>
      <c r="OX35" s="6">
        <v>11.872466666699999</v>
      </c>
      <c r="OY35" s="6">
        <v>0.10727857326699999</v>
      </c>
      <c r="OZ35" s="6"/>
      <c r="PA35" s="36"/>
      <c r="PB35" s="6"/>
      <c r="PC35" s="6"/>
      <c r="PD35" s="6"/>
      <c r="PE35" s="6"/>
      <c r="PF35" s="6"/>
      <c r="PG35" s="6"/>
      <c r="PH35" s="6"/>
      <c r="PI35" s="6"/>
      <c r="PJ35" s="6"/>
      <c r="PK35" s="6"/>
      <c r="PM35" s="6"/>
      <c r="PN35" s="6"/>
      <c r="PO35" s="6">
        <v>12.4061</v>
      </c>
      <c r="PP35" s="6">
        <v>6.5716546177799998E-2</v>
      </c>
      <c r="PQ35" s="6"/>
      <c r="PR35" s="36"/>
      <c r="PS35" s="6"/>
      <c r="PT35" s="6"/>
      <c r="PU35" s="6"/>
      <c r="PV35" s="6"/>
      <c r="PW35" s="6"/>
      <c r="PX35" s="6"/>
      <c r="PY35" s="6"/>
      <c r="PZ35" s="6"/>
      <c r="QA35" s="6"/>
      <c r="QB35" s="6"/>
      <c r="QD35" s="6"/>
      <c r="QE35" s="6"/>
      <c r="QF35" s="6">
        <v>12.12274</v>
      </c>
      <c r="QG35" s="6">
        <v>7.23531668214E-2</v>
      </c>
      <c r="QH35" s="6"/>
      <c r="QI35" s="36"/>
      <c r="QJ35" s="6"/>
      <c r="QK35" s="6"/>
      <c r="QL35" s="6"/>
      <c r="QM35" s="6"/>
      <c r="QN35" s="6"/>
      <c r="QO35" s="6"/>
      <c r="QP35" s="6"/>
      <c r="QQ35" s="6"/>
      <c r="QR35" s="6"/>
      <c r="QS35" s="6"/>
      <c r="QU35" s="6"/>
      <c r="QV35" s="6"/>
      <c r="QW35" s="6">
        <v>13.539540000000001</v>
      </c>
      <c r="QX35" s="6">
        <v>4.4271204368599999E-2</v>
      </c>
      <c r="QY35" s="6"/>
      <c r="QZ35" s="36"/>
      <c r="RA35" s="6"/>
      <c r="RB35" s="6"/>
      <c r="RC35" s="6"/>
      <c r="RD35" s="6"/>
      <c r="RE35" s="6"/>
      <c r="RF35" s="6"/>
      <c r="RG35" s="6"/>
      <c r="RH35" s="6"/>
      <c r="RI35" s="6"/>
      <c r="RJ35" s="6"/>
      <c r="RL35" s="6"/>
      <c r="RM35" s="6"/>
      <c r="RN35" s="6">
        <v>13.539540000000001</v>
      </c>
      <c r="RO35" s="6">
        <v>4.4049773710200003E-2</v>
      </c>
      <c r="RP35" s="6"/>
      <c r="RQ35" s="36"/>
      <c r="RR35" s="6"/>
      <c r="RS35" s="6"/>
      <c r="RT35" s="6"/>
      <c r="RU35" s="6"/>
      <c r="RV35" s="6"/>
      <c r="RW35" s="6"/>
      <c r="RX35" s="6"/>
      <c r="RY35" s="6"/>
      <c r="RZ35" s="6"/>
      <c r="SA35" s="6"/>
      <c r="SC35" s="6"/>
      <c r="SD35" s="6"/>
      <c r="SE35" s="6">
        <v>13.539540000000001</v>
      </c>
      <c r="SF35" s="6">
        <v>1.80618680704E-2</v>
      </c>
      <c r="SG35" s="6"/>
      <c r="SH35" s="36"/>
      <c r="SI35" s="6"/>
      <c r="SJ35" s="6"/>
      <c r="SK35" s="6"/>
      <c r="SL35" s="6"/>
      <c r="SM35" s="6"/>
      <c r="SN35" s="6"/>
      <c r="SO35" s="6"/>
      <c r="SP35" s="6"/>
      <c r="SQ35" s="6"/>
      <c r="SR35" s="6"/>
      <c r="ST35" s="6"/>
      <c r="SU35" s="6"/>
      <c r="SV35" s="6">
        <v>13.539540000000001</v>
      </c>
      <c r="SW35" s="6">
        <v>1.80618680704E-2</v>
      </c>
      <c r="SX35" s="6"/>
      <c r="SY35" s="36"/>
      <c r="SZ35" s="6"/>
      <c r="TA35" s="6"/>
      <c r="TB35" s="6"/>
      <c r="TC35" s="6"/>
      <c r="TD35" s="6"/>
      <c r="TE35" s="6"/>
      <c r="TF35" s="6"/>
      <c r="TG35" s="6"/>
      <c r="TH35" s="6"/>
      <c r="TI35" s="6"/>
      <c r="TK35" s="6"/>
      <c r="TL35" s="6"/>
      <c r="TM35" s="6">
        <v>32.584919999999997</v>
      </c>
      <c r="TN35" s="6">
        <v>0.27448081911299999</v>
      </c>
      <c r="TO35" s="6"/>
      <c r="TP35" s="36"/>
      <c r="TQ35" s="6"/>
      <c r="TR35" s="6"/>
      <c r="TS35" s="6"/>
      <c r="TT35" s="6"/>
      <c r="TU35" s="6"/>
      <c r="TV35" s="6"/>
      <c r="TW35" s="6"/>
      <c r="TX35" s="6"/>
      <c r="TY35" s="6"/>
      <c r="TZ35" s="6"/>
      <c r="UB35" s="6"/>
      <c r="UC35" s="6"/>
      <c r="UD35" s="6">
        <v>13.285206666700001</v>
      </c>
      <c r="UE35" s="6">
        <v>8.0413927010800003E-4</v>
      </c>
      <c r="UF35" s="6"/>
      <c r="UG35" s="36"/>
      <c r="UH35" s="6"/>
      <c r="UI35" s="6"/>
      <c r="UJ35" s="6"/>
      <c r="UK35" s="6"/>
      <c r="UL35" s="6"/>
      <c r="UM35" s="6"/>
      <c r="UN35" s="6"/>
      <c r="UO35" s="6"/>
      <c r="UP35" s="6"/>
      <c r="UQ35" s="6"/>
      <c r="US35" s="6"/>
      <c r="UT35" s="6"/>
      <c r="UU35" s="6">
        <v>12.132353333299999</v>
      </c>
      <c r="UV35" s="6">
        <v>0.106798706417</v>
      </c>
      <c r="UW35" s="6"/>
      <c r="UX35" s="36"/>
      <c r="UY35" s="6"/>
      <c r="UZ35" s="6"/>
      <c r="VA35" s="6"/>
      <c r="VB35" s="6"/>
      <c r="VC35" s="6"/>
      <c r="VD35" s="6"/>
      <c r="VE35" s="6"/>
      <c r="VF35" s="6"/>
      <c r="VG35" s="6"/>
      <c r="VH35" s="6"/>
      <c r="VJ35" s="6"/>
      <c r="VK35" s="6"/>
      <c r="VL35" s="6">
        <v>12.132353333299999</v>
      </c>
      <c r="VM35" s="6">
        <v>0.15789851272899999</v>
      </c>
      <c r="VN35" s="6"/>
    </row>
    <row r="36" spans="10:586" x14ac:dyDescent="0.25">
      <c r="J36" s="6"/>
      <c r="K36" s="6"/>
      <c r="L36" s="6"/>
      <c r="M36" s="6"/>
      <c r="N36" s="6"/>
      <c r="O36" s="6"/>
      <c r="P36" s="6"/>
      <c r="Q36" s="6"/>
      <c r="R36" s="6"/>
      <c r="S36" s="6"/>
      <c r="U36" s="6"/>
      <c r="V36" s="6"/>
      <c r="W36" s="6">
        <v>13.97936</v>
      </c>
      <c r="X36" s="6">
        <v>8.2361101460000002E-2</v>
      </c>
      <c r="Y36" s="6"/>
      <c r="Z36" s="36"/>
      <c r="AA36" s="6"/>
      <c r="AB36" s="6"/>
      <c r="AC36" s="6"/>
      <c r="AD36" s="6"/>
      <c r="AE36" s="6"/>
      <c r="AF36" s="6"/>
      <c r="AG36" s="6"/>
      <c r="AH36" s="6"/>
      <c r="AI36" s="6"/>
      <c r="AJ36" s="6"/>
      <c r="AL36" s="6"/>
      <c r="AM36" s="6"/>
      <c r="AN36" s="6">
        <v>13.665279999999999</v>
      </c>
      <c r="AO36" s="6">
        <v>0.105760085211</v>
      </c>
      <c r="AP36" s="6"/>
      <c r="AQ36" s="36"/>
      <c r="AR36" s="6"/>
      <c r="AS36" s="6"/>
      <c r="AT36" s="6"/>
      <c r="AU36" s="6"/>
      <c r="AV36" s="6"/>
      <c r="AW36" s="6"/>
      <c r="AX36" s="6"/>
      <c r="AY36" s="6"/>
      <c r="AZ36" s="6"/>
      <c r="BA36" s="6"/>
      <c r="BC36" s="6"/>
      <c r="BD36" s="6"/>
      <c r="BE36" s="6">
        <v>13.736000000000001</v>
      </c>
      <c r="BF36" s="6">
        <v>0.44593296686299999</v>
      </c>
      <c r="BG36" s="6"/>
      <c r="BH36" s="36"/>
      <c r="BI36" s="6"/>
      <c r="BJ36" s="6"/>
      <c r="BK36" s="6"/>
      <c r="BL36" s="6"/>
      <c r="BM36" s="6"/>
      <c r="BN36" s="6" t="s">
        <v>87</v>
      </c>
      <c r="BO36" s="6"/>
      <c r="BP36" s="6"/>
      <c r="BQ36" s="6"/>
      <c r="BR36" s="6"/>
      <c r="BT36" s="6"/>
      <c r="BU36" s="6"/>
      <c r="BV36" s="6">
        <v>14.1085333333</v>
      </c>
      <c r="BW36" s="6">
        <v>0.22249857503600001</v>
      </c>
      <c r="BX36" s="6"/>
      <c r="BY36" s="36"/>
      <c r="BZ36" s="6"/>
      <c r="CA36" s="6"/>
      <c r="CB36" s="6"/>
      <c r="CC36" s="6"/>
      <c r="CD36" s="6"/>
      <c r="CE36" s="6" t="s">
        <v>87</v>
      </c>
      <c r="CF36" s="6"/>
      <c r="CG36" s="6"/>
      <c r="CH36" s="6"/>
      <c r="CI36" s="6"/>
      <c r="CK36" s="6"/>
      <c r="CL36" s="6"/>
      <c r="CM36" s="6">
        <v>14.1085333333</v>
      </c>
      <c r="CN36" s="6">
        <v>0.15597815454700001</v>
      </c>
      <c r="CO36" s="6"/>
      <c r="CP36" s="36"/>
      <c r="CQ36" s="6"/>
      <c r="CR36" s="6"/>
      <c r="CS36" s="6"/>
      <c r="CT36" s="6"/>
      <c r="CU36" s="6"/>
      <c r="CV36" s="6" t="s">
        <v>87</v>
      </c>
      <c r="CW36" s="6"/>
      <c r="CX36" s="6"/>
      <c r="CY36" s="6"/>
      <c r="CZ36" s="6"/>
      <c r="DB36" s="6"/>
      <c r="DC36" s="6"/>
      <c r="DD36" s="6">
        <v>13.929866666700001</v>
      </c>
      <c r="DE36" s="6">
        <v>0.26314731588000001</v>
      </c>
      <c r="DF36" s="6"/>
      <c r="DG36" s="36"/>
      <c r="DH36" s="6"/>
      <c r="DI36" s="6"/>
      <c r="DJ36" s="6"/>
      <c r="DK36" s="6"/>
      <c r="DL36" s="6"/>
      <c r="DM36" s="6" t="s">
        <v>87</v>
      </c>
      <c r="DN36" s="6"/>
      <c r="DO36" s="6"/>
      <c r="DP36" s="6"/>
      <c r="DQ36" s="6"/>
      <c r="DS36" s="6"/>
      <c r="DT36" s="6"/>
      <c r="DU36" s="6">
        <v>14.50224</v>
      </c>
      <c r="DV36" s="6">
        <v>0.25729100899899998</v>
      </c>
      <c r="DW36" s="6"/>
      <c r="DX36" s="36"/>
      <c r="DY36" s="6"/>
      <c r="DZ36" s="6"/>
      <c r="EA36" s="6"/>
      <c r="EB36" s="6"/>
      <c r="EC36" s="6"/>
      <c r="ED36" s="6" t="s">
        <v>87</v>
      </c>
      <c r="EE36" s="6"/>
      <c r="EF36" s="6"/>
      <c r="EG36" s="6"/>
      <c r="EH36" s="6"/>
      <c r="EJ36" s="6"/>
      <c r="EK36" s="6"/>
      <c r="EL36" s="6">
        <v>14.50224</v>
      </c>
      <c r="EM36" s="6">
        <v>0.31504902299100002</v>
      </c>
      <c r="EN36" s="6"/>
      <c r="EO36" s="36"/>
      <c r="EP36" s="6"/>
      <c r="EQ36" s="6"/>
      <c r="ER36" s="6"/>
      <c r="ES36" s="6"/>
      <c r="ET36" s="6"/>
      <c r="EU36" s="6" t="s">
        <v>87</v>
      </c>
      <c r="EV36" s="6"/>
      <c r="EW36" s="6"/>
      <c r="EX36" s="6"/>
      <c r="EY36" s="6"/>
      <c r="FA36" s="6"/>
      <c r="FB36" s="6"/>
      <c r="FC36" s="6">
        <v>14.496</v>
      </c>
      <c r="FD36" s="6">
        <v>0.27089744047600001</v>
      </c>
      <c r="FE36" s="6"/>
      <c r="FF36" s="36"/>
      <c r="FG36" s="6"/>
      <c r="FH36" s="6"/>
      <c r="FI36" s="6"/>
      <c r="FJ36" s="6"/>
      <c r="FK36" s="6"/>
      <c r="FL36" s="6" t="s">
        <v>87</v>
      </c>
      <c r="FM36" s="6"/>
      <c r="FN36" s="6"/>
      <c r="FO36" s="6"/>
      <c r="FP36" s="6"/>
      <c r="FR36" s="6"/>
      <c r="FS36" s="6"/>
      <c r="FT36" s="6">
        <v>14.388106666700001</v>
      </c>
      <c r="FU36" s="6">
        <v>0.223825220395</v>
      </c>
      <c r="FV36" s="6"/>
      <c r="FW36" s="36"/>
      <c r="FX36" s="6"/>
      <c r="FY36" s="6"/>
      <c r="FZ36" s="6"/>
      <c r="GA36" s="6"/>
      <c r="GB36" s="6"/>
      <c r="GC36" s="6" t="s">
        <v>87</v>
      </c>
      <c r="GD36" s="6"/>
      <c r="GE36" s="6"/>
      <c r="GF36" s="6"/>
      <c r="GG36" s="6"/>
      <c r="GI36" s="6"/>
      <c r="GJ36" s="6"/>
      <c r="GK36" s="6">
        <v>14.388106666700001</v>
      </c>
      <c r="GL36" s="6">
        <v>0.27088234031800001</v>
      </c>
      <c r="GM36" s="6"/>
      <c r="GN36" s="36"/>
      <c r="GO36" s="6"/>
      <c r="GP36" s="6"/>
      <c r="GQ36" s="6"/>
      <c r="GR36" s="6"/>
      <c r="GS36" s="6"/>
      <c r="GT36" s="6" t="s">
        <v>87</v>
      </c>
      <c r="GU36" s="6"/>
      <c r="GV36" s="6"/>
      <c r="GW36" s="6"/>
      <c r="GX36" s="6"/>
      <c r="GZ36" s="6"/>
      <c r="HA36" s="6"/>
      <c r="HB36" s="6">
        <v>14.50224</v>
      </c>
      <c r="HC36" s="6">
        <v>0.28882458091699997</v>
      </c>
      <c r="HD36" s="6"/>
      <c r="HE36" s="36"/>
      <c r="HF36" s="6"/>
      <c r="HG36" s="6"/>
      <c r="HH36" s="6"/>
      <c r="HI36" s="6"/>
      <c r="HJ36" s="6"/>
      <c r="HK36" s="6" t="s">
        <v>87</v>
      </c>
      <c r="HL36" s="6"/>
      <c r="HM36" s="6"/>
      <c r="HN36" s="6"/>
      <c r="HO36" s="6"/>
      <c r="HQ36" s="6"/>
      <c r="HR36" s="6"/>
      <c r="HS36" s="6">
        <v>14.826079999999999</v>
      </c>
      <c r="HT36" s="6">
        <v>0.26684529195700002</v>
      </c>
      <c r="HU36" s="6"/>
      <c r="HV36" s="36"/>
      <c r="HW36" s="6"/>
      <c r="HX36" s="6"/>
      <c r="HY36" s="6"/>
      <c r="HZ36" s="6"/>
      <c r="IA36" s="6"/>
      <c r="IB36" s="6" t="s">
        <v>87</v>
      </c>
      <c r="IC36" s="6"/>
      <c r="ID36" s="6"/>
      <c r="IE36" s="6"/>
      <c r="IF36" s="6"/>
      <c r="IH36" s="6"/>
      <c r="II36" s="6"/>
      <c r="IJ36" s="6">
        <v>14.4024</v>
      </c>
      <c r="IK36" s="6">
        <v>0.24077096798</v>
      </c>
      <c r="IL36" s="6"/>
      <c r="IM36" s="36"/>
      <c r="IN36" s="6"/>
      <c r="IO36" s="6"/>
      <c r="IP36" s="6"/>
      <c r="IQ36" s="6"/>
      <c r="IR36" s="6"/>
      <c r="IS36" s="6" t="s">
        <v>87</v>
      </c>
      <c r="IT36" s="6"/>
      <c r="IU36" s="6"/>
      <c r="IV36" s="6"/>
      <c r="IW36" s="6"/>
      <c r="IY36" s="6"/>
      <c r="IZ36" s="6"/>
      <c r="JA36" s="6">
        <v>14.4024</v>
      </c>
      <c r="JB36" s="6">
        <v>0.22828025815</v>
      </c>
      <c r="JC36" s="6"/>
      <c r="JD36" s="36"/>
      <c r="JE36" s="6"/>
      <c r="JF36" s="6"/>
      <c r="JG36" s="6"/>
      <c r="JH36" s="6"/>
      <c r="JI36" s="6"/>
      <c r="JJ36" s="6" t="s">
        <v>87</v>
      </c>
      <c r="JK36" s="6"/>
      <c r="JL36" s="6"/>
      <c r="JM36" s="6"/>
      <c r="JN36" s="6"/>
      <c r="JP36" s="6"/>
      <c r="JQ36" s="6"/>
      <c r="JR36" s="6">
        <v>13.530720000000001</v>
      </c>
      <c r="JS36" s="6">
        <v>0.177988572875</v>
      </c>
      <c r="JT36" s="6"/>
      <c r="JU36" s="36"/>
      <c r="JV36" s="6"/>
      <c r="JW36" s="6"/>
      <c r="JX36" s="6"/>
      <c r="JY36" s="6"/>
      <c r="JZ36" s="6"/>
      <c r="KA36" s="6" t="s">
        <v>87</v>
      </c>
      <c r="KB36" s="6"/>
      <c r="KC36" s="6"/>
      <c r="KD36" s="6"/>
      <c r="KE36" s="6"/>
      <c r="KG36" s="6"/>
      <c r="KH36" s="6"/>
      <c r="KI36" s="6">
        <v>13.530720000000001</v>
      </c>
      <c r="KJ36" s="6">
        <v>0.215587746902</v>
      </c>
      <c r="KK36" s="6"/>
      <c r="KL36" s="36"/>
      <c r="KM36" s="6"/>
      <c r="KN36" s="6"/>
      <c r="KO36" s="6"/>
      <c r="KP36" s="6"/>
      <c r="KQ36" s="6"/>
      <c r="KR36" s="6" t="s">
        <v>87</v>
      </c>
      <c r="KS36" s="6"/>
      <c r="KT36" s="6"/>
      <c r="KU36" s="6"/>
      <c r="KV36" s="6"/>
      <c r="KX36" s="6"/>
      <c r="KY36" s="6"/>
      <c r="KZ36" s="6">
        <v>13.848319999999999</v>
      </c>
      <c r="LA36" s="6">
        <v>0.192192654618</v>
      </c>
      <c r="LB36" s="6"/>
      <c r="LC36" s="36"/>
      <c r="LD36" s="6"/>
      <c r="LE36" s="6"/>
      <c r="LF36" s="6"/>
      <c r="LG36" s="6"/>
      <c r="LH36" s="6"/>
      <c r="LI36" s="6" t="s">
        <v>87</v>
      </c>
      <c r="LJ36" s="6"/>
      <c r="LK36" s="6"/>
      <c r="LL36" s="6"/>
      <c r="LM36" s="6"/>
      <c r="LO36" s="6"/>
      <c r="LP36" s="6"/>
      <c r="LQ36" s="6">
        <v>13.848319999999999</v>
      </c>
      <c r="LR36" s="6">
        <v>0.17829757097999999</v>
      </c>
      <c r="LS36" s="6"/>
      <c r="LT36" s="36"/>
      <c r="LU36" s="6"/>
      <c r="LV36" s="6"/>
      <c r="LW36" s="6"/>
      <c r="LX36" s="6"/>
      <c r="LY36" s="6"/>
      <c r="LZ36" s="6" t="s">
        <v>87</v>
      </c>
      <c r="MA36" s="6"/>
      <c r="MB36" s="6"/>
      <c r="MC36" s="6"/>
      <c r="MD36" s="6"/>
      <c r="MF36" s="6"/>
      <c r="MG36" s="6"/>
      <c r="MH36" s="6">
        <v>13.848319999999999</v>
      </c>
      <c r="MI36" s="6">
        <v>0.15633163417199999</v>
      </c>
      <c r="MJ36" s="6"/>
      <c r="MK36" s="36"/>
      <c r="ML36" s="6"/>
      <c r="MM36" s="6"/>
      <c r="MN36" s="6"/>
      <c r="MO36" s="6"/>
      <c r="MP36" s="6"/>
      <c r="MQ36" s="6" t="s">
        <v>87</v>
      </c>
      <c r="MR36" s="6"/>
      <c r="MS36" s="6"/>
      <c r="MT36" s="6"/>
      <c r="MU36" s="6"/>
      <c r="MW36" s="6"/>
      <c r="MX36" s="6"/>
      <c r="MY36" s="6">
        <v>13.842079999999999</v>
      </c>
      <c r="MZ36" s="6">
        <v>0.114200157749</v>
      </c>
      <c r="NA36" s="6"/>
      <c r="NB36" s="36"/>
      <c r="NC36" s="6"/>
      <c r="ND36" s="6"/>
      <c r="NE36" s="6"/>
      <c r="NF36" s="6"/>
      <c r="NG36" s="6"/>
      <c r="NH36" s="6" t="s">
        <v>87</v>
      </c>
      <c r="NI36" s="6"/>
      <c r="NJ36" s="6"/>
      <c r="NK36" s="6"/>
      <c r="NL36" s="6"/>
      <c r="NN36" s="6"/>
      <c r="NO36" s="6"/>
      <c r="NP36" s="6">
        <v>13.842079999999999</v>
      </c>
      <c r="NQ36" s="6">
        <v>0.10517333933</v>
      </c>
      <c r="NR36" s="6"/>
      <c r="NS36" s="36"/>
      <c r="NT36" s="6"/>
      <c r="NU36" s="6"/>
      <c r="NV36" s="6"/>
      <c r="NW36" s="6"/>
      <c r="NX36" s="6"/>
      <c r="NY36" s="6" t="s">
        <v>87</v>
      </c>
      <c r="NZ36" s="6"/>
      <c r="OA36" s="6"/>
      <c r="OB36" s="6"/>
      <c r="OC36" s="6"/>
      <c r="OE36" s="6"/>
      <c r="OF36" s="6"/>
      <c r="OG36" s="6">
        <v>13.5685333333</v>
      </c>
      <c r="OH36" s="6">
        <v>0.101143375205</v>
      </c>
      <c r="OI36" s="6"/>
      <c r="OJ36" s="36"/>
      <c r="OK36" s="6"/>
      <c r="OL36" s="6"/>
      <c r="OM36" s="6"/>
      <c r="ON36" s="6"/>
      <c r="OO36" s="6"/>
      <c r="OP36" s="6" t="s">
        <v>87</v>
      </c>
      <c r="OQ36" s="6"/>
      <c r="OR36" s="6"/>
      <c r="OS36" s="6"/>
      <c r="OT36" s="6"/>
      <c r="OV36" s="6"/>
      <c r="OW36" s="6"/>
      <c r="OX36" s="6">
        <v>13.5685333333</v>
      </c>
      <c r="OY36" s="6">
        <v>0.10408415020099999</v>
      </c>
      <c r="OZ36" s="6"/>
      <c r="PA36" s="36"/>
      <c r="PB36" s="6"/>
      <c r="PC36" s="6"/>
      <c r="PD36" s="6"/>
      <c r="PE36" s="6"/>
      <c r="PF36" s="6"/>
      <c r="PG36" s="6" t="s">
        <v>87</v>
      </c>
      <c r="PH36" s="6"/>
      <c r="PI36" s="6"/>
      <c r="PJ36" s="6"/>
      <c r="PK36" s="6"/>
      <c r="PM36" s="6"/>
      <c r="PN36" s="6"/>
      <c r="PO36" s="6">
        <v>14.1784</v>
      </c>
      <c r="PP36" s="6">
        <v>6.6946151484800001E-2</v>
      </c>
      <c r="PQ36" s="6"/>
      <c r="PR36" s="36"/>
      <c r="PS36" s="6"/>
      <c r="PT36" s="6"/>
      <c r="PU36" s="6"/>
      <c r="PV36" s="6"/>
      <c r="PW36" s="6"/>
      <c r="PX36" s="6" t="s">
        <v>87</v>
      </c>
      <c r="PY36" s="6"/>
      <c r="PZ36" s="6"/>
      <c r="QA36" s="6"/>
      <c r="QB36" s="6"/>
      <c r="QD36" s="6"/>
      <c r="QE36" s="6"/>
      <c r="QF36" s="6">
        <v>13.854559999999999</v>
      </c>
      <c r="QG36" s="6">
        <v>7.4798145447500006E-2</v>
      </c>
      <c r="QH36" s="6"/>
      <c r="QI36" s="36"/>
      <c r="QJ36" s="6"/>
      <c r="QK36" s="6"/>
      <c r="QL36" s="6"/>
      <c r="QM36" s="6"/>
      <c r="QN36" s="6"/>
      <c r="QO36" s="6" t="s">
        <v>87</v>
      </c>
      <c r="QP36" s="6"/>
      <c r="QQ36" s="6"/>
      <c r="QR36" s="6"/>
      <c r="QS36" s="6"/>
      <c r="QU36" s="6"/>
      <c r="QV36" s="6"/>
      <c r="QW36" s="6">
        <v>15.47376</v>
      </c>
      <c r="QX36" s="6">
        <v>4.5593969850300002E-2</v>
      </c>
      <c r="QY36" s="6"/>
      <c r="QZ36" s="36"/>
      <c r="RA36" s="6"/>
      <c r="RB36" s="6"/>
      <c r="RC36" s="6"/>
      <c r="RD36" s="6"/>
      <c r="RE36" s="6"/>
      <c r="RF36" s="6" t="s">
        <v>87</v>
      </c>
      <c r="RG36" s="6"/>
      <c r="RH36" s="6"/>
      <c r="RI36" s="6"/>
      <c r="RJ36" s="6"/>
      <c r="RL36" s="6"/>
      <c r="RM36" s="6"/>
      <c r="RN36" s="6">
        <v>15.47376</v>
      </c>
      <c r="RO36" s="6">
        <v>4.5305436248E-2</v>
      </c>
      <c r="RP36" s="6"/>
      <c r="RQ36" s="36"/>
      <c r="RR36" s="6"/>
      <c r="RS36" s="6"/>
      <c r="RT36" s="6"/>
      <c r="RU36" s="6"/>
      <c r="RV36" s="6"/>
      <c r="RW36" s="6" t="s">
        <v>87</v>
      </c>
      <c r="RX36" s="6"/>
      <c r="RY36" s="6"/>
      <c r="RZ36" s="6"/>
      <c r="SA36" s="6"/>
      <c r="SC36" s="6"/>
      <c r="SD36" s="6"/>
      <c r="SE36" s="6">
        <v>15.47376</v>
      </c>
      <c r="SF36" s="6">
        <v>1.7902690243200001E-2</v>
      </c>
      <c r="SG36" s="6"/>
      <c r="SH36" s="36"/>
      <c r="SI36" s="6"/>
      <c r="SJ36" s="6"/>
      <c r="SK36" s="6"/>
      <c r="SL36" s="6"/>
      <c r="SM36" s="6"/>
      <c r="SN36" s="6" t="s">
        <v>87</v>
      </c>
      <c r="SO36" s="6"/>
      <c r="SP36" s="6"/>
      <c r="SQ36" s="6"/>
      <c r="SR36" s="6"/>
      <c r="ST36" s="6"/>
      <c r="SU36" s="6"/>
      <c r="SV36" s="6">
        <v>15.47376</v>
      </c>
      <c r="SW36" s="6">
        <v>1.7902690243200001E-2</v>
      </c>
      <c r="SX36" s="6"/>
      <c r="SY36" s="36"/>
      <c r="SZ36" s="6"/>
      <c r="TA36" s="6"/>
      <c r="TB36" s="6"/>
      <c r="TC36" s="6"/>
      <c r="TD36" s="6"/>
      <c r="TE36" s="6" t="s">
        <v>87</v>
      </c>
      <c r="TF36" s="6"/>
      <c r="TG36" s="6"/>
      <c r="TH36" s="6"/>
      <c r="TI36" s="6"/>
      <c r="TK36" s="6"/>
      <c r="TL36" s="6"/>
      <c r="TM36" s="6">
        <v>34.3951933333</v>
      </c>
      <c r="TN36" s="6">
        <v>0.291966971011</v>
      </c>
      <c r="TO36" s="6"/>
      <c r="TP36" s="36"/>
      <c r="TQ36" s="6"/>
      <c r="TR36" s="6"/>
      <c r="TS36" s="6"/>
      <c r="TT36" s="6"/>
      <c r="TU36" s="6"/>
      <c r="TV36" s="6" t="s">
        <v>87</v>
      </c>
      <c r="TW36" s="6"/>
      <c r="TX36" s="6"/>
      <c r="TY36" s="6"/>
      <c r="TZ36" s="6"/>
      <c r="UB36" s="6"/>
      <c r="UC36" s="6"/>
      <c r="UD36" s="6">
        <v>15.1830933333</v>
      </c>
      <c r="UE36" s="6">
        <v>4.5914109226600002E-3</v>
      </c>
      <c r="UF36" s="6"/>
      <c r="UG36" s="36"/>
      <c r="UH36" s="6"/>
      <c r="UI36" s="6"/>
      <c r="UJ36" s="6"/>
      <c r="UK36" s="6"/>
      <c r="UL36" s="6"/>
      <c r="UM36" s="6" t="s">
        <v>87</v>
      </c>
      <c r="UN36" s="6"/>
      <c r="UO36" s="6"/>
      <c r="UP36" s="6"/>
      <c r="UQ36" s="6"/>
      <c r="US36" s="6"/>
      <c r="UT36" s="6"/>
      <c r="UU36" s="6">
        <v>13.8655466667</v>
      </c>
      <c r="UV36" s="6">
        <v>0.109554574009</v>
      </c>
      <c r="UW36" s="6"/>
      <c r="UX36" s="36"/>
      <c r="UY36" s="6"/>
      <c r="UZ36" s="6"/>
      <c r="VA36" s="6"/>
      <c r="VB36" s="6"/>
      <c r="VC36" s="6"/>
      <c r="VD36" s="6" t="s">
        <v>87</v>
      </c>
      <c r="VE36" s="6"/>
      <c r="VF36" s="6"/>
      <c r="VG36" s="6"/>
      <c r="VH36" s="6"/>
      <c r="VJ36" s="6"/>
      <c r="VK36" s="6"/>
      <c r="VL36" s="6">
        <v>13.8655466667</v>
      </c>
      <c r="VM36" s="6">
        <v>0.16555414603400001</v>
      </c>
      <c r="VN36" s="6"/>
    </row>
    <row r="37" spans="10:586" x14ac:dyDescent="0.25">
      <c r="J37" s="6"/>
      <c r="K37" s="6"/>
      <c r="L37" s="6"/>
      <c r="M37" s="6"/>
      <c r="N37" s="6"/>
      <c r="O37" s="6"/>
      <c r="P37" s="6"/>
      <c r="Q37" s="6"/>
      <c r="R37" s="6"/>
      <c r="S37" s="6"/>
      <c r="U37" s="6"/>
      <c r="V37" s="6"/>
      <c r="W37" s="6">
        <v>15.72678</v>
      </c>
      <c r="X37" s="6">
        <v>8.3528289220099999E-2</v>
      </c>
      <c r="Y37" s="6"/>
      <c r="Z37" s="36"/>
      <c r="AA37" s="6"/>
      <c r="AB37" s="6"/>
      <c r="AC37" s="6"/>
      <c r="AD37" s="6"/>
      <c r="AE37" s="6"/>
      <c r="AF37" s="6"/>
      <c r="AG37" s="6"/>
      <c r="AH37" s="6"/>
      <c r="AI37" s="6"/>
      <c r="AJ37" s="6"/>
      <c r="AL37" s="6"/>
      <c r="AM37" s="6"/>
      <c r="AN37" s="6">
        <v>15.37344</v>
      </c>
      <c r="AO37" s="6">
        <v>0.107999470835</v>
      </c>
      <c r="AP37" s="6"/>
      <c r="AQ37" s="36"/>
      <c r="AR37" s="6"/>
      <c r="AS37" s="6"/>
      <c r="AT37" s="6"/>
      <c r="AU37" s="6"/>
      <c r="AV37" s="6"/>
      <c r="AW37" s="6"/>
      <c r="AX37" s="6"/>
      <c r="AY37" s="6"/>
      <c r="AZ37" s="6"/>
      <c r="BA37" s="6"/>
      <c r="BC37" s="6"/>
      <c r="BD37" s="6"/>
      <c r="BE37" s="6">
        <v>15.452999999999999</v>
      </c>
      <c r="BF37" s="6">
        <v>0.475598764663</v>
      </c>
      <c r="BG37" s="6"/>
      <c r="BH37" s="36"/>
      <c r="BI37" s="6"/>
      <c r="BJ37" s="6"/>
      <c r="BK37" s="6"/>
      <c r="BL37" s="6"/>
      <c r="BM37" s="6"/>
      <c r="BN37" s="6"/>
      <c r="BO37" s="6"/>
      <c r="BP37" s="6"/>
      <c r="BQ37" s="6"/>
      <c r="BR37" s="6"/>
      <c r="BT37" s="6"/>
      <c r="BU37" s="6"/>
      <c r="BV37" s="6">
        <v>15.8721</v>
      </c>
      <c r="BW37" s="6">
        <v>0.23512616774199999</v>
      </c>
      <c r="BX37" s="6"/>
      <c r="BY37" s="36"/>
      <c r="BZ37" s="6"/>
      <c r="CA37" s="6"/>
      <c r="CB37" s="6"/>
      <c r="CC37" s="6"/>
      <c r="CD37" s="6"/>
      <c r="CE37" s="6"/>
      <c r="CF37" s="6"/>
      <c r="CG37" s="6"/>
      <c r="CH37" s="6"/>
      <c r="CI37" s="6"/>
      <c r="CK37" s="6"/>
      <c r="CL37" s="6"/>
      <c r="CM37" s="6">
        <v>15.8721</v>
      </c>
      <c r="CN37" s="6">
        <v>0.161177068033</v>
      </c>
      <c r="CO37" s="6"/>
      <c r="CP37" s="36"/>
      <c r="CQ37" s="6"/>
      <c r="CR37" s="6"/>
      <c r="CS37" s="6"/>
      <c r="CT37" s="6"/>
      <c r="CU37" s="6"/>
      <c r="CV37" s="6"/>
      <c r="CW37" s="6"/>
      <c r="CX37" s="6"/>
      <c r="CY37" s="6"/>
      <c r="CZ37" s="6"/>
      <c r="DB37" s="6"/>
      <c r="DC37" s="6"/>
      <c r="DD37" s="6">
        <v>15.671099999999999</v>
      </c>
      <c r="DE37" s="6">
        <v>0.26950649263699999</v>
      </c>
      <c r="DF37" s="6"/>
      <c r="DG37" s="36"/>
      <c r="DH37" s="6"/>
      <c r="DI37" s="6"/>
      <c r="DJ37" s="6"/>
      <c r="DK37" s="6"/>
      <c r="DL37" s="6"/>
      <c r="DM37" s="6"/>
      <c r="DN37" s="6"/>
      <c r="DO37" s="6"/>
      <c r="DP37" s="6"/>
      <c r="DQ37" s="6"/>
      <c r="DS37" s="6"/>
      <c r="DT37" s="6"/>
      <c r="DU37" s="6">
        <v>16.315020000000001</v>
      </c>
      <c r="DV37" s="6">
        <v>0.26402629499500002</v>
      </c>
      <c r="DW37" s="6"/>
      <c r="DX37" s="36"/>
      <c r="DY37" s="6"/>
      <c r="DZ37" s="6"/>
      <c r="EA37" s="6"/>
      <c r="EB37" s="6"/>
      <c r="EC37" s="6"/>
      <c r="ED37" s="6"/>
      <c r="EE37" s="6"/>
      <c r="EF37" s="6"/>
      <c r="EG37" s="6"/>
      <c r="EH37" s="6"/>
      <c r="EJ37" s="6"/>
      <c r="EK37" s="6"/>
      <c r="EL37" s="6">
        <v>16.315020000000001</v>
      </c>
      <c r="EM37" s="6">
        <v>0.32096714348700001</v>
      </c>
      <c r="EN37" s="6"/>
      <c r="EO37" s="36"/>
      <c r="EP37" s="6"/>
      <c r="EQ37" s="6"/>
      <c r="ER37" s="6"/>
      <c r="ES37" s="6"/>
      <c r="ET37" s="6"/>
      <c r="EU37" s="6"/>
      <c r="EV37" s="6"/>
      <c r="EW37" s="6"/>
      <c r="EX37" s="6"/>
      <c r="EY37" s="6"/>
      <c r="FA37" s="6"/>
      <c r="FB37" s="6"/>
      <c r="FC37" s="6">
        <v>16.308</v>
      </c>
      <c r="FD37" s="6">
        <v>0.275130114955</v>
      </c>
      <c r="FE37" s="6"/>
      <c r="FF37" s="36"/>
      <c r="FG37" s="6"/>
      <c r="FH37" s="6"/>
      <c r="FI37" s="6"/>
      <c r="FJ37" s="6"/>
      <c r="FK37" s="6"/>
      <c r="FL37" s="6"/>
      <c r="FM37" s="6"/>
      <c r="FN37" s="6"/>
      <c r="FO37" s="6"/>
      <c r="FP37" s="6"/>
      <c r="FR37" s="6"/>
      <c r="FS37" s="6"/>
      <c r="FT37" s="6">
        <v>16.186620000000001</v>
      </c>
      <c r="FU37" s="6">
        <v>0.228637335217</v>
      </c>
      <c r="FV37" s="6"/>
      <c r="FW37" s="36"/>
      <c r="FX37" s="6"/>
      <c r="FY37" s="6"/>
      <c r="FZ37" s="6"/>
      <c r="GA37" s="6"/>
      <c r="GB37" s="6"/>
      <c r="GC37" s="6"/>
      <c r="GD37" s="6"/>
      <c r="GE37" s="6"/>
      <c r="GF37" s="6"/>
      <c r="GG37" s="6"/>
      <c r="GI37" s="6"/>
      <c r="GJ37" s="6"/>
      <c r="GK37" s="6">
        <v>16.186620000000001</v>
      </c>
      <c r="GL37" s="6">
        <v>0.27807549133999998</v>
      </c>
      <c r="GM37" s="6"/>
      <c r="GN37" s="36"/>
      <c r="GO37" s="6"/>
      <c r="GP37" s="6"/>
      <c r="GQ37" s="6"/>
      <c r="GR37" s="6"/>
      <c r="GS37" s="6"/>
      <c r="GT37" s="6"/>
      <c r="GU37" s="6"/>
      <c r="GV37" s="6"/>
      <c r="GW37" s="6"/>
      <c r="GX37" s="6"/>
      <c r="GZ37" s="6"/>
      <c r="HA37" s="6"/>
      <c r="HB37" s="6">
        <v>16.315020000000001</v>
      </c>
      <c r="HC37" s="6">
        <v>0.30859980639200002</v>
      </c>
      <c r="HD37" s="6"/>
      <c r="HE37" s="36"/>
      <c r="HF37" s="6"/>
      <c r="HG37" s="6"/>
      <c r="HH37" s="6"/>
      <c r="HI37" s="6"/>
      <c r="HJ37" s="6"/>
      <c r="HK37" s="6"/>
      <c r="HL37" s="6"/>
      <c r="HM37" s="6"/>
      <c r="HN37" s="6"/>
      <c r="HO37" s="6"/>
      <c r="HQ37" s="6"/>
      <c r="HR37" s="6"/>
      <c r="HS37" s="6">
        <v>16.67934</v>
      </c>
      <c r="HT37" s="6">
        <v>0.27493529814500001</v>
      </c>
      <c r="HU37" s="6"/>
      <c r="HV37" s="36"/>
      <c r="HW37" s="6"/>
      <c r="HX37" s="6"/>
      <c r="HY37" s="6"/>
      <c r="HZ37" s="6"/>
      <c r="IA37" s="6"/>
      <c r="IB37" s="6"/>
      <c r="IC37" s="6"/>
      <c r="ID37" s="6"/>
      <c r="IE37" s="6"/>
      <c r="IF37" s="6"/>
      <c r="IH37" s="6"/>
      <c r="II37" s="6"/>
      <c r="IJ37" s="6">
        <v>16.2027</v>
      </c>
      <c r="IK37" s="6">
        <v>0.24253315409000001</v>
      </c>
      <c r="IL37" s="6"/>
      <c r="IM37" s="36"/>
      <c r="IN37" s="6"/>
      <c r="IO37" s="6"/>
      <c r="IP37" s="6"/>
      <c r="IQ37" s="6"/>
      <c r="IR37" s="6"/>
      <c r="IS37" s="6"/>
      <c r="IT37" s="6"/>
      <c r="IU37" s="6"/>
      <c r="IV37" s="6"/>
      <c r="IW37" s="6"/>
      <c r="IY37" s="6"/>
      <c r="IZ37" s="6"/>
      <c r="JA37" s="6">
        <v>16.2027</v>
      </c>
      <c r="JB37" s="6">
        <v>0.23088051309099999</v>
      </c>
      <c r="JC37" s="6"/>
      <c r="JD37" s="36"/>
      <c r="JE37" s="6"/>
      <c r="JF37" s="6"/>
      <c r="JG37" s="6"/>
      <c r="JH37" s="6"/>
      <c r="JI37" s="6"/>
      <c r="JJ37" s="6"/>
      <c r="JK37" s="6"/>
      <c r="JL37" s="6"/>
      <c r="JM37" s="6"/>
      <c r="JN37" s="6"/>
      <c r="JP37" s="6"/>
      <c r="JQ37" s="6"/>
      <c r="JR37" s="6">
        <v>15.222060000000001</v>
      </c>
      <c r="JS37" s="6">
        <v>0.17838464048200001</v>
      </c>
      <c r="JT37" s="6"/>
      <c r="JU37" s="36"/>
      <c r="JV37" s="6"/>
      <c r="JW37" s="6"/>
      <c r="JX37" s="6"/>
      <c r="JY37" s="6"/>
      <c r="JZ37" s="6"/>
      <c r="KA37" s="6"/>
      <c r="KB37" s="6"/>
      <c r="KC37" s="6"/>
      <c r="KD37" s="6"/>
      <c r="KE37" s="6"/>
      <c r="KG37" s="6"/>
      <c r="KH37" s="6"/>
      <c r="KI37" s="6">
        <v>15.222060000000001</v>
      </c>
      <c r="KJ37" s="6">
        <v>0.21640733694299999</v>
      </c>
      <c r="KK37" s="6"/>
      <c r="KL37" s="36"/>
      <c r="KM37" s="6"/>
      <c r="KN37" s="6"/>
      <c r="KO37" s="6"/>
      <c r="KP37" s="6"/>
      <c r="KQ37" s="6"/>
      <c r="KR37" s="6"/>
      <c r="KS37" s="6"/>
      <c r="KT37" s="6"/>
      <c r="KU37" s="6"/>
      <c r="KV37" s="6"/>
      <c r="KX37" s="6"/>
      <c r="KY37" s="6"/>
      <c r="KZ37" s="6">
        <v>15.579359999999999</v>
      </c>
      <c r="LA37" s="6">
        <v>0.200503140173</v>
      </c>
      <c r="LB37" s="6"/>
      <c r="LC37" s="36"/>
      <c r="LD37" s="6"/>
      <c r="LE37" s="6"/>
      <c r="LF37" s="6"/>
      <c r="LG37" s="6"/>
      <c r="LH37" s="6"/>
      <c r="LI37" s="6"/>
      <c r="LJ37" s="6"/>
      <c r="LK37" s="6"/>
      <c r="LL37" s="6"/>
      <c r="LM37" s="6"/>
      <c r="LO37" s="6"/>
      <c r="LP37" s="6"/>
      <c r="LQ37" s="6">
        <v>15.579359999999999</v>
      </c>
      <c r="LR37" s="6">
        <v>0.18506006479000001</v>
      </c>
      <c r="LS37" s="6"/>
      <c r="LT37" s="36"/>
      <c r="LU37" s="6"/>
      <c r="LV37" s="6"/>
      <c r="LW37" s="6"/>
      <c r="LX37" s="6"/>
      <c r="LY37" s="6"/>
      <c r="LZ37" s="6"/>
      <c r="MA37" s="6"/>
      <c r="MB37" s="6"/>
      <c r="MC37" s="6"/>
      <c r="MD37" s="6"/>
      <c r="MF37" s="6"/>
      <c r="MG37" s="6"/>
      <c r="MH37" s="6">
        <v>15.579359999999999</v>
      </c>
      <c r="MI37" s="6">
        <v>0.16602954250599999</v>
      </c>
      <c r="MJ37" s="6"/>
      <c r="MK37" s="36"/>
      <c r="ML37" s="6"/>
      <c r="MM37" s="6"/>
      <c r="MN37" s="6"/>
      <c r="MO37" s="6"/>
      <c r="MP37" s="6"/>
      <c r="MQ37" s="6"/>
      <c r="MR37" s="6"/>
      <c r="MS37" s="6"/>
      <c r="MT37" s="6"/>
      <c r="MU37" s="6"/>
      <c r="MW37" s="6"/>
      <c r="MX37" s="6"/>
      <c r="MY37" s="6">
        <v>15.572340000000001</v>
      </c>
      <c r="MZ37" s="6">
        <v>0.118114585434</v>
      </c>
      <c r="NA37" s="6"/>
      <c r="NB37" s="36"/>
      <c r="NC37" s="6"/>
      <c r="ND37" s="6"/>
      <c r="NE37" s="6"/>
      <c r="NF37" s="6"/>
      <c r="NG37" s="6"/>
      <c r="NH37" s="6"/>
      <c r="NI37" s="6"/>
      <c r="NJ37" s="6"/>
      <c r="NK37" s="6"/>
      <c r="NL37" s="6"/>
      <c r="NN37" s="6"/>
      <c r="NO37" s="6"/>
      <c r="NP37" s="6">
        <v>15.572340000000001</v>
      </c>
      <c r="NQ37" s="6">
        <v>0.109467933982</v>
      </c>
      <c r="NR37" s="6"/>
      <c r="NS37" s="36"/>
      <c r="NT37" s="6"/>
      <c r="NU37" s="6"/>
      <c r="NV37" s="6"/>
      <c r="NW37" s="6"/>
      <c r="NX37" s="6"/>
      <c r="NY37" s="6"/>
      <c r="NZ37" s="6"/>
      <c r="OA37" s="6"/>
      <c r="OB37" s="6"/>
      <c r="OC37" s="6"/>
      <c r="OE37" s="6"/>
      <c r="OF37" s="6"/>
      <c r="OG37" s="6">
        <v>15.2646</v>
      </c>
      <c r="OH37" s="6">
        <v>0.102539734557</v>
      </c>
      <c r="OI37" s="6"/>
      <c r="OJ37" s="36"/>
      <c r="OK37" s="6"/>
      <c r="OL37" s="6"/>
      <c r="OM37" s="6"/>
      <c r="ON37" s="6"/>
      <c r="OO37" s="6"/>
      <c r="OP37" s="6"/>
      <c r="OQ37" s="6"/>
      <c r="OR37" s="6"/>
      <c r="OS37" s="6"/>
      <c r="OT37" s="6"/>
      <c r="OV37" s="6"/>
      <c r="OW37" s="6"/>
      <c r="OX37" s="6">
        <v>15.2646</v>
      </c>
      <c r="OY37" s="6">
        <v>0.105002529293</v>
      </c>
      <c r="OZ37" s="6"/>
      <c r="PA37" s="36"/>
      <c r="PB37" s="6"/>
      <c r="PC37" s="6"/>
      <c r="PD37" s="6"/>
      <c r="PE37" s="6"/>
      <c r="PF37" s="6"/>
      <c r="PG37" s="6"/>
      <c r="PH37" s="6"/>
      <c r="PI37" s="6"/>
      <c r="PJ37" s="6"/>
      <c r="PK37" s="6"/>
      <c r="PM37" s="6"/>
      <c r="PN37" s="6"/>
      <c r="PO37" s="6">
        <v>15.950699999999999</v>
      </c>
      <c r="PP37" s="6">
        <v>6.8023762592999998E-2</v>
      </c>
      <c r="PQ37" s="6"/>
      <c r="PR37" s="36"/>
      <c r="PS37" s="6"/>
      <c r="PT37" s="6"/>
      <c r="PU37" s="6"/>
      <c r="PV37" s="6"/>
      <c r="PW37" s="6"/>
      <c r="PX37" s="6"/>
      <c r="PY37" s="6"/>
      <c r="PZ37" s="6"/>
      <c r="QA37" s="6"/>
      <c r="QB37" s="6"/>
      <c r="QD37" s="6"/>
      <c r="QE37" s="6"/>
      <c r="QF37" s="6">
        <v>15.58638</v>
      </c>
      <c r="QG37" s="6">
        <v>7.5454848245299994E-2</v>
      </c>
      <c r="QH37" s="6"/>
      <c r="QI37" s="36"/>
      <c r="QJ37" s="6"/>
      <c r="QK37" s="6"/>
      <c r="QL37" s="6"/>
      <c r="QM37" s="6"/>
      <c r="QN37" s="6"/>
      <c r="QO37" s="6"/>
      <c r="QP37" s="6"/>
      <c r="QQ37" s="6"/>
      <c r="QR37" s="6"/>
      <c r="QS37" s="6"/>
      <c r="QU37" s="6"/>
      <c r="QV37" s="6"/>
      <c r="QW37" s="6">
        <v>17.407979999999998</v>
      </c>
      <c r="QX37" s="6">
        <v>4.6844980125799997E-2</v>
      </c>
      <c r="QY37" s="6"/>
      <c r="QZ37" s="36"/>
      <c r="RA37" s="6"/>
      <c r="RB37" s="6"/>
      <c r="RC37" s="6"/>
      <c r="RD37" s="6"/>
      <c r="RE37" s="6"/>
      <c r="RF37" s="6"/>
      <c r="RG37" s="6"/>
      <c r="RH37" s="6"/>
      <c r="RI37" s="6"/>
      <c r="RJ37" s="6"/>
      <c r="RL37" s="6"/>
      <c r="RM37" s="6"/>
      <c r="RN37" s="6">
        <v>17.407979999999998</v>
      </c>
      <c r="RO37" s="6">
        <v>4.7091595124799997E-2</v>
      </c>
      <c r="RP37" s="6"/>
      <c r="RQ37" s="36"/>
      <c r="RR37" s="6"/>
      <c r="RS37" s="6"/>
      <c r="RT37" s="6"/>
      <c r="RU37" s="6"/>
      <c r="RV37" s="6"/>
      <c r="RW37" s="6"/>
      <c r="RX37" s="6"/>
      <c r="RY37" s="6"/>
      <c r="RZ37" s="6"/>
      <c r="SA37" s="6"/>
      <c r="SC37" s="6"/>
      <c r="SD37" s="6"/>
      <c r="SE37" s="6">
        <v>17.407979999999998</v>
      </c>
      <c r="SF37" s="6">
        <v>1.8410631240199999E-2</v>
      </c>
      <c r="SG37" s="6"/>
      <c r="SH37" s="36"/>
      <c r="SI37" s="6"/>
      <c r="SJ37" s="6"/>
      <c r="SK37" s="6"/>
      <c r="SL37" s="6"/>
      <c r="SM37" s="6"/>
      <c r="SN37" s="6"/>
      <c r="SO37" s="6"/>
      <c r="SP37" s="6"/>
      <c r="SQ37" s="6"/>
      <c r="SR37" s="6"/>
      <c r="ST37" s="6"/>
      <c r="SU37" s="6"/>
      <c r="SV37" s="6">
        <v>17.407979999999998</v>
      </c>
      <c r="SW37" s="6">
        <v>1.8410631240199999E-2</v>
      </c>
      <c r="SX37" s="6"/>
      <c r="SY37" s="36"/>
      <c r="SZ37" s="6"/>
      <c r="TA37" s="6"/>
      <c r="TB37" s="6"/>
      <c r="TC37" s="6"/>
      <c r="TD37" s="6"/>
      <c r="TE37" s="6"/>
      <c r="TF37" s="6"/>
      <c r="TG37" s="6"/>
      <c r="TH37" s="6"/>
      <c r="TI37" s="6"/>
      <c r="TK37" s="6"/>
      <c r="TL37" s="6"/>
      <c r="TM37" s="6">
        <v>36.205466666699998</v>
      </c>
      <c r="TN37" s="6">
        <v>0.30619314704200001</v>
      </c>
      <c r="TO37" s="6"/>
      <c r="TP37" s="36"/>
      <c r="TQ37" s="6"/>
      <c r="TR37" s="6"/>
      <c r="TS37" s="6"/>
      <c r="TT37" s="6"/>
      <c r="TU37" s="6"/>
      <c r="TV37" s="6"/>
      <c r="TW37" s="6"/>
      <c r="TX37" s="6"/>
      <c r="TY37" s="6"/>
      <c r="TZ37" s="6"/>
      <c r="UB37" s="6"/>
      <c r="UC37" s="6"/>
      <c r="UD37" s="6">
        <v>17.08098</v>
      </c>
      <c r="UE37" s="6">
        <v>8.2734429175099992E-3</v>
      </c>
      <c r="UF37" s="6"/>
      <c r="UG37" s="36"/>
      <c r="UH37" s="6"/>
      <c r="UI37" s="6"/>
      <c r="UJ37" s="6"/>
      <c r="UK37" s="6"/>
      <c r="UL37" s="6"/>
      <c r="UM37" s="6"/>
      <c r="UN37" s="6"/>
      <c r="UO37" s="6"/>
      <c r="UP37" s="6"/>
      <c r="UQ37" s="6"/>
      <c r="US37" s="6"/>
      <c r="UT37" s="6"/>
      <c r="UU37" s="6">
        <v>15.598739999999999</v>
      </c>
      <c r="UV37" s="6">
        <v>0.114430684494</v>
      </c>
      <c r="UW37" s="6"/>
      <c r="UX37" s="36"/>
      <c r="UY37" s="6"/>
      <c r="UZ37" s="6"/>
      <c r="VA37" s="6"/>
      <c r="VB37" s="6"/>
      <c r="VC37" s="6"/>
      <c r="VD37" s="6"/>
      <c r="VE37" s="6"/>
      <c r="VF37" s="6"/>
      <c r="VG37" s="6"/>
      <c r="VH37" s="6"/>
      <c r="VJ37" s="6"/>
      <c r="VK37" s="6"/>
      <c r="VL37" s="6">
        <v>15.598739999999999</v>
      </c>
      <c r="VM37" s="6">
        <v>0.17229512628300001</v>
      </c>
      <c r="VN37" s="6"/>
    </row>
    <row r="38" spans="10:586" x14ac:dyDescent="0.25">
      <c r="J38" s="6"/>
      <c r="K38" s="6"/>
      <c r="L38" s="6"/>
      <c r="M38" s="6"/>
      <c r="N38" s="6"/>
      <c r="O38" s="6"/>
      <c r="P38" s="6"/>
      <c r="Q38" s="6"/>
      <c r="R38" s="6"/>
      <c r="S38" s="6"/>
      <c r="U38" s="6"/>
      <c r="W38" s="6">
        <v>17.4742</v>
      </c>
      <c r="X38" s="6">
        <v>8.2320659714999994E-2</v>
      </c>
      <c r="Y38" s="6"/>
      <c r="Z38" s="36"/>
      <c r="AA38" s="6"/>
      <c r="AB38" s="6"/>
      <c r="AC38" s="6"/>
      <c r="AD38" s="6"/>
      <c r="AE38" s="6"/>
      <c r="AF38" s="6"/>
      <c r="AG38" s="6"/>
      <c r="AH38" s="6"/>
      <c r="AI38" s="6"/>
      <c r="AJ38" s="6"/>
      <c r="AL38" s="6"/>
      <c r="AN38" s="6">
        <v>17.081600000000002</v>
      </c>
      <c r="AO38" s="6">
        <v>0.109620502048</v>
      </c>
      <c r="AP38" s="6"/>
      <c r="AQ38" s="36"/>
      <c r="AR38" s="6"/>
      <c r="AS38" s="6"/>
      <c r="AT38" s="6"/>
      <c r="AU38" s="6"/>
      <c r="AV38" s="6"/>
      <c r="AW38" s="6"/>
      <c r="AX38" s="6"/>
      <c r="AY38" s="6"/>
      <c r="AZ38" s="6"/>
      <c r="BA38" s="6"/>
      <c r="BC38" s="6"/>
      <c r="BE38" s="6">
        <v>17.170000000000002</v>
      </c>
      <c r="BF38" s="6">
        <v>0.49907147146500003</v>
      </c>
      <c r="BG38" s="6"/>
      <c r="BH38" s="36"/>
      <c r="BI38" s="6"/>
      <c r="BJ38" s="6"/>
      <c r="BK38" s="6"/>
      <c r="BL38" s="6"/>
      <c r="BM38" s="6"/>
      <c r="BN38" s="6"/>
      <c r="BO38" s="6"/>
      <c r="BP38" s="6"/>
      <c r="BQ38" s="6"/>
      <c r="BR38" s="6"/>
      <c r="BT38" s="6"/>
      <c r="BV38" s="6">
        <v>17.635666666700001</v>
      </c>
      <c r="BW38" s="6">
        <v>0.24568946155499999</v>
      </c>
      <c r="BX38" s="6"/>
      <c r="BY38" s="36"/>
      <c r="BZ38" s="6"/>
      <c r="CA38" s="6"/>
      <c r="CB38" s="6"/>
      <c r="CC38" s="6"/>
      <c r="CD38" s="6"/>
      <c r="CE38" s="6"/>
      <c r="CF38" s="6"/>
      <c r="CG38" s="6"/>
      <c r="CH38" s="6"/>
      <c r="CI38" s="6"/>
      <c r="CK38" s="6"/>
      <c r="CM38" s="6">
        <v>17.635666666700001</v>
      </c>
      <c r="CN38" s="6">
        <v>0.165789635682</v>
      </c>
      <c r="CO38" s="6"/>
      <c r="CP38" s="36"/>
      <c r="CQ38" s="6"/>
      <c r="CR38" s="6"/>
      <c r="CS38" s="6"/>
      <c r="CT38" s="6"/>
      <c r="CU38" s="6"/>
      <c r="CV38" s="6"/>
      <c r="CW38" s="6"/>
      <c r="CX38" s="6"/>
      <c r="CY38" s="6"/>
      <c r="CZ38" s="6"/>
      <c r="DB38" s="6"/>
      <c r="DD38" s="6">
        <v>17.412333333300001</v>
      </c>
      <c r="DE38" s="6">
        <v>0.27851956252100002</v>
      </c>
      <c r="DF38" s="6"/>
      <c r="DG38" s="36"/>
      <c r="DH38" s="6"/>
      <c r="DI38" s="6"/>
      <c r="DJ38" s="6"/>
      <c r="DK38" s="6"/>
      <c r="DL38" s="6"/>
      <c r="DM38" s="6"/>
      <c r="DN38" s="6"/>
      <c r="DO38" s="6"/>
      <c r="DP38" s="6"/>
      <c r="DQ38" s="6"/>
      <c r="DS38" s="6"/>
      <c r="DU38" s="6">
        <v>18.127800000000001</v>
      </c>
      <c r="DV38" s="6">
        <v>0.27005231328399998</v>
      </c>
      <c r="DW38" s="6"/>
      <c r="DX38" s="36"/>
      <c r="DY38" s="6"/>
      <c r="DZ38" s="6"/>
      <c r="EA38" s="6"/>
      <c r="EB38" s="6"/>
      <c r="EC38" s="6"/>
      <c r="ED38" s="6"/>
      <c r="EE38" s="6"/>
      <c r="EF38" s="6"/>
      <c r="EG38" s="6"/>
      <c r="EH38" s="6"/>
      <c r="EJ38" s="6"/>
      <c r="EL38" s="6">
        <v>18.127800000000001</v>
      </c>
      <c r="EM38" s="6">
        <v>0.32671003509699997</v>
      </c>
      <c r="EN38" s="6"/>
      <c r="EO38" s="36"/>
      <c r="EP38" s="6"/>
      <c r="EQ38" s="6"/>
      <c r="ER38" s="6"/>
      <c r="ES38" s="6"/>
      <c r="ET38" s="6"/>
      <c r="EU38" s="6"/>
      <c r="EV38" s="6"/>
      <c r="EW38" s="6"/>
      <c r="EX38" s="6"/>
      <c r="EY38" s="6"/>
      <c r="FA38" s="6"/>
      <c r="FC38" s="6">
        <v>18.12</v>
      </c>
      <c r="FD38" s="6">
        <v>0.27773462585199998</v>
      </c>
      <c r="FE38" s="6"/>
      <c r="FF38" s="36"/>
      <c r="FG38" s="6"/>
      <c r="FH38" s="6"/>
      <c r="FI38" s="6"/>
      <c r="FJ38" s="6"/>
      <c r="FK38" s="6"/>
      <c r="FL38" s="6"/>
      <c r="FM38" s="6"/>
      <c r="FN38" s="6"/>
      <c r="FO38" s="6"/>
      <c r="FP38" s="6"/>
      <c r="FR38" s="6"/>
      <c r="FT38" s="6">
        <v>17.985133333299999</v>
      </c>
      <c r="FU38" s="6">
        <v>0.23438096793099999</v>
      </c>
      <c r="FV38" s="6"/>
      <c r="FW38" s="36"/>
      <c r="FX38" s="6"/>
      <c r="FY38" s="6"/>
      <c r="FZ38" s="6"/>
      <c r="GA38" s="6"/>
      <c r="GB38" s="6"/>
      <c r="GC38" s="6"/>
      <c r="GD38" s="6"/>
      <c r="GE38" s="6"/>
      <c r="GF38" s="6"/>
      <c r="GG38" s="6"/>
      <c r="GI38" s="6"/>
      <c r="GK38" s="6">
        <v>17.985133333299999</v>
      </c>
      <c r="GL38" s="6">
        <v>0.28782663080900001</v>
      </c>
      <c r="GM38" s="6"/>
      <c r="GN38" s="36"/>
      <c r="GO38" s="6"/>
      <c r="GP38" s="6"/>
      <c r="GQ38" s="6"/>
      <c r="GR38" s="6"/>
      <c r="GS38" s="6"/>
      <c r="GT38" s="6"/>
      <c r="GU38" s="6"/>
      <c r="GV38" s="6"/>
      <c r="GW38" s="6"/>
      <c r="GX38" s="6"/>
      <c r="GZ38" s="6"/>
      <c r="HB38" s="6">
        <v>18.127800000000001</v>
      </c>
      <c r="HC38" s="6">
        <v>0.304820079912</v>
      </c>
      <c r="HD38" s="6"/>
      <c r="HE38" s="36"/>
      <c r="HF38" s="6"/>
      <c r="HG38" s="6"/>
      <c r="HH38" s="6"/>
      <c r="HI38" s="6"/>
      <c r="HJ38" s="6"/>
      <c r="HK38" s="6"/>
      <c r="HL38" s="6"/>
      <c r="HM38" s="6"/>
      <c r="HN38" s="6"/>
      <c r="HO38" s="6"/>
      <c r="HQ38" s="6"/>
      <c r="HS38" s="6">
        <v>18.532599999999999</v>
      </c>
      <c r="HT38" s="6">
        <v>0.28058728653800002</v>
      </c>
      <c r="HU38" s="6"/>
      <c r="HV38" s="36"/>
      <c r="HW38" s="6"/>
      <c r="HX38" s="6"/>
      <c r="HY38" s="6"/>
      <c r="HZ38" s="6"/>
      <c r="IA38" s="6"/>
      <c r="IB38" s="6"/>
      <c r="IC38" s="6"/>
      <c r="ID38" s="6"/>
      <c r="IE38" s="6"/>
      <c r="IF38" s="6"/>
      <c r="IH38" s="6"/>
      <c r="IJ38" s="6">
        <v>18.003</v>
      </c>
      <c r="IK38" s="6">
        <v>0.24362479262</v>
      </c>
      <c r="IL38" s="6"/>
      <c r="IM38" s="36"/>
      <c r="IN38" s="6"/>
      <c r="IO38" s="6"/>
      <c r="IP38" s="6"/>
      <c r="IQ38" s="6"/>
      <c r="IR38" s="6"/>
      <c r="IS38" s="6"/>
      <c r="IT38" s="6"/>
      <c r="IU38" s="6"/>
      <c r="IV38" s="6"/>
      <c r="IW38" s="6"/>
      <c r="IY38" s="6"/>
      <c r="JA38" s="6">
        <v>18.003</v>
      </c>
      <c r="JB38" s="6">
        <v>0.23206529050499999</v>
      </c>
      <c r="JC38" s="6"/>
      <c r="JD38" s="36"/>
      <c r="JE38" s="6"/>
      <c r="JF38" s="6"/>
      <c r="JG38" s="6"/>
      <c r="JH38" s="6"/>
      <c r="JI38" s="6"/>
      <c r="JJ38" s="6"/>
      <c r="JK38" s="6"/>
      <c r="JL38" s="6"/>
      <c r="JM38" s="6"/>
      <c r="JN38" s="6"/>
      <c r="JP38" s="6"/>
      <c r="JR38" s="6">
        <v>16.913399999999999</v>
      </c>
      <c r="JS38" s="6">
        <v>0.18037212993900001</v>
      </c>
      <c r="JT38" s="6"/>
      <c r="JU38" s="36"/>
      <c r="JV38" s="6"/>
      <c r="JW38" s="6"/>
      <c r="JX38" s="6"/>
      <c r="JY38" s="6"/>
      <c r="JZ38" s="6"/>
      <c r="KA38" s="6"/>
      <c r="KB38" s="6"/>
      <c r="KC38" s="6"/>
      <c r="KD38" s="6"/>
      <c r="KE38" s="6"/>
      <c r="KG38" s="6"/>
      <c r="KI38" s="6">
        <v>16.913399999999999</v>
      </c>
      <c r="KJ38" s="6">
        <v>0.21571084975300001</v>
      </c>
      <c r="KK38" s="6"/>
      <c r="KL38" s="36"/>
      <c r="KM38" s="6"/>
      <c r="KN38" s="6"/>
      <c r="KO38" s="6"/>
      <c r="KP38" s="6"/>
      <c r="KQ38" s="6"/>
      <c r="KR38" s="6"/>
      <c r="KS38" s="6"/>
      <c r="KT38" s="6"/>
      <c r="KU38" s="6"/>
      <c r="KV38" s="6"/>
      <c r="KX38" s="6"/>
      <c r="KZ38" s="6">
        <v>17.310400000000001</v>
      </c>
      <c r="LA38" s="6">
        <v>0.20737001625900001</v>
      </c>
      <c r="LB38" s="6"/>
      <c r="LC38" s="36"/>
      <c r="LD38" s="6"/>
      <c r="LE38" s="6"/>
      <c r="LF38" s="6"/>
      <c r="LG38" s="6"/>
      <c r="LH38" s="6"/>
      <c r="LI38" s="6"/>
      <c r="LJ38" s="6"/>
      <c r="LK38" s="6"/>
      <c r="LL38" s="6"/>
      <c r="LM38" s="6"/>
      <c r="LO38" s="6"/>
      <c r="LQ38" s="6">
        <v>17.310400000000001</v>
      </c>
      <c r="LR38" s="6">
        <v>0.19268119754900001</v>
      </c>
      <c r="LS38" s="6"/>
      <c r="LT38" s="36"/>
      <c r="LU38" s="6"/>
      <c r="LV38" s="6"/>
      <c r="LW38" s="6"/>
      <c r="LX38" s="6"/>
      <c r="LY38" s="6"/>
      <c r="LZ38" s="6"/>
      <c r="MA38" s="6"/>
      <c r="MB38" s="6"/>
      <c r="MC38" s="6"/>
      <c r="MD38" s="6"/>
      <c r="MF38" s="6"/>
      <c r="MH38" s="6">
        <v>17.310400000000001</v>
      </c>
      <c r="MI38" s="6">
        <v>0.17306495362999999</v>
      </c>
      <c r="MJ38" s="6"/>
      <c r="MK38" s="36"/>
      <c r="ML38" s="6"/>
      <c r="MM38" s="6"/>
      <c r="MN38" s="6"/>
      <c r="MO38" s="6"/>
      <c r="MP38" s="6"/>
      <c r="MQ38" s="6"/>
      <c r="MR38" s="6"/>
      <c r="MS38" s="6"/>
      <c r="MT38" s="6"/>
      <c r="MU38" s="6"/>
      <c r="MW38" s="6"/>
      <c r="MY38" s="6">
        <v>17.302600000000002</v>
      </c>
      <c r="MZ38" s="6">
        <v>0.12232418483099999</v>
      </c>
      <c r="NA38" s="6"/>
      <c r="NB38" s="36"/>
      <c r="NC38" s="6"/>
      <c r="ND38" s="6"/>
      <c r="NE38" s="6"/>
      <c r="NF38" s="6"/>
      <c r="NG38" s="6"/>
      <c r="NH38" s="6"/>
      <c r="NI38" s="6"/>
      <c r="NJ38" s="6"/>
      <c r="NK38" s="6"/>
      <c r="NL38" s="6"/>
      <c r="NN38" s="6"/>
      <c r="NP38" s="6">
        <v>17.302600000000002</v>
      </c>
      <c r="NQ38" s="6">
        <v>0.112545503836</v>
      </c>
      <c r="NR38" s="6"/>
      <c r="NS38" s="36"/>
      <c r="NT38" s="6"/>
      <c r="NU38" s="6"/>
      <c r="NV38" s="6"/>
      <c r="NW38" s="6"/>
      <c r="NX38" s="6"/>
      <c r="NY38" s="6"/>
      <c r="NZ38" s="6"/>
      <c r="OA38" s="6"/>
      <c r="OB38" s="6"/>
      <c r="OC38" s="6"/>
      <c r="OE38" s="6"/>
      <c r="OG38" s="6">
        <v>16.9606666667</v>
      </c>
      <c r="OH38" s="6">
        <v>0.101468185517</v>
      </c>
      <c r="OI38" s="6"/>
      <c r="OJ38" s="36"/>
      <c r="OK38" s="6"/>
      <c r="OL38" s="6"/>
      <c r="OM38" s="6"/>
      <c r="ON38" s="6"/>
      <c r="OO38" s="6"/>
      <c r="OP38" s="6"/>
      <c r="OQ38" s="6"/>
      <c r="OR38" s="6"/>
      <c r="OS38" s="6"/>
      <c r="OT38" s="6"/>
      <c r="OV38" s="6"/>
      <c r="OX38" s="6">
        <v>16.9606666667</v>
      </c>
      <c r="OY38" s="6">
        <v>0.108052818994</v>
      </c>
      <c r="OZ38" s="6"/>
      <c r="PA38" s="36"/>
      <c r="PB38" s="6"/>
      <c r="PC38" s="6"/>
      <c r="PD38" s="6"/>
      <c r="PE38" s="6"/>
      <c r="PF38" s="6"/>
      <c r="PG38" s="6"/>
      <c r="PH38" s="6"/>
      <c r="PI38" s="6"/>
      <c r="PJ38" s="6"/>
      <c r="PK38" s="6"/>
      <c r="PM38" s="6"/>
      <c r="PO38" s="6">
        <v>17.722999999999999</v>
      </c>
      <c r="PP38" s="6">
        <v>7.0140059867000004E-2</v>
      </c>
      <c r="PQ38" s="6"/>
      <c r="PR38" s="36"/>
      <c r="PS38" s="6"/>
      <c r="PT38" s="6"/>
      <c r="PU38" s="6"/>
      <c r="PV38" s="6"/>
      <c r="PW38" s="6"/>
      <c r="PX38" s="6"/>
      <c r="PY38" s="6"/>
      <c r="PZ38" s="6"/>
      <c r="QA38" s="6"/>
      <c r="QB38" s="6"/>
      <c r="QD38" s="6"/>
      <c r="QF38" s="6">
        <v>17.318200000000001</v>
      </c>
      <c r="QG38" s="6">
        <v>7.6491313467100003E-2</v>
      </c>
      <c r="QH38" s="6"/>
      <c r="QI38" s="36"/>
      <c r="QJ38" s="6"/>
      <c r="QK38" s="6"/>
      <c r="QL38" s="6"/>
      <c r="QM38" s="6"/>
      <c r="QN38" s="6"/>
      <c r="QO38" s="6"/>
      <c r="QP38" s="6"/>
      <c r="QQ38" s="6"/>
      <c r="QR38" s="6"/>
      <c r="QS38" s="6"/>
      <c r="QU38" s="6"/>
      <c r="QW38" s="6">
        <v>19.342199999999998</v>
      </c>
      <c r="QX38" s="6">
        <v>4.7214041252699998E-2</v>
      </c>
      <c r="QY38" s="6"/>
      <c r="QZ38" s="36"/>
      <c r="RA38" s="6"/>
      <c r="RB38" s="6"/>
      <c r="RC38" s="6"/>
      <c r="RD38" s="6"/>
      <c r="RE38" s="6"/>
      <c r="RF38" s="6"/>
      <c r="RG38" s="6"/>
      <c r="RH38" s="6"/>
      <c r="RI38" s="6"/>
      <c r="RJ38" s="6"/>
      <c r="RL38" s="6"/>
      <c r="RN38" s="6">
        <v>19.342199999999998</v>
      </c>
      <c r="RO38" s="6">
        <v>4.8326775116200003E-2</v>
      </c>
      <c r="RP38" s="6"/>
      <c r="RQ38" s="36"/>
      <c r="RR38" s="6"/>
      <c r="RS38" s="6"/>
      <c r="RT38" s="6"/>
      <c r="RU38" s="6"/>
      <c r="RV38" s="6"/>
      <c r="RW38" s="6"/>
      <c r="RX38" s="6"/>
      <c r="RY38" s="6"/>
      <c r="RZ38" s="6"/>
      <c r="SA38" s="6"/>
      <c r="SC38" s="6"/>
      <c r="SE38" s="6">
        <v>19.342199999999998</v>
      </c>
      <c r="SF38" s="6">
        <v>1.9172608834400001E-2</v>
      </c>
      <c r="SG38" s="6"/>
      <c r="SH38" s="36"/>
      <c r="SI38" s="6"/>
      <c r="SJ38" s="6"/>
      <c r="SK38" s="6"/>
      <c r="SL38" s="6"/>
      <c r="SM38" s="6"/>
      <c r="SN38" s="6"/>
      <c r="SO38" s="6"/>
      <c r="SP38" s="6"/>
      <c r="SQ38" s="6"/>
      <c r="SR38" s="6"/>
      <c r="ST38" s="6"/>
      <c r="SV38" s="6">
        <v>19.342199999999998</v>
      </c>
      <c r="SW38" s="6">
        <v>1.9172608834400001E-2</v>
      </c>
      <c r="SX38" s="6"/>
      <c r="SY38" s="36"/>
      <c r="SZ38" s="6"/>
      <c r="TA38" s="6"/>
      <c r="TB38" s="6"/>
      <c r="TC38" s="6"/>
      <c r="TD38" s="6"/>
      <c r="TE38" s="6"/>
      <c r="TF38" s="6"/>
      <c r="TG38" s="6"/>
      <c r="TH38" s="6"/>
      <c r="TI38" s="6"/>
      <c r="TK38" s="6"/>
      <c r="TM38" s="6">
        <v>38.015740000000001</v>
      </c>
      <c r="TN38" s="6">
        <v>0.31641616618000001</v>
      </c>
      <c r="TO38" s="6"/>
      <c r="TP38" s="36"/>
      <c r="TQ38" s="6"/>
      <c r="TR38" s="6"/>
      <c r="TS38" s="6"/>
      <c r="TT38" s="6"/>
      <c r="TU38" s="6"/>
      <c r="TV38" s="6"/>
      <c r="TW38" s="6"/>
      <c r="TX38" s="6"/>
      <c r="TY38" s="6"/>
      <c r="TZ38" s="6"/>
      <c r="UB38" s="6"/>
      <c r="UD38" s="6">
        <v>18.9788666667</v>
      </c>
      <c r="UE38" s="6">
        <v>1.26763568876E-2</v>
      </c>
      <c r="UF38" s="6"/>
      <c r="UG38" s="36"/>
      <c r="UH38" s="6"/>
      <c r="UI38" s="6"/>
      <c r="UJ38" s="6"/>
      <c r="UK38" s="6"/>
      <c r="UL38" s="6"/>
      <c r="UM38" s="6"/>
      <c r="UN38" s="6"/>
      <c r="UO38" s="6"/>
      <c r="UP38" s="6"/>
      <c r="UQ38" s="6"/>
      <c r="US38" s="6"/>
      <c r="UU38" s="6">
        <v>17.3319333333</v>
      </c>
      <c r="UV38" s="6">
        <v>0.116403148407</v>
      </c>
      <c r="UW38" s="6"/>
      <c r="UX38" s="36"/>
      <c r="UY38" s="6"/>
      <c r="UZ38" s="6"/>
      <c r="VA38" s="6"/>
      <c r="VB38" s="6"/>
      <c r="VC38" s="6"/>
      <c r="VD38" s="6"/>
      <c r="VE38" s="6"/>
      <c r="VF38" s="6"/>
      <c r="VG38" s="6"/>
      <c r="VH38" s="6"/>
      <c r="VJ38" s="6"/>
      <c r="VL38" s="6">
        <v>17.3319333333</v>
      </c>
      <c r="VM38" s="6">
        <v>0.18023311148099999</v>
      </c>
      <c r="VN38" s="6"/>
    </row>
    <row r="39" spans="10:586" x14ac:dyDescent="0.25">
      <c r="J39" s="6"/>
      <c r="K39" s="6"/>
      <c r="L39" s="6"/>
      <c r="M39" s="6"/>
      <c r="N39" s="6"/>
      <c r="O39" s="6"/>
      <c r="P39" s="6"/>
      <c r="Q39" s="6"/>
      <c r="R39" s="6"/>
      <c r="S39" s="6"/>
      <c r="U39" s="6"/>
      <c r="V39" s="6"/>
      <c r="W39" s="6">
        <v>19.221620000000001</v>
      </c>
      <c r="X39" s="6">
        <v>8.2556404237299999E-2</v>
      </c>
      <c r="Y39" s="6"/>
      <c r="Z39" s="36"/>
      <c r="AA39" s="6"/>
      <c r="AB39" s="6"/>
      <c r="AC39" s="6"/>
      <c r="AD39" s="6"/>
      <c r="AE39" s="6"/>
      <c r="AF39" s="6"/>
      <c r="AG39" s="6"/>
      <c r="AH39" s="6"/>
      <c r="AI39" s="6"/>
      <c r="AJ39" s="6"/>
      <c r="AL39" s="6"/>
      <c r="AM39" s="6"/>
      <c r="AN39" s="6">
        <v>18.789760000000001</v>
      </c>
      <c r="AO39" s="6">
        <v>0.111684569971</v>
      </c>
      <c r="AP39" s="6"/>
      <c r="AQ39" s="36"/>
      <c r="AR39" s="6"/>
      <c r="AS39" s="6"/>
      <c r="AT39" s="6"/>
      <c r="AU39" s="6"/>
      <c r="AV39" s="6"/>
      <c r="AW39" s="6"/>
      <c r="AX39" s="6"/>
      <c r="AY39" s="6"/>
      <c r="AZ39" s="6"/>
      <c r="BA39" s="6"/>
      <c r="BC39" s="6"/>
      <c r="BD39" s="6"/>
      <c r="BE39" s="6">
        <v>18.887</v>
      </c>
      <c r="BF39" s="6">
        <v>0.51888680660200004</v>
      </c>
      <c r="BG39" s="6"/>
      <c r="BH39" s="36"/>
      <c r="BI39" s="6"/>
      <c r="BJ39" s="6"/>
      <c r="BK39" s="6"/>
      <c r="BL39" s="6"/>
      <c r="BM39" s="6"/>
      <c r="BN39" s="6"/>
      <c r="BO39" s="6"/>
      <c r="BP39" s="6"/>
      <c r="BQ39" s="6"/>
      <c r="BR39" s="6"/>
      <c r="BT39" s="6"/>
      <c r="BU39" s="6"/>
      <c r="BV39" s="6">
        <v>19.3992333333</v>
      </c>
      <c r="BW39" s="6">
        <v>0.25511907729799999</v>
      </c>
      <c r="BX39" s="6"/>
      <c r="BY39" s="36"/>
      <c r="BZ39" s="6"/>
      <c r="CA39" s="6"/>
      <c r="CB39" s="6"/>
      <c r="CC39" s="6"/>
      <c r="CD39" s="6"/>
      <c r="CE39" s="6"/>
      <c r="CF39" s="6"/>
      <c r="CG39" s="6"/>
      <c r="CH39" s="6"/>
      <c r="CI39" s="6"/>
      <c r="CK39" s="6"/>
      <c r="CL39" s="6"/>
      <c r="CM39" s="6">
        <v>19.3992333333</v>
      </c>
      <c r="CN39" s="6">
        <v>0.17135664355499999</v>
      </c>
      <c r="CO39" s="6"/>
      <c r="CP39" s="36"/>
      <c r="CQ39" s="6"/>
      <c r="CR39" s="6"/>
      <c r="CS39" s="6"/>
      <c r="CT39" s="6"/>
      <c r="CU39" s="6"/>
      <c r="CV39" s="6"/>
      <c r="CW39" s="6"/>
      <c r="CX39" s="6"/>
      <c r="CY39" s="6"/>
      <c r="CZ39" s="6"/>
      <c r="DB39" s="6"/>
      <c r="DC39" s="6"/>
      <c r="DD39" s="6">
        <v>19.153566666700002</v>
      </c>
      <c r="DE39" s="6">
        <v>0.28506286268999997</v>
      </c>
      <c r="DF39" s="6"/>
      <c r="DG39" s="36"/>
      <c r="DH39" s="6"/>
      <c r="DI39" s="6"/>
      <c r="DJ39" s="6"/>
      <c r="DK39" s="6"/>
      <c r="DL39" s="6"/>
      <c r="DM39" s="6"/>
      <c r="DN39" s="6"/>
      <c r="DO39" s="6"/>
      <c r="DP39" s="6"/>
      <c r="DQ39" s="6"/>
      <c r="DS39" s="6"/>
      <c r="DT39" s="6"/>
      <c r="DU39" s="6">
        <v>19.940580000000001</v>
      </c>
      <c r="DV39" s="6">
        <v>0.27659236686499999</v>
      </c>
      <c r="DW39" s="6"/>
      <c r="DX39" s="36"/>
      <c r="DY39" s="6"/>
      <c r="DZ39" s="6"/>
      <c r="EA39" s="6"/>
      <c r="EB39" s="6"/>
      <c r="EC39" s="6"/>
      <c r="ED39" s="6"/>
      <c r="EE39" s="6"/>
      <c r="EF39" s="6"/>
      <c r="EG39" s="6"/>
      <c r="EH39" s="6"/>
      <c r="EJ39" s="6"/>
      <c r="EK39" s="6"/>
      <c r="EL39" s="6">
        <v>19.940580000000001</v>
      </c>
      <c r="EM39" s="6">
        <v>0.33270652999400002</v>
      </c>
      <c r="EN39" s="6"/>
      <c r="EO39" s="36"/>
      <c r="EP39" s="6"/>
      <c r="EQ39" s="6"/>
      <c r="ER39" s="6"/>
      <c r="ES39" s="6"/>
      <c r="ET39" s="6"/>
      <c r="EU39" s="6"/>
      <c r="EV39" s="6"/>
      <c r="EW39" s="6"/>
      <c r="EX39" s="6"/>
      <c r="EY39" s="6"/>
      <c r="FA39" s="6"/>
      <c r="FB39" s="6"/>
      <c r="FC39" s="6">
        <v>19.931999999999999</v>
      </c>
      <c r="FD39" s="6">
        <v>0.28093530687500001</v>
      </c>
      <c r="FE39" s="6"/>
      <c r="FF39" s="36"/>
      <c r="FG39" s="6"/>
      <c r="FH39" s="6"/>
      <c r="FI39" s="6"/>
      <c r="FJ39" s="6"/>
      <c r="FK39" s="6"/>
      <c r="FL39" s="6"/>
      <c r="FM39" s="6"/>
      <c r="FN39" s="6"/>
      <c r="FO39" s="6"/>
      <c r="FP39" s="6"/>
      <c r="FR39" s="6"/>
      <c r="FS39" s="6"/>
      <c r="FT39" s="6">
        <v>19.783646666700001</v>
      </c>
      <c r="FU39" s="6">
        <v>0.23664380979899999</v>
      </c>
      <c r="FV39" s="6"/>
      <c r="FW39" s="36"/>
      <c r="FX39" s="6"/>
      <c r="FY39" s="6"/>
      <c r="FZ39" s="6"/>
      <c r="GA39" s="6"/>
      <c r="GB39" s="6"/>
      <c r="GC39" s="6"/>
      <c r="GD39" s="6"/>
      <c r="GE39" s="6"/>
      <c r="GF39" s="6"/>
      <c r="GG39" s="6"/>
      <c r="GI39" s="6"/>
      <c r="GJ39" s="6"/>
      <c r="GK39" s="6">
        <v>19.783646666700001</v>
      </c>
      <c r="GL39" s="6">
        <v>0.29487016344200001</v>
      </c>
      <c r="GM39" s="6"/>
      <c r="GN39" s="36"/>
      <c r="GO39" s="6"/>
      <c r="GP39" s="6"/>
      <c r="GQ39" s="6"/>
      <c r="GR39" s="6"/>
      <c r="GS39" s="6"/>
      <c r="GT39" s="6"/>
      <c r="GU39" s="6"/>
      <c r="GV39" s="6"/>
      <c r="GW39" s="6"/>
      <c r="GX39" s="6"/>
      <c r="GZ39" s="6"/>
      <c r="HA39" s="6"/>
      <c r="HB39" s="6">
        <v>19.940580000000001</v>
      </c>
      <c r="HC39" s="6">
        <v>0.30872366918600003</v>
      </c>
      <c r="HD39" s="6"/>
      <c r="HE39" s="36"/>
      <c r="HF39" s="6"/>
      <c r="HG39" s="6"/>
      <c r="HH39" s="6"/>
      <c r="HI39" s="6"/>
      <c r="HJ39" s="6"/>
      <c r="HK39" s="6"/>
      <c r="HL39" s="6"/>
      <c r="HM39" s="6"/>
      <c r="HN39" s="6"/>
      <c r="HO39" s="6"/>
      <c r="HQ39" s="6"/>
      <c r="HR39" s="6"/>
      <c r="HS39" s="6">
        <v>20.385860000000001</v>
      </c>
      <c r="HT39" s="6">
        <v>0.28445071575000003</v>
      </c>
      <c r="HU39" s="6"/>
      <c r="HV39" s="36"/>
      <c r="HW39" s="6"/>
      <c r="HX39" s="6"/>
      <c r="HY39" s="6"/>
      <c r="HZ39" s="6"/>
      <c r="IA39" s="6"/>
      <c r="IB39" s="6"/>
      <c r="IC39" s="6"/>
      <c r="ID39" s="6"/>
      <c r="IE39" s="6"/>
      <c r="IF39" s="6"/>
      <c r="IH39" s="6"/>
      <c r="II39" s="6"/>
      <c r="IJ39" s="6">
        <v>19.8033</v>
      </c>
      <c r="IK39" s="6">
        <v>0.24533874675100001</v>
      </c>
      <c r="IL39" s="6"/>
      <c r="IM39" s="36"/>
      <c r="IN39" s="6"/>
      <c r="IO39" s="6"/>
      <c r="IP39" s="6"/>
      <c r="IQ39" s="6"/>
      <c r="IR39" s="6"/>
      <c r="IS39" s="6"/>
      <c r="IT39" s="6"/>
      <c r="IU39" s="6"/>
      <c r="IV39" s="6"/>
      <c r="IW39" s="6"/>
      <c r="IY39" s="6"/>
      <c r="IZ39" s="6"/>
      <c r="JA39" s="6">
        <v>19.8033</v>
      </c>
      <c r="JB39" s="6">
        <v>0.23307686649000001</v>
      </c>
      <c r="JC39" s="6"/>
      <c r="JD39" s="36"/>
      <c r="JE39" s="6"/>
      <c r="JF39" s="6"/>
      <c r="JG39" s="6"/>
      <c r="JH39" s="6"/>
      <c r="JI39" s="6"/>
      <c r="JJ39" s="6"/>
      <c r="JK39" s="6"/>
      <c r="JL39" s="6"/>
      <c r="JM39" s="6"/>
      <c r="JN39" s="6"/>
      <c r="JP39" s="6"/>
      <c r="JQ39" s="6"/>
      <c r="JR39" s="6">
        <v>18.60474</v>
      </c>
      <c r="JS39" s="6">
        <v>0.17956824159500001</v>
      </c>
      <c r="JT39" s="6"/>
      <c r="JU39" s="36"/>
      <c r="JV39" s="6"/>
      <c r="JW39" s="6"/>
      <c r="JX39" s="6"/>
      <c r="JY39" s="6"/>
      <c r="JZ39" s="6"/>
      <c r="KA39" s="6"/>
      <c r="KB39" s="6"/>
      <c r="KC39" s="6"/>
      <c r="KD39" s="6"/>
      <c r="KE39" s="6"/>
      <c r="KG39" s="6"/>
      <c r="KH39" s="6"/>
      <c r="KI39" s="6">
        <v>18.60474</v>
      </c>
      <c r="KJ39" s="6">
        <v>0.21739207895099999</v>
      </c>
      <c r="KK39" s="6"/>
      <c r="KL39" s="36"/>
      <c r="KM39" s="6"/>
      <c r="KN39" s="6"/>
      <c r="KO39" s="6"/>
      <c r="KP39" s="6"/>
      <c r="KQ39" s="6"/>
      <c r="KR39" s="6"/>
      <c r="KS39" s="6"/>
      <c r="KT39" s="6"/>
      <c r="KU39" s="6"/>
      <c r="KV39" s="6"/>
      <c r="KX39" s="6"/>
      <c r="KY39" s="6"/>
      <c r="KZ39" s="6">
        <v>19.041440000000001</v>
      </c>
      <c r="LA39" s="6">
        <v>0.21315683463999999</v>
      </c>
      <c r="LB39" s="6"/>
      <c r="LC39" s="36"/>
      <c r="LD39" s="6"/>
      <c r="LE39" s="6"/>
      <c r="LF39" s="6"/>
      <c r="LG39" s="6"/>
      <c r="LH39" s="6"/>
      <c r="LI39" s="6"/>
      <c r="LJ39" s="6"/>
      <c r="LK39" s="6"/>
      <c r="LL39" s="6"/>
      <c r="LM39" s="6"/>
      <c r="LO39" s="6"/>
      <c r="LP39" s="6"/>
      <c r="LQ39" s="6">
        <v>19.041440000000001</v>
      </c>
      <c r="LR39" s="6">
        <v>0.19930834630200001</v>
      </c>
      <c r="LS39" s="6"/>
      <c r="LT39" s="36"/>
      <c r="LU39" s="6"/>
      <c r="LV39" s="6"/>
      <c r="LW39" s="6"/>
      <c r="LX39" s="6"/>
      <c r="LY39" s="6"/>
      <c r="LZ39" s="6"/>
      <c r="MA39" s="6"/>
      <c r="MB39" s="6"/>
      <c r="MC39" s="6"/>
      <c r="MD39" s="6"/>
      <c r="MF39" s="6"/>
      <c r="MG39" s="6"/>
      <c r="MH39" s="6">
        <v>19.041440000000001</v>
      </c>
      <c r="MI39" s="6">
        <v>0.18111527877299999</v>
      </c>
      <c r="MJ39" s="6"/>
      <c r="MK39" s="36"/>
      <c r="ML39" s="6"/>
      <c r="MM39" s="6"/>
      <c r="MN39" s="6"/>
      <c r="MO39" s="6"/>
      <c r="MP39" s="6"/>
      <c r="MQ39" s="6"/>
      <c r="MR39" s="6"/>
      <c r="MS39" s="6"/>
      <c r="MT39" s="6"/>
      <c r="MU39" s="6"/>
      <c r="MW39" s="6"/>
      <c r="MX39" s="6"/>
      <c r="MY39" s="6">
        <v>19.032859999999999</v>
      </c>
      <c r="MZ39" s="6">
        <v>0.12636134848899999</v>
      </c>
      <c r="NA39" s="6"/>
      <c r="NB39" s="36"/>
      <c r="NC39" s="6"/>
      <c r="ND39" s="6"/>
      <c r="NE39" s="6"/>
      <c r="NF39" s="6"/>
      <c r="NG39" s="6"/>
      <c r="NH39" s="6"/>
      <c r="NI39" s="6"/>
      <c r="NJ39" s="6"/>
      <c r="NK39" s="6"/>
      <c r="NL39" s="6"/>
      <c r="NN39" s="6"/>
      <c r="NO39" s="6"/>
      <c r="NP39" s="6">
        <v>19.032859999999999</v>
      </c>
      <c r="NQ39" s="6">
        <v>0.11556231220300001</v>
      </c>
      <c r="NR39" s="6"/>
      <c r="NS39" s="36"/>
      <c r="NT39" s="6"/>
      <c r="NU39" s="6"/>
      <c r="NV39" s="6"/>
      <c r="NW39" s="6"/>
      <c r="NX39" s="6"/>
      <c r="NY39" s="6"/>
      <c r="NZ39" s="6"/>
      <c r="OA39" s="6"/>
      <c r="OB39" s="6"/>
      <c r="OC39" s="6"/>
      <c r="OE39" s="6"/>
      <c r="OF39" s="6"/>
      <c r="OG39" s="6">
        <v>18.6567333333</v>
      </c>
      <c r="OH39" s="6">
        <v>0.102053245151</v>
      </c>
      <c r="OI39" s="6"/>
      <c r="OJ39" s="36"/>
      <c r="OK39" s="6"/>
      <c r="OL39" s="6"/>
      <c r="OM39" s="6"/>
      <c r="ON39" s="6"/>
      <c r="OO39" s="6"/>
      <c r="OP39" s="6"/>
      <c r="OQ39" s="6"/>
      <c r="OR39" s="6"/>
      <c r="OS39" s="6"/>
      <c r="OT39" s="6"/>
      <c r="OV39" s="6"/>
      <c r="OW39" s="6"/>
      <c r="OX39" s="6">
        <v>18.6567333333</v>
      </c>
      <c r="OY39" s="6">
        <v>0.109185718751</v>
      </c>
      <c r="OZ39" s="6"/>
      <c r="PA39" s="36"/>
      <c r="PB39" s="6"/>
      <c r="PC39" s="6"/>
      <c r="PD39" s="6"/>
      <c r="PE39" s="6"/>
      <c r="PF39" s="6"/>
      <c r="PG39" s="6"/>
      <c r="PH39" s="6"/>
      <c r="PI39" s="6"/>
      <c r="PJ39" s="6"/>
      <c r="PK39" s="6"/>
      <c r="PM39" s="6"/>
      <c r="PN39" s="6"/>
      <c r="PO39" s="6">
        <v>19.4953</v>
      </c>
      <c r="PP39" s="6">
        <v>7.2115026174700003E-2</v>
      </c>
      <c r="PQ39" s="6"/>
      <c r="PR39" s="36"/>
      <c r="PS39" s="6"/>
      <c r="PT39" s="6"/>
      <c r="PU39" s="6"/>
      <c r="PV39" s="6"/>
      <c r="PW39" s="6"/>
      <c r="PX39" s="6"/>
      <c r="PY39" s="6"/>
      <c r="PZ39" s="6"/>
      <c r="QA39" s="6"/>
      <c r="QB39" s="6"/>
      <c r="QD39" s="6"/>
      <c r="QE39" s="6"/>
      <c r="QF39" s="6">
        <v>19.05002</v>
      </c>
      <c r="QG39" s="6">
        <v>7.7572797634000004E-2</v>
      </c>
      <c r="QH39" s="6"/>
      <c r="QI39" s="36"/>
      <c r="QJ39" s="6"/>
      <c r="QK39" s="6"/>
      <c r="QL39" s="6"/>
      <c r="QM39" s="6"/>
      <c r="QN39" s="6"/>
      <c r="QO39" s="6"/>
      <c r="QP39" s="6"/>
      <c r="QQ39" s="6"/>
      <c r="QR39" s="6"/>
      <c r="QS39" s="6"/>
      <c r="QU39" s="6"/>
      <c r="QV39" s="6"/>
      <c r="QW39" s="6">
        <v>21.276420000000002</v>
      </c>
      <c r="QX39" s="6">
        <v>4.78176384035E-2</v>
      </c>
      <c r="QY39" s="6"/>
      <c r="QZ39" s="36"/>
      <c r="RA39" s="6"/>
      <c r="RB39" s="6"/>
      <c r="RC39" s="6"/>
      <c r="RD39" s="6"/>
      <c r="RE39" s="6"/>
      <c r="RF39" s="6"/>
      <c r="RG39" s="6"/>
      <c r="RH39" s="6"/>
      <c r="RI39" s="6"/>
      <c r="RJ39" s="6"/>
      <c r="RL39" s="6"/>
      <c r="RM39" s="6"/>
      <c r="RN39" s="6">
        <v>21.276420000000002</v>
      </c>
      <c r="RO39" s="6">
        <v>4.9996640954999998E-2</v>
      </c>
      <c r="RP39" s="6"/>
      <c r="RQ39" s="36"/>
      <c r="RR39" s="6"/>
      <c r="RS39" s="6"/>
      <c r="RT39" s="6"/>
      <c r="RU39" s="6"/>
      <c r="RV39" s="6"/>
      <c r="RW39" s="6"/>
      <c r="RX39" s="6"/>
      <c r="RY39" s="6"/>
      <c r="RZ39" s="6"/>
      <c r="SA39" s="6"/>
      <c r="SC39" s="6"/>
      <c r="SD39" s="6"/>
      <c r="SE39" s="6">
        <v>21.276420000000002</v>
      </c>
      <c r="SF39" s="6">
        <v>2.0230669383899998E-2</v>
      </c>
      <c r="SG39" s="6"/>
      <c r="SH39" s="36"/>
      <c r="SI39" s="6"/>
      <c r="SJ39" s="6"/>
      <c r="SK39" s="6"/>
      <c r="SL39" s="6"/>
      <c r="SM39" s="6"/>
      <c r="SN39" s="6"/>
      <c r="SO39" s="6"/>
      <c r="SP39" s="6"/>
      <c r="SQ39" s="6"/>
      <c r="SR39" s="6"/>
      <c r="ST39" s="6"/>
      <c r="SU39" s="6"/>
      <c r="SV39" s="6">
        <v>21.276420000000002</v>
      </c>
      <c r="SW39" s="6">
        <v>2.0230669383899998E-2</v>
      </c>
      <c r="SX39" s="6"/>
      <c r="SY39" s="36"/>
      <c r="SZ39" s="6"/>
      <c r="TA39" s="6"/>
      <c r="TB39" s="6"/>
      <c r="TC39" s="6"/>
      <c r="TD39" s="6"/>
      <c r="TE39" s="6"/>
      <c r="TF39" s="6"/>
      <c r="TG39" s="6"/>
      <c r="TH39" s="6"/>
      <c r="TI39" s="6"/>
      <c r="TK39" s="6"/>
      <c r="TL39" s="6"/>
      <c r="TM39" s="6">
        <v>39.826013333299997</v>
      </c>
      <c r="TN39" s="6">
        <v>0.33839638832899999</v>
      </c>
      <c r="TO39" s="6"/>
      <c r="TP39" s="36"/>
      <c r="TQ39" s="6"/>
      <c r="TR39" s="6"/>
      <c r="TS39" s="6"/>
      <c r="TT39" s="6"/>
      <c r="TU39" s="6"/>
      <c r="TV39" s="6"/>
      <c r="TW39" s="6"/>
      <c r="TX39" s="6"/>
      <c r="TY39" s="6"/>
      <c r="TZ39" s="6"/>
      <c r="UB39" s="6"/>
      <c r="UC39" s="6"/>
      <c r="UD39" s="6">
        <v>20.876753333300002</v>
      </c>
      <c r="UE39" s="6">
        <v>1.52444876151E-2</v>
      </c>
      <c r="UF39" s="6"/>
      <c r="UG39" s="36"/>
      <c r="UH39" s="6"/>
      <c r="UI39" s="6"/>
      <c r="UJ39" s="6"/>
      <c r="UK39" s="6"/>
      <c r="UL39" s="6"/>
      <c r="UM39" s="6"/>
      <c r="UN39" s="6"/>
      <c r="UO39" s="6"/>
      <c r="UP39" s="6"/>
      <c r="UQ39" s="6"/>
      <c r="US39" s="6"/>
      <c r="UT39" s="6"/>
      <c r="UU39" s="6">
        <v>19.065126666699999</v>
      </c>
      <c r="UV39" s="6">
        <v>0.121736670432</v>
      </c>
      <c r="UW39" s="6"/>
      <c r="UX39" s="36"/>
      <c r="UY39" s="6"/>
      <c r="UZ39" s="6"/>
      <c r="VA39" s="6"/>
      <c r="VB39" s="6"/>
      <c r="VC39" s="6"/>
      <c r="VD39" s="6"/>
      <c r="VE39" s="6"/>
      <c r="VF39" s="6"/>
      <c r="VG39" s="6"/>
      <c r="VH39" s="6"/>
      <c r="VJ39" s="6"/>
      <c r="VK39" s="6"/>
      <c r="VL39" s="6">
        <v>19.065126666699999</v>
      </c>
      <c r="VM39" s="6">
        <v>0.18836313132599999</v>
      </c>
      <c r="VN39" s="6"/>
    </row>
    <row r="40" spans="10:586" x14ac:dyDescent="0.25">
      <c r="J40" s="6"/>
      <c r="K40" s="6"/>
      <c r="L40" s="6"/>
      <c r="M40" s="6"/>
      <c r="N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36"/>
      <c r="AA40" s="6"/>
      <c r="AB40" s="6"/>
      <c r="AC40" s="6"/>
      <c r="AD40" s="6"/>
      <c r="AE40" s="6"/>
      <c r="AF40" s="6"/>
      <c r="AG40" s="6"/>
      <c r="AH40" s="6"/>
      <c r="AI40" s="6"/>
      <c r="AJ40" s="6"/>
      <c r="AL40" s="6"/>
      <c r="AM40" s="6"/>
      <c r="AN40" s="6"/>
      <c r="AO40" s="6"/>
      <c r="AP40" s="6"/>
      <c r="AQ40" s="36"/>
      <c r="AR40" s="6"/>
      <c r="AS40" s="6"/>
      <c r="AT40" s="6"/>
      <c r="AU40" s="6"/>
      <c r="AV40" s="6"/>
      <c r="AW40" s="6"/>
      <c r="AX40" s="6"/>
      <c r="AY40" s="6"/>
      <c r="AZ40" s="6"/>
      <c r="BA40" s="6"/>
      <c r="BC40" s="6"/>
      <c r="BD40" s="6"/>
      <c r="BE40" s="6"/>
      <c r="BF40" s="6"/>
      <c r="BG40" s="6"/>
      <c r="BH40" s="36"/>
      <c r="BI40" s="6"/>
      <c r="BJ40" s="6"/>
      <c r="BK40" s="6"/>
      <c r="BL40" s="6"/>
      <c r="BM40" s="6"/>
      <c r="BN40" s="6"/>
      <c r="BO40" s="6"/>
      <c r="BP40" s="6"/>
      <c r="BQ40" s="6"/>
      <c r="BR40" s="6"/>
      <c r="BT40" s="6"/>
      <c r="BU40" s="6"/>
      <c r="BV40" s="6"/>
      <c r="BW40" s="6"/>
      <c r="BX40" s="6"/>
      <c r="BY40" s="36"/>
      <c r="BZ40" s="6"/>
      <c r="CA40" s="6"/>
      <c r="CB40" s="6"/>
      <c r="CC40" s="6"/>
      <c r="CD40" s="6"/>
      <c r="CE40" s="6"/>
      <c r="CF40" s="6"/>
      <c r="CG40" s="6"/>
      <c r="CH40" s="6"/>
      <c r="CI40" s="6"/>
      <c r="CK40" s="6"/>
      <c r="CL40" s="6"/>
      <c r="CM40" s="6"/>
      <c r="CN40" s="6"/>
      <c r="CO40" s="6"/>
      <c r="CP40" s="36"/>
      <c r="CQ40" s="6"/>
      <c r="CR40" s="6"/>
      <c r="CS40" s="6"/>
      <c r="CT40" s="6"/>
      <c r="CU40" s="6"/>
      <c r="CV40" s="6"/>
      <c r="CW40" s="6"/>
      <c r="CX40" s="6"/>
      <c r="CY40" s="6"/>
      <c r="CZ40" s="6"/>
      <c r="DB40" s="6"/>
      <c r="DC40" s="6"/>
      <c r="DD40" s="6"/>
      <c r="DE40" s="6"/>
      <c r="DF40" s="6"/>
      <c r="DG40" s="36"/>
      <c r="DH40" s="6"/>
      <c r="DI40" s="6"/>
      <c r="DJ40" s="6"/>
      <c r="DK40" s="6"/>
      <c r="DL40" s="6"/>
      <c r="DM40" s="6"/>
      <c r="DN40" s="6"/>
      <c r="DO40" s="6"/>
      <c r="DP40" s="6"/>
      <c r="DQ40" s="6"/>
      <c r="DS40" s="6"/>
      <c r="DT40" s="6"/>
      <c r="DU40" s="6"/>
      <c r="DV40" s="6"/>
      <c r="DW40" s="6"/>
      <c r="DX40" s="36"/>
      <c r="DY40" s="6"/>
      <c r="DZ40" s="6"/>
      <c r="EA40" s="6"/>
      <c r="EB40" s="6"/>
      <c r="EC40" s="6"/>
      <c r="ED40" s="6"/>
      <c r="EE40" s="6"/>
      <c r="EF40" s="6"/>
      <c r="EG40" s="6"/>
      <c r="EH40" s="6"/>
      <c r="EJ40" s="6"/>
      <c r="EK40" s="6"/>
      <c r="EL40" s="6"/>
      <c r="EM40" s="6"/>
      <c r="EN40" s="6"/>
      <c r="EO40" s="36"/>
      <c r="EP40" s="6"/>
      <c r="EQ40" s="6"/>
      <c r="ER40" s="6"/>
      <c r="ES40" s="6"/>
      <c r="ET40" s="6"/>
      <c r="EU40" s="6"/>
      <c r="EV40" s="6"/>
      <c r="EW40" s="6"/>
      <c r="EX40" s="6"/>
      <c r="EY40" s="6"/>
      <c r="FA40" s="6"/>
      <c r="FB40" s="6"/>
      <c r="FC40" s="6">
        <v>21.744</v>
      </c>
      <c r="FD40" s="6">
        <v>0.285023592524</v>
      </c>
      <c r="FE40" s="6"/>
      <c r="FF40" s="36"/>
      <c r="FG40" s="6"/>
      <c r="FH40" s="6"/>
      <c r="FI40" s="6"/>
      <c r="FJ40" s="6"/>
      <c r="FK40" s="6"/>
      <c r="FL40" s="6"/>
      <c r="FM40" s="6"/>
      <c r="FN40" s="6"/>
      <c r="FO40" s="6"/>
      <c r="FP40" s="6"/>
      <c r="FR40" s="6"/>
      <c r="FS40" s="6"/>
      <c r="FT40" s="6">
        <v>21.582159999999998</v>
      </c>
      <c r="FU40" s="6">
        <v>0.240558316213</v>
      </c>
      <c r="FV40" s="6"/>
      <c r="FW40" s="36"/>
      <c r="FX40" s="6"/>
      <c r="FY40" s="6"/>
      <c r="FZ40" s="6"/>
      <c r="GA40" s="6"/>
      <c r="GB40" s="6"/>
      <c r="GC40" s="6"/>
      <c r="GD40" s="6"/>
      <c r="GE40" s="6"/>
      <c r="GF40" s="6"/>
      <c r="GG40" s="6"/>
      <c r="GI40" s="6"/>
      <c r="GJ40" s="6"/>
      <c r="GK40" s="6">
        <v>21.582159999999998</v>
      </c>
      <c r="GL40" s="6">
        <v>0.298973448315</v>
      </c>
      <c r="GM40" s="6"/>
      <c r="GN40" s="36"/>
      <c r="GO40" s="6"/>
      <c r="GP40" s="6"/>
      <c r="GQ40" s="6"/>
      <c r="GR40" s="6"/>
      <c r="GS40" s="6"/>
      <c r="GT40" s="6"/>
      <c r="GU40" s="6"/>
      <c r="GV40" s="6"/>
      <c r="GW40" s="6"/>
      <c r="GX40" s="6"/>
      <c r="GZ40" s="6"/>
      <c r="HA40" s="6"/>
      <c r="HB40" s="6">
        <v>21.753360000000001</v>
      </c>
      <c r="HC40" s="6">
        <v>0.31559860075599999</v>
      </c>
      <c r="HD40" s="6"/>
      <c r="HE40" s="36"/>
      <c r="HF40" s="6"/>
      <c r="HG40" s="6"/>
      <c r="HH40" s="6"/>
      <c r="HI40" s="6"/>
      <c r="HJ40" s="6"/>
      <c r="HK40" s="6"/>
      <c r="HL40" s="6"/>
      <c r="HM40" s="6"/>
      <c r="HN40" s="6"/>
      <c r="HO40" s="6"/>
      <c r="HQ40" s="6"/>
      <c r="HR40" s="6"/>
      <c r="HS40" s="6">
        <v>22.23912</v>
      </c>
      <c r="HT40" s="6">
        <v>0.29603655446600002</v>
      </c>
      <c r="HU40" s="6"/>
      <c r="HV40" s="36"/>
      <c r="HW40" s="6"/>
      <c r="HX40" s="6"/>
      <c r="HY40" s="6"/>
      <c r="HZ40" s="6"/>
      <c r="IA40" s="6"/>
      <c r="IB40" s="6"/>
      <c r="IC40" s="6"/>
      <c r="ID40" s="6"/>
      <c r="IE40" s="6"/>
      <c r="IF40" s="6"/>
      <c r="IH40" s="6"/>
      <c r="II40" s="6"/>
      <c r="IJ40" s="6">
        <v>21.6036</v>
      </c>
      <c r="IK40" s="6">
        <v>0.24730667721499999</v>
      </c>
      <c r="IL40" s="6"/>
      <c r="IM40" s="36"/>
      <c r="IN40" s="6"/>
      <c r="IO40" s="6"/>
      <c r="IP40" s="6"/>
      <c r="IQ40" s="6"/>
      <c r="IR40" s="6"/>
      <c r="IS40" s="6"/>
      <c r="IT40" s="6"/>
      <c r="IU40" s="6"/>
      <c r="IV40" s="6"/>
      <c r="IW40" s="6"/>
      <c r="IY40" s="6"/>
      <c r="IZ40" s="6"/>
      <c r="JA40" s="6">
        <v>21.6036</v>
      </c>
      <c r="JB40" s="6">
        <v>0.233037874619</v>
      </c>
      <c r="JC40" s="6"/>
      <c r="JD40" s="36"/>
      <c r="JE40" s="6"/>
      <c r="JF40" s="6"/>
      <c r="JG40" s="6"/>
      <c r="JH40" s="6"/>
      <c r="JI40" s="6"/>
      <c r="JJ40" s="6"/>
      <c r="JK40" s="6"/>
      <c r="JL40" s="6"/>
      <c r="JM40" s="6"/>
      <c r="JN40" s="6"/>
      <c r="JP40" s="6"/>
      <c r="JQ40" s="6"/>
      <c r="JR40" s="6"/>
      <c r="JS40" s="6"/>
      <c r="JT40" s="6"/>
      <c r="JU40" s="36"/>
      <c r="JV40" s="6"/>
      <c r="JW40" s="6"/>
      <c r="JX40" s="6"/>
      <c r="JY40" s="6"/>
      <c r="JZ40" s="6"/>
      <c r="KA40" s="6"/>
      <c r="KB40" s="6"/>
      <c r="KC40" s="6"/>
      <c r="KD40" s="6"/>
      <c r="KE40" s="6"/>
      <c r="KG40" s="6"/>
      <c r="KH40" s="6"/>
      <c r="KI40" s="6"/>
      <c r="KJ40" s="6"/>
      <c r="KK40" s="6"/>
      <c r="KL40" s="36"/>
      <c r="KM40" s="6"/>
      <c r="KN40" s="6"/>
      <c r="KO40" s="6"/>
      <c r="KP40" s="6"/>
      <c r="KQ40" s="6"/>
      <c r="KR40" s="6"/>
      <c r="KS40" s="6"/>
      <c r="KT40" s="6"/>
      <c r="KU40" s="6"/>
      <c r="KV40" s="6"/>
      <c r="KX40" s="6"/>
      <c r="KY40" s="6"/>
      <c r="KZ40" s="6"/>
      <c r="LA40" s="6"/>
      <c r="LB40" s="6"/>
      <c r="LC40" s="36"/>
      <c r="LD40" s="6"/>
      <c r="LE40" s="6"/>
      <c r="LF40" s="6"/>
      <c r="LG40" s="6"/>
      <c r="LH40" s="6"/>
      <c r="LI40" s="6"/>
      <c r="LJ40" s="6"/>
      <c r="LK40" s="6"/>
      <c r="LL40" s="6"/>
      <c r="LM40" s="6"/>
      <c r="LO40" s="6"/>
      <c r="LP40" s="6"/>
      <c r="LQ40" s="6"/>
      <c r="LR40" s="6"/>
      <c r="LS40" s="6"/>
      <c r="LT40" s="36"/>
      <c r="LU40" s="6"/>
      <c r="LV40" s="6"/>
      <c r="LW40" s="6"/>
      <c r="LX40" s="6"/>
      <c r="LY40" s="6"/>
      <c r="LZ40" s="6"/>
      <c r="MA40" s="6"/>
      <c r="MB40" s="6"/>
      <c r="MC40" s="6"/>
      <c r="MD40" s="6"/>
      <c r="MF40" s="6"/>
      <c r="MG40" s="6"/>
      <c r="MH40" s="6"/>
      <c r="MI40" s="6"/>
      <c r="MJ40" s="6"/>
      <c r="MK40" s="36"/>
      <c r="ML40" s="6"/>
      <c r="MM40" s="6"/>
      <c r="MN40" s="6"/>
      <c r="MO40" s="6"/>
      <c r="MP40" s="6"/>
      <c r="MQ40" s="6"/>
      <c r="MR40" s="6"/>
      <c r="MS40" s="6"/>
      <c r="MT40" s="6"/>
      <c r="MU40" s="6"/>
      <c r="MW40" s="6"/>
      <c r="MX40" s="6"/>
      <c r="MY40" s="6"/>
      <c r="MZ40" s="6"/>
      <c r="NA40" s="6"/>
      <c r="NB40" s="36"/>
      <c r="NC40" s="6"/>
      <c r="ND40" s="6"/>
      <c r="NE40" s="6"/>
      <c r="NF40" s="6"/>
      <c r="NG40" s="6"/>
      <c r="NH40" s="6"/>
      <c r="NI40" s="6"/>
      <c r="NJ40" s="6"/>
      <c r="NK40" s="6"/>
      <c r="NL40" s="6"/>
      <c r="NN40" s="6"/>
      <c r="NO40" s="6"/>
      <c r="NP40" s="6"/>
      <c r="NQ40" s="6"/>
      <c r="NR40" s="6"/>
      <c r="NS40" s="36"/>
      <c r="NT40" s="6"/>
      <c r="NU40" s="6"/>
      <c r="NV40" s="6"/>
      <c r="NW40" s="6"/>
      <c r="NX40" s="6"/>
      <c r="NY40" s="6"/>
      <c r="NZ40" s="6"/>
      <c r="OA40" s="6"/>
      <c r="OB40" s="6"/>
      <c r="OC40" s="6"/>
      <c r="OE40" s="6"/>
      <c r="OF40" s="6"/>
      <c r="OG40" s="6"/>
      <c r="OH40" s="6"/>
      <c r="OI40" s="6"/>
      <c r="OJ40" s="36"/>
      <c r="OK40" s="6"/>
      <c r="OL40" s="6"/>
      <c r="OM40" s="6"/>
      <c r="ON40" s="6"/>
      <c r="OO40" s="6"/>
      <c r="OP40" s="6"/>
      <c r="OQ40" s="6"/>
      <c r="OR40" s="6"/>
      <c r="OS40" s="6"/>
      <c r="OT40" s="6"/>
      <c r="OV40" s="6"/>
      <c r="OW40" s="6"/>
      <c r="OX40" s="6"/>
      <c r="OY40" s="6"/>
      <c r="OZ40" s="6"/>
      <c r="PA40" s="36"/>
      <c r="PB40" s="6"/>
      <c r="PC40" s="6"/>
      <c r="PD40" s="6"/>
      <c r="PE40" s="6"/>
      <c r="PF40" s="6"/>
      <c r="PG40" s="6"/>
      <c r="PH40" s="6"/>
      <c r="PI40" s="6"/>
      <c r="PJ40" s="6"/>
      <c r="PK40" s="6"/>
      <c r="PM40" s="6"/>
      <c r="PN40" s="6"/>
      <c r="PO40" s="6">
        <v>21.267600000000002</v>
      </c>
      <c r="PP40" s="6">
        <v>7.2752927920199995E-2</v>
      </c>
      <c r="PQ40" s="6"/>
      <c r="PR40" s="36"/>
      <c r="PS40" s="6"/>
      <c r="PT40" s="6"/>
      <c r="PU40" s="6"/>
      <c r="PV40" s="6"/>
      <c r="PW40" s="6"/>
      <c r="PX40" s="6"/>
      <c r="PY40" s="6"/>
      <c r="PZ40" s="6"/>
      <c r="QA40" s="6"/>
      <c r="QB40" s="6"/>
      <c r="QD40" s="6"/>
      <c r="QE40" s="6"/>
      <c r="QF40" s="6">
        <v>20.781839999999999</v>
      </c>
      <c r="QG40" s="6">
        <v>8.0304206943500003E-2</v>
      </c>
      <c r="QH40" s="6"/>
      <c r="QI40" s="36"/>
      <c r="QJ40" s="6" t="s">
        <v>87</v>
      </c>
      <c r="QK40" s="6"/>
      <c r="QL40" s="6"/>
      <c r="QM40" s="6"/>
      <c r="QN40" s="6"/>
      <c r="QO40" s="6"/>
      <c r="QP40" s="6"/>
      <c r="QQ40" s="6"/>
      <c r="QR40" s="6"/>
      <c r="QS40" s="6"/>
      <c r="QU40" s="6"/>
      <c r="QV40" s="6"/>
      <c r="QW40" s="6"/>
      <c r="QX40" s="6"/>
      <c r="QY40" s="6"/>
      <c r="QZ40" s="36"/>
      <c r="RA40" s="6" t="s">
        <v>87</v>
      </c>
      <c r="RB40" s="6"/>
      <c r="RC40" s="6"/>
      <c r="RD40" s="6"/>
      <c r="RE40" s="6"/>
      <c r="RF40" s="6"/>
      <c r="RG40" s="6"/>
      <c r="RH40" s="6"/>
      <c r="RI40" s="6"/>
      <c r="RJ40" s="6"/>
      <c r="RL40" s="6"/>
      <c r="RM40" s="6"/>
      <c r="RN40" s="6"/>
      <c r="RO40" s="6"/>
      <c r="RP40" s="6"/>
      <c r="RQ40" s="36"/>
      <c r="RR40" s="6" t="s">
        <v>87</v>
      </c>
      <c r="RS40" s="6"/>
      <c r="RT40" s="6"/>
      <c r="RU40" s="6"/>
      <c r="RV40" s="6"/>
      <c r="RW40" s="6"/>
      <c r="RX40" s="6"/>
      <c r="RY40" s="6"/>
      <c r="RZ40" s="6"/>
      <c r="SA40" s="6"/>
      <c r="SC40" s="6"/>
      <c r="SD40" s="6"/>
      <c r="SE40" s="6"/>
      <c r="SF40" s="6"/>
      <c r="SG40" s="6"/>
      <c r="SH40" s="36"/>
      <c r="SI40" s="6" t="s">
        <v>87</v>
      </c>
      <c r="SJ40" s="6"/>
      <c r="SK40" s="6"/>
      <c r="SL40" s="6"/>
      <c r="SM40" s="6"/>
      <c r="SN40" s="6"/>
      <c r="SO40" s="6"/>
      <c r="SP40" s="6"/>
      <c r="SQ40" s="6"/>
      <c r="SR40" s="6"/>
      <c r="ST40" s="6"/>
      <c r="SU40" s="6"/>
      <c r="SV40" s="6"/>
      <c r="SW40" s="6"/>
      <c r="SX40" s="6"/>
      <c r="SY40" s="36"/>
      <c r="SZ40" s="6" t="s">
        <v>87</v>
      </c>
      <c r="TA40" s="6"/>
      <c r="TB40" s="6"/>
      <c r="TC40" s="6"/>
      <c r="TD40" s="6"/>
      <c r="TE40" s="6"/>
      <c r="TF40" s="6"/>
      <c r="TG40" s="6"/>
      <c r="TH40" s="6"/>
      <c r="TI40" s="6"/>
      <c r="TK40" s="6"/>
      <c r="TL40" s="6"/>
      <c r="TM40" s="6">
        <v>41.636286666700002</v>
      </c>
      <c r="TN40" s="6">
        <v>0.35405959780099999</v>
      </c>
      <c r="TO40" s="6"/>
      <c r="TP40" s="36"/>
      <c r="TQ40" s="6" t="s">
        <v>87</v>
      </c>
      <c r="TR40" s="6"/>
      <c r="TS40" s="6"/>
      <c r="TT40" s="6"/>
      <c r="TU40" s="6"/>
      <c r="TV40" s="6"/>
      <c r="TW40" s="6"/>
      <c r="TX40" s="6"/>
      <c r="TY40" s="6"/>
      <c r="TZ40" s="6"/>
      <c r="UB40" s="6"/>
      <c r="UC40" s="6"/>
      <c r="UD40" s="6"/>
      <c r="UE40" s="6"/>
      <c r="UF40" s="6"/>
      <c r="UG40" s="36"/>
      <c r="UH40" s="6" t="s">
        <v>87</v>
      </c>
      <c r="UI40" s="6"/>
      <c r="UJ40" s="6"/>
      <c r="UK40" s="6"/>
      <c r="UL40" s="6"/>
      <c r="UM40" s="6"/>
      <c r="UN40" s="6"/>
      <c r="UO40" s="6"/>
      <c r="UP40" s="6"/>
      <c r="UQ40" s="6"/>
      <c r="US40" s="6"/>
      <c r="UT40" s="6"/>
      <c r="UU40" s="6">
        <v>20.79832</v>
      </c>
      <c r="UV40" s="6">
        <v>0.124183831718</v>
      </c>
      <c r="UW40" s="6"/>
      <c r="UX40" s="36"/>
      <c r="UY40" s="6" t="s">
        <v>87</v>
      </c>
      <c r="UZ40" s="6"/>
      <c r="VA40" s="6"/>
      <c r="VB40" s="6"/>
      <c r="VC40" s="6"/>
      <c r="VD40" s="6"/>
      <c r="VE40" s="6"/>
      <c r="VF40" s="6"/>
      <c r="VG40" s="6"/>
      <c r="VH40" s="6"/>
      <c r="VJ40" s="6"/>
      <c r="VK40" s="6"/>
      <c r="VL40" s="6">
        <v>20.79832</v>
      </c>
      <c r="VM40" s="6">
        <v>0.194214800434</v>
      </c>
      <c r="VN40" s="6"/>
    </row>
    <row r="41" spans="10:586" x14ac:dyDescent="0.25">
      <c r="J41" s="6"/>
      <c r="K41" s="6"/>
      <c r="L41" s="6"/>
      <c r="M41" s="6"/>
      <c r="N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36"/>
      <c r="AA41" s="6"/>
      <c r="AB41" s="6"/>
      <c r="AC41" s="6"/>
      <c r="AD41" s="6"/>
      <c r="AE41" s="6"/>
      <c r="AF41" s="6"/>
      <c r="AG41" s="6"/>
      <c r="AH41" s="6"/>
      <c r="AI41" s="6"/>
      <c r="AJ41" s="6"/>
      <c r="AL41" s="6"/>
      <c r="AM41" s="6"/>
      <c r="AN41" s="6"/>
      <c r="AO41" s="6"/>
      <c r="AP41" s="6"/>
      <c r="AQ41" s="36"/>
      <c r="AR41" s="6"/>
      <c r="AS41" s="6"/>
      <c r="AT41" s="6"/>
      <c r="AU41" s="6"/>
      <c r="AV41" s="6"/>
      <c r="AW41" s="6"/>
      <c r="AX41" s="6"/>
      <c r="AY41" s="6"/>
      <c r="AZ41" s="6"/>
      <c r="BA41" s="6"/>
      <c r="BC41" s="6"/>
      <c r="BD41" s="6"/>
      <c r="BE41" s="6"/>
      <c r="BF41" s="6"/>
      <c r="BG41" s="6"/>
      <c r="BH41" s="36"/>
      <c r="BI41" s="6"/>
      <c r="BJ41" s="6"/>
      <c r="BK41" s="6"/>
      <c r="BL41" s="6"/>
      <c r="BM41" s="6"/>
      <c r="BN41" s="6"/>
      <c r="BO41" s="6"/>
      <c r="BP41" s="6"/>
      <c r="BQ41" s="6"/>
      <c r="BR41" s="6"/>
      <c r="BT41" s="6"/>
      <c r="BU41" s="6"/>
      <c r="BV41" s="6"/>
      <c r="BW41" s="6"/>
      <c r="BX41" s="6"/>
      <c r="BY41" s="36"/>
      <c r="BZ41" s="6"/>
      <c r="CA41" s="6"/>
      <c r="CB41" s="6"/>
      <c r="CC41" s="6"/>
      <c r="CD41" s="6"/>
      <c r="CE41" s="6"/>
      <c r="CF41" s="6"/>
      <c r="CG41" s="6"/>
      <c r="CH41" s="6"/>
      <c r="CI41" s="6"/>
      <c r="CK41" s="6"/>
      <c r="CL41" s="6"/>
      <c r="CM41" s="6"/>
      <c r="CN41" s="6"/>
      <c r="CO41" s="6"/>
      <c r="CP41" s="36"/>
      <c r="CQ41" s="6"/>
      <c r="CR41" s="6"/>
      <c r="CS41" s="6"/>
      <c r="CT41" s="6"/>
      <c r="CU41" s="6"/>
      <c r="CV41" s="6"/>
      <c r="CW41" s="6"/>
      <c r="CX41" s="6"/>
      <c r="CY41" s="6"/>
      <c r="CZ41" s="6"/>
      <c r="DB41" s="6"/>
      <c r="DC41" s="6"/>
      <c r="DD41" s="6"/>
      <c r="DE41" s="6"/>
      <c r="DF41" s="6"/>
      <c r="DG41" s="36"/>
      <c r="DH41" s="6"/>
      <c r="DI41" s="6"/>
      <c r="DJ41" s="6"/>
      <c r="DK41" s="6"/>
      <c r="DL41" s="6"/>
      <c r="DM41" s="6"/>
      <c r="DN41" s="6"/>
      <c r="DO41" s="6"/>
      <c r="DP41" s="6"/>
      <c r="DQ41" s="6"/>
      <c r="DS41" s="6"/>
      <c r="DT41" s="6"/>
      <c r="DU41" s="6"/>
      <c r="DV41" s="6"/>
      <c r="DW41" s="6"/>
      <c r="DX41" s="36"/>
      <c r="DY41" s="6"/>
      <c r="DZ41" s="6"/>
      <c r="EA41" s="6"/>
      <c r="EB41" s="6"/>
      <c r="EC41" s="6"/>
      <c r="ED41" s="6"/>
      <c r="EE41" s="6"/>
      <c r="EF41" s="6"/>
      <c r="EG41" s="6"/>
      <c r="EH41" s="6"/>
      <c r="EJ41" s="6"/>
      <c r="EK41" s="6"/>
      <c r="EL41" s="6"/>
      <c r="EM41" s="6"/>
      <c r="EN41" s="6"/>
      <c r="EO41" s="36"/>
      <c r="EP41" s="6"/>
      <c r="EQ41" s="6"/>
      <c r="ER41" s="6"/>
      <c r="ES41" s="6"/>
      <c r="ET41" s="6"/>
      <c r="EU41" s="6"/>
      <c r="EV41" s="6"/>
      <c r="EW41" s="6"/>
      <c r="EX41" s="6"/>
      <c r="EY41" s="6"/>
      <c r="FA41" s="6"/>
      <c r="FB41" s="6"/>
      <c r="FC41" s="6"/>
      <c r="FD41" s="6"/>
      <c r="FE41" s="6"/>
      <c r="FF41" s="36"/>
      <c r="FG41" s="6"/>
      <c r="FH41" s="6"/>
      <c r="FI41" s="6"/>
      <c r="FJ41" s="6"/>
      <c r="FK41" s="6"/>
      <c r="FL41" s="6"/>
      <c r="FM41" s="6"/>
      <c r="FN41" s="6"/>
      <c r="FO41" s="6"/>
      <c r="FP41" s="6"/>
      <c r="FR41" s="6"/>
      <c r="FS41" s="6"/>
      <c r="FT41" s="6"/>
      <c r="FU41" s="6"/>
      <c r="FV41" s="6"/>
      <c r="FW41" s="36"/>
      <c r="FX41" s="6"/>
      <c r="FY41" s="6"/>
      <c r="FZ41" s="6"/>
      <c r="GA41" s="6"/>
      <c r="GB41" s="6"/>
      <c r="GC41" s="6"/>
      <c r="GD41" s="6"/>
      <c r="GE41" s="6"/>
      <c r="GF41" s="6"/>
      <c r="GG41" s="6"/>
      <c r="GI41" s="6"/>
      <c r="GJ41" s="6"/>
      <c r="GK41" s="6"/>
      <c r="GL41" s="6"/>
      <c r="GM41" s="6"/>
      <c r="GN41" s="36"/>
      <c r="GO41" s="6"/>
      <c r="GP41" s="6"/>
      <c r="GQ41" s="6"/>
      <c r="GR41" s="6"/>
      <c r="GS41" s="6"/>
      <c r="GT41" s="6"/>
      <c r="GU41" s="6"/>
      <c r="GV41" s="6"/>
      <c r="GW41" s="6"/>
      <c r="GX41" s="6"/>
      <c r="GZ41" s="6"/>
      <c r="HA41" s="6"/>
      <c r="HB41" s="6"/>
      <c r="HC41" s="6"/>
      <c r="HD41" s="6"/>
      <c r="HE41" s="36"/>
      <c r="HF41" s="6"/>
      <c r="HG41" s="6"/>
      <c r="HH41" s="6"/>
      <c r="HI41" s="6"/>
      <c r="HJ41" s="6"/>
      <c r="HK41" s="6"/>
      <c r="HL41" s="6"/>
      <c r="HM41" s="6"/>
      <c r="HN41" s="6"/>
      <c r="HO41" s="6"/>
      <c r="HQ41" s="6"/>
      <c r="HR41" s="6"/>
      <c r="HS41" s="6"/>
      <c r="HT41" s="6"/>
      <c r="HU41" s="6"/>
      <c r="HV41" s="36"/>
      <c r="HW41" s="6"/>
      <c r="HX41" s="6"/>
      <c r="HY41" s="6"/>
      <c r="HZ41" s="6"/>
      <c r="IA41" s="6"/>
      <c r="IB41" s="6"/>
      <c r="IC41" s="6"/>
      <c r="ID41" s="6"/>
      <c r="IE41" s="6"/>
      <c r="IF41" s="6"/>
      <c r="IH41" s="6"/>
      <c r="II41" s="6"/>
      <c r="IJ41" s="6"/>
      <c r="IK41" s="6"/>
      <c r="IL41" s="6"/>
      <c r="IM41" s="36"/>
      <c r="IN41" s="6"/>
      <c r="IO41" s="6"/>
      <c r="IP41" s="6"/>
      <c r="IQ41" s="6"/>
      <c r="IR41" s="6"/>
      <c r="IS41" s="6"/>
      <c r="IT41" s="6"/>
      <c r="IU41" s="6"/>
      <c r="IV41" s="6"/>
      <c r="IW41" s="6"/>
      <c r="IY41" s="6"/>
      <c r="IZ41" s="6"/>
      <c r="JA41" s="6"/>
      <c r="JB41" s="6"/>
      <c r="JC41" s="6"/>
      <c r="JD41" s="36"/>
      <c r="JE41" s="6"/>
      <c r="JF41" s="6"/>
      <c r="JG41" s="6"/>
      <c r="JH41" s="6"/>
      <c r="JI41" s="6"/>
      <c r="JJ41" s="6"/>
      <c r="JK41" s="6"/>
      <c r="JL41" s="6"/>
      <c r="JM41" s="6"/>
      <c r="JN41" s="6"/>
      <c r="JP41" s="6"/>
      <c r="JQ41" s="6"/>
      <c r="JR41" s="6"/>
      <c r="JS41" s="6"/>
      <c r="JT41" s="6"/>
      <c r="JU41" s="36"/>
      <c r="JV41" s="6"/>
      <c r="JW41" s="6"/>
      <c r="JX41" s="6"/>
      <c r="JY41" s="6"/>
      <c r="JZ41" s="6"/>
      <c r="KA41" s="6"/>
      <c r="KB41" s="6"/>
      <c r="KC41" s="6"/>
      <c r="KD41" s="6"/>
      <c r="KE41" s="6"/>
      <c r="KG41" s="6"/>
      <c r="KH41" s="6"/>
      <c r="KI41" s="6"/>
      <c r="KJ41" s="6"/>
      <c r="KK41" s="6"/>
      <c r="KL41" s="36"/>
      <c r="KM41" s="6"/>
      <c r="KN41" s="6"/>
      <c r="KO41" s="6"/>
      <c r="KP41" s="6"/>
      <c r="KQ41" s="6"/>
      <c r="KR41" s="6"/>
      <c r="KS41" s="6"/>
      <c r="KT41" s="6"/>
      <c r="KU41" s="6"/>
      <c r="KV41" s="6"/>
      <c r="KX41" s="6"/>
      <c r="KY41" s="6"/>
      <c r="KZ41" s="6"/>
      <c r="LA41" s="6"/>
      <c r="LB41" s="6"/>
      <c r="LC41" s="36"/>
      <c r="LD41" s="6"/>
      <c r="LE41" s="6"/>
      <c r="LF41" s="6"/>
      <c r="LG41" s="6"/>
      <c r="LH41" s="6"/>
      <c r="LI41" s="6"/>
      <c r="LJ41" s="6"/>
      <c r="LK41" s="6"/>
      <c r="LL41" s="6"/>
      <c r="LM41" s="6"/>
      <c r="LO41" s="6"/>
      <c r="LP41" s="6"/>
      <c r="LQ41" s="6"/>
      <c r="LR41" s="6"/>
      <c r="LS41" s="6"/>
      <c r="LT41" s="36"/>
      <c r="LU41" s="6"/>
      <c r="LV41" s="6"/>
      <c r="LW41" s="6"/>
      <c r="LX41" s="6"/>
      <c r="LY41" s="6"/>
      <c r="LZ41" s="6"/>
      <c r="MA41" s="6"/>
      <c r="MB41" s="6"/>
      <c r="MC41" s="6"/>
      <c r="MD41" s="6"/>
      <c r="MF41" s="6"/>
      <c r="MG41" s="6"/>
      <c r="MH41" s="6"/>
      <c r="MI41" s="6"/>
      <c r="MJ41" s="6"/>
      <c r="MK41" s="36"/>
      <c r="ML41" s="6"/>
      <c r="MM41" s="6"/>
      <c r="MN41" s="6"/>
      <c r="MO41" s="6"/>
      <c r="MP41" s="6"/>
      <c r="MQ41" s="6"/>
      <c r="MR41" s="6"/>
      <c r="MS41" s="6"/>
      <c r="MT41" s="6"/>
      <c r="MU41" s="6"/>
      <c r="MW41" s="6"/>
      <c r="MX41" s="6"/>
      <c r="MY41" s="6"/>
      <c r="MZ41" s="6"/>
      <c r="NA41" s="6"/>
      <c r="NB41" s="36"/>
      <c r="NC41" s="6"/>
      <c r="ND41" s="6"/>
      <c r="NE41" s="6"/>
      <c r="NF41" s="6"/>
      <c r="NG41" s="6"/>
      <c r="NH41" s="6"/>
      <c r="NI41" s="6"/>
      <c r="NJ41" s="6"/>
      <c r="NK41" s="6"/>
      <c r="NL41" s="6"/>
      <c r="NN41" s="6"/>
      <c r="NO41" s="6"/>
      <c r="NP41" s="6"/>
      <c r="NQ41" s="6"/>
      <c r="NR41" s="6"/>
      <c r="NS41" s="36"/>
      <c r="NT41" s="6"/>
      <c r="NU41" s="6"/>
      <c r="NV41" s="6"/>
      <c r="NW41" s="6"/>
      <c r="NX41" s="6"/>
      <c r="NY41" s="6"/>
      <c r="NZ41" s="6"/>
      <c r="OA41" s="6"/>
      <c r="OB41" s="6"/>
      <c r="OC41" s="6"/>
      <c r="OE41" s="6"/>
      <c r="OF41" s="6"/>
      <c r="OG41" s="6"/>
      <c r="OH41" s="6"/>
      <c r="OI41" s="6"/>
      <c r="OJ41" s="36"/>
      <c r="OK41" s="6"/>
      <c r="OL41" s="6"/>
      <c r="OM41" s="6"/>
      <c r="ON41" s="6"/>
      <c r="OO41" s="6"/>
      <c r="OP41" s="6"/>
      <c r="OQ41" s="6"/>
      <c r="OR41" s="6"/>
      <c r="OS41" s="6"/>
      <c r="OT41" s="6"/>
      <c r="OV41" s="6"/>
      <c r="OW41" s="6"/>
      <c r="OX41" s="6"/>
      <c r="OY41" s="6"/>
      <c r="OZ41" s="6"/>
      <c r="PA41" s="36"/>
      <c r="PB41" s="6"/>
      <c r="PC41" s="6"/>
      <c r="PD41" s="6"/>
      <c r="PE41" s="6"/>
      <c r="PF41" s="6"/>
      <c r="PG41" s="6"/>
      <c r="PH41" s="6"/>
      <c r="PI41" s="6"/>
      <c r="PJ41" s="6"/>
      <c r="PK41" s="6"/>
      <c r="PM41" s="6"/>
      <c r="PN41" s="6"/>
      <c r="PO41" s="6"/>
      <c r="PP41" s="6"/>
      <c r="PQ41" s="6"/>
      <c r="PR41" s="36"/>
      <c r="PS41" s="6"/>
      <c r="PT41" s="6"/>
      <c r="PU41" s="6"/>
      <c r="PV41" s="6"/>
      <c r="PW41" s="6"/>
      <c r="PX41" s="6"/>
      <c r="PY41" s="6"/>
      <c r="PZ41" s="6"/>
      <c r="QA41" s="6"/>
      <c r="QB41" s="6"/>
      <c r="QD41" s="6"/>
      <c r="QE41" s="6"/>
      <c r="QF41" s="6"/>
      <c r="QG41" s="6"/>
      <c r="QH41" s="6"/>
      <c r="QI41" s="36"/>
      <c r="QJ41" s="6"/>
      <c r="QK41" s="6"/>
      <c r="QL41" s="6"/>
      <c r="QM41" s="6"/>
      <c r="QN41" s="6"/>
      <c r="QO41" s="6"/>
      <c r="QP41" s="6"/>
      <c r="QQ41" s="6"/>
      <c r="QR41" s="6"/>
      <c r="QS41" s="6"/>
      <c r="QU41" s="6"/>
      <c r="QV41" s="6"/>
      <c r="QW41" s="6"/>
      <c r="QX41" s="6"/>
      <c r="QY41" s="6"/>
      <c r="QZ41" s="36"/>
      <c r="RA41" s="6"/>
      <c r="RB41" s="6"/>
      <c r="RC41" s="6"/>
      <c r="RD41" s="6"/>
      <c r="RE41" s="6"/>
      <c r="RF41" s="6"/>
      <c r="RG41" s="6"/>
      <c r="RH41" s="6"/>
      <c r="RI41" s="6"/>
      <c r="RJ41" s="6"/>
      <c r="RL41" s="6"/>
      <c r="RM41" s="6"/>
      <c r="RN41" s="6"/>
      <c r="RO41" s="6"/>
      <c r="RP41" s="6"/>
      <c r="RQ41" s="36"/>
      <c r="RR41" s="6"/>
      <c r="RS41" s="6"/>
      <c r="RT41" s="6"/>
      <c r="RU41" s="6"/>
      <c r="RV41" s="6"/>
      <c r="RW41" s="6"/>
      <c r="RX41" s="6"/>
      <c r="RY41" s="6"/>
      <c r="RZ41" s="6"/>
      <c r="SA41" s="6"/>
      <c r="SC41" s="6"/>
      <c r="SD41" s="6"/>
      <c r="SE41" s="6"/>
      <c r="SF41" s="6"/>
      <c r="SG41" s="6"/>
      <c r="SH41" s="36"/>
      <c r="SI41" s="6"/>
      <c r="SJ41" s="6"/>
      <c r="SK41" s="6"/>
      <c r="SL41" s="6"/>
      <c r="SM41" s="6"/>
      <c r="SN41" s="6"/>
      <c r="SO41" s="6"/>
      <c r="SP41" s="6"/>
      <c r="SQ41" s="6"/>
      <c r="SR41" s="6"/>
      <c r="ST41" s="6"/>
      <c r="SU41" s="6"/>
      <c r="SV41" s="6"/>
      <c r="SW41" s="6"/>
      <c r="SX41" s="6"/>
      <c r="SY41" s="36"/>
      <c r="SZ41" s="6"/>
      <c r="TA41" s="6"/>
      <c r="TB41" s="6"/>
      <c r="TC41" s="6"/>
      <c r="TD41" s="6"/>
      <c r="TE41" s="6"/>
      <c r="TF41" s="6"/>
      <c r="TG41" s="6"/>
      <c r="TH41" s="6"/>
      <c r="TI41" s="6"/>
      <c r="TK41" s="6"/>
      <c r="TL41" s="6"/>
      <c r="TM41" s="6"/>
      <c r="TN41" s="6"/>
      <c r="TO41" s="6"/>
      <c r="TP41" s="36"/>
      <c r="TQ41" s="6"/>
      <c r="TR41" s="6"/>
      <c r="TS41" s="6"/>
      <c r="TT41" s="6"/>
      <c r="TU41" s="6"/>
      <c r="TV41" s="6"/>
      <c r="TW41" s="6"/>
      <c r="TX41" s="6"/>
      <c r="TY41" s="6"/>
      <c r="TZ41" s="6"/>
      <c r="UB41" s="6"/>
      <c r="UC41" s="6"/>
      <c r="UD41" s="6"/>
      <c r="UE41" s="6"/>
      <c r="UF41" s="6"/>
      <c r="UG41" s="36"/>
      <c r="UH41" s="6"/>
      <c r="UI41" s="6"/>
      <c r="UJ41" s="6"/>
      <c r="UK41" s="6"/>
      <c r="UL41" s="6"/>
      <c r="UM41" s="6"/>
      <c r="UN41" s="6"/>
      <c r="UO41" s="6"/>
      <c r="UP41" s="6"/>
      <c r="UQ41" s="6"/>
      <c r="US41" s="6"/>
      <c r="UT41" s="6"/>
      <c r="UU41" s="6"/>
      <c r="UV41" s="6"/>
      <c r="UW41" s="6"/>
      <c r="UX41" s="36"/>
      <c r="UY41" s="6"/>
      <c r="UZ41" s="6"/>
      <c r="VA41" s="6"/>
      <c r="VB41" s="6"/>
      <c r="VC41" s="6"/>
      <c r="VD41" s="6"/>
      <c r="VE41" s="6"/>
      <c r="VF41" s="6"/>
      <c r="VG41" s="6"/>
      <c r="VH41" s="6"/>
      <c r="VJ41" s="6"/>
      <c r="VK41" s="6"/>
      <c r="VL41" s="6"/>
      <c r="VM41" s="6"/>
      <c r="VN41" s="6"/>
    </row>
    <row r="42" spans="10:586" x14ac:dyDescent="0.25">
      <c r="J42" s="6"/>
      <c r="K42" s="6"/>
      <c r="L42" s="6" t="s">
        <v>87</v>
      </c>
      <c r="M42" s="6"/>
      <c r="N42" s="6"/>
      <c r="O42" s="6"/>
      <c r="P42" s="6"/>
      <c r="Q42" s="6"/>
      <c r="R42" s="6"/>
      <c r="S42" s="6"/>
      <c r="U42" s="6"/>
      <c r="W42" s="6"/>
      <c r="X42" s="6"/>
      <c r="Y42" s="6"/>
      <c r="Z42" s="36"/>
      <c r="AA42" s="6"/>
      <c r="AB42" s="6"/>
      <c r="AC42" s="6" t="s">
        <v>87</v>
      </c>
      <c r="AD42" s="6"/>
      <c r="AE42" s="6"/>
      <c r="AF42" s="6"/>
      <c r="AG42" s="6"/>
      <c r="AH42" s="6"/>
      <c r="AI42" s="6"/>
      <c r="AJ42" s="6"/>
      <c r="AL42" s="6"/>
      <c r="AN42" s="6"/>
      <c r="AO42" s="6"/>
      <c r="AP42" s="6"/>
      <c r="AQ42" s="36"/>
      <c r="AR42" s="6"/>
      <c r="AS42" s="6"/>
      <c r="AT42" s="6" t="s">
        <v>87</v>
      </c>
      <c r="AU42" s="6"/>
      <c r="AV42" s="6"/>
      <c r="AW42" s="6"/>
      <c r="AX42" s="6"/>
      <c r="AY42" s="6"/>
      <c r="AZ42" s="6"/>
      <c r="BA42" s="6"/>
      <c r="BC42" s="6"/>
      <c r="BE42" s="6"/>
      <c r="BF42" s="6"/>
      <c r="BG42" s="6"/>
      <c r="BH42" s="36"/>
      <c r="BI42" s="6"/>
      <c r="BJ42" s="6"/>
      <c r="BK42" s="6" t="s">
        <v>87</v>
      </c>
      <c r="BL42" s="6"/>
      <c r="BM42" s="6"/>
      <c r="BN42" s="6"/>
      <c r="BO42" s="6"/>
      <c r="BP42" s="6"/>
      <c r="BQ42" s="6"/>
      <c r="BR42" s="6"/>
      <c r="BT42" s="6"/>
      <c r="BV42" s="6"/>
      <c r="BW42" s="6"/>
      <c r="BX42" s="6"/>
      <c r="BY42" s="36"/>
      <c r="BZ42" s="6"/>
      <c r="CA42" s="6"/>
      <c r="CB42" s="6" t="s">
        <v>87</v>
      </c>
      <c r="CC42" s="6"/>
      <c r="CD42" s="6"/>
      <c r="CE42" s="6"/>
      <c r="CF42" s="6"/>
      <c r="CG42" s="6"/>
      <c r="CH42" s="6"/>
      <c r="CI42" s="6"/>
      <c r="CK42" s="6"/>
      <c r="CM42" s="6"/>
      <c r="CN42" s="6"/>
      <c r="CO42" s="6"/>
      <c r="CP42" s="36"/>
      <c r="CQ42" s="6"/>
      <c r="CR42" s="6"/>
      <c r="CS42" s="6" t="s">
        <v>87</v>
      </c>
      <c r="CT42" s="6"/>
      <c r="CU42" s="6"/>
      <c r="CV42" s="6"/>
      <c r="CW42" s="6"/>
      <c r="CX42" s="6"/>
      <c r="CY42" s="6"/>
      <c r="CZ42" s="6"/>
      <c r="DB42" s="6"/>
      <c r="DD42" s="6"/>
      <c r="DE42" s="6"/>
      <c r="DF42" s="6"/>
      <c r="DG42" s="36"/>
      <c r="DH42" s="6"/>
      <c r="DI42" s="6"/>
      <c r="DJ42" s="6" t="s">
        <v>87</v>
      </c>
      <c r="DK42" s="6"/>
      <c r="DL42" s="6"/>
      <c r="DM42" s="6"/>
      <c r="DN42" s="6"/>
      <c r="DO42" s="6"/>
      <c r="DP42" s="6"/>
      <c r="DQ42" s="6"/>
      <c r="DS42" s="6"/>
      <c r="DU42" s="6"/>
      <c r="DV42" s="6"/>
      <c r="DW42" s="6"/>
      <c r="DX42" s="36"/>
      <c r="DY42" s="6"/>
      <c r="DZ42" s="6"/>
      <c r="EA42" s="6" t="s">
        <v>87</v>
      </c>
      <c r="EB42" s="6"/>
      <c r="EC42" s="6"/>
      <c r="ED42" s="6"/>
      <c r="EE42" s="6"/>
      <c r="EF42" s="6"/>
      <c r="EG42" s="6"/>
      <c r="EH42" s="6"/>
      <c r="EJ42" s="6"/>
      <c r="EL42" s="6"/>
      <c r="EM42" s="6"/>
      <c r="EN42" s="6"/>
      <c r="EO42" s="36"/>
      <c r="EP42" s="6"/>
      <c r="EQ42" s="6"/>
      <c r="ER42" s="6" t="s">
        <v>87</v>
      </c>
      <c r="ES42" s="6"/>
      <c r="ET42" s="6"/>
      <c r="EU42" s="6"/>
      <c r="EV42" s="6"/>
      <c r="EW42" s="6"/>
      <c r="EX42" s="6"/>
      <c r="EY42" s="6"/>
      <c r="FA42" s="6"/>
      <c r="FC42" s="6"/>
      <c r="FD42" s="6"/>
      <c r="FE42" s="6"/>
      <c r="FF42" s="36"/>
      <c r="FG42" s="6"/>
      <c r="FH42" s="6"/>
      <c r="FI42" s="6" t="s">
        <v>87</v>
      </c>
      <c r="FJ42" s="6"/>
      <c r="FK42" s="6"/>
      <c r="FL42" s="6"/>
      <c r="FM42" s="6"/>
      <c r="FN42" s="6"/>
      <c r="FO42" s="6"/>
      <c r="FP42" s="6"/>
      <c r="FR42" s="6"/>
      <c r="FT42" s="6"/>
      <c r="FU42" s="6"/>
      <c r="FV42" s="6"/>
      <c r="FW42" s="36"/>
      <c r="FX42" s="6"/>
      <c r="FY42" s="6"/>
      <c r="FZ42" s="6" t="s">
        <v>87</v>
      </c>
      <c r="GA42" s="6"/>
      <c r="GB42" s="6"/>
      <c r="GC42" s="6"/>
      <c r="GD42" s="6"/>
      <c r="GE42" s="6"/>
      <c r="GF42" s="6"/>
      <c r="GG42" s="6"/>
      <c r="GI42" s="6"/>
      <c r="GK42" s="6"/>
      <c r="GL42" s="6"/>
      <c r="GM42" s="6"/>
      <c r="GN42" s="36"/>
      <c r="GO42" s="6"/>
      <c r="GP42" s="6"/>
      <c r="GQ42" s="6" t="s">
        <v>87</v>
      </c>
      <c r="GR42" s="6"/>
      <c r="GS42" s="6"/>
      <c r="GT42" s="6"/>
      <c r="GU42" s="6"/>
      <c r="GV42" s="6"/>
      <c r="GW42" s="6"/>
      <c r="GX42" s="6"/>
      <c r="GZ42" s="6"/>
      <c r="HB42" s="6"/>
      <c r="HC42" s="6"/>
      <c r="HD42" s="6"/>
      <c r="HE42" s="36"/>
      <c r="HF42" s="6"/>
      <c r="HG42" s="6"/>
      <c r="HH42" s="6" t="s">
        <v>87</v>
      </c>
      <c r="HI42" s="6"/>
      <c r="HJ42" s="6"/>
      <c r="HK42" s="6"/>
      <c r="HL42" s="6"/>
      <c r="HM42" s="6"/>
      <c r="HN42" s="6"/>
      <c r="HO42" s="6"/>
      <c r="HQ42" s="6"/>
      <c r="HS42" s="6"/>
      <c r="HT42" s="6"/>
      <c r="HU42" s="6"/>
      <c r="HV42" s="36"/>
      <c r="HW42" s="6"/>
      <c r="HX42" s="6"/>
      <c r="HY42" s="6" t="s">
        <v>87</v>
      </c>
      <c r="HZ42" s="6"/>
      <c r="IA42" s="6"/>
      <c r="IB42" s="6"/>
      <c r="IC42" s="6"/>
      <c r="ID42" s="6"/>
      <c r="IE42" s="6"/>
      <c r="IF42" s="6"/>
      <c r="IH42" s="6"/>
      <c r="IJ42" s="6"/>
      <c r="IK42" s="6"/>
      <c r="IL42" s="6"/>
      <c r="IM42" s="36"/>
      <c r="IN42" s="6"/>
      <c r="IO42" s="6"/>
      <c r="IP42" s="6" t="s">
        <v>87</v>
      </c>
      <c r="IQ42" s="6"/>
      <c r="IR42" s="6"/>
      <c r="IS42" s="6"/>
      <c r="IT42" s="6"/>
      <c r="IU42" s="6"/>
      <c r="IV42" s="6"/>
      <c r="IW42" s="6"/>
      <c r="IY42" s="6"/>
      <c r="JA42" s="6"/>
      <c r="JB42" s="6"/>
      <c r="JC42" s="6"/>
      <c r="JD42" s="36"/>
      <c r="JE42" s="6"/>
      <c r="JF42" s="6"/>
      <c r="JG42" s="6" t="s">
        <v>87</v>
      </c>
      <c r="JH42" s="6"/>
      <c r="JI42" s="6"/>
      <c r="JJ42" s="6"/>
      <c r="JK42" s="6"/>
      <c r="JL42" s="6"/>
      <c r="JM42" s="6"/>
      <c r="JN42" s="6"/>
      <c r="JP42" s="6"/>
      <c r="JR42" s="6"/>
      <c r="JS42" s="6"/>
      <c r="JT42" s="6"/>
      <c r="JU42" s="36"/>
      <c r="JV42" s="6"/>
      <c r="JW42" s="6"/>
      <c r="JX42" s="6" t="s">
        <v>87</v>
      </c>
      <c r="JY42" s="6"/>
      <c r="JZ42" s="6"/>
      <c r="KA42" s="6"/>
      <c r="KB42" s="6"/>
      <c r="KC42" s="6"/>
      <c r="KD42" s="6"/>
      <c r="KE42" s="6"/>
      <c r="KG42" s="6"/>
      <c r="KI42" s="6"/>
      <c r="KJ42" s="6"/>
      <c r="KK42" s="6"/>
      <c r="KL42" s="36"/>
      <c r="KM42" s="6"/>
      <c r="KN42" s="6"/>
      <c r="KO42" s="6" t="s">
        <v>87</v>
      </c>
      <c r="KP42" s="6"/>
      <c r="KQ42" s="6"/>
      <c r="KR42" s="6"/>
      <c r="KS42" s="6"/>
      <c r="KT42" s="6"/>
      <c r="KU42" s="6"/>
      <c r="KV42" s="6"/>
      <c r="KX42" s="6"/>
      <c r="KZ42" s="6"/>
      <c r="LA42" s="6"/>
      <c r="LB42" s="6"/>
      <c r="LC42" s="36"/>
      <c r="LD42" s="6"/>
      <c r="LE42" s="6"/>
      <c r="LF42" s="6" t="s">
        <v>87</v>
      </c>
      <c r="LG42" s="6"/>
      <c r="LH42" s="6"/>
      <c r="LI42" s="6"/>
      <c r="LJ42" s="6"/>
      <c r="LK42" s="6"/>
      <c r="LL42" s="6"/>
      <c r="LM42" s="6"/>
      <c r="LO42" s="6"/>
      <c r="LQ42" s="6"/>
      <c r="LR42" s="6"/>
      <c r="LS42" s="6"/>
      <c r="LT42" s="36"/>
      <c r="LU42" s="6"/>
      <c r="LV42" s="6"/>
      <c r="LW42" s="6" t="s">
        <v>87</v>
      </c>
      <c r="LX42" s="6"/>
      <c r="LY42" s="6"/>
      <c r="LZ42" s="6"/>
      <c r="MA42" s="6"/>
      <c r="MB42" s="6"/>
      <c r="MC42" s="6"/>
      <c r="MD42" s="6"/>
      <c r="MF42" s="6"/>
      <c r="MH42" s="6"/>
      <c r="MI42" s="6"/>
      <c r="MJ42" s="6"/>
      <c r="MK42" s="36"/>
      <c r="ML42" s="6"/>
      <c r="MM42" s="6"/>
      <c r="MN42" s="6" t="s">
        <v>87</v>
      </c>
      <c r="MO42" s="6"/>
      <c r="MP42" s="6"/>
      <c r="MQ42" s="6"/>
      <c r="MR42" s="6"/>
      <c r="MS42" s="6"/>
      <c r="MT42" s="6"/>
      <c r="MU42" s="6"/>
      <c r="MW42" s="6"/>
      <c r="MY42" s="6"/>
      <c r="MZ42" s="6"/>
      <c r="NA42" s="6"/>
      <c r="NB42" s="36"/>
      <c r="NC42" s="6"/>
      <c r="ND42" s="6"/>
      <c r="NE42" s="6" t="s">
        <v>87</v>
      </c>
      <c r="NF42" s="6"/>
      <c r="NG42" s="6"/>
      <c r="NH42" s="6"/>
      <c r="NI42" s="6"/>
      <c r="NJ42" s="6"/>
      <c r="NK42" s="6"/>
      <c r="NL42" s="6"/>
      <c r="NN42" s="6"/>
      <c r="NP42" s="6"/>
      <c r="NQ42" s="6"/>
      <c r="NR42" s="6"/>
      <c r="NS42" s="36"/>
      <c r="NT42" s="6"/>
      <c r="NU42" s="6"/>
      <c r="NV42" s="6" t="s">
        <v>87</v>
      </c>
      <c r="NW42" s="6"/>
      <c r="NX42" s="6"/>
      <c r="NY42" s="6"/>
      <c r="NZ42" s="6"/>
      <c r="OA42" s="6"/>
      <c r="OB42" s="6"/>
      <c r="OC42" s="6"/>
      <c r="OE42" s="6"/>
      <c r="OG42" s="6"/>
      <c r="OH42" s="6"/>
      <c r="OI42" s="6"/>
      <c r="OJ42" s="36"/>
      <c r="OK42" s="6"/>
      <c r="OL42" s="6"/>
      <c r="OM42" s="6" t="s">
        <v>87</v>
      </c>
      <c r="ON42" s="6"/>
      <c r="OO42" s="6"/>
      <c r="OP42" s="6"/>
      <c r="OQ42" s="6"/>
      <c r="OR42" s="6"/>
      <c r="OS42" s="6"/>
      <c r="OT42" s="6"/>
      <c r="OV42" s="6"/>
      <c r="OX42" s="6"/>
      <c r="OY42" s="6"/>
      <c r="OZ42" s="6"/>
      <c r="PA42" s="36"/>
      <c r="PB42" s="6"/>
      <c r="PC42" s="6"/>
      <c r="PD42" s="6" t="s">
        <v>87</v>
      </c>
      <c r="PE42" s="6"/>
      <c r="PF42" s="6"/>
      <c r="PG42" s="6"/>
      <c r="PH42" s="6"/>
      <c r="PI42" s="6"/>
      <c r="PJ42" s="6"/>
      <c r="PK42" s="6"/>
      <c r="PM42" s="6"/>
      <c r="PO42" s="6"/>
      <c r="PP42" s="6"/>
      <c r="PQ42" s="6"/>
      <c r="PR42" s="36"/>
      <c r="PS42" s="6"/>
      <c r="PT42" s="6"/>
      <c r="PU42" s="6" t="s">
        <v>87</v>
      </c>
      <c r="PV42" s="6"/>
      <c r="PW42" s="6"/>
      <c r="PX42" s="6"/>
      <c r="PY42" s="6"/>
      <c r="PZ42" s="6"/>
      <c r="QA42" s="6"/>
      <c r="QB42" s="6"/>
      <c r="QD42" s="6"/>
      <c r="QF42" s="6"/>
      <c r="QG42" s="6"/>
      <c r="QH42" s="6"/>
      <c r="QI42" s="36"/>
      <c r="QJ42" s="6"/>
      <c r="QK42" s="6"/>
      <c r="QL42" s="6" t="s">
        <v>87</v>
      </c>
      <c r="QM42" s="6"/>
      <c r="QN42" s="6"/>
      <c r="QO42" s="6"/>
      <c r="QP42" s="6"/>
      <c r="QQ42" s="6"/>
      <c r="QR42" s="6"/>
      <c r="QS42" s="6"/>
      <c r="QU42" s="6"/>
      <c r="QW42" s="6"/>
      <c r="QX42" s="6"/>
      <c r="QY42" s="6"/>
      <c r="QZ42" s="36"/>
      <c r="RA42" s="6"/>
      <c r="RB42" s="6"/>
      <c r="RC42" s="6" t="s">
        <v>87</v>
      </c>
      <c r="RD42" s="6"/>
      <c r="RE42" s="6"/>
      <c r="RF42" s="6"/>
      <c r="RG42" s="6"/>
      <c r="RH42" s="6"/>
      <c r="RI42" s="6"/>
      <c r="RJ42" s="6"/>
      <c r="RL42" s="6"/>
      <c r="RN42" s="6"/>
      <c r="RO42" s="6"/>
      <c r="RP42" s="6"/>
      <c r="RQ42" s="36"/>
      <c r="RR42" s="6"/>
      <c r="RS42" s="6"/>
      <c r="RT42" s="6" t="s">
        <v>87</v>
      </c>
      <c r="RU42" s="6"/>
      <c r="RV42" s="6"/>
      <c r="RW42" s="6"/>
      <c r="RX42" s="6"/>
      <c r="RY42" s="6"/>
      <c r="RZ42" s="6"/>
      <c r="SA42" s="6"/>
      <c r="SC42" s="6"/>
      <c r="SE42" s="6"/>
      <c r="SF42" s="6"/>
      <c r="SG42" s="6"/>
      <c r="SH42" s="36"/>
      <c r="SI42" s="6"/>
      <c r="SJ42" s="6"/>
      <c r="SK42" s="6" t="s">
        <v>87</v>
      </c>
      <c r="SL42" s="6"/>
      <c r="SM42" s="6"/>
      <c r="SN42" s="6"/>
      <c r="SO42" s="6"/>
      <c r="SP42" s="6"/>
      <c r="SQ42" s="6"/>
      <c r="SR42" s="6"/>
      <c r="ST42" s="6"/>
      <c r="SV42" s="6"/>
      <c r="SW42" s="6"/>
      <c r="SX42" s="6"/>
      <c r="SY42" s="36"/>
      <c r="SZ42" s="6"/>
      <c r="TA42" s="6"/>
      <c r="TB42" s="6" t="s">
        <v>87</v>
      </c>
      <c r="TC42" s="6"/>
      <c r="TD42" s="6"/>
      <c r="TE42" s="6"/>
      <c r="TF42" s="6"/>
      <c r="TG42" s="6"/>
      <c r="TH42" s="6"/>
      <c r="TI42" s="6"/>
      <c r="TK42" s="6"/>
      <c r="TM42" s="6"/>
      <c r="TN42" s="6"/>
      <c r="TO42" s="6"/>
      <c r="TP42" s="36"/>
      <c r="TQ42" s="6"/>
      <c r="TR42" s="6"/>
      <c r="TS42" s="6" t="s">
        <v>87</v>
      </c>
      <c r="TT42" s="6"/>
      <c r="TU42" s="6"/>
      <c r="TV42" s="6"/>
      <c r="TW42" s="6"/>
      <c r="TX42" s="6"/>
      <c r="TY42" s="6"/>
      <c r="TZ42" s="6"/>
      <c r="UB42" s="6"/>
      <c r="UD42" s="6"/>
      <c r="UE42" s="6"/>
      <c r="UF42" s="6"/>
      <c r="UG42" s="36"/>
      <c r="UH42" s="6"/>
      <c r="UI42" s="6"/>
      <c r="UJ42" s="6" t="s">
        <v>87</v>
      </c>
      <c r="UK42" s="6"/>
      <c r="UL42" s="6"/>
      <c r="UM42" s="6"/>
      <c r="UN42" s="6"/>
      <c r="UO42" s="6"/>
      <c r="UP42" s="6"/>
      <c r="UQ42" s="6"/>
      <c r="US42" s="6"/>
      <c r="UU42" s="6"/>
      <c r="UV42" s="6"/>
      <c r="UW42" s="6"/>
      <c r="UX42" s="36"/>
      <c r="UY42" s="6"/>
      <c r="UZ42" s="6"/>
      <c r="VA42" s="6" t="s">
        <v>87</v>
      </c>
      <c r="VB42" s="6"/>
      <c r="VC42" s="6"/>
      <c r="VD42" s="6"/>
      <c r="VE42" s="6"/>
      <c r="VF42" s="6"/>
      <c r="VG42" s="6"/>
      <c r="VH42" s="6"/>
      <c r="VJ42" s="6"/>
      <c r="VL42" s="6"/>
      <c r="VM42" s="6"/>
      <c r="VN42" s="6"/>
    </row>
    <row r="43" spans="10:586" x14ac:dyDescent="0.25">
      <c r="J43" s="6"/>
      <c r="K43" s="6"/>
      <c r="L43" s="6"/>
      <c r="N43" s="6"/>
      <c r="O43" s="6"/>
      <c r="P43" s="6"/>
      <c r="Q43" s="6"/>
      <c r="R43" s="6"/>
      <c r="S43" s="6"/>
      <c r="U43" s="6"/>
      <c r="V43" s="6">
        <v>0.12833333</v>
      </c>
      <c r="W43" s="6">
        <v>0</v>
      </c>
      <c r="X43" s="6">
        <v>6.3127324084399999E-2</v>
      </c>
      <c r="Y43" s="6">
        <f>LINEST(X43:X54,W43:W54,TRUE,TRUE)</f>
        <v>3.4726482248594762E-5</v>
      </c>
      <c r="Z43" s="36"/>
      <c r="AA43" s="6"/>
      <c r="AB43" s="6"/>
      <c r="AC43" s="6"/>
      <c r="AE43" s="6"/>
      <c r="AF43" s="6"/>
      <c r="AG43" s="6"/>
      <c r="AH43" s="6"/>
      <c r="AI43" s="6"/>
      <c r="AJ43" s="6"/>
      <c r="AL43" s="6"/>
      <c r="AM43" s="6">
        <f>AM28/2</f>
        <v>1.2833333375</v>
      </c>
      <c r="AN43" s="6">
        <v>0</v>
      </c>
      <c r="AO43" s="6">
        <v>7.9328561506200004E-2</v>
      </c>
      <c r="AP43" s="6">
        <f>LINEST(AO43:AO54,AN43:AN54,TRUE,TRUE)</f>
        <v>8.6141215530959427E-4</v>
      </c>
      <c r="AQ43" s="36"/>
      <c r="AR43" s="6"/>
      <c r="AS43" s="6"/>
      <c r="AT43" s="6"/>
      <c r="AV43" s="6"/>
      <c r="AW43" s="6"/>
      <c r="AX43" s="6"/>
      <c r="AY43" s="6"/>
      <c r="AZ43" s="6"/>
      <c r="BA43" s="6"/>
      <c r="BC43" s="6"/>
      <c r="BD43" s="6">
        <f>BD28/2</f>
        <v>14.66625</v>
      </c>
      <c r="BE43" s="6">
        <v>0</v>
      </c>
      <c r="BF43" s="6">
        <v>0.13524362470599999</v>
      </c>
      <c r="BG43" s="6">
        <f>LINEST(BF43:BF54,BE43:BE54,TRUE,TRUE)</f>
        <v>8.5547724049570128E-3</v>
      </c>
      <c r="BH43" s="36"/>
      <c r="BI43" s="6"/>
      <c r="BJ43" s="6"/>
      <c r="BK43" s="6"/>
      <c r="BM43" s="6"/>
      <c r="BN43" s="6"/>
      <c r="BO43" s="6"/>
      <c r="BP43" s="6"/>
      <c r="BQ43" s="6"/>
      <c r="BR43" s="6"/>
      <c r="BT43" s="6"/>
      <c r="BU43" s="6">
        <f>BU28/2</f>
        <v>14.66625</v>
      </c>
      <c r="BV43" s="6">
        <v>0</v>
      </c>
      <c r="BW43" s="6">
        <v>0.119758769052</v>
      </c>
      <c r="BX43" s="6">
        <f>LINEST(BW43:BW54,BV43:BV54,TRUE,TRUE)</f>
        <v>4.4368894307033032E-3</v>
      </c>
      <c r="BY43" s="36"/>
      <c r="BZ43" s="6"/>
      <c r="CA43" s="6"/>
      <c r="CB43" s="6"/>
      <c r="CD43" s="6"/>
      <c r="CE43" s="6"/>
      <c r="CF43" s="6"/>
      <c r="CG43" s="6"/>
      <c r="CH43" s="6"/>
      <c r="CI43" s="6"/>
      <c r="CK43" s="6"/>
      <c r="CL43" s="6">
        <f>CL28/2</f>
        <v>14.66625</v>
      </c>
      <c r="CM43" s="6">
        <v>0</v>
      </c>
      <c r="CN43" s="6">
        <v>7.5488786943200006E-2</v>
      </c>
      <c r="CO43" s="6">
        <f>LINEST(CN43:CN54,CM43:CM54,TRUE,TRUE)</f>
        <v>2.1803221697748961E-3</v>
      </c>
      <c r="CP43" s="36"/>
      <c r="CQ43" s="6"/>
      <c r="CR43" s="6"/>
      <c r="CS43" s="6"/>
      <c r="CU43" s="6"/>
      <c r="CV43" s="6"/>
      <c r="CW43" s="6"/>
      <c r="CX43" s="6"/>
      <c r="CY43" s="6"/>
      <c r="CZ43" s="6"/>
      <c r="DB43" s="6"/>
      <c r="DC43" s="6">
        <f>DC28/2</f>
        <v>14.66625</v>
      </c>
      <c r="DD43" s="6">
        <v>0</v>
      </c>
      <c r="DE43" s="6">
        <v>0.12700658884300001</v>
      </c>
      <c r="DF43" s="6">
        <f>LINEST(DE43:DE54,DD43:DD54,TRUE,TRUE)</f>
        <v>4.6266423317224588E-3</v>
      </c>
      <c r="DG43" s="36"/>
      <c r="DH43" s="6"/>
      <c r="DI43" s="6"/>
      <c r="DJ43" s="6"/>
      <c r="DL43" s="6"/>
      <c r="DM43" s="6"/>
      <c r="DN43" s="6"/>
      <c r="DO43" s="6"/>
      <c r="DP43" s="6"/>
      <c r="DQ43" s="6"/>
      <c r="DS43" s="6"/>
      <c r="DT43" s="6">
        <f>DT28/2</f>
        <v>14.66625</v>
      </c>
      <c r="DU43" s="6">
        <v>0</v>
      </c>
      <c r="DV43" s="6">
        <v>0.13663981637100001</v>
      </c>
      <c r="DW43" s="6">
        <f>LINEST(DV43:DV54,DU43:DU54,TRUE,TRUE)</f>
        <v>3.6872092091430565E-3</v>
      </c>
      <c r="DX43" s="36"/>
      <c r="DY43" s="6"/>
      <c r="DZ43" s="6"/>
      <c r="EA43" s="6"/>
      <c r="EC43" s="6"/>
      <c r="ED43" s="6"/>
      <c r="EE43" s="6"/>
      <c r="EF43" s="6"/>
      <c r="EG43" s="6"/>
      <c r="EH43" s="6"/>
      <c r="EJ43" s="6"/>
      <c r="EK43" s="6">
        <f>EK28/2</f>
        <v>14.66625</v>
      </c>
      <c r="EL43" s="6">
        <v>0</v>
      </c>
      <c r="EM43" s="6">
        <v>0.18885243092199999</v>
      </c>
      <c r="EN43" s="6">
        <f>LINEST(EM43:EM54,EL43:EL54,TRUE,TRUE)</f>
        <v>2.440831537874024E-3</v>
      </c>
      <c r="EO43" s="36"/>
      <c r="EP43" s="6"/>
      <c r="EQ43" s="6"/>
      <c r="ER43" s="6"/>
      <c r="ET43" s="6"/>
      <c r="EU43" s="6"/>
      <c r="EV43" s="6"/>
      <c r="EW43" s="6"/>
      <c r="EX43" s="6"/>
      <c r="EY43" s="6"/>
      <c r="FA43" s="6"/>
      <c r="FB43" s="6">
        <f>FB28/2</f>
        <v>14.66625</v>
      </c>
      <c r="FC43" s="6">
        <v>0</v>
      </c>
      <c r="FD43" s="6">
        <v>0.11435992479900001</v>
      </c>
      <c r="FE43" s="6">
        <f>LINEST(FD43:FD55,FC43:FC55,TRUE,TRUE)</f>
        <v>2.5027191176527656E-3</v>
      </c>
      <c r="FF43" s="36"/>
      <c r="FG43" s="6"/>
      <c r="FH43" s="6"/>
      <c r="FI43" s="6"/>
      <c r="FK43" s="6"/>
      <c r="FL43" s="6"/>
      <c r="FM43" s="6"/>
      <c r="FN43" s="6"/>
      <c r="FO43" s="6"/>
      <c r="FP43" s="6"/>
      <c r="FR43" s="6"/>
      <c r="FS43" s="6">
        <f>FS28/2</f>
        <v>14.66625</v>
      </c>
      <c r="FT43" s="6">
        <v>0</v>
      </c>
      <c r="FU43" s="6">
        <v>9.9837664198399997E-2</v>
      </c>
      <c r="FV43" s="6">
        <f>LINEST(FU43:FU55,FT43:FT55,TRUE,TRUE)</f>
        <v>4.2750058634790315E-3</v>
      </c>
      <c r="FW43" s="36"/>
      <c r="FX43" s="6"/>
      <c r="FY43" s="6"/>
      <c r="FZ43" s="6"/>
      <c r="GB43" s="6"/>
      <c r="GC43" s="6"/>
      <c r="GD43" s="6"/>
      <c r="GE43" s="6"/>
      <c r="GF43" s="6"/>
      <c r="GG43" s="6"/>
      <c r="GI43" s="6"/>
      <c r="GJ43" s="6">
        <f>GJ28/2</f>
        <v>14.66625</v>
      </c>
      <c r="GK43" s="6">
        <v>0</v>
      </c>
      <c r="GL43" s="6">
        <v>9.5931730719000005E-2</v>
      </c>
      <c r="GM43" s="6">
        <f>LINEST(GL43:GL55,GK43:GK55,TRUE,TRUE)</f>
        <v>4.120303222026004E-3</v>
      </c>
      <c r="GN43" s="36"/>
      <c r="GO43" s="6"/>
      <c r="GP43" s="6"/>
      <c r="GQ43" s="6"/>
      <c r="GS43" s="6"/>
      <c r="GT43" s="6"/>
      <c r="GU43" s="6"/>
      <c r="GV43" s="6"/>
      <c r="GW43" s="6"/>
      <c r="GX43" s="6"/>
      <c r="GZ43" s="6"/>
      <c r="HA43" s="6">
        <f>HA28/2</f>
        <v>14.66625</v>
      </c>
      <c r="HB43" s="6">
        <v>0</v>
      </c>
      <c r="HC43" s="6">
        <v>0.12564804908900001</v>
      </c>
      <c r="HD43" s="6">
        <f>LINEST(HC43:HC55,HB43:HB55,TRUE,TRUE)</f>
        <v>3.4144569731039041E-3</v>
      </c>
      <c r="HE43" s="36"/>
      <c r="HF43" s="6"/>
      <c r="HG43" s="6"/>
      <c r="HH43" s="6"/>
      <c r="HJ43" s="6"/>
      <c r="HK43" s="6"/>
      <c r="HL43" s="6"/>
      <c r="HM43" s="6"/>
      <c r="HN43" s="6"/>
      <c r="HO43" s="6"/>
      <c r="HQ43" s="6"/>
      <c r="HR43" s="6">
        <f>HR28/2</f>
        <v>14.66625</v>
      </c>
      <c r="HS43" s="6">
        <v>0</v>
      </c>
      <c r="HT43" s="6">
        <v>0.107474872049</v>
      </c>
      <c r="HU43" s="6">
        <f>LINEST(HT43:HT55,HS43:HS55,TRUE,TRUE)</f>
        <v>2.9961386023150418E-3</v>
      </c>
      <c r="HV43" s="36"/>
      <c r="HW43" s="6"/>
      <c r="HX43" s="6"/>
      <c r="HY43" s="6"/>
      <c r="IA43" s="6"/>
      <c r="IB43" s="6"/>
      <c r="IC43" s="6"/>
      <c r="ID43" s="6"/>
      <c r="IE43" s="6"/>
      <c r="IF43" s="6"/>
      <c r="IH43" s="6"/>
      <c r="II43" s="6">
        <f>II28/2</f>
        <v>14.66625</v>
      </c>
      <c r="IJ43" s="6">
        <v>0</v>
      </c>
      <c r="IK43" s="6">
        <v>0.13272101988500001</v>
      </c>
      <c r="IL43" s="6">
        <f>LINEST(IK43:IK55,IJ43:IJ55,TRUE,TRUE)</f>
        <v>2.0783561459170718E-3</v>
      </c>
      <c r="IM43" s="36"/>
      <c r="IN43" s="6"/>
      <c r="IO43" s="6"/>
      <c r="IP43" s="6"/>
      <c r="IR43" s="6"/>
      <c r="IS43" s="6"/>
      <c r="IT43" s="6"/>
      <c r="IU43" s="6"/>
      <c r="IV43" s="6"/>
      <c r="IW43" s="6"/>
      <c r="IY43" s="6"/>
      <c r="IZ43" s="6">
        <f>IZ28/2</f>
        <v>14.66625</v>
      </c>
      <c r="JA43" s="6">
        <v>0</v>
      </c>
      <c r="JB43" s="6">
        <v>0.13826795729899999</v>
      </c>
      <c r="JC43" s="6">
        <f>LINEST(JB43:JB55,JA43:JA55,TRUE,TRUE)</f>
        <v>2.37472410601896E-3</v>
      </c>
      <c r="JD43" s="36"/>
      <c r="JE43" s="6"/>
      <c r="JF43" s="6"/>
      <c r="JG43" s="6"/>
      <c r="JI43" s="6"/>
      <c r="JJ43" s="6"/>
      <c r="JK43" s="6"/>
      <c r="JL43" s="6"/>
      <c r="JM43" s="6"/>
      <c r="JN43" s="6"/>
      <c r="JP43" s="6"/>
      <c r="JQ43" s="6">
        <f>JQ28/2</f>
        <v>14.66625</v>
      </c>
      <c r="JR43" s="6">
        <v>0</v>
      </c>
      <c r="JS43" s="6">
        <v>0.13430482831900001</v>
      </c>
      <c r="JT43" s="6">
        <f>LINEST(JS43:JS54,JR43:JR54,TRUE,TRUE)</f>
        <v>7.6098064025412551E-4</v>
      </c>
      <c r="JU43" s="36"/>
      <c r="JV43" s="6"/>
      <c r="JW43" s="6"/>
      <c r="JX43" s="6"/>
      <c r="JZ43" s="6"/>
      <c r="KA43" s="6"/>
      <c r="KB43" s="6"/>
      <c r="KC43" s="6"/>
      <c r="KD43" s="6"/>
      <c r="KE43" s="6"/>
      <c r="KG43" s="6"/>
      <c r="KH43" s="6">
        <f>KH28/2</f>
        <v>14.66625</v>
      </c>
      <c r="KI43" s="6">
        <v>0</v>
      </c>
      <c r="KJ43" s="6">
        <v>0.15685335327200001</v>
      </c>
      <c r="KK43" s="6">
        <f>LINEST(KJ43:KJ54,KI43:KI54,TRUE,TRUE)</f>
        <v>1.1068575709014931E-3</v>
      </c>
      <c r="KL43" s="36"/>
      <c r="KM43" s="6"/>
      <c r="KN43" s="6"/>
      <c r="KO43" s="6"/>
      <c r="KQ43" s="6"/>
      <c r="KR43" s="6"/>
      <c r="KS43" s="6"/>
      <c r="KT43" s="6"/>
      <c r="KU43" s="6"/>
      <c r="KV43" s="6"/>
      <c r="KX43" s="6"/>
      <c r="KY43" s="6">
        <f>KY28/2</f>
        <v>14.66625</v>
      </c>
      <c r="KZ43" s="6">
        <v>0</v>
      </c>
      <c r="LA43" s="6">
        <v>9.31513747433E-2</v>
      </c>
      <c r="LB43" s="6">
        <f>LINEST(LA43:LA54,KZ43:KZ54,TRUE,TRUE)</f>
        <v>3.17405284213597E-3</v>
      </c>
      <c r="LC43" s="36"/>
      <c r="LD43" s="6"/>
      <c r="LE43" s="6"/>
      <c r="LF43" s="6"/>
      <c r="LH43" s="6"/>
      <c r="LI43" s="6"/>
      <c r="LJ43" s="6"/>
      <c r="LK43" s="6"/>
      <c r="LL43" s="6"/>
      <c r="LM43" s="6"/>
      <c r="LO43" s="6"/>
      <c r="LP43" s="6">
        <f>LP28/2</f>
        <v>14.66625</v>
      </c>
      <c r="LQ43" s="6">
        <v>0</v>
      </c>
      <c r="LR43" s="6">
        <v>0.101001513387</v>
      </c>
      <c r="LS43" s="6">
        <f>LINEST(LR43:LR54,LQ43:LQ54,TRUE,TRUE)</f>
        <v>2.1394287026348857E-3</v>
      </c>
      <c r="LT43" s="36"/>
      <c r="LU43" s="6"/>
      <c r="LV43" s="6"/>
      <c r="LW43" s="6"/>
      <c r="LY43" s="6"/>
      <c r="LZ43" s="6"/>
      <c r="MA43" s="6"/>
      <c r="MB43" s="6"/>
      <c r="MC43" s="6"/>
      <c r="MD43" s="6"/>
      <c r="MF43" s="6"/>
      <c r="MG43" s="6">
        <f>MG28/2</f>
        <v>14.66625</v>
      </c>
      <c r="MH43" s="6">
        <v>0</v>
      </c>
      <c r="MI43" s="6">
        <v>9.2822557492399996E-2</v>
      </c>
      <c r="MJ43" s="6">
        <f>LINEST(MI43:MI54,MH43:MH54,TRUE,TRUE)</f>
        <v>2.7769068092371569E-3</v>
      </c>
      <c r="MK43" s="36"/>
      <c r="ML43" s="6"/>
      <c r="MM43" s="6"/>
      <c r="MN43" s="6"/>
      <c r="MP43" s="6"/>
      <c r="MQ43" s="6"/>
      <c r="MR43" s="6"/>
      <c r="MS43" s="6"/>
      <c r="MT43" s="6"/>
      <c r="MU43" s="6"/>
      <c r="MW43" s="6"/>
      <c r="MX43" s="6">
        <f>MX28/2</f>
        <v>14.66625</v>
      </c>
      <c r="MY43" s="6">
        <v>0</v>
      </c>
      <c r="MZ43" s="6">
        <v>7.6836391876299995E-2</v>
      </c>
      <c r="NA43" s="6">
        <f>LINEST(MZ43:MZ54,MY43:MY54,TRUE,TRUE)</f>
        <v>1.4404936535486925E-3</v>
      </c>
      <c r="NB43" s="36"/>
      <c r="NC43" s="6"/>
      <c r="ND43" s="6"/>
      <c r="NE43" s="6"/>
      <c r="NG43" s="6"/>
      <c r="NH43" s="6"/>
      <c r="NI43" s="6"/>
      <c r="NJ43" s="6"/>
      <c r="NK43" s="6"/>
      <c r="NL43" s="6"/>
      <c r="NN43" s="6"/>
      <c r="NO43" s="6">
        <f>NO28/2</f>
        <v>14.66625</v>
      </c>
      <c r="NP43" s="6">
        <v>0</v>
      </c>
      <c r="NQ43" s="6">
        <v>8.7472977686200007E-2</v>
      </c>
      <c r="NR43" s="6">
        <f>LINEST(NQ43:NQ54,NP43:NP54,TRUE,TRUE)</f>
        <v>1.4056779204396615E-3</v>
      </c>
      <c r="NS43" s="36"/>
      <c r="NT43" s="6"/>
      <c r="NU43" s="6"/>
      <c r="NV43" s="6"/>
      <c r="NX43" s="6"/>
      <c r="NY43" s="6"/>
      <c r="NZ43" s="6"/>
      <c r="OA43" s="6"/>
      <c r="OB43" s="6"/>
      <c r="OC43" s="6"/>
      <c r="OE43" s="6"/>
      <c r="OF43" s="6">
        <f>OF28/2</f>
        <v>14.66625</v>
      </c>
      <c r="OG43" s="6">
        <v>0</v>
      </c>
      <c r="OH43" s="6">
        <v>8.2296057183099999E-2</v>
      </c>
      <c r="OI43" s="6">
        <f>LINEST(OH43:OH54,OG43:OG54,TRUE,TRUE)</f>
        <v>3.2645351133339694E-4</v>
      </c>
      <c r="OJ43" s="36"/>
      <c r="OK43" s="6"/>
      <c r="OL43" s="6"/>
      <c r="OM43" s="6"/>
      <c r="OO43" s="6"/>
      <c r="OP43" s="6"/>
      <c r="OQ43" s="6"/>
      <c r="OR43" s="6"/>
      <c r="OS43" s="6"/>
      <c r="OT43" s="6"/>
      <c r="OV43" s="6"/>
      <c r="OW43" s="6">
        <f>OW28/2</f>
        <v>14.66625</v>
      </c>
      <c r="OX43" s="6">
        <v>0</v>
      </c>
      <c r="OY43" s="6">
        <v>9.9086173173400002E-2</v>
      </c>
      <c r="OZ43" s="6">
        <f>LINEST(OY43:OY54,OX43:OX54,TRUE,TRUE)</f>
        <v>6.5936911993513423E-4</v>
      </c>
      <c r="PA43" s="36"/>
      <c r="PB43" s="6"/>
      <c r="PC43" s="6"/>
      <c r="PD43" s="6"/>
      <c r="PF43" s="6"/>
      <c r="PG43" s="6"/>
      <c r="PH43" s="6"/>
      <c r="PI43" s="6"/>
      <c r="PJ43" s="6"/>
      <c r="PK43" s="6"/>
      <c r="PM43" s="6"/>
      <c r="PN43" s="6">
        <f>PN28/2</f>
        <v>14.66625</v>
      </c>
      <c r="PO43" s="6">
        <v>0</v>
      </c>
      <c r="PP43" s="6">
        <v>6.7464942928600002E-2</v>
      </c>
      <c r="PQ43" s="6">
        <f>LINEST(PP43:PP54,PO43:PO54,TRUE,TRUE)</f>
        <v>5.4367751074105048E-4</v>
      </c>
      <c r="PR43" s="36"/>
      <c r="PS43" s="6"/>
      <c r="PT43" s="6"/>
      <c r="PU43" s="6"/>
      <c r="PW43" s="6"/>
      <c r="PX43" s="6"/>
      <c r="PY43" s="6"/>
      <c r="PZ43" s="6"/>
      <c r="QA43" s="6"/>
      <c r="QB43" s="6"/>
      <c r="QD43" s="6"/>
      <c r="QE43" s="6">
        <f>QE28/2</f>
        <v>14.66625</v>
      </c>
      <c r="QF43" s="6">
        <v>0</v>
      </c>
      <c r="QG43" s="6">
        <v>6.00026952377E-2</v>
      </c>
      <c r="QH43" s="6">
        <f>LINEST(QG43:QG54,QF43:QF54,TRUE,TRUE)</f>
        <v>5.1028290694929998E-4</v>
      </c>
      <c r="QI43" s="36"/>
      <c r="QJ43" s="6"/>
      <c r="QK43" s="6"/>
      <c r="QL43" s="6"/>
      <c r="QN43" s="6"/>
      <c r="QO43" s="6"/>
      <c r="QP43" s="6"/>
      <c r="QQ43" s="6"/>
      <c r="QR43" s="6"/>
      <c r="QS43" s="6"/>
      <c r="QU43" s="6"/>
      <c r="QV43" s="6">
        <f>QV28/2</f>
        <v>14.66625</v>
      </c>
      <c r="QW43" s="6">
        <v>0</v>
      </c>
      <c r="QX43" s="6">
        <v>3.92452278967E-2</v>
      </c>
      <c r="QY43" s="6">
        <f>LINEST(QX43:QX53,QW43:QW53,TRUE,TRUE)</f>
        <v>-3.4747364899452077E-4</v>
      </c>
      <c r="QZ43" s="36"/>
      <c r="RA43" s="6"/>
      <c r="RB43" s="6"/>
      <c r="RC43" s="6"/>
      <c r="RE43" s="6"/>
      <c r="RF43" s="6"/>
      <c r="RG43" s="6"/>
      <c r="RH43" s="6"/>
      <c r="RI43" s="6"/>
      <c r="RJ43" s="6"/>
      <c r="RL43" s="6"/>
      <c r="RM43" s="6">
        <f>RM28/2</f>
        <v>14.66625</v>
      </c>
      <c r="RN43" s="6">
        <v>0</v>
      </c>
      <c r="RO43" s="6">
        <v>2.5340591744099999E-2</v>
      </c>
      <c r="RP43" s="6">
        <f>LINEST(RO43:RO54,RN43:RN54,TRUE,TRUE)</f>
        <v>1.2420182932651404E-4</v>
      </c>
      <c r="RQ43" s="36"/>
      <c r="RR43" s="6"/>
      <c r="RS43" s="6"/>
      <c r="RT43" s="6"/>
      <c r="RV43" s="6"/>
      <c r="RW43" s="6"/>
      <c r="RX43" s="6"/>
      <c r="RY43" s="6"/>
      <c r="RZ43" s="6"/>
      <c r="SA43" s="6"/>
      <c r="SC43" s="6"/>
      <c r="SD43" s="6">
        <f>SD28/2</f>
        <v>14.66625</v>
      </c>
      <c r="SE43" s="6">
        <v>0</v>
      </c>
      <c r="SF43" s="6">
        <v>7.8925869970600006E-3</v>
      </c>
      <c r="SG43" s="6">
        <f>LINEST(SF43:SF53,SE43:SE53,TRUE,TRUE)</f>
        <v>2.8352361640858757E-4</v>
      </c>
      <c r="SH43" s="36"/>
      <c r="SI43" s="6"/>
      <c r="SJ43" s="6"/>
      <c r="SK43" s="6"/>
      <c r="SM43" s="6"/>
      <c r="SN43" s="6"/>
      <c r="SO43" s="6"/>
      <c r="SP43" s="6"/>
      <c r="SQ43" s="6"/>
      <c r="SR43" s="6"/>
      <c r="ST43" s="6"/>
      <c r="SU43" s="6">
        <f>SU28/2</f>
        <v>14.66625</v>
      </c>
      <c r="SV43" s="6">
        <v>0</v>
      </c>
      <c r="SW43" s="6">
        <v>7.8925869970600006E-3</v>
      </c>
      <c r="SX43" s="6">
        <f>LINEST(SW43:SW53,SV43:SV53,TRUE,TRUE)</f>
        <v>2.8352361640858757E-4</v>
      </c>
      <c r="SY43" s="36"/>
      <c r="SZ43" s="6"/>
      <c r="TA43" s="6"/>
      <c r="TB43" s="6"/>
      <c r="TD43" s="6"/>
      <c r="TE43" s="6"/>
      <c r="TF43" s="6"/>
      <c r="TG43" s="6"/>
      <c r="TH43" s="6"/>
      <c r="TI43" s="6"/>
      <c r="TK43" s="6"/>
      <c r="TL43" s="6">
        <f>TL28/2</f>
        <v>14.66625</v>
      </c>
      <c r="TM43" s="6">
        <v>18.102733333300002</v>
      </c>
      <c r="TN43" s="6">
        <v>0.13832174919199999</v>
      </c>
      <c r="TO43" s="6">
        <f>LINEST(TN43:TN55,TM43:TM55,TRUE,TRUE)</f>
        <v>5.3484901990963349E-3</v>
      </c>
      <c r="TP43" s="36"/>
      <c r="TQ43" s="6"/>
      <c r="TR43" s="6"/>
      <c r="TS43" s="6"/>
      <c r="TU43" s="6"/>
      <c r="TV43" s="6"/>
      <c r="TW43" s="6"/>
      <c r="TX43" s="6"/>
      <c r="TY43" s="6"/>
      <c r="TZ43" s="6"/>
      <c r="UB43" s="6"/>
      <c r="UC43" s="6">
        <f>UC28/2</f>
        <v>14.66625</v>
      </c>
      <c r="UD43" s="6">
        <v>0</v>
      </c>
      <c r="UE43" s="6">
        <v>-3.4897947715699998E-2</v>
      </c>
      <c r="UF43" s="6">
        <f>LINEST(UE43:UE54,UD43:UD54,TRUE,TRUE)</f>
        <v>1.1186389444642127E-3</v>
      </c>
      <c r="UG43" s="36"/>
      <c r="UH43" s="6"/>
      <c r="UI43" s="6"/>
      <c r="UJ43" s="6"/>
      <c r="UL43" s="6"/>
      <c r="UM43" s="6"/>
      <c r="UN43" s="6"/>
      <c r="UO43" s="6"/>
      <c r="UP43" s="6"/>
      <c r="UQ43" s="6"/>
      <c r="US43" s="6"/>
      <c r="UT43" s="6">
        <f>UT28/2</f>
        <v>14.66625</v>
      </c>
      <c r="UU43" s="6">
        <v>0</v>
      </c>
      <c r="UV43" s="6">
        <v>8.0915691170100001E-2</v>
      </c>
      <c r="UW43" s="6">
        <f>LINEST(UV43:UV55,UU43:UU55,TRUE,TRUE)</f>
        <v>1.2279070708007887E-3</v>
      </c>
      <c r="UX43" s="36"/>
      <c r="UY43" s="6"/>
      <c r="UZ43" s="6"/>
      <c r="VA43" s="6"/>
      <c r="VC43" s="6"/>
      <c r="VD43" s="6"/>
      <c r="VE43" s="6"/>
      <c r="VF43" s="6"/>
      <c r="VG43" s="6"/>
      <c r="VH43" s="6"/>
      <c r="VJ43" s="6"/>
      <c r="VK43" s="6">
        <f>VK28/2</f>
        <v>14.66625</v>
      </c>
      <c r="VL43" s="6">
        <v>0</v>
      </c>
      <c r="VM43" s="6">
        <v>9.8538391084199997E-2</v>
      </c>
      <c r="VN43" s="6">
        <f>LINEST(VM43:VM55,VL43:VL55,TRUE,TRUE)</f>
        <v>2.39429726430664E-3</v>
      </c>
    </row>
    <row r="44" spans="10:586" x14ac:dyDescent="0.25">
      <c r="J44" s="6"/>
      <c r="K44" s="6"/>
      <c r="L44" s="6"/>
      <c r="M44" s="6"/>
      <c r="N44" s="6"/>
      <c r="O44" s="6"/>
      <c r="P44" s="7"/>
      <c r="Q44" s="6"/>
      <c r="R44" s="6"/>
      <c r="S44" s="6"/>
      <c r="U44" s="6"/>
      <c r="W44" s="6">
        <v>1.74742</v>
      </c>
      <c r="X44" s="6">
        <v>6.2596717093199999E-2</v>
      </c>
      <c r="Y44" s="6"/>
      <c r="Z44" s="36"/>
      <c r="AA44" s="6"/>
      <c r="AB44" s="6"/>
      <c r="AC44" s="6"/>
      <c r="AD44" s="6"/>
      <c r="AE44" s="6"/>
      <c r="AF44" s="6"/>
      <c r="AG44" s="7"/>
      <c r="AH44" s="6"/>
      <c r="AI44" s="6"/>
      <c r="AJ44" s="6"/>
      <c r="AL44" s="6"/>
      <c r="AN44" s="6">
        <v>1.7081599999999999</v>
      </c>
      <c r="AO44" s="6">
        <v>8.1335957767400005E-2</v>
      </c>
      <c r="AP44" s="6"/>
      <c r="AQ44" s="36"/>
      <c r="AR44" s="6"/>
      <c r="AS44" s="6"/>
      <c r="AT44" s="6"/>
      <c r="AU44" s="6"/>
      <c r="AV44" s="6"/>
      <c r="AW44" s="6"/>
      <c r="AX44" s="7"/>
      <c r="AY44" s="6"/>
      <c r="AZ44" s="6"/>
      <c r="BA44" s="6"/>
      <c r="BC44" s="6"/>
      <c r="BE44" s="6">
        <v>1.7170000000000001</v>
      </c>
      <c r="BF44" s="6">
        <v>0.153337480901</v>
      </c>
      <c r="BG44" s="6"/>
      <c r="BH44" s="36"/>
      <c r="BI44" s="6"/>
      <c r="BJ44" s="6"/>
      <c r="BK44" s="6"/>
      <c r="BL44" s="6"/>
      <c r="BM44" s="6"/>
      <c r="BN44" s="6"/>
      <c r="BO44" s="7"/>
      <c r="BP44" s="6"/>
      <c r="BQ44" s="6"/>
      <c r="BR44" s="6"/>
      <c r="BT44" s="6"/>
      <c r="BV44" s="6">
        <v>1.7635666666700001</v>
      </c>
      <c r="BW44" s="6">
        <v>0.12896476391700001</v>
      </c>
      <c r="BX44" s="6"/>
      <c r="BY44" s="36"/>
      <c r="BZ44" s="6"/>
      <c r="CA44" s="6"/>
      <c r="CB44" s="6"/>
      <c r="CC44" s="6"/>
      <c r="CD44" s="6"/>
      <c r="CE44" s="6"/>
      <c r="CF44" s="7"/>
      <c r="CG44" s="6"/>
      <c r="CH44" s="6"/>
      <c r="CI44" s="6"/>
      <c r="CK44" s="6"/>
      <c r="CM44" s="6">
        <v>1.7635666666700001</v>
      </c>
      <c r="CN44" s="6">
        <v>8.0298899157999995E-2</v>
      </c>
      <c r="CO44" s="6"/>
      <c r="CP44" s="36"/>
      <c r="CQ44" s="6"/>
      <c r="CR44" s="6"/>
      <c r="CS44" s="6"/>
      <c r="CT44" s="6"/>
      <c r="CU44" s="6"/>
      <c r="CV44" s="6"/>
      <c r="CW44" s="7"/>
      <c r="CX44" s="6"/>
      <c r="CY44" s="6"/>
      <c r="CZ44" s="6"/>
      <c r="DB44" s="6"/>
      <c r="DD44" s="6">
        <v>1.7412333333300001</v>
      </c>
      <c r="DE44" s="6">
        <v>0.12863256515900001</v>
      </c>
      <c r="DF44" s="6"/>
      <c r="DG44" s="36"/>
      <c r="DH44" s="6"/>
      <c r="DI44" s="6"/>
      <c r="DJ44" s="6"/>
      <c r="DK44" s="6"/>
      <c r="DL44" s="6"/>
      <c r="DM44" s="6"/>
      <c r="DN44" s="7"/>
      <c r="DO44" s="6"/>
      <c r="DP44" s="6"/>
      <c r="DQ44" s="6"/>
      <c r="DS44" s="6"/>
      <c r="DU44" s="6">
        <v>1.8127800000000001</v>
      </c>
      <c r="DV44" s="6">
        <v>0.146432662893</v>
      </c>
      <c r="DW44" s="6"/>
      <c r="DX44" s="36"/>
      <c r="DY44" s="6"/>
      <c r="DZ44" s="6"/>
      <c r="EA44" s="6"/>
      <c r="EB44" s="6"/>
      <c r="EC44" s="6"/>
      <c r="ED44" s="6"/>
      <c r="EE44" s="7"/>
      <c r="EF44" s="6"/>
      <c r="EG44" s="6"/>
      <c r="EH44" s="6"/>
      <c r="EJ44" s="6"/>
      <c r="EL44" s="6">
        <v>1.8127800000000001</v>
      </c>
      <c r="EM44" s="6">
        <v>0.19513737318800001</v>
      </c>
      <c r="EN44" s="6"/>
      <c r="EO44" s="36"/>
      <c r="EP44" s="6"/>
      <c r="EQ44" s="6"/>
      <c r="ER44" s="6"/>
      <c r="ES44" s="6"/>
      <c r="ET44" s="6"/>
      <c r="EU44" s="6"/>
      <c r="EV44" s="7"/>
      <c r="EW44" s="6"/>
      <c r="EX44" s="6"/>
      <c r="EY44" s="6"/>
      <c r="FA44" s="6"/>
      <c r="FC44" s="6">
        <v>1.8120000000000001</v>
      </c>
      <c r="FD44" s="6">
        <v>0.122443808222</v>
      </c>
      <c r="FE44" s="6"/>
      <c r="FF44" s="36"/>
      <c r="FG44" s="6"/>
      <c r="FH44" s="6"/>
      <c r="FI44" s="6"/>
      <c r="FJ44" s="6"/>
      <c r="FK44" s="6"/>
      <c r="FL44" s="6"/>
      <c r="FM44" s="7"/>
      <c r="FN44" s="6"/>
      <c r="FO44" s="6"/>
      <c r="FP44" s="6"/>
      <c r="FR44" s="6"/>
      <c r="FT44" s="6">
        <v>1.7985133333300001</v>
      </c>
      <c r="FU44" s="6">
        <v>0.111465982075</v>
      </c>
      <c r="FV44" s="6"/>
      <c r="FW44" s="36"/>
      <c r="FX44" s="6"/>
      <c r="FY44" s="6"/>
      <c r="FZ44" s="6"/>
      <c r="GA44" s="6"/>
      <c r="GB44" s="6"/>
      <c r="GC44" s="6"/>
      <c r="GD44" s="7"/>
      <c r="GE44" s="6"/>
      <c r="GF44" s="6"/>
      <c r="GG44" s="6"/>
      <c r="GI44" s="6"/>
      <c r="GK44" s="6">
        <v>1.7985133333300001</v>
      </c>
      <c r="GL44" s="6">
        <v>0.10877298151000001</v>
      </c>
      <c r="GM44" s="6"/>
      <c r="GN44" s="36"/>
      <c r="GO44" s="6"/>
      <c r="GP44" s="6"/>
      <c r="GQ44" s="6"/>
      <c r="GR44" s="6"/>
      <c r="GS44" s="6"/>
      <c r="GT44" s="6"/>
      <c r="GU44" s="7"/>
      <c r="GV44" s="6"/>
      <c r="GW44" s="6"/>
      <c r="GX44" s="6"/>
      <c r="GZ44" s="6"/>
      <c r="HB44" s="6">
        <v>1.8127800000000001</v>
      </c>
      <c r="HC44" s="6">
        <v>0.13727709435300001</v>
      </c>
      <c r="HD44" s="6"/>
      <c r="HE44" s="36"/>
      <c r="HF44" s="6"/>
      <c r="HG44" s="6"/>
      <c r="HH44" s="6"/>
      <c r="HI44" s="6"/>
      <c r="HJ44" s="6"/>
      <c r="HK44" s="6"/>
      <c r="HL44" s="7"/>
      <c r="HM44" s="6"/>
      <c r="HN44" s="6"/>
      <c r="HO44" s="6"/>
      <c r="HQ44" s="6"/>
      <c r="HS44" s="6">
        <v>1.8532599999999999</v>
      </c>
      <c r="HT44" s="6">
        <v>0.11918826041699999</v>
      </c>
      <c r="HU44" s="6"/>
      <c r="HV44" s="36"/>
      <c r="HW44" s="6"/>
      <c r="HX44" s="6"/>
      <c r="HY44" s="6"/>
      <c r="HZ44" s="6"/>
      <c r="IA44" s="6"/>
      <c r="IB44" s="6"/>
      <c r="IC44" s="7"/>
      <c r="ID44" s="6"/>
      <c r="IE44" s="6"/>
      <c r="IF44" s="6"/>
      <c r="IH44" s="6"/>
      <c r="IJ44" s="6">
        <v>1.8003</v>
      </c>
      <c r="IK44" s="6">
        <v>0.14170443980200001</v>
      </c>
      <c r="IL44" s="6"/>
      <c r="IM44" s="36"/>
      <c r="IN44" s="6"/>
      <c r="IO44" s="6"/>
      <c r="IP44" s="6"/>
      <c r="IQ44" s="6"/>
      <c r="IR44" s="6"/>
      <c r="IS44" s="6"/>
      <c r="IT44" s="7"/>
      <c r="IU44" s="6"/>
      <c r="IV44" s="6"/>
      <c r="IW44" s="6"/>
      <c r="IY44" s="6"/>
      <c r="JA44" s="6">
        <v>1.8003</v>
      </c>
      <c r="JB44" s="6">
        <v>0.148315226188</v>
      </c>
      <c r="JC44" s="6"/>
      <c r="JD44" s="36"/>
      <c r="JE44" s="6"/>
      <c r="JF44" s="6"/>
      <c r="JG44" s="6"/>
      <c r="JH44" s="6"/>
      <c r="JI44" s="6"/>
      <c r="JJ44" s="6"/>
      <c r="JK44" s="7"/>
      <c r="JL44" s="6"/>
      <c r="JM44" s="6"/>
      <c r="JN44" s="6"/>
      <c r="JP44" s="6"/>
      <c r="JR44" s="6">
        <v>1.6913400000000001</v>
      </c>
      <c r="JS44" s="6">
        <v>0.13564851343500001</v>
      </c>
      <c r="JT44" s="6"/>
      <c r="JU44" s="36"/>
      <c r="JV44" s="6"/>
      <c r="JW44" s="6"/>
      <c r="JX44" s="6"/>
      <c r="JY44" s="6"/>
      <c r="JZ44" s="6"/>
      <c r="KA44" s="6"/>
      <c r="KB44" s="7"/>
      <c r="KC44" s="6"/>
      <c r="KD44" s="6"/>
      <c r="KE44" s="6"/>
      <c r="KG44" s="6"/>
      <c r="KI44" s="6">
        <v>1.6913400000000001</v>
      </c>
      <c r="KJ44" s="6">
        <v>0.157331998536</v>
      </c>
      <c r="KK44" s="6"/>
      <c r="KL44" s="36"/>
      <c r="KM44" s="6"/>
      <c r="KN44" s="6"/>
      <c r="KO44" s="6"/>
      <c r="KP44" s="6"/>
      <c r="KQ44" s="6"/>
      <c r="KR44" s="6"/>
      <c r="KS44" s="7"/>
      <c r="KT44" s="6"/>
      <c r="KU44" s="6"/>
      <c r="KV44" s="6"/>
      <c r="KX44" s="6"/>
      <c r="KZ44" s="6">
        <v>1.7310399999999999</v>
      </c>
      <c r="LA44" s="6">
        <v>9.9466129504700004E-2</v>
      </c>
      <c r="LB44" s="6"/>
      <c r="LC44" s="36"/>
      <c r="LD44" s="6"/>
      <c r="LE44" s="6"/>
      <c r="LF44" s="6"/>
      <c r="LG44" s="6"/>
      <c r="LH44" s="6"/>
      <c r="LI44" s="6"/>
      <c r="LJ44" s="7"/>
      <c r="LK44" s="6"/>
      <c r="LL44" s="6"/>
      <c r="LM44" s="6"/>
      <c r="LO44" s="6"/>
      <c r="LQ44" s="6">
        <v>1.7310399999999999</v>
      </c>
      <c r="LR44" s="6">
        <v>0.104943309116</v>
      </c>
      <c r="LS44" s="6"/>
      <c r="LT44" s="36"/>
      <c r="LU44" s="6"/>
      <c r="LV44" s="6"/>
      <c r="LW44" s="6"/>
      <c r="LX44" s="6"/>
      <c r="LY44" s="6"/>
      <c r="LZ44" s="6"/>
      <c r="MA44" s="7"/>
      <c r="MB44" s="6"/>
      <c r="MC44" s="6"/>
      <c r="MD44" s="6"/>
      <c r="MF44" s="6"/>
      <c r="MH44" s="6">
        <v>1.7310399999999999</v>
      </c>
      <c r="MI44" s="6">
        <v>9.7552544383100001E-2</v>
      </c>
      <c r="MJ44" s="6"/>
      <c r="MK44" s="36"/>
      <c r="ML44" s="6"/>
      <c r="MM44" s="6"/>
      <c r="MN44" s="6"/>
      <c r="MO44" s="6"/>
      <c r="MP44" s="6"/>
      <c r="MQ44" s="6"/>
      <c r="MR44" s="7"/>
      <c r="MS44" s="6"/>
      <c r="MT44" s="6"/>
      <c r="MU44" s="6"/>
      <c r="MW44" s="6"/>
      <c r="MY44" s="6">
        <v>1.7302599999999999</v>
      </c>
      <c r="MZ44" s="6">
        <v>7.8719565237499997E-2</v>
      </c>
      <c r="NA44" s="6"/>
      <c r="NB44" s="36"/>
      <c r="NC44" s="6"/>
      <c r="ND44" s="6"/>
      <c r="NE44" s="6"/>
      <c r="NF44" s="6"/>
      <c r="NG44" s="6"/>
      <c r="NH44" s="6"/>
      <c r="NI44" s="7"/>
      <c r="NJ44" s="6"/>
      <c r="NK44" s="6"/>
      <c r="NL44" s="6"/>
      <c r="NN44" s="6"/>
      <c r="NP44" s="6">
        <v>1.7302599999999999</v>
      </c>
      <c r="NQ44" s="6">
        <v>8.8235808908499996E-2</v>
      </c>
      <c r="NR44" s="6"/>
      <c r="NS44" s="36"/>
      <c r="NT44" s="6"/>
      <c r="NU44" s="6"/>
      <c r="NV44" s="6"/>
      <c r="NW44" s="6"/>
      <c r="NX44" s="6"/>
      <c r="NY44" s="6"/>
      <c r="NZ44" s="7"/>
      <c r="OA44" s="6"/>
      <c r="OB44" s="6"/>
      <c r="OC44" s="6"/>
      <c r="OE44" s="6"/>
      <c r="OG44" s="6">
        <v>1.6960666666699999</v>
      </c>
      <c r="OH44" s="6">
        <v>8.3041116706300003E-2</v>
      </c>
      <c r="OI44" s="6"/>
      <c r="OJ44" s="36"/>
      <c r="OK44" s="6"/>
      <c r="OL44" s="6"/>
      <c r="OM44" s="6"/>
      <c r="ON44" s="6"/>
      <c r="OO44" s="6"/>
      <c r="OP44" s="6"/>
      <c r="OQ44" s="7"/>
      <c r="OR44" s="6"/>
      <c r="OS44" s="6"/>
      <c r="OT44" s="6"/>
      <c r="OV44" s="6"/>
      <c r="OX44" s="6">
        <v>1.6960666666699999</v>
      </c>
      <c r="OY44" s="6">
        <v>9.1686941288400006E-2</v>
      </c>
      <c r="OZ44" s="6"/>
      <c r="PA44" s="36"/>
      <c r="PB44" s="6"/>
      <c r="PC44" s="6"/>
      <c r="PD44" s="6"/>
      <c r="PE44" s="6"/>
      <c r="PF44" s="6"/>
      <c r="PG44" s="6"/>
      <c r="PH44" s="7"/>
      <c r="PI44" s="6"/>
      <c r="PJ44" s="6"/>
      <c r="PK44" s="6"/>
      <c r="PM44" s="6"/>
      <c r="PO44" s="6">
        <v>1.7723</v>
      </c>
      <c r="PP44" s="6">
        <v>7.13682291341E-2</v>
      </c>
      <c r="PQ44" s="6"/>
      <c r="PR44" s="36"/>
      <c r="PS44" s="6"/>
      <c r="PT44" s="6"/>
      <c r="PU44" s="6"/>
      <c r="PV44" s="6"/>
      <c r="PW44" s="6"/>
      <c r="PX44" s="6"/>
      <c r="PY44" s="7"/>
      <c r="PZ44" s="6"/>
      <c r="QA44" s="6"/>
      <c r="QB44" s="6"/>
      <c r="QD44" s="6"/>
      <c r="QF44" s="6">
        <v>1.7318199999999999</v>
      </c>
      <c r="QG44" s="6">
        <v>6.1118138938100003E-2</v>
      </c>
      <c r="QH44" s="6"/>
      <c r="QI44" s="36"/>
      <c r="QJ44" s="6"/>
      <c r="QK44" s="6"/>
      <c r="QL44" s="6"/>
      <c r="QM44" s="6"/>
      <c r="QN44" s="6"/>
      <c r="QO44" s="6"/>
      <c r="QP44" s="7"/>
      <c r="QQ44" s="6"/>
      <c r="QR44" s="6"/>
      <c r="QS44" s="6"/>
      <c r="QU44" s="6"/>
      <c r="QW44" s="6">
        <v>1.9342200000000001</v>
      </c>
      <c r="QX44" s="6">
        <v>3.96294377765E-2</v>
      </c>
      <c r="QY44" s="6"/>
      <c r="QZ44" s="36"/>
      <c r="RA44" s="6"/>
      <c r="RB44" s="6"/>
      <c r="RC44" s="6"/>
      <c r="RD44" s="6"/>
      <c r="RE44" s="6"/>
      <c r="RF44" s="6"/>
      <c r="RG44" s="7"/>
      <c r="RH44" s="6"/>
      <c r="RI44" s="6"/>
      <c r="RJ44" s="6"/>
      <c r="RL44" s="6"/>
      <c r="RN44" s="6">
        <v>1.9342200000000001</v>
      </c>
      <c r="RO44" s="6">
        <v>2.4760476330299999E-2</v>
      </c>
      <c r="RP44" s="6"/>
      <c r="RQ44" s="36"/>
      <c r="RR44" s="6"/>
      <c r="RS44" s="6"/>
      <c r="RT44" s="6"/>
      <c r="RU44" s="6"/>
      <c r="RV44" s="6"/>
      <c r="RW44" s="6"/>
      <c r="RX44" s="7"/>
      <c r="RY44" s="6"/>
      <c r="RZ44" s="6"/>
      <c r="SA44" s="6"/>
      <c r="SC44" s="6"/>
      <c r="SE44" s="6">
        <v>1.9342200000000001</v>
      </c>
      <c r="SF44" s="6">
        <v>9.2204368662799994E-3</v>
      </c>
      <c r="SG44" s="6"/>
      <c r="SH44" s="36"/>
      <c r="SI44" s="6"/>
      <c r="SJ44" s="6"/>
      <c r="SK44" s="6"/>
      <c r="SL44" s="6"/>
      <c r="SM44" s="6"/>
      <c r="SN44" s="6"/>
      <c r="SO44" s="7"/>
      <c r="SP44" s="6"/>
      <c r="SQ44" s="6"/>
      <c r="SR44" s="6"/>
      <c r="ST44" s="6"/>
      <c r="SV44" s="6">
        <v>1.9342200000000001</v>
      </c>
      <c r="SW44" s="6">
        <v>9.2204368662799994E-3</v>
      </c>
      <c r="SX44" s="6"/>
      <c r="SY44" s="36"/>
      <c r="SZ44" s="6"/>
      <c r="TA44" s="6"/>
      <c r="TB44" s="6"/>
      <c r="TC44" s="6"/>
      <c r="TD44" s="6"/>
      <c r="TE44" s="6"/>
      <c r="TF44" s="7"/>
      <c r="TG44" s="6"/>
      <c r="TH44" s="6"/>
      <c r="TI44" s="6"/>
      <c r="TK44" s="6"/>
      <c r="TM44" s="6">
        <v>19.913006666699999</v>
      </c>
      <c r="TN44" s="6">
        <v>0.14880488764200001</v>
      </c>
      <c r="TO44" s="6"/>
      <c r="TP44" s="36"/>
      <c r="TQ44" s="6"/>
      <c r="TR44" s="6"/>
      <c r="TS44" s="6"/>
      <c r="TT44" s="6"/>
      <c r="TU44" s="6"/>
      <c r="TV44" s="6"/>
      <c r="TW44" s="7"/>
      <c r="TX44" s="6"/>
      <c r="TY44" s="6"/>
      <c r="TZ44" s="6"/>
      <c r="UB44" s="6"/>
      <c r="UD44" s="6">
        <v>1.8978866666700001</v>
      </c>
      <c r="UE44" s="6">
        <v>-3.1932606811599998E-2</v>
      </c>
      <c r="UF44" s="6"/>
      <c r="UG44" s="36"/>
      <c r="UH44" s="6"/>
      <c r="UI44" s="6"/>
      <c r="UJ44" s="6"/>
      <c r="UK44" s="6"/>
      <c r="UL44" s="6"/>
      <c r="UM44" s="6"/>
      <c r="UN44" s="7"/>
      <c r="UO44" s="6"/>
      <c r="UP44" s="6"/>
      <c r="UQ44" s="6"/>
      <c r="US44" s="6"/>
      <c r="UU44" s="6">
        <v>1.73319333333</v>
      </c>
      <c r="UV44" s="6">
        <v>8.1812539348700003E-2</v>
      </c>
      <c r="UW44" s="6"/>
      <c r="UX44" s="36"/>
      <c r="UY44" s="6"/>
      <c r="UZ44" s="6"/>
      <c r="VA44" s="6"/>
      <c r="VB44" s="6"/>
      <c r="VC44" s="6"/>
      <c r="VD44" s="6"/>
      <c r="VE44" s="7"/>
      <c r="VF44" s="6"/>
      <c r="VG44" s="6"/>
      <c r="VH44" s="6"/>
      <c r="VJ44" s="6"/>
      <c r="VL44" s="6">
        <v>1.73319333333</v>
      </c>
      <c r="VM44" s="6">
        <v>0.100974837385</v>
      </c>
      <c r="VN44" s="6"/>
    </row>
    <row r="45" spans="10:586" x14ac:dyDescent="0.25">
      <c r="J45" s="6"/>
      <c r="K45" s="6"/>
      <c r="L45" s="6"/>
      <c r="M45" s="6"/>
      <c r="N45" s="6"/>
      <c r="O45" s="6"/>
      <c r="P45" s="6"/>
      <c r="Q45" s="6"/>
      <c r="R45" s="6"/>
      <c r="S45" s="6"/>
      <c r="U45" s="6"/>
      <c r="V45" s="6"/>
      <c r="W45" s="6">
        <v>3.4948399999999999</v>
      </c>
      <c r="X45" s="6">
        <v>6.26231530141E-2</v>
      </c>
      <c r="Y45" s="7"/>
      <c r="Z45" s="36"/>
      <c r="AA45" s="6"/>
      <c r="AB45" s="6"/>
      <c r="AC45" s="6"/>
      <c r="AD45" s="6"/>
      <c r="AE45" s="6"/>
      <c r="AF45" s="6"/>
      <c r="AG45" s="6"/>
      <c r="AH45" s="6"/>
      <c r="AI45" s="6"/>
      <c r="AJ45" s="6"/>
      <c r="AL45" s="6"/>
      <c r="AM45" s="6"/>
      <c r="AN45" s="6">
        <v>3.4163199999999998</v>
      </c>
      <c r="AO45" s="6">
        <v>8.15465873195E-2</v>
      </c>
      <c r="AP45" s="7"/>
      <c r="AQ45" s="36"/>
      <c r="AR45" s="6"/>
      <c r="AS45" s="6"/>
      <c r="AT45" s="6"/>
      <c r="AU45" s="6"/>
      <c r="AV45" s="6"/>
      <c r="AW45" s="6"/>
      <c r="AX45" s="6" t="s">
        <v>87</v>
      </c>
      <c r="AY45" s="6"/>
      <c r="AZ45" s="6"/>
      <c r="BA45" s="6"/>
      <c r="BC45" s="6"/>
      <c r="BD45" s="6"/>
      <c r="BE45" s="6">
        <v>3.4340000000000002</v>
      </c>
      <c r="BF45" s="6">
        <v>0.167331781836</v>
      </c>
      <c r="BG45" s="7"/>
      <c r="BH45" s="36"/>
      <c r="BI45" s="6"/>
      <c r="BJ45" s="6"/>
      <c r="BK45" s="6"/>
      <c r="BL45" s="6"/>
      <c r="BM45" s="6"/>
      <c r="BN45" s="6"/>
      <c r="BO45" s="6" t="s">
        <v>87</v>
      </c>
      <c r="BP45" s="6"/>
      <c r="BQ45" s="6"/>
      <c r="BR45" s="6"/>
      <c r="BT45" s="6"/>
      <c r="BU45" s="6"/>
      <c r="BV45" s="6">
        <v>3.5271333333300001</v>
      </c>
      <c r="BW45" s="6">
        <v>0.13842136779299999</v>
      </c>
      <c r="BX45" s="7"/>
      <c r="BY45" s="36"/>
      <c r="BZ45" s="6"/>
      <c r="CA45" s="6"/>
      <c r="CB45" s="6"/>
      <c r="CC45" s="6"/>
      <c r="CD45" s="6"/>
      <c r="CE45" s="6"/>
      <c r="CF45" s="6" t="s">
        <v>87</v>
      </c>
      <c r="CG45" s="6"/>
      <c r="CH45" s="6"/>
      <c r="CI45" s="6"/>
      <c r="CK45" s="6"/>
      <c r="CL45" s="6"/>
      <c r="CM45" s="6">
        <v>3.5271333333300001</v>
      </c>
      <c r="CN45" s="6">
        <v>8.4665255194400005E-2</v>
      </c>
      <c r="CO45" s="7"/>
      <c r="CP45" s="36"/>
      <c r="CQ45" s="6"/>
      <c r="CR45" s="6"/>
      <c r="CS45" s="6"/>
      <c r="CT45" s="6"/>
      <c r="CU45" s="6"/>
      <c r="CV45" s="6"/>
      <c r="CW45" s="6" t="s">
        <v>87</v>
      </c>
      <c r="CX45" s="6"/>
      <c r="CY45" s="6"/>
      <c r="CZ45" s="6"/>
      <c r="DB45" s="6"/>
      <c r="DC45" s="6"/>
      <c r="DD45" s="6">
        <v>3.4824666666700002</v>
      </c>
      <c r="DE45" s="6">
        <v>0.14093177804400001</v>
      </c>
      <c r="DF45" s="7"/>
      <c r="DG45" s="36"/>
      <c r="DH45" s="6"/>
      <c r="DI45" s="6"/>
      <c r="DJ45" s="6"/>
      <c r="DK45" s="6"/>
      <c r="DL45" s="6"/>
      <c r="DM45" s="6"/>
      <c r="DN45" s="6" t="s">
        <v>87</v>
      </c>
      <c r="DO45" s="6"/>
      <c r="DP45" s="6"/>
      <c r="DQ45" s="6"/>
      <c r="DS45" s="6"/>
      <c r="DT45" s="6"/>
      <c r="DU45" s="6">
        <v>3.6255600000000001</v>
      </c>
      <c r="DV45" s="6">
        <v>0.15588842333899999</v>
      </c>
      <c r="DW45" s="7"/>
      <c r="DX45" s="36"/>
      <c r="DY45" s="6"/>
      <c r="DZ45" s="6"/>
      <c r="EA45" s="6"/>
      <c r="EB45" s="6"/>
      <c r="EC45" s="6"/>
      <c r="ED45" s="6"/>
      <c r="EE45" s="6" t="s">
        <v>87</v>
      </c>
      <c r="EF45" s="6"/>
      <c r="EG45" s="6"/>
      <c r="EH45" s="6"/>
      <c r="EJ45" s="6"/>
      <c r="EK45" s="6"/>
      <c r="EL45" s="6">
        <v>3.6255600000000001</v>
      </c>
      <c r="EM45" s="6">
        <v>0.20110879431199999</v>
      </c>
      <c r="EN45" s="7"/>
      <c r="EO45" s="36"/>
      <c r="EP45" s="6"/>
      <c r="EQ45" s="6"/>
      <c r="ER45" s="6"/>
      <c r="ES45" s="6"/>
      <c r="ET45" s="6"/>
      <c r="EU45" s="6"/>
      <c r="EV45" s="6" t="s">
        <v>87</v>
      </c>
      <c r="EW45" s="6"/>
      <c r="EX45" s="6"/>
      <c r="EY45" s="6"/>
      <c r="FA45" s="6"/>
      <c r="FB45" s="6"/>
      <c r="FC45" s="6">
        <v>3.6240000000000001</v>
      </c>
      <c r="FD45" s="6">
        <v>0.12855236398600001</v>
      </c>
      <c r="FE45" s="7"/>
      <c r="FF45" s="36"/>
      <c r="FG45" s="6"/>
      <c r="FH45" s="6"/>
      <c r="FI45" s="6"/>
      <c r="FJ45" s="6"/>
      <c r="FK45" s="6"/>
      <c r="FL45" s="6"/>
      <c r="FM45" s="6" t="s">
        <v>87</v>
      </c>
      <c r="FN45" s="6"/>
      <c r="FO45" s="6"/>
      <c r="FP45" s="6"/>
      <c r="FR45" s="6"/>
      <c r="FS45" s="6"/>
      <c r="FT45" s="6">
        <v>3.5970266666700002</v>
      </c>
      <c r="FU45" s="6">
        <v>0.12227498999</v>
      </c>
      <c r="FV45" s="7"/>
      <c r="FW45" s="36"/>
      <c r="FX45" s="6"/>
      <c r="FY45" s="6"/>
      <c r="FZ45" s="6"/>
      <c r="GA45" s="6"/>
      <c r="GB45" s="6"/>
      <c r="GC45" s="6"/>
      <c r="GD45" s="6" t="s">
        <v>87</v>
      </c>
      <c r="GE45" s="6"/>
      <c r="GF45" s="6"/>
      <c r="GG45" s="6"/>
      <c r="GI45" s="6"/>
      <c r="GJ45" s="6"/>
      <c r="GK45" s="6">
        <v>3.5970266666700002</v>
      </c>
      <c r="GL45" s="6">
        <v>0.11837197738499999</v>
      </c>
      <c r="GM45" s="7"/>
      <c r="GN45" s="36"/>
      <c r="GO45" s="6"/>
      <c r="GP45" s="6"/>
      <c r="GQ45" s="6"/>
      <c r="GR45" s="6"/>
      <c r="GS45" s="6"/>
      <c r="GT45" s="6"/>
      <c r="GU45" s="6" t="s">
        <v>87</v>
      </c>
      <c r="GV45" s="6"/>
      <c r="GW45" s="6"/>
      <c r="GX45" s="6"/>
      <c r="GZ45" s="6"/>
      <c r="HA45" s="6"/>
      <c r="HB45" s="6">
        <v>3.6255600000000001</v>
      </c>
      <c r="HC45" s="6">
        <v>0.147674209941</v>
      </c>
      <c r="HD45" s="7"/>
      <c r="HE45" s="36"/>
      <c r="HF45" s="6"/>
      <c r="HG45" s="6"/>
      <c r="HH45" s="6"/>
      <c r="HI45" s="6"/>
      <c r="HJ45" s="6"/>
      <c r="HK45" s="6"/>
      <c r="HL45" s="6" t="s">
        <v>87</v>
      </c>
      <c r="HM45" s="6"/>
      <c r="HN45" s="6"/>
      <c r="HO45" s="6"/>
      <c r="HQ45" s="6"/>
      <c r="HR45" s="6"/>
      <c r="HS45" s="6">
        <v>3.7065199999999998</v>
      </c>
      <c r="HT45" s="6">
        <v>0.128209923442</v>
      </c>
      <c r="HU45" s="7"/>
      <c r="HV45" s="36"/>
      <c r="HW45" s="6"/>
      <c r="HX45" s="6"/>
      <c r="HY45" s="6"/>
      <c r="HZ45" s="6"/>
      <c r="IA45" s="6"/>
      <c r="IB45" s="6"/>
      <c r="IC45" s="6" t="s">
        <v>87</v>
      </c>
      <c r="ID45" s="6"/>
      <c r="IE45" s="6"/>
      <c r="IF45" s="6"/>
      <c r="IH45" s="6"/>
      <c r="II45" s="6"/>
      <c r="IJ45" s="6">
        <v>3.6006</v>
      </c>
      <c r="IK45" s="6">
        <v>0.15676137346899999</v>
      </c>
      <c r="IL45" s="7"/>
      <c r="IM45" s="36"/>
      <c r="IN45" s="6"/>
      <c r="IO45" s="6"/>
      <c r="IP45" s="6"/>
      <c r="IQ45" s="6"/>
      <c r="IR45" s="6"/>
      <c r="IS45" s="6"/>
      <c r="IT45" s="6" t="s">
        <v>87</v>
      </c>
      <c r="IU45" s="6"/>
      <c r="IV45" s="6"/>
      <c r="IW45" s="6"/>
      <c r="IY45" s="6"/>
      <c r="IZ45" s="6"/>
      <c r="JA45" s="6">
        <v>3.6006</v>
      </c>
      <c r="JB45" s="6">
        <v>0.15584905265099999</v>
      </c>
      <c r="JC45" s="7"/>
      <c r="JD45" s="36"/>
      <c r="JE45" s="6"/>
      <c r="JF45" s="6"/>
      <c r="JG45" s="6"/>
      <c r="JH45" s="6"/>
      <c r="JI45" s="6"/>
      <c r="JJ45" s="6"/>
      <c r="JK45" s="6" t="s">
        <v>87</v>
      </c>
      <c r="JL45" s="6"/>
      <c r="JM45" s="6"/>
      <c r="JN45" s="6"/>
      <c r="JP45" s="6"/>
      <c r="JQ45" s="6"/>
      <c r="JR45" s="6">
        <v>3.3826800000000001</v>
      </c>
      <c r="JS45" s="6">
        <v>0.13721554445199999</v>
      </c>
      <c r="JT45" s="7"/>
      <c r="JU45" s="36"/>
      <c r="JV45" s="6"/>
      <c r="JW45" s="6"/>
      <c r="JX45" s="6"/>
      <c r="JY45" s="6"/>
      <c r="JZ45" s="6"/>
      <c r="KA45" s="6"/>
      <c r="KB45" s="6" t="s">
        <v>87</v>
      </c>
      <c r="KC45" s="6"/>
      <c r="KD45" s="6"/>
      <c r="KE45" s="6"/>
      <c r="KG45" s="6"/>
      <c r="KH45" s="6"/>
      <c r="KI45" s="6">
        <v>3.3826800000000001</v>
      </c>
      <c r="KJ45" s="6">
        <v>0.16002553482500001</v>
      </c>
      <c r="KK45" s="7"/>
      <c r="KL45" s="36"/>
      <c r="KM45" s="6"/>
      <c r="KN45" s="6"/>
      <c r="KO45" s="6"/>
      <c r="KP45" s="6"/>
      <c r="KQ45" s="6"/>
      <c r="KR45" s="6"/>
      <c r="KS45" s="6" t="s">
        <v>87</v>
      </c>
      <c r="KT45" s="6"/>
      <c r="KU45" s="6"/>
      <c r="KV45" s="6"/>
      <c r="KX45" s="6"/>
      <c r="KY45" s="6"/>
      <c r="KZ45" s="6">
        <v>3.4620799999999998</v>
      </c>
      <c r="LA45" s="6">
        <v>0.10455882511800001</v>
      </c>
      <c r="LB45" s="7"/>
      <c r="LC45" s="36"/>
      <c r="LD45" s="6"/>
      <c r="LE45" s="6"/>
      <c r="LF45" s="6"/>
      <c r="LG45" s="6"/>
      <c r="LH45" s="6"/>
      <c r="LI45" s="6"/>
      <c r="LJ45" s="6" t="s">
        <v>87</v>
      </c>
      <c r="LK45" s="6"/>
      <c r="LL45" s="6"/>
      <c r="LM45" s="6"/>
      <c r="LO45" s="6"/>
      <c r="LP45" s="6"/>
      <c r="LQ45" s="6">
        <v>3.4620799999999998</v>
      </c>
      <c r="LR45" s="6">
        <v>0.109026828454</v>
      </c>
      <c r="LS45" s="7"/>
      <c r="LT45" s="36"/>
      <c r="LU45" s="6"/>
      <c r="LV45" s="6"/>
      <c r="LW45" s="6"/>
      <c r="LX45" s="6"/>
      <c r="LY45" s="6"/>
      <c r="LZ45" s="6"/>
      <c r="MA45" s="6" t="s">
        <v>87</v>
      </c>
      <c r="MB45" s="6"/>
      <c r="MC45" s="6"/>
      <c r="MD45" s="6"/>
      <c r="MF45" s="6"/>
      <c r="MG45" s="6"/>
      <c r="MH45" s="6">
        <v>3.4620799999999998</v>
      </c>
      <c r="MI45" s="6">
        <v>0.103750756104</v>
      </c>
      <c r="MJ45" s="7"/>
      <c r="MK45" s="36"/>
      <c r="ML45" s="6"/>
      <c r="MM45" s="6"/>
      <c r="MN45" s="6"/>
      <c r="MO45" s="6"/>
      <c r="MP45" s="6"/>
      <c r="MQ45" s="6"/>
      <c r="MR45" s="6" t="s">
        <v>87</v>
      </c>
      <c r="MS45" s="6"/>
      <c r="MT45" s="6"/>
      <c r="MU45" s="6"/>
      <c r="MW45" s="6"/>
      <c r="MX45" s="6"/>
      <c r="MY45" s="6">
        <v>3.4605199999999998</v>
      </c>
      <c r="MZ45" s="6">
        <v>8.0830321069700006E-2</v>
      </c>
      <c r="NA45" s="7"/>
      <c r="NB45" s="36"/>
      <c r="NC45" s="6"/>
      <c r="ND45" s="6"/>
      <c r="NE45" s="6"/>
      <c r="NF45" s="6"/>
      <c r="NG45" s="6"/>
      <c r="NH45" s="6"/>
      <c r="NI45" s="6" t="s">
        <v>87</v>
      </c>
      <c r="NJ45" s="6"/>
      <c r="NK45" s="6"/>
      <c r="NL45" s="6"/>
      <c r="NN45" s="6"/>
      <c r="NO45" s="6"/>
      <c r="NP45" s="6">
        <v>3.4605199999999998</v>
      </c>
      <c r="NQ45" s="6">
        <v>9.0231575519599996E-2</v>
      </c>
      <c r="NR45" s="7"/>
      <c r="NS45" s="36"/>
      <c r="NT45" s="6"/>
      <c r="NU45" s="6"/>
      <c r="NV45" s="6"/>
      <c r="NW45" s="6"/>
      <c r="NX45" s="6"/>
      <c r="NY45" s="6"/>
      <c r="NZ45" s="6" t="s">
        <v>87</v>
      </c>
      <c r="OA45" s="6"/>
      <c r="OB45" s="6"/>
      <c r="OC45" s="6"/>
      <c r="OE45" s="6"/>
      <c r="OF45" s="6"/>
      <c r="OG45" s="6">
        <v>3.3921333333299999</v>
      </c>
      <c r="OH45" s="6">
        <v>8.4038155444099996E-2</v>
      </c>
      <c r="OI45" s="7"/>
      <c r="OJ45" s="36"/>
      <c r="OK45" s="6"/>
      <c r="OL45" s="6"/>
      <c r="OM45" s="6"/>
      <c r="ON45" s="6"/>
      <c r="OO45" s="6"/>
      <c r="OP45" s="6"/>
      <c r="OQ45" s="6" t="s">
        <v>87</v>
      </c>
      <c r="OR45" s="6"/>
      <c r="OS45" s="6"/>
      <c r="OT45" s="6"/>
      <c r="OV45" s="6"/>
      <c r="OW45" s="6"/>
      <c r="OX45" s="6">
        <v>3.3921333333299999</v>
      </c>
      <c r="OY45" s="6">
        <v>9.3713893154900002E-2</v>
      </c>
      <c r="OZ45" s="7"/>
      <c r="PA45" s="36"/>
      <c r="PB45" s="6"/>
      <c r="PC45" s="6"/>
      <c r="PD45" s="6"/>
      <c r="PE45" s="6"/>
      <c r="PF45" s="6"/>
      <c r="PG45" s="6"/>
      <c r="PH45" s="6" t="s">
        <v>87</v>
      </c>
      <c r="PI45" s="6"/>
      <c r="PJ45" s="6"/>
      <c r="PK45" s="6"/>
      <c r="PM45" s="6"/>
      <c r="PN45" s="6"/>
      <c r="PO45" s="6">
        <v>3.5446</v>
      </c>
      <c r="PP45" s="6">
        <v>7.0143480300300001E-2</v>
      </c>
      <c r="PQ45" s="7"/>
      <c r="PR45" s="36"/>
      <c r="PS45" s="6"/>
      <c r="PT45" s="6"/>
      <c r="PU45" s="6"/>
      <c r="PV45" s="6"/>
      <c r="PW45" s="6"/>
      <c r="PX45" s="6"/>
      <c r="PY45" s="6" t="s">
        <v>87</v>
      </c>
      <c r="PZ45" s="6"/>
      <c r="QA45" s="6"/>
      <c r="QB45" s="6"/>
      <c r="QD45" s="6"/>
      <c r="QE45" s="6"/>
      <c r="QF45" s="6">
        <v>3.4636399999999998</v>
      </c>
      <c r="QG45" s="6">
        <v>6.1645341091399998E-2</v>
      </c>
      <c r="QH45" s="7"/>
      <c r="QI45" s="36"/>
      <c r="QJ45" s="6"/>
      <c r="QK45" s="6"/>
      <c r="QL45" s="6"/>
      <c r="QM45" s="6"/>
      <c r="QN45" s="6"/>
      <c r="QO45" s="6"/>
      <c r="QP45" s="6" t="s">
        <v>87</v>
      </c>
      <c r="QQ45" s="6"/>
      <c r="QR45" s="6"/>
      <c r="QS45" s="6"/>
      <c r="QU45" s="6"/>
      <c r="QV45" s="6"/>
      <c r="QW45" s="6">
        <v>3.8684400000000001</v>
      </c>
      <c r="QX45" s="6">
        <v>4.0435767044000002E-2</v>
      </c>
      <c r="QY45" s="7"/>
      <c r="QZ45" s="36"/>
      <c r="RA45" s="6"/>
      <c r="RB45" s="6"/>
      <c r="RC45" s="6"/>
      <c r="RD45" s="6"/>
      <c r="RE45" s="6"/>
      <c r="RF45" s="6"/>
      <c r="RG45" s="6" t="s">
        <v>87</v>
      </c>
      <c r="RH45" s="6"/>
      <c r="RI45" s="6"/>
      <c r="RJ45" s="6"/>
      <c r="RL45" s="6"/>
      <c r="RM45" s="6"/>
      <c r="RN45" s="6">
        <v>3.8684400000000001</v>
      </c>
      <c r="RO45" s="6">
        <v>2.4483718311000002E-2</v>
      </c>
      <c r="RP45" s="7"/>
      <c r="RQ45" s="36"/>
      <c r="RR45" s="6"/>
      <c r="RS45" s="6"/>
      <c r="RT45" s="6"/>
      <c r="RU45" s="6"/>
      <c r="RV45" s="6"/>
      <c r="RW45" s="6"/>
      <c r="RX45" s="6" t="s">
        <v>87</v>
      </c>
      <c r="RY45" s="6"/>
      <c r="RZ45" s="6"/>
      <c r="SA45" s="6"/>
      <c r="SC45" s="6"/>
      <c r="SD45" s="6"/>
      <c r="SE45" s="6">
        <v>3.8684400000000001</v>
      </c>
      <c r="SF45" s="6">
        <v>9.4656826598000007E-3</v>
      </c>
      <c r="SG45" s="7"/>
      <c r="SH45" s="36"/>
      <c r="SI45" s="6"/>
      <c r="SJ45" s="6"/>
      <c r="SK45" s="6"/>
      <c r="SL45" s="6"/>
      <c r="SM45" s="6"/>
      <c r="SN45" s="6"/>
      <c r="SO45" s="6" t="s">
        <v>87</v>
      </c>
      <c r="SP45" s="6"/>
      <c r="SQ45" s="6"/>
      <c r="SR45" s="6"/>
      <c r="ST45" s="6"/>
      <c r="SU45" s="6"/>
      <c r="SV45" s="6">
        <v>3.8684400000000001</v>
      </c>
      <c r="SW45" s="6">
        <v>9.4656826598000007E-3</v>
      </c>
      <c r="SX45" s="7"/>
      <c r="SY45" s="36"/>
      <c r="SZ45" s="6"/>
      <c r="TA45" s="6"/>
      <c r="TB45" s="6"/>
      <c r="TC45" s="6"/>
      <c r="TD45" s="6"/>
      <c r="TE45" s="6"/>
      <c r="TF45" s="6" t="s">
        <v>87</v>
      </c>
      <c r="TG45" s="6"/>
      <c r="TH45" s="6"/>
      <c r="TI45" s="6"/>
      <c r="TK45" s="6"/>
      <c r="TL45" s="6"/>
      <c r="TM45" s="6">
        <v>21.723279999999999</v>
      </c>
      <c r="TN45" s="6">
        <v>0.15760739512800001</v>
      </c>
      <c r="TO45" s="7"/>
      <c r="TP45" s="36"/>
      <c r="TQ45" s="6"/>
      <c r="TR45" s="6"/>
      <c r="TS45" s="6"/>
      <c r="TT45" s="6"/>
      <c r="TU45" s="6"/>
      <c r="TV45" s="6"/>
      <c r="TW45" s="6" t="s">
        <v>87</v>
      </c>
      <c r="TX45" s="6"/>
      <c r="TY45" s="6"/>
      <c r="TZ45" s="6"/>
      <c r="UB45" s="6"/>
      <c r="UC45" s="6"/>
      <c r="UD45" s="6">
        <v>3.7957733333300001</v>
      </c>
      <c r="UE45" s="6">
        <v>-3.0170610699999999E-2</v>
      </c>
      <c r="UF45" s="7"/>
      <c r="UG45" s="36"/>
      <c r="UH45" s="6"/>
      <c r="UI45" s="6"/>
      <c r="UJ45" s="6"/>
      <c r="UK45" s="6"/>
      <c r="UL45" s="6"/>
      <c r="UM45" s="6"/>
      <c r="UN45" s="6" t="s">
        <v>87</v>
      </c>
      <c r="UO45" s="6"/>
      <c r="UP45" s="6"/>
      <c r="UQ45" s="6"/>
      <c r="US45" s="6"/>
      <c r="UT45" s="6"/>
      <c r="UU45" s="6">
        <v>3.4663866666700001</v>
      </c>
      <c r="UV45" s="6">
        <v>8.3886977910999999E-2</v>
      </c>
      <c r="UW45" s="7"/>
      <c r="UX45" s="36"/>
      <c r="UY45" s="6"/>
      <c r="UZ45" s="6"/>
      <c r="VA45" s="6"/>
      <c r="VB45" s="6"/>
      <c r="VC45" s="6"/>
      <c r="VD45" s="6"/>
      <c r="VE45" s="6" t="s">
        <v>87</v>
      </c>
      <c r="VF45" s="6"/>
      <c r="VG45" s="6"/>
      <c r="VH45" s="6"/>
      <c r="VJ45" s="6"/>
      <c r="VK45" s="6"/>
      <c r="VL45" s="6">
        <v>3.4663866666700001</v>
      </c>
      <c r="VM45" s="6">
        <v>0.103740301726</v>
      </c>
      <c r="VN45" s="7"/>
    </row>
    <row r="46" spans="10:586" x14ac:dyDescent="0.25">
      <c r="J46" s="6"/>
      <c r="K46" s="6"/>
      <c r="L46" s="6"/>
      <c r="M46" s="6"/>
      <c r="N46" s="6"/>
      <c r="O46" s="6"/>
      <c r="P46" s="6"/>
      <c r="Q46" s="6"/>
      <c r="R46" s="6"/>
      <c r="S46" s="6"/>
      <c r="U46" s="6"/>
      <c r="V46" s="6"/>
      <c r="W46" s="6">
        <v>5.2422599999999999</v>
      </c>
      <c r="X46" s="6">
        <v>6.2352928395300003E-2</v>
      </c>
      <c r="Y46" s="6"/>
      <c r="Z46" s="36"/>
      <c r="AA46" s="6"/>
      <c r="AB46" s="6"/>
      <c r="AC46" s="6"/>
      <c r="AD46" s="6"/>
      <c r="AE46" s="6"/>
      <c r="AF46" s="6"/>
      <c r="AG46" s="6"/>
      <c r="AH46" s="6"/>
      <c r="AI46" s="6"/>
      <c r="AJ46" s="6"/>
      <c r="AL46" s="6"/>
      <c r="AM46" s="6"/>
      <c r="AN46" s="6">
        <v>5.1244800000000001</v>
      </c>
      <c r="AO46" s="6">
        <v>8.4000635645900004E-2</v>
      </c>
      <c r="AP46" s="6"/>
      <c r="AQ46" s="36"/>
      <c r="AR46" s="6"/>
      <c r="AS46" s="6"/>
      <c r="AT46" s="6"/>
      <c r="AU46" s="6"/>
      <c r="AV46" s="6"/>
      <c r="AW46" s="6"/>
      <c r="AX46" s="6"/>
      <c r="AY46" s="6"/>
      <c r="AZ46" s="6"/>
      <c r="BA46" s="6"/>
      <c r="BC46" s="6"/>
      <c r="BD46" s="6"/>
      <c r="BE46" s="6">
        <v>5.1509999999999998</v>
      </c>
      <c r="BF46" s="6">
        <v>0.183561194348</v>
      </c>
      <c r="BG46" s="6"/>
      <c r="BH46" s="36"/>
      <c r="BI46" s="6"/>
      <c r="BJ46" s="6"/>
      <c r="BK46" s="6"/>
      <c r="BL46" s="6"/>
      <c r="BM46" s="6"/>
      <c r="BN46" s="6"/>
      <c r="BO46" s="6"/>
      <c r="BP46" s="6"/>
      <c r="BQ46" s="6"/>
      <c r="BR46" s="6"/>
      <c r="BT46" s="6"/>
      <c r="BU46" s="6"/>
      <c r="BV46" s="6">
        <v>5.2907000000000002</v>
      </c>
      <c r="BW46" s="6">
        <v>0.14699001037100001</v>
      </c>
      <c r="BX46" s="6"/>
      <c r="BY46" s="36"/>
      <c r="BZ46" s="6"/>
      <c r="CA46" s="6"/>
      <c r="CB46" s="6"/>
      <c r="CC46" s="6"/>
      <c r="CD46" s="6"/>
      <c r="CE46" s="6"/>
      <c r="CF46" s="6"/>
      <c r="CG46" s="6"/>
      <c r="CH46" s="6"/>
      <c r="CI46" s="6"/>
      <c r="CK46" s="6"/>
      <c r="CL46" s="6"/>
      <c r="CM46" s="6">
        <v>5.2907000000000002</v>
      </c>
      <c r="CN46" s="6">
        <v>8.8722667108599995E-2</v>
      </c>
      <c r="CO46" s="6"/>
      <c r="CP46" s="36"/>
      <c r="CQ46" s="6"/>
      <c r="CR46" s="6"/>
      <c r="CS46" s="6"/>
      <c r="CT46" s="6"/>
      <c r="CU46" s="6"/>
      <c r="CV46" s="6"/>
      <c r="CW46" s="6"/>
      <c r="CX46" s="6"/>
      <c r="CY46" s="6"/>
      <c r="CZ46" s="6"/>
      <c r="DB46" s="6"/>
      <c r="DC46" s="6"/>
      <c r="DD46" s="6">
        <v>5.2237</v>
      </c>
      <c r="DE46" s="6">
        <v>0.15013301456799999</v>
      </c>
      <c r="DF46" s="6"/>
      <c r="DG46" s="36"/>
      <c r="DH46" s="6"/>
      <c r="DI46" s="6"/>
      <c r="DJ46" s="6"/>
      <c r="DK46" s="6"/>
      <c r="DL46" s="6"/>
      <c r="DM46" s="6"/>
      <c r="DN46" s="6"/>
      <c r="DO46" s="6"/>
      <c r="DP46" s="6"/>
      <c r="DQ46" s="6"/>
      <c r="DS46" s="6"/>
      <c r="DT46" s="6"/>
      <c r="DU46" s="6">
        <v>5.4383400000000002</v>
      </c>
      <c r="DV46" s="6">
        <v>0.164716077903</v>
      </c>
      <c r="DW46" s="6"/>
      <c r="DX46" s="36"/>
      <c r="DY46" s="6"/>
      <c r="DZ46" s="6"/>
      <c r="EA46" s="6"/>
      <c r="EB46" s="6"/>
      <c r="EC46" s="6"/>
      <c r="ED46" s="6"/>
      <c r="EE46" s="6"/>
      <c r="EF46" s="6"/>
      <c r="EG46" s="6"/>
      <c r="EH46" s="6"/>
      <c r="EJ46" s="6"/>
      <c r="EK46" s="6"/>
      <c r="EL46" s="6">
        <v>5.4383400000000002</v>
      </c>
      <c r="EM46" s="6">
        <v>0.206302820602</v>
      </c>
      <c r="EN46" s="6"/>
      <c r="EO46" s="36"/>
      <c r="EP46" s="6"/>
      <c r="EQ46" s="6"/>
      <c r="ER46" s="6"/>
      <c r="ES46" s="6"/>
      <c r="ET46" s="6"/>
      <c r="EU46" s="6"/>
      <c r="EV46" s="6"/>
      <c r="EW46" s="6"/>
      <c r="EX46" s="6"/>
      <c r="EY46" s="6"/>
      <c r="FA46" s="6"/>
      <c r="FB46" s="6"/>
      <c r="FC46" s="6">
        <v>5.4359999999999999</v>
      </c>
      <c r="FD46" s="6">
        <v>0.13505153265100001</v>
      </c>
      <c r="FE46" s="6"/>
      <c r="FF46" s="36"/>
      <c r="FG46" s="6"/>
      <c r="FH46" s="6"/>
      <c r="FI46" s="6"/>
      <c r="FJ46" s="6"/>
      <c r="FK46" s="6"/>
      <c r="FL46" s="6"/>
      <c r="FM46" s="6"/>
      <c r="FN46" s="6"/>
      <c r="FO46" s="6"/>
      <c r="FP46" s="6"/>
      <c r="FR46" s="6"/>
      <c r="FS46" s="6"/>
      <c r="FT46" s="6">
        <v>5.3955399999999996</v>
      </c>
      <c r="FU46" s="6">
        <v>0.13156684891199999</v>
      </c>
      <c r="FV46" s="6"/>
      <c r="FW46" s="36"/>
      <c r="FX46" s="6"/>
      <c r="FY46" s="6"/>
      <c r="FZ46" s="6"/>
      <c r="GA46" s="6"/>
      <c r="GB46" s="6"/>
      <c r="GC46" s="6"/>
      <c r="GD46" s="6"/>
      <c r="GE46" s="6"/>
      <c r="GF46" s="6"/>
      <c r="GG46" s="6"/>
      <c r="GI46" s="6"/>
      <c r="GJ46" s="6"/>
      <c r="GK46" s="6">
        <v>5.3955399999999996</v>
      </c>
      <c r="GL46" s="6">
        <v>0.128540590866</v>
      </c>
      <c r="GM46" s="6"/>
      <c r="GN46" s="36"/>
      <c r="GO46" s="6"/>
      <c r="GP46" s="6"/>
      <c r="GQ46" s="6"/>
      <c r="GR46" s="6"/>
      <c r="GS46" s="6"/>
      <c r="GT46" s="6"/>
      <c r="GU46" s="6"/>
      <c r="GV46" s="6"/>
      <c r="GW46" s="6"/>
      <c r="GX46" s="6"/>
      <c r="GZ46" s="6"/>
      <c r="HA46" s="6"/>
      <c r="HB46" s="6">
        <v>5.4383400000000002</v>
      </c>
      <c r="HC46" s="6">
        <v>0.15623044676200001</v>
      </c>
      <c r="HD46" s="6"/>
      <c r="HE46" s="36"/>
      <c r="HF46" s="6"/>
      <c r="HG46" s="6"/>
      <c r="HH46" s="6"/>
      <c r="HI46" s="6"/>
      <c r="HJ46" s="6"/>
      <c r="HK46" s="6"/>
      <c r="HL46" s="6"/>
      <c r="HM46" s="6"/>
      <c r="HN46" s="6"/>
      <c r="HO46" s="6"/>
      <c r="HQ46" s="6"/>
      <c r="HR46" s="6"/>
      <c r="HS46" s="6">
        <v>5.5597799999999999</v>
      </c>
      <c r="HT46" s="6">
        <v>0.13650945177900001</v>
      </c>
      <c r="HU46" s="6"/>
      <c r="HV46" s="36"/>
      <c r="HW46" s="6"/>
      <c r="HX46" s="6"/>
      <c r="HY46" s="6"/>
      <c r="HZ46" s="6"/>
      <c r="IA46" s="6"/>
      <c r="IB46" s="6"/>
      <c r="IC46" s="6"/>
      <c r="ID46" s="6"/>
      <c r="IE46" s="6"/>
      <c r="IF46" s="6"/>
      <c r="IH46" s="6"/>
      <c r="II46" s="6"/>
      <c r="IJ46" s="6">
        <v>5.4009</v>
      </c>
      <c r="IK46" s="6">
        <v>0.16369048767300001</v>
      </c>
      <c r="IL46" s="6"/>
      <c r="IM46" s="36"/>
      <c r="IN46" s="6"/>
      <c r="IO46" s="6"/>
      <c r="IP46" s="6"/>
      <c r="IQ46" s="6"/>
      <c r="IR46" s="6"/>
      <c r="IS46" s="6"/>
      <c r="IT46" s="6"/>
      <c r="IU46" s="6"/>
      <c r="IV46" s="6"/>
      <c r="IW46" s="6"/>
      <c r="IY46" s="6"/>
      <c r="IZ46" s="6"/>
      <c r="JA46" s="6">
        <v>5.4009</v>
      </c>
      <c r="JB46" s="6">
        <v>0.162277993348</v>
      </c>
      <c r="JC46" s="6"/>
      <c r="JD46" s="36"/>
      <c r="JE46" s="6"/>
      <c r="JF46" s="6"/>
      <c r="JG46" s="6"/>
      <c r="JH46" s="6"/>
      <c r="JI46" s="6"/>
      <c r="JJ46" s="6"/>
      <c r="JK46" s="6"/>
      <c r="JL46" s="6"/>
      <c r="JM46" s="6"/>
      <c r="JN46" s="6"/>
      <c r="JP46" s="6"/>
      <c r="JQ46" s="6"/>
      <c r="JR46" s="6">
        <v>5.07402</v>
      </c>
      <c r="JS46" s="6">
        <v>0.139071049301</v>
      </c>
      <c r="JT46" s="6"/>
      <c r="JU46" s="36"/>
      <c r="JV46" s="6"/>
      <c r="JW46" s="6"/>
      <c r="JX46" s="6"/>
      <c r="JY46" s="6"/>
      <c r="JZ46" s="6"/>
      <c r="KA46" s="6"/>
      <c r="KB46" s="6"/>
      <c r="KC46" s="6"/>
      <c r="KD46" s="6"/>
      <c r="KE46" s="6"/>
      <c r="KG46" s="6"/>
      <c r="KH46" s="6"/>
      <c r="KI46" s="6">
        <v>5.07402</v>
      </c>
      <c r="KJ46" s="6">
        <v>0.163952927118</v>
      </c>
      <c r="KK46" s="6"/>
      <c r="KL46" s="36"/>
      <c r="KM46" s="6"/>
      <c r="KN46" s="6"/>
      <c r="KO46" s="6"/>
      <c r="KP46" s="6"/>
      <c r="KQ46" s="6"/>
      <c r="KR46" s="6"/>
      <c r="KS46" s="6"/>
      <c r="KT46" s="6"/>
      <c r="KU46" s="6"/>
      <c r="KV46" s="6"/>
      <c r="KX46" s="6"/>
      <c r="KY46" s="6"/>
      <c r="KZ46" s="6">
        <v>5.1931200000000004</v>
      </c>
      <c r="LA46" s="6">
        <v>0.10971934404899999</v>
      </c>
      <c r="LB46" s="6"/>
      <c r="LC46" s="36"/>
      <c r="LD46" s="6"/>
      <c r="LE46" s="6"/>
      <c r="LF46" s="6"/>
      <c r="LG46" s="6"/>
      <c r="LH46" s="6"/>
      <c r="LI46" s="6"/>
      <c r="LJ46" s="6"/>
      <c r="LK46" s="6"/>
      <c r="LL46" s="6"/>
      <c r="LM46" s="6"/>
      <c r="LO46" s="6"/>
      <c r="LP46" s="6"/>
      <c r="LQ46" s="6">
        <v>5.1931200000000004</v>
      </c>
      <c r="LR46" s="6">
        <v>0.11157576162799999</v>
      </c>
      <c r="LS46" s="6"/>
      <c r="LT46" s="36"/>
      <c r="LU46" s="6"/>
      <c r="LV46" s="6"/>
      <c r="LW46" s="6"/>
      <c r="LX46" s="6"/>
      <c r="LY46" s="6"/>
      <c r="LZ46" s="6"/>
      <c r="MA46" s="6"/>
      <c r="MB46" s="6"/>
      <c r="MC46" s="6"/>
      <c r="MD46" s="6"/>
      <c r="MF46" s="6"/>
      <c r="MG46" s="6"/>
      <c r="MH46" s="6">
        <v>5.1931200000000004</v>
      </c>
      <c r="MI46" s="6">
        <v>0.10711390127500001</v>
      </c>
      <c r="MJ46" s="6"/>
      <c r="MK46" s="36"/>
      <c r="ML46" s="6"/>
      <c r="MM46" s="6"/>
      <c r="MN46" s="6"/>
      <c r="MO46" s="6"/>
      <c r="MP46" s="6"/>
      <c r="MQ46" s="6"/>
      <c r="MR46" s="6"/>
      <c r="MS46" s="6"/>
      <c r="MT46" s="6"/>
      <c r="MU46" s="6"/>
      <c r="MW46" s="6"/>
      <c r="MX46" s="6"/>
      <c r="MY46" s="6">
        <v>5.1907800000000002</v>
      </c>
      <c r="MZ46" s="6">
        <v>8.4325542365599998E-2</v>
      </c>
      <c r="NA46" s="6"/>
      <c r="NB46" s="36"/>
      <c r="NC46" s="6"/>
      <c r="ND46" s="6"/>
      <c r="NE46" s="6"/>
      <c r="NF46" s="6"/>
      <c r="NG46" s="6"/>
      <c r="NH46" s="6"/>
      <c r="NI46" s="6"/>
      <c r="NJ46" s="6"/>
      <c r="NK46" s="6"/>
      <c r="NL46" s="6"/>
      <c r="NN46" s="6"/>
      <c r="NO46" s="6"/>
      <c r="NP46" s="6">
        <v>5.1907800000000002</v>
      </c>
      <c r="NQ46" s="6">
        <v>9.3496001270599996E-2</v>
      </c>
      <c r="NR46" s="6"/>
      <c r="NS46" s="36"/>
      <c r="NT46" s="6"/>
      <c r="NU46" s="6"/>
      <c r="NV46" s="6"/>
      <c r="NW46" s="6"/>
      <c r="NX46" s="6"/>
      <c r="NY46" s="6"/>
      <c r="NZ46" s="6"/>
      <c r="OA46" s="6"/>
      <c r="OB46" s="6"/>
      <c r="OC46" s="6"/>
      <c r="OE46" s="6"/>
      <c r="OF46" s="6"/>
      <c r="OG46" s="6">
        <v>5.0881999999999996</v>
      </c>
      <c r="OH46" s="6">
        <v>8.4978548825500003E-2</v>
      </c>
      <c r="OI46" s="6"/>
      <c r="OJ46" s="36"/>
      <c r="OK46" s="6"/>
      <c r="OL46" s="6"/>
      <c r="OM46" s="6"/>
      <c r="ON46" s="6"/>
      <c r="OO46" s="6"/>
      <c r="OP46" s="6"/>
      <c r="OQ46" s="6"/>
      <c r="OR46" s="6"/>
      <c r="OS46" s="6"/>
      <c r="OT46" s="6"/>
      <c r="OV46" s="6"/>
      <c r="OW46" s="6"/>
      <c r="OX46" s="6">
        <v>5.0881999999999996</v>
      </c>
      <c r="OY46" s="6">
        <v>9.5448315045200002E-2</v>
      </c>
      <c r="OZ46" s="6"/>
      <c r="PA46" s="36"/>
      <c r="PB46" s="6"/>
      <c r="PC46" s="6"/>
      <c r="PD46" s="6"/>
      <c r="PE46" s="6"/>
      <c r="PF46" s="6"/>
      <c r="PG46" s="6"/>
      <c r="PH46" s="6"/>
      <c r="PI46" s="6"/>
      <c r="PJ46" s="6"/>
      <c r="PK46" s="6"/>
      <c r="PM46" s="6"/>
      <c r="PN46" s="6"/>
      <c r="PO46" s="6">
        <v>5.3169000000000004</v>
      </c>
      <c r="PP46" s="6">
        <v>7.0255674756900005E-2</v>
      </c>
      <c r="PQ46" s="6"/>
      <c r="PR46" s="36"/>
      <c r="PS46" s="6"/>
      <c r="PT46" s="6"/>
      <c r="PU46" s="6"/>
      <c r="PV46" s="6"/>
      <c r="PW46" s="6"/>
      <c r="PX46" s="6"/>
      <c r="PY46" s="6"/>
      <c r="PZ46" s="6"/>
      <c r="QA46" s="6"/>
      <c r="QB46" s="6"/>
      <c r="QD46" s="6"/>
      <c r="QE46" s="6"/>
      <c r="QF46" s="6">
        <v>5.1954599999999997</v>
      </c>
      <c r="QG46" s="6">
        <v>6.2915722907600002E-2</v>
      </c>
      <c r="QH46" s="6"/>
      <c r="QI46" s="36"/>
      <c r="QJ46" s="6"/>
      <c r="QK46" s="6"/>
      <c r="QL46" s="6"/>
      <c r="QM46" s="6"/>
      <c r="QN46" s="6"/>
      <c r="QO46" s="6"/>
      <c r="QP46" s="6"/>
      <c r="QQ46" s="6"/>
      <c r="QR46" s="6"/>
      <c r="QS46" s="6"/>
      <c r="QU46" s="6"/>
      <c r="QV46" s="6"/>
      <c r="QW46" s="6">
        <v>5.8026600000000004</v>
      </c>
      <c r="QX46" s="6">
        <v>4.0116472201499997E-2</v>
      </c>
      <c r="QY46" s="6"/>
      <c r="QZ46" s="36"/>
      <c r="RA46" s="6"/>
      <c r="RB46" s="6"/>
      <c r="RC46" s="6"/>
      <c r="RD46" s="6"/>
      <c r="RE46" s="6"/>
      <c r="RF46" s="6"/>
      <c r="RG46" s="6"/>
      <c r="RH46" s="6"/>
      <c r="RI46" s="6"/>
      <c r="RJ46" s="6"/>
      <c r="RL46" s="6"/>
      <c r="RM46" s="6"/>
      <c r="RN46" s="6">
        <v>5.8026600000000004</v>
      </c>
      <c r="RO46" s="6">
        <v>2.4775230141300002E-2</v>
      </c>
      <c r="RP46" s="6"/>
      <c r="RQ46" s="36"/>
      <c r="RR46" s="6"/>
      <c r="RS46" s="6"/>
      <c r="RT46" s="6"/>
      <c r="RU46" s="6"/>
      <c r="RV46" s="6"/>
      <c r="RW46" s="6"/>
      <c r="RX46" s="6"/>
      <c r="RY46" s="6"/>
      <c r="RZ46" s="6"/>
      <c r="SA46" s="6"/>
      <c r="SC46" s="6"/>
      <c r="SD46" s="6"/>
      <c r="SE46" s="6">
        <v>5.8026600000000004</v>
      </c>
      <c r="SF46" s="6">
        <v>1.11425542956E-2</v>
      </c>
      <c r="SG46" s="6"/>
      <c r="SH46" s="36"/>
      <c r="SI46" s="6"/>
      <c r="SJ46" s="6"/>
      <c r="SK46" s="6"/>
      <c r="SL46" s="6"/>
      <c r="SM46" s="6"/>
      <c r="SN46" s="6"/>
      <c r="SO46" s="6"/>
      <c r="SP46" s="6"/>
      <c r="SQ46" s="6"/>
      <c r="SR46" s="6"/>
      <c r="ST46" s="6"/>
      <c r="SU46" s="6"/>
      <c r="SV46" s="6">
        <v>5.8026600000000004</v>
      </c>
      <c r="SW46" s="6">
        <v>1.11425542956E-2</v>
      </c>
      <c r="SX46" s="6"/>
      <c r="SY46" s="36"/>
      <c r="SZ46" s="6"/>
      <c r="TA46" s="6"/>
      <c r="TB46" s="6"/>
      <c r="TC46" s="6"/>
      <c r="TD46" s="6"/>
      <c r="TE46" s="6"/>
      <c r="TF46" s="6"/>
      <c r="TG46" s="6"/>
      <c r="TH46" s="6"/>
      <c r="TI46" s="6"/>
      <c r="TK46" s="6"/>
      <c r="TL46" s="6"/>
      <c r="TM46" s="6">
        <v>23.533553333299999</v>
      </c>
      <c r="TN46" s="6">
        <v>0.16818425610000001</v>
      </c>
      <c r="TO46" s="6"/>
      <c r="TP46" s="36"/>
      <c r="TQ46" s="6"/>
      <c r="TR46" s="6"/>
      <c r="TS46" s="6"/>
      <c r="TT46" s="6"/>
      <c r="TU46" s="6"/>
      <c r="TV46" s="6"/>
      <c r="TW46" s="6"/>
      <c r="TX46" s="6"/>
      <c r="TY46" s="6"/>
      <c r="TZ46" s="6"/>
      <c r="UB46" s="6"/>
      <c r="UC46" s="6"/>
      <c r="UD46" s="6">
        <v>5.6936600000000004</v>
      </c>
      <c r="UE46" s="6">
        <v>-2.7646881502299998E-2</v>
      </c>
      <c r="UF46" s="6"/>
      <c r="UG46" s="36"/>
      <c r="UH46" s="6"/>
      <c r="UI46" s="6"/>
      <c r="UJ46" s="6"/>
      <c r="UK46" s="6"/>
      <c r="UL46" s="6"/>
      <c r="UM46" s="6"/>
      <c r="UN46" s="6"/>
      <c r="UO46" s="6"/>
      <c r="UP46" s="6"/>
      <c r="UQ46" s="6"/>
      <c r="US46" s="6"/>
      <c r="UT46" s="6"/>
      <c r="UU46" s="6">
        <v>5.1995800000000001</v>
      </c>
      <c r="UV46" s="6">
        <v>8.6527892758400005E-2</v>
      </c>
      <c r="UW46" s="6"/>
      <c r="UX46" s="36"/>
      <c r="UY46" s="6"/>
      <c r="UZ46" s="6"/>
      <c r="VA46" s="6"/>
      <c r="VB46" s="6"/>
      <c r="VC46" s="6"/>
      <c r="VD46" s="6"/>
      <c r="VE46" s="6"/>
      <c r="VF46" s="6"/>
      <c r="VG46" s="6"/>
      <c r="VH46" s="6"/>
      <c r="VJ46" s="6"/>
      <c r="VK46" s="6"/>
      <c r="VL46" s="6">
        <v>5.1995800000000001</v>
      </c>
      <c r="VM46" s="6">
        <v>0.10605182792499999</v>
      </c>
      <c r="VN46" s="6"/>
    </row>
    <row r="47" spans="10:586" x14ac:dyDescent="0.25">
      <c r="J47" s="6"/>
      <c r="K47" s="6"/>
      <c r="L47" s="6"/>
      <c r="M47" s="6"/>
      <c r="N47" s="6"/>
      <c r="O47" s="6"/>
      <c r="P47" s="6" t="s">
        <v>87</v>
      </c>
      <c r="Q47" s="6"/>
      <c r="R47" s="6"/>
      <c r="S47" s="6"/>
      <c r="U47" s="6"/>
      <c r="V47" s="6"/>
      <c r="W47" s="6">
        <v>6.9896799999999999</v>
      </c>
      <c r="X47" s="6">
        <v>6.3482514907999998E-2</v>
      </c>
      <c r="Y47" s="6"/>
      <c r="Z47" s="36"/>
      <c r="AA47" s="6"/>
      <c r="AB47" s="6"/>
      <c r="AC47" s="6"/>
      <c r="AD47" s="6"/>
      <c r="AE47" s="6"/>
      <c r="AF47" s="6"/>
      <c r="AG47" s="6" t="s">
        <v>87</v>
      </c>
      <c r="AH47" s="6"/>
      <c r="AI47" s="6"/>
      <c r="AJ47" s="6"/>
      <c r="AL47" s="6"/>
      <c r="AM47" s="6"/>
      <c r="AN47" s="6">
        <v>6.8326399999999996</v>
      </c>
      <c r="AO47" s="6">
        <v>8.5176865628199996E-2</v>
      </c>
      <c r="AP47" s="6"/>
      <c r="AQ47" s="36"/>
      <c r="AR47" s="6"/>
      <c r="AS47" s="6"/>
      <c r="AT47" s="6"/>
      <c r="AU47" s="6"/>
      <c r="AV47" s="6"/>
      <c r="AW47" s="6"/>
      <c r="AX47" s="6" t="s">
        <v>87</v>
      </c>
      <c r="AY47" s="6"/>
      <c r="AZ47" s="6"/>
      <c r="BA47" s="6"/>
      <c r="BC47" s="6"/>
      <c r="BD47" s="6"/>
      <c r="BE47" s="6">
        <v>6.8680000000000003</v>
      </c>
      <c r="BF47" s="6">
        <v>0.19849906032100001</v>
      </c>
      <c r="BG47" s="6"/>
      <c r="BH47" s="36"/>
      <c r="BI47" s="6"/>
      <c r="BJ47" s="6"/>
      <c r="BK47" s="6"/>
      <c r="BL47" s="6"/>
      <c r="BM47" s="6"/>
      <c r="BN47" s="6"/>
      <c r="BO47" s="6" t="s">
        <v>87</v>
      </c>
      <c r="BP47" s="6"/>
      <c r="BQ47" s="6"/>
      <c r="BR47" s="6"/>
      <c r="BT47" s="6"/>
      <c r="BU47" s="6"/>
      <c r="BV47" s="6">
        <v>7.0542666666700002</v>
      </c>
      <c r="BW47" s="6">
        <v>0.15539004285300001</v>
      </c>
      <c r="BX47" s="6"/>
      <c r="BY47" s="36"/>
      <c r="BZ47" s="6"/>
      <c r="CA47" s="6"/>
      <c r="CB47" s="6"/>
      <c r="CC47" s="6"/>
      <c r="CD47" s="6"/>
      <c r="CE47" s="6"/>
      <c r="CF47" s="6" t="s">
        <v>87</v>
      </c>
      <c r="CG47" s="6"/>
      <c r="CH47" s="6"/>
      <c r="CI47" s="6"/>
      <c r="CK47" s="6"/>
      <c r="CL47" s="6"/>
      <c r="CM47" s="6">
        <v>7.0542666666700002</v>
      </c>
      <c r="CN47" s="6">
        <v>9.3032731105999994E-2</v>
      </c>
      <c r="CO47" s="6"/>
      <c r="CP47" s="36"/>
      <c r="CQ47" s="6"/>
      <c r="CR47" s="6"/>
      <c r="CS47" s="6"/>
      <c r="CT47" s="6"/>
      <c r="CU47" s="6"/>
      <c r="CV47" s="6"/>
      <c r="CW47" s="6" t="s">
        <v>87</v>
      </c>
      <c r="CX47" s="6"/>
      <c r="CY47" s="6"/>
      <c r="CZ47" s="6"/>
      <c r="DB47" s="6"/>
      <c r="DC47" s="6"/>
      <c r="DD47" s="6">
        <v>6.9649333333300003</v>
      </c>
      <c r="DE47" s="6">
        <v>0.159039976774</v>
      </c>
      <c r="DF47" s="6"/>
      <c r="DG47" s="36"/>
      <c r="DH47" s="6"/>
      <c r="DI47" s="6"/>
      <c r="DJ47" s="6"/>
      <c r="DK47" s="6"/>
      <c r="DL47" s="6"/>
      <c r="DM47" s="6"/>
      <c r="DN47" s="6" t="s">
        <v>87</v>
      </c>
      <c r="DO47" s="6"/>
      <c r="DP47" s="6"/>
      <c r="DQ47" s="6"/>
      <c r="DS47" s="6"/>
      <c r="DT47" s="6"/>
      <c r="DU47" s="6">
        <v>7.2511200000000002</v>
      </c>
      <c r="DV47" s="6">
        <v>0.171498275344</v>
      </c>
      <c r="DW47" s="6"/>
      <c r="DX47" s="36"/>
      <c r="DY47" s="6"/>
      <c r="DZ47" s="6"/>
      <c r="EA47" s="6"/>
      <c r="EB47" s="6"/>
      <c r="EC47" s="6"/>
      <c r="ED47" s="6"/>
      <c r="EE47" s="6" t="s">
        <v>87</v>
      </c>
      <c r="EF47" s="6"/>
      <c r="EG47" s="6"/>
      <c r="EH47" s="6"/>
      <c r="EJ47" s="6"/>
      <c r="EK47" s="6"/>
      <c r="EL47" s="6">
        <v>7.2511200000000002</v>
      </c>
      <c r="EM47" s="6">
        <v>0.21167947949300001</v>
      </c>
      <c r="EN47" s="6"/>
      <c r="EO47" s="36"/>
      <c r="EP47" s="6"/>
      <c r="EQ47" s="6"/>
      <c r="ER47" s="6"/>
      <c r="ES47" s="6"/>
      <c r="ET47" s="6"/>
      <c r="EU47" s="6"/>
      <c r="EV47" s="6" t="s">
        <v>87</v>
      </c>
      <c r="EW47" s="6"/>
      <c r="EX47" s="6"/>
      <c r="EY47" s="6"/>
      <c r="FA47" s="6"/>
      <c r="FB47" s="6"/>
      <c r="FC47" s="6">
        <v>7.2480000000000002</v>
      </c>
      <c r="FD47" s="6">
        <v>0.14012099168</v>
      </c>
      <c r="FE47" s="6"/>
      <c r="FF47" s="36"/>
      <c r="FG47" s="6"/>
      <c r="FH47" s="6"/>
      <c r="FI47" s="6"/>
      <c r="FJ47" s="6"/>
      <c r="FK47" s="6"/>
      <c r="FL47" s="6"/>
      <c r="FM47" s="6" t="s">
        <v>87</v>
      </c>
      <c r="FN47" s="6"/>
      <c r="FO47" s="6"/>
      <c r="FP47" s="6"/>
      <c r="FR47" s="6"/>
      <c r="FS47" s="6"/>
      <c r="FT47" s="6">
        <v>7.1940533333300003</v>
      </c>
      <c r="FU47" s="6">
        <v>0.14027686863700001</v>
      </c>
      <c r="FV47" s="6"/>
      <c r="FW47" s="36"/>
      <c r="FX47" s="6"/>
      <c r="FY47" s="6"/>
      <c r="FZ47" s="6"/>
      <c r="GA47" s="6"/>
      <c r="GB47" s="6"/>
      <c r="GC47" s="6"/>
      <c r="GD47" s="6" t="s">
        <v>87</v>
      </c>
      <c r="GE47" s="6"/>
      <c r="GF47" s="6"/>
      <c r="GG47" s="6"/>
      <c r="GI47" s="6"/>
      <c r="GJ47" s="6"/>
      <c r="GK47" s="6">
        <v>7.1940533333300003</v>
      </c>
      <c r="GL47" s="6">
        <v>0.13737212570999999</v>
      </c>
      <c r="GM47" s="6"/>
      <c r="GN47" s="36"/>
      <c r="GO47" s="6"/>
      <c r="GP47" s="6"/>
      <c r="GQ47" s="6"/>
      <c r="GR47" s="6"/>
      <c r="GS47" s="6"/>
      <c r="GT47" s="6"/>
      <c r="GU47" s="6" t="s">
        <v>87</v>
      </c>
      <c r="GV47" s="6"/>
      <c r="GW47" s="6"/>
      <c r="GX47" s="6"/>
      <c r="GZ47" s="6"/>
      <c r="HA47" s="6"/>
      <c r="HB47" s="6">
        <v>7.2511200000000002</v>
      </c>
      <c r="HC47" s="6">
        <v>0.16372221436600001</v>
      </c>
      <c r="HD47" s="6"/>
      <c r="HE47" s="36"/>
      <c r="HF47" s="6"/>
      <c r="HG47" s="6"/>
      <c r="HH47" s="6"/>
      <c r="HI47" s="6"/>
      <c r="HJ47" s="6"/>
      <c r="HK47" s="6"/>
      <c r="HL47" s="6" t="s">
        <v>87</v>
      </c>
      <c r="HM47" s="6"/>
      <c r="HN47" s="6"/>
      <c r="HO47" s="6"/>
      <c r="HQ47" s="6"/>
      <c r="HR47" s="6"/>
      <c r="HS47" s="6">
        <v>7.4130399999999996</v>
      </c>
      <c r="HT47" s="6">
        <v>0.14359402206499999</v>
      </c>
      <c r="HU47" s="6"/>
      <c r="HV47" s="36"/>
      <c r="HW47" s="6"/>
      <c r="HX47" s="6"/>
      <c r="HY47" s="6"/>
      <c r="HZ47" s="6"/>
      <c r="IA47" s="6"/>
      <c r="IB47" s="6"/>
      <c r="IC47" s="6" t="s">
        <v>87</v>
      </c>
      <c r="ID47" s="6"/>
      <c r="IE47" s="6"/>
      <c r="IF47" s="6"/>
      <c r="IH47" s="6"/>
      <c r="II47" s="6"/>
      <c r="IJ47" s="6">
        <v>7.2012</v>
      </c>
      <c r="IK47" s="6">
        <v>0.16360047804700001</v>
      </c>
      <c r="IL47" s="6"/>
      <c r="IM47" s="36"/>
      <c r="IN47" s="6"/>
      <c r="IO47" s="6"/>
      <c r="IP47" s="6"/>
      <c r="IQ47" s="6"/>
      <c r="IR47" s="6"/>
      <c r="IS47" s="6"/>
      <c r="IT47" s="6" t="s">
        <v>87</v>
      </c>
      <c r="IU47" s="6"/>
      <c r="IV47" s="6"/>
      <c r="IW47" s="6"/>
      <c r="IY47" s="6"/>
      <c r="IZ47" s="6"/>
      <c r="JA47" s="6">
        <v>7.2012</v>
      </c>
      <c r="JB47" s="6">
        <v>0.168638768981</v>
      </c>
      <c r="JC47" s="6"/>
      <c r="JD47" s="36"/>
      <c r="JE47" s="6"/>
      <c r="JF47" s="6"/>
      <c r="JG47" s="6"/>
      <c r="JH47" s="6"/>
      <c r="JI47" s="6"/>
      <c r="JJ47" s="6"/>
      <c r="JK47" s="6" t="s">
        <v>87</v>
      </c>
      <c r="JL47" s="6"/>
      <c r="JM47" s="6"/>
      <c r="JN47" s="6"/>
      <c r="JP47" s="6"/>
      <c r="JQ47" s="6"/>
      <c r="JR47" s="6">
        <v>6.7653600000000003</v>
      </c>
      <c r="JS47" s="6">
        <v>0.13981885926400001</v>
      </c>
      <c r="JT47" s="6"/>
      <c r="JU47" s="36"/>
      <c r="JV47" s="6"/>
      <c r="JW47" s="6"/>
      <c r="JX47" s="6"/>
      <c r="JY47" s="6"/>
      <c r="JZ47" s="6"/>
      <c r="KA47" s="6"/>
      <c r="KB47" s="6" t="s">
        <v>87</v>
      </c>
      <c r="KC47" s="6"/>
      <c r="KD47" s="6"/>
      <c r="KE47" s="6"/>
      <c r="KG47" s="6"/>
      <c r="KH47" s="6"/>
      <c r="KI47" s="6">
        <v>6.7653600000000003</v>
      </c>
      <c r="KJ47" s="6">
        <v>0.16635281966900001</v>
      </c>
      <c r="KK47" s="6"/>
      <c r="KL47" s="36"/>
      <c r="KM47" s="6"/>
      <c r="KN47" s="6"/>
      <c r="KO47" s="6"/>
      <c r="KP47" s="6"/>
      <c r="KQ47" s="6"/>
      <c r="KR47" s="6"/>
      <c r="KS47" s="6" t="s">
        <v>87</v>
      </c>
      <c r="KT47" s="6"/>
      <c r="KU47" s="6"/>
      <c r="KV47" s="6"/>
      <c r="KX47" s="6"/>
      <c r="KY47" s="6"/>
      <c r="KZ47" s="6">
        <v>6.9241599999999996</v>
      </c>
      <c r="LA47" s="6">
        <v>0.11519526893900001</v>
      </c>
      <c r="LB47" s="6"/>
      <c r="LC47" s="36"/>
      <c r="LD47" s="6"/>
      <c r="LE47" s="6"/>
      <c r="LF47" s="6"/>
      <c r="LG47" s="6"/>
      <c r="LH47" s="6"/>
      <c r="LI47" s="6"/>
      <c r="LJ47" s="6" t="s">
        <v>87</v>
      </c>
      <c r="LK47" s="6"/>
      <c r="LL47" s="6"/>
      <c r="LM47" s="6"/>
      <c r="LO47" s="6"/>
      <c r="LP47" s="6"/>
      <c r="LQ47" s="6">
        <v>6.9241599999999996</v>
      </c>
      <c r="LR47" s="6">
        <v>0.11531988379499999</v>
      </c>
      <c r="LS47" s="6"/>
      <c r="LT47" s="36"/>
      <c r="LU47" s="6"/>
      <c r="LV47" s="6"/>
      <c r="LW47" s="6"/>
      <c r="LX47" s="6"/>
      <c r="LY47" s="6"/>
      <c r="LZ47" s="6"/>
      <c r="MA47" s="6" t="s">
        <v>87</v>
      </c>
      <c r="MB47" s="6"/>
      <c r="MC47" s="6"/>
      <c r="MD47" s="6"/>
      <c r="MF47" s="6"/>
      <c r="MG47" s="6"/>
      <c r="MH47" s="6">
        <v>6.9241599999999996</v>
      </c>
      <c r="MI47" s="6">
        <v>0.114075883527</v>
      </c>
      <c r="MJ47" s="6"/>
      <c r="MK47" s="36"/>
      <c r="ML47" s="6"/>
      <c r="MM47" s="6"/>
      <c r="MN47" s="6"/>
      <c r="MO47" s="6"/>
      <c r="MP47" s="6"/>
      <c r="MQ47" s="6"/>
      <c r="MR47" s="6" t="s">
        <v>87</v>
      </c>
      <c r="MS47" s="6"/>
      <c r="MT47" s="6"/>
      <c r="MU47" s="6"/>
      <c r="MW47" s="6"/>
      <c r="MX47" s="6"/>
      <c r="MY47" s="6">
        <v>6.9210399999999996</v>
      </c>
      <c r="MZ47" s="6">
        <v>8.7774655532000007E-2</v>
      </c>
      <c r="NA47" s="6"/>
      <c r="NB47" s="36"/>
      <c r="NC47" s="6"/>
      <c r="ND47" s="6"/>
      <c r="NE47" s="6"/>
      <c r="NF47" s="6"/>
      <c r="NG47" s="6"/>
      <c r="NH47" s="6"/>
      <c r="NI47" s="6" t="s">
        <v>87</v>
      </c>
      <c r="NJ47" s="6"/>
      <c r="NK47" s="6"/>
      <c r="NL47" s="6"/>
      <c r="NN47" s="6"/>
      <c r="NO47" s="6"/>
      <c r="NP47" s="6">
        <v>6.9210399999999996</v>
      </c>
      <c r="NQ47" s="6">
        <v>9.5140499621599997E-2</v>
      </c>
      <c r="NR47" s="6"/>
      <c r="NS47" s="36"/>
      <c r="NT47" s="6"/>
      <c r="NU47" s="6"/>
      <c r="NV47" s="6"/>
      <c r="NW47" s="6"/>
      <c r="NX47" s="6"/>
      <c r="NY47" s="6"/>
      <c r="NZ47" s="6" t="s">
        <v>87</v>
      </c>
      <c r="OA47" s="6"/>
      <c r="OB47" s="6"/>
      <c r="OC47" s="6"/>
      <c r="OE47" s="6"/>
      <c r="OF47" s="6"/>
      <c r="OG47" s="6">
        <v>6.7842666666699998</v>
      </c>
      <c r="OH47" s="6">
        <v>8.6369413599399994E-2</v>
      </c>
      <c r="OI47" s="6"/>
      <c r="OJ47" s="36"/>
      <c r="OK47" s="6"/>
      <c r="OL47" s="6"/>
      <c r="OM47" s="6"/>
      <c r="ON47" s="6"/>
      <c r="OO47" s="6"/>
      <c r="OP47" s="6"/>
      <c r="OQ47" s="6" t="s">
        <v>87</v>
      </c>
      <c r="OR47" s="6"/>
      <c r="OS47" s="6"/>
      <c r="OT47" s="6"/>
      <c r="OV47" s="6"/>
      <c r="OW47" s="6"/>
      <c r="OX47" s="6">
        <v>6.7842666666699998</v>
      </c>
      <c r="OY47" s="6">
        <v>9.6933872703799995E-2</v>
      </c>
      <c r="OZ47" s="6"/>
      <c r="PA47" s="36"/>
      <c r="PB47" s="6"/>
      <c r="PC47" s="6"/>
      <c r="PD47" s="6"/>
      <c r="PE47" s="6"/>
      <c r="PF47" s="6"/>
      <c r="PG47" s="6"/>
      <c r="PH47" s="6" t="s">
        <v>87</v>
      </c>
      <c r="PI47" s="6"/>
      <c r="PJ47" s="6"/>
      <c r="PK47" s="6"/>
      <c r="PM47" s="6"/>
      <c r="PN47" s="6"/>
      <c r="PO47" s="6">
        <v>7.0891999999999999</v>
      </c>
      <c r="PP47" s="6">
        <v>7.0719833744399996E-2</v>
      </c>
      <c r="PQ47" s="6"/>
      <c r="PR47" s="36"/>
      <c r="PS47" s="6"/>
      <c r="PT47" s="6"/>
      <c r="PU47" s="6"/>
      <c r="PV47" s="6"/>
      <c r="PW47" s="6"/>
      <c r="PX47" s="6"/>
      <c r="PY47" s="6" t="s">
        <v>87</v>
      </c>
      <c r="PZ47" s="6"/>
      <c r="QA47" s="6"/>
      <c r="QB47" s="6"/>
      <c r="QD47" s="6"/>
      <c r="QE47" s="6"/>
      <c r="QF47" s="6">
        <v>6.9272799999999997</v>
      </c>
      <c r="QG47" s="6">
        <v>6.30839819706E-2</v>
      </c>
      <c r="QH47" s="6"/>
      <c r="QI47" s="36"/>
      <c r="QJ47" s="6"/>
      <c r="QK47" s="6"/>
      <c r="QL47" s="6"/>
      <c r="QM47" s="6"/>
      <c r="QN47" s="6"/>
      <c r="QO47" s="6"/>
      <c r="QP47" s="6" t="s">
        <v>87</v>
      </c>
      <c r="QQ47" s="6"/>
      <c r="QR47" s="6"/>
      <c r="QS47" s="6"/>
      <c r="QU47" s="6"/>
      <c r="QV47" s="6"/>
      <c r="QW47" s="6">
        <v>7.7368800000000002</v>
      </c>
      <c r="QX47" s="6">
        <v>3.9683326149599997E-2</v>
      </c>
      <c r="QY47" s="6"/>
      <c r="QZ47" s="36"/>
      <c r="RA47" s="6"/>
      <c r="RB47" s="6"/>
      <c r="RC47" s="6"/>
      <c r="RD47" s="6"/>
      <c r="RE47" s="6"/>
      <c r="RF47" s="6"/>
      <c r="RG47" s="6" t="s">
        <v>87</v>
      </c>
      <c r="RH47" s="6"/>
      <c r="RI47" s="6"/>
      <c r="RJ47" s="6"/>
      <c r="RL47" s="6"/>
      <c r="RM47" s="6"/>
      <c r="RN47" s="6">
        <v>7.7368800000000002</v>
      </c>
      <c r="RO47" s="6">
        <v>2.5548336371699999E-2</v>
      </c>
      <c r="RP47" s="6"/>
      <c r="RQ47" s="36"/>
      <c r="RR47" s="6"/>
      <c r="RS47" s="6"/>
      <c r="RT47" s="6"/>
      <c r="RU47" s="6"/>
      <c r="RV47" s="6"/>
      <c r="RW47" s="6"/>
      <c r="RX47" s="6" t="s">
        <v>87</v>
      </c>
      <c r="RY47" s="6"/>
      <c r="RZ47" s="6"/>
      <c r="SA47" s="6"/>
      <c r="SC47" s="6"/>
      <c r="SD47" s="6"/>
      <c r="SE47" s="6">
        <v>7.7368800000000002</v>
      </c>
      <c r="SF47" s="6">
        <v>1.09066153215E-2</v>
      </c>
      <c r="SG47" s="6"/>
      <c r="SH47" s="36"/>
      <c r="SI47" s="6"/>
      <c r="SJ47" s="6"/>
      <c r="SK47" s="6"/>
      <c r="SL47" s="6"/>
      <c r="SM47" s="6"/>
      <c r="SN47" s="6"/>
      <c r="SO47" s="6" t="s">
        <v>87</v>
      </c>
      <c r="SP47" s="6"/>
      <c r="SQ47" s="6"/>
      <c r="SR47" s="6"/>
      <c r="ST47" s="6"/>
      <c r="SU47" s="6"/>
      <c r="SV47" s="6">
        <v>7.7368800000000002</v>
      </c>
      <c r="SW47" s="6">
        <v>1.09066153215E-2</v>
      </c>
      <c r="SX47" s="6"/>
      <c r="SY47" s="36"/>
      <c r="SZ47" s="6"/>
      <c r="TA47" s="6"/>
      <c r="TB47" s="6"/>
      <c r="TC47" s="6"/>
      <c r="TD47" s="6"/>
      <c r="TE47" s="6"/>
      <c r="TF47" s="6" t="s">
        <v>87</v>
      </c>
      <c r="TG47" s="6"/>
      <c r="TH47" s="6"/>
      <c r="TI47" s="6"/>
      <c r="TK47" s="6"/>
      <c r="TL47" s="6"/>
      <c r="TM47" s="6">
        <v>25.3438266667</v>
      </c>
      <c r="TN47" s="6">
        <v>0.18058726375299999</v>
      </c>
      <c r="TO47" s="6"/>
      <c r="TP47" s="36"/>
      <c r="TQ47" s="6"/>
      <c r="TR47" s="6"/>
      <c r="TS47" s="6"/>
      <c r="TT47" s="6"/>
      <c r="TU47" s="6"/>
      <c r="TV47" s="6"/>
      <c r="TW47" s="6" t="s">
        <v>87</v>
      </c>
      <c r="TX47" s="6"/>
      <c r="TY47" s="6"/>
      <c r="TZ47" s="6"/>
      <c r="UB47" s="6"/>
      <c r="UC47" s="6"/>
      <c r="UD47" s="6">
        <v>7.5915466666700002</v>
      </c>
      <c r="UE47" s="6">
        <v>-2.5993667548000001E-2</v>
      </c>
      <c r="UF47" s="6"/>
      <c r="UG47" s="36"/>
      <c r="UH47" s="6"/>
      <c r="UI47" s="6"/>
      <c r="UJ47" s="6"/>
      <c r="UK47" s="6"/>
      <c r="UL47" s="6"/>
      <c r="UM47" s="6"/>
      <c r="UN47" s="6" t="s">
        <v>87</v>
      </c>
      <c r="UO47" s="6"/>
      <c r="UP47" s="6"/>
      <c r="UQ47" s="6"/>
      <c r="US47" s="6"/>
      <c r="UT47" s="6"/>
      <c r="UU47" s="6">
        <v>6.9327733333300001</v>
      </c>
      <c r="UV47" s="6">
        <v>8.90329984135E-2</v>
      </c>
      <c r="UW47" s="6"/>
      <c r="UX47" s="36"/>
      <c r="UY47" s="6"/>
      <c r="UZ47" s="6"/>
      <c r="VA47" s="6"/>
      <c r="VB47" s="6"/>
      <c r="VC47" s="6"/>
      <c r="VD47" s="6"/>
      <c r="VE47" s="6" t="s">
        <v>87</v>
      </c>
      <c r="VF47" s="6"/>
      <c r="VG47" s="6"/>
      <c r="VH47" s="6"/>
      <c r="VJ47" s="6"/>
      <c r="VK47" s="6"/>
      <c r="VL47" s="6">
        <v>6.9327733333300001</v>
      </c>
      <c r="VM47" s="6">
        <v>0.111365879546</v>
      </c>
      <c r="VN47" s="6"/>
    </row>
    <row r="48" spans="10:586" x14ac:dyDescent="0.25">
      <c r="J48" s="6"/>
      <c r="K48" s="6"/>
      <c r="L48" s="6"/>
      <c r="M48" s="6"/>
      <c r="N48" s="6"/>
      <c r="O48" s="6"/>
      <c r="P48" s="6"/>
      <c r="Q48" s="6"/>
      <c r="R48" s="6"/>
      <c r="S48" s="6"/>
      <c r="U48" s="6"/>
      <c r="V48" s="6"/>
      <c r="W48" s="6">
        <v>8.7370999999999999</v>
      </c>
      <c r="X48" s="6">
        <v>6.2984750779700005E-2</v>
      </c>
      <c r="Y48" s="6"/>
      <c r="Z48" s="36"/>
      <c r="AA48" s="6"/>
      <c r="AB48" s="6"/>
      <c r="AC48" s="6"/>
      <c r="AD48" s="6"/>
      <c r="AE48" s="6"/>
      <c r="AF48" s="6"/>
      <c r="AG48" s="6"/>
      <c r="AH48" s="6"/>
      <c r="AI48" s="6"/>
      <c r="AJ48" s="6"/>
      <c r="AL48" s="6"/>
      <c r="AM48" s="6"/>
      <c r="AN48" s="6">
        <v>8.5408000000000008</v>
      </c>
      <c r="AO48" s="6">
        <v>8.7674716753200002E-2</v>
      </c>
      <c r="AP48" s="6"/>
      <c r="AQ48" s="36"/>
      <c r="AR48" s="6"/>
      <c r="AS48" s="6"/>
      <c r="AT48" s="6"/>
      <c r="AU48" s="6"/>
      <c r="AV48" s="6"/>
      <c r="AW48" s="6"/>
      <c r="AX48" s="6"/>
      <c r="AY48" s="6"/>
      <c r="AZ48" s="6"/>
      <c r="BA48" s="6"/>
      <c r="BC48" s="6"/>
      <c r="BD48" s="6"/>
      <c r="BE48" s="6">
        <v>8.5850000000000009</v>
      </c>
      <c r="BF48" s="6">
        <v>0.215316659494</v>
      </c>
      <c r="BG48" s="6"/>
      <c r="BH48" s="36"/>
      <c r="BI48" s="6"/>
      <c r="BJ48" s="6"/>
      <c r="BK48" s="6"/>
      <c r="BL48" s="6"/>
      <c r="BM48" s="6"/>
      <c r="BN48" s="6"/>
      <c r="BO48" s="6"/>
      <c r="BP48" s="6"/>
      <c r="BQ48" s="6"/>
      <c r="BR48" s="6"/>
      <c r="BT48" s="6"/>
      <c r="BU48" s="6"/>
      <c r="BV48" s="6">
        <v>8.8178333333300003</v>
      </c>
      <c r="BW48" s="6">
        <v>0.162377642998</v>
      </c>
      <c r="BX48" s="6"/>
      <c r="BY48" s="36"/>
      <c r="BZ48" s="6"/>
      <c r="CA48" s="6"/>
      <c r="CB48" s="6"/>
      <c r="CC48" s="6"/>
      <c r="CD48" s="6"/>
      <c r="CE48" s="6"/>
      <c r="CF48" s="6"/>
      <c r="CG48" s="6"/>
      <c r="CH48" s="6"/>
      <c r="CI48" s="6"/>
      <c r="CK48" s="6"/>
      <c r="CL48" s="6"/>
      <c r="CM48" s="6">
        <v>8.8178333333300003</v>
      </c>
      <c r="CN48" s="6">
        <v>9.7995199332500005E-2</v>
      </c>
      <c r="CO48" s="6"/>
      <c r="CP48" s="36"/>
      <c r="CQ48" s="6"/>
      <c r="CR48" s="6"/>
      <c r="CS48" s="6"/>
      <c r="CT48" s="6"/>
      <c r="CU48" s="6"/>
      <c r="CV48" s="6"/>
      <c r="CW48" s="6"/>
      <c r="CX48" s="6"/>
      <c r="CY48" s="6"/>
      <c r="CZ48" s="6"/>
      <c r="DB48" s="6"/>
      <c r="DC48" s="6"/>
      <c r="DD48" s="6">
        <v>8.7061666666700006</v>
      </c>
      <c r="DE48" s="6">
        <v>0.16808989950799999</v>
      </c>
      <c r="DF48" s="6"/>
      <c r="DG48" s="36"/>
      <c r="DH48" s="6"/>
      <c r="DI48" s="6"/>
      <c r="DJ48" s="6"/>
      <c r="DK48" s="6"/>
      <c r="DL48" s="6"/>
      <c r="DM48" s="6"/>
      <c r="DN48" s="6"/>
      <c r="DO48" s="6"/>
      <c r="DP48" s="6"/>
      <c r="DQ48" s="6"/>
      <c r="DS48" s="6"/>
      <c r="DT48" s="6"/>
      <c r="DU48" s="6">
        <v>9.0639000000000003</v>
      </c>
      <c r="DV48" s="6">
        <v>0.18034157106400001</v>
      </c>
      <c r="DW48" s="6"/>
      <c r="DX48" s="36"/>
      <c r="DY48" s="6"/>
      <c r="DZ48" s="6"/>
      <c r="EA48" s="6"/>
      <c r="EB48" s="6"/>
      <c r="EC48" s="6"/>
      <c r="ED48" s="6"/>
      <c r="EE48" s="6"/>
      <c r="EF48" s="6"/>
      <c r="EG48" s="6"/>
      <c r="EH48" s="6"/>
      <c r="EJ48" s="6"/>
      <c r="EK48" s="6"/>
      <c r="EL48" s="6">
        <v>9.0639000000000003</v>
      </c>
      <c r="EM48" s="6">
        <v>0.21693898618999999</v>
      </c>
      <c r="EN48" s="6"/>
      <c r="EO48" s="36"/>
      <c r="EP48" s="6"/>
      <c r="EQ48" s="6"/>
      <c r="ER48" s="6"/>
      <c r="ES48" s="6"/>
      <c r="ET48" s="6"/>
      <c r="EU48" s="6"/>
      <c r="EV48" s="6"/>
      <c r="EW48" s="6"/>
      <c r="EX48" s="6"/>
      <c r="EY48" s="6"/>
      <c r="FA48" s="6"/>
      <c r="FB48" s="6"/>
      <c r="FC48" s="6">
        <v>9.06</v>
      </c>
      <c r="FD48" s="6">
        <v>0.14517154722299999</v>
      </c>
      <c r="FE48" s="6"/>
      <c r="FF48" s="36"/>
      <c r="FG48" s="6"/>
      <c r="FH48" s="6"/>
      <c r="FI48" s="6"/>
      <c r="FJ48" s="6"/>
      <c r="FK48" s="6"/>
      <c r="FL48" s="6"/>
      <c r="FM48" s="6"/>
      <c r="FN48" s="6"/>
      <c r="FO48" s="6"/>
      <c r="FP48" s="6"/>
      <c r="FR48" s="6"/>
      <c r="FS48" s="6"/>
      <c r="FT48" s="6">
        <v>8.9925666666699993</v>
      </c>
      <c r="FU48" s="6">
        <v>0.149657499562</v>
      </c>
      <c r="FV48" s="6"/>
      <c r="FW48" s="36"/>
      <c r="FX48" s="6"/>
      <c r="FY48" s="6"/>
      <c r="FZ48" s="6"/>
      <c r="GA48" s="6"/>
      <c r="GB48" s="6"/>
      <c r="GC48" s="6"/>
      <c r="GD48" s="6"/>
      <c r="GE48" s="6"/>
      <c r="GF48" s="6"/>
      <c r="GG48" s="6"/>
      <c r="GI48" s="6"/>
      <c r="GJ48" s="6"/>
      <c r="GK48" s="6">
        <v>8.9925666666699993</v>
      </c>
      <c r="GL48" s="6">
        <v>0.14582835382100001</v>
      </c>
      <c r="GM48" s="6"/>
      <c r="GN48" s="36"/>
      <c r="GO48" s="6"/>
      <c r="GP48" s="6"/>
      <c r="GQ48" s="6"/>
      <c r="GR48" s="6"/>
      <c r="GS48" s="6"/>
      <c r="GT48" s="6"/>
      <c r="GU48" s="6"/>
      <c r="GV48" s="6"/>
      <c r="GW48" s="6"/>
      <c r="GX48" s="6"/>
      <c r="GZ48" s="6"/>
      <c r="HA48" s="6"/>
      <c r="HB48" s="6">
        <v>9.0639000000000003</v>
      </c>
      <c r="HC48" s="6">
        <v>0.171395920186</v>
      </c>
      <c r="HD48" s="6"/>
      <c r="HE48" s="36"/>
      <c r="HF48" s="6"/>
      <c r="HG48" s="6"/>
      <c r="HH48" s="6"/>
      <c r="HI48" s="6"/>
      <c r="HJ48" s="6"/>
      <c r="HK48" s="6"/>
      <c r="HL48" s="6"/>
      <c r="HM48" s="6"/>
      <c r="HN48" s="6"/>
      <c r="HO48" s="6"/>
      <c r="HQ48" s="6"/>
      <c r="HR48" s="6"/>
      <c r="HS48" s="6">
        <v>9.2662999999999993</v>
      </c>
      <c r="HT48" s="6">
        <v>0.150943614137</v>
      </c>
      <c r="HU48" s="6"/>
      <c r="HV48" s="36"/>
      <c r="HW48" s="6"/>
      <c r="HX48" s="6"/>
      <c r="HY48" s="6"/>
      <c r="HZ48" s="6"/>
      <c r="IA48" s="6"/>
      <c r="IB48" s="6"/>
      <c r="IC48" s="6"/>
      <c r="ID48" s="6"/>
      <c r="IE48" s="6"/>
      <c r="IF48" s="6"/>
      <c r="IH48" s="6"/>
      <c r="II48" s="6"/>
      <c r="IJ48" s="6">
        <v>9.0015000000000001</v>
      </c>
      <c r="IK48" s="6">
        <v>0.16683070774</v>
      </c>
      <c r="IL48" s="6"/>
      <c r="IM48" s="36"/>
      <c r="IN48" s="6"/>
      <c r="IO48" s="6"/>
      <c r="IP48" s="6"/>
      <c r="IQ48" s="6"/>
      <c r="IR48" s="6"/>
      <c r="IS48" s="6"/>
      <c r="IT48" s="6"/>
      <c r="IU48" s="6"/>
      <c r="IV48" s="6"/>
      <c r="IW48" s="6"/>
      <c r="IY48" s="6"/>
      <c r="IZ48" s="6"/>
      <c r="JA48" s="6">
        <v>9.0015000000000001</v>
      </c>
      <c r="JB48" s="6">
        <v>0.17517297884300001</v>
      </c>
      <c r="JC48" s="6"/>
      <c r="JD48" s="36"/>
      <c r="JE48" s="6"/>
      <c r="JF48" s="6"/>
      <c r="JG48" s="6"/>
      <c r="JH48" s="6"/>
      <c r="JI48" s="6"/>
      <c r="JJ48" s="6"/>
      <c r="JK48" s="6"/>
      <c r="JL48" s="6"/>
      <c r="JM48" s="6"/>
      <c r="JN48" s="6"/>
      <c r="JP48" s="6"/>
      <c r="JQ48" s="6"/>
      <c r="JR48" s="6">
        <v>8.4566999999999997</v>
      </c>
      <c r="JS48" s="6">
        <v>0.14129763345599999</v>
      </c>
      <c r="JT48" s="6"/>
      <c r="JU48" s="36"/>
      <c r="JV48" s="6"/>
      <c r="JW48" s="6"/>
      <c r="JX48" s="6"/>
      <c r="JY48" s="6"/>
      <c r="JZ48" s="6"/>
      <c r="KA48" s="6"/>
      <c r="KB48" s="6"/>
      <c r="KC48" s="6"/>
      <c r="KD48" s="6"/>
      <c r="KE48" s="6"/>
      <c r="KG48" s="6"/>
      <c r="KH48" s="6"/>
      <c r="KI48" s="6">
        <v>8.4566999999999997</v>
      </c>
      <c r="KJ48" s="6">
        <v>0.16806502567199999</v>
      </c>
      <c r="KK48" s="6"/>
      <c r="KL48" s="36"/>
      <c r="KM48" s="6"/>
      <c r="KN48" s="6"/>
      <c r="KO48" s="6"/>
      <c r="KP48" s="6"/>
      <c r="KQ48" s="6"/>
      <c r="KR48" s="6"/>
      <c r="KS48" s="6"/>
      <c r="KT48" s="6"/>
      <c r="KU48" s="6"/>
      <c r="KV48" s="6"/>
      <c r="KX48" s="6"/>
      <c r="KY48" s="6"/>
      <c r="KZ48" s="6">
        <v>8.6552000000000007</v>
      </c>
      <c r="LA48" s="6">
        <v>0.121335019844</v>
      </c>
      <c r="LB48" s="6"/>
      <c r="LC48" s="36"/>
      <c r="LD48" s="6"/>
      <c r="LE48" s="6"/>
      <c r="LF48" s="6"/>
      <c r="LG48" s="6"/>
      <c r="LH48" s="6"/>
      <c r="LI48" s="6"/>
      <c r="LJ48" s="6"/>
      <c r="LK48" s="6"/>
      <c r="LL48" s="6"/>
      <c r="LM48" s="6"/>
      <c r="LO48" s="6"/>
      <c r="LP48" s="6"/>
      <c r="LQ48" s="6">
        <v>8.6552000000000007</v>
      </c>
      <c r="LR48" s="6">
        <v>0.118291550185</v>
      </c>
      <c r="LS48" s="6"/>
      <c r="LT48" s="36"/>
      <c r="LU48" s="6"/>
      <c r="LV48" s="6"/>
      <c r="LW48" s="6"/>
      <c r="LX48" s="6"/>
      <c r="LY48" s="6"/>
      <c r="LZ48" s="6"/>
      <c r="MA48" s="6"/>
      <c r="MB48" s="6"/>
      <c r="MC48" s="6"/>
      <c r="MD48" s="6"/>
      <c r="MF48" s="6"/>
      <c r="MG48" s="6"/>
      <c r="MH48" s="6">
        <v>8.6552000000000007</v>
      </c>
      <c r="MI48" s="6">
        <v>0.118794707811</v>
      </c>
      <c r="MJ48" s="6"/>
      <c r="MK48" s="36"/>
      <c r="ML48" s="6"/>
      <c r="MM48" s="6"/>
      <c r="MN48" s="6"/>
      <c r="MO48" s="6"/>
      <c r="MP48" s="6"/>
      <c r="MQ48" s="6"/>
      <c r="MR48" s="6"/>
      <c r="MS48" s="6"/>
      <c r="MT48" s="6"/>
      <c r="MU48" s="6"/>
      <c r="MW48" s="6"/>
      <c r="MX48" s="6"/>
      <c r="MY48" s="6">
        <v>8.6513000000000009</v>
      </c>
      <c r="MZ48" s="6">
        <v>8.9775756207299995E-2</v>
      </c>
      <c r="NA48" s="6"/>
      <c r="NB48" s="36"/>
      <c r="NC48" s="6"/>
      <c r="ND48" s="6"/>
      <c r="NE48" s="6"/>
      <c r="NF48" s="6"/>
      <c r="NG48" s="6"/>
      <c r="NH48" s="6"/>
      <c r="NI48" s="6"/>
      <c r="NJ48" s="6"/>
      <c r="NK48" s="6"/>
      <c r="NL48" s="6"/>
      <c r="NN48" s="6"/>
      <c r="NO48" s="6"/>
      <c r="NP48" s="6">
        <v>8.6513000000000009</v>
      </c>
      <c r="NQ48" s="6">
        <v>9.8502383979199998E-2</v>
      </c>
      <c r="NR48" s="6"/>
      <c r="NS48" s="36"/>
      <c r="NT48" s="6"/>
      <c r="NU48" s="6"/>
      <c r="NV48" s="6"/>
      <c r="NW48" s="6"/>
      <c r="NX48" s="6"/>
      <c r="NY48" s="6"/>
      <c r="NZ48" s="6"/>
      <c r="OA48" s="6"/>
      <c r="OB48" s="6"/>
      <c r="OC48" s="6"/>
      <c r="OE48" s="6"/>
      <c r="OF48" s="6"/>
      <c r="OG48" s="6">
        <v>8.4803333333299999</v>
      </c>
      <c r="OH48" s="6">
        <v>8.7704773210999995E-2</v>
      </c>
      <c r="OI48" s="6"/>
      <c r="OJ48" s="36"/>
      <c r="OK48" s="6"/>
      <c r="OL48" s="6"/>
      <c r="OM48" s="6"/>
      <c r="ON48" s="6"/>
      <c r="OO48" s="6"/>
      <c r="OP48" s="6"/>
      <c r="OQ48" s="6"/>
      <c r="OR48" s="6"/>
      <c r="OS48" s="6"/>
      <c r="OT48" s="6"/>
      <c r="OV48" s="6"/>
      <c r="OW48" s="6"/>
      <c r="OX48" s="6">
        <v>8.4803333333299999</v>
      </c>
      <c r="OY48" s="6">
        <v>9.8849764906900006E-2</v>
      </c>
      <c r="OZ48" s="6"/>
      <c r="PA48" s="36"/>
      <c r="PB48" s="6"/>
      <c r="PC48" s="6"/>
      <c r="PD48" s="6"/>
      <c r="PE48" s="6"/>
      <c r="PF48" s="6"/>
      <c r="PG48" s="6"/>
      <c r="PH48" s="6"/>
      <c r="PI48" s="6"/>
      <c r="PJ48" s="6"/>
      <c r="PK48" s="6"/>
      <c r="PM48" s="6"/>
      <c r="PN48" s="6"/>
      <c r="PO48" s="6">
        <v>8.8614999999999995</v>
      </c>
      <c r="PP48" s="6">
        <v>7.2502555432400001E-2</v>
      </c>
      <c r="PQ48" s="6"/>
      <c r="PR48" s="36"/>
      <c r="PS48" s="6"/>
      <c r="PT48" s="6"/>
      <c r="PU48" s="6"/>
      <c r="PV48" s="6"/>
      <c r="PW48" s="6"/>
      <c r="PX48" s="6"/>
      <c r="PY48" s="6"/>
      <c r="PZ48" s="6"/>
      <c r="QA48" s="6"/>
      <c r="QB48" s="6"/>
      <c r="QD48" s="6"/>
      <c r="QE48" s="6"/>
      <c r="QF48" s="6">
        <v>8.6591000000000005</v>
      </c>
      <c r="QG48" s="6">
        <v>6.4998572958199996E-2</v>
      </c>
      <c r="QH48" s="6"/>
      <c r="QI48" s="36"/>
      <c r="QJ48" s="6"/>
      <c r="QK48" s="6"/>
      <c r="QL48" s="6"/>
      <c r="QM48" s="6"/>
      <c r="QN48" s="6"/>
      <c r="QO48" s="6"/>
      <c r="QP48" s="6"/>
      <c r="QQ48" s="6"/>
      <c r="QR48" s="6"/>
      <c r="QS48" s="6"/>
      <c r="QU48" s="6"/>
      <c r="QV48" s="6"/>
      <c r="QW48" s="6">
        <v>9.6710999999999991</v>
      </c>
      <c r="QX48" s="6">
        <v>3.9297273816100001E-2</v>
      </c>
      <c r="QY48" s="6"/>
      <c r="QZ48" s="36"/>
      <c r="RA48" s="6"/>
      <c r="RB48" s="6"/>
      <c r="RC48" s="6"/>
      <c r="RD48" s="6"/>
      <c r="RE48" s="6"/>
      <c r="RF48" s="6"/>
      <c r="RG48" s="6"/>
      <c r="RH48" s="6"/>
      <c r="RI48" s="6"/>
      <c r="RJ48" s="6"/>
      <c r="RL48" s="6"/>
      <c r="RM48" s="6"/>
      <c r="RN48" s="6">
        <v>9.6710999999999991</v>
      </c>
      <c r="RO48" s="6">
        <v>2.6077273189300001E-2</v>
      </c>
      <c r="RP48" s="6"/>
      <c r="RQ48" s="36"/>
      <c r="RR48" s="6"/>
      <c r="RS48" s="6"/>
      <c r="RT48" s="6"/>
      <c r="RU48" s="6"/>
      <c r="RV48" s="6"/>
      <c r="RW48" s="6"/>
      <c r="RX48" s="6"/>
      <c r="RY48" s="6"/>
      <c r="RZ48" s="6"/>
      <c r="SA48" s="6"/>
      <c r="SC48" s="6"/>
      <c r="SD48" s="6"/>
      <c r="SE48" s="6">
        <v>9.6710999999999991</v>
      </c>
      <c r="SF48" s="6">
        <v>1.19618518899E-2</v>
      </c>
      <c r="SG48" s="6"/>
      <c r="SH48" s="36"/>
      <c r="SI48" s="6"/>
      <c r="SJ48" s="6"/>
      <c r="SK48" s="6"/>
      <c r="SL48" s="6"/>
      <c r="SM48" s="6"/>
      <c r="SN48" s="6"/>
      <c r="SO48" s="6"/>
      <c r="SP48" s="6"/>
      <c r="SQ48" s="6"/>
      <c r="SR48" s="6"/>
      <c r="ST48" s="6"/>
      <c r="SU48" s="6"/>
      <c r="SV48" s="6">
        <v>9.6710999999999991</v>
      </c>
      <c r="SW48" s="6">
        <v>1.19618518899E-2</v>
      </c>
      <c r="SX48" s="6"/>
      <c r="SY48" s="36"/>
      <c r="SZ48" s="6"/>
      <c r="TA48" s="6"/>
      <c r="TB48" s="6"/>
      <c r="TC48" s="6"/>
      <c r="TD48" s="6"/>
      <c r="TE48" s="6"/>
      <c r="TF48" s="6"/>
      <c r="TG48" s="6"/>
      <c r="TH48" s="6"/>
      <c r="TI48" s="6"/>
      <c r="TK48" s="6"/>
      <c r="TL48" s="6"/>
      <c r="TM48" s="6">
        <v>27.1541</v>
      </c>
      <c r="TN48" s="6">
        <v>0.18939939307699999</v>
      </c>
      <c r="TO48" s="6"/>
      <c r="TP48" s="36"/>
      <c r="TQ48" s="6"/>
      <c r="TR48" s="6"/>
      <c r="TS48" s="6"/>
      <c r="TT48" s="6"/>
      <c r="TU48" s="6"/>
      <c r="TV48" s="6"/>
      <c r="TW48" s="6"/>
      <c r="TX48" s="6"/>
      <c r="TY48" s="6"/>
      <c r="TZ48" s="6"/>
      <c r="UB48" s="6"/>
      <c r="UC48" s="6"/>
      <c r="UD48" s="6">
        <v>9.4894333333300001</v>
      </c>
      <c r="UE48" s="6">
        <v>-2.3829728396600001E-2</v>
      </c>
      <c r="UF48" s="6"/>
      <c r="UG48" s="36"/>
      <c r="UH48" s="6"/>
      <c r="UI48" s="6"/>
      <c r="UJ48" s="6"/>
      <c r="UK48" s="6"/>
      <c r="UL48" s="6"/>
      <c r="UM48" s="6"/>
      <c r="UN48" s="6"/>
      <c r="UO48" s="6"/>
      <c r="UP48" s="6"/>
      <c r="UQ48" s="6"/>
      <c r="US48" s="6"/>
      <c r="UT48" s="6"/>
      <c r="UU48" s="6">
        <v>8.6659666666700002</v>
      </c>
      <c r="UV48" s="6">
        <v>9.0367683296400006E-2</v>
      </c>
      <c r="UW48" s="6"/>
      <c r="UX48" s="36"/>
      <c r="UY48" s="6"/>
      <c r="UZ48" s="6"/>
      <c r="VA48" s="6"/>
      <c r="VB48" s="6"/>
      <c r="VC48" s="6"/>
      <c r="VD48" s="6"/>
      <c r="VE48" s="6"/>
      <c r="VF48" s="6"/>
      <c r="VG48" s="6"/>
      <c r="VH48" s="6"/>
      <c r="VJ48" s="6"/>
      <c r="VK48" s="6"/>
      <c r="VL48" s="6">
        <v>8.6659666666700002</v>
      </c>
      <c r="VM48" s="6">
        <v>0.115427080692</v>
      </c>
      <c r="VN48" s="6"/>
    </row>
    <row r="49" spans="10:586" x14ac:dyDescent="0.25">
      <c r="J49" s="6"/>
      <c r="K49" s="6"/>
      <c r="L49" s="6"/>
      <c r="M49" s="6"/>
      <c r="N49" s="6"/>
      <c r="O49" s="6"/>
      <c r="P49" s="6"/>
      <c r="Q49" s="6"/>
      <c r="R49" s="6"/>
      <c r="S49" s="6"/>
      <c r="U49" s="6"/>
      <c r="V49" s="6"/>
      <c r="W49" s="6">
        <v>10.48452</v>
      </c>
      <c r="X49" s="6">
        <v>6.31641617657E-2</v>
      </c>
      <c r="Y49" s="6"/>
      <c r="Z49" s="36"/>
      <c r="AA49" s="6"/>
      <c r="AB49" s="6"/>
      <c r="AC49" s="6"/>
      <c r="AD49" s="6"/>
      <c r="AE49" s="6"/>
      <c r="AF49" s="6"/>
      <c r="AG49" s="6"/>
      <c r="AH49" s="6"/>
      <c r="AI49" s="6"/>
      <c r="AJ49" s="6"/>
      <c r="AL49" s="6"/>
      <c r="AM49" s="6"/>
      <c r="AN49" s="6">
        <v>10.24896</v>
      </c>
      <c r="AO49" s="6">
        <v>8.9446885430299994E-2</v>
      </c>
      <c r="AP49" s="6"/>
      <c r="AQ49" s="36"/>
      <c r="AR49" s="6"/>
      <c r="AS49" s="6"/>
      <c r="AT49" s="6"/>
      <c r="AU49" s="6"/>
      <c r="AV49" s="6"/>
      <c r="AW49" s="6"/>
      <c r="AX49" s="6"/>
      <c r="AY49" s="6"/>
      <c r="AZ49" s="6"/>
      <c r="BA49" s="6"/>
      <c r="BC49" s="6"/>
      <c r="BD49" s="6"/>
      <c r="BE49" s="6">
        <v>10.302</v>
      </c>
      <c r="BF49" s="6">
        <v>0.230364059535</v>
      </c>
      <c r="BG49" s="6"/>
      <c r="BH49" s="36"/>
      <c r="BI49" s="6"/>
      <c r="BJ49" s="6"/>
      <c r="BK49" s="6"/>
      <c r="BL49" s="6"/>
      <c r="BM49" s="6"/>
      <c r="BN49" s="6"/>
      <c r="BO49" s="6"/>
      <c r="BP49" s="6"/>
      <c r="BQ49" s="6"/>
      <c r="BR49" s="6"/>
      <c r="BT49" s="6"/>
      <c r="BU49" s="6"/>
      <c r="BV49" s="6">
        <v>10.5814</v>
      </c>
      <c r="BW49" s="6">
        <v>0.17175655276999999</v>
      </c>
      <c r="BX49" s="6"/>
      <c r="BY49" s="36"/>
      <c r="BZ49" s="6"/>
      <c r="CA49" s="6"/>
      <c r="CB49" s="6"/>
      <c r="CC49" s="6"/>
      <c r="CD49" s="6"/>
      <c r="CE49" s="6"/>
      <c r="CF49" s="6"/>
      <c r="CG49" s="6"/>
      <c r="CH49" s="6"/>
      <c r="CI49" s="6"/>
      <c r="CK49" s="6"/>
      <c r="CL49" s="6"/>
      <c r="CM49" s="6">
        <v>10.5814</v>
      </c>
      <c r="CN49" s="6">
        <v>0.100089743939</v>
      </c>
      <c r="CO49" s="6"/>
      <c r="CP49" s="36"/>
      <c r="CQ49" s="6"/>
      <c r="CR49" s="6"/>
      <c r="CS49" s="6"/>
      <c r="CT49" s="6"/>
      <c r="CU49" s="6"/>
      <c r="CV49" s="6"/>
      <c r="CW49" s="6"/>
      <c r="CX49" s="6"/>
      <c r="CY49" s="6"/>
      <c r="CZ49" s="6"/>
      <c r="DB49" s="6"/>
      <c r="DC49" s="6"/>
      <c r="DD49" s="6">
        <v>10.4474</v>
      </c>
      <c r="DE49" s="6">
        <v>0.17644703858899999</v>
      </c>
      <c r="DF49" s="6"/>
      <c r="DG49" s="36"/>
      <c r="DH49" s="6"/>
      <c r="DI49" s="6"/>
      <c r="DJ49" s="6"/>
      <c r="DK49" s="6"/>
      <c r="DL49" s="6"/>
      <c r="DM49" s="6"/>
      <c r="DN49" s="6"/>
      <c r="DO49" s="6"/>
      <c r="DP49" s="6"/>
      <c r="DQ49" s="6"/>
      <c r="DS49" s="6"/>
      <c r="DT49" s="6"/>
      <c r="DU49" s="6">
        <v>10.87668</v>
      </c>
      <c r="DV49" s="6">
        <v>0.18493385392100001</v>
      </c>
      <c r="DW49" s="6"/>
      <c r="DX49" s="36"/>
      <c r="DY49" s="6"/>
      <c r="DZ49" s="6"/>
      <c r="EA49" s="6"/>
      <c r="EB49" s="6"/>
      <c r="EC49" s="6"/>
      <c r="ED49" s="6"/>
      <c r="EE49" s="6"/>
      <c r="EF49" s="6"/>
      <c r="EG49" s="6"/>
      <c r="EH49" s="6"/>
      <c r="EJ49" s="6"/>
      <c r="EK49" s="6"/>
      <c r="EL49" s="6">
        <v>10.87668</v>
      </c>
      <c r="EM49" s="6">
        <v>0.22070117797700001</v>
      </c>
      <c r="EN49" s="6"/>
      <c r="EO49" s="36"/>
      <c r="EP49" s="6"/>
      <c r="EQ49" s="6"/>
      <c r="ER49" s="6"/>
      <c r="ES49" s="6"/>
      <c r="ET49" s="6"/>
      <c r="EU49" s="6"/>
      <c r="EV49" s="6"/>
      <c r="EW49" s="6"/>
      <c r="EX49" s="6"/>
      <c r="EY49" s="6"/>
      <c r="FA49" s="6"/>
      <c r="FB49" s="6"/>
      <c r="FC49" s="6">
        <v>10.872</v>
      </c>
      <c r="FD49" s="6">
        <v>0.14962364491499999</v>
      </c>
      <c r="FE49" s="6"/>
      <c r="FF49" s="36"/>
      <c r="FG49" s="6"/>
      <c r="FH49" s="6"/>
      <c r="FI49" s="6"/>
      <c r="FJ49" s="6"/>
      <c r="FK49" s="6"/>
      <c r="FL49" s="6"/>
      <c r="FM49" s="6"/>
      <c r="FN49" s="6"/>
      <c r="FO49" s="6"/>
      <c r="FP49" s="6"/>
      <c r="FR49" s="6"/>
      <c r="FS49" s="6"/>
      <c r="FT49" s="6">
        <v>10.791079999999999</v>
      </c>
      <c r="FU49" s="6">
        <v>0.158522132289</v>
      </c>
      <c r="FV49" s="6"/>
      <c r="FW49" s="36"/>
      <c r="FX49" s="6"/>
      <c r="FY49" s="6"/>
      <c r="FZ49" s="6"/>
      <c r="GA49" s="6"/>
      <c r="GB49" s="6"/>
      <c r="GC49" s="6"/>
      <c r="GD49" s="6"/>
      <c r="GE49" s="6"/>
      <c r="GF49" s="6"/>
      <c r="GG49" s="6"/>
      <c r="GI49" s="6"/>
      <c r="GJ49" s="6"/>
      <c r="GK49" s="6">
        <v>10.791079999999999</v>
      </c>
      <c r="GL49" s="6">
        <v>0.15463830474699999</v>
      </c>
      <c r="GM49" s="6"/>
      <c r="GN49" s="36"/>
      <c r="GO49" s="6"/>
      <c r="GP49" s="6"/>
      <c r="GQ49" s="6"/>
      <c r="GR49" s="6"/>
      <c r="GS49" s="6"/>
      <c r="GT49" s="6"/>
      <c r="GU49" s="6"/>
      <c r="GV49" s="6"/>
      <c r="GW49" s="6"/>
      <c r="GX49" s="6"/>
      <c r="GZ49" s="6"/>
      <c r="HA49" s="6"/>
      <c r="HB49" s="6">
        <v>10.87668</v>
      </c>
      <c r="HC49" s="6">
        <v>0.177351384753</v>
      </c>
      <c r="HD49" s="6"/>
      <c r="HE49" s="36"/>
      <c r="HF49" s="6"/>
      <c r="HG49" s="6"/>
      <c r="HH49" s="6"/>
      <c r="HI49" s="6"/>
      <c r="HJ49" s="6"/>
      <c r="HK49" s="6"/>
      <c r="HL49" s="6"/>
      <c r="HM49" s="6"/>
      <c r="HN49" s="6"/>
      <c r="HO49" s="6"/>
      <c r="HQ49" s="6"/>
      <c r="HR49" s="6"/>
      <c r="HS49" s="6">
        <v>11.11956</v>
      </c>
      <c r="HT49" s="6">
        <v>0.15650605898</v>
      </c>
      <c r="HU49" s="6"/>
      <c r="HV49" s="36"/>
      <c r="HW49" s="6"/>
      <c r="HX49" s="6"/>
      <c r="HY49" s="6"/>
      <c r="HZ49" s="6"/>
      <c r="IA49" s="6"/>
      <c r="IB49" s="6"/>
      <c r="IC49" s="6"/>
      <c r="ID49" s="6"/>
      <c r="IE49" s="6"/>
      <c r="IF49" s="6"/>
      <c r="IH49" s="6"/>
      <c r="II49" s="6"/>
      <c r="IJ49" s="6">
        <v>10.8018</v>
      </c>
      <c r="IK49" s="6">
        <v>0.169197525736</v>
      </c>
      <c r="IL49" s="6"/>
      <c r="IM49" s="36"/>
      <c r="IN49" s="6"/>
      <c r="IO49" s="6"/>
      <c r="IP49" s="6"/>
      <c r="IQ49" s="6"/>
      <c r="IR49" s="6"/>
      <c r="IS49" s="6"/>
      <c r="IT49" s="6"/>
      <c r="IU49" s="6"/>
      <c r="IV49" s="6"/>
      <c r="IW49" s="6"/>
      <c r="IY49" s="6"/>
      <c r="IZ49" s="6"/>
      <c r="JA49" s="6">
        <v>10.8018</v>
      </c>
      <c r="JB49" s="6">
        <v>0.17743067161100001</v>
      </c>
      <c r="JC49" s="6"/>
      <c r="JD49" s="36"/>
      <c r="JE49" s="6"/>
      <c r="JF49" s="6"/>
      <c r="JG49" s="6"/>
      <c r="JH49" s="6"/>
      <c r="JI49" s="6"/>
      <c r="JJ49" s="6"/>
      <c r="JK49" s="6"/>
      <c r="JL49" s="6"/>
      <c r="JM49" s="6"/>
      <c r="JN49" s="6"/>
      <c r="JP49" s="6"/>
      <c r="JQ49" s="6"/>
      <c r="JR49" s="6">
        <v>10.14804</v>
      </c>
      <c r="JS49" s="6">
        <v>0.14380089798099999</v>
      </c>
      <c r="JT49" s="6"/>
      <c r="JU49" s="36"/>
      <c r="JV49" s="6"/>
      <c r="JW49" s="6"/>
      <c r="JX49" s="6"/>
      <c r="JY49" s="6"/>
      <c r="JZ49" s="6"/>
      <c r="KA49" s="6"/>
      <c r="KB49" s="6"/>
      <c r="KC49" s="6"/>
      <c r="KD49" s="6"/>
      <c r="KE49" s="6"/>
      <c r="KG49" s="6"/>
      <c r="KH49" s="6"/>
      <c r="KI49" s="6">
        <v>10.14804</v>
      </c>
      <c r="KJ49" s="6">
        <v>0.16976406860900001</v>
      </c>
      <c r="KK49" s="6"/>
      <c r="KL49" s="36"/>
      <c r="KM49" s="6"/>
      <c r="KN49" s="6"/>
      <c r="KO49" s="6"/>
      <c r="KP49" s="6"/>
      <c r="KQ49" s="6"/>
      <c r="KR49" s="6"/>
      <c r="KS49" s="6"/>
      <c r="KT49" s="6"/>
      <c r="KU49" s="6"/>
      <c r="KV49" s="6"/>
      <c r="KX49" s="6"/>
      <c r="KY49" s="6"/>
      <c r="KZ49" s="6">
        <v>10.386240000000001</v>
      </c>
      <c r="LA49" s="6">
        <v>0.12874254201900001</v>
      </c>
      <c r="LB49" s="6"/>
      <c r="LC49" s="36"/>
      <c r="LD49" s="6"/>
      <c r="LE49" s="6"/>
      <c r="LF49" s="6"/>
      <c r="LG49" s="6"/>
      <c r="LH49" s="6"/>
      <c r="LI49" s="6"/>
      <c r="LJ49" s="6"/>
      <c r="LK49" s="6"/>
      <c r="LL49" s="6"/>
      <c r="LM49" s="6"/>
      <c r="LO49" s="6"/>
      <c r="LP49" s="6"/>
      <c r="LQ49" s="6">
        <v>10.386240000000001</v>
      </c>
      <c r="LR49" s="6">
        <v>0.122953472794</v>
      </c>
      <c r="LS49" s="6"/>
      <c r="LT49" s="36"/>
      <c r="LU49" s="6"/>
      <c r="LV49" s="6"/>
      <c r="LW49" s="6"/>
      <c r="LX49" s="6"/>
      <c r="LY49" s="6"/>
      <c r="LZ49" s="6"/>
      <c r="MA49" s="6"/>
      <c r="MB49" s="6"/>
      <c r="MC49" s="6"/>
      <c r="MD49" s="6"/>
      <c r="MF49" s="6"/>
      <c r="MG49" s="6"/>
      <c r="MH49" s="6">
        <v>10.386240000000001</v>
      </c>
      <c r="MI49" s="6">
        <v>0.123077074466</v>
      </c>
      <c r="MJ49" s="6"/>
      <c r="MK49" s="36"/>
      <c r="ML49" s="6"/>
      <c r="MM49" s="6"/>
      <c r="MN49" s="6"/>
      <c r="MO49" s="6"/>
      <c r="MP49" s="6"/>
      <c r="MQ49" s="6"/>
      <c r="MR49" s="6"/>
      <c r="MS49" s="6"/>
      <c r="MT49" s="6"/>
      <c r="MU49" s="6"/>
      <c r="MW49" s="6"/>
      <c r="MX49" s="6"/>
      <c r="MY49" s="6">
        <v>10.38156</v>
      </c>
      <c r="MZ49" s="6">
        <v>9.2085597293999996E-2</v>
      </c>
      <c r="NA49" s="6"/>
      <c r="NB49" s="36"/>
      <c r="NC49" s="6"/>
      <c r="ND49" s="6"/>
      <c r="NE49" s="6"/>
      <c r="NF49" s="6"/>
      <c r="NG49" s="6"/>
      <c r="NH49" s="6"/>
      <c r="NI49" s="6"/>
      <c r="NJ49" s="6"/>
      <c r="NK49" s="6"/>
      <c r="NL49" s="6"/>
      <c r="NN49" s="6"/>
      <c r="NO49" s="6"/>
      <c r="NP49" s="6">
        <v>10.38156</v>
      </c>
      <c r="NQ49" s="6">
        <v>9.9547242142199996E-2</v>
      </c>
      <c r="NR49" s="6"/>
      <c r="NS49" s="36"/>
      <c r="NT49" s="6"/>
      <c r="NU49" s="6"/>
      <c r="NV49" s="6"/>
      <c r="NW49" s="6"/>
      <c r="NX49" s="6"/>
      <c r="NY49" s="6"/>
      <c r="NZ49" s="6"/>
      <c r="OA49" s="6"/>
      <c r="OB49" s="6"/>
      <c r="OC49" s="6"/>
      <c r="OE49" s="6"/>
      <c r="OF49" s="6"/>
      <c r="OG49" s="6">
        <v>10.176399999999999</v>
      </c>
      <c r="OH49" s="6">
        <v>8.6157001392299995E-2</v>
      </c>
      <c r="OI49" s="6"/>
      <c r="OJ49" s="36"/>
      <c r="OK49" s="6"/>
      <c r="OL49" s="6"/>
      <c r="OM49" s="6"/>
      <c r="ON49" s="6"/>
      <c r="OO49" s="6"/>
      <c r="OP49" s="6"/>
      <c r="OQ49" s="6"/>
      <c r="OR49" s="6"/>
      <c r="OS49" s="6"/>
      <c r="OT49" s="6"/>
      <c r="OV49" s="6"/>
      <c r="OW49" s="6"/>
      <c r="OX49" s="6">
        <v>10.176399999999999</v>
      </c>
      <c r="OY49" s="6">
        <v>0.104633515772</v>
      </c>
      <c r="OZ49" s="6"/>
      <c r="PA49" s="36"/>
      <c r="PB49" s="6"/>
      <c r="PC49" s="6"/>
      <c r="PD49" s="6"/>
      <c r="PE49" s="6"/>
      <c r="PF49" s="6"/>
      <c r="PG49" s="6"/>
      <c r="PH49" s="6"/>
      <c r="PI49" s="6"/>
      <c r="PJ49" s="6"/>
      <c r="PK49" s="6"/>
      <c r="PM49" s="6"/>
      <c r="PN49" s="6"/>
      <c r="PO49" s="6">
        <v>10.633800000000001</v>
      </c>
      <c r="PP49" s="6">
        <v>7.4258147642300001E-2</v>
      </c>
      <c r="PQ49" s="6"/>
      <c r="PR49" s="36"/>
      <c r="PS49" s="6"/>
      <c r="PT49" s="6"/>
      <c r="PU49" s="6"/>
      <c r="PV49" s="6"/>
      <c r="PW49" s="6"/>
      <c r="PX49" s="6"/>
      <c r="PY49" s="6"/>
      <c r="PZ49" s="6"/>
      <c r="QA49" s="6"/>
      <c r="QB49" s="6"/>
      <c r="QD49" s="6"/>
      <c r="QE49" s="6"/>
      <c r="QF49" s="6">
        <v>10.390919999999999</v>
      </c>
      <c r="QG49" s="6">
        <v>6.58946733092E-2</v>
      </c>
      <c r="QH49" s="6"/>
      <c r="QI49" s="36"/>
      <c r="QJ49" s="6"/>
      <c r="QK49" s="6"/>
      <c r="QL49" s="6"/>
      <c r="QM49" s="6"/>
      <c r="QN49" s="6"/>
      <c r="QO49" s="6"/>
      <c r="QP49" s="6"/>
      <c r="QQ49" s="6"/>
      <c r="QR49" s="6"/>
      <c r="QS49" s="6"/>
      <c r="QU49" s="6"/>
      <c r="QV49" s="6"/>
      <c r="QW49" s="6">
        <v>11.605320000000001</v>
      </c>
      <c r="QX49" s="6">
        <v>3.8673134060099999E-2</v>
      </c>
      <c r="QY49" s="6"/>
      <c r="QZ49" s="36"/>
      <c r="RA49" s="6"/>
      <c r="RB49" s="6"/>
      <c r="RC49" s="6"/>
      <c r="RD49" s="6"/>
      <c r="RE49" s="6"/>
      <c r="RF49" s="6"/>
      <c r="RG49" s="6"/>
      <c r="RH49" s="6"/>
      <c r="RI49" s="6"/>
      <c r="RJ49" s="6"/>
      <c r="RL49" s="6"/>
      <c r="RM49" s="6"/>
      <c r="RN49" s="6">
        <v>11.605320000000001</v>
      </c>
      <c r="RO49" s="6">
        <v>2.5542250388199999E-2</v>
      </c>
      <c r="RP49" s="6"/>
      <c r="RQ49" s="36"/>
      <c r="RR49" s="6"/>
      <c r="RS49" s="6"/>
      <c r="RT49" s="6"/>
      <c r="RU49" s="6"/>
      <c r="RV49" s="6"/>
      <c r="RW49" s="6"/>
      <c r="RX49" s="6"/>
      <c r="RY49" s="6"/>
      <c r="RZ49" s="6"/>
      <c r="SA49" s="6"/>
      <c r="SC49" s="6"/>
      <c r="SD49" s="6"/>
      <c r="SE49" s="6">
        <v>11.605320000000001</v>
      </c>
      <c r="SF49" s="6">
        <v>1.14592048342E-2</v>
      </c>
      <c r="SG49" s="6"/>
      <c r="SH49" s="36"/>
      <c r="SI49" s="6"/>
      <c r="SJ49" s="6"/>
      <c r="SK49" s="6"/>
      <c r="SL49" s="6"/>
      <c r="SM49" s="6"/>
      <c r="SN49" s="6"/>
      <c r="SO49" s="6"/>
      <c r="SP49" s="6"/>
      <c r="SQ49" s="6"/>
      <c r="SR49" s="6"/>
      <c r="ST49" s="6"/>
      <c r="SU49" s="6"/>
      <c r="SV49" s="6">
        <v>11.605320000000001</v>
      </c>
      <c r="SW49" s="6">
        <v>1.14592048342E-2</v>
      </c>
      <c r="SX49" s="6"/>
      <c r="SY49" s="36"/>
      <c r="SZ49" s="6"/>
      <c r="TA49" s="6"/>
      <c r="TB49" s="6"/>
      <c r="TC49" s="6"/>
      <c r="TD49" s="6"/>
      <c r="TE49" s="6"/>
      <c r="TF49" s="6"/>
      <c r="TG49" s="6"/>
      <c r="TH49" s="6"/>
      <c r="TI49" s="6"/>
      <c r="TK49" s="6"/>
      <c r="TL49" s="6"/>
      <c r="TM49" s="6">
        <v>28.964373333299999</v>
      </c>
      <c r="TN49" s="6">
        <v>0.19877620784200001</v>
      </c>
      <c r="TO49" s="6"/>
      <c r="TP49" s="36"/>
      <c r="TQ49" s="6"/>
      <c r="TR49" s="6"/>
      <c r="TS49" s="6"/>
      <c r="TT49" s="6"/>
      <c r="TU49" s="6"/>
      <c r="TV49" s="6"/>
      <c r="TW49" s="6"/>
      <c r="TX49" s="6"/>
      <c r="TY49" s="6"/>
      <c r="TZ49" s="6"/>
      <c r="UB49" s="6"/>
      <c r="UC49" s="6"/>
      <c r="UD49" s="6">
        <v>11.387320000000001</v>
      </c>
      <c r="UE49" s="6">
        <v>-2.1468047580799999E-2</v>
      </c>
      <c r="UF49" s="6"/>
      <c r="UG49" s="36"/>
      <c r="UH49" s="6"/>
      <c r="UI49" s="6"/>
      <c r="UJ49" s="6"/>
      <c r="UK49" s="6"/>
      <c r="UL49" s="6"/>
      <c r="UM49" s="6"/>
      <c r="UN49" s="6"/>
      <c r="UO49" s="6"/>
      <c r="UP49" s="6"/>
      <c r="UQ49" s="6"/>
      <c r="US49" s="6"/>
      <c r="UT49" s="6"/>
      <c r="UU49" s="6">
        <v>10.39916</v>
      </c>
      <c r="UV49" s="6">
        <v>9.27019279866E-2</v>
      </c>
      <c r="UW49" s="6"/>
      <c r="UX49" s="36"/>
      <c r="UY49" s="6"/>
      <c r="UZ49" s="6"/>
      <c r="VA49" s="6"/>
      <c r="VB49" s="6"/>
      <c r="VC49" s="6"/>
      <c r="VD49" s="6"/>
      <c r="VE49" s="6"/>
      <c r="VF49" s="6"/>
      <c r="VG49" s="6"/>
      <c r="VH49" s="6"/>
      <c r="VJ49" s="6"/>
      <c r="VK49" s="6"/>
      <c r="VL49" s="6">
        <v>10.39916</v>
      </c>
      <c r="VM49" s="6">
        <v>0.119757023968</v>
      </c>
      <c r="VN49" s="6"/>
    </row>
    <row r="50" spans="10:586" x14ac:dyDescent="0.25">
      <c r="J50" s="6"/>
      <c r="K50" s="6"/>
      <c r="L50" s="6"/>
      <c r="M50" s="6"/>
      <c r="N50" s="6"/>
      <c r="O50" s="6"/>
      <c r="P50" s="6"/>
      <c r="Q50" s="6"/>
      <c r="R50" s="6"/>
      <c r="S50" s="6"/>
      <c r="U50" s="6"/>
      <c r="V50" s="6"/>
      <c r="W50" s="6">
        <v>12.23194</v>
      </c>
      <c r="X50" s="6">
        <v>6.3140039553100005E-2</v>
      </c>
      <c r="Y50" s="6"/>
      <c r="Z50" s="36"/>
      <c r="AA50" s="6"/>
      <c r="AB50" s="6"/>
      <c r="AC50" s="6"/>
      <c r="AD50" s="6"/>
      <c r="AE50" s="6"/>
      <c r="AF50" s="6"/>
      <c r="AG50" s="6"/>
      <c r="AH50" s="6"/>
      <c r="AI50" s="6"/>
      <c r="AJ50" s="6"/>
      <c r="AL50" s="6"/>
      <c r="AM50" s="6"/>
      <c r="AN50" s="6">
        <v>11.95712</v>
      </c>
      <c r="AO50" s="6">
        <v>9.0314231369000006E-2</v>
      </c>
      <c r="AP50" s="6"/>
      <c r="AQ50" s="36"/>
      <c r="AR50" s="6"/>
      <c r="AS50" s="6"/>
      <c r="AT50" s="6"/>
      <c r="AU50" s="6"/>
      <c r="AV50" s="6"/>
      <c r="AW50" s="6"/>
      <c r="AX50" s="6"/>
      <c r="AY50" s="6"/>
      <c r="AZ50" s="6"/>
      <c r="BA50" s="6"/>
      <c r="BC50" s="6"/>
      <c r="BD50" s="6"/>
      <c r="BE50" s="6">
        <v>12.019</v>
      </c>
      <c r="BF50" s="6">
        <v>0.244322526421</v>
      </c>
      <c r="BG50" s="6"/>
      <c r="BH50" s="36"/>
      <c r="BI50" s="6"/>
      <c r="BJ50" s="6"/>
      <c r="BK50" s="6"/>
      <c r="BL50" s="6"/>
      <c r="BM50" s="6"/>
      <c r="BN50" s="6"/>
      <c r="BO50" s="6"/>
      <c r="BP50" s="6"/>
      <c r="BQ50" s="6"/>
      <c r="BR50" s="6"/>
      <c r="BT50" s="6"/>
      <c r="BU50" s="6"/>
      <c r="BV50" s="6">
        <v>12.3449666667</v>
      </c>
      <c r="BW50" s="6">
        <v>0.179674205123</v>
      </c>
      <c r="BX50" s="6"/>
      <c r="BY50" s="36"/>
      <c r="BZ50" s="6"/>
      <c r="CA50" s="6"/>
      <c r="CB50" s="6"/>
      <c r="CC50" s="6"/>
      <c r="CD50" s="6"/>
      <c r="CE50" s="6"/>
      <c r="CF50" s="6"/>
      <c r="CG50" s="6"/>
      <c r="CH50" s="6"/>
      <c r="CI50" s="6"/>
      <c r="CK50" s="6"/>
      <c r="CL50" s="6"/>
      <c r="CM50" s="6">
        <v>12.3449666667</v>
      </c>
      <c r="CN50" s="6">
        <v>0.104455840388</v>
      </c>
      <c r="CO50" s="6"/>
      <c r="CP50" s="36"/>
      <c r="CQ50" s="6"/>
      <c r="CR50" s="6"/>
      <c r="CS50" s="6"/>
      <c r="CT50" s="6"/>
      <c r="CU50" s="6"/>
      <c r="CV50" s="6"/>
      <c r="CW50" s="6"/>
      <c r="CX50" s="6"/>
      <c r="CY50" s="6"/>
      <c r="CZ50" s="6"/>
      <c r="DB50" s="6"/>
      <c r="DC50" s="6"/>
      <c r="DD50" s="6">
        <v>12.1886333333</v>
      </c>
      <c r="DE50" s="6">
        <v>0.184535888929</v>
      </c>
      <c r="DF50" s="6"/>
      <c r="DG50" s="36"/>
      <c r="DH50" s="6"/>
      <c r="DI50" s="6"/>
      <c r="DJ50" s="6"/>
      <c r="DK50" s="6"/>
      <c r="DL50" s="6"/>
      <c r="DM50" s="6"/>
      <c r="DN50" s="6"/>
      <c r="DO50" s="6"/>
      <c r="DP50" s="6"/>
      <c r="DQ50" s="6"/>
      <c r="DS50" s="6"/>
      <c r="DT50" s="6"/>
      <c r="DU50" s="6">
        <v>12.68946</v>
      </c>
      <c r="DV50" s="6">
        <v>0.19199186218700001</v>
      </c>
      <c r="DW50" s="6"/>
      <c r="DX50" s="36"/>
      <c r="DY50" s="6"/>
      <c r="DZ50" s="6"/>
      <c r="EA50" s="6"/>
      <c r="EB50" s="6"/>
      <c r="EC50" s="6"/>
      <c r="ED50" s="6"/>
      <c r="EE50" s="6"/>
      <c r="EF50" s="6"/>
      <c r="EG50" s="6"/>
      <c r="EH50" s="6"/>
      <c r="EJ50" s="6"/>
      <c r="EK50" s="6"/>
      <c r="EL50" s="6">
        <v>12.68946</v>
      </c>
      <c r="EM50" s="6">
        <v>0.22466117232899999</v>
      </c>
      <c r="EN50" s="6"/>
      <c r="EO50" s="36"/>
      <c r="EP50" s="6"/>
      <c r="EQ50" s="6"/>
      <c r="ER50" s="6"/>
      <c r="ES50" s="6"/>
      <c r="ET50" s="6"/>
      <c r="EU50" s="6"/>
      <c r="EV50" s="6"/>
      <c r="EW50" s="6"/>
      <c r="EX50" s="6"/>
      <c r="EY50" s="6"/>
      <c r="FA50" s="6"/>
      <c r="FB50" s="6"/>
      <c r="FC50" s="6">
        <v>12.683999999999999</v>
      </c>
      <c r="FD50" s="6">
        <v>0.154435688898</v>
      </c>
      <c r="FE50" s="6"/>
      <c r="FF50" s="36"/>
      <c r="FG50" s="6"/>
      <c r="FH50" s="6"/>
      <c r="FI50" s="6"/>
      <c r="FJ50" s="6"/>
      <c r="FK50" s="6"/>
      <c r="FL50" s="6"/>
      <c r="FM50" s="6"/>
      <c r="FN50" s="6"/>
      <c r="FO50" s="6"/>
      <c r="FP50" s="6"/>
      <c r="FR50" s="6"/>
      <c r="FS50" s="6"/>
      <c r="FT50" s="6">
        <v>12.5895933333</v>
      </c>
      <c r="FU50" s="6">
        <v>0.165818495545</v>
      </c>
      <c r="FV50" s="6"/>
      <c r="FW50" s="36"/>
      <c r="FX50" s="6"/>
      <c r="FY50" s="6"/>
      <c r="FZ50" s="6"/>
      <c r="GA50" s="6"/>
      <c r="GB50" s="6"/>
      <c r="GC50" s="6"/>
      <c r="GD50" s="6"/>
      <c r="GE50" s="6"/>
      <c r="GF50" s="6"/>
      <c r="GG50" s="6"/>
      <c r="GI50" s="6"/>
      <c r="GJ50" s="6"/>
      <c r="GK50" s="6">
        <v>12.5895933333</v>
      </c>
      <c r="GL50" s="6">
        <v>0.16135164443800001</v>
      </c>
      <c r="GM50" s="6"/>
      <c r="GN50" s="36"/>
      <c r="GO50" s="6"/>
      <c r="GP50" s="6"/>
      <c r="GQ50" s="6"/>
      <c r="GR50" s="6"/>
      <c r="GS50" s="6"/>
      <c r="GT50" s="6"/>
      <c r="GU50" s="6"/>
      <c r="GV50" s="6"/>
      <c r="GW50" s="6"/>
      <c r="GX50" s="6"/>
      <c r="GZ50" s="6"/>
      <c r="HA50" s="6"/>
      <c r="HB50" s="6">
        <v>12.68946</v>
      </c>
      <c r="HC50" s="6">
        <v>0.18365881073900001</v>
      </c>
      <c r="HD50" s="6"/>
      <c r="HE50" s="36"/>
      <c r="HF50" s="6"/>
      <c r="HG50" s="6"/>
      <c r="HH50" s="6"/>
      <c r="HI50" s="6"/>
      <c r="HJ50" s="6"/>
      <c r="HK50" s="6"/>
      <c r="HL50" s="6"/>
      <c r="HM50" s="6"/>
      <c r="HN50" s="6"/>
      <c r="HO50" s="6"/>
      <c r="HQ50" s="6"/>
      <c r="HR50" s="6"/>
      <c r="HS50" s="6">
        <v>12.97282</v>
      </c>
      <c r="HT50" s="6">
        <v>0.16136118586100001</v>
      </c>
      <c r="HU50" s="6"/>
      <c r="HV50" s="36"/>
      <c r="HW50" s="6"/>
      <c r="HX50" s="6"/>
      <c r="HY50" s="6"/>
      <c r="HZ50" s="6"/>
      <c r="IA50" s="6"/>
      <c r="IB50" s="6"/>
      <c r="IC50" s="6"/>
      <c r="ID50" s="6"/>
      <c r="IE50" s="6"/>
      <c r="IF50" s="6"/>
      <c r="IH50" s="6"/>
      <c r="II50" s="6"/>
      <c r="IJ50" s="6">
        <v>12.6021</v>
      </c>
      <c r="IK50" s="6">
        <v>0.17292433125699999</v>
      </c>
      <c r="IL50" s="6"/>
      <c r="IM50" s="36"/>
      <c r="IN50" s="6"/>
      <c r="IO50" s="6"/>
      <c r="IP50" s="6"/>
      <c r="IQ50" s="6"/>
      <c r="IR50" s="6"/>
      <c r="IS50" s="6"/>
      <c r="IT50" s="6"/>
      <c r="IU50" s="6"/>
      <c r="IV50" s="6"/>
      <c r="IW50" s="6"/>
      <c r="IY50" s="6"/>
      <c r="IZ50" s="6"/>
      <c r="JA50" s="6">
        <v>12.6021</v>
      </c>
      <c r="JB50" s="6">
        <v>0.180463551523</v>
      </c>
      <c r="JC50" s="6"/>
      <c r="JD50" s="36"/>
      <c r="JE50" s="6"/>
      <c r="JF50" s="6"/>
      <c r="JG50" s="6"/>
      <c r="JH50" s="6"/>
      <c r="JI50" s="6"/>
      <c r="JJ50" s="6"/>
      <c r="JK50" s="6"/>
      <c r="JL50" s="6"/>
      <c r="JM50" s="6"/>
      <c r="JN50" s="6"/>
      <c r="JP50" s="6"/>
      <c r="JQ50" s="6"/>
      <c r="JR50" s="6">
        <v>11.83938</v>
      </c>
      <c r="JS50" s="6">
        <v>0.14464185582200001</v>
      </c>
      <c r="JT50" s="6"/>
      <c r="JU50" s="36"/>
      <c r="JV50" s="6"/>
      <c r="JW50" s="6"/>
      <c r="JX50" s="6"/>
      <c r="JY50" s="6"/>
      <c r="JZ50" s="6"/>
      <c r="KA50" s="6"/>
      <c r="KB50" s="6"/>
      <c r="KC50" s="6"/>
      <c r="KD50" s="6"/>
      <c r="KE50" s="6"/>
      <c r="KG50" s="6"/>
      <c r="KH50" s="6"/>
      <c r="KI50" s="6">
        <v>11.83938</v>
      </c>
      <c r="KJ50" s="6">
        <v>0.17064988689400001</v>
      </c>
      <c r="KK50" s="6"/>
      <c r="KL50" s="36"/>
      <c r="KM50" s="6"/>
      <c r="KN50" s="6"/>
      <c r="KO50" s="6"/>
      <c r="KP50" s="6"/>
      <c r="KQ50" s="6"/>
      <c r="KR50" s="6"/>
      <c r="KS50" s="6"/>
      <c r="KT50" s="6"/>
      <c r="KU50" s="6"/>
      <c r="KV50" s="6"/>
      <c r="KX50" s="6"/>
      <c r="KY50" s="6"/>
      <c r="KZ50" s="6">
        <v>12.117279999999999</v>
      </c>
      <c r="LA50" s="6">
        <v>0.135932007715</v>
      </c>
      <c r="LB50" s="6"/>
      <c r="LC50" s="36"/>
      <c r="LD50" s="6"/>
      <c r="LE50" s="6"/>
      <c r="LF50" s="6"/>
      <c r="LG50" s="6"/>
      <c r="LH50" s="6"/>
      <c r="LI50" s="6"/>
      <c r="LJ50" s="6"/>
      <c r="LK50" s="6"/>
      <c r="LL50" s="6"/>
      <c r="LM50" s="6"/>
      <c r="LO50" s="6"/>
      <c r="LP50" s="6"/>
      <c r="LQ50" s="6">
        <v>12.117279999999999</v>
      </c>
      <c r="LR50" s="6">
        <v>0.12733854660800001</v>
      </c>
      <c r="LS50" s="6"/>
      <c r="LT50" s="36"/>
      <c r="LU50" s="6"/>
      <c r="LV50" s="6"/>
      <c r="LW50" s="6"/>
      <c r="LX50" s="6"/>
      <c r="LY50" s="6"/>
      <c r="LZ50" s="6"/>
      <c r="MA50" s="6"/>
      <c r="MB50" s="6"/>
      <c r="MC50" s="6"/>
      <c r="MD50" s="6"/>
      <c r="MF50" s="6"/>
      <c r="MG50" s="6"/>
      <c r="MH50" s="6">
        <v>12.117279999999999</v>
      </c>
      <c r="MI50" s="6">
        <v>0.12842929960400001</v>
      </c>
      <c r="MJ50" s="6"/>
      <c r="MK50" s="36"/>
      <c r="ML50" s="6"/>
      <c r="MM50" s="6"/>
      <c r="MN50" s="6"/>
      <c r="MO50" s="6"/>
      <c r="MP50" s="6"/>
      <c r="MQ50" s="6"/>
      <c r="MR50" s="6"/>
      <c r="MS50" s="6"/>
      <c r="MT50" s="6"/>
      <c r="MU50" s="6"/>
      <c r="MW50" s="6"/>
      <c r="MX50" s="6"/>
      <c r="MY50" s="6">
        <v>12.11182</v>
      </c>
      <c r="MZ50" s="6">
        <v>9.5401457392399996E-2</v>
      </c>
      <c r="NA50" s="6"/>
      <c r="NB50" s="36"/>
      <c r="NC50" s="6"/>
      <c r="ND50" s="6"/>
      <c r="NE50" s="6"/>
      <c r="NF50" s="6"/>
      <c r="NG50" s="6"/>
      <c r="NH50" s="6"/>
      <c r="NI50" s="6"/>
      <c r="NJ50" s="6"/>
      <c r="NK50" s="6"/>
      <c r="NL50" s="6"/>
      <c r="NN50" s="6"/>
      <c r="NO50" s="6"/>
      <c r="NP50" s="6">
        <v>12.11182</v>
      </c>
      <c r="NQ50" s="6">
        <v>0.103083430388</v>
      </c>
      <c r="NR50" s="6"/>
      <c r="NS50" s="36"/>
      <c r="NT50" s="6"/>
      <c r="NU50" s="6"/>
      <c r="NV50" s="6"/>
      <c r="NW50" s="6"/>
      <c r="NX50" s="6"/>
      <c r="NY50" s="6"/>
      <c r="NZ50" s="6"/>
      <c r="OA50" s="6"/>
      <c r="OB50" s="6"/>
      <c r="OC50" s="6"/>
      <c r="OE50" s="6"/>
      <c r="OF50" s="6"/>
      <c r="OG50" s="6">
        <v>11.872466666699999</v>
      </c>
      <c r="OH50" s="6">
        <v>8.6827029380800003E-2</v>
      </c>
      <c r="OI50" s="6"/>
      <c r="OJ50" s="36"/>
      <c r="OK50" s="6"/>
      <c r="OL50" s="6"/>
      <c r="OM50" s="6"/>
      <c r="ON50" s="6"/>
      <c r="OO50" s="6"/>
      <c r="OP50" s="6"/>
      <c r="OQ50" s="6"/>
      <c r="OR50" s="6"/>
      <c r="OS50" s="6"/>
      <c r="OT50" s="6"/>
      <c r="OV50" s="6"/>
      <c r="OW50" s="6"/>
      <c r="OX50" s="6">
        <v>11.872466666699999</v>
      </c>
      <c r="OY50" s="6">
        <v>0.10141064348999999</v>
      </c>
      <c r="OZ50" s="6"/>
      <c r="PA50" s="36"/>
      <c r="PB50" s="6"/>
      <c r="PC50" s="6"/>
      <c r="PD50" s="6"/>
      <c r="PE50" s="6"/>
      <c r="PF50" s="6"/>
      <c r="PG50" s="6"/>
      <c r="PH50" s="6"/>
      <c r="PI50" s="6"/>
      <c r="PJ50" s="6"/>
      <c r="PK50" s="6"/>
      <c r="PM50" s="6"/>
      <c r="PN50" s="6"/>
      <c r="PO50" s="6">
        <v>12.4061</v>
      </c>
      <c r="PP50" s="6">
        <v>7.7225166998100003E-2</v>
      </c>
      <c r="PQ50" s="6"/>
      <c r="PR50" s="36"/>
      <c r="PS50" s="6"/>
      <c r="PT50" s="6"/>
      <c r="PU50" s="6"/>
      <c r="PV50" s="6"/>
      <c r="PW50" s="6"/>
      <c r="PX50" s="6"/>
      <c r="PY50" s="6"/>
      <c r="PZ50" s="6"/>
      <c r="QA50" s="6"/>
      <c r="QB50" s="6"/>
      <c r="QD50" s="6"/>
      <c r="QE50" s="6"/>
      <c r="QF50" s="6">
        <v>12.12274</v>
      </c>
      <c r="QG50" s="6">
        <v>6.6133416871200001E-2</v>
      </c>
      <c r="QH50" s="6"/>
      <c r="QI50" s="36"/>
      <c r="QJ50" s="6"/>
      <c r="QK50" s="6"/>
      <c r="QL50" s="6"/>
      <c r="QM50" s="6"/>
      <c r="QN50" s="6"/>
      <c r="QO50" s="6"/>
      <c r="QP50" s="6"/>
      <c r="QQ50" s="6"/>
      <c r="QR50" s="6"/>
      <c r="QS50" s="6"/>
      <c r="QU50" s="6"/>
      <c r="QV50" s="6"/>
      <c r="QW50" s="6">
        <v>13.539540000000001</v>
      </c>
      <c r="QX50" s="6">
        <v>3.7541927480099997E-2</v>
      </c>
      <c r="QY50" s="6"/>
      <c r="QZ50" s="36"/>
      <c r="RA50" s="6"/>
      <c r="RB50" s="6"/>
      <c r="RC50" s="6"/>
      <c r="RD50" s="6"/>
      <c r="RE50" s="6"/>
      <c r="RF50" s="6"/>
      <c r="RG50" s="6"/>
      <c r="RH50" s="6"/>
      <c r="RI50" s="6"/>
      <c r="RJ50" s="6"/>
      <c r="RL50" s="6"/>
      <c r="RM50" s="6"/>
      <c r="RN50" s="6">
        <v>13.539540000000001</v>
      </c>
      <c r="RO50" s="6">
        <v>2.59632537244E-2</v>
      </c>
      <c r="RP50" s="6"/>
      <c r="RQ50" s="36"/>
      <c r="RR50" s="6"/>
      <c r="RS50" s="6"/>
      <c r="RT50" s="6"/>
      <c r="RU50" s="6"/>
      <c r="RV50" s="6"/>
      <c r="RW50" s="6"/>
      <c r="RX50" s="6"/>
      <c r="RY50" s="6"/>
      <c r="RZ50" s="6"/>
      <c r="SA50" s="6"/>
      <c r="SC50" s="6"/>
      <c r="SD50" s="6"/>
      <c r="SE50" s="6">
        <v>13.539540000000001</v>
      </c>
      <c r="SF50" s="6">
        <v>1.27309486821E-2</v>
      </c>
      <c r="SG50" s="6"/>
      <c r="SH50" s="36"/>
      <c r="SI50" s="6"/>
      <c r="SJ50" s="6"/>
      <c r="SK50" s="6"/>
      <c r="SL50" s="6"/>
      <c r="SM50" s="6"/>
      <c r="SN50" s="6"/>
      <c r="SO50" s="6"/>
      <c r="SP50" s="6"/>
      <c r="SQ50" s="6"/>
      <c r="SR50" s="6"/>
      <c r="ST50" s="6"/>
      <c r="SU50" s="6"/>
      <c r="SV50" s="6">
        <v>13.539540000000001</v>
      </c>
      <c r="SW50" s="6">
        <v>1.27309486821E-2</v>
      </c>
      <c r="SX50" s="6"/>
      <c r="SY50" s="36"/>
      <c r="SZ50" s="6"/>
      <c r="TA50" s="6"/>
      <c r="TB50" s="6"/>
      <c r="TC50" s="6"/>
      <c r="TD50" s="6"/>
      <c r="TE50" s="6"/>
      <c r="TF50" s="6"/>
      <c r="TG50" s="6"/>
      <c r="TH50" s="6"/>
      <c r="TI50" s="6"/>
      <c r="TK50" s="6"/>
      <c r="TL50" s="6"/>
      <c r="TM50" s="6">
        <v>30.774646666700001</v>
      </c>
      <c r="TN50" s="6">
        <v>0.206910330951</v>
      </c>
      <c r="TO50" s="6"/>
      <c r="TP50" s="36"/>
      <c r="TQ50" s="6"/>
      <c r="TR50" s="6"/>
      <c r="TS50" s="6"/>
      <c r="TT50" s="6"/>
      <c r="TU50" s="6"/>
      <c r="TV50" s="6"/>
      <c r="TW50" s="6"/>
      <c r="TX50" s="6"/>
      <c r="TY50" s="6"/>
      <c r="TZ50" s="6"/>
      <c r="UB50" s="6"/>
      <c r="UC50" s="6"/>
      <c r="UD50" s="6">
        <v>13.285206666700001</v>
      </c>
      <c r="UE50" s="6">
        <v>-1.85048461211E-2</v>
      </c>
      <c r="UF50" s="6"/>
      <c r="UG50" s="36"/>
      <c r="UH50" s="6"/>
      <c r="UI50" s="6"/>
      <c r="UJ50" s="6"/>
      <c r="UK50" s="6"/>
      <c r="UL50" s="6"/>
      <c r="UM50" s="6"/>
      <c r="UN50" s="6"/>
      <c r="UO50" s="6"/>
      <c r="UP50" s="6"/>
      <c r="UQ50" s="6"/>
      <c r="US50" s="6"/>
      <c r="UT50" s="6"/>
      <c r="UU50" s="6">
        <v>12.132353333299999</v>
      </c>
      <c r="UV50" s="6">
        <v>9.5766075365399994E-2</v>
      </c>
      <c r="UW50" s="6"/>
      <c r="UX50" s="36"/>
      <c r="UY50" s="6"/>
      <c r="UZ50" s="6"/>
      <c r="VA50" s="6"/>
      <c r="VB50" s="6"/>
      <c r="VC50" s="6"/>
      <c r="VD50" s="6"/>
      <c r="VE50" s="6"/>
      <c r="VF50" s="6"/>
      <c r="VG50" s="6"/>
      <c r="VH50" s="6"/>
      <c r="VJ50" s="6"/>
      <c r="VK50" s="6"/>
      <c r="VL50" s="6">
        <v>12.132353333299999</v>
      </c>
      <c r="VM50" s="6">
        <v>0.12522204350899999</v>
      </c>
      <c r="VN50" s="6"/>
    </row>
    <row r="51" spans="10:586" x14ac:dyDescent="0.25">
      <c r="J51" s="6"/>
      <c r="K51" s="6"/>
      <c r="L51" s="6"/>
      <c r="M51" s="6"/>
      <c r="N51" s="6"/>
      <c r="O51" s="6"/>
      <c r="P51" s="6"/>
      <c r="Q51" s="6"/>
      <c r="R51" s="6"/>
      <c r="S51" s="6"/>
      <c r="U51" s="6"/>
      <c r="V51" s="6"/>
      <c r="W51" s="6">
        <v>13.97936</v>
      </c>
      <c r="X51" s="6">
        <v>6.3712457370400002E-2</v>
      </c>
      <c r="Y51" s="6"/>
      <c r="Z51" s="36"/>
      <c r="AA51" s="6"/>
      <c r="AB51" s="6"/>
      <c r="AC51" s="6"/>
      <c r="AD51" s="6"/>
      <c r="AE51" s="6"/>
      <c r="AF51" s="6"/>
      <c r="AG51" s="6"/>
      <c r="AH51" s="6"/>
      <c r="AI51" s="6"/>
      <c r="AJ51" s="6"/>
      <c r="AL51" s="6"/>
      <c r="AM51" s="6"/>
      <c r="AN51" s="6">
        <v>13.665279999999999</v>
      </c>
      <c r="AO51" s="6">
        <v>9.1524596615600001E-2</v>
      </c>
      <c r="AP51" s="6"/>
      <c r="AQ51" s="36"/>
      <c r="AR51" s="6"/>
      <c r="AS51" s="6"/>
      <c r="AT51" s="6"/>
      <c r="AU51" s="6"/>
      <c r="AV51" s="6"/>
      <c r="AW51" s="6"/>
      <c r="AX51" s="6"/>
      <c r="AY51" s="6"/>
      <c r="AZ51" s="6"/>
      <c r="BA51" s="6"/>
      <c r="BC51" s="6"/>
      <c r="BD51" s="6"/>
      <c r="BE51" s="6">
        <v>13.736000000000001</v>
      </c>
      <c r="BF51" s="6">
        <v>0.25866715761699999</v>
      </c>
      <c r="BG51" s="6"/>
      <c r="BH51" s="36"/>
      <c r="BI51" s="6"/>
      <c r="BJ51" s="6"/>
      <c r="BK51" s="6"/>
      <c r="BL51" s="6"/>
      <c r="BM51" s="6"/>
      <c r="BN51" s="6"/>
      <c r="BO51" s="6"/>
      <c r="BP51" s="6"/>
      <c r="BQ51" s="6"/>
      <c r="BR51" s="6"/>
      <c r="BT51" s="6"/>
      <c r="BU51" s="6"/>
      <c r="BV51" s="6">
        <v>14.1085333333</v>
      </c>
      <c r="BW51" s="6">
        <v>0.18602284047199999</v>
      </c>
      <c r="BX51" s="6"/>
      <c r="BY51" s="36"/>
      <c r="BZ51" s="6"/>
      <c r="CA51" s="6"/>
      <c r="CB51" s="6"/>
      <c r="CC51" s="6"/>
      <c r="CD51" s="6"/>
      <c r="CE51" s="6"/>
      <c r="CF51" s="6"/>
      <c r="CG51" s="6"/>
      <c r="CH51" s="6"/>
      <c r="CI51" s="6"/>
      <c r="CK51" s="6"/>
      <c r="CL51" s="6"/>
      <c r="CM51" s="6">
        <v>14.1085333333</v>
      </c>
      <c r="CN51" s="6">
        <v>0.10779105148699999</v>
      </c>
      <c r="CO51" s="6"/>
      <c r="CP51" s="36"/>
      <c r="CQ51" s="6"/>
      <c r="CR51" s="6"/>
      <c r="CS51" s="6"/>
      <c r="CT51" s="6"/>
      <c r="CU51" s="6"/>
      <c r="CV51" s="6"/>
      <c r="CW51" s="6"/>
      <c r="CX51" s="6"/>
      <c r="CY51" s="6"/>
      <c r="CZ51" s="6"/>
      <c r="DB51" s="6"/>
      <c r="DC51" s="6"/>
      <c r="DD51" s="6">
        <v>13.929866666700001</v>
      </c>
      <c r="DE51" s="6">
        <v>0.191633708885</v>
      </c>
      <c r="DF51" s="6"/>
      <c r="DG51" s="36"/>
      <c r="DH51" s="6"/>
      <c r="DI51" s="6"/>
      <c r="DJ51" s="6"/>
      <c r="DK51" s="6"/>
      <c r="DL51" s="6"/>
      <c r="DM51" s="6"/>
      <c r="DN51" s="6"/>
      <c r="DO51" s="6"/>
      <c r="DP51" s="6"/>
      <c r="DQ51" s="6"/>
      <c r="DS51" s="6"/>
      <c r="DT51" s="6"/>
      <c r="DU51" s="6">
        <v>14.50224</v>
      </c>
      <c r="DV51" s="6">
        <v>0.196956004258</v>
      </c>
      <c r="DW51" s="6"/>
      <c r="DX51" s="36"/>
      <c r="DY51" s="6"/>
      <c r="DZ51" s="6"/>
      <c r="EA51" s="6"/>
      <c r="EB51" s="6"/>
      <c r="EC51" s="6"/>
      <c r="ED51" s="6"/>
      <c r="EE51" s="6"/>
      <c r="EF51" s="6"/>
      <c r="EG51" s="6"/>
      <c r="EH51" s="6"/>
      <c r="EJ51" s="6"/>
      <c r="EK51" s="6"/>
      <c r="EL51" s="6">
        <v>14.50224</v>
      </c>
      <c r="EM51" s="6">
        <v>0.22824636303699999</v>
      </c>
      <c r="EN51" s="6"/>
      <c r="EO51" s="36"/>
      <c r="EP51" s="6"/>
      <c r="EQ51" s="6"/>
      <c r="ER51" s="6"/>
      <c r="ES51" s="6"/>
      <c r="ET51" s="6"/>
      <c r="EU51" s="6"/>
      <c r="EV51" s="6"/>
      <c r="EW51" s="6"/>
      <c r="EX51" s="6"/>
      <c r="EY51" s="6"/>
      <c r="FA51" s="6"/>
      <c r="FB51" s="6"/>
      <c r="FC51" s="6">
        <v>14.496</v>
      </c>
      <c r="FD51" s="6">
        <v>0.15715901959100001</v>
      </c>
      <c r="FE51" s="6"/>
      <c r="FF51" s="36"/>
      <c r="FG51" s="6"/>
      <c r="FH51" s="6"/>
      <c r="FI51" s="6"/>
      <c r="FJ51" s="6"/>
      <c r="FK51" s="6"/>
      <c r="FL51" s="6"/>
      <c r="FM51" s="6"/>
      <c r="FN51" s="6"/>
      <c r="FO51" s="6"/>
      <c r="FP51" s="6"/>
      <c r="FR51" s="6"/>
      <c r="FS51" s="6"/>
      <c r="FT51" s="6">
        <v>14.388106666700001</v>
      </c>
      <c r="FU51" s="6">
        <v>0.17238874262199999</v>
      </c>
      <c r="FV51" s="6"/>
      <c r="FW51" s="36"/>
      <c r="FX51" s="6"/>
      <c r="FY51" s="6"/>
      <c r="FZ51" s="6"/>
      <c r="GA51" s="6"/>
      <c r="GB51" s="6"/>
      <c r="GC51" s="6"/>
      <c r="GD51" s="6"/>
      <c r="GE51" s="6"/>
      <c r="GF51" s="6"/>
      <c r="GG51" s="6"/>
      <c r="GI51" s="6"/>
      <c r="GJ51" s="6"/>
      <c r="GK51" s="6">
        <v>14.388106666700001</v>
      </c>
      <c r="GL51" s="6">
        <v>0.16634359829199999</v>
      </c>
      <c r="GM51" s="6"/>
      <c r="GN51" s="36"/>
      <c r="GO51" s="6"/>
      <c r="GP51" s="6"/>
      <c r="GQ51" s="6"/>
      <c r="GR51" s="6"/>
      <c r="GS51" s="6"/>
      <c r="GT51" s="6"/>
      <c r="GU51" s="6"/>
      <c r="GV51" s="6"/>
      <c r="GW51" s="6"/>
      <c r="GX51" s="6"/>
      <c r="GZ51" s="6"/>
      <c r="HA51" s="6"/>
      <c r="HB51" s="6">
        <v>14.50224</v>
      </c>
      <c r="HC51" s="6">
        <v>0.18823558943300001</v>
      </c>
      <c r="HD51" s="6"/>
      <c r="HE51" s="36"/>
      <c r="HF51" s="6"/>
      <c r="HG51" s="6"/>
      <c r="HH51" s="6"/>
      <c r="HI51" s="6"/>
      <c r="HJ51" s="6"/>
      <c r="HK51" s="6"/>
      <c r="HL51" s="6"/>
      <c r="HM51" s="6"/>
      <c r="HN51" s="6"/>
      <c r="HO51" s="6"/>
      <c r="HQ51" s="6"/>
      <c r="HR51" s="6"/>
      <c r="HS51" s="6">
        <v>14.826079999999999</v>
      </c>
      <c r="HT51" s="6">
        <v>0.16409714522999999</v>
      </c>
      <c r="HU51" s="6"/>
      <c r="HV51" s="36"/>
      <c r="HW51" s="6"/>
      <c r="HX51" s="6"/>
      <c r="HY51" s="6"/>
      <c r="HZ51" s="6"/>
      <c r="IA51" s="6"/>
      <c r="IB51" s="6"/>
      <c r="IC51" s="6"/>
      <c r="ID51" s="6"/>
      <c r="IE51" s="6"/>
      <c r="IF51" s="6"/>
      <c r="IH51" s="6"/>
      <c r="II51" s="6"/>
      <c r="IJ51" s="6">
        <v>14.4024</v>
      </c>
      <c r="IK51" s="6">
        <v>0.17596086555599999</v>
      </c>
      <c r="IL51" s="6"/>
      <c r="IM51" s="36"/>
      <c r="IN51" s="6"/>
      <c r="IO51" s="6"/>
      <c r="IP51" s="6"/>
      <c r="IQ51" s="6"/>
      <c r="IR51" s="6"/>
      <c r="IS51" s="6"/>
      <c r="IT51" s="6"/>
      <c r="IU51" s="6"/>
      <c r="IV51" s="6"/>
      <c r="IW51" s="6"/>
      <c r="IY51" s="6"/>
      <c r="IZ51" s="6"/>
      <c r="JA51" s="6">
        <v>14.4024</v>
      </c>
      <c r="JB51" s="6">
        <v>0.18382827128599999</v>
      </c>
      <c r="JC51" s="6"/>
      <c r="JD51" s="36"/>
      <c r="JE51" s="6"/>
      <c r="JF51" s="6"/>
      <c r="JG51" s="6"/>
      <c r="JH51" s="6"/>
      <c r="JI51" s="6"/>
      <c r="JJ51" s="6"/>
      <c r="JK51" s="6"/>
      <c r="JL51" s="6"/>
      <c r="JM51" s="6"/>
      <c r="JN51" s="6"/>
      <c r="JP51" s="6"/>
      <c r="JQ51" s="6"/>
      <c r="JR51" s="6">
        <v>13.530720000000001</v>
      </c>
      <c r="JS51" s="6">
        <v>0.146329362061</v>
      </c>
      <c r="JT51" s="6"/>
      <c r="JU51" s="36"/>
      <c r="JV51" s="6"/>
      <c r="JW51" s="6"/>
      <c r="JX51" s="6"/>
      <c r="JY51" s="6"/>
      <c r="JZ51" s="6"/>
      <c r="KA51" s="6"/>
      <c r="KB51" s="6"/>
      <c r="KC51" s="6"/>
      <c r="KD51" s="6"/>
      <c r="KE51" s="6"/>
      <c r="KG51" s="6"/>
      <c r="KH51" s="6"/>
      <c r="KI51" s="6">
        <v>13.530720000000001</v>
      </c>
      <c r="KJ51" s="6">
        <v>0.17161256547000001</v>
      </c>
      <c r="KK51" s="6"/>
      <c r="KL51" s="36"/>
      <c r="KM51" s="6"/>
      <c r="KN51" s="6"/>
      <c r="KO51" s="6"/>
      <c r="KP51" s="6"/>
      <c r="KQ51" s="6"/>
      <c r="KR51" s="6"/>
      <c r="KS51" s="6"/>
      <c r="KT51" s="6"/>
      <c r="KU51" s="6"/>
      <c r="KV51" s="6"/>
      <c r="KX51" s="6"/>
      <c r="KY51" s="6"/>
      <c r="KZ51" s="6">
        <v>13.848319999999999</v>
      </c>
      <c r="LA51" s="6">
        <v>0.13993868115700001</v>
      </c>
      <c r="LB51" s="6"/>
      <c r="LC51" s="36"/>
      <c r="LD51" s="6"/>
      <c r="LE51" s="6"/>
      <c r="LF51" s="6"/>
      <c r="LG51" s="6"/>
      <c r="LH51" s="6"/>
      <c r="LI51" s="6"/>
      <c r="LJ51" s="6"/>
      <c r="LK51" s="6"/>
      <c r="LL51" s="6"/>
      <c r="LM51" s="6"/>
      <c r="LO51" s="6"/>
      <c r="LP51" s="6"/>
      <c r="LQ51" s="6">
        <v>13.848319999999999</v>
      </c>
      <c r="LR51" s="6">
        <v>0.131354238663</v>
      </c>
      <c r="LS51" s="6"/>
      <c r="LT51" s="36"/>
      <c r="LU51" s="6"/>
      <c r="LV51" s="6"/>
      <c r="LW51" s="6"/>
      <c r="LX51" s="6"/>
      <c r="LY51" s="6"/>
      <c r="LZ51" s="6"/>
      <c r="MA51" s="6"/>
      <c r="MB51" s="6"/>
      <c r="MC51" s="6"/>
      <c r="MD51" s="6"/>
      <c r="MF51" s="6"/>
      <c r="MG51" s="6"/>
      <c r="MH51" s="6">
        <v>13.848319999999999</v>
      </c>
      <c r="MI51" s="6">
        <v>0.131617033184</v>
      </c>
      <c r="MJ51" s="6"/>
      <c r="MK51" s="36"/>
      <c r="ML51" s="6"/>
      <c r="MM51" s="6"/>
      <c r="MN51" s="6"/>
      <c r="MO51" s="6"/>
      <c r="MP51" s="6"/>
      <c r="MQ51" s="6"/>
      <c r="MR51" s="6"/>
      <c r="MS51" s="6"/>
      <c r="MT51" s="6"/>
      <c r="MU51" s="6"/>
      <c r="MW51" s="6"/>
      <c r="MX51" s="6"/>
      <c r="MY51" s="6">
        <v>13.842079999999999</v>
      </c>
      <c r="MZ51" s="6">
        <v>9.8449306580999998E-2</v>
      </c>
      <c r="NA51" s="6"/>
      <c r="NB51" s="36"/>
      <c r="NC51" s="6"/>
      <c r="ND51" s="6"/>
      <c r="NE51" s="6"/>
      <c r="NF51" s="6"/>
      <c r="NG51" s="6"/>
      <c r="NH51" s="6"/>
      <c r="NI51" s="6"/>
      <c r="NJ51" s="6"/>
      <c r="NK51" s="6"/>
      <c r="NL51" s="6"/>
      <c r="NN51" s="6"/>
      <c r="NO51" s="6"/>
      <c r="NP51" s="6">
        <v>13.842079999999999</v>
      </c>
      <c r="NQ51" s="6">
        <v>0.10501232631599999</v>
      </c>
      <c r="NR51" s="6"/>
      <c r="NS51" s="36"/>
      <c r="NT51" s="6"/>
      <c r="NU51" s="6"/>
      <c r="NV51" s="6"/>
      <c r="NW51" s="6"/>
      <c r="NX51" s="6"/>
      <c r="NY51" s="6"/>
      <c r="NZ51" s="6"/>
      <c r="OA51" s="6"/>
      <c r="OB51" s="6"/>
      <c r="OC51" s="6"/>
      <c r="OE51" s="6"/>
      <c r="OF51" s="6"/>
      <c r="OG51" s="6">
        <v>13.5685333333</v>
      </c>
      <c r="OH51" s="6">
        <v>8.8404963741500003E-2</v>
      </c>
      <c r="OI51" s="6"/>
      <c r="OJ51" s="36"/>
      <c r="OK51" s="6"/>
      <c r="OL51" s="6"/>
      <c r="OM51" s="6"/>
      <c r="ON51" s="6"/>
      <c r="OO51" s="6"/>
      <c r="OP51" s="6"/>
      <c r="OQ51" s="6"/>
      <c r="OR51" s="6"/>
      <c r="OS51" s="6"/>
      <c r="OT51" s="6"/>
      <c r="OV51" s="6"/>
      <c r="OW51" s="6"/>
      <c r="OX51" s="6">
        <v>13.5685333333</v>
      </c>
      <c r="OY51" s="6">
        <v>0.10266117697799999</v>
      </c>
      <c r="OZ51" s="6"/>
      <c r="PA51" s="36"/>
      <c r="PB51" s="6"/>
      <c r="PC51" s="6"/>
      <c r="PD51" s="6"/>
      <c r="PE51" s="6"/>
      <c r="PF51" s="6"/>
      <c r="PG51" s="6"/>
      <c r="PH51" s="6"/>
      <c r="PI51" s="6"/>
      <c r="PJ51" s="6"/>
      <c r="PK51" s="6"/>
      <c r="PM51" s="6"/>
      <c r="PN51" s="6"/>
      <c r="PO51" s="6">
        <v>14.1784</v>
      </c>
      <c r="PP51" s="6">
        <v>7.6197395908700005E-2</v>
      </c>
      <c r="PQ51" s="6"/>
      <c r="PR51" s="36"/>
      <c r="PS51" s="6"/>
      <c r="PT51" s="6"/>
      <c r="PU51" s="6"/>
      <c r="PV51" s="6"/>
      <c r="PW51" s="6"/>
      <c r="PX51" s="6"/>
      <c r="PY51" s="6"/>
      <c r="PZ51" s="6"/>
      <c r="QA51" s="6"/>
      <c r="QB51" s="6"/>
      <c r="QD51" s="6"/>
      <c r="QE51" s="6"/>
      <c r="QF51" s="6">
        <v>13.854559999999999</v>
      </c>
      <c r="QG51" s="6">
        <v>6.7662453307499995E-2</v>
      </c>
      <c r="QH51" s="6"/>
      <c r="QI51" s="36"/>
      <c r="QJ51" s="6"/>
      <c r="QK51" s="6"/>
      <c r="QL51" s="6"/>
      <c r="QM51" s="6"/>
      <c r="QN51" s="6"/>
      <c r="QO51" s="6"/>
      <c r="QP51" s="6"/>
      <c r="QQ51" s="6"/>
      <c r="QR51" s="6"/>
      <c r="QS51" s="6"/>
      <c r="QU51" s="6"/>
      <c r="QV51" s="6"/>
      <c r="QW51" s="6">
        <v>15.47376</v>
      </c>
      <c r="QX51" s="6">
        <v>3.59120583806E-2</v>
      </c>
      <c r="QY51" s="6"/>
      <c r="QZ51" s="36"/>
      <c r="RA51" s="6"/>
      <c r="RB51" s="6"/>
      <c r="RC51" s="6"/>
      <c r="RD51" s="6"/>
      <c r="RE51" s="6"/>
      <c r="RF51" s="6"/>
      <c r="RG51" s="6"/>
      <c r="RH51" s="6"/>
      <c r="RI51" s="6"/>
      <c r="RJ51" s="6"/>
      <c r="RL51" s="6"/>
      <c r="RM51" s="6"/>
      <c r="RN51" s="6">
        <v>15.47376</v>
      </c>
      <c r="RO51" s="6">
        <v>2.62827578725E-2</v>
      </c>
      <c r="RP51" s="6"/>
      <c r="RQ51" s="36"/>
      <c r="RR51" s="6"/>
      <c r="RS51" s="6"/>
      <c r="RT51" s="6"/>
      <c r="RU51" s="6"/>
      <c r="RV51" s="6"/>
      <c r="RW51" s="6"/>
      <c r="RX51" s="6"/>
      <c r="RY51" s="6"/>
      <c r="RZ51" s="6"/>
      <c r="SA51" s="6"/>
      <c r="SC51" s="6"/>
      <c r="SD51" s="6"/>
      <c r="SE51" s="6">
        <v>15.47376</v>
      </c>
      <c r="SF51" s="6">
        <v>1.27813472179E-2</v>
      </c>
      <c r="SG51" s="6"/>
      <c r="SH51" s="36"/>
      <c r="SI51" s="6"/>
      <c r="SJ51" s="6"/>
      <c r="SK51" s="6"/>
      <c r="SL51" s="6"/>
      <c r="SM51" s="6"/>
      <c r="SN51" s="6"/>
      <c r="SO51" s="6"/>
      <c r="SP51" s="6"/>
      <c r="SQ51" s="6"/>
      <c r="SR51" s="6"/>
      <c r="ST51" s="6"/>
      <c r="SU51" s="6"/>
      <c r="SV51" s="6">
        <v>15.47376</v>
      </c>
      <c r="SW51" s="6">
        <v>1.27813472179E-2</v>
      </c>
      <c r="SX51" s="6"/>
      <c r="SY51" s="36"/>
      <c r="SZ51" s="6"/>
      <c r="TA51" s="6"/>
      <c r="TB51" s="6"/>
      <c r="TC51" s="6"/>
      <c r="TD51" s="6"/>
      <c r="TE51" s="6"/>
      <c r="TF51" s="6"/>
      <c r="TG51" s="6"/>
      <c r="TH51" s="6"/>
      <c r="TI51" s="6"/>
      <c r="TK51" s="6"/>
      <c r="TL51" s="6"/>
      <c r="TM51" s="6">
        <v>32.584919999999997</v>
      </c>
      <c r="TN51" s="6">
        <v>0.21734413890599999</v>
      </c>
      <c r="TO51" s="6"/>
      <c r="TP51" s="36"/>
      <c r="TQ51" s="6"/>
      <c r="TR51" s="6"/>
      <c r="TS51" s="6"/>
      <c r="TT51" s="6"/>
      <c r="TU51" s="6"/>
      <c r="TV51" s="6"/>
      <c r="TW51" s="6"/>
      <c r="TX51" s="6"/>
      <c r="TY51" s="6"/>
      <c r="TZ51" s="6"/>
      <c r="UB51" s="6"/>
      <c r="UC51" s="6"/>
      <c r="UD51" s="6">
        <v>15.1830933333</v>
      </c>
      <c r="UE51" s="6">
        <v>-1.8447886069699999E-2</v>
      </c>
      <c r="UF51" s="6"/>
      <c r="UG51" s="36"/>
      <c r="UH51" s="6"/>
      <c r="UI51" s="6"/>
      <c r="UJ51" s="6"/>
      <c r="UK51" s="6"/>
      <c r="UL51" s="6"/>
      <c r="UM51" s="6"/>
      <c r="UN51" s="6"/>
      <c r="UO51" s="6"/>
      <c r="UP51" s="6"/>
      <c r="UQ51" s="6"/>
      <c r="US51" s="6"/>
      <c r="UT51" s="6"/>
      <c r="UU51" s="6">
        <v>13.8655466667</v>
      </c>
      <c r="UV51" s="6">
        <v>9.65576225367E-2</v>
      </c>
      <c r="UW51" s="6"/>
      <c r="UX51" s="36"/>
      <c r="UY51" s="6"/>
      <c r="UZ51" s="6"/>
      <c r="VA51" s="6"/>
      <c r="VB51" s="6"/>
      <c r="VC51" s="6"/>
      <c r="VD51" s="6"/>
      <c r="VE51" s="6"/>
      <c r="VF51" s="6"/>
      <c r="VG51" s="6"/>
      <c r="VH51" s="6"/>
      <c r="VJ51" s="6"/>
      <c r="VK51" s="6"/>
      <c r="VL51" s="6">
        <v>13.8655466667</v>
      </c>
      <c r="VM51" s="6">
        <v>0.128765866772</v>
      </c>
      <c r="VN51" s="6"/>
    </row>
    <row r="52" spans="10:586" x14ac:dyDescent="0.25">
      <c r="J52" s="6"/>
      <c r="K52" s="6"/>
      <c r="L52" s="6"/>
      <c r="M52" s="6"/>
      <c r="N52" s="6"/>
      <c r="O52" s="6"/>
      <c r="P52" s="6"/>
      <c r="Q52" s="6"/>
      <c r="R52" s="6"/>
      <c r="S52" s="6"/>
      <c r="U52" s="6"/>
      <c r="V52" s="6"/>
      <c r="W52" s="6">
        <v>15.72678</v>
      </c>
      <c r="X52" s="6">
        <v>6.3448326212900003E-2</v>
      </c>
      <c r="Y52" s="6"/>
      <c r="Z52" s="36"/>
      <c r="AA52" s="6"/>
      <c r="AB52" s="6"/>
      <c r="AC52" s="6"/>
      <c r="AD52" s="6"/>
      <c r="AE52" s="6"/>
      <c r="AF52" s="6"/>
      <c r="AG52" s="6"/>
      <c r="AH52" s="6"/>
      <c r="AI52" s="6"/>
      <c r="AJ52" s="6"/>
      <c r="AL52" s="6"/>
      <c r="AM52" s="6"/>
      <c r="AN52" s="6">
        <v>15.37344</v>
      </c>
      <c r="AO52" s="6">
        <v>9.2062649652599998E-2</v>
      </c>
      <c r="AP52" s="6"/>
      <c r="AQ52" s="36"/>
      <c r="AR52" s="6"/>
      <c r="AS52" s="6"/>
      <c r="AT52" s="6"/>
      <c r="AU52" s="6"/>
      <c r="AV52" s="6"/>
      <c r="AW52" s="6"/>
      <c r="AX52" s="6"/>
      <c r="AY52" s="6"/>
      <c r="AZ52" s="6"/>
      <c r="BA52" s="6"/>
      <c r="BC52" s="6"/>
      <c r="BD52" s="6"/>
      <c r="BE52" s="6">
        <v>15.452999999999999</v>
      </c>
      <c r="BF52" s="6">
        <v>0.271827278921</v>
      </c>
      <c r="BG52" s="6"/>
      <c r="BH52" s="36"/>
      <c r="BI52" s="6"/>
      <c r="BJ52" s="6"/>
      <c r="BK52" s="6"/>
      <c r="BL52" s="6"/>
      <c r="BM52" s="6"/>
      <c r="BN52" s="6"/>
      <c r="BO52" s="6"/>
      <c r="BP52" s="6"/>
      <c r="BQ52" s="6"/>
      <c r="BR52" s="6"/>
      <c r="BT52" s="6"/>
      <c r="BU52" s="6"/>
      <c r="BV52" s="6">
        <v>15.8721</v>
      </c>
      <c r="BW52" s="6">
        <v>0.192712928891</v>
      </c>
      <c r="BX52" s="6"/>
      <c r="BY52" s="36"/>
      <c r="BZ52" s="6"/>
      <c r="CA52" s="6"/>
      <c r="CB52" s="6"/>
      <c r="CC52" s="6"/>
      <c r="CD52" s="6"/>
      <c r="CE52" s="6"/>
      <c r="CF52" s="6"/>
      <c r="CG52" s="6"/>
      <c r="CH52" s="6"/>
      <c r="CI52" s="6"/>
      <c r="CK52" s="6"/>
      <c r="CL52" s="6"/>
      <c r="CM52" s="6">
        <v>15.8721</v>
      </c>
      <c r="CN52" s="6">
        <v>0.111617299218</v>
      </c>
      <c r="CO52" s="6"/>
      <c r="CP52" s="36"/>
      <c r="CQ52" s="6"/>
      <c r="CR52" s="6"/>
      <c r="CS52" s="6"/>
      <c r="CT52" s="6"/>
      <c r="CU52" s="6"/>
      <c r="CV52" s="6"/>
      <c r="CW52" s="6"/>
      <c r="CX52" s="6"/>
      <c r="CY52" s="6"/>
      <c r="CZ52" s="6"/>
      <c r="DB52" s="6"/>
      <c r="DC52" s="6"/>
      <c r="DD52" s="6">
        <v>15.671099999999999</v>
      </c>
      <c r="DE52" s="6">
        <v>0.19856977011099999</v>
      </c>
      <c r="DF52" s="6"/>
      <c r="DG52" s="36"/>
      <c r="DH52" s="6"/>
      <c r="DI52" s="6"/>
      <c r="DJ52" s="6"/>
      <c r="DK52" s="6"/>
      <c r="DL52" s="6"/>
      <c r="DM52" s="6"/>
      <c r="DN52" s="6"/>
      <c r="DO52" s="6"/>
      <c r="DP52" s="6"/>
      <c r="DQ52" s="6"/>
      <c r="DS52" s="6"/>
      <c r="DT52" s="6"/>
      <c r="DU52" s="6">
        <v>16.315020000000001</v>
      </c>
      <c r="DV52" s="6">
        <v>0.20199472824</v>
      </c>
      <c r="DW52" s="6"/>
      <c r="DX52" s="36"/>
      <c r="DY52" s="6"/>
      <c r="DZ52" s="6"/>
      <c r="EA52" s="6"/>
      <c r="EB52" s="6"/>
      <c r="EC52" s="6"/>
      <c r="ED52" s="6"/>
      <c r="EE52" s="6"/>
      <c r="EF52" s="6"/>
      <c r="EG52" s="6"/>
      <c r="EH52" s="6"/>
      <c r="EJ52" s="6"/>
      <c r="EK52" s="6"/>
      <c r="EL52" s="6">
        <v>16.315020000000001</v>
      </c>
      <c r="EM52" s="6">
        <v>0.23147231264400001</v>
      </c>
      <c r="EN52" s="6"/>
      <c r="EO52" s="36"/>
      <c r="EP52" s="6"/>
      <c r="EQ52" s="6"/>
      <c r="ER52" s="6"/>
      <c r="ES52" s="6"/>
      <c r="ET52" s="6"/>
      <c r="EU52" s="6"/>
      <c r="EV52" s="6"/>
      <c r="EW52" s="6"/>
      <c r="EX52" s="6"/>
      <c r="EY52" s="6"/>
      <c r="FA52" s="6"/>
      <c r="FB52" s="6"/>
      <c r="FC52" s="6">
        <v>16.308</v>
      </c>
      <c r="FD52" s="6">
        <v>0.16163409558</v>
      </c>
      <c r="FE52" s="6"/>
      <c r="FF52" s="36"/>
      <c r="FG52" s="6"/>
      <c r="FH52" s="6"/>
      <c r="FI52" s="6"/>
      <c r="FJ52" s="6"/>
      <c r="FK52" s="6"/>
      <c r="FL52" s="6"/>
      <c r="FM52" s="6"/>
      <c r="FN52" s="6"/>
      <c r="FO52" s="6"/>
      <c r="FP52" s="6"/>
      <c r="FR52" s="6"/>
      <c r="FS52" s="6"/>
      <c r="FT52" s="6">
        <v>16.186620000000001</v>
      </c>
      <c r="FU52" s="6">
        <v>0.17764201603499999</v>
      </c>
      <c r="FV52" s="6"/>
      <c r="FW52" s="36"/>
      <c r="FX52" s="6"/>
      <c r="FY52" s="6"/>
      <c r="FZ52" s="6"/>
      <c r="GA52" s="6"/>
      <c r="GB52" s="6"/>
      <c r="GC52" s="6"/>
      <c r="GD52" s="6"/>
      <c r="GE52" s="6"/>
      <c r="GF52" s="6"/>
      <c r="GG52" s="6"/>
      <c r="GI52" s="6"/>
      <c r="GJ52" s="6"/>
      <c r="GK52" s="6">
        <v>16.186620000000001</v>
      </c>
      <c r="GL52" s="6">
        <v>0.172117430529</v>
      </c>
      <c r="GM52" s="6"/>
      <c r="GN52" s="36"/>
      <c r="GO52" s="6"/>
      <c r="GP52" s="6"/>
      <c r="GQ52" s="6"/>
      <c r="GR52" s="6"/>
      <c r="GS52" s="6"/>
      <c r="GT52" s="6"/>
      <c r="GU52" s="6"/>
      <c r="GV52" s="6"/>
      <c r="GW52" s="6"/>
      <c r="GX52" s="6"/>
      <c r="GZ52" s="6"/>
      <c r="HA52" s="6"/>
      <c r="HB52" s="6">
        <v>16.315020000000001</v>
      </c>
      <c r="HC52" s="6">
        <v>0.19221048191000001</v>
      </c>
      <c r="HD52" s="6"/>
      <c r="HE52" s="36"/>
      <c r="HF52" s="6"/>
      <c r="HG52" s="6"/>
      <c r="HH52" s="6"/>
      <c r="HI52" s="6"/>
      <c r="HJ52" s="6"/>
      <c r="HK52" s="6"/>
      <c r="HL52" s="6"/>
      <c r="HM52" s="6"/>
      <c r="HN52" s="6"/>
      <c r="HO52" s="6"/>
      <c r="HQ52" s="6"/>
      <c r="HR52" s="6"/>
      <c r="HS52" s="6">
        <v>16.67934</v>
      </c>
      <c r="HT52" s="6">
        <v>0.16833010875099999</v>
      </c>
      <c r="HU52" s="6"/>
      <c r="HV52" s="36"/>
      <c r="HW52" s="6"/>
      <c r="HX52" s="6"/>
      <c r="HY52" s="6"/>
      <c r="HZ52" s="6"/>
      <c r="IA52" s="6"/>
      <c r="IB52" s="6"/>
      <c r="IC52" s="6"/>
      <c r="ID52" s="6"/>
      <c r="IE52" s="6"/>
      <c r="IF52" s="6"/>
      <c r="IH52" s="6"/>
      <c r="II52" s="6"/>
      <c r="IJ52" s="6">
        <v>16.2027</v>
      </c>
      <c r="IK52" s="6">
        <v>0.18025333919799999</v>
      </c>
      <c r="IL52" s="6"/>
      <c r="IM52" s="36"/>
      <c r="IN52" s="6"/>
      <c r="IO52" s="6"/>
      <c r="IP52" s="6"/>
      <c r="IQ52" s="6"/>
      <c r="IR52" s="6"/>
      <c r="IS52" s="6"/>
      <c r="IT52" s="6"/>
      <c r="IU52" s="6"/>
      <c r="IV52" s="6"/>
      <c r="IW52" s="6"/>
      <c r="IY52" s="6"/>
      <c r="IZ52" s="6"/>
      <c r="JA52" s="6">
        <v>16.2027</v>
      </c>
      <c r="JB52" s="6">
        <v>0.18662837909400001</v>
      </c>
      <c r="JC52" s="6"/>
      <c r="JD52" s="36"/>
      <c r="JE52" s="6"/>
      <c r="JF52" s="6"/>
      <c r="JG52" s="6"/>
      <c r="JH52" s="6"/>
      <c r="JI52" s="6"/>
      <c r="JJ52" s="6"/>
      <c r="JK52" s="6"/>
      <c r="JL52" s="6"/>
      <c r="JM52" s="6"/>
      <c r="JN52" s="6"/>
      <c r="JP52" s="6"/>
      <c r="JQ52" s="6"/>
      <c r="JR52" s="6">
        <v>15.222060000000001</v>
      </c>
      <c r="JS52" s="6">
        <v>0.14651542869500001</v>
      </c>
      <c r="JT52" s="6"/>
      <c r="JU52" s="36"/>
      <c r="JV52" s="6"/>
      <c r="JW52" s="6"/>
      <c r="JX52" s="6"/>
      <c r="JY52" s="6"/>
      <c r="JZ52" s="6"/>
      <c r="KA52" s="6"/>
      <c r="KB52" s="6"/>
      <c r="KC52" s="6"/>
      <c r="KD52" s="6"/>
      <c r="KE52" s="6"/>
      <c r="KG52" s="6"/>
      <c r="KH52" s="6"/>
      <c r="KI52" s="6">
        <v>15.222060000000001</v>
      </c>
      <c r="KJ52" s="6">
        <v>0.17773107789500001</v>
      </c>
      <c r="KK52" s="6"/>
      <c r="KL52" s="36"/>
      <c r="KM52" s="6"/>
      <c r="KN52" s="6"/>
      <c r="KO52" s="6"/>
      <c r="KP52" s="6"/>
      <c r="KQ52" s="6"/>
      <c r="KR52" s="6"/>
      <c r="KS52" s="6"/>
      <c r="KT52" s="6"/>
      <c r="KU52" s="6"/>
      <c r="KV52" s="6"/>
      <c r="KX52" s="6"/>
      <c r="KY52" s="6"/>
      <c r="KZ52" s="6">
        <v>15.579359999999999</v>
      </c>
      <c r="LA52" s="6">
        <v>0.142930018223</v>
      </c>
      <c r="LB52" s="6"/>
      <c r="LC52" s="36"/>
      <c r="LD52" s="6"/>
      <c r="LE52" s="6"/>
      <c r="LF52" s="6"/>
      <c r="LG52" s="6"/>
      <c r="LH52" s="6"/>
      <c r="LI52" s="6"/>
      <c r="LJ52" s="6"/>
      <c r="LK52" s="6"/>
      <c r="LL52" s="6"/>
      <c r="LM52" s="6"/>
      <c r="LO52" s="6"/>
      <c r="LP52" s="6"/>
      <c r="LQ52" s="6">
        <v>15.579359999999999</v>
      </c>
      <c r="LR52" s="6">
        <v>0.134727373682</v>
      </c>
      <c r="LS52" s="6"/>
      <c r="LT52" s="36"/>
      <c r="LU52" s="6"/>
      <c r="LV52" s="6"/>
      <c r="LW52" s="6"/>
      <c r="LX52" s="6"/>
      <c r="LY52" s="6"/>
      <c r="LZ52" s="6"/>
      <c r="MA52" s="6"/>
      <c r="MB52" s="6"/>
      <c r="MC52" s="6"/>
      <c r="MD52" s="6"/>
      <c r="MF52" s="6"/>
      <c r="MG52" s="6"/>
      <c r="MH52" s="6">
        <v>15.579359999999999</v>
      </c>
      <c r="MI52" s="6">
        <v>0.13642787592300001</v>
      </c>
      <c r="MJ52" s="6"/>
      <c r="MK52" s="36"/>
      <c r="ML52" s="6"/>
      <c r="MM52" s="6"/>
      <c r="MN52" s="6"/>
      <c r="MO52" s="6"/>
      <c r="MP52" s="6"/>
      <c r="MQ52" s="6"/>
      <c r="MR52" s="6"/>
      <c r="MS52" s="6"/>
      <c r="MT52" s="6"/>
      <c r="MU52" s="6"/>
      <c r="MW52" s="6"/>
      <c r="MX52" s="6"/>
      <c r="MY52" s="6">
        <v>15.572340000000001</v>
      </c>
      <c r="MZ52" s="6">
        <v>9.8427911032099996E-2</v>
      </c>
      <c r="NA52" s="6"/>
      <c r="NB52" s="36"/>
      <c r="NC52" s="6"/>
      <c r="ND52" s="6"/>
      <c r="NE52" s="6"/>
      <c r="NF52" s="6"/>
      <c r="NG52" s="6"/>
      <c r="NH52" s="6"/>
      <c r="NI52" s="6"/>
      <c r="NJ52" s="6"/>
      <c r="NK52" s="6"/>
      <c r="NL52" s="6"/>
      <c r="NN52" s="6"/>
      <c r="NO52" s="6"/>
      <c r="NP52" s="6">
        <v>15.572340000000001</v>
      </c>
      <c r="NQ52" s="6">
        <v>0.106362264027</v>
      </c>
      <c r="NR52" s="6"/>
      <c r="NS52" s="36"/>
      <c r="NT52" s="6"/>
      <c r="NU52" s="6"/>
      <c r="NV52" s="6"/>
      <c r="NW52" s="6"/>
      <c r="NX52" s="6"/>
      <c r="NY52" s="6"/>
      <c r="NZ52" s="6"/>
      <c r="OA52" s="6"/>
      <c r="OB52" s="6"/>
      <c r="OC52" s="6"/>
      <c r="OE52" s="6"/>
      <c r="OF52" s="6"/>
      <c r="OG52" s="6">
        <v>15.2646</v>
      </c>
      <c r="OH52" s="6">
        <v>8.7283261266100004E-2</v>
      </c>
      <c r="OI52" s="6"/>
      <c r="OJ52" s="36"/>
      <c r="OK52" s="6"/>
      <c r="OL52" s="6"/>
      <c r="OM52" s="6"/>
      <c r="ON52" s="6"/>
      <c r="OO52" s="6"/>
      <c r="OP52" s="6"/>
      <c r="OQ52" s="6"/>
      <c r="OR52" s="6"/>
      <c r="OS52" s="6"/>
      <c r="OT52" s="6"/>
      <c r="OV52" s="6"/>
      <c r="OW52" s="6"/>
      <c r="OX52" s="6">
        <v>15.2646</v>
      </c>
      <c r="OY52" s="6">
        <v>0.10328208040799999</v>
      </c>
      <c r="OZ52" s="6"/>
      <c r="PA52" s="36"/>
      <c r="PB52" s="6"/>
      <c r="PC52" s="6"/>
      <c r="PD52" s="6"/>
      <c r="PE52" s="6"/>
      <c r="PF52" s="6"/>
      <c r="PG52" s="6"/>
      <c r="PH52" s="6"/>
      <c r="PI52" s="6"/>
      <c r="PJ52" s="6"/>
      <c r="PK52" s="6"/>
      <c r="PM52" s="6"/>
      <c r="PN52" s="6"/>
      <c r="PO52" s="6">
        <v>15.950699999999999</v>
      </c>
      <c r="PP52" s="6">
        <v>7.59832712667E-2</v>
      </c>
      <c r="PQ52" s="6"/>
      <c r="PR52" s="36"/>
      <c r="PS52" s="6"/>
      <c r="PT52" s="6"/>
      <c r="PU52" s="6"/>
      <c r="PV52" s="6"/>
      <c r="PW52" s="6"/>
      <c r="PX52" s="6"/>
      <c r="PY52" s="6"/>
      <c r="PZ52" s="6"/>
      <c r="QA52" s="6"/>
      <c r="QB52" s="6"/>
      <c r="QD52" s="6"/>
      <c r="QE52" s="6"/>
      <c r="QF52" s="6">
        <v>15.58638</v>
      </c>
      <c r="QG52" s="6">
        <v>6.7913773511699999E-2</v>
      </c>
      <c r="QH52" s="6"/>
      <c r="QI52" s="36"/>
      <c r="QJ52" s="6"/>
      <c r="QK52" s="6"/>
      <c r="QL52" s="6"/>
      <c r="QM52" s="6"/>
      <c r="QN52" s="6"/>
      <c r="QO52" s="6"/>
      <c r="QP52" s="6"/>
      <c r="QQ52" s="6"/>
      <c r="QR52" s="6"/>
      <c r="QS52" s="6"/>
      <c r="QU52" s="6"/>
      <c r="QV52" s="6"/>
      <c r="QW52" s="6">
        <v>17.407979999999998</v>
      </c>
      <c r="QX52" s="6">
        <v>3.4960342465400002E-2</v>
      </c>
      <c r="QY52" s="6"/>
      <c r="QZ52" s="36"/>
      <c r="RA52" s="6"/>
      <c r="RB52" s="6"/>
      <c r="RC52" s="6"/>
      <c r="RD52" s="6"/>
      <c r="RE52" s="6"/>
      <c r="RF52" s="6"/>
      <c r="RG52" s="6"/>
      <c r="RH52" s="6"/>
      <c r="RI52" s="6"/>
      <c r="RJ52" s="6"/>
      <c r="RL52" s="6"/>
      <c r="RM52" s="6"/>
      <c r="RN52" s="6">
        <v>17.407979999999998</v>
      </c>
      <c r="RO52" s="6">
        <v>2.7008827356399999E-2</v>
      </c>
      <c r="RP52" s="6"/>
      <c r="RQ52" s="36"/>
      <c r="RR52" s="6"/>
      <c r="RS52" s="6"/>
      <c r="RT52" s="6"/>
      <c r="RU52" s="6"/>
      <c r="RV52" s="6"/>
      <c r="RW52" s="6"/>
      <c r="RX52" s="6"/>
      <c r="RY52" s="6"/>
      <c r="RZ52" s="6"/>
      <c r="SA52" s="6"/>
      <c r="SC52" s="6"/>
      <c r="SD52" s="6"/>
      <c r="SE52" s="6">
        <v>17.407979999999998</v>
      </c>
      <c r="SF52" s="6">
        <v>1.36124574728E-2</v>
      </c>
      <c r="SG52" s="6"/>
      <c r="SH52" s="36"/>
      <c r="SI52" s="6"/>
      <c r="SJ52" s="6"/>
      <c r="SK52" s="6"/>
      <c r="SL52" s="6"/>
      <c r="SM52" s="6"/>
      <c r="SN52" s="6"/>
      <c r="SO52" s="6"/>
      <c r="SP52" s="6"/>
      <c r="SQ52" s="6"/>
      <c r="SR52" s="6"/>
      <c r="ST52" s="6"/>
      <c r="SU52" s="6"/>
      <c r="SV52" s="6">
        <v>17.407979999999998</v>
      </c>
      <c r="SW52" s="6">
        <v>1.36124574728E-2</v>
      </c>
      <c r="SX52" s="6"/>
      <c r="SY52" s="36"/>
      <c r="SZ52" s="6"/>
      <c r="TA52" s="6"/>
      <c r="TB52" s="6"/>
      <c r="TC52" s="6"/>
      <c r="TD52" s="6"/>
      <c r="TE52" s="6"/>
      <c r="TF52" s="6"/>
      <c r="TG52" s="6"/>
      <c r="TH52" s="6"/>
      <c r="TI52" s="6"/>
      <c r="TK52" s="6"/>
      <c r="TL52" s="6"/>
      <c r="TM52" s="6">
        <v>34.3951933333</v>
      </c>
      <c r="TN52" s="6">
        <v>0.22738960391999999</v>
      </c>
      <c r="TO52" s="6"/>
      <c r="TP52" s="36"/>
      <c r="TQ52" s="6"/>
      <c r="TR52" s="6"/>
      <c r="TS52" s="6"/>
      <c r="TT52" s="6"/>
      <c r="TU52" s="6"/>
      <c r="TV52" s="6"/>
      <c r="TW52" s="6"/>
      <c r="TX52" s="6"/>
      <c r="TY52" s="6"/>
      <c r="TZ52" s="6"/>
      <c r="UB52" s="6"/>
      <c r="UC52" s="6"/>
      <c r="UD52" s="6">
        <v>17.08098</v>
      </c>
      <c r="UE52" s="6">
        <v>-1.52287556861E-2</v>
      </c>
      <c r="UF52" s="6"/>
      <c r="UG52" s="36"/>
      <c r="UH52" s="6"/>
      <c r="UI52" s="6"/>
      <c r="UJ52" s="6"/>
      <c r="UK52" s="6"/>
      <c r="UL52" s="6"/>
      <c r="UM52" s="6"/>
      <c r="UN52" s="6"/>
      <c r="UO52" s="6"/>
      <c r="UP52" s="6"/>
      <c r="UQ52" s="6"/>
      <c r="US52" s="6"/>
      <c r="UT52" s="6"/>
      <c r="UU52" s="6">
        <v>15.598739999999999</v>
      </c>
      <c r="UV52" s="6">
        <v>9.8759079888599999E-2</v>
      </c>
      <c r="UW52" s="6"/>
      <c r="UX52" s="36"/>
      <c r="UY52" s="6"/>
      <c r="UZ52" s="6"/>
      <c r="VA52" s="6"/>
      <c r="VB52" s="6"/>
      <c r="VC52" s="6"/>
      <c r="VD52" s="6"/>
      <c r="VE52" s="6"/>
      <c r="VF52" s="6"/>
      <c r="VG52" s="6"/>
      <c r="VH52" s="6"/>
      <c r="VJ52" s="6"/>
      <c r="VK52" s="6"/>
      <c r="VL52" s="6">
        <v>15.598739999999999</v>
      </c>
      <c r="VM52" s="6">
        <v>0.13287155094799999</v>
      </c>
      <c r="VN52" s="6"/>
    </row>
    <row r="53" spans="10:586" x14ac:dyDescent="0.25">
      <c r="J53" s="6"/>
      <c r="K53" s="6"/>
      <c r="L53" s="6"/>
      <c r="M53" s="6"/>
      <c r="N53" s="6"/>
      <c r="O53" s="6"/>
      <c r="P53" s="6"/>
      <c r="Q53" s="6"/>
      <c r="R53" s="6"/>
      <c r="S53" s="6"/>
      <c r="U53" s="6"/>
      <c r="V53" s="6"/>
      <c r="W53" s="6">
        <v>17.4742</v>
      </c>
      <c r="X53" s="6">
        <v>6.3071882442699997E-2</v>
      </c>
      <c r="Y53" s="6"/>
      <c r="Z53" s="36"/>
      <c r="AA53" s="6"/>
      <c r="AB53" s="6"/>
      <c r="AC53" s="6"/>
      <c r="AD53" s="6"/>
      <c r="AE53" s="6"/>
      <c r="AF53" s="6"/>
      <c r="AG53" s="6"/>
      <c r="AH53" s="6"/>
      <c r="AI53" s="6"/>
      <c r="AJ53" s="6"/>
      <c r="AL53" s="6"/>
      <c r="AM53" s="6"/>
      <c r="AN53" s="6">
        <v>17.081600000000002</v>
      </c>
      <c r="AO53" s="6">
        <v>9.4212177533600006E-2</v>
      </c>
      <c r="AP53" s="6"/>
      <c r="AQ53" s="36"/>
      <c r="AR53" s="6"/>
      <c r="AS53" s="6"/>
      <c r="AT53" s="6"/>
      <c r="AU53" s="6"/>
      <c r="AV53" s="6"/>
      <c r="AW53" s="6"/>
      <c r="AX53" s="6"/>
      <c r="AY53" s="6"/>
      <c r="AZ53" s="6"/>
      <c r="BA53" s="6"/>
      <c r="BC53" s="6"/>
      <c r="BD53" s="6"/>
      <c r="BE53" s="6">
        <v>17.170000000000002</v>
      </c>
      <c r="BF53" s="6">
        <v>0.28329348712699998</v>
      </c>
      <c r="BG53" s="6"/>
      <c r="BH53" s="36"/>
      <c r="BI53" s="6"/>
      <c r="BJ53" s="6"/>
      <c r="BK53" s="6"/>
      <c r="BL53" s="6"/>
      <c r="BM53" s="6"/>
      <c r="BN53" s="6"/>
      <c r="BO53" s="6"/>
      <c r="BP53" s="6"/>
      <c r="BQ53" s="6"/>
      <c r="BR53" s="6"/>
      <c r="BT53" s="6"/>
      <c r="BU53" s="6"/>
      <c r="BV53" s="6">
        <v>17.635666666700001</v>
      </c>
      <c r="BW53" s="6">
        <v>0.19944583914</v>
      </c>
      <c r="BX53" s="6"/>
      <c r="BY53" s="36"/>
      <c r="BZ53" s="6"/>
      <c r="CA53" s="6"/>
      <c r="CB53" s="6"/>
      <c r="CC53" s="6"/>
      <c r="CD53" s="6"/>
      <c r="CE53" s="6"/>
      <c r="CF53" s="6"/>
      <c r="CG53" s="6"/>
      <c r="CH53" s="6"/>
      <c r="CI53" s="6"/>
      <c r="CK53" s="6"/>
      <c r="CL53" s="6"/>
      <c r="CM53" s="6">
        <v>17.635666666700001</v>
      </c>
      <c r="CN53" s="6">
        <v>0.11509554527300001</v>
      </c>
      <c r="CO53" s="6"/>
      <c r="CP53" s="36"/>
      <c r="CQ53" s="6"/>
      <c r="CR53" s="6"/>
      <c r="CS53" s="6"/>
      <c r="CT53" s="6"/>
      <c r="CU53" s="6"/>
      <c r="CV53" s="6"/>
      <c r="CW53" s="6"/>
      <c r="CX53" s="6"/>
      <c r="CY53" s="6"/>
      <c r="CZ53" s="6"/>
      <c r="DB53" s="6"/>
      <c r="DC53" s="6"/>
      <c r="DD53" s="6">
        <v>17.412333333300001</v>
      </c>
      <c r="DE53" s="6">
        <v>0.205580722661</v>
      </c>
      <c r="DF53" s="6"/>
      <c r="DG53" s="36"/>
      <c r="DH53" s="6"/>
      <c r="DI53" s="6"/>
      <c r="DJ53" s="6"/>
      <c r="DK53" s="6"/>
      <c r="DL53" s="6"/>
      <c r="DM53" s="6"/>
      <c r="DN53" s="6"/>
      <c r="DO53" s="6"/>
      <c r="DP53" s="6"/>
      <c r="DQ53" s="6"/>
      <c r="DS53" s="6"/>
      <c r="DT53" s="6"/>
      <c r="DU53" s="6">
        <v>18.127800000000001</v>
      </c>
      <c r="DV53" s="6">
        <v>0.206551253505</v>
      </c>
      <c r="DW53" s="6"/>
      <c r="DX53" s="36"/>
      <c r="DY53" s="6"/>
      <c r="DZ53" s="6"/>
      <c r="EA53" s="6"/>
      <c r="EB53" s="6"/>
      <c r="EC53" s="6"/>
      <c r="ED53" s="6"/>
      <c r="EE53" s="6"/>
      <c r="EF53" s="6"/>
      <c r="EG53" s="6"/>
      <c r="EH53" s="6"/>
      <c r="EJ53" s="6"/>
      <c r="EK53" s="6"/>
      <c r="EL53" s="6">
        <v>18.127800000000001</v>
      </c>
      <c r="EM53" s="6">
        <v>0.23516125827500001</v>
      </c>
      <c r="EN53" s="6"/>
      <c r="EO53" s="36"/>
      <c r="EP53" s="6"/>
      <c r="EQ53" s="6"/>
      <c r="ER53" s="6"/>
      <c r="ES53" s="6"/>
      <c r="ET53" s="6"/>
      <c r="EU53" s="6"/>
      <c r="EV53" s="6"/>
      <c r="EW53" s="6"/>
      <c r="EX53" s="6"/>
      <c r="EY53" s="6"/>
      <c r="FA53" s="6"/>
      <c r="FB53" s="6"/>
      <c r="FC53" s="6">
        <v>18.12</v>
      </c>
      <c r="FD53" s="6">
        <v>0.16395257522100001</v>
      </c>
      <c r="FE53" s="6"/>
      <c r="FF53" s="36"/>
      <c r="FG53" s="6"/>
      <c r="FH53" s="6"/>
      <c r="FI53" s="6"/>
      <c r="FJ53" s="6"/>
      <c r="FK53" s="6"/>
      <c r="FL53" s="6"/>
      <c r="FM53" s="6"/>
      <c r="FN53" s="6"/>
      <c r="FO53" s="6"/>
      <c r="FP53" s="6"/>
      <c r="FR53" s="6"/>
      <c r="FS53" s="6"/>
      <c r="FT53" s="6">
        <v>17.985133333299999</v>
      </c>
      <c r="FU53" s="6">
        <v>0.182174304467</v>
      </c>
      <c r="FV53" s="6"/>
      <c r="FW53" s="36"/>
      <c r="FX53" s="6"/>
      <c r="FY53" s="6"/>
      <c r="FZ53" s="6"/>
      <c r="GA53" s="6"/>
      <c r="GB53" s="6"/>
      <c r="GC53" s="6"/>
      <c r="GD53" s="6"/>
      <c r="GE53" s="6"/>
      <c r="GF53" s="6"/>
      <c r="GG53" s="6"/>
      <c r="GI53" s="6"/>
      <c r="GJ53" s="6"/>
      <c r="GK53" s="6">
        <v>17.985133333299999</v>
      </c>
      <c r="GL53" s="6">
        <v>0.17743069970899999</v>
      </c>
      <c r="GM53" s="6"/>
      <c r="GN53" s="36"/>
      <c r="GO53" s="6"/>
      <c r="GP53" s="6"/>
      <c r="GQ53" s="6"/>
      <c r="GR53" s="6"/>
      <c r="GS53" s="6"/>
      <c r="GT53" s="6"/>
      <c r="GU53" s="6"/>
      <c r="GV53" s="6"/>
      <c r="GW53" s="6"/>
      <c r="GX53" s="6"/>
      <c r="GZ53" s="6"/>
      <c r="HA53" s="6"/>
      <c r="HB53" s="6">
        <v>18.127800000000001</v>
      </c>
      <c r="HC53" s="6">
        <v>0.19562731110100001</v>
      </c>
      <c r="HD53" s="6"/>
      <c r="HE53" s="36"/>
      <c r="HF53" s="6"/>
      <c r="HG53" s="6"/>
      <c r="HH53" s="6"/>
      <c r="HI53" s="6"/>
      <c r="HJ53" s="6"/>
      <c r="HK53" s="6"/>
      <c r="HL53" s="6"/>
      <c r="HM53" s="6"/>
      <c r="HN53" s="6"/>
      <c r="HO53" s="6"/>
      <c r="HQ53" s="6"/>
      <c r="HR53" s="6"/>
      <c r="HS53" s="6">
        <v>18.532599999999999</v>
      </c>
      <c r="HT53" s="6">
        <v>0.17160004514800001</v>
      </c>
      <c r="HU53" s="6"/>
      <c r="HV53" s="36"/>
      <c r="HW53" s="6"/>
      <c r="HX53" s="6"/>
      <c r="HY53" s="6"/>
      <c r="HZ53" s="6"/>
      <c r="IA53" s="6"/>
      <c r="IB53" s="6"/>
      <c r="IC53" s="6"/>
      <c r="ID53" s="6"/>
      <c r="IE53" s="6"/>
      <c r="IF53" s="6"/>
      <c r="IH53" s="6"/>
      <c r="II53" s="6"/>
      <c r="IJ53" s="6">
        <v>18.003</v>
      </c>
      <c r="IK53" s="6">
        <v>0.18112626810099999</v>
      </c>
      <c r="IL53" s="6"/>
      <c r="IM53" s="36"/>
      <c r="IN53" s="6"/>
      <c r="IO53" s="6"/>
      <c r="IP53" s="6"/>
      <c r="IQ53" s="6"/>
      <c r="IR53" s="6"/>
      <c r="IS53" s="6"/>
      <c r="IT53" s="6"/>
      <c r="IU53" s="6"/>
      <c r="IV53" s="6"/>
      <c r="IW53" s="6"/>
      <c r="IY53" s="6"/>
      <c r="IZ53" s="6"/>
      <c r="JA53" s="6">
        <v>18.003</v>
      </c>
      <c r="JB53" s="6">
        <v>0.18795410460500001</v>
      </c>
      <c r="JC53" s="6"/>
      <c r="JD53" s="36"/>
      <c r="JE53" s="6"/>
      <c r="JF53" s="6"/>
      <c r="JG53" s="6"/>
      <c r="JH53" s="6"/>
      <c r="JI53" s="6"/>
      <c r="JJ53" s="6"/>
      <c r="JK53" s="6"/>
      <c r="JL53" s="6"/>
      <c r="JM53" s="6"/>
      <c r="JN53" s="6"/>
      <c r="JP53" s="6"/>
      <c r="JQ53" s="6"/>
      <c r="JR53" s="6">
        <v>16.913399999999999</v>
      </c>
      <c r="JS53" s="6">
        <v>0.146632847554</v>
      </c>
      <c r="JT53" s="6"/>
      <c r="JU53" s="36"/>
      <c r="JV53" s="6"/>
      <c r="JW53" s="6"/>
      <c r="JX53" s="6"/>
      <c r="JY53" s="6"/>
      <c r="JZ53" s="6"/>
      <c r="KA53" s="6"/>
      <c r="KB53" s="6"/>
      <c r="KC53" s="6"/>
      <c r="KD53" s="6"/>
      <c r="KE53" s="6"/>
      <c r="KG53" s="6"/>
      <c r="KH53" s="6"/>
      <c r="KI53" s="6">
        <v>16.913399999999999</v>
      </c>
      <c r="KJ53" s="6">
        <v>0.176083776602</v>
      </c>
      <c r="KK53" s="6"/>
      <c r="KL53" s="36"/>
      <c r="KM53" s="6"/>
      <c r="KN53" s="6"/>
      <c r="KO53" s="6"/>
      <c r="KP53" s="6"/>
      <c r="KQ53" s="6"/>
      <c r="KR53" s="6"/>
      <c r="KS53" s="6"/>
      <c r="KT53" s="6"/>
      <c r="KU53" s="6"/>
      <c r="KV53" s="6"/>
      <c r="KX53" s="6"/>
      <c r="KY53" s="6"/>
      <c r="KZ53" s="6">
        <v>17.310400000000001</v>
      </c>
      <c r="LA53" s="6">
        <v>0.14748473624</v>
      </c>
      <c r="LB53" s="6"/>
      <c r="LC53" s="36"/>
      <c r="LD53" s="6"/>
      <c r="LE53" s="6"/>
      <c r="LF53" s="6"/>
      <c r="LG53" s="6"/>
      <c r="LH53" s="6"/>
      <c r="LI53" s="6"/>
      <c r="LJ53" s="6"/>
      <c r="LK53" s="6"/>
      <c r="LL53" s="6"/>
      <c r="LM53" s="6"/>
      <c r="LO53" s="6"/>
      <c r="LP53" s="6"/>
      <c r="LQ53" s="6">
        <v>17.310400000000001</v>
      </c>
      <c r="LR53" s="6">
        <v>0.13835434058500001</v>
      </c>
      <c r="LS53" s="6"/>
      <c r="LT53" s="36"/>
      <c r="LU53" s="6"/>
      <c r="LV53" s="6"/>
      <c r="LW53" s="6"/>
      <c r="LX53" s="6"/>
      <c r="LY53" s="6"/>
      <c r="LZ53" s="6"/>
      <c r="MA53" s="6"/>
      <c r="MB53" s="6"/>
      <c r="MC53" s="6"/>
      <c r="MD53" s="6"/>
      <c r="MF53" s="6"/>
      <c r="MG53" s="6"/>
      <c r="MH53" s="6">
        <v>17.310400000000001</v>
      </c>
      <c r="MI53" s="6">
        <v>0.14164460341999999</v>
      </c>
      <c r="MJ53" s="6"/>
      <c r="MK53" s="36"/>
      <c r="ML53" s="6"/>
      <c r="MM53" s="6"/>
      <c r="MN53" s="6"/>
      <c r="MO53" s="6"/>
      <c r="MP53" s="6"/>
      <c r="MQ53" s="6"/>
      <c r="MR53" s="6"/>
      <c r="MS53" s="6"/>
      <c r="MT53" s="6"/>
      <c r="MU53" s="6"/>
      <c r="MW53" s="6"/>
      <c r="MX53" s="6"/>
      <c r="MY53" s="6">
        <v>17.302600000000002</v>
      </c>
      <c r="MZ53" s="6">
        <v>0.10109124250900001</v>
      </c>
      <c r="NA53" s="6"/>
      <c r="NB53" s="36"/>
      <c r="NC53" s="6"/>
      <c r="ND53" s="6"/>
      <c r="NE53" s="6"/>
      <c r="NF53" s="6"/>
      <c r="NG53" s="6"/>
      <c r="NH53" s="6"/>
      <c r="NI53" s="6"/>
      <c r="NJ53" s="6"/>
      <c r="NK53" s="6"/>
      <c r="NL53" s="6"/>
      <c r="NN53" s="6"/>
      <c r="NO53" s="6"/>
      <c r="NP53" s="6">
        <v>17.302600000000002</v>
      </c>
      <c r="NQ53" s="6">
        <v>0.111505135799</v>
      </c>
      <c r="NR53" s="6"/>
      <c r="NS53" s="36"/>
      <c r="NT53" s="6"/>
      <c r="NU53" s="6"/>
      <c r="NV53" s="6"/>
      <c r="NW53" s="6"/>
      <c r="NX53" s="6"/>
      <c r="NY53" s="6"/>
      <c r="NZ53" s="6"/>
      <c r="OA53" s="6"/>
      <c r="OB53" s="6"/>
      <c r="OC53" s="6"/>
      <c r="OE53" s="6"/>
      <c r="OF53" s="6"/>
      <c r="OG53" s="6">
        <v>16.9606666667</v>
      </c>
      <c r="OH53" s="6">
        <v>8.8429534336300006E-2</v>
      </c>
      <c r="OI53" s="6"/>
      <c r="OJ53" s="36"/>
      <c r="OK53" s="6"/>
      <c r="OL53" s="6"/>
      <c r="OM53" s="6"/>
      <c r="ON53" s="6"/>
      <c r="OO53" s="6"/>
      <c r="OP53" s="6"/>
      <c r="OQ53" s="6"/>
      <c r="OR53" s="6"/>
      <c r="OS53" s="6"/>
      <c r="OT53" s="6"/>
      <c r="OV53" s="6"/>
      <c r="OW53" s="6"/>
      <c r="OX53" s="6">
        <v>16.9606666667</v>
      </c>
      <c r="OY53" s="6">
        <v>0.10490864749499999</v>
      </c>
      <c r="OZ53" s="6"/>
      <c r="PA53" s="36"/>
      <c r="PB53" s="6"/>
      <c r="PC53" s="6"/>
      <c r="PD53" s="6"/>
      <c r="PE53" s="6"/>
      <c r="PF53" s="6"/>
      <c r="PG53" s="6"/>
      <c r="PH53" s="6"/>
      <c r="PI53" s="6"/>
      <c r="PJ53" s="6"/>
      <c r="PK53" s="6"/>
      <c r="PM53" s="6"/>
      <c r="PN53" s="6"/>
      <c r="PO53" s="6">
        <v>17.722999999999999</v>
      </c>
      <c r="PP53" s="6">
        <v>7.7776951174899994E-2</v>
      </c>
      <c r="PQ53" s="6"/>
      <c r="PR53" s="36"/>
      <c r="PS53" s="6"/>
      <c r="PT53" s="6"/>
      <c r="PU53" s="6"/>
      <c r="PV53" s="6"/>
      <c r="PW53" s="6"/>
      <c r="PX53" s="6"/>
      <c r="PY53" s="6"/>
      <c r="PZ53" s="6"/>
      <c r="QA53" s="6"/>
      <c r="QB53" s="6"/>
      <c r="QD53" s="6"/>
      <c r="QE53" s="6"/>
      <c r="QF53" s="6">
        <v>17.318200000000001</v>
      </c>
      <c r="QG53" s="6">
        <v>6.8499814660099995E-2</v>
      </c>
      <c r="QH53" s="6"/>
      <c r="QI53" s="36"/>
      <c r="QJ53" s="6"/>
      <c r="QK53" s="6"/>
      <c r="QL53" s="6"/>
      <c r="QM53" s="6"/>
      <c r="QN53" s="6"/>
      <c r="QO53" s="6"/>
      <c r="QP53" s="6"/>
      <c r="QQ53" s="6"/>
      <c r="QR53" s="6"/>
      <c r="QS53" s="6"/>
      <c r="QU53" s="6"/>
      <c r="QV53" s="6"/>
      <c r="QW53">
        <v>19.342199999999998</v>
      </c>
      <c r="QX53">
        <v>3.2140595060199999E-2</v>
      </c>
      <c r="QY53" s="6"/>
      <c r="QZ53" s="36"/>
      <c r="RA53" s="6"/>
      <c r="RB53" s="6"/>
      <c r="RC53" s="6"/>
      <c r="RD53" s="6"/>
      <c r="RE53" s="6"/>
      <c r="RF53" s="6"/>
      <c r="RG53" s="6"/>
      <c r="RH53" s="6"/>
      <c r="RI53" s="6"/>
      <c r="RJ53" s="6"/>
      <c r="RL53" s="6"/>
      <c r="RM53" s="6"/>
      <c r="RN53">
        <v>19.342199999999998</v>
      </c>
      <c r="RO53">
        <v>2.72086439978E-2</v>
      </c>
      <c r="RP53" s="6"/>
      <c r="RQ53" s="36"/>
      <c r="RR53" s="6"/>
      <c r="RS53" s="6"/>
      <c r="RT53" s="6"/>
      <c r="RU53" s="6"/>
      <c r="RV53" s="6"/>
      <c r="RW53" s="6"/>
      <c r="RX53" s="6"/>
      <c r="RY53" s="6"/>
      <c r="RZ53" s="6"/>
      <c r="SA53" s="6"/>
      <c r="SC53" s="6"/>
      <c r="SD53" s="6"/>
      <c r="SE53">
        <v>19.342199999999998</v>
      </c>
      <c r="SF53">
        <v>1.37084312051E-2</v>
      </c>
      <c r="SG53" s="6"/>
      <c r="SH53" s="36"/>
      <c r="SI53" s="6"/>
      <c r="SJ53" s="6"/>
      <c r="SK53" s="6"/>
      <c r="SL53" s="6"/>
      <c r="SM53" s="6"/>
      <c r="SN53" s="6"/>
      <c r="SO53" s="6"/>
      <c r="SP53" s="6"/>
      <c r="SQ53" s="6"/>
      <c r="SR53" s="6"/>
      <c r="ST53" s="6"/>
      <c r="SU53" s="6"/>
      <c r="SV53">
        <v>19.342199999999998</v>
      </c>
      <c r="SW53">
        <v>1.37084312051E-2</v>
      </c>
      <c r="SX53" s="6"/>
      <c r="SY53" s="36"/>
      <c r="SZ53" s="6"/>
      <c r="TA53" s="6"/>
      <c r="TB53" s="6"/>
      <c r="TC53" s="6"/>
      <c r="TD53" s="6"/>
      <c r="TE53" s="6"/>
      <c r="TF53" s="6"/>
      <c r="TG53" s="6"/>
      <c r="TH53" s="6"/>
      <c r="TI53" s="6"/>
      <c r="TK53" s="6"/>
      <c r="TL53" s="6"/>
      <c r="TM53">
        <v>36.205466666699998</v>
      </c>
      <c r="TN53">
        <v>0.23700972191799999</v>
      </c>
      <c r="TO53" s="6"/>
      <c r="TP53" s="36"/>
      <c r="TQ53" s="6"/>
      <c r="TR53" s="6"/>
      <c r="TS53" s="6"/>
      <c r="TT53" s="6"/>
      <c r="TU53" s="6"/>
      <c r="TV53" s="6"/>
      <c r="TW53" s="6"/>
      <c r="TX53" s="6"/>
      <c r="TY53" s="6"/>
      <c r="TZ53" s="6"/>
      <c r="UB53" s="6"/>
      <c r="UC53" s="6"/>
      <c r="UD53">
        <v>18.9788666667</v>
      </c>
      <c r="UE53">
        <v>-1.3212645683000001E-2</v>
      </c>
      <c r="UF53" s="6"/>
      <c r="UG53" s="36"/>
      <c r="UH53" s="6"/>
      <c r="UI53" s="6"/>
      <c r="UJ53" s="6"/>
      <c r="UK53" s="6"/>
      <c r="UL53" s="6"/>
      <c r="UM53" s="6"/>
      <c r="UN53" s="6"/>
      <c r="UO53" s="6"/>
      <c r="UP53" s="6"/>
      <c r="UQ53" s="6"/>
      <c r="US53" s="6"/>
      <c r="UT53" s="6"/>
      <c r="UU53">
        <v>17.3319333333</v>
      </c>
      <c r="UV53">
        <v>0.10161404744200001</v>
      </c>
      <c r="UW53" s="6"/>
      <c r="UX53" s="36"/>
      <c r="UY53" s="6"/>
      <c r="UZ53" s="6"/>
      <c r="VA53" s="6"/>
      <c r="VB53" s="6"/>
      <c r="VC53" s="6"/>
      <c r="VD53" s="6"/>
      <c r="VE53" s="6"/>
      <c r="VF53" s="6"/>
      <c r="VG53" s="6"/>
      <c r="VH53" s="6"/>
      <c r="VJ53" s="6"/>
      <c r="VK53" s="6"/>
      <c r="VL53">
        <v>17.3319333333</v>
      </c>
      <c r="VM53">
        <v>0.13660431705100001</v>
      </c>
      <c r="VN53" s="6"/>
    </row>
    <row r="54" spans="10:586" x14ac:dyDescent="0.25">
      <c r="J54" s="6"/>
      <c r="K54" s="6"/>
      <c r="L54" s="6"/>
      <c r="M54" s="6"/>
      <c r="N54" s="6"/>
      <c r="O54" s="6"/>
      <c r="P54" s="6"/>
      <c r="Q54" s="6"/>
      <c r="R54" s="6"/>
      <c r="S54" s="6"/>
      <c r="U54" s="6"/>
      <c r="V54" s="6"/>
      <c r="W54" s="6">
        <v>19.221620000000001</v>
      </c>
      <c r="X54" s="6">
        <v>6.3250292271200007E-2</v>
      </c>
      <c r="Y54" s="6"/>
      <c r="Z54" s="36"/>
      <c r="AA54" s="6"/>
      <c r="AB54" s="6"/>
      <c r="AC54" s="6"/>
      <c r="AD54" s="6"/>
      <c r="AE54" s="6"/>
      <c r="AF54" s="6"/>
      <c r="AG54" s="6"/>
      <c r="AH54" s="6"/>
      <c r="AI54" s="6"/>
      <c r="AJ54" s="6"/>
      <c r="AL54" s="6"/>
      <c r="AM54" s="6"/>
      <c r="AN54" s="6">
        <v>18.789760000000001</v>
      </c>
      <c r="AO54" s="6">
        <v>9.5376419157799999E-2</v>
      </c>
      <c r="AP54" s="6"/>
      <c r="AQ54" s="36"/>
      <c r="AR54" s="6"/>
      <c r="AS54" s="6"/>
      <c r="AT54" s="6"/>
      <c r="AU54" s="6"/>
      <c r="AV54" s="6"/>
      <c r="AW54" s="6"/>
      <c r="AX54" s="6"/>
      <c r="AY54" s="6"/>
      <c r="AZ54" s="6"/>
      <c r="BA54" s="6"/>
      <c r="BC54" s="6"/>
      <c r="BD54" s="6"/>
      <c r="BE54" s="6">
        <v>18.887</v>
      </c>
      <c r="BF54" s="6">
        <v>0.29631666983400001</v>
      </c>
      <c r="BG54" s="6"/>
      <c r="BH54" s="36"/>
      <c r="BI54" s="6"/>
      <c r="BJ54" s="6"/>
      <c r="BK54" s="6"/>
      <c r="BL54" s="6"/>
      <c r="BM54" s="6"/>
      <c r="BN54" s="6"/>
      <c r="BO54" s="6"/>
      <c r="BP54" s="6"/>
      <c r="BQ54" s="6"/>
      <c r="BR54" s="6"/>
      <c r="BT54" s="6"/>
      <c r="BU54" s="6"/>
      <c r="BV54" s="6">
        <v>19.3992333333</v>
      </c>
      <c r="BW54" s="6">
        <v>0.205768990422</v>
      </c>
      <c r="BX54" s="6"/>
      <c r="BY54" s="36"/>
      <c r="BZ54" s="6"/>
      <c r="CA54" s="6"/>
      <c r="CB54" s="6"/>
      <c r="CC54" s="6"/>
      <c r="CD54" s="6"/>
      <c r="CE54" s="6"/>
      <c r="CF54" s="6"/>
      <c r="CG54" s="6"/>
      <c r="CH54" s="6"/>
      <c r="CI54" s="6"/>
      <c r="CK54" s="6"/>
      <c r="CL54" s="6"/>
      <c r="CM54" s="6">
        <v>19.3992333333</v>
      </c>
      <c r="CN54" s="6">
        <v>0.117867980016</v>
      </c>
      <c r="CO54" s="6"/>
      <c r="CP54" s="36"/>
      <c r="CQ54" s="6"/>
      <c r="CR54" s="6"/>
      <c r="CS54" s="6"/>
      <c r="CT54" s="6"/>
      <c r="CU54" s="6"/>
      <c r="CV54" s="6"/>
      <c r="CW54" s="6"/>
      <c r="CX54" s="6"/>
      <c r="CY54" s="6"/>
      <c r="CZ54" s="6"/>
      <c r="DB54" s="6"/>
      <c r="DC54" s="6"/>
      <c r="DD54" s="6">
        <v>19.153566666700002</v>
      </c>
      <c r="DE54" s="6">
        <v>0.210250820826</v>
      </c>
      <c r="DF54" s="6"/>
      <c r="DG54" s="36"/>
      <c r="DH54" s="6"/>
      <c r="DI54" s="6"/>
      <c r="DJ54" s="6"/>
      <c r="DK54" s="6"/>
      <c r="DL54" s="6"/>
      <c r="DM54" s="6"/>
      <c r="DN54" s="6"/>
      <c r="DO54" s="6"/>
      <c r="DP54" s="6"/>
      <c r="DQ54" s="6"/>
      <c r="DS54" s="6"/>
      <c r="DT54" s="6"/>
      <c r="DU54" s="6">
        <v>19.940580000000001</v>
      </c>
      <c r="DV54" s="6">
        <v>0.21123692732800001</v>
      </c>
      <c r="DW54" s="6"/>
      <c r="DX54" s="36"/>
      <c r="DY54" s="6"/>
      <c r="DZ54" s="6"/>
      <c r="EA54" s="6"/>
      <c r="EB54" s="6"/>
      <c r="EC54" s="6"/>
      <c r="ED54" s="6"/>
      <c r="EE54" s="6"/>
      <c r="EF54" s="6"/>
      <c r="EG54" s="6"/>
      <c r="EH54" s="6"/>
      <c r="EJ54" s="6"/>
      <c r="EK54" s="6"/>
      <c r="EL54" s="6">
        <v>19.940580000000001</v>
      </c>
      <c r="EM54" s="6">
        <v>0.2379685158</v>
      </c>
      <c r="EN54" s="6"/>
      <c r="EO54" s="36"/>
      <c r="EP54" s="6"/>
      <c r="EQ54" s="6"/>
      <c r="ER54" s="6"/>
      <c r="ES54" s="6"/>
      <c r="ET54" s="6"/>
      <c r="EU54" s="6"/>
      <c r="EV54" s="6"/>
      <c r="EW54" s="6"/>
      <c r="EX54" s="6"/>
      <c r="EY54" s="6"/>
      <c r="FA54" s="6"/>
      <c r="FB54" s="6"/>
      <c r="FC54" s="6">
        <v>19.931999999999999</v>
      </c>
      <c r="FD54" s="6">
        <v>0.16639622463600001</v>
      </c>
      <c r="FE54" s="6"/>
      <c r="FF54" s="36"/>
      <c r="FG54" s="6"/>
      <c r="FH54" s="6"/>
      <c r="FI54" s="6"/>
      <c r="FJ54" s="6"/>
      <c r="FK54" s="6"/>
      <c r="FL54" s="6"/>
      <c r="FM54" s="6"/>
      <c r="FN54" s="6"/>
      <c r="FO54" s="6"/>
      <c r="FP54" s="6"/>
      <c r="FR54" s="6"/>
      <c r="FS54" s="6"/>
      <c r="FT54" s="6">
        <v>19.783646666700001</v>
      </c>
      <c r="FU54" s="6">
        <v>0.18743103278500001</v>
      </c>
      <c r="FV54" s="6"/>
      <c r="FW54" s="36"/>
      <c r="FX54" s="6"/>
      <c r="FY54" s="6"/>
      <c r="FZ54" s="6"/>
      <c r="GA54" s="6"/>
      <c r="GB54" s="6"/>
      <c r="GC54" s="6"/>
      <c r="GD54" s="6"/>
      <c r="GE54" s="6"/>
      <c r="GF54" s="6"/>
      <c r="GG54" s="6"/>
      <c r="GI54" s="6"/>
      <c r="GJ54" s="6"/>
      <c r="GK54" s="6">
        <v>19.783646666700001</v>
      </c>
      <c r="GL54" s="6">
        <v>0.181186886651</v>
      </c>
      <c r="GM54" s="6"/>
      <c r="GN54" s="36"/>
      <c r="GO54" s="6"/>
      <c r="GP54" s="6"/>
      <c r="GQ54" s="6"/>
      <c r="GR54" s="6"/>
      <c r="GS54" s="6"/>
      <c r="GT54" s="6"/>
      <c r="GU54" s="6"/>
      <c r="GV54" s="6"/>
      <c r="GW54" s="6"/>
      <c r="GX54" s="6"/>
      <c r="GZ54" s="6"/>
      <c r="HA54" s="6"/>
      <c r="HB54" s="6">
        <v>19.940580000000001</v>
      </c>
      <c r="HC54" s="6">
        <v>0.19962656125200001</v>
      </c>
      <c r="HD54" s="6"/>
      <c r="HE54" s="36"/>
      <c r="HF54" s="6"/>
      <c r="HG54" s="6"/>
      <c r="HH54" s="6"/>
      <c r="HI54" s="6"/>
      <c r="HJ54" s="6"/>
      <c r="HK54" s="6"/>
      <c r="HL54" s="6"/>
      <c r="HM54" s="6"/>
      <c r="HN54" s="6"/>
      <c r="HO54" s="6"/>
      <c r="HQ54" s="6"/>
      <c r="HR54" s="6"/>
      <c r="HS54" s="6">
        <v>20.385860000000001</v>
      </c>
      <c r="HT54" s="6">
        <v>0.173179766702</v>
      </c>
      <c r="HU54" s="6"/>
      <c r="HV54" s="36"/>
      <c r="HW54" s="6"/>
      <c r="HX54" s="6"/>
      <c r="HY54" s="6"/>
      <c r="HZ54" s="6"/>
      <c r="IA54" s="6"/>
      <c r="IB54" s="6"/>
      <c r="IC54" s="6"/>
      <c r="ID54" s="6"/>
      <c r="IE54" s="6"/>
      <c r="IF54" s="6"/>
      <c r="IH54" s="6"/>
      <c r="II54" s="6"/>
      <c r="IJ54" s="6">
        <v>19.8033</v>
      </c>
      <c r="IK54" s="6">
        <v>0.18170222993599999</v>
      </c>
      <c r="IL54" s="6"/>
      <c r="IM54" s="36"/>
      <c r="IN54" s="6"/>
      <c r="IO54" s="6"/>
      <c r="IP54" s="6"/>
      <c r="IQ54" s="6"/>
      <c r="IR54" s="6"/>
      <c r="IS54" s="6"/>
      <c r="IT54" s="6"/>
      <c r="IU54" s="6"/>
      <c r="IV54" s="6"/>
      <c r="IW54" s="6"/>
      <c r="IY54" s="6"/>
      <c r="IZ54" s="6"/>
      <c r="JA54" s="6">
        <v>19.8033</v>
      </c>
      <c r="JB54" s="6">
        <v>0.19089180105199999</v>
      </c>
      <c r="JC54" s="6"/>
      <c r="JD54" s="36"/>
      <c r="JE54" s="6"/>
      <c r="JF54" s="6"/>
      <c r="JG54" s="6"/>
      <c r="JH54" s="6"/>
      <c r="JI54" s="6"/>
      <c r="JJ54" s="6"/>
      <c r="JK54" s="6"/>
      <c r="JL54" s="6"/>
      <c r="JM54" s="6"/>
      <c r="JN54" s="6"/>
      <c r="JP54" s="6"/>
      <c r="JQ54" s="6"/>
      <c r="JR54" s="6">
        <v>18.60474</v>
      </c>
      <c r="JS54" s="6">
        <v>0.14802137432900001</v>
      </c>
      <c r="JT54" s="6"/>
      <c r="JU54" s="36"/>
      <c r="JV54" s="6"/>
      <c r="JW54" s="6"/>
      <c r="JX54" s="6"/>
      <c r="JY54" s="6"/>
      <c r="JZ54" s="6"/>
      <c r="KA54" s="6"/>
      <c r="KB54" s="6"/>
      <c r="KC54" s="6"/>
      <c r="KD54" s="6"/>
      <c r="KE54" s="6"/>
      <c r="KG54" s="6"/>
      <c r="KH54" s="6"/>
      <c r="KI54" s="6">
        <v>18.60474</v>
      </c>
      <c r="KJ54" s="6">
        <v>0.17410967054099999</v>
      </c>
      <c r="KK54" s="6"/>
      <c r="KL54" s="36"/>
      <c r="KM54" s="6"/>
      <c r="KN54" s="6"/>
      <c r="KO54" s="6"/>
      <c r="KP54" s="6"/>
      <c r="KQ54" s="6"/>
      <c r="KR54" s="6"/>
      <c r="KS54" s="6"/>
      <c r="KT54" s="6"/>
      <c r="KU54" s="6"/>
      <c r="KV54" s="6"/>
      <c r="KX54" s="6"/>
      <c r="KY54" s="6"/>
      <c r="KZ54" s="6">
        <v>19.041440000000001</v>
      </c>
      <c r="LA54" s="6">
        <v>0.15223516739000001</v>
      </c>
      <c r="LB54" s="6"/>
      <c r="LC54" s="36"/>
      <c r="LD54" s="6"/>
      <c r="LE54" s="6"/>
      <c r="LF54" s="6"/>
      <c r="LG54" s="6"/>
      <c r="LH54" s="6"/>
      <c r="LI54" s="6"/>
      <c r="LJ54" s="6"/>
      <c r="LK54" s="6"/>
      <c r="LL54" s="6"/>
      <c r="LM54" s="6"/>
      <c r="LO54" s="6"/>
      <c r="LP54" s="6"/>
      <c r="LQ54" s="6">
        <v>19.041440000000001</v>
      </c>
      <c r="LR54" s="6">
        <v>0.14090783058</v>
      </c>
      <c r="LS54" s="6"/>
      <c r="LT54" s="36"/>
      <c r="LU54" s="6"/>
      <c r="LV54" s="6"/>
      <c r="LW54" s="6"/>
      <c r="LX54" s="6"/>
      <c r="LY54" s="6"/>
      <c r="LZ54" s="6"/>
      <c r="MA54" s="6"/>
      <c r="MB54" s="6"/>
      <c r="MC54" s="6"/>
      <c r="MD54" s="6"/>
      <c r="MF54" s="6"/>
      <c r="MG54" s="6"/>
      <c r="MH54" s="6">
        <v>19.041440000000001</v>
      </c>
      <c r="MI54" s="6">
        <v>0.14549140019599999</v>
      </c>
      <c r="MJ54" s="6"/>
      <c r="MK54" s="36"/>
      <c r="ML54" s="6"/>
      <c r="MM54" s="6"/>
      <c r="MN54" s="6"/>
      <c r="MO54" s="6"/>
      <c r="MP54" s="6"/>
      <c r="MQ54" s="6"/>
      <c r="MR54" s="6"/>
      <c r="MS54" s="6"/>
      <c r="MT54" s="6"/>
      <c r="MU54" s="6"/>
      <c r="MW54" s="6"/>
      <c r="MX54" s="6"/>
      <c r="MY54" s="6">
        <v>19.032859999999999</v>
      </c>
      <c r="MZ54" s="6">
        <v>0.103427052975</v>
      </c>
      <c r="NA54" s="6"/>
      <c r="NB54" s="36"/>
      <c r="NC54" s="6"/>
      <c r="ND54" s="6"/>
      <c r="NE54" s="6"/>
      <c r="NF54" s="6"/>
      <c r="NG54" s="6"/>
      <c r="NH54" s="6"/>
      <c r="NI54" s="6"/>
      <c r="NJ54" s="6"/>
      <c r="NK54" s="6"/>
      <c r="NL54" s="6"/>
      <c r="NN54" s="6"/>
      <c r="NO54" s="6"/>
      <c r="NP54" s="6">
        <v>19.032859999999999</v>
      </c>
      <c r="NQ54" s="6">
        <v>0.113910414998</v>
      </c>
      <c r="NR54" s="6"/>
      <c r="NS54" s="36"/>
      <c r="NT54" s="6"/>
      <c r="NU54" s="6"/>
      <c r="NV54" s="6"/>
      <c r="NW54" s="6"/>
      <c r="NX54" s="6"/>
      <c r="NY54" s="6"/>
      <c r="NZ54" s="6"/>
      <c r="OA54" s="6"/>
      <c r="OB54" s="6"/>
      <c r="OC54" s="6"/>
      <c r="OE54" s="6"/>
      <c r="OF54" s="6"/>
      <c r="OG54" s="6">
        <v>18.6567333333</v>
      </c>
      <c r="OH54" s="6">
        <v>8.8676585296199997E-2</v>
      </c>
      <c r="OI54" s="6"/>
      <c r="OJ54" s="36"/>
      <c r="OK54" s="6"/>
      <c r="OL54" s="6"/>
      <c r="OM54" s="6"/>
      <c r="ON54" s="6"/>
      <c r="OO54" s="6"/>
      <c r="OP54" s="6"/>
      <c r="OQ54" s="6"/>
      <c r="OR54" s="6"/>
      <c r="OS54" s="6"/>
      <c r="OT54" s="6"/>
      <c r="OV54" s="6"/>
      <c r="OW54" s="6"/>
      <c r="OX54" s="6">
        <v>18.6567333333</v>
      </c>
      <c r="OY54" s="6">
        <v>0.106230944109</v>
      </c>
      <c r="OZ54" s="6"/>
      <c r="PA54" s="36"/>
      <c r="PB54" s="6"/>
      <c r="PC54" s="6"/>
      <c r="PD54" s="6"/>
      <c r="PE54" s="6"/>
      <c r="PF54" s="6"/>
      <c r="PG54" s="6"/>
      <c r="PH54" s="6"/>
      <c r="PI54" s="6"/>
      <c r="PJ54" s="6"/>
      <c r="PK54" s="6"/>
      <c r="PM54" s="6"/>
      <c r="PN54" s="6"/>
      <c r="PO54" s="6">
        <v>19.4953</v>
      </c>
      <c r="PP54" s="6">
        <v>7.8923199991500007E-2</v>
      </c>
      <c r="PQ54" s="6"/>
      <c r="PR54" s="36"/>
      <c r="PS54" s="6"/>
      <c r="PT54" s="6"/>
      <c r="PU54" s="6"/>
      <c r="PV54" s="6"/>
      <c r="PW54" s="6"/>
      <c r="PX54" s="6"/>
      <c r="PY54" s="6"/>
      <c r="PZ54" s="6"/>
      <c r="QA54" s="6"/>
      <c r="QB54" s="6"/>
      <c r="QD54" s="6"/>
      <c r="QE54" s="6"/>
      <c r="QF54" s="6">
        <v>19.05002</v>
      </c>
      <c r="QG54" s="6">
        <v>6.9880079207399998E-2</v>
      </c>
      <c r="QH54" s="6"/>
      <c r="QI54" s="36"/>
      <c r="QJ54" s="6"/>
      <c r="QK54" s="6"/>
      <c r="QL54" s="6"/>
      <c r="QM54" s="6"/>
      <c r="QN54" s="6"/>
      <c r="QO54" s="6"/>
      <c r="QP54" s="6"/>
      <c r="QQ54" s="6"/>
      <c r="QR54" s="6"/>
      <c r="QS54" s="6"/>
      <c r="QU54" s="6"/>
      <c r="QV54" s="6"/>
      <c r="QW54" s="6"/>
      <c r="QX54" s="6"/>
      <c r="QY54" s="6"/>
      <c r="QZ54" s="36"/>
      <c r="RA54" s="6"/>
      <c r="RB54" s="6"/>
      <c r="RC54" s="6"/>
      <c r="RD54" s="6"/>
      <c r="RE54" s="6"/>
      <c r="RF54" s="6"/>
      <c r="RG54" s="6"/>
      <c r="RH54" s="6"/>
      <c r="RI54" s="6"/>
      <c r="RJ54" s="6"/>
      <c r="RL54" s="6"/>
      <c r="RM54" s="6"/>
      <c r="RN54" s="6">
        <v>21.276420000000002</v>
      </c>
      <c r="RO54" s="6">
        <v>2.7226972397300001E-2</v>
      </c>
      <c r="RP54" s="6"/>
      <c r="RQ54" s="36"/>
      <c r="RR54" s="6"/>
      <c r="RS54" s="6"/>
      <c r="RT54" s="6"/>
      <c r="RU54" s="6"/>
      <c r="RV54" s="6"/>
      <c r="RW54" s="6"/>
      <c r="RX54" s="6"/>
      <c r="RY54" s="6"/>
      <c r="RZ54" s="6"/>
      <c r="SA54" s="6"/>
      <c r="SC54" s="6"/>
      <c r="SD54" s="6"/>
      <c r="SE54" s="6">
        <v>21.276420000000002</v>
      </c>
      <c r="SF54" s="6">
        <v>1.38981993028E-2</v>
      </c>
      <c r="SG54" s="6"/>
      <c r="SH54" s="36"/>
      <c r="SI54" s="6"/>
      <c r="SJ54" s="6"/>
      <c r="SK54" s="6"/>
      <c r="SL54" s="6"/>
      <c r="SM54" s="6"/>
      <c r="SN54" s="6"/>
      <c r="SO54" s="6"/>
      <c r="SP54" s="6"/>
      <c r="SQ54" s="6"/>
      <c r="SR54" s="6"/>
      <c r="ST54" s="6"/>
      <c r="SU54" s="6"/>
      <c r="SV54" s="6">
        <v>21.276420000000002</v>
      </c>
      <c r="SW54" s="6">
        <v>1.38981993028E-2</v>
      </c>
      <c r="SX54" s="6"/>
      <c r="SY54" s="36"/>
      <c r="SZ54" s="6"/>
      <c r="TA54" s="6"/>
      <c r="TB54" s="6"/>
      <c r="TC54" s="6"/>
      <c r="TD54" s="6"/>
      <c r="TE54" s="6"/>
      <c r="TF54" s="6"/>
      <c r="TG54" s="6"/>
      <c r="TH54" s="6"/>
      <c r="TI54" s="6"/>
      <c r="TK54" s="6"/>
      <c r="TL54" s="6"/>
      <c r="TM54" s="6">
        <v>38.015740000000001</v>
      </c>
      <c r="TN54" s="6">
        <v>0.244883963175</v>
      </c>
      <c r="TO54" s="6"/>
      <c r="TP54" s="36"/>
      <c r="TQ54" s="6"/>
      <c r="TR54" s="6"/>
      <c r="TS54" s="6"/>
      <c r="TT54" s="6"/>
      <c r="TU54" s="6"/>
      <c r="TV54" s="6"/>
      <c r="TW54" s="6"/>
      <c r="TX54" s="6"/>
      <c r="TY54" s="6"/>
      <c r="TZ54" s="6"/>
      <c r="UB54" s="6"/>
      <c r="UC54" s="6"/>
      <c r="UD54" s="6">
        <v>20.876753333300002</v>
      </c>
      <c r="UE54" s="6">
        <v>-1.0961900023500001E-2</v>
      </c>
      <c r="UF54" s="6"/>
      <c r="UG54" s="36"/>
      <c r="UH54" s="6"/>
      <c r="UI54" s="6"/>
      <c r="UJ54" s="6"/>
      <c r="UK54" s="6"/>
      <c r="UL54" s="6"/>
      <c r="UM54" s="6"/>
      <c r="UN54" s="6"/>
      <c r="UO54" s="6"/>
      <c r="UP54" s="6"/>
      <c r="UQ54" s="6"/>
      <c r="US54" s="6"/>
      <c r="UT54" s="6"/>
      <c r="UU54" s="6">
        <v>19.065126666699999</v>
      </c>
      <c r="UV54" s="6">
        <v>0.104210148908</v>
      </c>
      <c r="UW54" s="6"/>
      <c r="UX54" s="36"/>
      <c r="UY54" s="6"/>
      <c r="UZ54" s="6"/>
      <c r="VA54" s="6"/>
      <c r="VB54" s="6"/>
      <c r="VC54" s="6"/>
      <c r="VD54" s="6"/>
      <c r="VE54" s="6"/>
      <c r="VF54" s="6"/>
      <c r="VG54" s="6"/>
      <c r="VH54" s="6"/>
      <c r="VJ54" s="6"/>
      <c r="VK54" s="6"/>
      <c r="VL54" s="6">
        <v>19.065126666699999</v>
      </c>
      <c r="VM54" s="6">
        <v>0.14234081918399999</v>
      </c>
      <c r="VN54" s="6"/>
    </row>
    <row r="55" spans="10:586" x14ac:dyDescent="0.25">
      <c r="J55" s="6"/>
      <c r="K55" s="6"/>
      <c r="L55" s="6"/>
      <c r="M55" s="6"/>
      <c r="N55" s="6"/>
      <c r="O55" s="6"/>
      <c r="P55" s="6"/>
      <c r="Q55" s="6"/>
      <c r="R55" s="6"/>
      <c r="S55" s="6"/>
      <c r="U55" s="6"/>
      <c r="W55" s="6"/>
      <c r="X55" s="6"/>
      <c r="Y55" s="6"/>
      <c r="Z55" s="36"/>
      <c r="AA55" s="6"/>
      <c r="AB55" s="6"/>
      <c r="AC55" s="6"/>
      <c r="AD55" s="6"/>
      <c r="AE55" s="6"/>
      <c r="AF55" s="6"/>
      <c r="AG55" s="6"/>
      <c r="AH55" s="6"/>
      <c r="AI55" s="6"/>
      <c r="AJ55" s="6"/>
      <c r="AL55" s="6"/>
      <c r="AN55" s="6"/>
      <c r="AO55" s="6"/>
      <c r="AP55" s="6"/>
      <c r="AQ55" s="36"/>
      <c r="AR55" s="6"/>
      <c r="AS55" s="6"/>
      <c r="AT55" s="6"/>
      <c r="AU55" s="6"/>
      <c r="AV55" s="6"/>
      <c r="AW55" s="6"/>
      <c r="AX55" s="6"/>
      <c r="AY55" s="6"/>
      <c r="AZ55" s="6"/>
      <c r="BA55" s="6"/>
      <c r="BC55" s="6"/>
      <c r="BE55" s="6"/>
      <c r="BF55" s="6"/>
      <c r="BG55" s="6"/>
      <c r="BH55" s="36"/>
      <c r="BI55" s="6"/>
      <c r="BJ55" s="6"/>
      <c r="BK55" s="6"/>
      <c r="BL55" s="6"/>
      <c r="BM55" s="6"/>
      <c r="BN55" s="6"/>
      <c r="BO55" s="6"/>
      <c r="BP55" s="6"/>
      <c r="BQ55" s="6"/>
      <c r="BR55" s="6"/>
      <c r="BT55" s="6"/>
      <c r="BV55" s="6"/>
      <c r="BW55" s="6"/>
      <c r="BX55" s="6"/>
      <c r="BY55" s="36"/>
      <c r="BZ55" s="6"/>
      <c r="CA55" s="6"/>
      <c r="CB55" s="6"/>
      <c r="CC55" s="6"/>
      <c r="CD55" s="6"/>
      <c r="CE55" s="6"/>
      <c r="CF55" s="6"/>
      <c r="CG55" s="6"/>
      <c r="CH55" s="6"/>
      <c r="CI55" s="6"/>
      <c r="CK55" s="6"/>
      <c r="CM55" s="6"/>
      <c r="CN55" s="6"/>
      <c r="CO55" s="6"/>
      <c r="CP55" s="36"/>
      <c r="CQ55" s="6"/>
      <c r="CR55" s="6"/>
      <c r="CS55" s="6"/>
      <c r="CT55" s="6"/>
      <c r="CU55" s="6"/>
      <c r="CV55" s="6"/>
      <c r="CW55" s="6"/>
      <c r="CX55" s="6"/>
      <c r="CY55" s="6"/>
      <c r="CZ55" s="6"/>
      <c r="DB55" s="6"/>
      <c r="DD55" s="6"/>
      <c r="DE55" s="6"/>
      <c r="DF55" s="6"/>
      <c r="DG55" s="36"/>
      <c r="DH55" s="6"/>
      <c r="DI55" s="6"/>
      <c r="DJ55" s="6"/>
      <c r="DK55" s="6"/>
      <c r="DL55" s="6"/>
      <c r="DM55" s="6"/>
      <c r="DN55" s="6"/>
      <c r="DO55" s="6"/>
      <c r="DP55" s="6"/>
      <c r="DQ55" s="6"/>
      <c r="DS55" s="6"/>
      <c r="DU55" s="6"/>
      <c r="DV55" s="6"/>
      <c r="DW55" s="6"/>
      <c r="DX55" s="36"/>
      <c r="DY55" s="6"/>
      <c r="DZ55" s="6"/>
      <c r="EA55" s="6"/>
      <c r="EB55" s="6"/>
      <c r="EC55" s="6"/>
      <c r="ED55" s="6"/>
      <c r="EE55" s="6"/>
      <c r="EF55" s="6"/>
      <c r="EG55" s="6"/>
      <c r="EH55" s="6"/>
      <c r="EJ55" s="6"/>
      <c r="EL55" s="6"/>
      <c r="EM55" s="6"/>
      <c r="EN55" s="6"/>
      <c r="EO55" s="36"/>
      <c r="EP55" s="6"/>
      <c r="EQ55" s="6"/>
      <c r="ER55" s="6"/>
      <c r="ES55" s="6"/>
      <c r="ET55" s="6"/>
      <c r="EU55" s="6"/>
      <c r="EV55" s="6"/>
      <c r="EW55" s="6"/>
      <c r="EX55" s="6"/>
      <c r="EY55" s="6"/>
      <c r="FA55" s="6"/>
      <c r="FC55" s="6">
        <v>21.744</v>
      </c>
      <c r="FD55" s="6">
        <v>0.17117757616599999</v>
      </c>
      <c r="FE55" s="6"/>
      <c r="FF55" s="36"/>
      <c r="FG55" s="6"/>
      <c r="FH55" s="6"/>
      <c r="FI55" s="6"/>
      <c r="FJ55" s="6"/>
      <c r="FK55" s="6"/>
      <c r="FL55" s="6"/>
      <c r="FM55" s="6"/>
      <c r="FN55" s="6"/>
      <c r="FO55" s="6"/>
      <c r="FP55" s="6"/>
      <c r="FR55" s="6"/>
      <c r="FT55" s="6">
        <v>21.582159999999998</v>
      </c>
      <c r="FU55" s="6">
        <v>0.19338807445</v>
      </c>
      <c r="FV55" s="6"/>
      <c r="FW55" s="36"/>
      <c r="FX55" s="6"/>
      <c r="FY55" s="6"/>
      <c r="FZ55" s="6"/>
      <c r="GA55" s="6"/>
      <c r="GB55" s="6"/>
      <c r="GC55" s="6"/>
      <c r="GD55" s="6"/>
      <c r="GE55" s="6"/>
      <c r="GF55" s="6"/>
      <c r="GG55" s="6"/>
      <c r="GI55" s="6"/>
      <c r="GK55" s="6">
        <v>21.582159999999998</v>
      </c>
      <c r="GL55" s="6">
        <v>0.18696428431699999</v>
      </c>
      <c r="GM55" s="6"/>
      <c r="GN55" s="36"/>
      <c r="GO55" s="6"/>
      <c r="GP55" s="6"/>
      <c r="GQ55" s="6"/>
      <c r="GR55" s="6"/>
      <c r="GS55" s="6"/>
      <c r="GT55" s="6"/>
      <c r="GU55" s="6"/>
      <c r="GV55" s="6"/>
      <c r="GW55" s="6"/>
      <c r="GX55" s="6"/>
      <c r="GZ55" s="6"/>
      <c r="HB55" s="6">
        <v>21.753360000000001</v>
      </c>
      <c r="HC55" s="6">
        <v>0.201269467333</v>
      </c>
      <c r="HD55" s="6"/>
      <c r="HE55" s="36"/>
      <c r="HF55" s="6"/>
      <c r="HG55" s="6"/>
      <c r="HH55" s="6"/>
      <c r="HI55" s="6"/>
      <c r="HJ55" s="6"/>
      <c r="HK55" s="6"/>
      <c r="HL55" s="6"/>
      <c r="HM55" s="6"/>
      <c r="HN55" s="6"/>
      <c r="HO55" s="6"/>
      <c r="HQ55" s="6"/>
      <c r="HS55" s="6">
        <v>22.23912</v>
      </c>
      <c r="HT55" s="6">
        <v>0.177503826905</v>
      </c>
      <c r="HU55" s="6"/>
      <c r="HV55" s="36"/>
      <c r="HW55" s="6"/>
      <c r="HX55" s="6"/>
      <c r="HY55" s="6"/>
      <c r="HZ55" s="6"/>
      <c r="IA55" s="6"/>
      <c r="IB55" s="6"/>
      <c r="IC55" s="6"/>
      <c r="ID55" s="6"/>
      <c r="IE55" s="6"/>
      <c r="IF55" s="6"/>
      <c r="IH55" s="6"/>
      <c r="IJ55" s="6">
        <v>21.6036</v>
      </c>
      <c r="IK55" s="6">
        <v>0.18322626477500001</v>
      </c>
      <c r="IL55" s="6"/>
      <c r="IM55" s="36"/>
      <c r="IN55" s="6"/>
      <c r="IO55" s="6"/>
      <c r="IP55" s="6"/>
      <c r="IQ55" s="6"/>
      <c r="IR55" s="6"/>
      <c r="IS55" s="6"/>
      <c r="IT55" s="6"/>
      <c r="IU55" s="6"/>
      <c r="IV55" s="6"/>
      <c r="IW55" s="6"/>
      <c r="IY55" s="6"/>
      <c r="JA55" s="6">
        <v>21.6036</v>
      </c>
      <c r="JB55" s="6">
        <v>0.19294553403299999</v>
      </c>
      <c r="JC55" s="6"/>
      <c r="JD55" s="36"/>
      <c r="JE55" s="6"/>
      <c r="JF55" s="6"/>
      <c r="JG55" s="6"/>
      <c r="JH55" s="6"/>
      <c r="JI55" s="6"/>
      <c r="JJ55" s="6"/>
      <c r="JK55" s="6"/>
      <c r="JL55" s="6"/>
      <c r="JM55" s="6"/>
      <c r="JN55" s="6"/>
      <c r="JP55" s="6"/>
      <c r="JR55" s="6"/>
      <c r="JS55" s="6"/>
      <c r="JT55" s="6"/>
      <c r="JU55" s="36"/>
      <c r="JV55" s="6"/>
      <c r="JW55" s="6"/>
      <c r="JX55" s="6"/>
      <c r="JY55" s="6"/>
      <c r="JZ55" s="6"/>
      <c r="KA55" s="6"/>
      <c r="KB55" s="6"/>
      <c r="KC55" s="6"/>
      <c r="KD55" s="6"/>
      <c r="KE55" s="6"/>
      <c r="KG55" s="6"/>
      <c r="KI55" s="6"/>
      <c r="KJ55" s="6"/>
      <c r="KK55" s="6"/>
      <c r="KL55" s="36"/>
      <c r="KM55" s="6"/>
      <c r="KN55" s="6"/>
      <c r="KO55" s="6"/>
      <c r="KP55" s="6"/>
      <c r="KQ55" s="6"/>
      <c r="KR55" s="6"/>
      <c r="KS55" s="6"/>
      <c r="KT55" s="6"/>
      <c r="KU55" s="6"/>
      <c r="KV55" s="6"/>
      <c r="KX55" s="6"/>
      <c r="KZ55" s="6"/>
      <c r="LA55" s="6"/>
      <c r="LB55" s="6"/>
      <c r="LC55" s="36"/>
      <c r="LD55" s="6"/>
      <c r="LE55" s="6"/>
      <c r="LF55" s="6"/>
      <c r="LG55" s="6"/>
      <c r="LH55" s="6"/>
      <c r="LI55" s="6"/>
      <c r="LJ55" s="6"/>
      <c r="LK55" s="6"/>
      <c r="LL55" s="6"/>
      <c r="LM55" s="6"/>
      <c r="LO55" s="6"/>
      <c r="LQ55" s="6"/>
      <c r="LR55" s="6"/>
      <c r="LS55" s="6"/>
      <c r="LT55" s="36"/>
      <c r="LU55" s="6"/>
      <c r="LV55" s="6"/>
      <c r="LW55" s="6"/>
      <c r="LX55" s="6"/>
      <c r="LY55" s="6"/>
      <c r="LZ55" s="6"/>
      <c r="MA55" s="6"/>
      <c r="MB55" s="6"/>
      <c r="MC55" s="6"/>
      <c r="MD55" s="6"/>
      <c r="MF55" s="6"/>
      <c r="MH55" s="6"/>
      <c r="MI55" s="6"/>
      <c r="MJ55" s="6"/>
      <c r="MK55" s="36"/>
      <c r="ML55" s="6"/>
      <c r="MM55" s="6"/>
      <c r="MN55" s="6"/>
      <c r="MO55" s="6"/>
      <c r="MP55" s="6"/>
      <c r="MQ55" s="6"/>
      <c r="MR55" s="6"/>
      <c r="MS55" s="6"/>
      <c r="MT55" s="6"/>
      <c r="MU55" s="6"/>
      <c r="MW55" s="6"/>
      <c r="MY55" s="6"/>
      <c r="MZ55" s="6"/>
      <c r="NA55" s="6"/>
      <c r="NB55" s="36"/>
      <c r="NC55" s="6"/>
      <c r="ND55" s="6"/>
      <c r="NE55" s="6"/>
      <c r="NF55" s="6"/>
      <c r="NG55" s="6"/>
      <c r="NH55" s="6"/>
      <c r="NI55" s="6"/>
      <c r="NJ55" s="6"/>
      <c r="NK55" s="6"/>
      <c r="NL55" s="6"/>
      <c r="NN55" s="6"/>
      <c r="NP55" s="6"/>
      <c r="NQ55" s="6"/>
      <c r="NR55" s="6"/>
      <c r="NS55" s="36"/>
      <c r="NT55" s="6"/>
      <c r="NU55" s="6"/>
      <c r="NV55" s="6"/>
      <c r="NW55" s="6"/>
      <c r="NX55" s="6"/>
      <c r="NY55" s="6"/>
      <c r="NZ55" s="6"/>
      <c r="OA55" s="6"/>
      <c r="OB55" s="6"/>
      <c r="OC55" s="6"/>
      <c r="OE55" s="6"/>
      <c r="OG55" s="6"/>
      <c r="OH55" s="6"/>
      <c r="OI55" s="6"/>
      <c r="OJ55" s="36"/>
      <c r="OK55" s="6"/>
      <c r="OL55" s="6"/>
      <c r="OM55" s="6"/>
      <c r="ON55" s="6"/>
      <c r="OO55" s="6"/>
      <c r="OP55" s="6"/>
      <c r="OQ55" s="6"/>
      <c r="OR55" s="6"/>
      <c r="OS55" s="6"/>
      <c r="OT55" s="6"/>
      <c r="OV55" s="6"/>
      <c r="OX55" s="6"/>
      <c r="OY55" s="6"/>
      <c r="OZ55" s="6"/>
      <c r="PA55" s="36"/>
      <c r="PB55" s="6"/>
      <c r="PC55" s="6"/>
      <c r="PD55" s="6"/>
      <c r="PE55" s="6"/>
      <c r="PF55" s="6"/>
      <c r="PG55" s="6"/>
      <c r="PH55" s="6"/>
      <c r="PI55" s="6"/>
      <c r="PJ55" s="6"/>
      <c r="PK55" s="6"/>
      <c r="PM55" s="6"/>
      <c r="PO55" s="6">
        <v>21.267600000000002</v>
      </c>
      <c r="PP55" s="6">
        <v>8.1236162818800001E-2</v>
      </c>
      <c r="PQ55" s="6"/>
      <c r="PR55" s="36"/>
      <c r="PS55" s="6"/>
      <c r="PT55" s="6"/>
      <c r="PU55" s="6"/>
      <c r="PV55" s="6"/>
      <c r="PW55" s="6"/>
      <c r="PX55" s="6"/>
      <c r="PY55" s="6"/>
      <c r="PZ55" s="6"/>
      <c r="QA55" s="6"/>
      <c r="QB55" s="6"/>
      <c r="QD55" s="6"/>
      <c r="QF55" s="6">
        <v>20.781839999999999</v>
      </c>
      <c r="QG55" s="6">
        <v>7.0611806900800003E-2</v>
      </c>
      <c r="QH55" s="6"/>
      <c r="QI55" s="36"/>
      <c r="QJ55" s="6"/>
      <c r="QK55" s="6"/>
      <c r="QL55" s="6"/>
      <c r="QM55" s="6"/>
      <c r="QN55" s="6"/>
      <c r="QO55" s="6"/>
      <c r="QP55" s="6"/>
      <c r="QQ55" s="6"/>
      <c r="QR55" s="6"/>
      <c r="QS55" s="6"/>
      <c r="QU55" s="6"/>
      <c r="QW55" s="6"/>
      <c r="QX55" s="6"/>
      <c r="QY55" s="6"/>
      <c r="QZ55" s="36"/>
      <c r="RA55" s="6"/>
      <c r="RB55" s="6"/>
      <c r="RC55" s="6"/>
      <c r="RD55" s="6"/>
      <c r="RE55" s="6"/>
      <c r="RF55" s="6"/>
      <c r="RG55" s="6"/>
      <c r="RH55" s="6"/>
      <c r="RI55" s="6"/>
      <c r="RJ55" s="6"/>
      <c r="RL55" s="6"/>
      <c r="RN55" s="6"/>
      <c r="RO55" s="6"/>
      <c r="RP55" s="6"/>
      <c r="RQ55" s="36"/>
      <c r="RR55" s="6"/>
      <c r="RS55" s="6"/>
      <c r="RT55" s="6"/>
      <c r="RU55" s="6"/>
      <c r="RV55" s="6"/>
      <c r="RW55" s="6"/>
      <c r="RX55" s="6"/>
      <c r="RY55" s="6"/>
      <c r="RZ55" s="6"/>
      <c r="SA55" s="6"/>
      <c r="SC55" s="6"/>
      <c r="SE55" s="6"/>
      <c r="SF55" s="6"/>
      <c r="SG55" s="6"/>
      <c r="SH55" s="36"/>
      <c r="SI55" s="6"/>
      <c r="SJ55" s="6"/>
      <c r="SK55" s="6"/>
      <c r="SL55" s="6"/>
      <c r="SM55" s="6"/>
      <c r="SN55" s="6"/>
      <c r="SO55" s="6"/>
      <c r="SP55" s="6"/>
      <c r="SQ55" s="6"/>
      <c r="SR55" s="6"/>
      <c r="ST55" s="6"/>
      <c r="SV55" s="6"/>
      <c r="SW55" s="6"/>
      <c r="SX55" s="6"/>
      <c r="SY55" s="36"/>
      <c r="SZ55" s="6"/>
      <c r="TA55" s="6"/>
      <c r="TB55" s="6"/>
      <c r="TC55" s="6"/>
      <c r="TD55" s="6"/>
      <c r="TE55" s="6"/>
      <c r="TF55" s="6"/>
      <c r="TG55" s="6"/>
      <c r="TH55" s="6"/>
      <c r="TI55" s="6"/>
      <c r="TK55" s="6"/>
      <c r="TM55" s="6">
        <v>39.826013333299997</v>
      </c>
      <c r="TN55" s="6">
        <v>0.254241798272</v>
      </c>
      <c r="TO55" s="6"/>
      <c r="TP55" s="36"/>
      <c r="TQ55" s="6"/>
      <c r="TR55" s="6"/>
      <c r="TS55" s="6"/>
      <c r="TT55" s="6"/>
      <c r="TU55" s="6"/>
      <c r="TV55" s="6"/>
      <c r="TW55" s="6"/>
      <c r="TX55" s="6"/>
      <c r="TY55" s="6"/>
      <c r="TZ55" s="6"/>
      <c r="UB55" s="6"/>
      <c r="UD55" s="6"/>
      <c r="UE55" s="6"/>
      <c r="UF55" s="6"/>
      <c r="UG55" s="36"/>
      <c r="UH55" s="6"/>
      <c r="UI55" s="6"/>
      <c r="UJ55" s="6"/>
      <c r="UK55" s="6"/>
      <c r="UL55" s="6"/>
      <c r="UM55" s="6"/>
      <c r="UN55" s="6"/>
      <c r="UO55" s="6"/>
      <c r="UP55" s="6"/>
      <c r="UQ55" s="6"/>
      <c r="US55" s="6"/>
      <c r="UU55" s="6">
        <v>20.79832</v>
      </c>
      <c r="UV55" s="6">
        <v>0.10546484715399999</v>
      </c>
      <c r="UW55" s="6"/>
      <c r="UX55" s="36"/>
      <c r="UY55" s="6"/>
      <c r="UZ55" s="6"/>
      <c r="VA55" s="6"/>
      <c r="VB55" s="6"/>
      <c r="VC55" s="6"/>
      <c r="VD55" s="6"/>
      <c r="VE55" s="6"/>
      <c r="VF55" s="6"/>
      <c r="VG55" s="6"/>
      <c r="VH55" s="6"/>
      <c r="VJ55" s="6"/>
      <c r="VL55" s="6">
        <v>20.79832</v>
      </c>
      <c r="VM55" s="6">
        <v>0.147191706693</v>
      </c>
      <c r="VN55" s="6"/>
    </row>
    <row r="56" spans="10:586" x14ac:dyDescent="0.25">
      <c r="J56" s="6"/>
      <c r="K56" s="6"/>
      <c r="L56" s="6"/>
      <c r="M56" s="6"/>
      <c r="N56" s="6"/>
      <c r="O56" s="6"/>
      <c r="P56" s="6"/>
      <c r="Q56" s="6"/>
      <c r="R56" s="6"/>
      <c r="S56" s="6"/>
      <c r="U56" s="6"/>
      <c r="V56" s="6">
        <v>6.4166669999999995E-2</v>
      </c>
      <c r="W56" s="6">
        <v>0</v>
      </c>
      <c r="X56" s="6">
        <v>6.6334932885999995E-2</v>
      </c>
      <c r="Y56" s="6">
        <f>LINEST(X56:X66,W56:W66,TRUE,TRUE)</f>
        <v>3.9886513082144253E-5</v>
      </c>
      <c r="Z56" s="36"/>
      <c r="AA56" s="6"/>
      <c r="AB56" s="6"/>
      <c r="AC56" s="6"/>
      <c r="AD56" s="6"/>
      <c r="AE56" s="6"/>
      <c r="AF56" s="6"/>
      <c r="AG56" s="6"/>
      <c r="AH56" s="6"/>
      <c r="AI56" s="6"/>
      <c r="AJ56" s="6"/>
      <c r="AL56" s="6"/>
      <c r="AM56" s="6">
        <f>AM43/2</f>
        <v>0.64166666875</v>
      </c>
      <c r="AN56" s="6">
        <v>0</v>
      </c>
      <c r="AO56" s="6">
        <v>7.4895437167700002E-2</v>
      </c>
      <c r="AP56" s="6">
        <f>LINEST(AO56:AO67,AN56:AN67,TRUE,TRUE)</f>
        <v>4.2749513237508904E-4</v>
      </c>
      <c r="AQ56" s="36"/>
      <c r="AR56" s="6"/>
      <c r="AS56" s="6"/>
      <c r="AT56" s="6"/>
      <c r="AU56" s="6"/>
      <c r="AV56" s="6"/>
      <c r="AW56" s="6"/>
      <c r="AX56" s="6"/>
      <c r="AY56" s="6"/>
      <c r="AZ56" s="6"/>
      <c r="BA56" s="6"/>
      <c r="BC56" s="6"/>
      <c r="BD56" s="6">
        <f>BD43/2</f>
        <v>7.3331249999999999</v>
      </c>
      <c r="BE56" s="6">
        <v>0</v>
      </c>
      <c r="BF56" s="6">
        <v>0.123490591527</v>
      </c>
      <c r="BG56" s="6">
        <f>LINEST(BF56:BF67,BE56:BE67,TRUE,TRUE)</f>
        <v>7.1452975399196039E-3</v>
      </c>
      <c r="BH56" s="36"/>
      <c r="BI56" s="6"/>
      <c r="BJ56" s="6"/>
      <c r="BK56" s="6"/>
      <c r="BL56" s="6"/>
      <c r="BM56" s="6"/>
      <c r="BN56" s="6"/>
      <c r="BO56" s="6"/>
      <c r="BP56" s="6"/>
      <c r="BQ56" s="6"/>
      <c r="BR56" s="6"/>
      <c r="BT56" s="6"/>
      <c r="BU56" s="6">
        <f>BU43/2</f>
        <v>7.3331249999999999</v>
      </c>
      <c r="BV56" s="6">
        <v>0</v>
      </c>
      <c r="BW56" s="6">
        <v>7.6470124908099998E-2</v>
      </c>
      <c r="BX56" s="6">
        <f>LINEST(BW56:BW67,BV56:BV67,TRUE,TRUE)</f>
        <v>2.4533309749447032E-3</v>
      </c>
      <c r="BY56" s="36"/>
      <c r="BZ56" s="6"/>
      <c r="CA56" s="6"/>
      <c r="CB56" s="6"/>
      <c r="CC56" s="6"/>
      <c r="CD56" s="6"/>
      <c r="CE56" s="6"/>
      <c r="CF56" s="6"/>
      <c r="CG56" s="6"/>
      <c r="CH56" s="6"/>
      <c r="CI56" s="6"/>
      <c r="CK56" s="6"/>
      <c r="CL56" s="6">
        <f>CL43/2</f>
        <v>7.3331249999999999</v>
      </c>
      <c r="CM56" s="6">
        <v>0</v>
      </c>
      <c r="CN56" s="6">
        <v>7.4736399550399998E-2</v>
      </c>
      <c r="CO56" s="6">
        <f>LINEST(CN56:CN67,CM56:CM67,TRUE,TRUE)</f>
        <v>1.1070629309983676E-3</v>
      </c>
      <c r="CP56" s="36"/>
      <c r="CQ56" s="6"/>
      <c r="CR56" s="6"/>
      <c r="CS56" s="6"/>
      <c r="CT56" s="6"/>
      <c r="CU56" s="6"/>
      <c r="CV56" s="6"/>
      <c r="CW56" s="6"/>
      <c r="CX56" s="6"/>
      <c r="CY56" s="6"/>
      <c r="CZ56" s="6"/>
      <c r="DB56" s="6"/>
      <c r="DC56" s="6">
        <f>DC43/2</f>
        <v>7.3331249999999999</v>
      </c>
      <c r="DD56" s="6">
        <v>0</v>
      </c>
      <c r="DE56" s="6">
        <v>0.114236763346</v>
      </c>
      <c r="DF56" s="6">
        <f>LINEST(DE56:DE67,DD56:DD67,TRUE,TRUE)</f>
        <v>2.1114787359632872E-3</v>
      </c>
      <c r="DG56" s="36"/>
      <c r="DH56" s="6"/>
      <c r="DI56" s="6"/>
      <c r="DJ56" s="6"/>
      <c r="DK56" s="6"/>
      <c r="DL56" s="6"/>
      <c r="DM56" s="6"/>
      <c r="DN56" s="6"/>
      <c r="DO56" s="6"/>
      <c r="DP56" s="6"/>
      <c r="DQ56" s="6"/>
      <c r="DS56" s="6"/>
      <c r="DT56" s="6">
        <f>DT43/2</f>
        <v>7.3331249999999999</v>
      </c>
      <c r="DU56" s="6">
        <v>0</v>
      </c>
      <c r="DV56" s="6">
        <v>9.9339519271599994E-2</v>
      </c>
      <c r="DW56" s="6">
        <f>LINEST(DV56:DV67,DU56:DU67,TRUE,TRUE)</f>
        <v>1.7333016353825675E-3</v>
      </c>
      <c r="DX56" s="36"/>
      <c r="DY56" s="6"/>
      <c r="DZ56" s="6"/>
      <c r="EA56" s="6"/>
      <c r="EB56" s="6"/>
      <c r="EC56" s="6"/>
      <c r="ED56" s="6"/>
      <c r="EE56" s="6"/>
      <c r="EF56" s="6"/>
      <c r="EG56" s="6"/>
      <c r="EH56" s="6"/>
      <c r="EJ56" s="6"/>
      <c r="EK56" s="6">
        <f>EK43/2</f>
        <v>7.3331249999999999</v>
      </c>
      <c r="EL56" s="6">
        <v>0</v>
      </c>
      <c r="EM56" s="6">
        <v>0.11518238616400001</v>
      </c>
      <c r="EN56" s="6">
        <f>LINEST(EM56:EM67,EL56:EL67,TRUE,TRUE)</f>
        <v>1.4580600009165684E-3</v>
      </c>
      <c r="EO56" s="36"/>
      <c r="EP56" s="6"/>
      <c r="EQ56" s="6"/>
      <c r="ER56" s="6"/>
      <c r="ES56" s="6"/>
      <c r="ET56" s="6"/>
      <c r="EU56" s="6"/>
      <c r="EV56" s="6"/>
      <c r="EW56" s="6"/>
      <c r="EX56" s="6"/>
      <c r="EY56" s="6"/>
      <c r="FA56" s="6"/>
      <c r="FB56" s="6">
        <f>FB43/2</f>
        <v>7.3331249999999999</v>
      </c>
      <c r="FC56" s="6">
        <v>0</v>
      </c>
      <c r="FD56" s="6">
        <v>8.4643413322200003E-2</v>
      </c>
      <c r="FE56" s="6">
        <f>LINEST(FD56:FD68,FC56:FC68,TRUE,TRUE)</f>
        <v>1.6887246134955E-3</v>
      </c>
      <c r="FF56" s="36"/>
      <c r="FG56" s="6"/>
      <c r="FH56" s="6"/>
      <c r="FI56" s="6"/>
      <c r="FJ56" s="6"/>
      <c r="FK56" s="6"/>
      <c r="FL56" s="6"/>
      <c r="FM56" s="6"/>
      <c r="FN56" s="6"/>
      <c r="FO56" s="6"/>
      <c r="FP56" s="6"/>
      <c r="FR56" s="6"/>
      <c r="FS56" s="6">
        <f>FS43/2</f>
        <v>7.3331249999999999</v>
      </c>
      <c r="FT56" s="6">
        <v>0</v>
      </c>
      <c r="FU56" s="6">
        <v>6.1934067427599999E-2</v>
      </c>
      <c r="FV56" s="6">
        <f>LINEST(FU56:FU68,FT56:FT68,TRUE,TRUE)</f>
        <v>1.8118446019761787E-3</v>
      </c>
      <c r="FW56" s="36"/>
      <c r="FX56" s="6"/>
      <c r="FY56" s="6"/>
      <c r="FZ56" s="6"/>
      <c r="GA56" s="6"/>
      <c r="GB56" s="6"/>
      <c r="GC56" s="6"/>
      <c r="GD56" s="6"/>
      <c r="GE56" s="6"/>
      <c r="GF56" s="6"/>
      <c r="GG56" s="6"/>
      <c r="GI56" s="6"/>
      <c r="GJ56" s="6">
        <f>GJ43/2</f>
        <v>7.3331249999999999</v>
      </c>
      <c r="GK56" s="6">
        <v>0</v>
      </c>
      <c r="GL56" s="6">
        <v>6.7467725905200004E-2</v>
      </c>
      <c r="GM56" s="6">
        <f>LINEST(GL56:GL68,GK56:GK68,TRUE,TRUE)</f>
        <v>2.0517264513433878E-3</v>
      </c>
      <c r="GN56" s="36"/>
      <c r="GO56" s="6"/>
      <c r="GP56" s="6"/>
      <c r="GQ56" s="6"/>
      <c r="GR56" s="6"/>
      <c r="GS56" s="6"/>
      <c r="GT56" s="6"/>
      <c r="GU56" s="6"/>
      <c r="GV56" s="6"/>
      <c r="GW56" s="6"/>
      <c r="GX56" s="6"/>
      <c r="GZ56" s="6"/>
      <c r="HA56" s="6">
        <f>HA43/2</f>
        <v>7.3331249999999999</v>
      </c>
      <c r="HB56" s="6">
        <v>0</v>
      </c>
      <c r="HC56" s="6">
        <v>9.6304102822600005E-2</v>
      </c>
      <c r="HD56" s="6">
        <f>LINEST(HC56:HC68,HB56:HB68,TRUE,TRUE)</f>
        <v>1.8723458969109317E-3</v>
      </c>
      <c r="HE56" s="36"/>
      <c r="HF56" s="6"/>
      <c r="HG56" s="6"/>
      <c r="HH56" s="6"/>
      <c r="HI56" s="6"/>
      <c r="HJ56" s="6"/>
      <c r="HK56" s="6"/>
      <c r="HL56" s="6"/>
      <c r="HM56" s="6"/>
      <c r="HN56" s="6"/>
      <c r="HO56" s="6"/>
      <c r="HQ56" s="6"/>
      <c r="HR56" s="6">
        <f>HR43/2</f>
        <v>7.3331249999999999</v>
      </c>
      <c r="HS56" s="6">
        <v>0</v>
      </c>
      <c r="HT56" s="6">
        <v>7.15222565048E-2</v>
      </c>
      <c r="HU56" s="6">
        <f>LINEST(HT56:HT68,HS56:HS68,TRUE,TRUE)</f>
        <v>1.6572728012416616E-3</v>
      </c>
      <c r="HV56" s="36"/>
      <c r="HW56" s="6"/>
      <c r="HX56" s="6"/>
      <c r="HY56" s="6"/>
      <c r="HZ56" s="6"/>
      <c r="IA56" s="6"/>
      <c r="IB56" s="6"/>
      <c r="IC56" s="6"/>
      <c r="ID56" s="6"/>
      <c r="IE56" s="6"/>
      <c r="IF56" s="6"/>
      <c r="IH56" s="6"/>
      <c r="II56" s="6">
        <f>II43/2</f>
        <v>7.3331249999999999</v>
      </c>
      <c r="IJ56" s="6">
        <v>0</v>
      </c>
      <c r="IK56" s="6">
        <v>0.15042078085800001</v>
      </c>
      <c r="IL56" s="6">
        <f>LINEST(IK56:IK68,IJ56:IJ68,TRUE,TRUE)</f>
        <v>2.1216241977344433E-3</v>
      </c>
      <c r="IM56" s="36"/>
      <c r="IN56" s="6"/>
      <c r="IO56" s="6"/>
      <c r="IP56" s="6"/>
      <c r="IQ56" s="6"/>
      <c r="IR56" s="6"/>
      <c r="IS56" s="6"/>
      <c r="IT56" s="6"/>
      <c r="IU56" s="6"/>
      <c r="IV56" s="6"/>
      <c r="IW56" s="6"/>
      <c r="IY56" s="6"/>
      <c r="IZ56" s="6">
        <f>IZ43/2</f>
        <v>7.3331249999999999</v>
      </c>
      <c r="JA56" s="6">
        <v>0</v>
      </c>
      <c r="JB56" s="6">
        <v>9.2318476218599996E-2</v>
      </c>
      <c r="JC56" s="6">
        <f>LINEST(JB56:JB68,JA56:JA68,TRUE,TRUE)</f>
        <v>1.3413258730883069E-3</v>
      </c>
      <c r="JD56" s="36"/>
      <c r="JE56" s="6"/>
      <c r="JF56" s="6"/>
      <c r="JG56" s="6"/>
      <c r="JH56" s="6"/>
      <c r="JI56" s="6"/>
      <c r="JJ56" s="6"/>
      <c r="JK56" s="6"/>
      <c r="JL56" s="6"/>
      <c r="JM56" s="6"/>
      <c r="JN56" s="6"/>
      <c r="JP56" s="6"/>
      <c r="JQ56" s="6">
        <f>JQ43/2</f>
        <v>7.3331249999999999</v>
      </c>
      <c r="JR56" s="6">
        <v>0</v>
      </c>
      <c r="JS56" s="6">
        <v>8.7762719006600001E-2</v>
      </c>
      <c r="JT56" s="6">
        <f>LINEST(JS56:JS67,JR56:JR67,TRUE,TRUE)</f>
        <v>6.2789897335571471E-4</v>
      </c>
      <c r="JU56" s="36"/>
      <c r="JV56" s="6"/>
      <c r="JW56" s="6"/>
      <c r="JX56" s="6"/>
      <c r="JY56" s="6"/>
      <c r="JZ56" s="6"/>
      <c r="KA56" s="6"/>
      <c r="KB56" s="6"/>
      <c r="KC56" s="6"/>
      <c r="KD56" s="6"/>
      <c r="KE56" s="6"/>
      <c r="KG56" s="6"/>
      <c r="KH56" s="6">
        <f>KH43/2</f>
        <v>7.3331249999999999</v>
      </c>
      <c r="KI56" s="6">
        <v>0</v>
      </c>
      <c r="KJ56" s="6">
        <v>9.3737913006200005E-2</v>
      </c>
      <c r="KK56" s="6">
        <f>LINEST(KJ56:KJ67,KI56:KI67,TRUE,TRUE)</f>
        <v>5.9988110490577203E-4</v>
      </c>
      <c r="KL56" s="36"/>
      <c r="KM56" s="6"/>
      <c r="KN56" s="6"/>
      <c r="KO56" s="6"/>
      <c r="KP56" s="6"/>
      <c r="KQ56" s="6"/>
      <c r="KR56" s="6"/>
      <c r="KS56" s="6"/>
      <c r="KT56" s="6"/>
      <c r="KU56" s="6"/>
      <c r="KV56" s="6"/>
      <c r="KX56" s="6"/>
      <c r="KY56" s="6">
        <f>KY43/2</f>
        <v>7.3331249999999999</v>
      </c>
      <c r="KZ56" s="6">
        <v>0</v>
      </c>
      <c r="LA56" s="6">
        <v>8.0301818422400001E-2</v>
      </c>
      <c r="LB56" s="6">
        <f>LINEST(LA56:LA67,KZ56:KZ67,TRUE,TRUE)</f>
        <v>1.4695484843552954E-3</v>
      </c>
      <c r="LC56" s="36"/>
      <c r="LD56" s="6"/>
      <c r="LE56" s="6"/>
      <c r="LF56" s="6"/>
      <c r="LG56" s="6"/>
      <c r="LH56" s="6"/>
      <c r="LI56" s="6"/>
      <c r="LJ56" s="6"/>
      <c r="LK56" s="6"/>
      <c r="LL56" s="6"/>
      <c r="LM56" s="6"/>
      <c r="LO56" s="6"/>
      <c r="LP56" s="6">
        <f>LP43/2</f>
        <v>7.3331249999999999</v>
      </c>
      <c r="LQ56" s="6">
        <v>0</v>
      </c>
      <c r="LR56" s="6">
        <v>9.4426300546799999E-2</v>
      </c>
      <c r="LS56" s="6">
        <f>LINEST(LR56:LR67,LQ56:LQ67,TRUE,TRUE)</f>
        <v>1.4630671818239185E-3</v>
      </c>
      <c r="LT56" s="36"/>
      <c r="LU56" s="6"/>
      <c r="LV56" s="6"/>
      <c r="LW56" s="6"/>
      <c r="LX56" s="6"/>
      <c r="LY56" s="6"/>
      <c r="LZ56" s="6"/>
      <c r="MA56" s="6"/>
      <c r="MB56" s="6"/>
      <c r="MC56" s="6"/>
      <c r="MD56" s="6"/>
      <c r="MF56" s="6"/>
      <c r="MG56" s="6">
        <f>MG43/2</f>
        <v>7.3331249999999999</v>
      </c>
      <c r="MH56" s="6">
        <v>0</v>
      </c>
      <c r="MI56" s="6">
        <v>9.2127066079300005E-2</v>
      </c>
      <c r="MJ56" s="6">
        <f>LINEST(MI56:MI67,MH56:MH67,TRUE,TRUE)</f>
        <v>1.5821174749029163E-3</v>
      </c>
      <c r="MK56" s="36"/>
      <c r="ML56" s="6"/>
      <c r="MM56" s="6"/>
      <c r="MN56" s="6"/>
      <c r="MO56" s="6"/>
      <c r="MP56" s="6"/>
      <c r="MQ56" s="6"/>
      <c r="MR56" s="6"/>
      <c r="MS56" s="6"/>
      <c r="MT56" s="6"/>
      <c r="MU56" s="6"/>
      <c r="MW56" s="6"/>
      <c r="MX56" s="6">
        <f>MX43/2</f>
        <v>7.3331249999999999</v>
      </c>
      <c r="MY56" s="6">
        <v>0</v>
      </c>
      <c r="MZ56" s="6">
        <v>7.5113566960900005E-2</v>
      </c>
      <c r="NA56" s="6">
        <f>LINEST(MZ56:MZ67,MY56:MY67,TRUE,TRUE)</f>
        <v>6.7392274963829727E-4</v>
      </c>
      <c r="NB56" s="36"/>
      <c r="NC56" s="6"/>
      <c r="ND56" s="6"/>
      <c r="NE56" s="6"/>
      <c r="NF56" s="6"/>
      <c r="NG56" s="6"/>
      <c r="NH56" s="6"/>
      <c r="NI56" s="6"/>
      <c r="NJ56" s="6"/>
      <c r="NK56" s="6"/>
      <c r="NL56" s="6"/>
      <c r="NN56" s="6"/>
      <c r="NO56" s="6">
        <f>NO43/2</f>
        <v>7.3331249999999999</v>
      </c>
      <c r="NP56" s="6">
        <v>1.7302599999999999</v>
      </c>
      <c r="NQ56" s="6">
        <v>7.0340776264499999E-2</v>
      </c>
      <c r="NR56" s="6">
        <f>LINEST(NQ56:NQ66,NP56:NP66,TRUE,TRUE)</f>
        <v>5.2964561217389299E-4</v>
      </c>
      <c r="NS56" s="36"/>
      <c r="NT56" s="6"/>
      <c r="NU56" s="6"/>
      <c r="NV56" s="6"/>
      <c r="NW56" s="6"/>
      <c r="NX56" s="6"/>
      <c r="NY56" s="6"/>
      <c r="NZ56" s="6"/>
      <c r="OA56" s="6"/>
      <c r="OB56" s="6"/>
      <c r="OC56" s="6"/>
      <c r="OE56" s="6"/>
      <c r="OF56" s="6">
        <f>OF43/2</f>
        <v>7.3331249999999999</v>
      </c>
      <c r="OG56" s="6">
        <v>0</v>
      </c>
      <c r="OH56" s="6">
        <v>7.1912039067799999E-2</v>
      </c>
      <c r="OI56" s="6">
        <f>LINEST(OH56:OH66,OG56:OG66,TRUE,TRUE)</f>
        <v>2.8604766633195158E-4</v>
      </c>
      <c r="OJ56" s="36"/>
      <c r="OK56" s="6"/>
      <c r="OL56" s="6"/>
      <c r="OM56" s="6"/>
      <c r="ON56" s="6"/>
      <c r="OO56" s="6"/>
      <c r="OP56" s="6"/>
      <c r="OQ56" s="6"/>
      <c r="OR56" s="6"/>
      <c r="OS56" s="6"/>
      <c r="OT56" s="6"/>
      <c r="OV56" s="6"/>
      <c r="OW56" s="6">
        <f>OW43/2</f>
        <v>7.3331249999999999</v>
      </c>
      <c r="OX56" s="6">
        <v>0</v>
      </c>
      <c r="OY56" s="6">
        <v>8.3489506869100005E-2</v>
      </c>
      <c r="OZ56" s="6">
        <f>LINEST(OY56:OY66,OX56:OX66,TRUE,TRUE)</f>
        <v>3.8716032828737585E-4</v>
      </c>
      <c r="PA56" s="36"/>
      <c r="PB56" s="6"/>
      <c r="PC56" s="6"/>
      <c r="PD56" s="6"/>
      <c r="PE56" s="6"/>
      <c r="PF56" s="6"/>
      <c r="PG56" s="6"/>
      <c r="PH56" s="6"/>
      <c r="PI56" s="6"/>
      <c r="PJ56" s="6"/>
      <c r="PK56" s="6"/>
      <c r="PM56" s="6"/>
      <c r="PN56" s="6">
        <f>PN43/2</f>
        <v>7.3331249999999999</v>
      </c>
      <c r="PO56" s="6">
        <v>0</v>
      </c>
      <c r="PP56" s="6">
        <v>6.5581189858299999E-2</v>
      </c>
      <c r="PQ56" s="6">
        <f>LINEST(PP56:PP66,PO56:PO66,TRUE,TRUE)</f>
        <v>4.6668926295927719E-4</v>
      </c>
      <c r="PR56" s="36"/>
      <c r="PS56" s="6"/>
      <c r="PT56" s="6"/>
      <c r="PU56" s="6"/>
      <c r="PV56" s="6"/>
      <c r="PW56" s="6"/>
      <c r="PX56" s="6"/>
      <c r="PY56" s="6"/>
      <c r="PZ56" s="6"/>
      <c r="QA56" s="6"/>
      <c r="QB56" s="6"/>
      <c r="QD56" s="6"/>
      <c r="QE56" s="6">
        <f>QE43/2</f>
        <v>7.3331249999999999</v>
      </c>
      <c r="QF56" s="6">
        <v>0</v>
      </c>
      <c r="QG56" s="6">
        <v>4.1294883512000002E-2</v>
      </c>
      <c r="QH56" s="6">
        <f>LINEST(QG56:QG66,QF56:QF66,TRUE,TRUE)</f>
        <v>3.8473261028859791E-4</v>
      </c>
      <c r="QI56" s="36"/>
      <c r="QJ56" s="6"/>
      <c r="QK56" s="6"/>
      <c r="QL56" s="6"/>
      <c r="QM56" s="6"/>
      <c r="QN56" s="6"/>
      <c r="QO56" s="6"/>
      <c r="QP56" s="6"/>
      <c r="QQ56" s="6"/>
      <c r="QR56" s="6"/>
      <c r="QS56" s="6"/>
      <c r="QU56" s="6"/>
      <c r="QV56" s="6">
        <f>QV43/2</f>
        <v>7.3331249999999999</v>
      </c>
      <c r="QW56" s="6">
        <v>0</v>
      </c>
      <c r="QX56" s="6">
        <v>3.6948864408900002E-2</v>
      </c>
      <c r="QY56" s="6">
        <f>LINEST(QX56:QX66,QW56:QW66,TRUE,TRUE)</f>
        <v>-8.9255517808165116E-4</v>
      </c>
      <c r="QZ56" s="36"/>
      <c r="RA56" s="6"/>
      <c r="RB56" s="6"/>
      <c r="RC56" s="6"/>
      <c r="RD56" s="6"/>
      <c r="RE56" s="6"/>
      <c r="RF56" s="6"/>
      <c r="RG56" s="6"/>
      <c r="RH56" s="6"/>
      <c r="RI56" s="6"/>
      <c r="RJ56" s="6"/>
      <c r="RL56" s="6"/>
      <c r="RM56" s="6">
        <f>RM43/2</f>
        <v>7.3331249999999999</v>
      </c>
      <c r="RN56" s="6">
        <v>0</v>
      </c>
      <c r="RO56" s="6">
        <v>3.8735866182399999E-2</v>
      </c>
      <c r="RP56" s="6">
        <f>LINEST(RO56:RO67,RN56:RN67,TRUE,TRUE)</f>
        <v>-3.9143752058689321E-4</v>
      </c>
      <c r="RQ56" s="36"/>
      <c r="RR56" s="6"/>
      <c r="RS56" s="6"/>
      <c r="RT56" s="6"/>
      <c r="RU56" s="6"/>
      <c r="RV56" s="6"/>
      <c r="RW56" s="6"/>
      <c r="RX56" s="6"/>
      <c r="RY56" s="6"/>
      <c r="RZ56" s="6"/>
      <c r="SA56" s="6"/>
      <c r="SC56" s="6"/>
      <c r="SD56" s="6">
        <f>SD43/2</f>
        <v>7.3331249999999999</v>
      </c>
      <c r="SE56" s="6">
        <v>0</v>
      </c>
      <c r="SF56" s="6">
        <v>9.9929943481300004E-3</v>
      </c>
      <c r="SG56" s="6">
        <f>LINEST(SF56:SF66,SE56:SE66,TRUE,TRUE)</f>
        <v>2.3590355152694863E-4</v>
      </c>
      <c r="SH56" s="36"/>
      <c r="SI56" s="6"/>
      <c r="SJ56" s="6"/>
      <c r="SK56" s="6"/>
      <c r="SL56" s="6"/>
      <c r="SM56" s="6"/>
      <c r="SN56" s="6"/>
      <c r="SO56" s="6"/>
      <c r="SP56" s="6"/>
      <c r="SQ56" s="6"/>
      <c r="SR56" s="6"/>
      <c r="ST56" s="6"/>
      <c r="SU56" s="6">
        <f>SU43/2</f>
        <v>7.3331249999999999</v>
      </c>
      <c r="SV56" s="6">
        <v>0</v>
      </c>
      <c r="SW56" s="6">
        <v>9.9929943481300004E-3</v>
      </c>
      <c r="SX56" s="6">
        <f>LINEST(SW56:SW66,SV56:SV66,TRUE,TRUE)</f>
        <v>2.3590355152694863E-4</v>
      </c>
      <c r="SY56" s="36"/>
      <c r="SZ56" s="6"/>
      <c r="TA56" s="6"/>
      <c r="TB56" s="6"/>
      <c r="TC56" s="6"/>
      <c r="TD56" s="6"/>
      <c r="TE56" s="6"/>
      <c r="TF56" s="6"/>
      <c r="TG56" s="6"/>
      <c r="TH56" s="6"/>
      <c r="TI56" s="6"/>
      <c r="TK56" s="6"/>
      <c r="TL56" s="6">
        <f>TL43/2</f>
        <v>7.3331249999999999</v>
      </c>
      <c r="TM56" s="6">
        <v>14.482186666700001</v>
      </c>
      <c r="TN56" s="6">
        <v>0.10571282974</v>
      </c>
      <c r="TO56" s="6">
        <f>LINEST(TN56:TN68,TM56:TM68,TRUE,TRUE)</f>
        <v>3.2789989197069937E-3</v>
      </c>
      <c r="TP56" s="36"/>
      <c r="TQ56" s="6"/>
      <c r="TR56" s="6"/>
      <c r="TS56" s="6"/>
      <c r="TT56" s="6"/>
      <c r="TU56" s="6"/>
      <c r="TV56" s="6"/>
      <c r="TW56" s="6"/>
      <c r="TX56" s="6"/>
      <c r="TY56" s="6"/>
      <c r="TZ56" s="6"/>
      <c r="UB56" s="6"/>
      <c r="UC56" s="6">
        <f>UC43/2</f>
        <v>7.3331249999999999</v>
      </c>
      <c r="UD56" s="6">
        <v>7.5915466666700002</v>
      </c>
      <c r="UE56" s="6">
        <v>-2.9405674048E-2</v>
      </c>
      <c r="UF56" s="6">
        <f>LINEST(UE56:UE66,UD56:UD66,TRUE,TRUE)</f>
        <v>4.7217122773336425E-4</v>
      </c>
      <c r="UG56" s="36"/>
      <c r="UH56" s="6"/>
      <c r="UI56" s="6"/>
      <c r="UJ56" s="6"/>
      <c r="UK56" s="6"/>
      <c r="UL56" s="6"/>
      <c r="UM56" s="6"/>
      <c r="UN56" s="6"/>
      <c r="UO56" s="6"/>
      <c r="UP56" s="6"/>
      <c r="UQ56" s="6"/>
      <c r="US56" s="6"/>
      <c r="UT56" s="6">
        <f>UT43/2</f>
        <v>7.3331249999999999</v>
      </c>
      <c r="UU56" s="6">
        <v>0</v>
      </c>
      <c r="UV56" s="6">
        <v>7.3469225827499998E-2</v>
      </c>
      <c r="UW56" s="6">
        <f>LINEST(UV56:UV68,UU56:UU68,TRUE,TRUE)</f>
        <v>4.2773467149605422E-4</v>
      </c>
      <c r="UX56" s="36"/>
      <c r="UY56" s="6"/>
      <c r="UZ56" s="6"/>
      <c r="VA56" s="6"/>
      <c r="VB56" s="6"/>
      <c r="VC56" s="6"/>
      <c r="VD56" s="6"/>
      <c r="VE56" s="6"/>
      <c r="VF56" s="6"/>
      <c r="VG56" s="6"/>
      <c r="VH56" s="6"/>
      <c r="VJ56" s="6"/>
      <c r="VK56" s="6">
        <f>VK43/2</f>
        <v>7.3331249999999999</v>
      </c>
      <c r="VL56" s="6">
        <v>0</v>
      </c>
      <c r="VM56" s="6">
        <v>8.8984482671200002E-2</v>
      </c>
      <c r="VN56" s="6">
        <f>LINEST(VM56:VM68,VL56:VL68,TRUE,TRUE)</f>
        <v>1.1719890602661469E-3</v>
      </c>
    </row>
    <row r="57" spans="10:586" x14ac:dyDescent="0.25">
      <c r="J57" s="6"/>
      <c r="K57" s="6"/>
      <c r="L57" s="6"/>
      <c r="M57" s="6"/>
      <c r="N57" s="6"/>
      <c r="O57" s="6"/>
      <c r="P57" s="6"/>
      <c r="Q57" s="6"/>
      <c r="R57" s="6"/>
      <c r="S57" s="6"/>
      <c r="U57" s="6"/>
      <c r="V57" s="6"/>
      <c r="W57" s="6">
        <v>1.74742</v>
      </c>
      <c r="X57" s="6">
        <v>6.6558635209199996E-2</v>
      </c>
      <c r="Y57" s="6"/>
      <c r="Z57" s="36"/>
      <c r="AA57" s="6"/>
      <c r="AB57" s="6"/>
      <c r="AC57" s="6"/>
      <c r="AD57" s="6"/>
      <c r="AE57" s="6"/>
      <c r="AF57" s="6"/>
      <c r="AG57" s="6"/>
      <c r="AH57" s="6"/>
      <c r="AI57" s="6"/>
      <c r="AJ57" s="6"/>
      <c r="AL57" s="6"/>
      <c r="AM57" s="6"/>
      <c r="AN57" s="6">
        <v>1.7081599999999999</v>
      </c>
      <c r="AO57" s="6">
        <v>7.4663584758199994E-2</v>
      </c>
      <c r="AP57" s="6"/>
      <c r="AQ57" s="36"/>
      <c r="AR57" s="6"/>
      <c r="AS57" s="6"/>
      <c r="AT57" s="6"/>
      <c r="AU57" s="6"/>
      <c r="AV57" s="6"/>
      <c r="AW57" s="6"/>
      <c r="AX57" s="6"/>
      <c r="AY57" s="6"/>
      <c r="AZ57" s="6"/>
      <c r="BA57" s="6"/>
      <c r="BC57" s="6"/>
      <c r="BD57" s="6"/>
      <c r="BE57" s="6">
        <v>1.7170000000000001</v>
      </c>
      <c r="BF57" s="6">
        <v>0.13826027884200001</v>
      </c>
      <c r="BG57" s="6"/>
      <c r="BH57" s="36"/>
      <c r="BI57" s="6"/>
      <c r="BJ57" s="6"/>
      <c r="BK57" s="6"/>
      <c r="BL57" s="6"/>
      <c r="BM57" s="6"/>
      <c r="BN57" s="6"/>
      <c r="BO57" s="6"/>
      <c r="BP57" s="6"/>
      <c r="BQ57" s="6"/>
      <c r="BR57" s="6"/>
      <c r="BT57" s="6"/>
      <c r="BU57" s="6"/>
      <c r="BV57" s="6">
        <v>1.7635666666700001</v>
      </c>
      <c r="BW57" s="6">
        <v>7.9606946129999995E-2</v>
      </c>
      <c r="BX57" s="6"/>
      <c r="BY57" s="36"/>
      <c r="BZ57" s="6"/>
      <c r="CA57" s="6"/>
      <c r="CB57" s="6"/>
      <c r="CC57" s="6"/>
      <c r="CD57" s="6"/>
      <c r="CE57" s="6"/>
      <c r="CF57" s="6"/>
      <c r="CG57" s="6"/>
      <c r="CH57" s="6"/>
      <c r="CI57" s="6"/>
      <c r="CK57" s="6"/>
      <c r="CL57" s="6"/>
      <c r="CM57" s="6">
        <v>1.7635666666700001</v>
      </c>
      <c r="CN57" s="6">
        <v>7.8465500742600003E-2</v>
      </c>
      <c r="CO57" s="6"/>
      <c r="CP57" s="36"/>
      <c r="CQ57" s="6"/>
      <c r="CR57" s="6"/>
      <c r="CS57" s="6"/>
      <c r="CT57" s="6"/>
      <c r="CU57" s="6"/>
      <c r="CV57" s="6"/>
      <c r="CW57" s="6"/>
      <c r="CX57" s="6"/>
      <c r="CY57" s="6"/>
      <c r="CZ57" s="6"/>
      <c r="DB57" s="6"/>
      <c r="DC57" s="6"/>
      <c r="DD57" s="6">
        <v>1.7412333333300001</v>
      </c>
      <c r="DE57" s="6">
        <v>0.10821997951700001</v>
      </c>
      <c r="DF57" s="6"/>
      <c r="DG57" s="36"/>
      <c r="DH57" s="6"/>
      <c r="DI57" s="6"/>
      <c r="DJ57" s="6"/>
      <c r="DK57" s="6"/>
      <c r="DL57" s="6"/>
      <c r="DM57" s="6"/>
      <c r="DN57" s="6"/>
      <c r="DO57" s="6"/>
      <c r="DP57" s="6"/>
      <c r="DQ57" s="6"/>
      <c r="DS57" s="6"/>
      <c r="DT57" s="6"/>
      <c r="DU57" s="6">
        <v>1.8127800000000001</v>
      </c>
      <c r="DV57" s="6">
        <v>0.107433245909</v>
      </c>
      <c r="DW57" s="6"/>
      <c r="DX57" s="36"/>
      <c r="DY57" s="6"/>
      <c r="DZ57" s="6"/>
      <c r="EA57" s="6"/>
      <c r="EB57" s="6"/>
      <c r="EC57" s="6"/>
      <c r="ED57" s="6"/>
      <c r="EE57" s="6"/>
      <c r="EF57" s="6"/>
      <c r="EG57" s="6"/>
      <c r="EH57" s="6"/>
      <c r="EJ57" s="6"/>
      <c r="EK57" s="6"/>
      <c r="EL57" s="6">
        <v>1.8127800000000001</v>
      </c>
      <c r="EM57" s="6">
        <v>0.120027334964</v>
      </c>
      <c r="EN57" s="6"/>
      <c r="EO57" s="36"/>
      <c r="EP57" s="6"/>
      <c r="EQ57" s="6"/>
      <c r="ER57" s="6"/>
      <c r="ES57" s="6"/>
      <c r="ET57" s="6"/>
      <c r="EU57" s="6"/>
      <c r="EV57" s="6"/>
      <c r="EW57" s="6"/>
      <c r="EX57" s="6"/>
      <c r="EY57" s="6"/>
      <c r="FA57" s="6"/>
      <c r="FB57" s="6"/>
      <c r="FC57" s="6">
        <v>1.8120000000000001</v>
      </c>
      <c r="FD57" s="6">
        <v>8.9822924639999996E-2</v>
      </c>
      <c r="FE57" s="6"/>
      <c r="FF57" s="36"/>
      <c r="FG57" s="6"/>
      <c r="FH57" s="6"/>
      <c r="FI57" s="6"/>
      <c r="FJ57" s="6"/>
      <c r="FK57" s="6"/>
      <c r="FL57" s="6"/>
      <c r="FM57" s="6"/>
      <c r="FN57" s="6"/>
      <c r="FO57" s="6"/>
      <c r="FP57" s="6"/>
      <c r="FR57" s="6"/>
      <c r="FS57" s="6"/>
      <c r="FT57" s="6">
        <v>1.7985133333300001</v>
      </c>
      <c r="FU57" s="6">
        <v>6.7357691342099998E-2</v>
      </c>
      <c r="FV57" s="6"/>
      <c r="FW57" s="36"/>
      <c r="FX57" s="6"/>
      <c r="FY57" s="6"/>
      <c r="FZ57" s="6"/>
      <c r="GA57" s="6"/>
      <c r="GB57" s="6"/>
      <c r="GC57" s="6"/>
      <c r="GD57" s="6"/>
      <c r="GE57" s="6"/>
      <c r="GF57" s="6"/>
      <c r="GG57" s="6"/>
      <c r="GI57" s="6"/>
      <c r="GJ57" s="6"/>
      <c r="GK57" s="6">
        <v>1.7985133333300001</v>
      </c>
      <c r="GL57" s="6">
        <v>7.3374772612700007E-2</v>
      </c>
      <c r="GM57" s="6"/>
      <c r="GN57" s="36"/>
      <c r="GO57" s="6"/>
      <c r="GP57" s="6"/>
      <c r="GQ57" s="6"/>
      <c r="GR57" s="6"/>
      <c r="GS57" s="6"/>
      <c r="GT57" s="6"/>
      <c r="GU57" s="6"/>
      <c r="GV57" s="6"/>
      <c r="GW57" s="6"/>
      <c r="GX57" s="6"/>
      <c r="GZ57" s="6"/>
      <c r="HA57" s="6"/>
      <c r="HB57" s="6">
        <v>1.8127800000000001</v>
      </c>
      <c r="HC57" s="6">
        <v>9.9029613259999996E-2</v>
      </c>
      <c r="HD57" s="6"/>
      <c r="HE57" s="36"/>
      <c r="HF57" s="6"/>
      <c r="HG57" s="6"/>
      <c r="HH57" s="6"/>
      <c r="HI57" s="6"/>
      <c r="HJ57" s="6"/>
      <c r="HK57" s="6"/>
      <c r="HL57" s="6"/>
      <c r="HM57" s="6"/>
      <c r="HN57" s="6"/>
      <c r="HO57" s="6"/>
      <c r="HQ57" s="6"/>
      <c r="HR57" s="6"/>
      <c r="HS57" s="6">
        <v>1.8532599999999999</v>
      </c>
      <c r="HT57" s="6">
        <v>7.8425466121500004E-2</v>
      </c>
      <c r="HU57" s="6"/>
      <c r="HV57" s="36"/>
      <c r="HW57" s="6"/>
      <c r="HX57" s="6"/>
      <c r="HY57" s="6"/>
      <c r="HZ57" s="6"/>
      <c r="IA57" s="6"/>
      <c r="IB57" s="6"/>
      <c r="IC57" s="6"/>
      <c r="ID57" s="6"/>
      <c r="IE57" s="6"/>
      <c r="IF57" s="6"/>
      <c r="IH57" s="6"/>
      <c r="II57" s="6"/>
      <c r="IJ57" s="6">
        <v>1.8003</v>
      </c>
      <c r="IK57" s="6">
        <v>0.15779852227499999</v>
      </c>
      <c r="IL57" s="6"/>
      <c r="IM57" s="36"/>
      <c r="IN57" s="6"/>
      <c r="IO57" s="6"/>
      <c r="IP57" s="6"/>
      <c r="IQ57" s="6"/>
      <c r="IR57" s="6"/>
      <c r="IS57" s="6"/>
      <c r="IT57" s="6"/>
      <c r="IU57" s="6"/>
      <c r="IV57" s="6"/>
      <c r="IW57" s="6"/>
      <c r="IY57" s="6"/>
      <c r="IZ57" s="6"/>
      <c r="JA57" s="6">
        <v>1.8003</v>
      </c>
      <c r="JB57" s="6">
        <v>9.7207425760400007E-2</v>
      </c>
      <c r="JC57" s="6"/>
      <c r="JD57" s="36"/>
      <c r="JE57" s="6"/>
      <c r="JF57" s="6"/>
      <c r="JG57" s="6"/>
      <c r="JH57" s="6"/>
      <c r="JI57" s="6"/>
      <c r="JJ57" s="6"/>
      <c r="JK57" s="6"/>
      <c r="JL57" s="6"/>
      <c r="JM57" s="6"/>
      <c r="JN57" s="6"/>
      <c r="JP57" s="6"/>
      <c r="JQ57" s="6"/>
      <c r="JR57" s="6">
        <v>1.6913400000000001</v>
      </c>
      <c r="JS57" s="6">
        <v>9.0591676658600004E-2</v>
      </c>
      <c r="JT57" s="6"/>
      <c r="JU57" s="36"/>
      <c r="JV57" s="6"/>
      <c r="JW57" s="6"/>
      <c r="JX57" s="6"/>
      <c r="JY57" s="6"/>
      <c r="JZ57" s="6"/>
      <c r="KA57" s="6"/>
      <c r="KB57" s="6"/>
      <c r="KC57" s="6"/>
      <c r="KD57" s="6"/>
      <c r="KE57" s="6"/>
      <c r="KG57" s="6"/>
      <c r="KH57" s="6"/>
      <c r="KI57" s="6">
        <v>1.6913400000000001</v>
      </c>
      <c r="KJ57" s="6">
        <v>9.6358208057800002E-2</v>
      </c>
      <c r="KK57" s="6"/>
      <c r="KL57" s="36"/>
      <c r="KM57" s="6"/>
      <c r="KN57" s="6"/>
      <c r="KO57" s="6"/>
      <c r="KP57" s="6"/>
      <c r="KQ57" s="6"/>
      <c r="KR57" s="6"/>
      <c r="KS57" s="6"/>
      <c r="KT57" s="6"/>
      <c r="KU57" s="6"/>
      <c r="KV57" s="6"/>
      <c r="KX57" s="6"/>
      <c r="KY57" s="6"/>
      <c r="KZ57" s="6">
        <v>1.7310399999999999</v>
      </c>
      <c r="LA57" s="6">
        <v>8.3500567426700006E-2</v>
      </c>
      <c r="LB57" s="6"/>
      <c r="LC57" s="36"/>
      <c r="LD57" s="6"/>
      <c r="LE57" s="6"/>
      <c r="LF57" s="6"/>
      <c r="LG57" s="6"/>
      <c r="LH57" s="6"/>
      <c r="LI57" s="6"/>
      <c r="LJ57" s="6"/>
      <c r="LK57" s="6"/>
      <c r="LL57" s="6"/>
      <c r="LM57" s="6"/>
      <c r="LO57" s="6"/>
      <c r="LP57" s="6"/>
      <c r="LQ57" s="6">
        <v>1.7310399999999999</v>
      </c>
      <c r="LR57" s="6">
        <v>9.4571761152500003E-2</v>
      </c>
      <c r="LS57" s="6"/>
      <c r="LT57" s="36"/>
      <c r="LU57" s="6"/>
      <c r="LV57" s="6"/>
      <c r="LW57" s="6"/>
      <c r="LX57" s="6"/>
      <c r="LY57" s="6"/>
      <c r="LZ57" s="6"/>
      <c r="MA57" s="6"/>
      <c r="MB57" s="6"/>
      <c r="MC57" s="6"/>
      <c r="MD57" s="6"/>
      <c r="MF57" s="6"/>
      <c r="MG57" s="6"/>
      <c r="MH57" s="6">
        <v>1.7310399999999999</v>
      </c>
      <c r="MI57" s="6">
        <v>9.5641811115900005E-2</v>
      </c>
      <c r="MJ57" s="6"/>
      <c r="MK57" s="36"/>
      <c r="ML57" s="6"/>
      <c r="MM57" s="6"/>
      <c r="MN57" s="6"/>
      <c r="MO57" s="6"/>
      <c r="MP57" s="6"/>
      <c r="MQ57" s="6"/>
      <c r="MR57" s="6"/>
      <c r="MS57" s="6"/>
      <c r="MT57" s="6"/>
      <c r="MU57" s="6"/>
      <c r="MW57" s="6"/>
      <c r="MX57" s="6"/>
      <c r="MY57" s="6">
        <v>1.7302599999999999</v>
      </c>
      <c r="MZ57" s="6">
        <v>7.5066538707400002E-2</v>
      </c>
      <c r="NA57" s="6"/>
      <c r="NB57" s="36"/>
      <c r="NC57" s="6"/>
      <c r="ND57" s="6"/>
      <c r="NE57" s="6"/>
      <c r="NF57" s="6"/>
      <c r="NG57" s="6"/>
      <c r="NH57" s="6"/>
      <c r="NI57" s="6"/>
      <c r="NJ57" s="6"/>
      <c r="NK57" s="6"/>
      <c r="NL57" s="6"/>
      <c r="NN57" s="6"/>
      <c r="NO57" s="6"/>
      <c r="NP57" s="6">
        <v>3.4605199999999998</v>
      </c>
      <c r="NQ57" s="6">
        <v>7.0277829984599999E-2</v>
      </c>
      <c r="NR57" s="6"/>
      <c r="NS57" s="36"/>
      <c r="NT57" s="6"/>
      <c r="NU57" s="6"/>
      <c r="NV57" s="6"/>
      <c r="NW57" s="6"/>
      <c r="NX57" s="6"/>
      <c r="NY57" s="6"/>
      <c r="NZ57" s="6"/>
      <c r="OA57" s="6"/>
      <c r="OB57" s="6"/>
      <c r="OC57" s="6"/>
      <c r="OE57" s="6"/>
      <c r="OF57" s="6"/>
      <c r="OG57" s="6">
        <v>1.6960666666699999</v>
      </c>
      <c r="OH57" s="6">
        <v>7.3375432115299996E-2</v>
      </c>
      <c r="OI57" s="6"/>
      <c r="OJ57" s="36"/>
      <c r="OK57" s="6"/>
      <c r="OL57" s="6"/>
      <c r="OM57" s="6"/>
      <c r="ON57" s="6"/>
      <c r="OO57" s="6"/>
      <c r="OP57" s="6"/>
      <c r="OQ57" s="6"/>
      <c r="OR57" s="6"/>
      <c r="OS57" s="6"/>
      <c r="OT57" s="6"/>
      <c r="OV57" s="6"/>
      <c r="OW57" s="6"/>
      <c r="OX57" s="6">
        <v>1.6960666666699999</v>
      </c>
      <c r="OY57" s="6">
        <v>8.3927844473000002E-2</v>
      </c>
      <c r="OZ57" s="6"/>
      <c r="PA57" s="36"/>
      <c r="PB57" s="6"/>
      <c r="PC57" s="6"/>
      <c r="PD57" s="6"/>
      <c r="PE57" s="6"/>
      <c r="PF57" s="6"/>
      <c r="PG57" s="6"/>
      <c r="PH57" s="6"/>
      <c r="PI57" s="6"/>
      <c r="PJ57" s="6"/>
      <c r="PK57" s="6"/>
      <c r="PM57" s="6"/>
      <c r="PN57" s="6"/>
      <c r="PO57" s="6">
        <v>1.7723</v>
      </c>
      <c r="PP57" s="6">
        <v>6.5742892405900005E-2</v>
      </c>
      <c r="PQ57" s="6"/>
      <c r="PR57" s="36"/>
      <c r="PS57" s="6"/>
      <c r="PT57" s="6"/>
      <c r="PU57" s="6"/>
      <c r="PV57" s="6"/>
      <c r="PW57" s="6"/>
      <c r="PX57" s="6"/>
      <c r="PY57" s="6"/>
      <c r="PZ57" s="6"/>
      <c r="QA57" s="6"/>
      <c r="QB57" s="6"/>
      <c r="QD57" s="6"/>
      <c r="QE57" s="6"/>
      <c r="QF57" s="6">
        <v>1.7318199999999999</v>
      </c>
      <c r="QG57" s="6">
        <v>4.1440854938600002E-2</v>
      </c>
      <c r="QH57" s="6"/>
      <c r="QI57" s="36"/>
      <c r="QJ57" s="6"/>
      <c r="QK57" s="6"/>
      <c r="QL57" s="6"/>
      <c r="QM57" s="6"/>
      <c r="QN57" s="6"/>
      <c r="QO57" s="6"/>
      <c r="QP57" s="6"/>
      <c r="QQ57" s="6"/>
      <c r="QR57" s="6"/>
      <c r="QS57" s="6"/>
      <c r="QU57" s="6"/>
      <c r="QV57" s="6"/>
      <c r="QW57" s="6">
        <v>1.9342200000000001</v>
      </c>
      <c r="QX57" s="6">
        <v>3.59441150227E-2</v>
      </c>
      <c r="QY57" s="6"/>
      <c r="QZ57" s="36"/>
      <c r="RA57" s="6"/>
      <c r="RB57" s="6"/>
      <c r="RC57" s="6"/>
      <c r="RD57" s="6"/>
      <c r="RE57" s="6"/>
      <c r="RF57" s="6"/>
      <c r="RG57" s="6"/>
      <c r="RH57" s="6"/>
      <c r="RI57" s="6"/>
      <c r="RJ57" s="6"/>
      <c r="RL57" s="6"/>
      <c r="RM57" s="6"/>
      <c r="RN57" s="6">
        <v>1.9342200000000001</v>
      </c>
      <c r="RO57" s="6">
        <v>2.9482898143400001E-2</v>
      </c>
      <c r="RP57" s="6"/>
      <c r="RQ57" s="36"/>
      <c r="RR57" s="6"/>
      <c r="RS57" s="6"/>
      <c r="RT57" s="6"/>
      <c r="RU57" s="6"/>
      <c r="RV57" s="6"/>
      <c r="RW57" s="6"/>
      <c r="RX57" s="6"/>
      <c r="RY57" s="6"/>
      <c r="RZ57" s="6"/>
      <c r="SA57" s="6"/>
      <c r="SC57" s="6"/>
      <c r="SD57" s="6"/>
      <c r="SE57" s="6">
        <v>1.9342200000000001</v>
      </c>
      <c r="SF57" s="6">
        <v>9.6639991312399993E-3</v>
      </c>
      <c r="SG57" s="6"/>
      <c r="SH57" s="36"/>
      <c r="SI57" s="6"/>
      <c r="SJ57" s="6"/>
      <c r="SK57" s="6"/>
      <c r="SL57" s="6"/>
      <c r="SM57" s="6"/>
      <c r="SN57" s="6"/>
      <c r="SO57" s="6"/>
      <c r="SP57" s="6"/>
      <c r="SQ57" s="6"/>
      <c r="SR57" s="6"/>
      <c r="ST57" s="6"/>
      <c r="SU57" s="6"/>
      <c r="SV57" s="6">
        <v>1.9342200000000001</v>
      </c>
      <c r="SW57" s="6">
        <v>9.6639991312399993E-3</v>
      </c>
      <c r="SX57" s="6"/>
      <c r="SY57" s="36"/>
      <c r="SZ57" s="6"/>
      <c r="TA57" s="6"/>
      <c r="TB57" s="6"/>
      <c r="TC57" s="6"/>
      <c r="TD57" s="6"/>
      <c r="TE57" s="6"/>
      <c r="TF57" s="6"/>
      <c r="TG57" s="6"/>
      <c r="TH57" s="6"/>
      <c r="TI57" s="6"/>
      <c r="TK57" s="6"/>
      <c r="TL57" s="6"/>
      <c r="TM57" s="6">
        <v>16.292459999999998</v>
      </c>
      <c r="TN57" s="6">
        <v>0.11670537857299999</v>
      </c>
      <c r="TO57" s="6"/>
      <c r="TP57" s="36"/>
      <c r="TQ57" s="6"/>
      <c r="TR57" s="6"/>
      <c r="TS57" s="6"/>
      <c r="TT57" s="6"/>
      <c r="TU57" s="6"/>
      <c r="TV57" s="6"/>
      <c r="TW57" s="6"/>
      <c r="TX57" s="6"/>
      <c r="TY57" s="6"/>
      <c r="TZ57" s="6"/>
      <c r="UB57" s="6"/>
      <c r="UC57" s="6"/>
      <c r="UD57" s="6">
        <v>9.4894333333300001</v>
      </c>
      <c r="UE57" s="6">
        <v>-2.9438632179300001E-2</v>
      </c>
      <c r="UF57" s="6"/>
      <c r="UG57" s="36"/>
      <c r="UH57" s="6"/>
      <c r="UI57" s="6"/>
      <c r="UJ57" s="6"/>
      <c r="UK57" s="6"/>
      <c r="UL57" s="6"/>
      <c r="UM57" s="6"/>
      <c r="UN57" s="6"/>
      <c r="UO57" s="6"/>
      <c r="UP57" s="6"/>
      <c r="UQ57" s="6"/>
      <c r="US57" s="6"/>
      <c r="UT57" s="6"/>
      <c r="UU57" s="6">
        <v>1.73319333333</v>
      </c>
      <c r="UV57" s="6">
        <v>7.0203488094700006E-2</v>
      </c>
      <c r="UW57" s="6"/>
      <c r="UX57" s="36"/>
      <c r="UY57" s="6"/>
      <c r="UZ57" s="6"/>
      <c r="VA57" s="6"/>
      <c r="VB57" s="6"/>
      <c r="VC57" s="6"/>
      <c r="VD57" s="6"/>
      <c r="VE57" s="6"/>
      <c r="VF57" s="6"/>
      <c r="VG57" s="6"/>
      <c r="VH57" s="6"/>
      <c r="VJ57" s="6"/>
      <c r="VK57" s="6"/>
      <c r="VL57" s="6">
        <v>1.73319333333</v>
      </c>
      <c r="VM57" s="6">
        <v>9.1061943379900007E-2</v>
      </c>
      <c r="VN57" s="6"/>
    </row>
    <row r="58" spans="10:586" x14ac:dyDescent="0.25">
      <c r="J58" s="6"/>
      <c r="K58" s="6"/>
      <c r="L58" s="6"/>
      <c r="M58" s="6"/>
      <c r="N58" s="6"/>
      <c r="O58" s="6"/>
      <c r="P58" s="6"/>
      <c r="Q58" s="6"/>
      <c r="R58" s="6"/>
      <c r="S58" s="6"/>
      <c r="U58" s="6"/>
      <c r="V58" s="6"/>
      <c r="W58" s="6">
        <v>3.4948399999999999</v>
      </c>
      <c r="X58" s="6">
        <v>6.6737603030099998E-2</v>
      </c>
      <c r="Y58" s="6"/>
      <c r="Z58" s="36"/>
      <c r="AA58" s="6"/>
      <c r="AB58" s="6"/>
      <c r="AC58" s="6"/>
      <c r="AD58" s="6"/>
      <c r="AE58" s="6"/>
      <c r="AF58" s="6"/>
      <c r="AG58" s="6"/>
      <c r="AH58" s="6"/>
      <c r="AI58" s="6"/>
      <c r="AJ58" s="6"/>
      <c r="AL58" s="6"/>
      <c r="AM58" s="6"/>
      <c r="AN58" s="6">
        <v>3.4163199999999998</v>
      </c>
      <c r="AO58" s="6">
        <v>7.6534592946699995E-2</v>
      </c>
      <c r="AP58" s="6"/>
      <c r="AQ58" s="36"/>
      <c r="AR58" s="6"/>
      <c r="AS58" s="6"/>
      <c r="AT58" s="6"/>
      <c r="AU58" s="6"/>
      <c r="AV58" s="6"/>
      <c r="AW58" s="6"/>
      <c r="AX58" s="6"/>
      <c r="AY58" s="6"/>
      <c r="AZ58" s="6"/>
      <c r="BA58" s="6"/>
      <c r="BC58" s="6"/>
      <c r="BD58" s="6"/>
      <c r="BE58" s="6">
        <v>3.4340000000000002</v>
      </c>
      <c r="BF58" s="6">
        <v>0.150525170667</v>
      </c>
      <c r="BG58" s="6"/>
      <c r="BH58" s="36"/>
      <c r="BI58" s="6"/>
      <c r="BJ58" s="6"/>
      <c r="BK58" s="6"/>
      <c r="BL58" s="6"/>
      <c r="BM58" s="6"/>
      <c r="BN58" s="6"/>
      <c r="BO58" s="6"/>
      <c r="BP58" s="6"/>
      <c r="BQ58" s="6"/>
      <c r="BR58" s="6"/>
      <c r="BT58" s="6"/>
      <c r="BU58" s="6"/>
      <c r="BV58" s="6">
        <v>3.5271333333300001</v>
      </c>
      <c r="BW58" s="6">
        <v>8.3756577106200006E-2</v>
      </c>
      <c r="BX58" s="6"/>
      <c r="BY58" s="36"/>
      <c r="BZ58" s="6"/>
      <c r="CA58" s="6"/>
      <c r="CB58" s="6"/>
      <c r="CC58" s="6"/>
      <c r="CD58" s="6"/>
      <c r="CE58" s="6"/>
      <c r="CF58" s="6"/>
      <c r="CG58" s="6"/>
      <c r="CH58" s="6"/>
      <c r="CI58" s="6"/>
      <c r="CK58" s="6"/>
      <c r="CL58" s="6"/>
      <c r="CM58" s="6">
        <v>3.5271333333300001</v>
      </c>
      <c r="CN58" s="6">
        <v>8.1424416155500001E-2</v>
      </c>
      <c r="CO58" s="6"/>
      <c r="CP58" s="36"/>
      <c r="CQ58" s="6"/>
      <c r="CR58" s="6"/>
      <c r="CS58" s="6"/>
      <c r="CT58" s="6"/>
      <c r="CU58" s="6"/>
      <c r="CV58" s="6"/>
      <c r="CW58" s="6"/>
      <c r="CX58" s="6"/>
      <c r="CY58" s="6"/>
      <c r="CZ58" s="6"/>
      <c r="DB58" s="6"/>
      <c r="DC58" s="6"/>
      <c r="DD58" s="6">
        <v>3.4824666666700002</v>
      </c>
      <c r="DE58" s="6">
        <v>0.11387428531799999</v>
      </c>
      <c r="DF58" s="6"/>
      <c r="DG58" s="36"/>
      <c r="DH58" s="6"/>
      <c r="DI58" s="6"/>
      <c r="DJ58" s="6"/>
      <c r="DK58" s="6"/>
      <c r="DL58" s="6"/>
      <c r="DM58" s="6"/>
      <c r="DN58" s="6"/>
      <c r="DO58" s="6"/>
      <c r="DP58" s="6"/>
      <c r="DQ58" s="6"/>
      <c r="DS58" s="6"/>
      <c r="DT58" s="6"/>
      <c r="DU58" s="6">
        <v>3.6255600000000001</v>
      </c>
      <c r="DV58" s="6">
        <v>0.110090501204</v>
      </c>
      <c r="DW58" s="6"/>
      <c r="DX58" s="36"/>
      <c r="DY58" s="6"/>
      <c r="DZ58" s="6"/>
      <c r="EA58" s="6"/>
      <c r="EB58" s="6"/>
      <c r="EC58" s="6"/>
      <c r="ED58" s="6"/>
      <c r="EE58" s="6"/>
      <c r="EF58" s="6"/>
      <c r="EG58" s="6"/>
      <c r="EH58" s="6"/>
      <c r="EJ58" s="6"/>
      <c r="EK58" s="6"/>
      <c r="EL58" s="6">
        <v>3.6255600000000001</v>
      </c>
      <c r="EM58" s="6">
        <v>0.12198182589999999</v>
      </c>
      <c r="EN58" s="6"/>
      <c r="EO58" s="36"/>
      <c r="EP58" s="6"/>
      <c r="EQ58" s="6"/>
      <c r="ER58" s="6"/>
      <c r="ES58" s="6"/>
      <c r="ET58" s="6"/>
      <c r="EU58" s="6"/>
      <c r="EV58" s="6"/>
      <c r="EW58" s="6"/>
      <c r="EX58" s="6"/>
      <c r="EY58" s="6"/>
      <c r="FA58" s="6"/>
      <c r="FB58" s="6"/>
      <c r="FC58" s="6">
        <v>3.6240000000000001</v>
      </c>
      <c r="FD58" s="6">
        <v>9.4793512659400003E-2</v>
      </c>
      <c r="FE58" s="6"/>
      <c r="FF58" s="36"/>
      <c r="FG58" s="6"/>
      <c r="FH58" s="6"/>
      <c r="FI58" s="6"/>
      <c r="FJ58" s="6"/>
      <c r="FK58" s="6"/>
      <c r="FL58" s="6"/>
      <c r="FM58" s="6"/>
      <c r="FN58" s="6"/>
      <c r="FO58" s="6"/>
      <c r="FP58" s="6"/>
      <c r="FR58" s="6"/>
      <c r="FS58" s="6"/>
      <c r="FT58" s="6">
        <v>3.5970266666700002</v>
      </c>
      <c r="FU58" s="6">
        <v>7.1195815443700003E-2</v>
      </c>
      <c r="FV58" s="6"/>
      <c r="FW58" s="36"/>
      <c r="FX58" s="6"/>
      <c r="FY58" s="6"/>
      <c r="FZ58" s="6"/>
      <c r="GA58" s="6"/>
      <c r="GB58" s="6"/>
      <c r="GC58" s="6"/>
      <c r="GD58" s="6"/>
      <c r="GE58" s="6"/>
      <c r="GF58" s="6"/>
      <c r="GG58" s="6"/>
      <c r="GI58" s="6"/>
      <c r="GJ58" s="6"/>
      <c r="GK58" s="6">
        <v>3.5970266666700002</v>
      </c>
      <c r="GL58" s="6">
        <v>7.8949414199899995E-2</v>
      </c>
      <c r="GM58" s="6"/>
      <c r="GN58" s="36"/>
      <c r="GO58" s="6"/>
      <c r="GP58" s="6"/>
      <c r="GQ58" s="6"/>
      <c r="GR58" s="6"/>
      <c r="GS58" s="6"/>
      <c r="GT58" s="6"/>
      <c r="GU58" s="6"/>
      <c r="GV58" s="6"/>
      <c r="GW58" s="6"/>
      <c r="GX58" s="6"/>
      <c r="GZ58" s="6"/>
      <c r="HA58" s="6"/>
      <c r="HB58" s="6">
        <v>3.6255600000000001</v>
      </c>
      <c r="HC58" s="6">
        <v>0.10437139013500001</v>
      </c>
      <c r="HD58" s="6"/>
      <c r="HE58" s="36"/>
      <c r="HF58" s="6"/>
      <c r="HG58" s="6"/>
      <c r="HH58" s="6"/>
      <c r="HI58" s="6"/>
      <c r="HJ58" s="6"/>
      <c r="HK58" s="6"/>
      <c r="HL58" s="6"/>
      <c r="HM58" s="6"/>
      <c r="HN58" s="6"/>
      <c r="HO58" s="6"/>
      <c r="HQ58" s="6"/>
      <c r="HR58" s="6"/>
      <c r="HS58" s="6">
        <v>3.7065199999999998</v>
      </c>
      <c r="HT58" s="6">
        <v>8.2944080148300001E-2</v>
      </c>
      <c r="HU58" s="6"/>
      <c r="HV58" s="36"/>
      <c r="HW58" s="6"/>
      <c r="HX58" s="6"/>
      <c r="HY58" s="6"/>
      <c r="HZ58" s="6"/>
      <c r="IA58" s="6"/>
      <c r="IB58" s="6"/>
      <c r="IC58" s="6"/>
      <c r="ID58" s="6"/>
      <c r="IE58" s="6"/>
      <c r="IF58" s="6"/>
      <c r="IH58" s="6"/>
      <c r="II58" s="6"/>
      <c r="IJ58" s="6">
        <v>3.6006</v>
      </c>
      <c r="IK58" s="6">
        <v>0.16589959877400001</v>
      </c>
      <c r="IL58" s="6"/>
      <c r="IM58" s="36"/>
      <c r="IN58" s="6"/>
      <c r="IO58" s="6"/>
      <c r="IP58" s="6"/>
      <c r="IQ58" s="6"/>
      <c r="IR58" s="6"/>
      <c r="IS58" s="6"/>
      <c r="IT58" s="6"/>
      <c r="IU58" s="6"/>
      <c r="IV58" s="6"/>
      <c r="IW58" s="6"/>
      <c r="IY58" s="6"/>
      <c r="IZ58" s="6"/>
      <c r="JA58" s="6">
        <v>3.6006</v>
      </c>
      <c r="JB58" s="6">
        <v>0.10139841509399999</v>
      </c>
      <c r="JC58" s="6"/>
      <c r="JD58" s="36"/>
      <c r="JE58" s="6"/>
      <c r="JF58" s="6"/>
      <c r="JG58" s="6"/>
      <c r="JH58" s="6"/>
      <c r="JI58" s="6"/>
      <c r="JJ58" s="6"/>
      <c r="JK58" s="6"/>
      <c r="JL58" s="6"/>
      <c r="JM58" s="6"/>
      <c r="JN58" s="6"/>
      <c r="JP58" s="6"/>
      <c r="JQ58" s="6"/>
      <c r="JR58" s="6">
        <v>3.3826800000000001</v>
      </c>
      <c r="JS58" s="6">
        <v>9.3221981337300003E-2</v>
      </c>
      <c r="JT58" s="6"/>
      <c r="JU58" s="36"/>
      <c r="JV58" s="6"/>
      <c r="JW58" s="6"/>
      <c r="JX58" s="6"/>
      <c r="JY58" s="6"/>
      <c r="JZ58" s="6"/>
      <c r="KA58" s="6"/>
      <c r="KB58" s="6"/>
      <c r="KC58" s="6"/>
      <c r="KD58" s="6"/>
      <c r="KE58" s="6"/>
      <c r="KG58" s="6"/>
      <c r="KH58" s="6"/>
      <c r="KI58" s="6">
        <v>3.3826800000000001</v>
      </c>
      <c r="KJ58" s="6">
        <v>9.7787436322500004E-2</v>
      </c>
      <c r="KK58" s="6"/>
      <c r="KL58" s="36"/>
      <c r="KM58" s="6"/>
      <c r="KN58" s="6"/>
      <c r="KO58" s="6"/>
      <c r="KP58" s="6"/>
      <c r="KQ58" s="6"/>
      <c r="KR58" s="6"/>
      <c r="KS58" s="6"/>
      <c r="KT58" s="6"/>
      <c r="KU58" s="6"/>
      <c r="KV58" s="6"/>
      <c r="KX58" s="6"/>
      <c r="KY58" s="6"/>
      <c r="KZ58" s="6">
        <v>3.4620799999999998</v>
      </c>
      <c r="LA58" s="6">
        <v>8.6618195376099993E-2</v>
      </c>
      <c r="LB58" s="6"/>
      <c r="LC58" s="36"/>
      <c r="LD58" s="6"/>
      <c r="LE58" s="6"/>
      <c r="LF58" s="6"/>
      <c r="LG58" s="6"/>
      <c r="LH58" s="6"/>
      <c r="LI58" s="6"/>
      <c r="LJ58" s="6"/>
      <c r="LK58" s="6"/>
      <c r="LL58" s="6"/>
      <c r="LM58" s="6"/>
      <c r="LO58" s="6"/>
      <c r="LP58" s="6"/>
      <c r="LQ58" s="6">
        <v>3.4620799999999998</v>
      </c>
      <c r="LR58" s="6">
        <v>9.7395937141899994E-2</v>
      </c>
      <c r="LS58" s="6"/>
      <c r="LT58" s="36"/>
      <c r="LU58" s="6"/>
      <c r="LV58" s="6"/>
      <c r="LW58" s="6"/>
      <c r="LX58" s="6"/>
      <c r="LY58" s="6"/>
      <c r="LZ58" s="6"/>
      <c r="MA58" s="6"/>
      <c r="MB58" s="6"/>
      <c r="MC58" s="6"/>
      <c r="MD58" s="6"/>
      <c r="MF58" s="6"/>
      <c r="MG58" s="6"/>
      <c r="MH58" s="6">
        <v>3.4620799999999998</v>
      </c>
      <c r="MI58" s="6">
        <v>9.58539312102E-2</v>
      </c>
      <c r="MJ58" s="6"/>
      <c r="MK58" s="36"/>
      <c r="ML58" s="6"/>
      <c r="MM58" s="6"/>
      <c r="MN58" s="6"/>
      <c r="MO58" s="6"/>
      <c r="MP58" s="6"/>
      <c r="MQ58" s="6"/>
      <c r="MR58" s="6"/>
      <c r="MS58" s="6"/>
      <c r="MT58" s="6"/>
      <c r="MU58" s="6"/>
      <c r="MW58" s="6"/>
      <c r="MX58" s="6"/>
      <c r="MY58" s="6">
        <v>3.4605199999999998</v>
      </c>
      <c r="MZ58" s="6">
        <v>7.6396726127199999E-2</v>
      </c>
      <c r="NA58" s="6"/>
      <c r="NB58" s="36"/>
      <c r="NC58" s="6"/>
      <c r="ND58" s="6"/>
      <c r="NE58" s="6"/>
      <c r="NF58" s="6"/>
      <c r="NG58" s="6"/>
      <c r="NH58" s="6"/>
      <c r="NI58" s="6"/>
      <c r="NJ58" s="6"/>
      <c r="NK58" s="6"/>
      <c r="NL58" s="6"/>
      <c r="NN58" s="6"/>
      <c r="NO58" s="6"/>
      <c r="NP58" s="6">
        <v>5.1907800000000002</v>
      </c>
      <c r="NQ58" s="6">
        <v>7.1264461201200002E-2</v>
      </c>
      <c r="NR58" s="6"/>
      <c r="NS58" s="36"/>
      <c r="NT58" s="6"/>
      <c r="NU58" s="6"/>
      <c r="NV58" s="6"/>
      <c r="NW58" s="6"/>
      <c r="NX58" s="6"/>
      <c r="NY58" s="6"/>
      <c r="NZ58" s="6"/>
      <c r="OA58" s="6"/>
      <c r="OB58" s="6"/>
      <c r="OC58" s="6"/>
      <c r="OE58" s="6"/>
      <c r="OF58" s="6"/>
      <c r="OG58" s="6">
        <v>3.3921333333299999</v>
      </c>
      <c r="OH58" s="6">
        <v>7.3733749931799999E-2</v>
      </c>
      <c r="OI58" s="6"/>
      <c r="OJ58" s="36"/>
      <c r="OK58" s="6"/>
      <c r="OL58" s="6"/>
      <c r="OM58" s="6"/>
      <c r="ON58" s="6"/>
      <c r="OO58" s="6"/>
      <c r="OP58" s="6"/>
      <c r="OQ58" s="6"/>
      <c r="OR58" s="6"/>
      <c r="OS58" s="6"/>
      <c r="OT58" s="6"/>
      <c r="OV58" s="6"/>
      <c r="OW58" s="6"/>
      <c r="OX58" s="6">
        <v>3.3921333333299999</v>
      </c>
      <c r="OY58" s="6">
        <v>8.5301616844400005E-2</v>
      </c>
      <c r="OZ58" s="6"/>
      <c r="PA58" s="36"/>
      <c r="PB58" s="6"/>
      <c r="PC58" s="6"/>
      <c r="PD58" s="6"/>
      <c r="PE58" s="6"/>
      <c r="PF58" s="6"/>
      <c r="PG58" s="6"/>
      <c r="PH58" s="6"/>
      <c r="PI58" s="6"/>
      <c r="PJ58" s="6"/>
      <c r="PK58" s="6"/>
      <c r="PM58" s="6"/>
      <c r="PN58" s="6"/>
      <c r="PO58" s="6">
        <v>3.5446</v>
      </c>
      <c r="PP58" s="6">
        <v>6.7138933857799996E-2</v>
      </c>
      <c r="PQ58" s="6"/>
      <c r="PR58" s="36"/>
      <c r="PS58" s="6"/>
      <c r="PT58" s="6"/>
      <c r="PU58" s="6"/>
      <c r="PV58" s="6"/>
      <c r="PW58" s="6"/>
      <c r="PX58" s="6"/>
      <c r="PY58" s="6"/>
      <c r="PZ58" s="6"/>
      <c r="QA58" s="6"/>
      <c r="QB58" s="6"/>
      <c r="QD58" s="6"/>
      <c r="QE58" s="6"/>
      <c r="QF58" s="6">
        <v>3.4636399999999998</v>
      </c>
      <c r="QG58" s="6">
        <v>4.1100367959200003E-2</v>
      </c>
      <c r="QH58" s="6"/>
      <c r="QI58" s="36"/>
      <c r="QJ58" s="6"/>
      <c r="QK58" s="6"/>
      <c r="QL58" s="6"/>
      <c r="QM58" s="6"/>
      <c r="QN58" s="6"/>
      <c r="QO58" s="6"/>
      <c r="QP58" s="6"/>
      <c r="QQ58" s="6"/>
      <c r="QR58" s="6"/>
      <c r="QS58" s="6"/>
      <c r="QU58" s="6"/>
      <c r="QV58" s="6"/>
      <c r="QW58" s="6">
        <v>3.8684400000000001</v>
      </c>
      <c r="QX58" s="6">
        <v>3.3771407830800002E-2</v>
      </c>
      <c r="QY58" s="6"/>
      <c r="QZ58" s="36"/>
      <c r="RA58" s="6"/>
      <c r="RB58" s="6"/>
      <c r="RC58" s="6"/>
      <c r="RD58" s="6"/>
      <c r="RE58" s="6"/>
      <c r="RF58" s="6"/>
      <c r="RG58" s="6"/>
      <c r="RH58" s="6"/>
      <c r="RI58" s="6"/>
      <c r="RJ58" s="6"/>
      <c r="RL58" s="6"/>
      <c r="RM58" s="6"/>
      <c r="RN58" s="6">
        <v>3.8684400000000001</v>
      </c>
      <c r="RO58" s="6">
        <v>2.30498332118E-2</v>
      </c>
      <c r="RP58" s="6"/>
      <c r="RQ58" s="36"/>
      <c r="RR58" s="6"/>
      <c r="RS58" s="6"/>
      <c r="RT58" s="6"/>
      <c r="RU58" s="6"/>
      <c r="RV58" s="6"/>
      <c r="RW58" s="6"/>
      <c r="RX58" s="6"/>
      <c r="RY58" s="6"/>
      <c r="RZ58" s="6"/>
      <c r="SA58" s="6"/>
      <c r="SC58" s="6"/>
      <c r="SD58" s="6"/>
      <c r="SE58" s="6">
        <v>3.8684400000000001</v>
      </c>
      <c r="SF58" s="6">
        <v>1.1221789925600001E-2</v>
      </c>
      <c r="SG58" s="6"/>
      <c r="SH58" s="36"/>
      <c r="SI58" s="6"/>
      <c r="SJ58" s="6"/>
      <c r="SK58" s="6"/>
      <c r="SL58" s="6"/>
      <c r="SM58" s="6"/>
      <c r="SN58" s="6"/>
      <c r="SO58" s="6"/>
      <c r="SP58" s="6"/>
      <c r="SQ58" s="6"/>
      <c r="SR58" s="6"/>
      <c r="ST58" s="6"/>
      <c r="SU58" s="6"/>
      <c r="SV58" s="6">
        <v>3.8684400000000001</v>
      </c>
      <c r="SW58" s="6">
        <v>1.1221789925600001E-2</v>
      </c>
      <c r="SX58" s="6"/>
      <c r="SY58" s="36"/>
      <c r="SZ58" s="6"/>
      <c r="TA58" s="6"/>
      <c r="TB58" s="6"/>
      <c r="TC58" s="6"/>
      <c r="TD58" s="6"/>
      <c r="TE58" s="6"/>
      <c r="TF58" s="6"/>
      <c r="TG58" s="6"/>
      <c r="TH58" s="6"/>
      <c r="TI58" s="6"/>
      <c r="TK58" s="6"/>
      <c r="TL58" s="6"/>
      <c r="TM58" s="6">
        <v>18.102733333300002</v>
      </c>
      <c r="TN58" s="6">
        <v>0.123468998239</v>
      </c>
      <c r="TO58" s="6"/>
      <c r="TP58" s="36"/>
      <c r="TQ58" s="6"/>
      <c r="TR58" s="6"/>
      <c r="TS58" s="6"/>
      <c r="TT58" s="6"/>
      <c r="TU58" s="6"/>
      <c r="TV58" s="6"/>
      <c r="TW58" s="6"/>
      <c r="TX58" s="6"/>
      <c r="TY58" s="6"/>
      <c r="TZ58" s="6"/>
      <c r="UB58" s="6"/>
      <c r="UC58" s="6"/>
      <c r="UD58" s="6">
        <v>11.387320000000001</v>
      </c>
      <c r="UE58" s="6">
        <v>-2.9308720948600001E-2</v>
      </c>
      <c r="UF58" s="6"/>
      <c r="UG58" s="36"/>
      <c r="UH58" s="6"/>
      <c r="UI58" s="6"/>
      <c r="UJ58" s="6"/>
      <c r="UK58" s="6"/>
      <c r="UL58" s="6"/>
      <c r="UM58" s="6"/>
      <c r="UN58" s="6"/>
      <c r="UO58" s="6"/>
      <c r="UP58" s="6"/>
      <c r="UQ58" s="6"/>
      <c r="US58" s="6"/>
      <c r="UT58" s="6"/>
      <c r="UU58" s="6">
        <v>3.4663866666700001</v>
      </c>
      <c r="UV58" s="6">
        <v>6.89684896627E-2</v>
      </c>
      <c r="UW58" s="6"/>
      <c r="UX58" s="36"/>
      <c r="UY58" s="6"/>
      <c r="UZ58" s="6"/>
      <c r="VA58" s="6"/>
      <c r="VB58" s="6"/>
      <c r="VC58" s="6"/>
      <c r="VD58" s="6"/>
      <c r="VE58" s="6"/>
      <c r="VF58" s="6"/>
      <c r="VG58" s="6"/>
      <c r="VH58" s="6"/>
      <c r="VJ58" s="6"/>
      <c r="VK58" s="6"/>
      <c r="VL58" s="6">
        <v>3.4663866666700001</v>
      </c>
      <c r="VM58" s="6">
        <v>9.2766927115799994E-2</v>
      </c>
      <c r="VN58" s="6"/>
    </row>
    <row r="59" spans="10:586" x14ac:dyDescent="0.25">
      <c r="J59" s="6"/>
      <c r="K59" s="6"/>
      <c r="L59" s="6"/>
      <c r="M59" s="6"/>
      <c r="N59" s="6"/>
      <c r="O59" s="6"/>
      <c r="P59" s="6"/>
      <c r="Q59" s="6"/>
      <c r="R59" s="6"/>
      <c r="S59" s="6"/>
      <c r="U59" s="6"/>
      <c r="V59" s="6"/>
      <c r="W59" s="6">
        <v>5.2422599999999999</v>
      </c>
      <c r="X59" s="6">
        <v>6.8052825615199999E-2</v>
      </c>
      <c r="Y59" s="7"/>
      <c r="Z59" s="36"/>
      <c r="AA59" s="6"/>
      <c r="AB59" s="6"/>
      <c r="AC59" s="6"/>
      <c r="AD59" s="6"/>
      <c r="AE59" s="6"/>
      <c r="AF59" s="6"/>
      <c r="AG59" s="6"/>
      <c r="AH59" s="6"/>
      <c r="AI59" s="6"/>
      <c r="AJ59" s="6"/>
      <c r="AL59" s="6"/>
      <c r="AM59" s="6"/>
      <c r="AN59" s="6">
        <v>5.1244800000000001</v>
      </c>
      <c r="AO59" s="6">
        <v>7.6405389944099997E-2</v>
      </c>
      <c r="AP59" s="7"/>
      <c r="AQ59" s="36"/>
      <c r="AR59" s="6"/>
      <c r="AS59" s="6"/>
      <c r="AT59" s="6"/>
      <c r="AU59" s="6"/>
      <c r="AV59" s="6"/>
      <c r="AW59" s="6"/>
      <c r="AX59" s="6"/>
      <c r="AY59" s="6"/>
      <c r="AZ59" s="6"/>
      <c r="BA59" s="6"/>
      <c r="BC59" s="6"/>
      <c r="BD59" s="6"/>
      <c r="BE59" s="6">
        <v>5.1509999999999998</v>
      </c>
      <c r="BF59" s="6">
        <v>0.162804003773</v>
      </c>
      <c r="BG59" s="7"/>
      <c r="BH59" s="36"/>
      <c r="BI59" s="6"/>
      <c r="BJ59" s="6"/>
      <c r="BK59" s="6"/>
      <c r="BL59" s="6"/>
      <c r="BM59" s="6"/>
      <c r="BN59" s="6"/>
      <c r="BO59" s="6"/>
      <c r="BP59" s="6"/>
      <c r="BQ59" s="6"/>
      <c r="BR59" s="6"/>
      <c r="BT59" s="6"/>
      <c r="BU59" s="6"/>
      <c r="BV59" s="6">
        <v>5.2907000000000002</v>
      </c>
      <c r="BW59" s="6">
        <v>8.8658488947299996E-2</v>
      </c>
      <c r="BX59" s="7"/>
      <c r="BY59" s="36"/>
      <c r="BZ59" s="6"/>
      <c r="CA59" s="6"/>
      <c r="CB59" s="6"/>
      <c r="CC59" s="6"/>
      <c r="CD59" s="6"/>
      <c r="CE59" s="6"/>
      <c r="CF59" s="6"/>
      <c r="CG59" s="6"/>
      <c r="CH59" s="6"/>
      <c r="CI59" s="6"/>
      <c r="CK59" s="6"/>
      <c r="CL59" s="6"/>
      <c r="CM59" s="6">
        <v>5.2907000000000002</v>
      </c>
      <c r="CN59" s="6">
        <v>8.3080601074199997E-2</v>
      </c>
      <c r="CO59" s="7"/>
      <c r="CP59" s="36"/>
      <c r="CQ59" s="6"/>
      <c r="CR59" s="6"/>
      <c r="CS59" s="6"/>
      <c r="CT59" s="6"/>
      <c r="CU59" s="6"/>
      <c r="CV59" s="6"/>
      <c r="CW59" s="6"/>
      <c r="CX59" s="6"/>
      <c r="CY59" s="6"/>
      <c r="CZ59" s="6"/>
      <c r="DB59" s="6"/>
      <c r="DC59" s="6"/>
      <c r="DD59" s="6">
        <v>5.2237</v>
      </c>
      <c r="DE59" s="6">
        <v>0.11851074948</v>
      </c>
      <c r="DF59" s="7"/>
      <c r="DG59" s="36"/>
      <c r="DH59" s="6"/>
      <c r="DI59" s="6"/>
      <c r="DJ59" s="6"/>
      <c r="DK59" s="6"/>
      <c r="DL59" s="6"/>
      <c r="DM59" s="6"/>
      <c r="DN59" s="6"/>
      <c r="DO59" s="6"/>
      <c r="DP59" s="6"/>
      <c r="DQ59" s="6"/>
      <c r="DS59" s="6"/>
      <c r="DT59" s="6"/>
      <c r="DU59" s="6">
        <v>5.4383400000000002</v>
      </c>
      <c r="DV59" s="6">
        <v>0.11195449789</v>
      </c>
      <c r="DW59" s="7"/>
      <c r="DX59" s="36"/>
      <c r="DY59" s="6"/>
      <c r="DZ59" s="6"/>
      <c r="EA59" s="6"/>
      <c r="EB59" s="6"/>
      <c r="EC59" s="6"/>
      <c r="ED59" s="6"/>
      <c r="EE59" s="6"/>
      <c r="EF59" s="6"/>
      <c r="EG59" s="6"/>
      <c r="EH59" s="6"/>
      <c r="EJ59" s="6"/>
      <c r="EK59" s="6"/>
      <c r="EL59" s="6">
        <v>5.4383400000000002</v>
      </c>
      <c r="EM59" s="6">
        <v>0.12513136912299999</v>
      </c>
      <c r="EN59" s="7"/>
      <c r="EO59" s="36"/>
      <c r="EP59" s="6"/>
      <c r="EQ59" s="6"/>
      <c r="ER59" s="6"/>
      <c r="ES59" s="6"/>
      <c r="ET59" s="6"/>
      <c r="EU59" s="6"/>
      <c r="EV59" s="6"/>
      <c r="EW59" s="6"/>
      <c r="EX59" s="6"/>
      <c r="EY59" s="6"/>
      <c r="FA59" s="6"/>
      <c r="FB59" s="6"/>
      <c r="FC59" s="6">
        <v>5.4359999999999999</v>
      </c>
      <c r="FD59" s="6">
        <v>9.8839378249400006E-2</v>
      </c>
      <c r="FE59" s="7"/>
      <c r="FF59" s="36"/>
      <c r="FG59" s="6"/>
      <c r="FH59" s="6"/>
      <c r="FI59" s="6"/>
      <c r="FJ59" s="6"/>
      <c r="FK59" s="6"/>
      <c r="FL59" s="6"/>
      <c r="FM59" s="6"/>
      <c r="FN59" s="6"/>
      <c r="FO59" s="6"/>
      <c r="FP59" s="6"/>
      <c r="FR59" s="6"/>
      <c r="FS59" s="6"/>
      <c r="FT59" s="6">
        <v>5.3955399999999996</v>
      </c>
      <c r="FU59" s="6">
        <v>7.5375653658699998E-2</v>
      </c>
      <c r="FV59" s="7"/>
      <c r="FW59" s="36"/>
      <c r="FX59" s="6"/>
      <c r="FY59" s="6"/>
      <c r="FZ59" s="6"/>
      <c r="GA59" s="6"/>
      <c r="GB59" s="6"/>
      <c r="GC59" s="6"/>
      <c r="GD59" s="6"/>
      <c r="GE59" s="6"/>
      <c r="GF59" s="6"/>
      <c r="GG59" s="6"/>
      <c r="GI59" s="6"/>
      <c r="GJ59" s="6"/>
      <c r="GK59" s="6">
        <v>5.3955399999999996</v>
      </c>
      <c r="GL59" s="6">
        <v>8.3934251144800007E-2</v>
      </c>
      <c r="GM59" s="7"/>
      <c r="GN59" s="36"/>
      <c r="GO59" s="6"/>
      <c r="GP59" s="6"/>
      <c r="GQ59" s="6"/>
      <c r="GR59" s="6"/>
      <c r="GS59" s="6"/>
      <c r="GT59" s="6"/>
      <c r="GU59" s="6"/>
      <c r="GV59" s="6"/>
      <c r="GW59" s="6"/>
      <c r="GX59" s="6"/>
      <c r="GZ59" s="6"/>
      <c r="HA59" s="6"/>
      <c r="HB59" s="6">
        <v>5.4383400000000002</v>
      </c>
      <c r="HC59" s="6">
        <v>0.108443247741</v>
      </c>
      <c r="HD59" s="7"/>
      <c r="HE59" s="36"/>
      <c r="HF59" s="6"/>
      <c r="HG59" s="6"/>
      <c r="HH59" s="6"/>
      <c r="HI59" s="6"/>
      <c r="HJ59" s="6"/>
      <c r="HK59" s="6"/>
      <c r="HL59" s="6"/>
      <c r="HM59" s="6"/>
      <c r="HN59" s="6"/>
      <c r="HO59" s="6"/>
      <c r="HQ59" s="6"/>
      <c r="HR59" s="6"/>
      <c r="HS59" s="6">
        <v>5.5597799999999999</v>
      </c>
      <c r="HT59" s="6">
        <v>8.7574648766800003E-2</v>
      </c>
      <c r="HU59" s="7"/>
      <c r="HV59" s="36"/>
      <c r="HW59" s="6"/>
      <c r="HX59" s="6"/>
      <c r="HY59" s="6"/>
      <c r="HZ59" s="6"/>
      <c r="IA59" s="6"/>
      <c r="IB59" s="6"/>
      <c r="IC59" s="6"/>
      <c r="ID59" s="6"/>
      <c r="IE59" s="6"/>
      <c r="IF59" s="6"/>
      <c r="IH59" s="6"/>
      <c r="II59" s="6"/>
      <c r="IJ59" s="6">
        <v>5.4009</v>
      </c>
      <c r="IK59" s="6">
        <v>0.170881114853</v>
      </c>
      <c r="IL59" s="7"/>
      <c r="IM59" s="36"/>
      <c r="IN59" s="6"/>
      <c r="IO59" s="6"/>
      <c r="IP59" s="6"/>
      <c r="IQ59" s="6"/>
      <c r="IR59" s="6"/>
      <c r="IS59" s="6"/>
      <c r="IT59" s="6"/>
      <c r="IU59" s="6"/>
      <c r="IV59" s="6"/>
      <c r="IW59" s="6"/>
      <c r="IY59" s="6"/>
      <c r="IZ59" s="6"/>
      <c r="JA59" s="6">
        <v>5.4009</v>
      </c>
      <c r="JB59" s="6">
        <v>0.10477433932999999</v>
      </c>
      <c r="JC59" s="7"/>
      <c r="JD59" s="36"/>
      <c r="JE59" s="6"/>
      <c r="JF59" s="6"/>
      <c r="JG59" s="6"/>
      <c r="JH59" s="6"/>
      <c r="JI59" s="6"/>
      <c r="JJ59" s="6"/>
      <c r="JK59" s="6"/>
      <c r="JL59" s="6"/>
      <c r="JM59" s="6"/>
      <c r="JN59" s="6"/>
      <c r="JP59" s="6"/>
      <c r="JQ59" s="6"/>
      <c r="JR59" s="6">
        <v>5.07402</v>
      </c>
      <c r="JS59" s="6">
        <v>9.3559395163700002E-2</v>
      </c>
      <c r="JT59" s="7"/>
      <c r="JU59" s="36"/>
      <c r="JV59" s="6"/>
      <c r="JW59" s="6"/>
      <c r="JX59" s="6"/>
      <c r="JY59" s="6"/>
      <c r="JZ59" s="6"/>
      <c r="KA59" s="6"/>
      <c r="KB59" s="6"/>
      <c r="KC59" s="6"/>
      <c r="KD59" s="6"/>
      <c r="KE59" s="6"/>
      <c r="KG59" s="6"/>
      <c r="KH59" s="6"/>
      <c r="KI59" s="6">
        <v>5.07402</v>
      </c>
      <c r="KJ59" s="6">
        <v>9.8224134966099996E-2</v>
      </c>
      <c r="KK59" s="7"/>
      <c r="KL59" s="36"/>
      <c r="KM59" s="6"/>
      <c r="KN59" s="6"/>
      <c r="KO59" s="6"/>
      <c r="KP59" s="6"/>
      <c r="KQ59" s="6"/>
      <c r="KR59" s="6"/>
      <c r="KS59" s="6"/>
      <c r="KT59" s="6"/>
      <c r="KU59" s="6"/>
      <c r="KV59" s="6"/>
      <c r="KX59" s="6"/>
      <c r="KY59" s="6"/>
      <c r="KZ59" s="6">
        <v>5.1931200000000004</v>
      </c>
      <c r="LA59" s="6">
        <v>8.8329593657300004E-2</v>
      </c>
      <c r="LB59" s="7"/>
      <c r="LC59" s="36"/>
      <c r="LD59" s="6"/>
      <c r="LE59" s="6"/>
      <c r="LF59" s="6"/>
      <c r="LG59" s="6"/>
      <c r="LH59" s="6"/>
      <c r="LI59" s="6"/>
      <c r="LJ59" s="6"/>
      <c r="LK59" s="6"/>
      <c r="LL59" s="6"/>
      <c r="LM59" s="6"/>
      <c r="LO59" s="6"/>
      <c r="LP59" s="6"/>
      <c r="LQ59" s="6">
        <v>5.1931200000000004</v>
      </c>
      <c r="LR59" s="6">
        <v>0.100838398798</v>
      </c>
      <c r="LS59" s="7"/>
      <c r="LT59" s="36"/>
      <c r="LU59" s="6"/>
      <c r="LV59" s="6"/>
      <c r="LW59" s="6"/>
      <c r="LX59" s="6"/>
      <c r="LY59" s="6"/>
      <c r="LZ59" s="6"/>
      <c r="MA59" s="6"/>
      <c r="MB59" s="6"/>
      <c r="MC59" s="6"/>
      <c r="MD59" s="6"/>
      <c r="MF59" s="6"/>
      <c r="MG59" s="6"/>
      <c r="MH59" s="6">
        <v>5.1931200000000004</v>
      </c>
      <c r="MI59" s="6">
        <v>0.100053722384</v>
      </c>
      <c r="MJ59" s="7"/>
      <c r="MK59" s="36"/>
      <c r="ML59" s="6"/>
      <c r="MM59" s="6"/>
      <c r="MN59" s="6"/>
      <c r="MO59" s="6"/>
      <c r="MP59" s="6"/>
      <c r="MQ59" s="6"/>
      <c r="MR59" s="6"/>
      <c r="MS59" s="6"/>
      <c r="MT59" s="6"/>
      <c r="MU59" s="6"/>
      <c r="MW59" s="6"/>
      <c r="MX59" s="6"/>
      <c r="MY59" s="6">
        <v>5.1907800000000002</v>
      </c>
      <c r="MZ59" s="6">
        <v>7.7521957482399997E-2</v>
      </c>
      <c r="NA59" s="7"/>
      <c r="NB59" s="36"/>
      <c r="NC59" s="6"/>
      <c r="ND59" s="6"/>
      <c r="NE59" s="6"/>
      <c r="NF59" s="6"/>
      <c r="NG59" s="6"/>
      <c r="NH59" s="6"/>
      <c r="NI59" s="6"/>
      <c r="NJ59" s="6"/>
      <c r="NK59" s="6"/>
      <c r="NL59" s="6"/>
      <c r="NN59" s="6"/>
      <c r="NO59" s="6"/>
      <c r="NP59" s="6">
        <v>6.9210399999999996</v>
      </c>
      <c r="NQ59" s="6">
        <v>7.1256589620400004E-2</v>
      </c>
      <c r="NR59" s="7"/>
      <c r="NS59" s="36"/>
      <c r="NT59" s="6"/>
      <c r="NU59" s="6"/>
      <c r="NV59" s="6"/>
      <c r="NW59" s="6"/>
      <c r="NX59" s="6"/>
      <c r="NY59" s="6"/>
      <c r="NZ59" s="6"/>
      <c r="OA59" s="6"/>
      <c r="OB59" s="6"/>
      <c r="OC59" s="6"/>
      <c r="OE59" s="6"/>
      <c r="OF59" s="6"/>
      <c r="OG59" s="6">
        <v>5.0881999999999996</v>
      </c>
      <c r="OH59" s="6">
        <v>7.4162754865500002E-2</v>
      </c>
      <c r="OI59" s="7"/>
      <c r="OJ59" s="36"/>
      <c r="OK59" s="6"/>
      <c r="OL59" s="6"/>
      <c r="OM59" s="6"/>
      <c r="ON59" s="6"/>
      <c r="OO59" s="6"/>
      <c r="OP59" s="6"/>
      <c r="OQ59" s="6"/>
      <c r="OR59" s="6"/>
      <c r="OS59" s="6"/>
      <c r="OT59" s="6"/>
      <c r="OV59" s="6"/>
      <c r="OW59" s="6"/>
      <c r="OX59" s="6">
        <v>5.0881999999999996</v>
      </c>
      <c r="OY59" s="6">
        <v>8.6776085857299998E-2</v>
      </c>
      <c r="OZ59" s="7"/>
      <c r="PA59" s="36"/>
      <c r="PB59" s="6"/>
      <c r="PC59" s="6"/>
      <c r="PD59" s="6"/>
      <c r="PE59" s="6"/>
      <c r="PF59" s="6"/>
      <c r="PG59" s="6"/>
      <c r="PH59" s="6"/>
      <c r="PI59" s="6"/>
      <c r="PJ59" s="6"/>
      <c r="PK59" s="6"/>
      <c r="PM59" s="6"/>
      <c r="PN59" s="6"/>
      <c r="PO59" s="6">
        <v>5.3169000000000004</v>
      </c>
      <c r="PP59" s="6">
        <v>6.6976976058599993E-2</v>
      </c>
      <c r="PQ59" s="7"/>
      <c r="PR59" s="36"/>
      <c r="PS59" s="6"/>
      <c r="PT59" s="6"/>
      <c r="PU59" s="6"/>
      <c r="PV59" s="6"/>
      <c r="PW59" s="6"/>
      <c r="PX59" s="6"/>
      <c r="PY59" s="6"/>
      <c r="PZ59" s="6"/>
      <c r="QA59" s="6"/>
      <c r="QB59" s="6"/>
      <c r="QD59" s="6"/>
      <c r="QE59" s="6"/>
      <c r="QF59" s="6">
        <v>5.1954599999999997</v>
      </c>
      <c r="QG59" s="6">
        <v>4.2638701849800002E-2</v>
      </c>
      <c r="QH59" s="7"/>
      <c r="QI59" s="36"/>
      <c r="QJ59" s="6"/>
      <c r="QK59" s="6"/>
      <c r="QL59" s="6"/>
      <c r="QM59" s="6"/>
      <c r="QN59" s="6"/>
      <c r="QO59" s="6"/>
      <c r="QP59" s="6"/>
      <c r="QQ59" s="6"/>
      <c r="QR59" s="6"/>
      <c r="QS59" s="6"/>
      <c r="QU59" s="6"/>
      <c r="QV59" s="6"/>
      <c r="QW59" s="6">
        <v>5.8026600000000004</v>
      </c>
      <c r="QX59" s="6">
        <v>3.2370165604499998E-2</v>
      </c>
      <c r="QY59" s="7"/>
      <c r="QZ59" s="36"/>
      <c r="RA59" s="6"/>
      <c r="RB59" s="6"/>
      <c r="RC59" s="6"/>
      <c r="RD59" s="6"/>
      <c r="RE59" s="6"/>
      <c r="RF59" s="6"/>
      <c r="RG59" s="6"/>
      <c r="RH59" s="6"/>
      <c r="RI59" s="6"/>
      <c r="RJ59" s="6"/>
      <c r="RL59" s="6"/>
      <c r="RM59" s="6"/>
      <c r="RN59" s="6">
        <v>5.8026600000000004</v>
      </c>
      <c r="RO59" s="6">
        <v>2.2953890435700001E-2</v>
      </c>
      <c r="RP59" s="7"/>
      <c r="RQ59" s="36"/>
      <c r="RR59" s="6"/>
      <c r="RS59" s="6"/>
      <c r="RT59" s="6"/>
      <c r="RU59" s="6"/>
      <c r="RV59" s="6"/>
      <c r="RW59" s="6"/>
      <c r="RX59" s="6"/>
      <c r="RY59" s="6"/>
      <c r="RZ59" s="6"/>
      <c r="SA59" s="6"/>
      <c r="SC59" s="6"/>
      <c r="SD59" s="6"/>
      <c r="SE59" s="6">
        <v>5.8026600000000004</v>
      </c>
      <c r="SF59" s="6">
        <v>1.1251528046100001E-2</v>
      </c>
      <c r="SG59" s="7"/>
      <c r="SH59" s="36"/>
      <c r="SI59" s="6"/>
      <c r="SJ59" s="6"/>
      <c r="SK59" s="6"/>
      <c r="SL59" s="6"/>
      <c r="SM59" s="6"/>
      <c r="SN59" s="6"/>
      <c r="SO59" s="6"/>
      <c r="SP59" s="6"/>
      <c r="SQ59" s="6"/>
      <c r="SR59" s="6"/>
      <c r="ST59" s="6"/>
      <c r="SU59" s="6"/>
      <c r="SV59" s="6">
        <v>5.8026600000000004</v>
      </c>
      <c r="SW59" s="6">
        <v>1.1251528046100001E-2</v>
      </c>
      <c r="SX59" s="7"/>
      <c r="SY59" s="36"/>
      <c r="SZ59" s="6"/>
      <c r="TA59" s="6"/>
      <c r="TB59" s="6"/>
      <c r="TC59" s="6"/>
      <c r="TD59" s="6"/>
      <c r="TE59" s="6"/>
      <c r="TF59" s="6"/>
      <c r="TG59" s="6"/>
      <c r="TH59" s="6"/>
      <c r="TI59" s="6"/>
      <c r="TK59" s="6"/>
      <c r="TL59" s="6"/>
      <c r="TM59" s="6">
        <v>19.913006666699999</v>
      </c>
      <c r="TN59" s="6">
        <v>0.128175580579</v>
      </c>
      <c r="TO59" s="7"/>
      <c r="TP59" s="36"/>
      <c r="TQ59" s="6"/>
      <c r="TR59" s="6"/>
      <c r="TS59" s="6"/>
      <c r="TT59" s="6"/>
      <c r="TU59" s="6"/>
      <c r="TV59" s="6"/>
      <c r="TW59" s="6"/>
      <c r="TX59" s="6"/>
      <c r="TY59" s="6"/>
      <c r="TZ59" s="6"/>
      <c r="UB59" s="6"/>
      <c r="UC59" s="6"/>
      <c r="UD59" s="6">
        <v>13.285206666700001</v>
      </c>
      <c r="UE59" s="6">
        <v>-2.7524409685000001E-2</v>
      </c>
      <c r="UF59" s="7"/>
      <c r="UG59" s="36"/>
      <c r="UH59" s="6"/>
      <c r="UI59" s="6"/>
      <c r="UJ59" s="6"/>
      <c r="UK59" s="6"/>
      <c r="UL59" s="6"/>
      <c r="UM59" s="6"/>
      <c r="UN59" s="6"/>
      <c r="UO59" s="6"/>
      <c r="UP59" s="6"/>
      <c r="UQ59" s="6"/>
      <c r="US59" s="6"/>
      <c r="UT59" s="6"/>
      <c r="UU59" s="6">
        <v>5.1995800000000001</v>
      </c>
      <c r="UV59" s="6">
        <v>6.9963125055800005E-2</v>
      </c>
      <c r="UW59" s="7"/>
      <c r="UX59" s="36"/>
      <c r="UY59" s="6"/>
      <c r="UZ59" s="6"/>
      <c r="VA59" s="6"/>
      <c r="VB59" s="6"/>
      <c r="VC59" s="6"/>
      <c r="VD59" s="6"/>
      <c r="VE59" s="6"/>
      <c r="VF59" s="6"/>
      <c r="VG59" s="6"/>
      <c r="VH59" s="6"/>
      <c r="VJ59" s="6"/>
      <c r="VK59" s="6"/>
      <c r="VL59" s="6">
        <v>5.1995800000000001</v>
      </c>
      <c r="VM59" s="6">
        <v>9.4431755003600001E-2</v>
      </c>
      <c r="VN59" s="7"/>
    </row>
    <row r="60" spans="10:586" x14ac:dyDescent="0.25">
      <c r="J60" s="6"/>
      <c r="K60" s="6"/>
      <c r="L60" s="6"/>
      <c r="M60" s="6"/>
      <c r="N60" s="6"/>
      <c r="O60" s="6"/>
      <c r="P60" s="6"/>
      <c r="Q60" s="6"/>
      <c r="R60" s="6"/>
      <c r="S60" s="6"/>
      <c r="U60" s="6"/>
      <c r="V60" s="6"/>
      <c r="W60" s="6">
        <v>6.9896799999999999</v>
      </c>
      <c r="X60" s="6">
        <v>6.6836774042199995E-2</v>
      </c>
      <c r="Y60" s="6"/>
      <c r="Z60" s="36"/>
      <c r="AA60" s="6"/>
      <c r="AB60" s="6"/>
      <c r="AC60" s="6"/>
      <c r="AD60" s="6"/>
      <c r="AE60" s="6"/>
      <c r="AF60" s="6"/>
      <c r="AG60" s="6"/>
      <c r="AH60" s="6"/>
      <c r="AI60" s="6"/>
      <c r="AJ60" s="6"/>
      <c r="AL60" s="6"/>
      <c r="AM60" s="6"/>
      <c r="AN60" s="6">
        <v>6.8326399999999996</v>
      </c>
      <c r="AO60" s="6">
        <v>7.6889269058999996E-2</v>
      </c>
      <c r="AP60" s="6"/>
      <c r="AQ60" s="36"/>
      <c r="AR60" s="6"/>
      <c r="AS60" s="6"/>
      <c r="AT60" s="6"/>
      <c r="AU60" s="6"/>
      <c r="AV60" s="6"/>
      <c r="AW60" s="6"/>
      <c r="AX60" s="6"/>
      <c r="AY60" s="6"/>
      <c r="AZ60" s="6"/>
      <c r="BA60" s="6"/>
      <c r="BC60" s="6"/>
      <c r="BD60" s="6"/>
      <c r="BE60" s="6">
        <v>6.8680000000000003</v>
      </c>
      <c r="BF60" s="6">
        <v>0.17368071962000001</v>
      </c>
      <c r="BG60" s="6"/>
      <c r="BH60" s="36"/>
      <c r="BI60" s="6"/>
      <c r="BJ60" s="6"/>
      <c r="BK60" s="6"/>
      <c r="BL60" s="6"/>
      <c r="BM60" s="6"/>
      <c r="BN60" s="6"/>
      <c r="BO60" s="6"/>
      <c r="BP60" s="6"/>
      <c r="BQ60" s="6"/>
      <c r="BR60" s="6"/>
      <c r="BT60" s="6"/>
      <c r="BU60" s="6"/>
      <c r="BV60" s="6">
        <v>7.0542666666700002</v>
      </c>
      <c r="BW60" s="6">
        <v>9.2807629513800005E-2</v>
      </c>
      <c r="BX60" s="6"/>
      <c r="BY60" s="36"/>
      <c r="BZ60" s="6"/>
      <c r="CA60" s="6"/>
      <c r="CB60" s="6"/>
      <c r="CC60" s="6"/>
      <c r="CD60" s="6"/>
      <c r="CE60" s="6"/>
      <c r="CF60" s="6"/>
      <c r="CG60" s="6"/>
      <c r="CH60" s="6"/>
      <c r="CI60" s="6"/>
      <c r="CK60" s="6"/>
      <c r="CL60" s="6"/>
      <c r="CM60" s="6">
        <v>7.0542666666700002</v>
      </c>
      <c r="CN60" s="6">
        <v>8.5065827319800003E-2</v>
      </c>
      <c r="CO60" s="6"/>
      <c r="CP60" s="36"/>
      <c r="CQ60" s="6"/>
      <c r="CR60" s="6"/>
      <c r="CS60" s="6"/>
      <c r="CT60" s="6"/>
      <c r="CU60" s="6"/>
      <c r="CV60" s="6"/>
      <c r="CW60" s="6"/>
      <c r="CX60" s="6"/>
      <c r="CY60" s="6"/>
      <c r="CZ60" s="6"/>
      <c r="DB60" s="6"/>
      <c r="DC60" s="6"/>
      <c r="DD60" s="6">
        <v>6.9649333333300003</v>
      </c>
      <c r="DE60" s="6">
        <v>0.122478365592</v>
      </c>
      <c r="DF60" s="6"/>
      <c r="DG60" s="36"/>
      <c r="DH60" s="6"/>
      <c r="DI60" s="6"/>
      <c r="DJ60" s="6"/>
      <c r="DK60" s="6"/>
      <c r="DL60" s="6"/>
      <c r="DM60" s="6"/>
      <c r="DN60" s="6"/>
      <c r="DO60" s="6"/>
      <c r="DP60" s="6"/>
      <c r="DQ60" s="6"/>
      <c r="DS60" s="6"/>
      <c r="DT60" s="6"/>
      <c r="DU60" s="6">
        <v>7.2511200000000002</v>
      </c>
      <c r="DV60" s="6">
        <v>0.117272833516</v>
      </c>
      <c r="DW60" s="6"/>
      <c r="DX60" s="36"/>
      <c r="DY60" s="6"/>
      <c r="DZ60" s="6"/>
      <c r="EA60" s="6"/>
      <c r="EB60" s="6"/>
      <c r="EC60" s="6"/>
      <c r="ED60" s="6"/>
      <c r="EE60" s="6"/>
      <c r="EF60" s="6"/>
      <c r="EG60" s="6"/>
      <c r="EH60" s="6"/>
      <c r="EJ60" s="6"/>
      <c r="EK60" s="6"/>
      <c r="EL60" s="6">
        <v>7.2511200000000002</v>
      </c>
      <c r="EM60" s="6">
        <v>0.12878771924900001</v>
      </c>
      <c r="EN60" s="6"/>
      <c r="EO60" s="36"/>
      <c r="EP60" s="6"/>
      <c r="EQ60" s="6"/>
      <c r="ER60" s="6"/>
      <c r="ES60" s="6"/>
      <c r="ET60" s="6"/>
      <c r="EU60" s="6"/>
      <c r="EV60" s="6"/>
      <c r="EW60" s="6"/>
      <c r="EX60" s="6"/>
      <c r="EY60" s="6"/>
      <c r="FA60" s="6"/>
      <c r="FB60" s="6"/>
      <c r="FC60" s="6">
        <v>7.2480000000000002</v>
      </c>
      <c r="FD60" s="6">
        <v>0.10116349748300001</v>
      </c>
      <c r="FE60" s="6"/>
      <c r="FF60" s="36"/>
      <c r="FG60" s="6"/>
      <c r="FH60" s="6"/>
      <c r="FI60" s="6"/>
      <c r="FJ60" s="6"/>
      <c r="FK60" s="6"/>
      <c r="FL60" s="6"/>
      <c r="FM60" s="6"/>
      <c r="FN60" s="6"/>
      <c r="FO60" s="6"/>
      <c r="FP60" s="6"/>
      <c r="FR60" s="6"/>
      <c r="FS60" s="6"/>
      <c r="FT60" s="6">
        <v>7.1940533333300003</v>
      </c>
      <c r="FU60" s="6">
        <v>7.8145486717599993E-2</v>
      </c>
      <c r="FV60" s="6"/>
      <c r="FW60" s="36"/>
      <c r="FX60" s="6"/>
      <c r="FY60" s="6"/>
      <c r="FZ60" s="6"/>
      <c r="GA60" s="6"/>
      <c r="GB60" s="6"/>
      <c r="GC60" s="6"/>
      <c r="GD60" s="6"/>
      <c r="GE60" s="6"/>
      <c r="GF60" s="6"/>
      <c r="GG60" s="6"/>
      <c r="GI60" s="6"/>
      <c r="GJ60" s="6"/>
      <c r="GK60" s="6">
        <v>7.1940533333300003</v>
      </c>
      <c r="GL60" s="6">
        <v>8.9404873495300005E-2</v>
      </c>
      <c r="GM60" s="6"/>
      <c r="GN60" s="36"/>
      <c r="GO60" s="6"/>
      <c r="GP60" s="6"/>
      <c r="GQ60" s="6"/>
      <c r="GR60" s="6"/>
      <c r="GS60" s="6"/>
      <c r="GT60" s="6"/>
      <c r="GU60" s="6"/>
      <c r="GV60" s="6"/>
      <c r="GW60" s="6"/>
      <c r="GX60" s="6"/>
      <c r="GZ60" s="6"/>
      <c r="HA60" s="6"/>
      <c r="HB60" s="6">
        <v>7.2511200000000002</v>
      </c>
      <c r="HC60" s="6">
        <v>0.11376775163199999</v>
      </c>
      <c r="HD60" s="6"/>
      <c r="HE60" s="36"/>
      <c r="HF60" s="6"/>
      <c r="HG60" s="6"/>
      <c r="HH60" s="6"/>
      <c r="HI60" s="6"/>
      <c r="HJ60" s="6"/>
      <c r="HK60" s="6"/>
      <c r="HL60" s="6"/>
      <c r="HM60" s="6"/>
      <c r="HN60" s="6"/>
      <c r="HO60" s="6"/>
      <c r="HQ60" s="6"/>
      <c r="HR60" s="6"/>
      <c r="HS60" s="6">
        <v>7.4130399999999996</v>
      </c>
      <c r="HT60" s="6">
        <v>9.0583023889399997E-2</v>
      </c>
      <c r="HU60" s="6"/>
      <c r="HV60" s="36"/>
      <c r="HW60" s="6"/>
      <c r="HX60" s="6"/>
      <c r="HY60" s="6"/>
      <c r="HZ60" s="6"/>
      <c r="IA60" s="6"/>
      <c r="IB60" s="6"/>
      <c r="IC60" s="6"/>
      <c r="ID60" s="6"/>
      <c r="IE60" s="6"/>
      <c r="IF60" s="6"/>
      <c r="IH60" s="6"/>
      <c r="II60" s="6"/>
      <c r="IJ60" s="6">
        <v>7.2012</v>
      </c>
      <c r="IK60" s="6">
        <v>0.175268316383</v>
      </c>
      <c r="IL60" s="6"/>
      <c r="IM60" s="36"/>
      <c r="IN60" s="6"/>
      <c r="IO60" s="6"/>
      <c r="IP60" s="6"/>
      <c r="IQ60" s="6"/>
      <c r="IR60" s="6"/>
      <c r="IS60" s="6"/>
      <c r="IT60" s="6"/>
      <c r="IU60" s="6"/>
      <c r="IV60" s="6"/>
      <c r="IW60" s="6"/>
      <c r="IY60" s="6"/>
      <c r="IZ60" s="6"/>
      <c r="JA60" s="6">
        <v>7.2012</v>
      </c>
      <c r="JB60" s="6">
        <v>0.107990256282</v>
      </c>
      <c r="JC60" s="6"/>
      <c r="JD60" s="36"/>
      <c r="JE60" s="6"/>
      <c r="JF60" s="6"/>
      <c r="JG60" s="6"/>
      <c r="JH60" s="6"/>
      <c r="JI60" s="6"/>
      <c r="JJ60" s="6"/>
      <c r="JK60" s="6"/>
      <c r="JL60" s="6"/>
      <c r="JM60" s="6"/>
      <c r="JN60" s="6"/>
      <c r="JP60" s="6"/>
      <c r="JQ60" s="6"/>
      <c r="JR60" s="6">
        <v>6.7653600000000003</v>
      </c>
      <c r="JS60" s="6">
        <v>9.4308770687600005E-2</v>
      </c>
      <c r="JT60" s="6"/>
      <c r="JU60" s="36"/>
      <c r="JV60" s="6"/>
      <c r="JW60" s="6"/>
      <c r="JX60" s="6"/>
      <c r="JY60" s="6"/>
      <c r="JZ60" s="6"/>
      <c r="KA60" s="6"/>
      <c r="KB60" s="6"/>
      <c r="KC60" s="6"/>
      <c r="KD60" s="6"/>
      <c r="KE60" s="6"/>
      <c r="KG60" s="6"/>
      <c r="KH60" s="6"/>
      <c r="KI60" s="6">
        <v>6.7653600000000003</v>
      </c>
      <c r="KJ60" s="6">
        <v>9.9356511719599999E-2</v>
      </c>
      <c r="KK60" s="6"/>
      <c r="KL60" s="36"/>
      <c r="KM60" s="6"/>
      <c r="KN60" s="6"/>
      <c r="KO60" s="6"/>
      <c r="KP60" s="6"/>
      <c r="KQ60" s="6"/>
      <c r="KR60" s="6"/>
      <c r="KS60" s="6"/>
      <c r="KT60" s="6"/>
      <c r="KU60" s="6"/>
      <c r="KV60" s="6"/>
      <c r="KX60" s="6"/>
      <c r="KY60" s="6"/>
      <c r="KZ60" s="6">
        <v>6.9241599999999996</v>
      </c>
      <c r="LA60" s="6">
        <v>9.0434153949400006E-2</v>
      </c>
      <c r="LB60" s="6"/>
      <c r="LC60" s="36"/>
      <c r="LD60" s="6"/>
      <c r="LE60" s="6"/>
      <c r="LF60" s="6"/>
      <c r="LG60" s="6"/>
      <c r="LH60" s="6"/>
      <c r="LI60" s="6"/>
      <c r="LJ60" s="6"/>
      <c r="LK60" s="6"/>
      <c r="LL60" s="6"/>
      <c r="LM60" s="6"/>
      <c r="LO60" s="6"/>
      <c r="LP60" s="6"/>
      <c r="LQ60" s="6">
        <v>6.9241599999999996</v>
      </c>
      <c r="LR60" s="6">
        <v>0.10317582589300001</v>
      </c>
      <c r="LS60" s="6"/>
      <c r="LT60" s="36"/>
      <c r="LU60" s="6"/>
      <c r="LV60" s="6"/>
      <c r="LW60" s="6"/>
      <c r="LX60" s="6"/>
      <c r="LY60" s="6"/>
      <c r="LZ60" s="6"/>
      <c r="MA60" s="6"/>
      <c r="MB60" s="6"/>
      <c r="MC60" s="6"/>
      <c r="MD60" s="6"/>
      <c r="MF60" s="6"/>
      <c r="MG60" s="6"/>
      <c r="MH60" s="6">
        <v>6.9241599999999996</v>
      </c>
      <c r="MI60" s="6">
        <v>0.101847875239</v>
      </c>
      <c r="MJ60" s="6"/>
      <c r="MK60" s="36"/>
      <c r="ML60" s="6"/>
      <c r="MM60" s="6"/>
      <c r="MN60" s="6"/>
      <c r="MO60" s="6"/>
      <c r="MP60" s="6"/>
      <c r="MQ60" s="6"/>
      <c r="MR60" s="6"/>
      <c r="MS60" s="6"/>
      <c r="MT60" s="6"/>
      <c r="MU60" s="6"/>
      <c r="MW60" s="6"/>
      <c r="MX60" s="6"/>
      <c r="MY60" s="6">
        <v>6.9210399999999996</v>
      </c>
      <c r="MZ60" s="6">
        <v>8.0553046354399999E-2</v>
      </c>
      <c r="NA60" s="6"/>
      <c r="NB60" s="36"/>
      <c r="NC60" s="6"/>
      <c r="ND60" s="6"/>
      <c r="NE60" s="6"/>
      <c r="NF60" s="6"/>
      <c r="NG60" s="6"/>
      <c r="NH60" s="6"/>
      <c r="NI60" s="6"/>
      <c r="NJ60" s="6"/>
      <c r="NK60" s="6"/>
      <c r="NL60" s="6"/>
      <c r="NN60" s="6"/>
      <c r="NO60" s="6"/>
      <c r="NP60" s="6">
        <v>8.6513000000000009</v>
      </c>
      <c r="NQ60" s="6">
        <v>7.23478565282E-2</v>
      </c>
      <c r="NR60" s="6"/>
      <c r="NS60" s="36"/>
      <c r="NT60" s="6"/>
      <c r="NU60" s="6"/>
      <c r="NV60" s="6"/>
      <c r="NW60" s="6"/>
      <c r="NX60" s="6"/>
      <c r="NY60" s="6"/>
      <c r="NZ60" s="6"/>
      <c r="OA60" s="6"/>
      <c r="OB60" s="6"/>
      <c r="OC60" s="6"/>
      <c r="OE60" s="6"/>
      <c r="OF60" s="6"/>
      <c r="OG60" s="6">
        <v>6.7842666666699998</v>
      </c>
      <c r="OH60" s="6">
        <v>7.5706458011700006E-2</v>
      </c>
      <c r="OI60" s="6"/>
      <c r="OJ60" s="36"/>
      <c r="OK60" s="6"/>
      <c r="OL60" s="6"/>
      <c r="OM60" s="6"/>
      <c r="ON60" s="6"/>
      <c r="OO60" s="6"/>
      <c r="OP60" s="6"/>
      <c r="OQ60" s="6"/>
      <c r="OR60" s="6"/>
      <c r="OS60" s="6"/>
      <c r="OT60" s="6"/>
      <c r="OV60" s="6"/>
      <c r="OW60" s="6"/>
      <c r="OX60" s="6">
        <v>6.7842666666699998</v>
      </c>
      <c r="OY60" s="6">
        <v>8.6741324993799995E-2</v>
      </c>
      <c r="OZ60" s="6"/>
      <c r="PA60" s="36"/>
      <c r="PB60" s="6"/>
      <c r="PC60" s="6"/>
      <c r="PD60" s="6"/>
      <c r="PE60" s="6"/>
      <c r="PF60" s="6"/>
      <c r="PG60" s="6"/>
      <c r="PH60" s="6"/>
      <c r="PI60" s="6"/>
      <c r="PJ60" s="6"/>
      <c r="PK60" s="6"/>
      <c r="PM60" s="6"/>
      <c r="PN60" s="6"/>
      <c r="PO60" s="6">
        <v>7.0891999999999999</v>
      </c>
      <c r="PP60" s="6">
        <v>6.6784424647199997E-2</v>
      </c>
      <c r="PQ60" s="6"/>
      <c r="PR60" s="36"/>
      <c r="PS60" s="6"/>
      <c r="PT60" s="6"/>
      <c r="PU60" s="6"/>
      <c r="PV60" s="6"/>
      <c r="PW60" s="6"/>
      <c r="PX60" s="6"/>
      <c r="PY60" s="6"/>
      <c r="PZ60" s="6"/>
      <c r="QA60" s="6"/>
      <c r="QB60" s="6"/>
      <c r="QD60" s="6"/>
      <c r="QE60" s="6"/>
      <c r="QF60" s="6">
        <v>6.9272799999999997</v>
      </c>
      <c r="QG60" s="6">
        <v>4.2778765656700003E-2</v>
      </c>
      <c r="QH60" s="6"/>
      <c r="QI60" s="36"/>
      <c r="QJ60" s="6"/>
      <c r="QK60" s="6"/>
      <c r="QL60" s="6"/>
      <c r="QM60" s="6"/>
      <c r="QN60" s="6"/>
      <c r="QO60" s="6"/>
      <c r="QP60" s="6"/>
      <c r="QQ60" s="6"/>
      <c r="QR60" s="6"/>
      <c r="QS60" s="6"/>
      <c r="QU60" s="6"/>
      <c r="QV60" s="6"/>
      <c r="QW60" s="6">
        <v>7.7368800000000002</v>
      </c>
      <c r="QX60" s="6">
        <v>3.0032463598499998E-2</v>
      </c>
      <c r="QY60" s="6"/>
      <c r="QZ60" s="36"/>
      <c r="RA60" s="6"/>
      <c r="RB60" s="6"/>
      <c r="RC60" s="6"/>
      <c r="RD60" s="6"/>
      <c r="RE60" s="6"/>
      <c r="RF60" s="6"/>
      <c r="RG60" s="6"/>
      <c r="RH60" s="6"/>
      <c r="RI60" s="6"/>
      <c r="RJ60" s="6"/>
      <c r="RL60" s="6"/>
      <c r="RM60" s="6"/>
      <c r="RN60" s="6">
        <v>7.7368800000000002</v>
      </c>
      <c r="RO60" s="6">
        <v>2.42461421128E-2</v>
      </c>
      <c r="RP60" s="6"/>
      <c r="RQ60" s="36"/>
      <c r="RR60" s="6"/>
      <c r="RS60" s="6"/>
      <c r="RT60" s="6"/>
      <c r="RU60" s="6"/>
      <c r="RV60" s="6"/>
      <c r="RW60" s="6"/>
      <c r="RX60" s="6"/>
      <c r="RY60" s="6"/>
      <c r="RZ60" s="6"/>
      <c r="SA60" s="6"/>
      <c r="SC60" s="6"/>
      <c r="SD60" s="6"/>
      <c r="SE60" s="6">
        <v>7.7368800000000002</v>
      </c>
      <c r="SF60" s="6">
        <v>1.54697932905E-2</v>
      </c>
      <c r="SG60" s="6"/>
      <c r="SH60" s="36"/>
      <c r="SI60" s="6"/>
      <c r="SJ60" s="6"/>
      <c r="SK60" s="6"/>
      <c r="SL60" s="6"/>
      <c r="SM60" s="6"/>
      <c r="SN60" s="6"/>
      <c r="SO60" s="6"/>
      <c r="SP60" s="6"/>
      <c r="SQ60" s="6"/>
      <c r="SR60" s="6"/>
      <c r="ST60" s="6"/>
      <c r="SU60" s="6"/>
      <c r="SV60" s="6">
        <v>7.7368800000000002</v>
      </c>
      <c r="SW60" s="6">
        <v>1.54697932905E-2</v>
      </c>
      <c r="SX60" s="6"/>
      <c r="SY60" s="36"/>
      <c r="SZ60" s="6"/>
      <c r="TA60" s="6"/>
      <c r="TB60" s="6"/>
      <c r="TC60" s="6"/>
      <c r="TD60" s="6"/>
      <c r="TE60" s="6"/>
      <c r="TF60" s="6"/>
      <c r="TG60" s="6"/>
      <c r="TH60" s="6"/>
      <c r="TI60" s="6"/>
      <c r="TK60" s="6"/>
      <c r="TL60" s="6"/>
      <c r="TM60" s="6">
        <v>21.723279999999999</v>
      </c>
      <c r="TN60" s="6">
        <v>0.134454729326</v>
      </c>
      <c r="TO60" s="6"/>
      <c r="TP60" s="36"/>
      <c r="TQ60" s="6"/>
      <c r="TR60" s="6"/>
      <c r="TS60" s="6"/>
      <c r="TT60" s="6"/>
      <c r="TU60" s="6"/>
      <c r="TV60" s="6"/>
      <c r="TW60" s="6"/>
      <c r="TX60" s="6"/>
      <c r="TY60" s="6"/>
      <c r="TZ60" s="6"/>
      <c r="UB60" s="6"/>
      <c r="UC60" s="6"/>
      <c r="UD60" s="6">
        <v>15.1830933333</v>
      </c>
      <c r="UE60" s="6">
        <v>-2.77371804759E-2</v>
      </c>
      <c r="UF60" s="6"/>
      <c r="UG60" s="36"/>
      <c r="UH60" s="6"/>
      <c r="UI60" s="6"/>
      <c r="UJ60" s="6"/>
      <c r="UK60" s="6"/>
      <c r="UL60" s="6"/>
      <c r="UM60" s="6"/>
      <c r="UN60" s="6"/>
      <c r="UO60" s="6"/>
      <c r="UP60" s="6"/>
      <c r="UQ60" s="6"/>
      <c r="US60" s="6"/>
      <c r="UT60" s="6"/>
      <c r="UU60" s="6">
        <v>6.9327733333300001</v>
      </c>
      <c r="UV60" s="6">
        <v>7.0780170512900004E-2</v>
      </c>
      <c r="UW60" s="6"/>
      <c r="UX60" s="36"/>
      <c r="UY60" s="6"/>
      <c r="UZ60" s="6"/>
      <c r="VA60" s="6"/>
      <c r="VB60" s="6"/>
      <c r="VC60" s="6"/>
      <c r="VD60" s="6"/>
      <c r="VE60" s="6"/>
      <c r="VF60" s="6"/>
      <c r="VG60" s="6"/>
      <c r="VH60" s="6"/>
      <c r="VJ60" s="6"/>
      <c r="VK60" s="6"/>
      <c r="VL60" s="6">
        <v>6.9327733333300001</v>
      </c>
      <c r="VM60" s="6">
        <v>9.7838305033000006E-2</v>
      </c>
      <c r="VN60" s="6"/>
    </row>
    <row r="61" spans="10:586" x14ac:dyDescent="0.25">
      <c r="J61" s="6"/>
      <c r="K61" s="6"/>
      <c r="L61" s="6"/>
      <c r="M61" s="6"/>
      <c r="N61" s="6"/>
      <c r="O61" s="6"/>
      <c r="P61" s="6"/>
      <c r="Q61" s="6"/>
      <c r="R61" s="6"/>
      <c r="S61" s="6"/>
      <c r="U61" s="6"/>
      <c r="V61" s="6"/>
      <c r="W61" s="6">
        <v>8.7370999999999999</v>
      </c>
      <c r="X61" s="6">
        <v>6.6960742133199996E-2</v>
      </c>
      <c r="Y61" s="6"/>
      <c r="Z61" s="36"/>
      <c r="AA61" s="6"/>
      <c r="AB61" s="6"/>
      <c r="AC61" s="6"/>
      <c r="AD61" s="6"/>
      <c r="AE61" s="6"/>
      <c r="AF61" s="6"/>
      <c r="AG61" s="6"/>
      <c r="AH61" s="6"/>
      <c r="AI61" s="6"/>
      <c r="AJ61" s="6"/>
      <c r="AL61" s="6"/>
      <c r="AM61" s="6"/>
      <c r="AN61" s="6">
        <v>8.5408000000000008</v>
      </c>
      <c r="AO61" s="6">
        <v>7.8485063111099998E-2</v>
      </c>
      <c r="AP61" s="6"/>
      <c r="AQ61" s="36"/>
      <c r="AR61" s="6"/>
      <c r="AS61" s="6"/>
      <c r="AT61" s="6"/>
      <c r="AU61" s="6"/>
      <c r="AV61" s="6"/>
      <c r="AW61" s="6"/>
      <c r="AX61" s="6"/>
      <c r="AY61" s="6"/>
      <c r="AZ61" s="6"/>
      <c r="BA61" s="6"/>
      <c r="BC61" s="6"/>
      <c r="BD61" s="6"/>
      <c r="BE61" s="6">
        <v>8.5850000000000009</v>
      </c>
      <c r="BF61" s="6">
        <v>0.18580251255399999</v>
      </c>
      <c r="BG61" s="6"/>
      <c r="BH61" s="36"/>
      <c r="BI61" s="6"/>
      <c r="BJ61" s="6"/>
      <c r="BK61" s="6"/>
      <c r="BL61" s="6"/>
      <c r="BM61" s="6"/>
      <c r="BN61" s="6"/>
      <c r="BO61" s="6"/>
      <c r="BP61" s="6"/>
      <c r="BQ61" s="6"/>
      <c r="BR61" s="6"/>
      <c r="BT61" s="6"/>
      <c r="BU61" s="6"/>
      <c r="BV61" s="6">
        <v>8.8178333333300003</v>
      </c>
      <c r="BW61" s="6">
        <v>0.100275855846</v>
      </c>
      <c r="BX61" s="6"/>
      <c r="BY61" s="36"/>
      <c r="BZ61" s="6"/>
      <c r="CA61" s="6"/>
      <c r="CB61" s="6"/>
      <c r="CC61" s="6"/>
      <c r="CD61" s="6"/>
      <c r="CE61" s="6"/>
      <c r="CF61" s="6"/>
      <c r="CG61" s="6"/>
      <c r="CH61" s="6"/>
      <c r="CI61" s="6"/>
      <c r="CK61" s="6"/>
      <c r="CL61" s="6"/>
      <c r="CM61" s="6">
        <v>8.8178333333300003</v>
      </c>
      <c r="CN61" s="6">
        <v>8.6282985243800001E-2</v>
      </c>
      <c r="CO61" s="6"/>
      <c r="CP61" s="36"/>
      <c r="CQ61" s="6"/>
      <c r="CR61" s="6"/>
      <c r="CS61" s="6"/>
      <c r="CT61" s="6"/>
      <c r="CU61" s="6"/>
      <c r="CV61" s="6"/>
      <c r="CW61" s="6"/>
      <c r="CX61" s="6"/>
      <c r="CY61" s="6"/>
      <c r="CZ61" s="6"/>
      <c r="DB61" s="6"/>
      <c r="DC61" s="6"/>
      <c r="DD61" s="6">
        <v>8.7061666666700006</v>
      </c>
      <c r="DE61" s="6">
        <v>0.127905981817</v>
      </c>
      <c r="DF61" s="6"/>
      <c r="DG61" s="36"/>
      <c r="DH61" s="6"/>
      <c r="DI61" s="6"/>
      <c r="DJ61" s="6"/>
      <c r="DK61" s="6"/>
      <c r="DL61" s="6"/>
      <c r="DM61" s="6"/>
      <c r="DN61" s="6"/>
      <c r="DO61" s="6"/>
      <c r="DP61" s="6"/>
      <c r="DQ61" s="6"/>
      <c r="DS61" s="6"/>
      <c r="DT61" s="6"/>
      <c r="DU61" s="6">
        <v>9.0639000000000003</v>
      </c>
      <c r="DV61" s="6">
        <v>0.121586263877</v>
      </c>
      <c r="DW61" s="6"/>
      <c r="DX61" s="36"/>
      <c r="DY61" s="6"/>
      <c r="DZ61" s="6"/>
      <c r="EA61" s="6"/>
      <c r="EB61" s="6"/>
      <c r="EC61" s="6"/>
      <c r="ED61" s="6"/>
      <c r="EE61" s="6"/>
      <c r="EF61" s="6"/>
      <c r="EG61" s="6"/>
      <c r="EH61" s="6"/>
      <c r="EJ61" s="6"/>
      <c r="EK61" s="6"/>
      <c r="EL61" s="6">
        <v>9.0639000000000003</v>
      </c>
      <c r="EM61" s="6">
        <v>0.13138459067800001</v>
      </c>
      <c r="EN61" s="6"/>
      <c r="EO61" s="36"/>
      <c r="EP61" s="6"/>
      <c r="EQ61" s="6"/>
      <c r="ER61" s="6"/>
      <c r="ES61" s="6"/>
      <c r="ET61" s="6"/>
      <c r="EU61" s="6"/>
      <c r="EV61" s="6"/>
      <c r="EW61" s="6"/>
      <c r="EX61" s="6"/>
      <c r="EY61" s="6"/>
      <c r="FA61" s="6"/>
      <c r="FB61" s="6"/>
      <c r="FC61" s="6">
        <v>9.06</v>
      </c>
      <c r="FD61" s="6">
        <v>0.105031410255</v>
      </c>
      <c r="FE61" s="6"/>
      <c r="FF61" s="36"/>
      <c r="FG61" s="6"/>
      <c r="FH61" s="6"/>
      <c r="FI61" s="6"/>
      <c r="FJ61" s="6"/>
      <c r="FK61" s="6"/>
      <c r="FL61" s="6"/>
      <c r="FM61" s="6"/>
      <c r="FN61" s="6"/>
      <c r="FO61" s="6"/>
      <c r="FP61" s="6"/>
      <c r="FR61" s="6"/>
      <c r="FS61" s="6"/>
      <c r="FT61" s="6">
        <v>8.9925666666699993</v>
      </c>
      <c r="FU61" s="6">
        <v>8.3296634485800006E-2</v>
      </c>
      <c r="FV61" s="6"/>
      <c r="FW61" s="36"/>
      <c r="FX61" s="6"/>
      <c r="FY61" s="6"/>
      <c r="FZ61" s="6"/>
      <c r="GA61" s="6"/>
      <c r="GB61" s="6"/>
      <c r="GC61" s="6"/>
      <c r="GD61" s="6"/>
      <c r="GE61" s="6"/>
      <c r="GF61" s="6"/>
      <c r="GG61" s="6"/>
      <c r="GI61" s="6"/>
      <c r="GJ61" s="6"/>
      <c r="GK61" s="6">
        <v>8.9925666666699993</v>
      </c>
      <c r="GL61" s="6">
        <v>9.2384138557400006E-2</v>
      </c>
      <c r="GM61" s="6"/>
      <c r="GN61" s="36"/>
      <c r="GO61" s="6"/>
      <c r="GP61" s="6"/>
      <c r="GQ61" s="6"/>
      <c r="GR61" s="6"/>
      <c r="GS61" s="6"/>
      <c r="GT61" s="6"/>
      <c r="GU61" s="6"/>
      <c r="GV61" s="6"/>
      <c r="GW61" s="6"/>
      <c r="GX61" s="6"/>
      <c r="GZ61" s="6"/>
      <c r="HA61" s="6"/>
      <c r="HB61" s="6">
        <v>9.0639000000000003</v>
      </c>
      <c r="HC61" s="6">
        <v>0.118074532844</v>
      </c>
      <c r="HD61" s="6"/>
      <c r="HE61" s="36"/>
      <c r="HF61" s="6"/>
      <c r="HG61" s="6"/>
      <c r="HH61" s="6"/>
      <c r="HI61" s="6"/>
      <c r="HJ61" s="6"/>
      <c r="HK61" s="6"/>
      <c r="HL61" s="6"/>
      <c r="HM61" s="6"/>
      <c r="HN61" s="6"/>
      <c r="HO61" s="6"/>
      <c r="HQ61" s="6"/>
      <c r="HR61" s="6"/>
      <c r="HS61" s="6">
        <v>9.2662999999999993</v>
      </c>
      <c r="HT61" s="6">
        <v>9.3685808544800006E-2</v>
      </c>
      <c r="HU61" s="6"/>
      <c r="HV61" s="36"/>
      <c r="HW61" s="6"/>
      <c r="HX61" s="6"/>
      <c r="HY61" s="6"/>
      <c r="HZ61" s="6"/>
      <c r="IA61" s="6"/>
      <c r="IB61" s="6"/>
      <c r="IC61" s="6"/>
      <c r="ID61" s="6"/>
      <c r="IE61" s="6"/>
      <c r="IF61" s="6"/>
      <c r="IH61" s="6"/>
      <c r="II61" s="6"/>
      <c r="IJ61" s="6">
        <v>9.0015000000000001</v>
      </c>
      <c r="IK61" s="6">
        <v>0.18058511201300001</v>
      </c>
      <c r="IL61" s="6"/>
      <c r="IM61" s="36"/>
      <c r="IN61" s="6"/>
      <c r="IO61" s="6"/>
      <c r="IP61" s="6"/>
      <c r="IQ61" s="6"/>
      <c r="IR61" s="6"/>
      <c r="IS61" s="6"/>
      <c r="IT61" s="6"/>
      <c r="IU61" s="6"/>
      <c r="IV61" s="6"/>
      <c r="IW61" s="6"/>
      <c r="IY61" s="6"/>
      <c r="IZ61" s="6"/>
      <c r="JA61" s="6">
        <v>9.0015000000000001</v>
      </c>
      <c r="JB61" s="6">
        <v>0.109912596463</v>
      </c>
      <c r="JC61" s="6"/>
      <c r="JD61" s="36"/>
      <c r="JE61" s="6"/>
      <c r="JF61" s="6"/>
      <c r="JG61" s="6"/>
      <c r="JH61" s="6"/>
      <c r="JI61" s="6"/>
      <c r="JJ61" s="6"/>
      <c r="JK61" s="6"/>
      <c r="JL61" s="6"/>
      <c r="JM61" s="6"/>
      <c r="JN61" s="6"/>
      <c r="JP61" s="6"/>
      <c r="JQ61" s="6"/>
      <c r="JR61" s="6">
        <v>8.4566999999999997</v>
      </c>
      <c r="JS61" s="6">
        <v>9.4894160504500003E-2</v>
      </c>
      <c r="JT61" s="6"/>
      <c r="JU61" s="36"/>
      <c r="JV61" s="6"/>
      <c r="JW61" s="6"/>
      <c r="JX61" s="6"/>
      <c r="JY61" s="6"/>
      <c r="JZ61" s="6"/>
      <c r="KA61" s="6"/>
      <c r="KB61" s="6"/>
      <c r="KC61" s="6"/>
      <c r="KD61" s="6"/>
      <c r="KE61" s="6"/>
      <c r="KG61" s="6"/>
      <c r="KH61" s="6"/>
      <c r="KI61" s="6">
        <v>8.4566999999999997</v>
      </c>
      <c r="KJ61" s="6">
        <v>0.102177423957</v>
      </c>
      <c r="KK61" s="6"/>
      <c r="KL61" s="36"/>
      <c r="KM61" s="6"/>
      <c r="KN61" s="6"/>
      <c r="KO61" s="6"/>
      <c r="KP61" s="6"/>
      <c r="KQ61" s="6"/>
      <c r="KR61" s="6"/>
      <c r="KS61" s="6"/>
      <c r="KT61" s="6"/>
      <c r="KU61" s="6"/>
      <c r="KV61" s="6"/>
      <c r="KX61" s="6"/>
      <c r="KY61" s="6"/>
      <c r="KZ61" s="6">
        <v>8.6552000000000007</v>
      </c>
      <c r="LA61" s="6">
        <v>9.4382084650999995E-2</v>
      </c>
      <c r="LB61" s="6"/>
      <c r="LC61" s="36"/>
      <c r="LD61" s="6"/>
      <c r="LE61" s="6"/>
      <c r="LF61" s="6"/>
      <c r="LG61" s="6"/>
      <c r="LH61" s="6"/>
      <c r="LI61" s="6"/>
      <c r="LJ61" s="6"/>
      <c r="LK61" s="6"/>
      <c r="LL61" s="6"/>
      <c r="LM61" s="6"/>
      <c r="LO61" s="6"/>
      <c r="LP61" s="6"/>
      <c r="LQ61" s="6">
        <v>8.6552000000000007</v>
      </c>
      <c r="LR61" s="6">
        <v>0.106818004299</v>
      </c>
      <c r="LS61" s="6"/>
      <c r="LT61" s="36"/>
      <c r="LU61" s="6"/>
      <c r="LV61" s="6"/>
      <c r="LW61" s="6"/>
      <c r="LX61" s="6"/>
      <c r="LY61" s="6"/>
      <c r="LZ61" s="6"/>
      <c r="MA61" s="6"/>
      <c r="MB61" s="6"/>
      <c r="MC61" s="6"/>
      <c r="MD61" s="6"/>
      <c r="MF61" s="6"/>
      <c r="MG61" s="6"/>
      <c r="MH61" s="6">
        <v>8.6552000000000007</v>
      </c>
      <c r="MI61" s="6">
        <v>0.10526107034399999</v>
      </c>
      <c r="MJ61" s="6"/>
      <c r="MK61" s="36"/>
      <c r="ML61" s="6"/>
      <c r="MM61" s="6"/>
      <c r="MN61" s="6"/>
      <c r="MO61" s="6"/>
      <c r="MP61" s="6"/>
      <c r="MQ61" s="6"/>
      <c r="MR61" s="6"/>
      <c r="MS61" s="6"/>
      <c r="MT61" s="6"/>
      <c r="MU61" s="6"/>
      <c r="MW61" s="6"/>
      <c r="MX61" s="6"/>
      <c r="MY61" s="6">
        <v>8.6513000000000009</v>
      </c>
      <c r="MZ61" s="6">
        <v>8.2386912183700006E-2</v>
      </c>
      <c r="NA61" s="6"/>
      <c r="NB61" s="36"/>
      <c r="NC61" s="6"/>
      <c r="ND61" s="6"/>
      <c r="NE61" s="6"/>
      <c r="NF61" s="6"/>
      <c r="NG61" s="6"/>
      <c r="NH61" s="6"/>
      <c r="NI61" s="6"/>
      <c r="NJ61" s="6"/>
      <c r="NK61" s="6"/>
      <c r="NL61" s="6"/>
      <c r="NN61" s="6"/>
      <c r="NO61" s="6"/>
      <c r="NP61" s="6">
        <v>10.38156</v>
      </c>
      <c r="NQ61" s="6">
        <v>7.2488131884899998E-2</v>
      </c>
      <c r="NR61" s="6"/>
      <c r="NS61" s="36"/>
      <c r="NT61" s="6"/>
      <c r="NU61" s="6"/>
      <c r="NV61" s="6"/>
      <c r="NW61" s="6"/>
      <c r="NX61" s="6"/>
      <c r="NY61" s="6"/>
      <c r="NZ61" s="6"/>
      <c r="OA61" s="6"/>
      <c r="OB61" s="6"/>
      <c r="OC61" s="6"/>
      <c r="OE61" s="6"/>
      <c r="OF61" s="6"/>
      <c r="OG61" s="6">
        <v>8.4803333333299999</v>
      </c>
      <c r="OH61" s="6">
        <v>7.7614435067100002E-2</v>
      </c>
      <c r="OI61" s="6"/>
      <c r="OJ61" s="36"/>
      <c r="OK61" s="6"/>
      <c r="OL61" s="6"/>
      <c r="OM61" s="6"/>
      <c r="ON61" s="6"/>
      <c r="OO61" s="6"/>
      <c r="OP61" s="6"/>
      <c r="OQ61" s="6"/>
      <c r="OR61" s="6"/>
      <c r="OS61" s="6"/>
      <c r="OT61" s="6"/>
      <c r="OV61" s="6"/>
      <c r="OW61" s="6"/>
      <c r="OX61" s="6">
        <v>8.4803333333299999</v>
      </c>
      <c r="OY61" s="6">
        <v>8.4707793047099994E-2</v>
      </c>
      <c r="OZ61" s="6"/>
      <c r="PA61" s="36"/>
      <c r="PB61" s="6"/>
      <c r="PC61" s="6"/>
      <c r="PD61" s="6"/>
      <c r="PE61" s="6"/>
      <c r="PF61" s="6"/>
      <c r="PG61" s="6"/>
      <c r="PH61" s="6"/>
      <c r="PI61" s="6"/>
      <c r="PJ61" s="6"/>
      <c r="PK61" s="6"/>
      <c r="PM61" s="6"/>
      <c r="PN61" s="6"/>
      <c r="PO61" s="6">
        <v>8.8614999999999995</v>
      </c>
      <c r="PP61" s="6">
        <v>6.8020890652300006E-2</v>
      </c>
      <c r="PQ61" s="6"/>
      <c r="PR61" s="36"/>
      <c r="PS61" s="6"/>
      <c r="PT61" s="6"/>
      <c r="PU61" s="6"/>
      <c r="PV61" s="6"/>
      <c r="PW61" s="6"/>
      <c r="PX61" s="6"/>
      <c r="PY61" s="6"/>
      <c r="PZ61" s="6"/>
      <c r="QA61" s="6"/>
      <c r="QB61" s="6"/>
      <c r="QD61" s="6"/>
      <c r="QE61" s="6"/>
      <c r="QF61" s="6">
        <v>8.6591000000000005</v>
      </c>
      <c r="QG61" s="6">
        <v>4.3383499180700003E-2</v>
      </c>
      <c r="QH61" s="6"/>
      <c r="QI61" s="36"/>
      <c r="QJ61" s="6"/>
      <c r="QK61" s="6"/>
      <c r="QL61" s="6"/>
      <c r="QM61" s="6"/>
      <c r="QN61" s="6"/>
      <c r="QO61" s="6"/>
      <c r="QP61" s="6"/>
      <c r="QQ61" s="6"/>
      <c r="QR61" s="6"/>
      <c r="QS61" s="6"/>
      <c r="QU61" s="6"/>
      <c r="QV61" s="6"/>
      <c r="QW61" s="6">
        <v>9.6710999999999991</v>
      </c>
      <c r="QX61" s="6">
        <v>2.8136508267E-2</v>
      </c>
      <c r="QY61" s="6"/>
      <c r="QZ61" s="36"/>
      <c r="RA61" s="6"/>
      <c r="RB61" s="6"/>
      <c r="RC61" s="6"/>
      <c r="RD61" s="6"/>
      <c r="RE61" s="6"/>
      <c r="RF61" s="6"/>
      <c r="RG61" s="6"/>
      <c r="RH61" s="6"/>
      <c r="RI61" s="6"/>
      <c r="RJ61" s="6"/>
      <c r="RL61" s="6"/>
      <c r="RM61" s="6"/>
      <c r="RN61" s="6">
        <v>9.6710999999999991</v>
      </c>
      <c r="RO61" s="6">
        <v>2.4360578656200001E-2</v>
      </c>
      <c r="RP61" s="6"/>
      <c r="RQ61" s="36"/>
      <c r="RR61" s="6"/>
      <c r="RS61" s="6"/>
      <c r="RT61" s="6"/>
      <c r="RU61" s="6"/>
      <c r="RV61" s="6"/>
      <c r="RW61" s="6"/>
      <c r="RX61" s="6"/>
      <c r="RY61" s="6"/>
      <c r="RZ61" s="6"/>
      <c r="SA61" s="6"/>
      <c r="SC61" s="6"/>
      <c r="SD61" s="6"/>
      <c r="SE61" s="6">
        <v>9.6710999999999991</v>
      </c>
      <c r="SF61" s="6">
        <v>1.22824315012E-2</v>
      </c>
      <c r="SG61" s="6"/>
      <c r="SH61" s="36"/>
      <c r="SI61" s="6"/>
      <c r="SJ61" s="6"/>
      <c r="SK61" s="6"/>
      <c r="SL61" s="6"/>
      <c r="SM61" s="6"/>
      <c r="SN61" s="6"/>
      <c r="SO61" s="6"/>
      <c r="SP61" s="6"/>
      <c r="SQ61" s="6"/>
      <c r="SR61" s="6"/>
      <c r="ST61" s="6"/>
      <c r="SU61" s="6"/>
      <c r="SV61" s="6">
        <v>9.6710999999999991</v>
      </c>
      <c r="SW61" s="6">
        <v>1.22824315012E-2</v>
      </c>
      <c r="SX61" s="6"/>
      <c r="SY61" s="36"/>
      <c r="SZ61" s="6"/>
      <c r="TA61" s="6"/>
      <c r="TB61" s="6"/>
      <c r="TC61" s="6"/>
      <c r="TD61" s="6"/>
      <c r="TE61" s="6"/>
      <c r="TF61" s="6"/>
      <c r="TG61" s="6"/>
      <c r="TH61" s="6"/>
      <c r="TI61" s="6"/>
      <c r="TK61" s="6"/>
      <c r="TL61" s="6"/>
      <c r="TM61" s="6">
        <v>23.533553333299999</v>
      </c>
      <c r="TN61" s="6">
        <v>0.14106952549499999</v>
      </c>
      <c r="TO61" s="6"/>
      <c r="TP61" s="36"/>
      <c r="TQ61" s="6"/>
      <c r="TR61" s="6"/>
      <c r="TS61" s="6"/>
      <c r="TT61" s="6"/>
      <c r="TU61" s="6"/>
      <c r="TV61" s="6"/>
      <c r="TW61" s="6"/>
      <c r="TX61" s="6"/>
      <c r="TY61" s="6"/>
      <c r="TZ61" s="6"/>
      <c r="UB61" s="6"/>
      <c r="UC61" s="6"/>
      <c r="UD61" s="6">
        <v>17.08098</v>
      </c>
      <c r="UE61" s="6">
        <v>-2.61281250439E-2</v>
      </c>
      <c r="UF61" s="6"/>
      <c r="UG61" s="36"/>
      <c r="UH61" s="6"/>
      <c r="UI61" s="6"/>
      <c r="UJ61" s="6"/>
      <c r="UK61" s="6"/>
      <c r="UL61" s="6"/>
      <c r="UM61" s="6"/>
      <c r="UN61" s="6"/>
      <c r="UO61" s="6"/>
      <c r="UP61" s="6"/>
      <c r="UQ61" s="6"/>
      <c r="US61" s="6"/>
      <c r="UT61" s="6"/>
      <c r="UU61" s="6">
        <v>8.6659666666700002</v>
      </c>
      <c r="UV61" s="6">
        <v>7.1763151868100006E-2</v>
      </c>
      <c r="UW61" s="6"/>
      <c r="UX61" s="36"/>
      <c r="UY61" s="6"/>
      <c r="UZ61" s="6"/>
      <c r="VA61" s="6"/>
      <c r="VB61" s="6"/>
      <c r="VC61" s="6"/>
      <c r="VD61" s="6"/>
      <c r="VE61" s="6"/>
      <c r="VF61" s="6"/>
      <c r="VG61" s="6"/>
      <c r="VH61" s="6"/>
      <c r="VJ61" s="6"/>
      <c r="VK61" s="6"/>
      <c r="VL61" s="6">
        <v>8.6659666666700002</v>
      </c>
      <c r="VM61" s="6">
        <v>9.9645646748500002E-2</v>
      </c>
      <c r="VN61" s="6"/>
    </row>
    <row r="62" spans="10:586" x14ac:dyDescent="0.25">
      <c r="J62" s="6"/>
      <c r="K62" s="6"/>
      <c r="L62" s="6"/>
      <c r="M62" s="6"/>
      <c r="N62" s="6"/>
      <c r="O62" s="6"/>
      <c r="P62" s="6"/>
      <c r="Q62" s="6"/>
      <c r="R62" s="6"/>
      <c r="S62" s="6"/>
      <c r="U62" s="6"/>
      <c r="V62" s="6"/>
      <c r="W62" s="6">
        <v>10.48452</v>
      </c>
      <c r="X62" s="6">
        <v>6.7091849912299995E-2</v>
      </c>
      <c r="Y62" s="6"/>
      <c r="Z62" s="36"/>
      <c r="AA62" s="6"/>
      <c r="AB62" s="6"/>
      <c r="AC62" s="6"/>
      <c r="AD62" s="6"/>
      <c r="AE62" s="6"/>
      <c r="AF62" s="6"/>
      <c r="AG62" s="6"/>
      <c r="AH62" s="6"/>
      <c r="AI62" s="6"/>
      <c r="AJ62" s="6"/>
      <c r="AL62" s="6"/>
      <c r="AM62" s="6"/>
      <c r="AN62" s="6">
        <v>10.24896</v>
      </c>
      <c r="AO62" s="6">
        <v>7.8783878694699994E-2</v>
      </c>
      <c r="AP62" s="6"/>
      <c r="AQ62" s="36"/>
      <c r="AR62" s="6"/>
      <c r="AS62" s="6"/>
      <c r="AT62" s="6"/>
      <c r="AU62" s="6"/>
      <c r="AV62" s="6"/>
      <c r="AW62" s="6"/>
      <c r="AX62" s="6"/>
      <c r="AY62" s="6"/>
      <c r="AZ62" s="6"/>
      <c r="BA62" s="6"/>
      <c r="BC62" s="6"/>
      <c r="BD62" s="6"/>
      <c r="BE62" s="6">
        <v>10.302</v>
      </c>
      <c r="BF62" s="6">
        <v>0.20031504734899999</v>
      </c>
      <c r="BG62" s="6"/>
      <c r="BH62" s="36"/>
      <c r="BI62" s="6"/>
      <c r="BJ62" s="6"/>
      <c r="BK62" s="6"/>
      <c r="BL62" s="6"/>
      <c r="BM62" s="6"/>
      <c r="BN62" s="6"/>
      <c r="BO62" s="6"/>
      <c r="BP62" s="6"/>
      <c r="BQ62" s="6"/>
      <c r="BR62" s="6"/>
      <c r="BT62" s="6"/>
      <c r="BU62" s="6"/>
      <c r="BV62" s="6">
        <v>10.5814</v>
      </c>
      <c r="BW62" s="6">
        <v>0.102668504789</v>
      </c>
      <c r="BX62" s="6"/>
      <c r="BY62" s="36"/>
      <c r="BZ62" s="6"/>
      <c r="CA62" s="6"/>
      <c r="CB62" s="6"/>
      <c r="CC62" s="6"/>
      <c r="CD62" s="6"/>
      <c r="CE62" s="6"/>
      <c r="CF62" s="6"/>
      <c r="CG62" s="6"/>
      <c r="CH62" s="6"/>
      <c r="CI62" s="6"/>
      <c r="CK62" s="6"/>
      <c r="CL62" s="6"/>
      <c r="CM62" s="6">
        <v>10.5814</v>
      </c>
      <c r="CN62" s="6">
        <v>8.8627157363599995E-2</v>
      </c>
      <c r="CO62" s="6"/>
      <c r="CP62" s="36"/>
      <c r="CQ62" s="6"/>
      <c r="CR62" s="6"/>
      <c r="CS62" s="6"/>
      <c r="CT62" s="6"/>
      <c r="CU62" s="6"/>
      <c r="CV62" s="6"/>
      <c r="CW62" s="6"/>
      <c r="CX62" s="6"/>
      <c r="CY62" s="6"/>
      <c r="CZ62" s="6"/>
      <c r="DB62" s="6"/>
      <c r="DC62" s="6"/>
      <c r="DD62" s="6">
        <v>10.4474</v>
      </c>
      <c r="DE62" s="6">
        <v>0.132468866026</v>
      </c>
      <c r="DF62" s="6"/>
      <c r="DG62" s="36"/>
      <c r="DH62" s="6"/>
      <c r="DI62" s="6"/>
      <c r="DJ62" s="6"/>
      <c r="DK62" s="6"/>
      <c r="DL62" s="6"/>
      <c r="DM62" s="6"/>
      <c r="DN62" s="6"/>
      <c r="DO62" s="6"/>
      <c r="DP62" s="6"/>
      <c r="DQ62" s="6"/>
      <c r="DS62" s="6"/>
      <c r="DT62" s="6"/>
      <c r="DU62" s="6">
        <v>10.87668</v>
      </c>
      <c r="DV62" s="6">
        <v>0.124806856728</v>
      </c>
      <c r="DW62" s="6"/>
      <c r="DX62" s="36"/>
      <c r="DY62" s="6"/>
      <c r="DZ62" s="6"/>
      <c r="EA62" s="6"/>
      <c r="EB62" s="6"/>
      <c r="EC62" s="6"/>
      <c r="ED62" s="6"/>
      <c r="EE62" s="6"/>
      <c r="EF62" s="6"/>
      <c r="EG62" s="6"/>
      <c r="EH62" s="6"/>
      <c r="EJ62" s="6"/>
      <c r="EK62" s="6"/>
      <c r="EL62" s="6">
        <v>10.87668</v>
      </c>
      <c r="EM62" s="6">
        <v>0.13382238082</v>
      </c>
      <c r="EN62" s="6"/>
      <c r="EO62" s="36"/>
      <c r="EP62" s="6"/>
      <c r="EQ62" s="6"/>
      <c r="ER62" s="6"/>
      <c r="ES62" s="6"/>
      <c r="ET62" s="6"/>
      <c r="EU62" s="6"/>
      <c r="EV62" s="6"/>
      <c r="EW62" s="6"/>
      <c r="EX62" s="6"/>
      <c r="EY62" s="6"/>
      <c r="FA62" s="6"/>
      <c r="FB62" s="6"/>
      <c r="FC62" s="6">
        <v>10.872</v>
      </c>
      <c r="FD62" s="6">
        <v>0.108199077996</v>
      </c>
      <c r="FE62" s="6"/>
      <c r="FF62" s="36"/>
      <c r="FG62" s="6"/>
      <c r="FH62" s="6"/>
      <c r="FI62" s="6"/>
      <c r="FJ62" s="6"/>
      <c r="FK62" s="6"/>
      <c r="FL62" s="6"/>
      <c r="FM62" s="6"/>
      <c r="FN62" s="6"/>
      <c r="FO62" s="6"/>
      <c r="FP62" s="6"/>
      <c r="FR62" s="6"/>
      <c r="FS62" s="6"/>
      <c r="FT62" s="6">
        <v>10.791079999999999</v>
      </c>
      <c r="FU62" s="6">
        <v>8.7019251691699995E-2</v>
      </c>
      <c r="FV62" s="6"/>
      <c r="FW62" s="36"/>
      <c r="FX62" s="6"/>
      <c r="FY62" s="6"/>
      <c r="FZ62" s="6"/>
      <c r="GA62" s="6"/>
      <c r="GB62" s="6"/>
      <c r="GC62" s="6"/>
      <c r="GD62" s="6"/>
      <c r="GE62" s="6"/>
      <c r="GF62" s="6"/>
      <c r="GG62" s="6"/>
      <c r="GI62" s="6"/>
      <c r="GJ62" s="6"/>
      <c r="GK62" s="6">
        <v>10.791079999999999</v>
      </c>
      <c r="GL62" s="6">
        <v>9.6263843641999997E-2</v>
      </c>
      <c r="GM62" s="6"/>
      <c r="GN62" s="36"/>
      <c r="GO62" s="6"/>
      <c r="GP62" s="6"/>
      <c r="GQ62" s="6"/>
      <c r="GR62" s="6"/>
      <c r="GS62" s="6"/>
      <c r="GT62" s="6"/>
      <c r="GU62" s="6"/>
      <c r="GV62" s="6"/>
      <c r="GW62" s="6"/>
      <c r="GX62" s="6"/>
      <c r="GZ62" s="6"/>
      <c r="HA62" s="6"/>
      <c r="HB62" s="6">
        <v>10.87668</v>
      </c>
      <c r="HC62" s="6">
        <v>0.120931919985</v>
      </c>
      <c r="HD62" s="6"/>
      <c r="HE62" s="36"/>
      <c r="HF62" s="6"/>
      <c r="HG62" s="6"/>
      <c r="HH62" s="6"/>
      <c r="HI62" s="6"/>
      <c r="HJ62" s="6"/>
      <c r="HK62" s="6"/>
      <c r="HL62" s="6"/>
      <c r="HM62" s="6"/>
      <c r="HN62" s="6"/>
      <c r="HO62" s="6"/>
      <c r="HQ62" s="6"/>
      <c r="HR62" s="6"/>
      <c r="HS62" s="6">
        <v>11.11956</v>
      </c>
      <c r="HT62" s="6">
        <v>9.8281385843299998E-2</v>
      </c>
      <c r="HU62" s="6"/>
      <c r="HV62" s="36"/>
      <c r="HW62" s="6"/>
      <c r="HX62" s="6"/>
      <c r="HY62" s="6"/>
      <c r="HZ62" s="6"/>
      <c r="IA62" s="6"/>
      <c r="IB62" s="6"/>
      <c r="IC62" s="6"/>
      <c r="ID62" s="6"/>
      <c r="IE62" s="6"/>
      <c r="IF62" s="6"/>
      <c r="IH62" s="6"/>
      <c r="II62" s="6"/>
      <c r="IJ62" s="6">
        <v>10.8018</v>
      </c>
      <c r="IK62" s="6">
        <v>0.18466935710499999</v>
      </c>
      <c r="IL62" s="6"/>
      <c r="IM62" s="36"/>
      <c r="IN62" s="6"/>
      <c r="IO62" s="6"/>
      <c r="IP62" s="6"/>
      <c r="IQ62" s="6"/>
      <c r="IR62" s="6"/>
      <c r="IS62" s="6"/>
      <c r="IT62" s="6"/>
      <c r="IU62" s="6"/>
      <c r="IV62" s="6"/>
      <c r="IW62" s="6"/>
      <c r="IY62" s="6"/>
      <c r="IZ62" s="6"/>
      <c r="JA62" s="6">
        <v>10.8018</v>
      </c>
      <c r="JB62" s="6">
        <v>0.11286550096799999</v>
      </c>
      <c r="JC62" s="6"/>
      <c r="JD62" s="36"/>
      <c r="JE62" s="6"/>
      <c r="JF62" s="6"/>
      <c r="JG62" s="6"/>
      <c r="JH62" s="6"/>
      <c r="JI62" s="6"/>
      <c r="JJ62" s="6"/>
      <c r="JK62" s="6"/>
      <c r="JL62" s="6"/>
      <c r="JM62" s="6"/>
      <c r="JN62" s="6"/>
      <c r="JP62" s="6"/>
      <c r="JQ62" s="6"/>
      <c r="JR62" s="6">
        <v>10.14804</v>
      </c>
      <c r="JS62" s="6">
        <v>9.66094502789E-2</v>
      </c>
      <c r="JT62" s="6"/>
      <c r="JU62" s="36"/>
      <c r="JV62" s="6"/>
      <c r="JW62" s="6"/>
      <c r="JX62" s="6"/>
      <c r="JY62" s="6"/>
      <c r="JZ62" s="6"/>
      <c r="KA62" s="6"/>
      <c r="KB62" s="6"/>
      <c r="KC62" s="6"/>
      <c r="KD62" s="6"/>
      <c r="KE62" s="6"/>
      <c r="KG62" s="6"/>
      <c r="KH62" s="6"/>
      <c r="KI62" s="6">
        <v>10.14804</v>
      </c>
      <c r="KJ62" s="6">
        <v>0.10257922170600001</v>
      </c>
      <c r="KK62" s="6"/>
      <c r="KL62" s="36"/>
      <c r="KM62" s="6"/>
      <c r="KN62" s="6"/>
      <c r="KO62" s="6"/>
      <c r="KP62" s="6"/>
      <c r="KQ62" s="6"/>
      <c r="KR62" s="6"/>
      <c r="KS62" s="6"/>
      <c r="KT62" s="6"/>
      <c r="KU62" s="6"/>
      <c r="KV62" s="6"/>
      <c r="KX62" s="6"/>
      <c r="KY62" s="6"/>
      <c r="KZ62" s="6">
        <v>10.386240000000001</v>
      </c>
      <c r="LA62" s="6">
        <v>9.6208465928100007E-2</v>
      </c>
      <c r="LB62" s="6"/>
      <c r="LC62" s="36"/>
      <c r="LD62" s="6"/>
      <c r="LE62" s="6"/>
      <c r="LF62" s="6"/>
      <c r="LG62" s="6"/>
      <c r="LH62" s="6"/>
      <c r="LI62" s="6"/>
      <c r="LJ62" s="6"/>
      <c r="LK62" s="6"/>
      <c r="LL62" s="6"/>
      <c r="LM62" s="6"/>
      <c r="LO62" s="6"/>
      <c r="LP62" s="6"/>
      <c r="LQ62" s="6">
        <v>10.386240000000001</v>
      </c>
      <c r="LR62" s="6">
        <v>0.108356877182</v>
      </c>
      <c r="LS62" s="6"/>
      <c r="LT62" s="36"/>
      <c r="LU62" s="6"/>
      <c r="LV62" s="6"/>
      <c r="LW62" s="6"/>
      <c r="LX62" s="6"/>
      <c r="LY62" s="6"/>
      <c r="LZ62" s="6"/>
      <c r="MA62" s="6"/>
      <c r="MB62" s="6"/>
      <c r="MC62" s="6"/>
      <c r="MD62" s="6"/>
      <c r="MF62" s="6"/>
      <c r="MG62" s="6"/>
      <c r="MH62" s="6">
        <v>10.386240000000001</v>
      </c>
      <c r="MI62" s="6">
        <v>0.107817205855</v>
      </c>
      <c r="MJ62" s="6"/>
      <c r="MK62" s="36"/>
      <c r="ML62" s="6"/>
      <c r="MM62" s="6"/>
      <c r="MN62" s="6"/>
      <c r="MO62" s="6"/>
      <c r="MP62" s="6"/>
      <c r="MQ62" s="6"/>
      <c r="MR62" s="6"/>
      <c r="MS62" s="6"/>
      <c r="MT62" s="6"/>
      <c r="MU62" s="6"/>
      <c r="MW62" s="6"/>
      <c r="MX62" s="6"/>
      <c r="MY62" s="6">
        <v>10.38156</v>
      </c>
      <c r="MZ62" s="6">
        <v>8.2973408682799996E-2</v>
      </c>
      <c r="NA62" s="6"/>
      <c r="NB62" s="36"/>
      <c r="NC62" s="6"/>
      <c r="ND62" s="6"/>
      <c r="NE62" s="6"/>
      <c r="NF62" s="6"/>
      <c r="NG62" s="6"/>
      <c r="NH62" s="6"/>
      <c r="NI62" s="6"/>
      <c r="NJ62" s="6"/>
      <c r="NK62" s="6"/>
      <c r="NL62" s="6"/>
      <c r="NN62" s="6"/>
      <c r="NO62" s="6"/>
      <c r="NP62" s="6">
        <v>12.11182</v>
      </c>
      <c r="NQ62" s="6">
        <v>7.3285247333699996E-2</v>
      </c>
      <c r="NR62" s="6"/>
      <c r="NS62" s="36"/>
      <c r="NT62" s="6"/>
      <c r="NU62" s="6"/>
      <c r="NV62" s="6"/>
      <c r="NW62" s="6"/>
      <c r="NX62" s="6"/>
      <c r="NY62" s="6"/>
      <c r="NZ62" s="6"/>
      <c r="OA62" s="6"/>
      <c r="OB62" s="6"/>
      <c r="OC62" s="6"/>
      <c r="OE62" s="6"/>
      <c r="OF62" s="6"/>
      <c r="OG62" s="6">
        <v>10.176399999999999</v>
      </c>
      <c r="OH62" s="6">
        <v>7.5863024933299994E-2</v>
      </c>
      <c r="OI62" s="6"/>
      <c r="OJ62" s="36"/>
      <c r="OK62" s="6"/>
      <c r="OL62" s="6"/>
      <c r="OM62" s="6"/>
      <c r="ON62" s="6"/>
      <c r="OO62" s="6"/>
      <c r="OP62" s="6"/>
      <c r="OQ62" s="6"/>
      <c r="OR62" s="6"/>
      <c r="OS62" s="6"/>
      <c r="OT62" s="6"/>
      <c r="OV62" s="6"/>
      <c r="OW62" s="6"/>
      <c r="OX62" s="6">
        <v>10.176399999999999</v>
      </c>
      <c r="OY62" s="6">
        <v>8.7349741048000001E-2</v>
      </c>
      <c r="OZ62" s="6"/>
      <c r="PA62" s="36"/>
      <c r="PB62" s="6"/>
      <c r="PC62" s="6"/>
      <c r="PD62" s="6"/>
      <c r="PE62" s="6"/>
      <c r="PF62" s="6"/>
      <c r="PG62" s="6"/>
      <c r="PH62" s="6"/>
      <c r="PI62" s="6"/>
      <c r="PJ62" s="6"/>
      <c r="PK62" s="6"/>
      <c r="PM62" s="6"/>
      <c r="PN62" s="6"/>
      <c r="PO62" s="6">
        <v>10.633800000000001</v>
      </c>
      <c r="PP62" s="6">
        <v>6.9744913971300004E-2</v>
      </c>
      <c r="PQ62" s="6"/>
      <c r="PR62" s="36"/>
      <c r="PS62" s="6"/>
      <c r="PT62" s="6"/>
      <c r="PU62" s="6"/>
      <c r="PV62" s="6"/>
      <c r="PW62" s="6"/>
      <c r="PX62" s="6"/>
      <c r="PY62" s="6"/>
      <c r="PZ62" s="6"/>
      <c r="QA62" s="6"/>
      <c r="QB62" s="6"/>
      <c r="QD62" s="6"/>
      <c r="QE62" s="6"/>
      <c r="QF62" s="6">
        <v>10.390919999999999</v>
      </c>
      <c r="QG62" s="6">
        <v>4.4383456659899997E-2</v>
      </c>
      <c r="QH62" s="6"/>
      <c r="QI62" s="36"/>
      <c r="QJ62" s="6"/>
      <c r="QK62" s="6"/>
      <c r="QL62" s="6"/>
      <c r="QM62" s="6"/>
      <c r="QN62" s="6"/>
      <c r="QO62" s="6"/>
      <c r="QP62" s="6"/>
      <c r="QQ62" s="6"/>
      <c r="QR62" s="6"/>
      <c r="QS62" s="6"/>
      <c r="QU62" s="6"/>
      <c r="QV62" s="6"/>
      <c r="QW62" s="6">
        <v>11.605320000000001</v>
      </c>
      <c r="QX62" s="6">
        <v>2.72461744075E-2</v>
      </c>
      <c r="QY62" s="6"/>
      <c r="QZ62" s="36"/>
      <c r="RA62" s="6"/>
      <c r="RB62" s="6"/>
      <c r="RC62" s="6"/>
      <c r="RD62" s="6"/>
      <c r="RE62" s="6"/>
      <c r="RF62" s="6"/>
      <c r="RG62" s="6"/>
      <c r="RH62" s="6"/>
      <c r="RI62" s="6"/>
      <c r="RJ62" s="6"/>
      <c r="RL62" s="6"/>
      <c r="RM62" s="6"/>
      <c r="RN62" s="6">
        <v>11.605320000000001</v>
      </c>
      <c r="RO62" s="6">
        <v>2.4067611977100001E-2</v>
      </c>
      <c r="RP62" s="6"/>
      <c r="RQ62" s="36"/>
      <c r="RR62" s="6"/>
      <c r="RS62" s="6"/>
      <c r="RT62" s="6"/>
      <c r="RU62" s="6"/>
      <c r="RV62" s="6"/>
      <c r="RW62" s="6"/>
      <c r="RX62" s="6"/>
      <c r="RY62" s="6"/>
      <c r="RZ62" s="6"/>
      <c r="SA62" s="6"/>
      <c r="SC62" s="6"/>
      <c r="SD62" s="6"/>
      <c r="SE62" s="6">
        <v>11.605320000000001</v>
      </c>
      <c r="SF62" s="6">
        <v>1.3081453545299999E-2</v>
      </c>
      <c r="SG62" s="6"/>
      <c r="SH62" s="36"/>
      <c r="SI62" s="6"/>
      <c r="SJ62" s="6"/>
      <c r="SK62" s="6"/>
      <c r="SL62" s="6"/>
      <c r="SM62" s="6"/>
      <c r="SN62" s="6"/>
      <c r="SO62" s="6"/>
      <c r="SP62" s="6"/>
      <c r="SQ62" s="6"/>
      <c r="SR62" s="6"/>
      <c r="ST62" s="6"/>
      <c r="SU62" s="6"/>
      <c r="SV62" s="6">
        <v>11.605320000000001</v>
      </c>
      <c r="SW62" s="6">
        <v>1.3081453545299999E-2</v>
      </c>
      <c r="SX62" s="6"/>
      <c r="SY62" s="36"/>
      <c r="SZ62" s="6"/>
      <c r="TA62" s="6"/>
      <c r="TB62" s="6"/>
      <c r="TC62" s="6"/>
      <c r="TD62" s="6"/>
      <c r="TE62" s="6"/>
      <c r="TF62" s="6"/>
      <c r="TG62" s="6"/>
      <c r="TH62" s="6"/>
      <c r="TI62" s="6"/>
      <c r="TK62" s="6"/>
      <c r="TL62" s="6"/>
      <c r="TM62" s="6">
        <v>25.3438266667</v>
      </c>
      <c r="TN62" s="6">
        <v>0.14740775082599999</v>
      </c>
      <c r="TO62" s="6"/>
      <c r="TP62" s="36"/>
      <c r="TQ62" s="6"/>
      <c r="TR62" s="6"/>
      <c r="TS62" s="6"/>
      <c r="TT62" s="6"/>
      <c r="TU62" s="6"/>
      <c r="TV62" s="6"/>
      <c r="TW62" s="6"/>
      <c r="TX62" s="6"/>
      <c r="TY62" s="6"/>
      <c r="TZ62" s="6"/>
      <c r="UB62" s="6"/>
      <c r="UC62" s="6"/>
      <c r="UD62" s="6">
        <v>18.9788666667</v>
      </c>
      <c r="UE62" s="6">
        <v>-2.5524591302899999E-2</v>
      </c>
      <c r="UF62" s="6"/>
      <c r="UG62" s="36"/>
      <c r="UH62" s="6"/>
      <c r="UI62" s="6"/>
      <c r="UJ62" s="6"/>
      <c r="UK62" s="6"/>
      <c r="UL62" s="6"/>
      <c r="UM62" s="6"/>
      <c r="UN62" s="6"/>
      <c r="UO62" s="6"/>
      <c r="UP62" s="6"/>
      <c r="UQ62" s="6"/>
      <c r="US62" s="6"/>
      <c r="UT62" s="6"/>
      <c r="UU62" s="6">
        <v>10.39916</v>
      </c>
      <c r="UV62" s="6">
        <v>7.2647807850300006E-2</v>
      </c>
      <c r="UW62" s="6"/>
      <c r="UX62" s="36"/>
      <c r="UY62" s="6"/>
      <c r="UZ62" s="6"/>
      <c r="VA62" s="6"/>
      <c r="VB62" s="6"/>
      <c r="VC62" s="6"/>
      <c r="VD62" s="6"/>
      <c r="VE62" s="6"/>
      <c r="VF62" s="6"/>
      <c r="VG62" s="6"/>
      <c r="VH62" s="6"/>
      <c r="VJ62" s="6"/>
      <c r="VK62" s="6"/>
      <c r="VL62" s="6">
        <v>10.39916</v>
      </c>
      <c r="VM62" s="6">
        <v>0.100623729336</v>
      </c>
      <c r="VN62" s="6"/>
    </row>
    <row r="63" spans="10:586" x14ac:dyDescent="0.25">
      <c r="J63" s="6"/>
      <c r="K63" s="6"/>
      <c r="L63" s="6"/>
      <c r="M63" s="6"/>
      <c r="N63" s="6"/>
      <c r="O63" s="6"/>
      <c r="P63" s="6"/>
      <c r="Q63" s="6"/>
      <c r="R63" s="6"/>
      <c r="S63" s="6"/>
      <c r="U63" s="6"/>
      <c r="V63" s="6"/>
      <c r="W63" s="6">
        <v>12.23194</v>
      </c>
      <c r="X63" s="6">
        <v>6.8567377226399995E-2</v>
      </c>
      <c r="Y63" s="6"/>
      <c r="Z63" s="36"/>
      <c r="AA63" s="6"/>
      <c r="AB63" s="6"/>
      <c r="AC63" s="6"/>
      <c r="AD63" s="6"/>
      <c r="AE63" s="6"/>
      <c r="AF63" s="6"/>
      <c r="AG63" s="6"/>
      <c r="AH63" s="6"/>
      <c r="AI63" s="6"/>
      <c r="AJ63" s="6"/>
      <c r="AL63" s="6"/>
      <c r="AM63" s="6"/>
      <c r="AN63" s="6">
        <v>11.95712</v>
      </c>
      <c r="AO63" s="6">
        <v>7.9457334569900007E-2</v>
      </c>
      <c r="AP63" s="6"/>
      <c r="AQ63" s="36"/>
      <c r="AR63" s="6"/>
      <c r="AS63" s="6"/>
      <c r="AT63" s="6"/>
      <c r="AU63" s="6"/>
      <c r="AV63" s="6"/>
      <c r="AW63" s="6"/>
      <c r="AX63" s="6"/>
      <c r="AY63" s="6"/>
      <c r="AZ63" s="6"/>
      <c r="BA63" s="6"/>
      <c r="BC63" s="6"/>
      <c r="BD63" s="6"/>
      <c r="BE63" s="6">
        <v>12.019</v>
      </c>
      <c r="BF63" s="6">
        <v>0.21741134124200001</v>
      </c>
      <c r="BG63" s="6"/>
      <c r="BH63" s="36"/>
      <c r="BI63" s="6"/>
      <c r="BJ63" s="6"/>
      <c r="BK63" s="6"/>
      <c r="BL63" s="6"/>
      <c r="BM63" s="6"/>
      <c r="BN63" s="6"/>
      <c r="BO63" s="6"/>
      <c r="BP63" s="6"/>
      <c r="BQ63" s="6"/>
      <c r="BR63" s="6"/>
      <c r="BT63" s="6"/>
      <c r="BU63" s="6"/>
      <c r="BV63" s="6">
        <v>12.3449666667</v>
      </c>
      <c r="BW63" s="6">
        <v>0.106979982073</v>
      </c>
      <c r="BX63" s="6"/>
      <c r="BY63" s="36"/>
      <c r="BZ63" s="6"/>
      <c r="CA63" s="6"/>
      <c r="CB63" s="6"/>
      <c r="CC63" s="6"/>
      <c r="CD63" s="6"/>
      <c r="CE63" s="6"/>
      <c r="CF63" s="6"/>
      <c r="CG63" s="6"/>
      <c r="CH63" s="6"/>
      <c r="CI63" s="6"/>
      <c r="CK63" s="6"/>
      <c r="CL63" s="6"/>
      <c r="CM63" s="6">
        <v>12.3449666667</v>
      </c>
      <c r="CN63" s="6">
        <v>8.9283917804899998E-2</v>
      </c>
      <c r="CO63" s="6"/>
      <c r="CP63" s="36"/>
      <c r="CQ63" s="6"/>
      <c r="CR63" s="6"/>
      <c r="CS63" s="6"/>
      <c r="CT63" s="6"/>
      <c r="CU63" s="6"/>
      <c r="CV63" s="6"/>
      <c r="CW63" s="6"/>
      <c r="CX63" s="6"/>
      <c r="CY63" s="6"/>
      <c r="CZ63" s="6"/>
      <c r="DB63" s="6"/>
      <c r="DC63" s="6"/>
      <c r="DD63" s="6">
        <v>12.1886333333</v>
      </c>
      <c r="DE63" s="6">
        <v>0.137455652126</v>
      </c>
      <c r="DF63" s="6"/>
      <c r="DG63" s="36"/>
      <c r="DH63" s="6"/>
      <c r="DI63" s="6"/>
      <c r="DJ63" s="6"/>
      <c r="DK63" s="6"/>
      <c r="DL63" s="6"/>
      <c r="DM63" s="6"/>
      <c r="DN63" s="6"/>
      <c r="DO63" s="6"/>
      <c r="DP63" s="6"/>
      <c r="DQ63" s="6"/>
      <c r="DS63" s="6"/>
      <c r="DT63" s="6"/>
      <c r="DU63" s="6">
        <v>12.68946</v>
      </c>
      <c r="DV63" s="6">
        <v>0.12692612115900001</v>
      </c>
      <c r="DW63" s="6"/>
      <c r="DX63" s="36"/>
      <c r="DY63" s="6"/>
      <c r="DZ63" s="6"/>
      <c r="EA63" s="6"/>
      <c r="EB63" s="6"/>
      <c r="EC63" s="6"/>
      <c r="ED63" s="6"/>
      <c r="EE63" s="6"/>
      <c r="EF63" s="6"/>
      <c r="EG63" s="6"/>
      <c r="EH63" s="6"/>
      <c r="EJ63" s="6"/>
      <c r="EK63" s="6"/>
      <c r="EL63" s="6">
        <v>12.68946</v>
      </c>
      <c r="EM63" s="6">
        <v>0.137164542946</v>
      </c>
      <c r="EN63" s="6"/>
      <c r="EO63" s="36"/>
      <c r="EP63" s="6"/>
      <c r="EQ63" s="6"/>
      <c r="ER63" s="6"/>
      <c r="ES63" s="6"/>
      <c r="ET63" s="6"/>
      <c r="EU63" s="6"/>
      <c r="EV63" s="6"/>
      <c r="EW63" s="6"/>
      <c r="EX63" s="6"/>
      <c r="EY63" s="6"/>
      <c r="FA63" s="6"/>
      <c r="FB63" s="6"/>
      <c r="FC63" s="6">
        <v>12.683999999999999</v>
      </c>
      <c r="FD63" s="6">
        <v>0.112587233412</v>
      </c>
      <c r="FE63" s="6"/>
      <c r="FF63" s="36"/>
      <c r="FG63" s="6"/>
      <c r="FH63" s="6"/>
      <c r="FI63" s="6"/>
      <c r="FJ63" s="6"/>
      <c r="FK63" s="6"/>
      <c r="FL63" s="6"/>
      <c r="FM63" s="6"/>
      <c r="FN63" s="6"/>
      <c r="FO63" s="6"/>
      <c r="FP63" s="6"/>
      <c r="FR63" s="6"/>
      <c r="FS63" s="6"/>
      <c r="FT63" s="6">
        <v>12.5895933333</v>
      </c>
      <c r="FU63" s="6">
        <v>9.0052970513100003E-2</v>
      </c>
      <c r="FV63" s="6"/>
      <c r="FW63" s="36"/>
      <c r="FX63" s="6"/>
      <c r="FY63" s="6"/>
      <c r="FZ63" s="6"/>
      <c r="GA63" s="6"/>
      <c r="GB63" s="6"/>
      <c r="GC63" s="6"/>
      <c r="GD63" s="6"/>
      <c r="GE63" s="6"/>
      <c r="GF63" s="6"/>
      <c r="GG63" s="6"/>
      <c r="GI63" s="6"/>
      <c r="GJ63" s="6"/>
      <c r="GK63" s="6">
        <v>12.5895933333</v>
      </c>
      <c r="GL63" s="6">
        <v>0.101859541618</v>
      </c>
      <c r="GM63" s="6"/>
      <c r="GN63" s="36"/>
      <c r="GO63" s="6"/>
      <c r="GP63" s="6"/>
      <c r="GQ63" s="6"/>
      <c r="GR63" s="6"/>
      <c r="GS63" s="6"/>
      <c r="GT63" s="6"/>
      <c r="GU63" s="6"/>
      <c r="GV63" s="6"/>
      <c r="GW63" s="6"/>
      <c r="GX63" s="6"/>
      <c r="GZ63" s="6"/>
      <c r="HA63" s="6"/>
      <c r="HB63" s="6">
        <v>12.68946</v>
      </c>
      <c r="HC63" s="6">
        <v>0.12462235172</v>
      </c>
      <c r="HD63" s="6"/>
      <c r="HE63" s="36"/>
      <c r="HF63" s="6"/>
      <c r="HG63" s="6"/>
      <c r="HH63" s="6"/>
      <c r="HI63" s="6"/>
      <c r="HJ63" s="6"/>
      <c r="HK63" s="6"/>
      <c r="HL63" s="6"/>
      <c r="HM63" s="6"/>
      <c r="HN63" s="6"/>
      <c r="HO63" s="6"/>
      <c r="HQ63" s="6"/>
      <c r="HR63" s="6"/>
      <c r="HS63" s="6">
        <v>12.97282</v>
      </c>
      <c r="HT63" s="6">
        <v>0.100702373237</v>
      </c>
      <c r="HU63" s="6"/>
      <c r="HV63" s="36"/>
      <c r="HW63" s="6"/>
      <c r="HX63" s="6"/>
      <c r="HY63" s="6"/>
      <c r="HZ63" s="6"/>
      <c r="IA63" s="6"/>
      <c r="IB63" s="6"/>
      <c r="IC63" s="6"/>
      <c r="ID63" s="6"/>
      <c r="IE63" s="6"/>
      <c r="IF63" s="6"/>
      <c r="IH63" s="6"/>
      <c r="II63" s="6"/>
      <c r="IJ63" s="6">
        <v>12.6021</v>
      </c>
      <c r="IK63" s="6">
        <v>0.18710359768900001</v>
      </c>
      <c r="IL63" s="6"/>
      <c r="IM63" s="36"/>
      <c r="IN63" s="6"/>
      <c r="IO63" s="6"/>
      <c r="IP63" s="6"/>
      <c r="IQ63" s="6"/>
      <c r="IR63" s="6"/>
      <c r="IS63" s="6"/>
      <c r="IT63" s="6"/>
      <c r="IU63" s="6"/>
      <c r="IV63" s="6"/>
      <c r="IW63" s="6"/>
      <c r="IY63" s="6"/>
      <c r="IZ63" s="6"/>
      <c r="JA63" s="6">
        <v>12.6021</v>
      </c>
      <c r="JB63" s="6">
        <v>0.11534925597700001</v>
      </c>
      <c r="JC63" s="6"/>
      <c r="JD63" s="36"/>
      <c r="JE63" s="6"/>
      <c r="JF63" s="6"/>
      <c r="JG63" s="6"/>
      <c r="JH63" s="6"/>
      <c r="JI63" s="6"/>
      <c r="JJ63" s="6"/>
      <c r="JK63" s="6"/>
      <c r="JL63" s="6"/>
      <c r="JM63" s="6"/>
      <c r="JN63" s="6"/>
      <c r="JP63" s="6"/>
      <c r="JQ63" s="6"/>
      <c r="JR63" s="6">
        <v>11.83938</v>
      </c>
      <c r="JS63" s="6">
        <v>9.8528275824400005E-2</v>
      </c>
      <c r="JT63" s="6"/>
      <c r="JU63" s="36"/>
      <c r="JV63" s="6"/>
      <c r="JW63" s="6"/>
      <c r="JX63" s="6"/>
      <c r="JY63" s="6"/>
      <c r="JZ63" s="6"/>
      <c r="KA63" s="6"/>
      <c r="KB63" s="6"/>
      <c r="KC63" s="6"/>
      <c r="KD63" s="6"/>
      <c r="KE63" s="6"/>
      <c r="KG63" s="6"/>
      <c r="KH63" s="6"/>
      <c r="KI63" s="6">
        <v>11.83938</v>
      </c>
      <c r="KJ63" s="6">
        <v>0.101245088752</v>
      </c>
      <c r="KK63" s="6"/>
      <c r="KL63" s="36"/>
      <c r="KM63" s="6"/>
      <c r="KN63" s="6"/>
      <c r="KO63" s="6"/>
      <c r="KP63" s="6"/>
      <c r="KQ63" s="6"/>
      <c r="KR63" s="6"/>
      <c r="KS63" s="6"/>
      <c r="KT63" s="6"/>
      <c r="KU63" s="6"/>
      <c r="KV63" s="6"/>
      <c r="KX63" s="6"/>
      <c r="KY63" s="6"/>
      <c r="KZ63" s="6">
        <v>12.117279999999999</v>
      </c>
      <c r="LA63" s="6">
        <v>9.9002899301499997E-2</v>
      </c>
      <c r="LB63" s="6"/>
      <c r="LC63" s="36"/>
      <c r="LD63" s="6"/>
      <c r="LE63" s="6"/>
      <c r="LF63" s="6"/>
      <c r="LG63" s="6"/>
      <c r="LH63" s="6"/>
      <c r="LI63" s="6"/>
      <c r="LJ63" s="6"/>
      <c r="LK63" s="6"/>
      <c r="LL63" s="6"/>
      <c r="LM63" s="6"/>
      <c r="LO63" s="6"/>
      <c r="LP63" s="6"/>
      <c r="LQ63" s="6">
        <v>12.117279999999999</v>
      </c>
      <c r="LR63" s="6">
        <v>0.112362412589</v>
      </c>
      <c r="LS63" s="6"/>
      <c r="LT63" s="36"/>
      <c r="LU63" s="6"/>
      <c r="LV63" s="6"/>
      <c r="LW63" s="6"/>
      <c r="LX63" s="6"/>
      <c r="LY63" s="6"/>
      <c r="LZ63" s="6"/>
      <c r="MA63" s="6"/>
      <c r="MB63" s="6"/>
      <c r="MC63" s="6"/>
      <c r="MD63" s="6"/>
      <c r="MF63" s="6"/>
      <c r="MG63" s="6"/>
      <c r="MH63" s="6">
        <v>12.117279999999999</v>
      </c>
      <c r="MI63" s="6">
        <v>0.11121528496499999</v>
      </c>
      <c r="MJ63" s="6"/>
      <c r="MK63" s="36"/>
      <c r="ML63" s="6"/>
      <c r="MM63" s="6"/>
      <c r="MN63" s="6"/>
      <c r="MO63" s="6"/>
      <c r="MP63" s="6"/>
      <c r="MQ63" s="6"/>
      <c r="MR63" s="6"/>
      <c r="MS63" s="6"/>
      <c r="MT63" s="6"/>
      <c r="MU63" s="6"/>
      <c r="MW63" s="6"/>
      <c r="MX63" s="6"/>
      <c r="MY63" s="6">
        <v>12.11182</v>
      </c>
      <c r="MZ63" s="6">
        <v>8.3246953659099995E-2</v>
      </c>
      <c r="NA63" s="6"/>
      <c r="NB63" s="36"/>
      <c r="NC63" s="6"/>
      <c r="ND63" s="6"/>
      <c r="NE63" s="6"/>
      <c r="NF63" s="6"/>
      <c r="NG63" s="6"/>
      <c r="NH63" s="6"/>
      <c r="NI63" s="6"/>
      <c r="NJ63" s="6"/>
      <c r="NK63" s="6"/>
      <c r="NL63" s="6"/>
      <c r="NN63" s="6"/>
      <c r="NO63" s="6"/>
      <c r="NP63" s="6">
        <v>13.842079999999999</v>
      </c>
      <c r="NQ63" s="6">
        <v>7.4840311062200002E-2</v>
      </c>
      <c r="NR63" s="6"/>
      <c r="NS63" s="36"/>
      <c r="NT63" s="6"/>
      <c r="NU63" s="6"/>
      <c r="NV63" s="6"/>
      <c r="NW63" s="6"/>
      <c r="NX63" s="6"/>
      <c r="NY63" s="6"/>
      <c r="NZ63" s="6"/>
      <c r="OA63" s="6"/>
      <c r="OB63" s="6"/>
      <c r="OC63" s="6"/>
      <c r="OE63" s="6"/>
      <c r="OF63" s="6"/>
      <c r="OG63" s="6">
        <v>11.872466666699999</v>
      </c>
      <c r="OH63" s="6">
        <v>7.7175302241399998E-2</v>
      </c>
      <c r="OI63" s="6"/>
      <c r="OJ63" s="36"/>
      <c r="OK63" s="6"/>
      <c r="OL63" s="6"/>
      <c r="OM63" s="6"/>
      <c r="ON63" s="6"/>
      <c r="OO63" s="6"/>
      <c r="OP63" s="6"/>
      <c r="OQ63" s="6"/>
      <c r="OR63" s="6"/>
      <c r="OS63" s="6"/>
      <c r="OT63" s="6"/>
      <c r="OV63" s="6"/>
      <c r="OW63" s="6"/>
      <c r="OX63" s="6">
        <v>11.872466666699999</v>
      </c>
      <c r="OY63" s="6">
        <v>8.7376661028299996E-2</v>
      </c>
      <c r="OZ63" s="6"/>
      <c r="PA63" s="36"/>
      <c r="PB63" s="6"/>
      <c r="PC63" s="6"/>
      <c r="PD63" s="6"/>
      <c r="PE63" s="6"/>
      <c r="PF63" s="6"/>
      <c r="PG63" s="6"/>
      <c r="PH63" s="6"/>
      <c r="PI63" s="6"/>
      <c r="PJ63" s="6"/>
      <c r="PK63" s="6"/>
      <c r="PM63" s="6"/>
      <c r="PN63" s="6"/>
      <c r="PO63" s="6">
        <v>12.4061</v>
      </c>
      <c r="PP63" s="6">
        <v>7.4411779687899998E-2</v>
      </c>
      <c r="PQ63" s="6"/>
      <c r="PR63" s="36"/>
      <c r="PS63" s="6"/>
      <c r="PT63" s="6"/>
      <c r="PU63" s="6"/>
      <c r="PV63" s="6"/>
      <c r="PW63" s="6"/>
      <c r="PX63" s="6"/>
      <c r="PY63" s="6"/>
      <c r="PZ63" s="6"/>
      <c r="QA63" s="6"/>
      <c r="QB63" s="6"/>
      <c r="QD63" s="6"/>
      <c r="QE63" s="6"/>
      <c r="QF63" s="6">
        <v>12.12274</v>
      </c>
      <c r="QG63" s="6">
        <v>4.6909242482399999E-2</v>
      </c>
      <c r="QH63" s="6"/>
      <c r="QI63" s="36"/>
      <c r="QJ63" s="6"/>
      <c r="QK63" s="6"/>
      <c r="QL63" s="6"/>
      <c r="QM63" s="6"/>
      <c r="QN63" s="6"/>
      <c r="QO63" s="6"/>
      <c r="QP63" s="6"/>
      <c r="QQ63" s="6"/>
      <c r="QR63" s="6"/>
      <c r="QS63" s="6"/>
      <c r="QU63" s="6"/>
      <c r="QV63" s="6"/>
      <c r="QW63" s="6">
        <v>13.539540000000001</v>
      </c>
      <c r="QX63" s="6">
        <v>2.5845784060300001E-2</v>
      </c>
      <c r="QY63" s="6"/>
      <c r="QZ63" s="36"/>
      <c r="RA63" s="6"/>
      <c r="RB63" s="6"/>
      <c r="RC63" s="6"/>
      <c r="RD63" s="6"/>
      <c r="RE63" s="6"/>
      <c r="RF63" s="6"/>
      <c r="RG63" s="6"/>
      <c r="RH63" s="6"/>
      <c r="RI63" s="6"/>
      <c r="RJ63" s="6"/>
      <c r="RL63" s="6"/>
      <c r="RM63" s="6"/>
      <c r="RN63" s="6">
        <v>13.539540000000001</v>
      </c>
      <c r="RO63" s="6">
        <v>2.3843253423000001E-2</v>
      </c>
      <c r="RP63" s="6"/>
      <c r="RQ63" s="36"/>
      <c r="RR63" s="6"/>
      <c r="RS63" s="6"/>
      <c r="RT63" s="6"/>
      <c r="RU63" s="6"/>
      <c r="RV63" s="6"/>
      <c r="RW63" s="6"/>
      <c r="RX63" s="6"/>
      <c r="RY63" s="6"/>
      <c r="RZ63" s="6"/>
      <c r="SA63" s="6"/>
      <c r="SC63" s="6"/>
      <c r="SD63" s="6"/>
      <c r="SE63" s="6">
        <v>13.539540000000001</v>
      </c>
      <c r="SF63" s="6">
        <v>1.37631317624E-2</v>
      </c>
      <c r="SG63" s="6"/>
      <c r="SH63" s="36"/>
      <c r="SI63" s="6"/>
      <c r="SJ63" s="6"/>
      <c r="SK63" s="6"/>
      <c r="SL63" s="6"/>
      <c r="SM63" s="6"/>
      <c r="SN63" s="6"/>
      <c r="SO63" s="6"/>
      <c r="SP63" s="6"/>
      <c r="SQ63" s="6"/>
      <c r="SR63" s="6"/>
      <c r="ST63" s="6"/>
      <c r="SU63" s="6"/>
      <c r="SV63" s="6">
        <v>13.539540000000001</v>
      </c>
      <c r="SW63" s="6">
        <v>1.37631317624E-2</v>
      </c>
      <c r="SX63" s="6"/>
      <c r="SY63" s="36"/>
      <c r="SZ63" s="6"/>
      <c r="TA63" s="6"/>
      <c r="TB63" s="6"/>
      <c r="TC63" s="6"/>
      <c r="TD63" s="6"/>
      <c r="TE63" s="6"/>
      <c r="TF63" s="6"/>
      <c r="TG63" s="6"/>
      <c r="TH63" s="6"/>
      <c r="TI63" s="6"/>
      <c r="TK63" s="6"/>
      <c r="TL63" s="6"/>
      <c r="TM63" s="6">
        <v>27.1541</v>
      </c>
      <c r="TN63" s="6">
        <v>0.15221885284799999</v>
      </c>
      <c r="TO63" s="6"/>
      <c r="TP63" s="36"/>
      <c r="TQ63" s="6"/>
      <c r="TR63" s="6"/>
      <c r="TS63" s="6"/>
      <c r="TT63" s="6"/>
      <c r="TU63" s="6"/>
      <c r="TV63" s="6"/>
      <c r="TW63" s="6"/>
      <c r="TX63" s="6"/>
      <c r="TY63" s="6"/>
      <c r="TZ63" s="6"/>
      <c r="UB63" s="6"/>
      <c r="UC63" s="6"/>
      <c r="UD63" s="6">
        <v>20.876753333300002</v>
      </c>
      <c r="UE63" s="6">
        <v>-2.41634026866E-2</v>
      </c>
      <c r="UF63" s="6"/>
      <c r="UG63" s="36"/>
      <c r="UH63" s="6"/>
      <c r="UI63" s="6"/>
      <c r="UJ63" s="6"/>
      <c r="UK63" s="6"/>
      <c r="UL63" s="6"/>
      <c r="UM63" s="6"/>
      <c r="UN63" s="6"/>
      <c r="UO63" s="6"/>
      <c r="UP63" s="6"/>
      <c r="UQ63" s="6"/>
      <c r="US63" s="6"/>
      <c r="UT63" s="6"/>
      <c r="UU63" s="6">
        <v>12.132353333299999</v>
      </c>
      <c r="UV63" s="6">
        <v>7.35726397541E-2</v>
      </c>
      <c r="UW63" s="6"/>
      <c r="UX63" s="36"/>
      <c r="UY63" s="6"/>
      <c r="UZ63" s="6"/>
      <c r="VA63" s="6"/>
      <c r="VB63" s="6"/>
      <c r="VC63" s="6"/>
      <c r="VD63" s="6"/>
      <c r="VE63" s="6"/>
      <c r="VF63" s="6"/>
      <c r="VG63" s="6"/>
      <c r="VH63" s="6"/>
      <c r="VJ63" s="6"/>
      <c r="VK63" s="6"/>
      <c r="VL63" s="6">
        <v>12.132353333299999</v>
      </c>
      <c r="VM63" s="6">
        <v>0.103685012401</v>
      </c>
      <c r="VN63" s="6"/>
    </row>
    <row r="64" spans="10:586" x14ac:dyDescent="0.25">
      <c r="J64" s="6"/>
      <c r="K64" s="6"/>
      <c r="L64" s="6"/>
      <c r="M64" s="6"/>
      <c r="N64" s="6"/>
      <c r="O64" s="6"/>
      <c r="P64" s="6"/>
      <c r="Q64" s="6"/>
      <c r="R64" s="6"/>
      <c r="S64" s="6"/>
      <c r="U64" s="6"/>
      <c r="V64" s="6"/>
      <c r="W64" s="6">
        <v>13.97936</v>
      </c>
      <c r="X64" s="6">
        <v>6.6177123805500004E-2</v>
      </c>
      <c r="Y64" s="6"/>
      <c r="Z64" s="36"/>
      <c r="AA64" s="6"/>
      <c r="AB64" s="6"/>
      <c r="AC64" s="6"/>
      <c r="AD64" s="6"/>
      <c r="AE64" s="6"/>
      <c r="AF64" s="6"/>
      <c r="AG64" s="6"/>
      <c r="AH64" s="6"/>
      <c r="AI64" s="6"/>
      <c r="AJ64" s="6"/>
      <c r="AL64" s="6"/>
      <c r="AM64" s="6"/>
      <c r="AN64" s="6">
        <v>13.665279999999999</v>
      </c>
      <c r="AO64" s="6">
        <v>8.1012474544399998E-2</v>
      </c>
      <c r="AP64" s="6"/>
      <c r="AQ64" s="36"/>
      <c r="AR64" s="6"/>
      <c r="AS64" s="6"/>
      <c r="AT64" s="6"/>
      <c r="AU64" s="6"/>
      <c r="AV64" s="6"/>
      <c r="AW64" s="6"/>
      <c r="AX64" s="6"/>
      <c r="AY64" s="6"/>
      <c r="AZ64" s="6"/>
      <c r="BA64" s="6"/>
      <c r="BC64" s="6"/>
      <c r="BD64" s="6"/>
      <c r="BE64" s="6">
        <v>13.736000000000001</v>
      </c>
      <c r="BF64" s="6">
        <v>0.23347699783799999</v>
      </c>
      <c r="BG64" s="6"/>
      <c r="BH64" s="36"/>
      <c r="BI64" s="6"/>
      <c r="BJ64" s="6"/>
      <c r="BK64" s="6"/>
      <c r="BL64" s="6"/>
      <c r="BM64" s="6"/>
      <c r="BN64" s="6"/>
      <c r="BO64" s="6"/>
      <c r="BP64" s="6"/>
      <c r="BQ64" s="6"/>
      <c r="BR64" s="6"/>
      <c r="BT64" s="6"/>
      <c r="BU64" s="6"/>
      <c r="BV64" s="6">
        <v>14.1085333333</v>
      </c>
      <c r="BW64" s="6">
        <v>0.110815809803</v>
      </c>
      <c r="BX64" s="6"/>
      <c r="BY64" s="36"/>
      <c r="BZ64" s="6"/>
      <c r="CA64" s="6"/>
      <c r="CB64" s="6"/>
      <c r="CC64" s="6"/>
      <c r="CD64" s="6"/>
      <c r="CE64" s="6"/>
      <c r="CF64" s="6"/>
      <c r="CG64" s="6"/>
      <c r="CH64" s="6"/>
      <c r="CI64" s="6"/>
      <c r="CK64" s="6"/>
      <c r="CL64" s="6"/>
      <c r="CM64" s="6">
        <v>14.1085333333</v>
      </c>
      <c r="CN64" s="6">
        <v>9.2137809474499996E-2</v>
      </c>
      <c r="CO64" s="6"/>
      <c r="CP64" s="36"/>
      <c r="CQ64" s="6"/>
      <c r="CR64" s="6"/>
      <c r="CS64" s="6"/>
      <c r="CT64" s="6"/>
      <c r="CU64" s="6"/>
      <c r="CV64" s="6"/>
      <c r="CW64" s="6"/>
      <c r="CX64" s="6"/>
      <c r="CY64" s="6"/>
      <c r="CZ64" s="6"/>
      <c r="DB64" s="6"/>
      <c r="DC64" s="6"/>
      <c r="DD64" s="6">
        <v>13.929866666700001</v>
      </c>
      <c r="DE64" s="6">
        <v>0.13983414075799999</v>
      </c>
      <c r="DF64" s="6"/>
      <c r="DG64" s="36"/>
      <c r="DH64" s="6"/>
      <c r="DI64" s="6"/>
      <c r="DJ64" s="6"/>
      <c r="DK64" s="6"/>
      <c r="DL64" s="6"/>
      <c r="DM64" s="6"/>
      <c r="DN64" s="6"/>
      <c r="DO64" s="6"/>
      <c r="DP64" s="6"/>
      <c r="DQ64" s="6"/>
      <c r="DS64" s="6"/>
      <c r="DT64" s="6"/>
      <c r="DU64" s="6">
        <v>14.50224</v>
      </c>
      <c r="DV64" s="6">
        <v>0.12927008919499999</v>
      </c>
      <c r="DW64" s="6"/>
      <c r="DX64" s="36"/>
      <c r="DY64" s="6"/>
      <c r="DZ64" s="6"/>
      <c r="EA64" s="6"/>
      <c r="EB64" s="6"/>
      <c r="EC64" s="6"/>
      <c r="ED64" s="6"/>
      <c r="EE64" s="6"/>
      <c r="EF64" s="6"/>
      <c r="EG64" s="6"/>
      <c r="EH64" s="6"/>
      <c r="EJ64" s="6"/>
      <c r="EK64" s="6"/>
      <c r="EL64" s="6">
        <v>14.50224</v>
      </c>
      <c r="EM64" s="6">
        <v>0.13906839630199999</v>
      </c>
      <c r="EN64" s="6"/>
      <c r="EO64" s="36"/>
      <c r="EP64" s="6"/>
      <c r="EQ64" s="6"/>
      <c r="ER64" s="6"/>
      <c r="ES64" s="6"/>
      <c r="ET64" s="6"/>
      <c r="EU64" s="6"/>
      <c r="EV64" s="6"/>
      <c r="EW64" s="6"/>
      <c r="EX64" s="6"/>
      <c r="EY64" s="6"/>
      <c r="FA64" s="6"/>
      <c r="FB64" s="6"/>
      <c r="FC64" s="6">
        <v>14.496</v>
      </c>
      <c r="FD64" s="6">
        <v>0.11441795932899999</v>
      </c>
      <c r="FE64" s="6"/>
      <c r="FF64" s="36"/>
      <c r="FG64" s="6"/>
      <c r="FH64" s="6"/>
      <c r="FI64" s="6"/>
      <c r="FJ64" s="6"/>
      <c r="FK64" s="6"/>
      <c r="FL64" s="6"/>
      <c r="FM64" s="6"/>
      <c r="FN64" s="6"/>
      <c r="FO64" s="6"/>
      <c r="FP64" s="6"/>
      <c r="FR64" s="6"/>
      <c r="FS64" s="6"/>
      <c r="FT64" s="6">
        <v>14.388106666700001</v>
      </c>
      <c r="FU64" s="6">
        <v>9.2891547943800001E-2</v>
      </c>
      <c r="FV64" s="6"/>
      <c r="FW64" s="36"/>
      <c r="FX64" s="6"/>
      <c r="FY64" s="6"/>
      <c r="FZ64" s="6"/>
      <c r="GA64" s="6"/>
      <c r="GB64" s="6"/>
      <c r="GC64" s="6"/>
      <c r="GD64" s="6"/>
      <c r="GE64" s="6"/>
      <c r="GF64" s="6"/>
      <c r="GG64" s="6"/>
      <c r="GI64" s="6"/>
      <c r="GJ64" s="6"/>
      <c r="GK64" s="6">
        <v>14.388106666700001</v>
      </c>
      <c r="GL64" s="6">
        <v>0.102246599248</v>
      </c>
      <c r="GM64" s="6"/>
      <c r="GN64" s="36"/>
      <c r="GO64" s="6"/>
      <c r="GP64" s="6"/>
      <c r="GQ64" s="6"/>
      <c r="GR64" s="6"/>
      <c r="GS64" s="6"/>
      <c r="GT64" s="6"/>
      <c r="GU64" s="6"/>
      <c r="GV64" s="6"/>
      <c r="GW64" s="6"/>
      <c r="GX64" s="6"/>
      <c r="GZ64" s="6"/>
      <c r="HA64" s="6"/>
      <c r="HB64" s="6">
        <v>14.50224</v>
      </c>
      <c r="HC64" s="6">
        <v>0.127503626526</v>
      </c>
      <c r="HD64" s="6"/>
      <c r="HE64" s="36"/>
      <c r="HF64" s="6"/>
      <c r="HG64" s="6"/>
      <c r="HH64" s="6"/>
      <c r="HI64" s="6"/>
      <c r="HJ64" s="6"/>
      <c r="HK64" s="6"/>
      <c r="HL64" s="6"/>
      <c r="HM64" s="6"/>
      <c r="HN64" s="6"/>
      <c r="HO64" s="6"/>
      <c r="HQ64" s="6"/>
      <c r="HR64" s="6"/>
      <c r="HS64" s="6">
        <v>14.826079999999999</v>
      </c>
      <c r="HT64" s="6">
        <v>0.102584633385</v>
      </c>
      <c r="HU64" s="6"/>
      <c r="HV64" s="36"/>
      <c r="HW64" s="6"/>
      <c r="HX64" s="6"/>
      <c r="HY64" s="6"/>
      <c r="HZ64" s="6"/>
      <c r="IA64" s="6"/>
      <c r="IB64" s="6"/>
      <c r="IC64" s="6"/>
      <c r="ID64" s="6"/>
      <c r="IE64" s="6"/>
      <c r="IF64" s="6"/>
      <c r="IH64" s="6"/>
      <c r="II64" s="6"/>
      <c r="IJ64" s="6">
        <v>14.4024</v>
      </c>
      <c r="IK64" s="6">
        <v>0.19057776622600001</v>
      </c>
      <c r="IL64" s="6"/>
      <c r="IM64" s="36"/>
      <c r="IN64" s="6"/>
      <c r="IO64" s="6"/>
      <c r="IP64" s="6"/>
      <c r="IQ64" s="6"/>
      <c r="IR64" s="6"/>
      <c r="IS64" s="6"/>
      <c r="IT64" s="6"/>
      <c r="IU64" s="6"/>
      <c r="IV64" s="6"/>
      <c r="IW64" s="6"/>
      <c r="IY64" s="6"/>
      <c r="IZ64" s="6"/>
      <c r="JA64" s="6">
        <v>14.4024</v>
      </c>
      <c r="JB64" s="6">
        <v>0.116175155844</v>
      </c>
      <c r="JC64" s="6"/>
      <c r="JD64" s="36"/>
      <c r="JE64" s="6"/>
      <c r="JF64" s="6"/>
      <c r="JG64" s="6"/>
      <c r="JH64" s="6"/>
      <c r="JI64" s="6"/>
      <c r="JJ64" s="6"/>
      <c r="JK64" s="6"/>
      <c r="JL64" s="6"/>
      <c r="JM64" s="6"/>
      <c r="JN64" s="6"/>
      <c r="JP64" s="6"/>
      <c r="JQ64" s="6"/>
      <c r="JR64" s="6">
        <v>13.530720000000001</v>
      </c>
      <c r="JS64" s="6">
        <v>9.7681951769800004E-2</v>
      </c>
      <c r="JT64" s="6"/>
      <c r="JU64" s="36"/>
      <c r="JV64" s="6"/>
      <c r="JW64" s="6"/>
      <c r="JX64" s="6"/>
      <c r="JY64" s="6"/>
      <c r="JZ64" s="6"/>
      <c r="KA64" s="6"/>
      <c r="KB64" s="6"/>
      <c r="KC64" s="6"/>
      <c r="KD64" s="6"/>
      <c r="KE64" s="6"/>
      <c r="KG64" s="6"/>
      <c r="KH64" s="6"/>
      <c r="KI64" s="6">
        <v>13.530720000000001</v>
      </c>
      <c r="KJ64" s="6">
        <v>0.10310589765399999</v>
      </c>
      <c r="KK64" s="6"/>
      <c r="KL64" s="36"/>
      <c r="KM64" s="6"/>
      <c r="KN64" s="6"/>
      <c r="KO64" s="6"/>
      <c r="KP64" s="6"/>
      <c r="KQ64" s="6"/>
      <c r="KR64" s="6"/>
      <c r="KS64" s="6"/>
      <c r="KT64" s="6"/>
      <c r="KU64" s="6"/>
      <c r="KV64" s="6"/>
      <c r="KX64" s="6"/>
      <c r="KY64" s="6"/>
      <c r="KZ64" s="6">
        <v>13.848319999999999</v>
      </c>
      <c r="LA64" s="6">
        <v>0.101380343833</v>
      </c>
      <c r="LB64" s="6"/>
      <c r="LC64" s="36"/>
      <c r="LD64" s="6"/>
      <c r="LE64" s="6"/>
      <c r="LF64" s="6"/>
      <c r="LG64" s="6"/>
      <c r="LH64" s="6"/>
      <c r="LI64" s="6"/>
      <c r="LJ64" s="6"/>
      <c r="LK64" s="6"/>
      <c r="LL64" s="6"/>
      <c r="LM64" s="6"/>
      <c r="LO64" s="6"/>
      <c r="LP64" s="6"/>
      <c r="LQ64" s="6">
        <v>13.848319999999999</v>
      </c>
      <c r="LR64" s="6">
        <v>0.113348907003</v>
      </c>
      <c r="LS64" s="6"/>
      <c r="LT64" s="36"/>
      <c r="LU64" s="6"/>
      <c r="LV64" s="6"/>
      <c r="LW64" s="6"/>
      <c r="LX64" s="6"/>
      <c r="LY64" s="6"/>
      <c r="LZ64" s="6"/>
      <c r="MA64" s="6"/>
      <c r="MB64" s="6"/>
      <c r="MC64" s="6"/>
      <c r="MD64" s="6"/>
      <c r="MF64" s="6"/>
      <c r="MG64" s="6"/>
      <c r="MH64" s="6">
        <v>13.848319999999999</v>
      </c>
      <c r="MI64" s="6">
        <v>0.113283119054</v>
      </c>
      <c r="MJ64" s="6"/>
      <c r="MK64" s="36"/>
      <c r="ML64" s="6"/>
      <c r="MM64" s="6"/>
      <c r="MN64" s="6"/>
      <c r="MO64" s="6"/>
      <c r="MP64" s="6"/>
      <c r="MQ64" s="6"/>
      <c r="MR64" s="6"/>
      <c r="MS64" s="6"/>
      <c r="MT64" s="6"/>
      <c r="MU64" s="6"/>
      <c r="MW64" s="6"/>
      <c r="MX64" s="6"/>
      <c r="MY64" s="6">
        <v>13.842079999999999</v>
      </c>
      <c r="MZ64" s="6">
        <v>8.3723889158200004E-2</v>
      </c>
      <c r="NA64" s="6"/>
      <c r="NB64" s="36"/>
      <c r="NC64" s="6"/>
      <c r="ND64" s="6"/>
      <c r="NE64" s="6"/>
      <c r="NF64" s="6"/>
      <c r="NG64" s="6"/>
      <c r="NH64" s="6"/>
      <c r="NI64" s="6"/>
      <c r="NJ64" s="6"/>
      <c r="NK64" s="6"/>
      <c r="NL64" s="6"/>
      <c r="NN64" s="6"/>
      <c r="NO64" s="6"/>
      <c r="NP64" s="6">
        <v>15.572340000000001</v>
      </c>
      <c r="NQ64" s="6">
        <v>7.7029264028199998E-2</v>
      </c>
      <c r="NR64" s="6"/>
      <c r="NS64" s="36"/>
      <c r="NT64" s="6"/>
      <c r="NU64" s="6"/>
      <c r="NV64" s="6"/>
      <c r="NW64" s="6"/>
      <c r="NX64" s="6"/>
      <c r="NY64" s="6"/>
      <c r="NZ64" s="6"/>
      <c r="OA64" s="6"/>
      <c r="OB64" s="6"/>
      <c r="OC64" s="6"/>
      <c r="OE64" s="6"/>
      <c r="OF64" s="6"/>
      <c r="OG64" s="6">
        <v>13.5685333333</v>
      </c>
      <c r="OH64" s="6">
        <v>7.5601759725099998E-2</v>
      </c>
      <c r="OI64" s="6"/>
      <c r="OJ64" s="36"/>
      <c r="OK64" s="6"/>
      <c r="OL64" s="6"/>
      <c r="OM64" s="6"/>
      <c r="ON64" s="6"/>
      <c r="OO64" s="6"/>
      <c r="OP64" s="6"/>
      <c r="OQ64" s="6"/>
      <c r="OR64" s="6"/>
      <c r="OS64" s="6"/>
      <c r="OT64" s="6"/>
      <c r="OV64" s="6"/>
      <c r="OW64" s="6"/>
      <c r="OX64" s="6">
        <v>13.5685333333</v>
      </c>
      <c r="OY64" s="6">
        <v>8.9185200104300005E-2</v>
      </c>
      <c r="OZ64" s="6"/>
      <c r="PA64" s="36"/>
      <c r="PB64" s="6"/>
      <c r="PC64" s="6"/>
      <c r="PD64" s="6"/>
      <c r="PE64" s="6"/>
      <c r="PF64" s="6"/>
      <c r="PG64" s="6"/>
      <c r="PH64" s="6"/>
      <c r="PI64" s="6"/>
      <c r="PJ64" s="6"/>
      <c r="PK64" s="6"/>
      <c r="PM64" s="6"/>
      <c r="PN64" s="6"/>
      <c r="PO64" s="6">
        <v>14.1784</v>
      </c>
      <c r="PP64" s="6">
        <v>7.5441279769999994E-2</v>
      </c>
      <c r="PQ64" s="6"/>
      <c r="PR64" s="36"/>
      <c r="PS64" s="6"/>
      <c r="PT64" s="6"/>
      <c r="PU64" s="6"/>
      <c r="PV64" s="6"/>
      <c r="PW64" s="6"/>
      <c r="PX64" s="6"/>
      <c r="PY64" s="6"/>
      <c r="PZ64" s="6"/>
      <c r="QA64" s="6"/>
      <c r="QB64" s="6"/>
      <c r="QD64" s="6"/>
      <c r="QE64" s="6"/>
      <c r="QF64" s="6">
        <v>13.854559999999999</v>
      </c>
      <c r="QG64" s="6">
        <v>4.5562963491400002E-2</v>
      </c>
      <c r="QH64" s="6"/>
      <c r="QI64" s="36"/>
      <c r="QJ64" s="6"/>
      <c r="QK64" s="6"/>
      <c r="QL64" s="6"/>
      <c r="QM64" s="6"/>
      <c r="QN64" s="6"/>
      <c r="QO64" s="6"/>
      <c r="QP64" s="6"/>
      <c r="QQ64" s="6"/>
      <c r="QR64" s="6"/>
      <c r="QS64" s="6"/>
      <c r="QU64" s="6"/>
      <c r="QV64" s="6"/>
      <c r="QW64" s="6">
        <v>15.47376</v>
      </c>
      <c r="QX64" s="6">
        <v>2.3009206205799999E-2</v>
      </c>
      <c r="QY64" s="6"/>
      <c r="QZ64" s="36"/>
      <c r="RA64" s="6"/>
      <c r="RB64" s="6"/>
      <c r="RC64" s="6"/>
      <c r="RD64" s="6"/>
      <c r="RE64" s="6"/>
      <c r="RF64" s="6"/>
      <c r="RG64" s="6"/>
      <c r="RH64" s="6"/>
      <c r="RI64" s="6"/>
      <c r="RJ64" s="6"/>
      <c r="RL64" s="6"/>
      <c r="RM64" s="6"/>
      <c r="RN64" s="6">
        <v>15.47376</v>
      </c>
      <c r="RO64" s="6">
        <v>2.4980099545500001E-2</v>
      </c>
      <c r="RP64" s="6"/>
      <c r="RQ64" s="36"/>
      <c r="RR64" s="6"/>
      <c r="RS64" s="6"/>
      <c r="RT64" s="6"/>
      <c r="RU64" s="6"/>
      <c r="RV64" s="6"/>
      <c r="RW64" s="6"/>
      <c r="RX64" s="6"/>
      <c r="RY64" s="6"/>
      <c r="RZ64" s="6"/>
      <c r="SA64" s="6"/>
      <c r="SC64" s="6"/>
      <c r="SD64" s="6"/>
      <c r="SE64" s="6">
        <v>15.47376</v>
      </c>
      <c r="SF64" s="6">
        <v>1.38324374899E-2</v>
      </c>
      <c r="SG64" s="6"/>
      <c r="SH64" s="36"/>
      <c r="SI64" s="6"/>
      <c r="SJ64" s="6"/>
      <c r="SK64" s="6"/>
      <c r="SL64" s="6"/>
      <c r="SM64" s="6"/>
      <c r="SN64" s="6"/>
      <c r="SO64" s="6"/>
      <c r="SP64" s="6"/>
      <c r="SQ64" s="6"/>
      <c r="SR64" s="6"/>
      <c r="ST64" s="6"/>
      <c r="SU64" s="6"/>
      <c r="SV64" s="6">
        <v>15.47376</v>
      </c>
      <c r="SW64" s="6">
        <v>1.38324374899E-2</v>
      </c>
      <c r="SX64" s="6"/>
      <c r="SY64" s="36"/>
      <c r="SZ64" s="6"/>
      <c r="TA64" s="6"/>
      <c r="TB64" s="6"/>
      <c r="TC64" s="6"/>
      <c r="TD64" s="6"/>
      <c r="TE64" s="6"/>
      <c r="TF64" s="6"/>
      <c r="TG64" s="6"/>
      <c r="TH64" s="6"/>
      <c r="TI64" s="6"/>
      <c r="TK64" s="6"/>
      <c r="TL64" s="6"/>
      <c r="TM64" s="6">
        <v>28.964373333299999</v>
      </c>
      <c r="TN64" s="6">
        <v>0.15784719436399999</v>
      </c>
      <c r="TO64" s="6"/>
      <c r="TP64" s="36"/>
      <c r="TQ64" s="6"/>
      <c r="TR64" s="6"/>
      <c r="TS64" s="6"/>
      <c r="TT64" s="6"/>
      <c r="TU64" s="6"/>
      <c r="TV64" s="6"/>
      <c r="TW64" s="6"/>
      <c r="TX64" s="6"/>
      <c r="TY64" s="6"/>
      <c r="TZ64" s="6"/>
      <c r="UB64" s="6"/>
      <c r="UC64" s="6"/>
      <c r="UD64" s="6">
        <v>22.774640000000002</v>
      </c>
      <c r="UE64" s="6">
        <v>-2.2942957380599999E-2</v>
      </c>
      <c r="UF64" s="6"/>
      <c r="UG64" s="36"/>
      <c r="UH64" s="6"/>
      <c r="UI64" s="6"/>
      <c r="UJ64" s="6"/>
      <c r="UK64" s="6"/>
      <c r="UL64" s="6"/>
      <c r="UM64" s="6"/>
      <c r="UN64" s="6"/>
      <c r="UO64" s="6"/>
      <c r="UP64" s="6"/>
      <c r="UQ64" s="6"/>
      <c r="US64" s="6"/>
      <c r="UT64" s="6"/>
      <c r="UU64" s="6">
        <v>13.8655466667</v>
      </c>
      <c r="UV64" s="6">
        <v>7.5420831985800005E-2</v>
      </c>
      <c r="UW64" s="6"/>
      <c r="UX64" s="36"/>
      <c r="UY64" s="6"/>
      <c r="UZ64" s="6"/>
      <c r="VA64" s="6"/>
      <c r="VB64" s="6"/>
      <c r="VC64" s="6"/>
      <c r="VD64" s="6"/>
      <c r="VE64" s="6"/>
      <c r="VF64" s="6"/>
      <c r="VG64" s="6"/>
      <c r="VH64" s="6"/>
      <c r="VJ64" s="6"/>
      <c r="VK64" s="6"/>
      <c r="VL64" s="6">
        <v>13.8655466667</v>
      </c>
      <c r="VM64" s="6">
        <v>0.10533394424</v>
      </c>
      <c r="VN64" s="6"/>
    </row>
    <row r="65" spans="10:586" x14ac:dyDescent="0.25">
      <c r="J65" s="6"/>
      <c r="K65" s="6"/>
      <c r="L65" s="6"/>
      <c r="M65" s="6"/>
      <c r="N65" s="6"/>
      <c r="O65" s="6"/>
      <c r="P65" s="6"/>
      <c r="Q65" s="6"/>
      <c r="R65" s="6"/>
      <c r="S65" s="6"/>
      <c r="U65" s="6"/>
      <c r="V65" s="6"/>
      <c r="W65" s="6">
        <v>15.72678</v>
      </c>
      <c r="X65" s="6">
        <v>6.7825704560000005E-2</v>
      </c>
      <c r="Y65" s="6"/>
      <c r="Z65" s="36"/>
      <c r="AA65" s="6"/>
      <c r="AB65" s="6"/>
      <c r="AC65" s="6"/>
      <c r="AD65" s="6"/>
      <c r="AE65" s="6"/>
      <c r="AF65" s="6"/>
      <c r="AG65" s="6"/>
      <c r="AH65" s="6"/>
      <c r="AI65" s="6"/>
      <c r="AJ65" s="6"/>
      <c r="AL65" s="6"/>
      <c r="AM65" s="6"/>
      <c r="AN65" s="6">
        <v>15.37344</v>
      </c>
      <c r="AO65" s="6">
        <v>8.0734786243299994E-2</v>
      </c>
      <c r="AP65" s="6"/>
      <c r="AQ65" s="36"/>
      <c r="AR65" s="6"/>
      <c r="AS65" s="6"/>
      <c r="AT65" s="6"/>
      <c r="AU65" s="6"/>
      <c r="AV65" s="6"/>
      <c r="AW65" s="6"/>
      <c r="AX65" s="6"/>
      <c r="AY65" s="6"/>
      <c r="AZ65" s="6"/>
      <c r="BA65" s="6"/>
      <c r="BC65" s="6"/>
      <c r="BD65" s="6"/>
      <c r="BE65" s="6">
        <v>15.452999999999999</v>
      </c>
      <c r="BF65" s="6">
        <v>0.246270574524</v>
      </c>
      <c r="BG65" s="6"/>
      <c r="BH65" s="36"/>
      <c r="BI65" s="6"/>
      <c r="BJ65" s="6"/>
      <c r="BK65" s="6"/>
      <c r="BL65" s="6"/>
      <c r="BM65" s="6"/>
      <c r="BN65" s="6"/>
      <c r="BO65" s="6"/>
      <c r="BP65" s="6"/>
      <c r="BQ65" s="6"/>
      <c r="BR65" s="6"/>
      <c r="BT65" s="6"/>
      <c r="BU65" s="6"/>
      <c r="BV65" s="6">
        <v>15.8721</v>
      </c>
      <c r="BW65" s="6">
        <v>0.114581224435</v>
      </c>
      <c r="BX65" s="6"/>
      <c r="BY65" s="36"/>
      <c r="BZ65" s="6"/>
      <c r="CA65" s="6"/>
      <c r="CB65" s="6"/>
      <c r="CC65" s="6"/>
      <c r="CD65" s="6"/>
      <c r="CE65" s="6"/>
      <c r="CF65" s="6"/>
      <c r="CG65" s="6"/>
      <c r="CH65" s="6"/>
      <c r="CI65" s="6"/>
      <c r="CK65" s="6"/>
      <c r="CL65" s="6"/>
      <c r="CM65" s="6">
        <v>15.8721</v>
      </c>
      <c r="CN65" s="6">
        <v>9.4914696556900005E-2</v>
      </c>
      <c r="CO65" s="6"/>
      <c r="CP65" s="36"/>
      <c r="CQ65" s="6"/>
      <c r="CR65" s="6"/>
      <c r="CS65" s="6"/>
      <c r="CT65" s="6"/>
      <c r="CU65" s="6"/>
      <c r="CV65" s="6"/>
      <c r="CW65" s="6"/>
      <c r="CX65" s="6"/>
      <c r="CY65" s="6"/>
      <c r="CZ65" s="6"/>
      <c r="DB65" s="6"/>
      <c r="DC65" s="6"/>
      <c r="DD65" s="6">
        <v>15.671099999999999</v>
      </c>
      <c r="DE65" s="6">
        <v>0.1433674006</v>
      </c>
      <c r="DF65" s="6"/>
      <c r="DG65" s="36"/>
      <c r="DH65" s="6"/>
      <c r="DI65" s="6"/>
      <c r="DJ65" s="6"/>
      <c r="DK65" s="6"/>
      <c r="DL65" s="6"/>
      <c r="DM65" s="6"/>
      <c r="DN65" s="6"/>
      <c r="DO65" s="6"/>
      <c r="DP65" s="6"/>
      <c r="DQ65" s="6"/>
      <c r="DS65" s="6"/>
      <c r="DT65" s="6"/>
      <c r="DU65" s="6">
        <v>16.315020000000001</v>
      </c>
      <c r="DV65" s="6">
        <v>0.13097991005099999</v>
      </c>
      <c r="DW65" s="6"/>
      <c r="DX65" s="36"/>
      <c r="DY65" s="6"/>
      <c r="DZ65" s="6"/>
      <c r="EA65" s="6"/>
      <c r="EB65" s="6"/>
      <c r="EC65" s="6"/>
      <c r="ED65" s="6"/>
      <c r="EE65" s="6"/>
      <c r="EF65" s="6"/>
      <c r="EG65" s="6"/>
      <c r="EH65" s="6"/>
      <c r="EJ65" s="6"/>
      <c r="EK65" s="6"/>
      <c r="EL65" s="6">
        <v>16.315020000000001</v>
      </c>
      <c r="EM65" s="6">
        <v>0.140992708651</v>
      </c>
      <c r="EN65" s="6"/>
      <c r="EO65" s="36"/>
      <c r="EP65" s="6"/>
      <c r="EQ65" s="6"/>
      <c r="ER65" s="6"/>
      <c r="ES65" s="6"/>
      <c r="ET65" s="6"/>
      <c r="EU65" s="6"/>
      <c r="EV65" s="6"/>
      <c r="EW65" s="6"/>
      <c r="EX65" s="6"/>
      <c r="EY65" s="6"/>
      <c r="FA65" s="6"/>
      <c r="FB65" s="6"/>
      <c r="FC65" s="6">
        <v>16.308</v>
      </c>
      <c r="FD65" s="6">
        <v>0.116796627115</v>
      </c>
      <c r="FE65" s="6"/>
      <c r="FF65" s="36"/>
      <c r="FG65" s="6"/>
      <c r="FH65" s="6"/>
      <c r="FI65" s="6"/>
      <c r="FJ65" s="6"/>
      <c r="FK65" s="6"/>
      <c r="FL65" s="6"/>
      <c r="FM65" s="6"/>
      <c r="FN65" s="6"/>
      <c r="FO65" s="6"/>
      <c r="FP65" s="6"/>
      <c r="FR65" s="6"/>
      <c r="FS65" s="6"/>
      <c r="FT65" s="6">
        <v>16.186620000000001</v>
      </c>
      <c r="FU65" s="6">
        <v>9.5265508459999995E-2</v>
      </c>
      <c r="FV65" s="6"/>
      <c r="FW65" s="36"/>
      <c r="FX65" s="6"/>
      <c r="FY65" s="6"/>
      <c r="FZ65" s="6"/>
      <c r="GA65" s="6"/>
      <c r="GB65" s="6"/>
      <c r="GC65" s="6"/>
      <c r="GD65" s="6"/>
      <c r="GE65" s="6"/>
      <c r="GF65" s="6"/>
      <c r="GG65" s="6"/>
      <c r="GI65" s="6"/>
      <c r="GJ65" s="6"/>
      <c r="GK65" s="6">
        <v>16.186620000000001</v>
      </c>
      <c r="GL65" s="6">
        <v>0.10483474979600001</v>
      </c>
      <c r="GM65" s="6"/>
      <c r="GN65" s="36"/>
      <c r="GO65" s="6"/>
      <c r="GP65" s="6"/>
      <c r="GQ65" s="6"/>
      <c r="GR65" s="6"/>
      <c r="GS65" s="6"/>
      <c r="GT65" s="6"/>
      <c r="GU65" s="6"/>
      <c r="GV65" s="6"/>
      <c r="GW65" s="6"/>
      <c r="GX65" s="6"/>
      <c r="GZ65" s="6"/>
      <c r="HA65" s="6"/>
      <c r="HB65" s="6">
        <v>16.315020000000001</v>
      </c>
      <c r="HC65" s="6">
        <v>0.129165518073</v>
      </c>
      <c r="HD65" s="6"/>
      <c r="HE65" s="36"/>
      <c r="HF65" s="6"/>
      <c r="HG65" s="6"/>
      <c r="HH65" s="6"/>
      <c r="HI65" s="6"/>
      <c r="HJ65" s="6"/>
      <c r="HK65" s="6"/>
      <c r="HL65" s="6"/>
      <c r="HM65" s="6"/>
      <c r="HN65" s="6"/>
      <c r="HO65" s="6"/>
      <c r="HQ65" s="6"/>
      <c r="HR65" s="6"/>
      <c r="HS65" s="6">
        <v>16.67934</v>
      </c>
      <c r="HT65" s="6">
        <v>0.105077731043</v>
      </c>
      <c r="HU65" s="6"/>
      <c r="HV65" s="36"/>
      <c r="HW65" s="6"/>
      <c r="HX65" s="6"/>
      <c r="HY65" s="6"/>
      <c r="HZ65" s="6"/>
      <c r="IA65" s="6"/>
      <c r="IB65" s="6"/>
      <c r="IC65" s="6"/>
      <c r="ID65" s="6"/>
      <c r="IE65" s="6"/>
      <c r="IF65" s="6"/>
      <c r="IH65" s="6"/>
      <c r="II65" s="6"/>
      <c r="IJ65" s="6">
        <v>16.2027</v>
      </c>
      <c r="IK65" s="6">
        <v>0.19256106207900001</v>
      </c>
      <c r="IL65" s="6"/>
      <c r="IM65" s="36"/>
      <c r="IN65" s="6"/>
      <c r="IO65" s="6"/>
      <c r="IP65" s="6"/>
      <c r="IQ65" s="6"/>
      <c r="IR65" s="6"/>
      <c r="IS65" s="6"/>
      <c r="IT65" s="6"/>
      <c r="IU65" s="6"/>
      <c r="IV65" s="6"/>
      <c r="IW65" s="6"/>
      <c r="IY65" s="6"/>
      <c r="IZ65" s="6"/>
      <c r="JA65" s="6">
        <v>16.2027</v>
      </c>
      <c r="JB65" s="6">
        <v>0.118731483827</v>
      </c>
      <c r="JC65" s="6"/>
      <c r="JD65" s="36"/>
      <c r="JE65" s="6"/>
      <c r="JF65" s="6"/>
      <c r="JG65" s="6"/>
      <c r="JH65" s="6"/>
      <c r="JI65" s="6"/>
      <c r="JJ65" s="6"/>
      <c r="JK65" s="6"/>
      <c r="JL65" s="6"/>
      <c r="JM65" s="6"/>
      <c r="JN65" s="6"/>
      <c r="JP65" s="6"/>
      <c r="JQ65" s="6"/>
      <c r="JR65" s="6">
        <v>15.222060000000001</v>
      </c>
      <c r="JS65" s="6">
        <v>9.9288694915400003E-2</v>
      </c>
      <c r="JT65" s="6"/>
      <c r="JU65" s="36"/>
      <c r="JV65" s="6"/>
      <c r="JW65" s="6"/>
      <c r="JX65" s="6"/>
      <c r="JY65" s="6"/>
      <c r="JZ65" s="6"/>
      <c r="KA65" s="6"/>
      <c r="KB65" s="6"/>
      <c r="KC65" s="6"/>
      <c r="KD65" s="6"/>
      <c r="KE65" s="6"/>
      <c r="KG65" s="6"/>
      <c r="KH65" s="6"/>
      <c r="KI65" s="6">
        <v>15.222060000000001</v>
      </c>
      <c r="KJ65" s="6">
        <v>0.10454144802900001</v>
      </c>
      <c r="KK65" s="6"/>
      <c r="KL65" s="36"/>
      <c r="KM65" s="6"/>
      <c r="KN65" s="6"/>
      <c r="KO65" s="6"/>
      <c r="KP65" s="6"/>
      <c r="KQ65" s="6"/>
      <c r="KR65" s="6"/>
      <c r="KS65" s="6"/>
      <c r="KT65" s="6"/>
      <c r="KU65" s="6"/>
      <c r="KV65" s="6"/>
      <c r="KX65" s="6"/>
      <c r="KY65" s="6"/>
      <c r="KZ65" s="6">
        <v>15.579359999999999</v>
      </c>
      <c r="LA65" s="6">
        <v>0.104491173233</v>
      </c>
      <c r="LB65" s="6"/>
      <c r="LC65" s="36"/>
      <c r="LD65" s="6"/>
      <c r="LE65" s="6"/>
      <c r="LF65" s="6"/>
      <c r="LG65" s="6"/>
      <c r="LH65" s="6"/>
      <c r="LI65" s="6"/>
      <c r="LJ65" s="6"/>
      <c r="LK65" s="6"/>
      <c r="LL65" s="6"/>
      <c r="LM65" s="6"/>
      <c r="LO65" s="6"/>
      <c r="LP65" s="6"/>
      <c r="LQ65" s="6">
        <v>15.579359999999999</v>
      </c>
      <c r="LR65" s="6">
        <v>0.115997888035</v>
      </c>
      <c r="LS65" s="6"/>
      <c r="LT65" s="36"/>
      <c r="LU65" s="6"/>
      <c r="LV65" s="6"/>
      <c r="LW65" s="6"/>
      <c r="LX65" s="6"/>
      <c r="LY65" s="6"/>
      <c r="LZ65" s="6"/>
      <c r="MA65" s="6"/>
      <c r="MB65" s="6"/>
      <c r="MC65" s="6"/>
      <c r="MD65" s="6"/>
      <c r="MF65" s="6"/>
      <c r="MG65" s="6"/>
      <c r="MH65" s="6">
        <v>15.579359999999999</v>
      </c>
      <c r="MI65" s="6">
        <v>0.11626565679</v>
      </c>
      <c r="MJ65" s="6"/>
      <c r="MK65" s="36"/>
      <c r="ML65" s="6"/>
      <c r="MM65" s="6"/>
      <c r="MN65" s="6"/>
      <c r="MO65" s="6"/>
      <c r="MP65" s="6"/>
      <c r="MQ65" s="6"/>
      <c r="MR65" s="6"/>
      <c r="MS65" s="6"/>
      <c r="MT65" s="6"/>
      <c r="MU65" s="6"/>
      <c r="MW65" s="6"/>
      <c r="MX65" s="6"/>
      <c r="MY65" s="6">
        <v>15.572340000000001</v>
      </c>
      <c r="MZ65" s="6">
        <v>8.55070098493E-2</v>
      </c>
      <c r="NA65" s="6"/>
      <c r="NB65" s="36"/>
      <c r="NC65" s="6"/>
      <c r="ND65" s="6"/>
      <c r="NE65" s="6"/>
      <c r="NF65" s="6"/>
      <c r="NG65" s="6"/>
      <c r="NH65" s="6"/>
      <c r="NI65" s="6"/>
      <c r="NJ65" s="6"/>
      <c r="NK65" s="6"/>
      <c r="NL65" s="6"/>
      <c r="NN65" s="6"/>
      <c r="NO65" s="6"/>
      <c r="NP65" s="6">
        <v>17.302600000000002</v>
      </c>
      <c r="NQ65" s="6">
        <v>7.8113486009999997E-2</v>
      </c>
      <c r="NR65" s="6"/>
      <c r="NS65" s="36"/>
      <c r="NT65" s="6"/>
      <c r="NU65" s="6"/>
      <c r="NV65" s="6"/>
      <c r="NW65" s="6"/>
      <c r="NX65" s="6"/>
      <c r="NY65" s="6"/>
      <c r="NZ65" s="6"/>
      <c r="OA65" s="6"/>
      <c r="OB65" s="6"/>
      <c r="OC65" s="6"/>
      <c r="OE65" s="6"/>
      <c r="OF65" s="6"/>
      <c r="OG65" s="6">
        <v>15.2646</v>
      </c>
      <c r="OH65" s="6">
        <v>7.8021651944299997E-2</v>
      </c>
      <c r="OI65" s="6"/>
      <c r="OJ65" s="36"/>
      <c r="OK65" s="6"/>
      <c r="OL65" s="6"/>
      <c r="OM65" s="6"/>
      <c r="ON65" s="6"/>
      <c r="OO65" s="6"/>
      <c r="OP65" s="6"/>
      <c r="OQ65" s="6"/>
      <c r="OR65" s="6"/>
      <c r="OS65" s="6"/>
      <c r="OT65" s="6"/>
      <c r="OV65" s="6"/>
      <c r="OW65" s="6"/>
      <c r="OX65" s="6">
        <v>15.2646</v>
      </c>
      <c r="OY65" s="6">
        <v>9.0234288204300003E-2</v>
      </c>
      <c r="OZ65" s="6"/>
      <c r="PA65" s="36"/>
      <c r="PB65" s="6"/>
      <c r="PC65" s="6"/>
      <c r="PD65" s="6"/>
      <c r="PE65" s="6"/>
      <c r="PF65" s="6"/>
      <c r="PG65" s="6"/>
      <c r="PH65" s="6"/>
      <c r="PI65" s="6"/>
      <c r="PJ65" s="6"/>
      <c r="PK65" s="6"/>
      <c r="PM65" s="6"/>
      <c r="PN65" s="6"/>
      <c r="PO65" s="6">
        <v>15.950699999999999</v>
      </c>
      <c r="PP65" s="6">
        <v>7.0926720245999997E-2</v>
      </c>
      <c r="PQ65" s="6"/>
      <c r="PR65" s="36"/>
      <c r="PS65" s="6"/>
      <c r="PT65" s="6"/>
      <c r="PU65" s="6"/>
      <c r="PV65" s="6"/>
      <c r="PW65" s="6"/>
      <c r="PX65" s="6"/>
      <c r="PY65" s="6"/>
      <c r="PZ65" s="6"/>
      <c r="QA65" s="6"/>
      <c r="QB65" s="6"/>
      <c r="QD65" s="6"/>
      <c r="QE65" s="6"/>
      <c r="QF65" s="6">
        <v>15.58638</v>
      </c>
      <c r="QG65" s="6">
        <v>4.6269365008600002E-2</v>
      </c>
      <c r="QH65" s="6"/>
      <c r="QI65" s="36"/>
      <c r="QJ65" s="6"/>
      <c r="QK65" s="6"/>
      <c r="QL65" s="6"/>
      <c r="QM65" s="6"/>
      <c r="QN65" s="6"/>
      <c r="QO65" s="6"/>
      <c r="QP65" s="6"/>
      <c r="QQ65" s="6"/>
      <c r="QR65" s="6"/>
      <c r="QS65" s="6"/>
      <c r="QU65" s="6"/>
      <c r="QV65" s="6"/>
      <c r="QW65" s="6">
        <v>17.407979999999998</v>
      </c>
      <c r="QX65" s="6">
        <v>2.0701446282200001E-2</v>
      </c>
      <c r="QY65" s="6"/>
      <c r="QZ65" s="36"/>
      <c r="RA65" s="6"/>
      <c r="RB65" s="6"/>
      <c r="RC65" s="6"/>
      <c r="RD65" s="6"/>
      <c r="RE65" s="6"/>
      <c r="RF65" s="6"/>
      <c r="RG65" s="6"/>
      <c r="RH65" s="6"/>
      <c r="RI65" s="6"/>
      <c r="RJ65" s="6"/>
      <c r="RL65" s="6"/>
      <c r="RM65" s="6"/>
      <c r="RN65" s="6">
        <v>17.407979999999998</v>
      </c>
      <c r="RO65" s="6">
        <v>2.3987903772799999E-2</v>
      </c>
      <c r="RP65" s="6"/>
      <c r="RQ65" s="36"/>
      <c r="RR65" s="6"/>
      <c r="RS65" s="6"/>
      <c r="RT65" s="6"/>
      <c r="RU65" s="6"/>
      <c r="RV65" s="6"/>
      <c r="RW65" s="6"/>
      <c r="RX65" s="6"/>
      <c r="RY65" s="6"/>
      <c r="RZ65" s="6"/>
      <c r="SA65" s="6"/>
      <c r="SC65" s="6"/>
      <c r="SD65" s="6"/>
      <c r="SE65" s="6">
        <v>17.407979999999998</v>
      </c>
      <c r="SF65" s="6">
        <v>1.40576940129E-2</v>
      </c>
      <c r="SG65" s="6"/>
      <c r="SH65" s="36"/>
      <c r="SI65" s="6"/>
      <c r="SJ65" s="6"/>
      <c r="SK65" s="6"/>
      <c r="SL65" s="6"/>
      <c r="SM65" s="6"/>
      <c r="SN65" s="6"/>
      <c r="SO65" s="6"/>
      <c r="SP65" s="6"/>
      <c r="SQ65" s="6"/>
      <c r="SR65" s="6"/>
      <c r="ST65" s="6"/>
      <c r="SU65" s="6"/>
      <c r="SV65" s="6">
        <v>17.407979999999998</v>
      </c>
      <c r="SW65" s="6">
        <v>1.40576940129E-2</v>
      </c>
      <c r="SX65" s="6"/>
      <c r="SY65" s="36"/>
      <c r="SZ65" s="6"/>
      <c r="TA65" s="6"/>
      <c r="TB65" s="6"/>
      <c r="TC65" s="6"/>
      <c r="TD65" s="6"/>
      <c r="TE65" s="6"/>
      <c r="TF65" s="6"/>
      <c r="TG65" s="6"/>
      <c r="TH65" s="6"/>
      <c r="TI65" s="6"/>
      <c r="TK65" s="6"/>
      <c r="TL65" s="6"/>
      <c r="TM65" s="6">
        <v>30.774646666700001</v>
      </c>
      <c r="TN65" s="6">
        <v>0.16454522302300001</v>
      </c>
      <c r="TO65" s="6"/>
      <c r="TP65" s="36"/>
      <c r="TQ65" s="6"/>
      <c r="TR65" s="6"/>
      <c r="TS65" s="6"/>
      <c r="TT65" s="6"/>
      <c r="TU65" s="6"/>
      <c r="TV65" s="6"/>
      <c r="TW65" s="6"/>
      <c r="TX65" s="6"/>
      <c r="TY65" s="6"/>
      <c r="TZ65" s="6"/>
      <c r="UB65" s="6"/>
      <c r="UC65" s="6"/>
      <c r="UD65" s="6">
        <v>24.672526666700001</v>
      </c>
      <c r="UE65" s="6">
        <v>-2.1944704746799999E-2</v>
      </c>
      <c r="UF65" s="6"/>
      <c r="UG65" s="36"/>
      <c r="UH65" s="6"/>
      <c r="UI65" s="6"/>
      <c r="UJ65" s="6"/>
      <c r="UK65" s="6"/>
      <c r="UL65" s="6"/>
      <c r="UM65" s="6"/>
      <c r="UN65" s="6"/>
      <c r="UO65" s="6"/>
      <c r="UP65" s="6"/>
      <c r="UQ65" s="6"/>
      <c r="US65" s="6"/>
      <c r="UT65" s="6"/>
      <c r="UU65" s="6">
        <v>15.598739999999999</v>
      </c>
      <c r="UV65" s="6">
        <v>7.5637744268500007E-2</v>
      </c>
      <c r="UW65" s="6"/>
      <c r="UX65" s="36"/>
      <c r="UY65" s="6"/>
      <c r="UZ65" s="6"/>
      <c r="VA65" s="6"/>
      <c r="VB65" s="6"/>
      <c r="VC65" s="6"/>
      <c r="VD65" s="6"/>
      <c r="VE65" s="6"/>
      <c r="VF65" s="6"/>
      <c r="VG65" s="6"/>
      <c r="VH65" s="6"/>
      <c r="VJ65" s="6"/>
      <c r="VK65" s="6"/>
      <c r="VL65" s="6">
        <v>15.598739999999999</v>
      </c>
      <c r="VM65" s="6">
        <v>0.107544679803</v>
      </c>
      <c r="VN65" s="6"/>
    </row>
    <row r="66" spans="10:586" x14ac:dyDescent="0.25">
      <c r="J66" s="6"/>
      <c r="K66" s="6"/>
      <c r="L66" s="6"/>
      <c r="M66" s="6"/>
      <c r="N66" s="6"/>
      <c r="O66" s="6"/>
      <c r="P66" s="6"/>
      <c r="Q66" s="6"/>
      <c r="R66" s="6"/>
      <c r="S66" s="6"/>
      <c r="U66" s="6"/>
      <c r="V66" s="6"/>
      <c r="W66" s="6">
        <v>17.4742</v>
      </c>
      <c r="X66" s="6">
        <v>6.6934095916799996E-2</v>
      </c>
      <c r="Y66" s="6"/>
      <c r="Z66" s="36"/>
      <c r="AA66" s="6"/>
      <c r="AB66" s="6"/>
      <c r="AC66" s="6"/>
      <c r="AD66" s="6"/>
      <c r="AE66" s="6"/>
      <c r="AF66" s="6"/>
      <c r="AG66" s="6"/>
      <c r="AH66" s="6"/>
      <c r="AI66" s="6"/>
      <c r="AJ66" s="6"/>
      <c r="AL66" s="6"/>
      <c r="AM66" s="6"/>
      <c r="AN66" s="6">
        <v>17.081600000000002</v>
      </c>
      <c r="AO66" s="6">
        <v>8.1468343186199998E-2</v>
      </c>
      <c r="AP66" s="6"/>
      <c r="AQ66" s="36"/>
      <c r="AR66" s="6"/>
      <c r="AS66" s="6"/>
      <c r="AT66" s="6"/>
      <c r="AU66" s="6"/>
      <c r="AV66" s="6"/>
      <c r="AW66" s="6"/>
      <c r="AX66" s="6"/>
      <c r="AY66" s="6"/>
      <c r="AZ66" s="6"/>
      <c r="BA66" s="6"/>
      <c r="BC66" s="6"/>
      <c r="BD66" s="6"/>
      <c r="BE66" s="6">
        <v>17.170000000000002</v>
      </c>
      <c r="BF66" s="6">
        <v>0.245735523397</v>
      </c>
      <c r="BG66" s="6"/>
      <c r="BH66" s="36"/>
      <c r="BI66" s="6"/>
      <c r="BJ66" s="6"/>
      <c r="BK66" s="6"/>
      <c r="BL66" s="6"/>
      <c r="BM66" s="6"/>
      <c r="BN66" s="6"/>
      <c r="BO66" s="6"/>
      <c r="BP66" s="6"/>
      <c r="BQ66" s="6"/>
      <c r="BR66" s="6"/>
      <c r="BT66" s="6"/>
      <c r="BU66" s="6"/>
      <c r="BV66" s="6">
        <v>17.635666666700001</v>
      </c>
      <c r="BW66" s="6">
        <v>0.119395454301</v>
      </c>
      <c r="BX66" s="6"/>
      <c r="BY66" s="36"/>
      <c r="BZ66" s="6"/>
      <c r="CA66" s="6"/>
      <c r="CB66" s="6"/>
      <c r="CC66" s="6"/>
      <c r="CD66" s="6"/>
      <c r="CE66" s="6"/>
      <c r="CF66" s="6"/>
      <c r="CG66" s="6"/>
      <c r="CH66" s="6"/>
      <c r="CI66" s="6"/>
      <c r="CK66" s="6"/>
      <c r="CL66" s="6"/>
      <c r="CM66" s="6">
        <v>17.635666666700001</v>
      </c>
      <c r="CN66" s="6">
        <v>9.5887537441799994E-2</v>
      </c>
      <c r="CO66" s="6"/>
      <c r="CP66" s="36"/>
      <c r="CQ66" s="6"/>
      <c r="CR66" s="6"/>
      <c r="CS66" s="6"/>
      <c r="CT66" s="6"/>
      <c r="CU66" s="6"/>
      <c r="CV66" s="6"/>
      <c r="CW66" s="6"/>
      <c r="CX66" s="6"/>
      <c r="CY66" s="6"/>
      <c r="CZ66" s="6"/>
      <c r="DB66" s="6"/>
      <c r="DC66" s="6"/>
      <c r="DD66" s="6">
        <v>17.412333333300001</v>
      </c>
      <c r="DE66" s="6">
        <v>0.14518668062500001</v>
      </c>
      <c r="DF66" s="6"/>
      <c r="DG66" s="36"/>
      <c r="DH66" s="6"/>
      <c r="DI66" s="6"/>
      <c r="DJ66" s="6"/>
      <c r="DK66" s="6"/>
      <c r="DL66" s="6"/>
      <c r="DM66" s="6"/>
      <c r="DN66" s="6"/>
      <c r="DO66" s="6"/>
      <c r="DP66" s="6"/>
      <c r="DQ66" s="6"/>
      <c r="DS66" s="6"/>
      <c r="DT66" s="6"/>
      <c r="DU66" s="6">
        <v>18.127800000000001</v>
      </c>
      <c r="DV66" s="6">
        <v>0.133389584619</v>
      </c>
      <c r="DW66" s="6"/>
      <c r="DX66" s="36"/>
      <c r="DY66" s="6"/>
      <c r="DZ66" s="6"/>
      <c r="EA66" s="6"/>
      <c r="EB66" s="6"/>
      <c r="EC66" s="6"/>
      <c r="ED66" s="6"/>
      <c r="EE66" s="6"/>
      <c r="EF66" s="6"/>
      <c r="EG66" s="6"/>
      <c r="EH66" s="6"/>
      <c r="EJ66" s="6"/>
      <c r="EK66" s="6"/>
      <c r="EL66" s="6">
        <v>18.127800000000001</v>
      </c>
      <c r="EM66" s="6">
        <v>0.14282473133099999</v>
      </c>
      <c r="EN66" s="6"/>
      <c r="EO66" s="36"/>
      <c r="EP66" s="6"/>
      <c r="EQ66" s="6"/>
      <c r="ER66" s="6"/>
      <c r="ES66" s="6"/>
      <c r="ET66" s="6"/>
      <c r="EU66" s="6"/>
      <c r="EV66" s="6"/>
      <c r="EW66" s="6"/>
      <c r="EX66" s="6"/>
      <c r="EY66" s="6"/>
      <c r="FA66" s="6"/>
      <c r="FB66" s="6"/>
      <c r="FC66" s="6">
        <v>18.12</v>
      </c>
      <c r="FD66" s="6">
        <v>0.118400237677</v>
      </c>
      <c r="FE66" s="6"/>
      <c r="FF66" s="36"/>
      <c r="FG66" s="6"/>
      <c r="FH66" s="6"/>
      <c r="FI66" s="6"/>
      <c r="FJ66" s="6"/>
      <c r="FK66" s="6"/>
      <c r="FL66" s="6"/>
      <c r="FM66" s="6"/>
      <c r="FN66" s="6"/>
      <c r="FO66" s="6"/>
      <c r="FP66" s="6"/>
      <c r="FR66" s="6"/>
      <c r="FS66" s="6"/>
      <c r="FT66" s="6">
        <v>17.985133333299999</v>
      </c>
      <c r="FU66" s="6">
        <v>9.7055850264599994E-2</v>
      </c>
      <c r="FV66" s="6"/>
      <c r="FW66" s="36"/>
      <c r="FX66" s="6"/>
      <c r="FY66" s="6"/>
      <c r="FZ66" s="6"/>
      <c r="GA66" s="6"/>
      <c r="GB66" s="6"/>
      <c r="GC66" s="6"/>
      <c r="GD66" s="6"/>
      <c r="GE66" s="6"/>
      <c r="GF66" s="6"/>
      <c r="GG66" s="6"/>
      <c r="GI66" s="6"/>
      <c r="GJ66" s="6"/>
      <c r="GK66" s="6">
        <v>17.985133333299999</v>
      </c>
      <c r="GL66" s="6">
        <v>0.108536509527</v>
      </c>
      <c r="GM66" s="6"/>
      <c r="GN66" s="36"/>
      <c r="GO66" s="6"/>
      <c r="GP66" s="6"/>
      <c r="GQ66" s="6"/>
      <c r="GR66" s="6"/>
      <c r="GS66" s="6"/>
      <c r="GT66" s="6"/>
      <c r="GU66" s="6"/>
      <c r="GV66" s="6"/>
      <c r="GW66" s="6"/>
      <c r="GX66" s="6"/>
      <c r="GZ66" s="6"/>
      <c r="HA66" s="6"/>
      <c r="HB66" s="6">
        <v>18.127800000000001</v>
      </c>
      <c r="HC66" s="6">
        <v>0.131432894085</v>
      </c>
      <c r="HD66" s="6"/>
      <c r="HE66" s="36"/>
      <c r="HF66" s="6"/>
      <c r="HG66" s="6"/>
      <c r="HH66" s="6"/>
      <c r="HI66" s="6"/>
      <c r="HJ66" s="6"/>
      <c r="HK66" s="6"/>
      <c r="HL66" s="6"/>
      <c r="HM66" s="6"/>
      <c r="HN66" s="6"/>
      <c r="HO66" s="6"/>
      <c r="HQ66" s="6"/>
      <c r="HR66" s="6"/>
      <c r="HS66" s="6">
        <v>18.532599999999999</v>
      </c>
      <c r="HT66" s="6">
        <v>0.10630107862</v>
      </c>
      <c r="HU66" s="6"/>
      <c r="HV66" s="36"/>
      <c r="HW66" s="6"/>
      <c r="HX66" s="6"/>
      <c r="HY66" s="6"/>
      <c r="HZ66" s="6"/>
      <c r="IA66" s="6"/>
      <c r="IB66" s="6"/>
      <c r="IC66" s="6"/>
      <c r="ID66" s="6"/>
      <c r="IE66" s="6"/>
      <c r="IF66" s="6"/>
      <c r="IH66" s="6"/>
      <c r="II66" s="6"/>
      <c r="IJ66" s="6">
        <v>18.003</v>
      </c>
      <c r="IK66" s="6">
        <v>0.19463773633100001</v>
      </c>
      <c r="IL66" s="6"/>
      <c r="IM66" s="36"/>
      <c r="IN66" s="6"/>
      <c r="IO66" s="6"/>
      <c r="IP66" s="6"/>
      <c r="IQ66" s="6"/>
      <c r="IR66" s="6"/>
      <c r="IS66" s="6"/>
      <c r="IT66" s="6"/>
      <c r="IU66" s="6"/>
      <c r="IV66" s="6"/>
      <c r="IW66" s="6"/>
      <c r="IY66" s="6"/>
      <c r="IZ66" s="6"/>
      <c r="JA66" s="6">
        <v>18.003</v>
      </c>
      <c r="JB66" s="6">
        <v>0.119313361487</v>
      </c>
      <c r="JC66" s="6"/>
      <c r="JD66" s="36"/>
      <c r="JE66" s="6"/>
      <c r="JF66" s="6"/>
      <c r="JG66" s="6"/>
      <c r="JH66" s="6"/>
      <c r="JI66" s="6"/>
      <c r="JJ66" s="6"/>
      <c r="JK66" s="6"/>
      <c r="JL66" s="6"/>
      <c r="JM66" s="6"/>
      <c r="JN66" s="6"/>
      <c r="JP66" s="6"/>
      <c r="JQ66" s="6"/>
      <c r="JR66" s="6">
        <v>16.913399999999999</v>
      </c>
      <c r="JS66" s="6">
        <v>0.100904820173</v>
      </c>
      <c r="JT66" s="6"/>
      <c r="JU66" s="36"/>
      <c r="JV66" s="6"/>
      <c r="JW66" s="6"/>
      <c r="JX66" s="6"/>
      <c r="JY66" s="6"/>
      <c r="JZ66" s="6"/>
      <c r="KA66" s="6"/>
      <c r="KB66" s="6"/>
      <c r="KC66" s="6"/>
      <c r="KD66" s="6"/>
      <c r="KE66" s="6"/>
      <c r="KG66" s="6"/>
      <c r="KH66" s="6"/>
      <c r="KI66" s="6">
        <v>16.913399999999999</v>
      </c>
      <c r="KJ66" s="6">
        <v>0.106098895326</v>
      </c>
      <c r="KK66" s="6"/>
      <c r="KL66" s="36"/>
      <c r="KM66" s="6"/>
      <c r="KN66" s="6"/>
      <c r="KO66" s="6"/>
      <c r="KP66" s="6"/>
      <c r="KQ66" s="6"/>
      <c r="KR66" s="6"/>
      <c r="KS66" s="6"/>
      <c r="KT66" s="6"/>
      <c r="KU66" s="6"/>
      <c r="KV66" s="6"/>
      <c r="KX66" s="6"/>
      <c r="KY66" s="6"/>
      <c r="KZ66" s="6">
        <v>17.310400000000001</v>
      </c>
      <c r="LA66" s="6">
        <v>0.105366333905</v>
      </c>
      <c r="LB66" s="6"/>
      <c r="LC66" s="36"/>
      <c r="LD66" s="6"/>
      <c r="LE66" s="6"/>
      <c r="LF66" s="6"/>
      <c r="LG66" s="6"/>
      <c r="LH66" s="6"/>
      <c r="LI66" s="6"/>
      <c r="LJ66" s="6"/>
      <c r="LK66" s="6"/>
      <c r="LL66" s="6"/>
      <c r="LM66" s="6"/>
      <c r="LO66" s="6"/>
      <c r="LP66" s="6"/>
      <c r="LQ66" s="6">
        <v>17.310400000000001</v>
      </c>
      <c r="LR66" s="6">
        <v>0.11812211603099999</v>
      </c>
      <c r="LS66" s="6"/>
      <c r="LT66" s="36"/>
      <c r="LU66" s="6"/>
      <c r="LV66" s="6"/>
      <c r="LW66" s="6"/>
      <c r="LX66" s="6"/>
      <c r="LY66" s="6"/>
      <c r="LZ66" s="6"/>
      <c r="MA66" s="6"/>
      <c r="MB66" s="6"/>
      <c r="MC66" s="6"/>
      <c r="MD66" s="6"/>
      <c r="MF66" s="6"/>
      <c r="MG66" s="6"/>
      <c r="MH66" s="6">
        <v>17.310400000000001</v>
      </c>
      <c r="MI66" s="6">
        <v>0.11993824454599999</v>
      </c>
      <c r="MJ66" s="6"/>
      <c r="MK66" s="36"/>
      <c r="ML66" s="6"/>
      <c r="MM66" s="6"/>
      <c r="MN66" s="6"/>
      <c r="MO66" s="6"/>
      <c r="MP66" s="6"/>
      <c r="MQ66" s="6"/>
      <c r="MR66" s="6"/>
      <c r="MS66" s="6"/>
      <c r="MT66" s="6"/>
      <c r="MU66" s="6"/>
      <c r="MW66" s="6"/>
      <c r="MX66" s="6"/>
      <c r="MY66" s="6">
        <v>17.302600000000002</v>
      </c>
      <c r="MZ66" s="6">
        <v>8.5686862174799996E-2</v>
      </c>
      <c r="NA66" s="6"/>
      <c r="NB66" s="36"/>
      <c r="NC66" s="6"/>
      <c r="ND66" s="6"/>
      <c r="NE66" s="6"/>
      <c r="NF66" s="6"/>
      <c r="NG66" s="6"/>
      <c r="NH66" s="6"/>
      <c r="NI66" s="6"/>
      <c r="NJ66" s="6"/>
      <c r="NK66" s="6"/>
      <c r="NL66" s="6"/>
      <c r="NN66" s="6"/>
      <c r="NO66" s="6"/>
      <c r="NP66" s="6">
        <v>19.032859999999999</v>
      </c>
      <c r="NQ66" s="6">
        <v>7.9153744582400001E-2</v>
      </c>
      <c r="NR66" s="6"/>
      <c r="NS66" s="36"/>
      <c r="NT66" s="6"/>
      <c r="NU66" s="6"/>
      <c r="NV66" s="6"/>
      <c r="NW66" s="6"/>
      <c r="NX66" s="6"/>
      <c r="NY66" s="6"/>
      <c r="NZ66" s="6"/>
      <c r="OA66" s="6"/>
      <c r="OB66" s="6"/>
      <c r="OC66" s="6"/>
      <c r="OE66" s="6"/>
      <c r="OF66" s="6"/>
      <c r="OG66" s="6">
        <v>16.9606666667</v>
      </c>
      <c r="OH66" s="6">
        <v>7.6511355056699995E-2</v>
      </c>
      <c r="OI66" s="6"/>
      <c r="OJ66" s="36"/>
      <c r="OK66" s="6"/>
      <c r="OL66" s="6"/>
      <c r="OM66" s="6"/>
      <c r="ON66" s="6"/>
      <c r="OO66" s="6"/>
      <c r="OP66" s="6"/>
      <c r="OQ66" s="6"/>
      <c r="OR66" s="6"/>
      <c r="OS66" s="6"/>
      <c r="OT66" s="6"/>
      <c r="OV66" s="6"/>
      <c r="OW66" s="6"/>
      <c r="OX66" s="6">
        <v>16.9606666667</v>
      </c>
      <c r="OY66" s="6">
        <v>9.0198582653100004E-2</v>
      </c>
      <c r="OZ66" s="6"/>
      <c r="PA66" s="36"/>
      <c r="PB66" s="6"/>
      <c r="PC66" s="6"/>
      <c r="PD66" s="6"/>
      <c r="PE66" s="6"/>
      <c r="PF66" s="6"/>
      <c r="PG66" s="6"/>
      <c r="PH66" s="6"/>
      <c r="PI66" s="6"/>
      <c r="PJ66" s="6"/>
      <c r="PK66" s="6"/>
      <c r="PM66" s="6"/>
      <c r="PN66" s="6"/>
      <c r="PO66" s="6">
        <v>17.722999999999999</v>
      </c>
      <c r="PP66" s="6">
        <v>7.1083195098699994E-2</v>
      </c>
      <c r="PQ66" s="6"/>
      <c r="PR66" s="36"/>
      <c r="PS66" s="6"/>
      <c r="PT66" s="6"/>
      <c r="PU66" s="6"/>
      <c r="PV66" s="6"/>
      <c r="PW66" s="6"/>
      <c r="PX66" s="6"/>
      <c r="PY66" s="6"/>
      <c r="PZ66" s="6"/>
      <c r="QA66" s="6"/>
      <c r="QB66" s="6"/>
      <c r="QD66" s="6"/>
      <c r="QE66" s="6"/>
      <c r="QF66" s="6">
        <v>17.318200000000001</v>
      </c>
      <c r="QG66" s="6">
        <v>4.7383691524299998E-2</v>
      </c>
      <c r="QH66" s="6"/>
      <c r="QI66" s="36"/>
      <c r="QJ66" s="6"/>
      <c r="QK66" s="6"/>
      <c r="QL66" s="6"/>
      <c r="QM66" s="6"/>
      <c r="QN66" s="6"/>
      <c r="QO66" s="6"/>
      <c r="QP66" s="6"/>
      <c r="QQ66" s="6"/>
      <c r="QR66" s="6"/>
      <c r="QS66" s="6"/>
      <c r="QU66" s="6"/>
      <c r="QV66" s="6"/>
      <c r="QW66" s="6">
        <v>19.342199999999998</v>
      </c>
      <c r="QX66" s="6">
        <v>2.07865731481E-2</v>
      </c>
      <c r="QY66" s="6"/>
      <c r="QZ66" s="36"/>
      <c r="RA66" s="6"/>
      <c r="RB66" s="6"/>
      <c r="RC66" s="6"/>
      <c r="RD66" s="6"/>
      <c r="RE66" s="6"/>
      <c r="RF66" s="6"/>
      <c r="RG66" s="6"/>
      <c r="RH66" s="6"/>
      <c r="RI66" s="6"/>
      <c r="RJ66" s="6"/>
      <c r="RL66" s="6"/>
      <c r="RM66" s="6"/>
      <c r="RN66" s="6">
        <v>19.342199999999998</v>
      </c>
      <c r="RO66" s="6">
        <v>2.3138880156200001E-2</v>
      </c>
      <c r="RP66" s="6"/>
      <c r="RQ66" s="36"/>
      <c r="RR66" s="6"/>
      <c r="RS66" s="6"/>
      <c r="RT66" s="6"/>
      <c r="RU66" s="6"/>
      <c r="RV66" s="6"/>
      <c r="RW66" s="6"/>
      <c r="RX66" s="6"/>
      <c r="RY66" s="6"/>
      <c r="RZ66" s="6"/>
      <c r="SA66" s="6"/>
      <c r="SC66" s="6"/>
      <c r="SD66" s="6"/>
      <c r="SE66" s="6">
        <v>19.342199999999998</v>
      </c>
      <c r="SF66" s="6">
        <v>1.4423042450299999E-2</v>
      </c>
      <c r="SG66" s="6"/>
      <c r="SH66" s="36"/>
      <c r="SI66" s="6"/>
      <c r="SJ66" s="6"/>
      <c r="SK66" s="6"/>
      <c r="SL66" s="6"/>
      <c r="SM66" s="6"/>
      <c r="SN66" s="6"/>
      <c r="SO66" s="6"/>
      <c r="SP66" s="6"/>
      <c r="SQ66" s="6"/>
      <c r="SR66" s="6"/>
      <c r="ST66" s="6"/>
      <c r="SU66" s="6"/>
      <c r="SV66" s="6">
        <v>19.342199999999998</v>
      </c>
      <c r="SW66" s="6">
        <v>1.4423042450299999E-2</v>
      </c>
      <c r="SX66" s="6"/>
      <c r="SY66" s="36"/>
      <c r="SZ66" s="6"/>
      <c r="TA66" s="6"/>
      <c r="TB66" s="6"/>
      <c r="TC66" s="6"/>
      <c r="TD66" s="6"/>
      <c r="TE66" s="6"/>
      <c r="TF66" s="6"/>
      <c r="TG66" s="6"/>
      <c r="TH66" s="6"/>
      <c r="TI66" s="6"/>
      <c r="TK66" s="6"/>
      <c r="TL66" s="6"/>
      <c r="TM66" s="6">
        <v>32.584919999999997</v>
      </c>
      <c r="TN66" s="6">
        <v>0.16924849658800001</v>
      </c>
      <c r="TO66" s="6"/>
      <c r="TP66" s="36"/>
      <c r="TQ66" s="6"/>
      <c r="TR66" s="6"/>
      <c r="TS66" s="6"/>
      <c r="TT66" s="6"/>
      <c r="TU66" s="6"/>
      <c r="TV66" s="6"/>
      <c r="TW66" s="6"/>
      <c r="TX66" s="6"/>
      <c r="TY66" s="6"/>
      <c r="TZ66" s="6"/>
      <c r="UB66" s="6"/>
      <c r="UC66" s="6"/>
      <c r="UD66" s="6">
        <v>26.570413333299999</v>
      </c>
      <c r="UE66" s="6">
        <v>-2.1292390263800001E-2</v>
      </c>
      <c r="UF66" s="6"/>
      <c r="UG66" s="36"/>
      <c r="UH66" s="6"/>
      <c r="UI66" s="6"/>
      <c r="UJ66" s="6"/>
      <c r="UK66" s="6"/>
      <c r="UL66" s="6"/>
      <c r="UM66" s="6"/>
      <c r="UN66" s="6"/>
      <c r="UO66" s="6"/>
      <c r="UP66" s="6"/>
      <c r="UQ66" s="6"/>
      <c r="US66" s="6"/>
      <c r="UT66" s="6"/>
      <c r="UU66" s="6">
        <v>17.3319333333</v>
      </c>
      <c r="UV66" s="6">
        <v>7.66587944833E-2</v>
      </c>
      <c r="UW66" s="6"/>
      <c r="UX66" s="36"/>
      <c r="UY66" s="6"/>
      <c r="UZ66" s="6"/>
      <c r="VA66" s="6"/>
      <c r="VB66" s="6"/>
      <c r="VC66" s="6"/>
      <c r="VD66" s="6"/>
      <c r="VE66" s="6"/>
      <c r="VF66" s="6"/>
      <c r="VG66" s="6"/>
      <c r="VH66" s="6"/>
      <c r="VJ66" s="6"/>
      <c r="VK66" s="6"/>
      <c r="VL66" s="6">
        <v>17.3319333333</v>
      </c>
      <c r="VM66" s="6">
        <v>0.10945524103900001</v>
      </c>
      <c r="VN66" s="6"/>
    </row>
    <row r="67" spans="10:586" x14ac:dyDescent="0.25">
      <c r="J67" s="6"/>
      <c r="K67" s="6"/>
      <c r="L67" s="6"/>
      <c r="M67" s="6"/>
      <c r="N67" s="6"/>
      <c r="O67" s="6"/>
      <c r="P67" s="6"/>
      <c r="Q67" s="6"/>
      <c r="R67" s="6"/>
      <c r="S67" s="6"/>
      <c r="U67" s="6"/>
      <c r="W67" s="6">
        <v>19.221620000000001</v>
      </c>
      <c r="X67" s="6">
        <v>6.7699448817999996E-2</v>
      </c>
      <c r="Y67" s="6"/>
      <c r="Z67" s="36"/>
      <c r="AA67" s="6"/>
      <c r="AB67" s="6"/>
      <c r="AC67" s="6"/>
      <c r="AD67" s="6"/>
      <c r="AE67" s="6"/>
      <c r="AF67" s="6"/>
      <c r="AG67" s="6"/>
      <c r="AH67" s="6"/>
      <c r="AI67" s="6"/>
      <c r="AJ67" s="6"/>
      <c r="AL67" s="6"/>
      <c r="AN67" s="6">
        <v>18.789760000000001</v>
      </c>
      <c r="AO67" s="6">
        <v>8.2819363563599993E-2</v>
      </c>
      <c r="AP67" s="6"/>
      <c r="AQ67" s="36"/>
      <c r="AR67" s="6"/>
      <c r="AS67" s="6"/>
      <c r="AT67" s="6"/>
      <c r="AU67" s="6"/>
      <c r="AV67" s="6"/>
      <c r="AW67" s="6"/>
      <c r="AX67" s="6"/>
      <c r="AY67" s="6"/>
      <c r="AZ67" s="6"/>
      <c r="BA67" s="6"/>
      <c r="BC67" s="6"/>
      <c r="BE67" s="6">
        <v>18.887</v>
      </c>
      <c r="BF67" s="6">
        <v>0.24823783721500001</v>
      </c>
      <c r="BG67" s="6"/>
      <c r="BH67" s="36"/>
      <c r="BI67" s="6"/>
      <c r="BJ67" s="6"/>
      <c r="BK67" s="6"/>
      <c r="BL67" s="6"/>
      <c r="BM67" s="6"/>
      <c r="BN67" s="6"/>
      <c r="BO67" s="6"/>
      <c r="BP67" s="6"/>
      <c r="BQ67" s="6"/>
      <c r="BR67" s="6"/>
      <c r="BT67" s="6"/>
      <c r="BV67" s="6">
        <v>19.3992333333</v>
      </c>
      <c r="BW67" s="6">
        <v>0.12263792717700001</v>
      </c>
      <c r="BX67" s="6"/>
      <c r="BY67" s="36"/>
      <c r="BZ67" s="6"/>
      <c r="CA67" s="6"/>
      <c r="CB67" s="6"/>
      <c r="CC67" s="6"/>
      <c r="CD67" s="6"/>
      <c r="CE67" s="6"/>
      <c r="CF67" s="6"/>
      <c r="CG67" s="6"/>
      <c r="CH67" s="6"/>
      <c r="CI67" s="6"/>
      <c r="CK67" s="6"/>
      <c r="CM67" s="6">
        <v>19.3992333333</v>
      </c>
      <c r="CN67" s="6">
        <v>9.7178735574199995E-2</v>
      </c>
      <c r="CO67" s="6"/>
      <c r="CP67" s="36"/>
      <c r="CQ67" s="6"/>
      <c r="CR67" s="6"/>
      <c r="CS67" s="6"/>
      <c r="CT67" s="6"/>
      <c r="CU67" s="6"/>
      <c r="CV67" s="6"/>
      <c r="CW67" s="6"/>
      <c r="CX67" s="6"/>
      <c r="CY67" s="6"/>
      <c r="CZ67" s="6"/>
      <c r="DB67" s="6"/>
      <c r="DD67" s="6">
        <v>19.153566666700002</v>
      </c>
      <c r="DE67" s="6">
        <v>0.14662196788699999</v>
      </c>
      <c r="DF67" s="6"/>
      <c r="DG67" s="36"/>
      <c r="DH67" s="6"/>
      <c r="DI67" s="6"/>
      <c r="DJ67" s="6"/>
      <c r="DK67" s="6"/>
      <c r="DL67" s="6"/>
      <c r="DM67" s="6"/>
      <c r="DN67" s="6"/>
      <c r="DO67" s="6"/>
      <c r="DP67" s="6"/>
      <c r="DQ67" s="6"/>
      <c r="DS67" s="6"/>
      <c r="DU67" s="6">
        <v>19.940580000000001</v>
      </c>
      <c r="DV67" s="6">
        <v>0.13570749339999999</v>
      </c>
      <c r="DW67" s="6"/>
      <c r="DX67" s="36"/>
      <c r="DY67" s="6"/>
      <c r="DZ67" s="6"/>
      <c r="EA67" s="6"/>
      <c r="EB67" s="6"/>
      <c r="EC67" s="6"/>
      <c r="ED67" s="6"/>
      <c r="EE67" s="6"/>
      <c r="EF67" s="6"/>
      <c r="EG67" s="6"/>
      <c r="EH67" s="6"/>
      <c r="EJ67" s="6"/>
      <c r="EL67" s="6">
        <v>19.940580000000001</v>
      </c>
      <c r="EM67" s="6">
        <v>0.14431261077599999</v>
      </c>
      <c r="EN67" s="6"/>
      <c r="EO67" s="36"/>
      <c r="EP67" s="6"/>
      <c r="EQ67" s="6"/>
      <c r="ER67" s="6"/>
      <c r="ES67" s="6"/>
      <c r="ET67" s="6"/>
      <c r="EU67" s="6"/>
      <c r="EV67" s="6"/>
      <c r="EW67" s="6"/>
      <c r="EX67" s="6"/>
      <c r="EY67" s="6"/>
      <c r="FA67" s="6"/>
      <c r="FC67" s="6">
        <v>19.931999999999999</v>
      </c>
      <c r="FD67" s="6">
        <v>0.120552647382</v>
      </c>
      <c r="FE67" s="6"/>
      <c r="FF67" s="36"/>
      <c r="FG67" s="6"/>
      <c r="FH67" s="6"/>
      <c r="FI67" s="6"/>
      <c r="FJ67" s="6"/>
      <c r="FK67" s="6"/>
      <c r="FL67" s="6"/>
      <c r="FM67" s="6"/>
      <c r="FN67" s="6"/>
      <c r="FO67" s="6"/>
      <c r="FP67" s="6"/>
      <c r="FR67" s="6"/>
      <c r="FT67" s="6">
        <v>19.783646666700001</v>
      </c>
      <c r="FU67" s="6">
        <v>9.9961983312200006E-2</v>
      </c>
      <c r="FV67" s="6"/>
      <c r="FW67" s="36"/>
      <c r="FX67" s="6"/>
      <c r="FY67" s="6"/>
      <c r="FZ67" s="6"/>
      <c r="GA67" s="6"/>
      <c r="GB67" s="6"/>
      <c r="GC67" s="6"/>
      <c r="GD67" s="6"/>
      <c r="GE67" s="6"/>
      <c r="GF67" s="6"/>
      <c r="GG67" s="6"/>
      <c r="GI67" s="6"/>
      <c r="GK67" s="6">
        <v>19.783646666700001</v>
      </c>
      <c r="GL67" s="6">
        <v>0.110894825152</v>
      </c>
      <c r="GM67" s="6"/>
      <c r="GN67" s="36"/>
      <c r="GO67" s="6"/>
      <c r="GP67" s="6"/>
      <c r="GQ67" s="6"/>
      <c r="GR67" s="6"/>
      <c r="GS67" s="6"/>
      <c r="GT67" s="6"/>
      <c r="GU67" s="6"/>
      <c r="GV67" s="6"/>
      <c r="GW67" s="6"/>
      <c r="GX67" s="6"/>
      <c r="GZ67" s="6"/>
      <c r="HB67" s="6">
        <v>19.940580000000001</v>
      </c>
      <c r="HC67" s="6">
        <v>0.13394536629600001</v>
      </c>
      <c r="HD67" s="6"/>
      <c r="HE67" s="36"/>
      <c r="HF67" s="6"/>
      <c r="HG67" s="6"/>
      <c r="HH67" s="6"/>
      <c r="HI67" s="6"/>
      <c r="HJ67" s="6"/>
      <c r="HK67" s="6"/>
      <c r="HL67" s="6"/>
      <c r="HM67" s="6"/>
      <c r="HN67" s="6"/>
      <c r="HO67" s="6"/>
      <c r="HQ67" s="6"/>
      <c r="HS67" s="6">
        <v>20.385860000000001</v>
      </c>
      <c r="HT67" s="6">
        <v>0.108373979242</v>
      </c>
      <c r="HU67" s="6"/>
      <c r="HV67" s="36"/>
      <c r="HW67" s="6"/>
      <c r="HX67" s="6"/>
      <c r="HY67" s="6"/>
      <c r="HZ67" s="6"/>
      <c r="IA67" s="6"/>
      <c r="IB67" s="6"/>
      <c r="IC67" s="6"/>
      <c r="ID67" s="6"/>
      <c r="IE67" s="6"/>
      <c r="IF67" s="6"/>
      <c r="IH67" s="6"/>
      <c r="IJ67" s="6">
        <v>19.8033</v>
      </c>
      <c r="IK67" s="6">
        <v>0.19513973677999999</v>
      </c>
      <c r="IL67" s="6"/>
      <c r="IM67" s="36"/>
      <c r="IN67" s="6"/>
      <c r="IO67" s="6"/>
      <c r="IP67" s="6"/>
      <c r="IQ67" s="6"/>
      <c r="IR67" s="6"/>
      <c r="IS67" s="6"/>
      <c r="IT67" s="6"/>
      <c r="IU67" s="6"/>
      <c r="IV67" s="6"/>
      <c r="IW67" s="6"/>
      <c r="IY67" s="6"/>
      <c r="JA67" s="6">
        <v>19.8033</v>
      </c>
      <c r="JB67" s="6">
        <v>0.121576232637</v>
      </c>
      <c r="JC67" s="6"/>
      <c r="JD67" s="36"/>
      <c r="JE67" s="6"/>
      <c r="JF67" s="6"/>
      <c r="JG67" s="6"/>
      <c r="JH67" s="6"/>
      <c r="JI67" s="6"/>
      <c r="JJ67" s="6"/>
      <c r="JK67" s="6"/>
      <c r="JL67" s="6"/>
      <c r="JM67" s="6"/>
      <c r="JN67" s="6"/>
      <c r="JP67" s="6"/>
      <c r="JR67" s="6">
        <v>18.60474</v>
      </c>
      <c r="JS67" s="6">
        <v>9.9895214542300007E-2</v>
      </c>
      <c r="JT67" s="6"/>
      <c r="JU67" s="36"/>
      <c r="JV67" s="6"/>
      <c r="JW67" s="6"/>
      <c r="JX67" s="6"/>
      <c r="JY67" s="6"/>
      <c r="JZ67" s="6"/>
      <c r="KA67" s="6"/>
      <c r="KB67" s="6"/>
      <c r="KC67" s="6"/>
      <c r="KD67" s="6"/>
      <c r="KE67" s="6"/>
      <c r="KG67" s="6"/>
      <c r="KI67" s="6">
        <v>18.60474</v>
      </c>
      <c r="KJ67" s="6">
        <v>0.10507935137299999</v>
      </c>
      <c r="KK67" s="6"/>
      <c r="KL67" s="36"/>
      <c r="KM67" s="6"/>
      <c r="KN67" s="6"/>
      <c r="KO67" s="6"/>
      <c r="KP67" s="6"/>
      <c r="KQ67" s="6"/>
      <c r="KR67" s="6"/>
      <c r="KS67" s="6"/>
      <c r="KT67" s="6"/>
      <c r="KU67" s="6"/>
      <c r="KV67" s="6"/>
      <c r="KX67" s="6"/>
      <c r="KZ67" s="6">
        <v>19.041440000000001</v>
      </c>
      <c r="LA67" s="6">
        <v>0.108742835702</v>
      </c>
      <c r="LB67" s="6"/>
      <c r="LC67" s="36"/>
      <c r="LD67" s="6"/>
      <c r="LE67" s="6"/>
      <c r="LF67" s="6"/>
      <c r="LG67" s="6"/>
      <c r="LH67" s="6"/>
      <c r="LI67" s="6"/>
      <c r="LJ67" s="6"/>
      <c r="LK67" s="6"/>
      <c r="LL67" s="6"/>
      <c r="LM67" s="6"/>
      <c r="LO67" s="6"/>
      <c r="LQ67" s="6">
        <v>19.041440000000001</v>
      </c>
      <c r="LR67" s="6">
        <v>0.120836621526</v>
      </c>
      <c r="LS67" s="6"/>
      <c r="LT67" s="36"/>
      <c r="LU67" s="6"/>
      <c r="LV67" s="6"/>
      <c r="LW67" s="6"/>
      <c r="LX67" s="6"/>
      <c r="LY67" s="6"/>
      <c r="LZ67" s="6"/>
      <c r="MA67" s="6"/>
      <c r="MB67" s="6"/>
      <c r="MC67" s="6"/>
      <c r="MD67" s="6"/>
      <c r="MF67" s="6"/>
      <c r="MH67" s="6">
        <v>19.041440000000001</v>
      </c>
      <c r="MI67" s="6">
        <v>0.121664824378</v>
      </c>
      <c r="MJ67" s="6"/>
      <c r="MK67" s="36"/>
      <c r="ML67" s="6"/>
      <c r="MM67" s="6"/>
      <c r="MN67" s="6"/>
      <c r="MO67" s="6"/>
      <c r="MP67" s="6"/>
      <c r="MQ67" s="6"/>
      <c r="MR67" s="6"/>
      <c r="MS67" s="6"/>
      <c r="MT67" s="6"/>
      <c r="MU67" s="6"/>
      <c r="MW67" s="6"/>
      <c r="MY67" s="6">
        <v>19.032859999999999</v>
      </c>
      <c r="MZ67" s="6">
        <v>8.7337279407099996E-2</v>
      </c>
      <c r="NA67" s="6"/>
      <c r="NB67" s="36"/>
      <c r="NC67" s="6"/>
      <c r="ND67" s="6"/>
      <c r="NE67" s="6"/>
      <c r="NF67" s="6"/>
      <c r="NG67" s="6"/>
      <c r="NH67" s="6"/>
      <c r="NI67" s="6"/>
      <c r="NJ67" s="6"/>
      <c r="NK67" s="6"/>
      <c r="NL67" s="6"/>
      <c r="NN67" s="6"/>
      <c r="NP67" s="6"/>
      <c r="NQ67" s="6"/>
      <c r="NR67" s="6"/>
      <c r="NS67" s="36"/>
      <c r="NT67" s="6"/>
      <c r="NU67" s="6"/>
      <c r="NV67" s="6"/>
      <c r="NW67" s="6"/>
      <c r="NX67" s="6"/>
      <c r="NY67" s="6"/>
      <c r="NZ67" s="6"/>
      <c r="OA67" s="6"/>
      <c r="OB67" s="6"/>
      <c r="OC67" s="6"/>
      <c r="OE67" s="6"/>
      <c r="OG67" s="6">
        <v>18.6567333333</v>
      </c>
      <c r="OH67" s="6">
        <v>7.7998488313599998E-2</v>
      </c>
      <c r="OI67" s="6"/>
      <c r="OJ67" s="36"/>
      <c r="OK67" s="6"/>
      <c r="OL67" s="6"/>
      <c r="OM67" s="6"/>
      <c r="ON67" s="6"/>
      <c r="OO67" s="6"/>
      <c r="OP67" s="6"/>
      <c r="OQ67" s="6"/>
      <c r="OR67" s="6"/>
      <c r="OS67" s="6"/>
      <c r="OT67" s="6"/>
      <c r="OV67" s="6"/>
      <c r="OX67" s="6">
        <v>18.6567333333</v>
      </c>
      <c r="OY67" s="6">
        <v>9.0671722386800005E-2</v>
      </c>
      <c r="OZ67" s="6"/>
      <c r="PA67" s="36"/>
      <c r="PB67" s="6"/>
      <c r="PC67" s="6"/>
      <c r="PD67" s="6"/>
      <c r="PE67" s="6"/>
      <c r="PF67" s="6"/>
      <c r="PG67" s="6"/>
      <c r="PH67" s="6"/>
      <c r="PI67" s="6"/>
      <c r="PJ67" s="6"/>
      <c r="PK67" s="6"/>
      <c r="PM67" s="6"/>
      <c r="PO67" s="6">
        <v>19.4953</v>
      </c>
      <c r="PP67" s="6">
        <v>7.13040265763E-2</v>
      </c>
      <c r="PQ67" s="6"/>
      <c r="PR67" s="36"/>
      <c r="PS67" s="6"/>
      <c r="PT67" s="6"/>
      <c r="PU67" s="6"/>
      <c r="PV67" s="6"/>
      <c r="PW67" s="6"/>
      <c r="PX67" s="6"/>
      <c r="PY67" s="6"/>
      <c r="PZ67" s="6"/>
      <c r="QA67" s="6"/>
      <c r="QB67" s="6"/>
      <c r="QD67" s="6"/>
      <c r="QF67" s="6">
        <v>19.05002</v>
      </c>
      <c r="QG67" s="6">
        <v>4.7172519201300001E-2</v>
      </c>
      <c r="QH67" s="6"/>
      <c r="QI67" s="36"/>
      <c r="QJ67" s="6"/>
      <c r="QK67" s="6"/>
      <c r="QL67" s="6"/>
      <c r="QM67" s="6"/>
      <c r="QN67" s="6"/>
      <c r="QO67" s="6"/>
      <c r="QP67" s="6"/>
      <c r="QQ67" s="6"/>
      <c r="QR67" s="6"/>
      <c r="QS67" s="6"/>
      <c r="QU67" s="6"/>
      <c r="QW67" s="6"/>
      <c r="QX67" s="6"/>
      <c r="QY67" s="6"/>
      <c r="QZ67" s="36"/>
      <c r="RA67" s="6"/>
      <c r="RB67" s="6"/>
      <c r="RC67" s="6"/>
      <c r="RD67" s="6"/>
      <c r="RE67" s="6"/>
      <c r="RF67" s="6"/>
      <c r="RG67" s="6"/>
      <c r="RH67" s="6"/>
      <c r="RI67" s="6"/>
      <c r="RJ67" s="6"/>
      <c r="RL67" s="6"/>
      <c r="RN67" s="6">
        <v>21.276420000000002</v>
      </c>
      <c r="RO67" s="6">
        <v>2.28596969798E-2</v>
      </c>
      <c r="RP67" s="6"/>
      <c r="RQ67" s="36"/>
      <c r="RR67" s="6"/>
      <c r="RS67" s="6"/>
      <c r="RT67" s="6"/>
      <c r="RU67" s="6"/>
      <c r="RV67" s="6"/>
      <c r="RW67" s="6"/>
      <c r="RX67" s="6"/>
      <c r="RY67" s="6"/>
      <c r="RZ67" s="6"/>
      <c r="SA67" s="6"/>
      <c r="SC67" s="6"/>
      <c r="SE67" s="6">
        <v>21.276420000000002</v>
      </c>
      <c r="SF67" s="6">
        <v>1.4559035965500001E-2</v>
      </c>
      <c r="SG67" s="6"/>
      <c r="SH67" s="36"/>
      <c r="SI67" s="6"/>
      <c r="SJ67" s="6"/>
      <c r="SK67" s="6"/>
      <c r="SL67" s="6"/>
      <c r="SM67" s="6"/>
      <c r="SN67" s="6"/>
      <c r="SO67" s="6"/>
      <c r="SP67" s="6"/>
      <c r="SQ67" s="6"/>
      <c r="SR67" s="6"/>
      <c r="ST67" s="6"/>
      <c r="SV67" s="6">
        <v>21.276420000000002</v>
      </c>
      <c r="SW67" s="6">
        <v>1.4559035965500001E-2</v>
      </c>
      <c r="SX67" s="6"/>
      <c r="SY67" s="36"/>
      <c r="SZ67" s="6"/>
      <c r="TA67" s="6"/>
      <c r="TB67" s="6"/>
      <c r="TC67" s="6"/>
      <c r="TD67" s="6"/>
      <c r="TE67" s="6"/>
      <c r="TF67" s="6"/>
      <c r="TG67" s="6"/>
      <c r="TH67" s="6"/>
      <c r="TI67" s="6"/>
      <c r="TK67" s="6"/>
      <c r="TM67" s="6">
        <v>34.3951933333</v>
      </c>
      <c r="TN67" s="6">
        <v>0.17384961352600001</v>
      </c>
      <c r="TO67" s="6"/>
      <c r="TP67" s="36"/>
      <c r="TQ67" s="6"/>
      <c r="TR67" s="6"/>
      <c r="TS67" s="6"/>
      <c r="TT67" s="6"/>
      <c r="TU67" s="6"/>
      <c r="TV67" s="6"/>
      <c r="TW67" s="6"/>
      <c r="TX67" s="6"/>
      <c r="TY67" s="6"/>
      <c r="TZ67" s="6"/>
      <c r="UB67" s="6"/>
      <c r="UD67" s="6"/>
      <c r="UE67" s="6"/>
      <c r="UF67" s="6"/>
      <c r="UG67" s="36"/>
      <c r="UH67" s="6"/>
      <c r="UI67" s="6"/>
      <c r="UJ67" s="6"/>
      <c r="UK67" s="6"/>
      <c r="UL67" s="6"/>
      <c r="UM67" s="6"/>
      <c r="UN67" s="6"/>
      <c r="UO67" s="6"/>
      <c r="UP67" s="6"/>
      <c r="UQ67" s="6"/>
      <c r="US67" s="6"/>
      <c r="UU67" s="6">
        <v>19.065126666699999</v>
      </c>
      <c r="UV67" s="6">
        <v>7.7695013685200001E-2</v>
      </c>
      <c r="UW67" s="6"/>
      <c r="UX67" s="36"/>
      <c r="UY67" s="6"/>
      <c r="UZ67" s="6"/>
      <c r="VA67" s="6"/>
      <c r="VB67" s="6"/>
      <c r="VC67" s="6"/>
      <c r="VD67" s="6"/>
      <c r="VE67" s="6"/>
      <c r="VF67" s="6"/>
      <c r="VG67" s="6"/>
      <c r="VH67" s="6"/>
      <c r="VJ67" s="6"/>
      <c r="VL67" s="6">
        <v>19.065126666699999</v>
      </c>
      <c r="VM67" s="6">
        <v>0.111450434458</v>
      </c>
      <c r="VN67" s="6"/>
    </row>
    <row r="68" spans="10:586" x14ac:dyDescent="0.25">
      <c r="J68" s="6"/>
      <c r="K68" s="6"/>
      <c r="L68" s="6"/>
      <c r="M68" s="6"/>
      <c r="N68" s="6"/>
      <c r="O68" s="6"/>
      <c r="P68" s="6"/>
      <c r="Q68" s="6"/>
      <c r="R68" s="6"/>
      <c r="S68" s="6"/>
      <c r="U68" s="6"/>
      <c r="Z68" s="36"/>
      <c r="AA68" s="6"/>
      <c r="AB68" s="6"/>
      <c r="AC68" s="6"/>
      <c r="AD68" s="6"/>
      <c r="AE68" s="6"/>
      <c r="AF68" s="6"/>
      <c r="AG68" s="6"/>
      <c r="AH68" s="6"/>
      <c r="AI68" s="6"/>
      <c r="AJ68" s="6"/>
      <c r="AL68" s="6"/>
      <c r="AQ68" s="36"/>
      <c r="AR68" s="6"/>
      <c r="AS68" s="6"/>
      <c r="AT68" s="6"/>
      <c r="AU68" s="6"/>
      <c r="AV68" s="6"/>
      <c r="AW68" s="6"/>
      <c r="AX68" s="6"/>
      <c r="AY68" s="6"/>
      <c r="AZ68" s="6"/>
      <c r="BA68" s="6"/>
      <c r="BC68" s="6"/>
      <c r="BH68" s="36"/>
      <c r="BI68" s="6"/>
      <c r="BJ68" s="6"/>
      <c r="BK68" s="6"/>
      <c r="BL68" s="6"/>
      <c r="BM68" s="6"/>
      <c r="BN68" s="6"/>
      <c r="BO68" s="6"/>
      <c r="BP68" s="6"/>
      <c r="BQ68" s="6"/>
      <c r="BR68" s="6"/>
      <c r="BT68" s="6"/>
      <c r="BY68" s="36"/>
      <c r="BZ68" s="6"/>
      <c r="CA68" s="6"/>
      <c r="CB68" s="6"/>
      <c r="CC68" s="6"/>
      <c r="CD68" s="6"/>
      <c r="CE68" s="6"/>
      <c r="CF68" s="6"/>
      <c r="CG68" s="6"/>
      <c r="CH68" s="6"/>
      <c r="CI68" s="6"/>
      <c r="CK68" s="6"/>
      <c r="CP68" s="36"/>
      <c r="CQ68" s="6"/>
      <c r="CR68" s="6"/>
      <c r="CS68" s="6"/>
      <c r="CT68" s="6"/>
      <c r="CU68" s="6"/>
      <c r="CV68" s="6"/>
      <c r="CW68" s="6"/>
      <c r="CX68" s="6"/>
      <c r="CY68" s="6"/>
      <c r="CZ68" s="6"/>
      <c r="DB68" s="6"/>
      <c r="DG68" s="36"/>
      <c r="DH68" s="6"/>
      <c r="DI68" s="6"/>
      <c r="DJ68" s="6"/>
      <c r="DK68" s="6"/>
      <c r="DL68" s="6"/>
      <c r="DM68" s="6"/>
      <c r="DN68" s="6"/>
      <c r="DO68" s="6"/>
      <c r="DP68" s="6"/>
      <c r="DQ68" s="6"/>
      <c r="DS68" s="6"/>
      <c r="DX68" s="36"/>
      <c r="DY68" s="6"/>
      <c r="DZ68" s="6"/>
      <c r="EA68" s="6"/>
      <c r="EB68" s="6"/>
      <c r="EC68" s="6"/>
      <c r="ED68" s="6"/>
      <c r="EE68" s="6"/>
      <c r="EF68" s="6"/>
      <c r="EG68" s="6"/>
      <c r="EH68" s="6"/>
      <c r="EJ68" s="6"/>
      <c r="EO68" s="36"/>
      <c r="EP68" s="6"/>
      <c r="EQ68" s="6"/>
      <c r="ER68" s="6"/>
      <c r="ES68" s="6"/>
      <c r="ET68" s="6"/>
      <c r="EU68" s="6"/>
      <c r="EV68" s="6"/>
      <c r="EW68" s="6"/>
      <c r="EX68" s="6"/>
      <c r="EY68" s="6"/>
      <c r="FA68" s="6"/>
      <c r="FC68">
        <v>21.744</v>
      </c>
      <c r="FD68">
        <v>0.121460471774</v>
      </c>
      <c r="FF68" s="36"/>
      <c r="FG68" s="6"/>
      <c r="FH68" s="6"/>
      <c r="FI68" s="6"/>
      <c r="FJ68" s="6"/>
      <c r="FK68" s="6"/>
      <c r="FL68" s="6"/>
      <c r="FM68" s="6"/>
      <c r="FN68" s="6"/>
      <c r="FO68" s="6"/>
      <c r="FP68" s="6"/>
      <c r="FR68" s="6"/>
      <c r="FT68">
        <v>21.582159999999998</v>
      </c>
      <c r="FU68">
        <v>0.100382472887</v>
      </c>
      <c r="FW68" s="36"/>
      <c r="FX68" s="6"/>
      <c r="FY68" s="6"/>
      <c r="FZ68" s="6"/>
      <c r="GA68" s="6"/>
      <c r="GB68" s="6"/>
      <c r="GC68" s="6"/>
      <c r="GD68" s="6"/>
      <c r="GE68" s="6"/>
      <c r="GF68" s="6"/>
      <c r="GG68" s="6"/>
      <c r="GI68" s="6"/>
      <c r="GK68">
        <v>21.582159999999998</v>
      </c>
      <c r="GL68">
        <v>0.112097967317</v>
      </c>
      <c r="GN68" s="36"/>
      <c r="GO68" s="6"/>
      <c r="GP68" s="6"/>
      <c r="GQ68" s="6"/>
      <c r="GR68" s="6"/>
      <c r="GS68" s="6"/>
      <c r="GT68" s="6"/>
      <c r="GU68" s="6"/>
      <c r="GV68" s="6"/>
      <c r="GW68" s="6"/>
      <c r="GX68" s="6"/>
      <c r="GZ68" s="6"/>
      <c r="HB68">
        <v>21.753360000000001</v>
      </c>
      <c r="HC68">
        <v>0.13609149563100001</v>
      </c>
      <c r="HE68" s="36"/>
      <c r="HF68" s="6"/>
      <c r="HG68" s="6"/>
      <c r="HH68" s="6"/>
      <c r="HI68" s="6"/>
      <c r="HJ68" s="6"/>
      <c r="HK68" s="6"/>
      <c r="HL68" s="6"/>
      <c r="HM68" s="6"/>
      <c r="HN68" s="6"/>
      <c r="HO68" s="6"/>
      <c r="HQ68" s="6"/>
      <c r="HS68">
        <v>22.23912</v>
      </c>
      <c r="HT68">
        <v>0.11023683238400001</v>
      </c>
      <c r="HV68" s="36"/>
      <c r="HW68" s="6"/>
      <c r="HX68" s="6"/>
      <c r="HY68" s="6"/>
      <c r="HZ68" s="6"/>
      <c r="IA68" s="6"/>
      <c r="IB68" s="6"/>
      <c r="IC68" s="6"/>
      <c r="ID68" s="6"/>
      <c r="IE68" s="6"/>
      <c r="IF68" s="6"/>
      <c r="IH68" s="6"/>
      <c r="IJ68">
        <v>21.6036</v>
      </c>
      <c r="IK68">
        <v>0.19897479386899999</v>
      </c>
      <c r="IM68" s="36"/>
      <c r="IN68" s="6"/>
      <c r="IO68" s="6"/>
      <c r="IP68" s="6"/>
      <c r="IQ68" s="6"/>
      <c r="IR68" s="6"/>
      <c r="IS68" s="6"/>
      <c r="IT68" s="6"/>
      <c r="IU68" s="6"/>
      <c r="IV68" s="6"/>
      <c r="IW68" s="6"/>
      <c r="IY68" s="6"/>
      <c r="JA68">
        <v>21.6036</v>
      </c>
      <c r="JB68">
        <v>0.12270345627400001</v>
      </c>
      <c r="JD68" s="36"/>
      <c r="JE68" s="6"/>
      <c r="JF68" s="6"/>
      <c r="JG68" s="6"/>
      <c r="JH68" s="6"/>
      <c r="JI68" s="6"/>
      <c r="JJ68" s="6"/>
      <c r="JK68" s="6"/>
      <c r="JL68" s="6"/>
      <c r="JM68" s="6"/>
      <c r="JN68" s="6"/>
      <c r="JP68" s="6"/>
      <c r="JU68" s="36"/>
      <c r="JV68" s="6"/>
      <c r="JW68" s="6"/>
      <c r="JX68" s="6"/>
      <c r="JY68" s="6"/>
      <c r="JZ68" s="6"/>
      <c r="KA68" s="6"/>
      <c r="KB68" s="6"/>
      <c r="KC68" s="6"/>
      <c r="KD68" s="6"/>
      <c r="KE68" s="6"/>
      <c r="KG68" s="6"/>
      <c r="KL68" s="36"/>
      <c r="KM68" s="6"/>
      <c r="KN68" s="6"/>
      <c r="KO68" s="6"/>
      <c r="KP68" s="6"/>
      <c r="KQ68" s="6"/>
      <c r="KR68" s="6"/>
      <c r="KS68" s="6"/>
      <c r="KT68" s="6"/>
      <c r="KU68" s="6"/>
      <c r="KV68" s="6"/>
      <c r="KX68" s="6"/>
      <c r="LC68" s="36"/>
      <c r="LD68" s="6"/>
      <c r="LE68" s="6"/>
      <c r="LF68" s="6"/>
      <c r="LG68" s="6"/>
      <c r="LH68" s="6"/>
      <c r="LI68" s="6"/>
      <c r="LJ68" s="6"/>
      <c r="LK68" s="6"/>
      <c r="LL68" s="6"/>
      <c r="LM68" s="6"/>
      <c r="LO68" s="6"/>
      <c r="LT68" s="36"/>
      <c r="LU68" s="6"/>
      <c r="LV68" s="6"/>
      <c r="LW68" s="6"/>
      <c r="LX68" s="6"/>
      <c r="LY68" s="6"/>
      <c r="LZ68" s="6"/>
      <c r="MA68" s="6"/>
      <c r="MB68" s="6"/>
      <c r="MC68" s="6"/>
      <c r="MD68" s="6"/>
      <c r="MF68" s="6"/>
      <c r="MK68" s="36"/>
      <c r="ML68" s="6"/>
      <c r="MM68" s="6"/>
      <c r="MN68" s="6"/>
      <c r="MO68" s="6"/>
      <c r="MP68" s="6"/>
      <c r="MQ68" s="6"/>
      <c r="MR68" s="6"/>
      <c r="MS68" s="6"/>
      <c r="MT68" s="6"/>
      <c r="MU68" s="6"/>
      <c r="MW68" s="6"/>
      <c r="NB68" s="36"/>
      <c r="NC68" s="6"/>
      <c r="ND68" s="6"/>
      <c r="NE68" s="6"/>
      <c r="NF68" s="6"/>
      <c r="NG68" s="6"/>
      <c r="NH68" s="6"/>
      <c r="NI68" s="6"/>
      <c r="NJ68" s="6"/>
      <c r="NK68" s="6"/>
      <c r="NL68" s="6"/>
      <c r="NN68" s="6"/>
      <c r="NS68" s="36"/>
      <c r="NT68" s="6"/>
      <c r="NU68" s="6"/>
      <c r="NV68" s="6"/>
      <c r="NW68" s="6"/>
      <c r="NX68" s="6"/>
      <c r="NY68" s="6"/>
      <c r="NZ68" s="6"/>
      <c r="OA68" s="6"/>
      <c r="OB68" s="6"/>
      <c r="OC68" s="6"/>
      <c r="OE68" s="6"/>
      <c r="OJ68" s="36"/>
      <c r="OK68" s="6"/>
      <c r="OL68" s="6"/>
      <c r="OM68" s="6"/>
      <c r="ON68" s="6"/>
      <c r="OO68" s="6"/>
      <c r="OP68" s="6"/>
      <c r="OQ68" s="6"/>
      <c r="OR68" s="6"/>
      <c r="OS68" s="6"/>
      <c r="OT68" s="6"/>
      <c r="OV68" s="6"/>
      <c r="PA68" s="36"/>
      <c r="PB68" s="6"/>
      <c r="PC68" s="6"/>
      <c r="PD68" s="6"/>
      <c r="PE68" s="6"/>
      <c r="PF68" s="6"/>
      <c r="PG68" s="6"/>
      <c r="PH68" s="6"/>
      <c r="PI68" s="6"/>
      <c r="PJ68" s="6"/>
      <c r="PK68" s="6"/>
      <c r="PM68" s="6"/>
      <c r="PO68">
        <v>21.267600000000002</v>
      </c>
      <c r="PP68">
        <v>7.2616436055799996E-2</v>
      </c>
      <c r="PR68" s="36"/>
      <c r="PS68" s="6"/>
      <c r="PT68" s="6"/>
      <c r="PU68" s="6"/>
      <c r="PV68" s="6"/>
      <c r="PW68" s="6"/>
      <c r="PX68" s="6"/>
      <c r="PY68" s="6"/>
      <c r="PZ68" s="6"/>
      <c r="QA68" s="6"/>
      <c r="QB68" s="6"/>
      <c r="QD68" s="6"/>
      <c r="QF68">
        <v>20.781839999999999</v>
      </c>
      <c r="QG68">
        <v>4.8023366912000001E-2</v>
      </c>
      <c r="QI68" s="36"/>
      <c r="QJ68" s="6"/>
      <c r="QK68" s="6"/>
      <c r="QL68" s="6"/>
      <c r="QM68" s="6"/>
      <c r="QN68" s="6"/>
      <c r="QO68" s="6"/>
      <c r="QP68" s="6"/>
      <c r="QQ68" s="6"/>
      <c r="QR68" s="6"/>
      <c r="QS68" s="6"/>
      <c r="QU68" s="6"/>
      <c r="QZ68" s="36"/>
      <c r="RA68" s="6"/>
      <c r="RB68" s="6"/>
      <c r="RC68" s="6"/>
      <c r="RD68" s="6"/>
      <c r="RE68" s="6"/>
      <c r="RF68" s="6"/>
      <c r="RG68" s="6"/>
      <c r="RH68" s="6"/>
      <c r="RI68" s="6"/>
      <c r="RJ68" s="6"/>
      <c r="RL68" s="6"/>
      <c r="RQ68" s="36"/>
      <c r="RR68" s="6"/>
      <c r="RS68" s="6"/>
      <c r="RT68" s="6"/>
      <c r="RU68" s="6"/>
      <c r="RV68" s="6"/>
      <c r="RW68" s="6"/>
      <c r="RX68" s="6"/>
      <c r="RY68" s="6"/>
      <c r="RZ68" s="6"/>
      <c r="SA68" s="6"/>
      <c r="SC68" s="6"/>
      <c r="SH68" s="36"/>
      <c r="SI68" s="6"/>
      <c r="SJ68" s="6"/>
      <c r="SK68" s="6"/>
      <c r="SL68" s="6"/>
      <c r="SM68" s="6"/>
      <c r="SN68" s="6"/>
      <c r="SO68" s="6"/>
      <c r="SP68" s="6"/>
      <c r="SQ68" s="6"/>
      <c r="SR68" s="6"/>
      <c r="ST68" s="6"/>
      <c r="SY68" s="36"/>
      <c r="SZ68" s="6"/>
      <c r="TA68" s="6"/>
      <c r="TB68" s="6"/>
      <c r="TC68" s="6"/>
      <c r="TD68" s="6"/>
      <c r="TE68" s="6"/>
      <c r="TF68" s="6"/>
      <c r="TG68" s="6"/>
      <c r="TH68" s="6"/>
      <c r="TI68" s="6"/>
      <c r="TK68" s="6"/>
      <c r="TM68">
        <v>36.205466666699998</v>
      </c>
      <c r="TN68">
        <v>0.179787594819</v>
      </c>
      <c r="TP68" s="36"/>
      <c r="TQ68" s="6"/>
      <c r="TR68" s="6"/>
      <c r="TS68" s="6"/>
      <c r="TT68" s="6"/>
      <c r="TU68" s="6"/>
      <c r="TV68" s="6"/>
      <c r="TW68" s="6"/>
      <c r="TX68" s="6"/>
      <c r="TY68" s="6"/>
      <c r="TZ68" s="6"/>
      <c r="UB68" s="6"/>
      <c r="UG68" s="36"/>
      <c r="UH68" s="6"/>
      <c r="UI68" s="6"/>
      <c r="UJ68" s="6"/>
      <c r="UK68" s="6"/>
      <c r="UL68" s="6"/>
      <c r="UM68" s="6"/>
      <c r="UN68" s="6"/>
      <c r="UO68" s="6"/>
      <c r="UP68" s="6"/>
      <c r="UQ68" s="6"/>
      <c r="US68" s="6"/>
      <c r="UU68">
        <v>20.79832</v>
      </c>
      <c r="UV68">
        <v>7.9901161935899995E-2</v>
      </c>
      <c r="UX68" s="36"/>
      <c r="UY68" s="6"/>
      <c r="UZ68" s="6"/>
      <c r="VA68" s="6"/>
      <c r="VB68" s="6"/>
      <c r="VC68" s="6"/>
      <c r="VD68" s="6"/>
      <c r="VE68" s="6"/>
      <c r="VF68" s="6"/>
      <c r="VG68" s="6"/>
      <c r="VH68" s="6"/>
      <c r="VJ68" s="6"/>
      <c r="VL68">
        <v>20.79832</v>
      </c>
      <c r="VM68">
        <v>0.112755897735</v>
      </c>
    </row>
    <row r="69" spans="10:586" x14ac:dyDescent="0.25">
      <c r="J69" s="6"/>
      <c r="K69" s="6"/>
      <c r="L69" s="6"/>
      <c r="M69" s="6"/>
      <c r="N69" s="6"/>
      <c r="O69" s="6"/>
      <c r="P69" s="6"/>
      <c r="Q69" s="6"/>
      <c r="R69" s="6"/>
      <c r="S69" s="6"/>
      <c r="U69" s="6"/>
      <c r="V69" s="6">
        <v>3.208333E-2</v>
      </c>
      <c r="W69" s="32">
        <v>0</v>
      </c>
      <c r="X69" s="6">
        <v>7.3939513188699998E-2</v>
      </c>
      <c r="Y69" s="6">
        <f>LINEST(X69:X80,W69:W80,TRUE,TRUE)</f>
        <v>-2.2436920633440587E-4</v>
      </c>
      <c r="Z69" s="36"/>
      <c r="AA69" s="6"/>
      <c r="AB69" s="6"/>
      <c r="AC69" s="6"/>
      <c r="AD69" s="6"/>
      <c r="AE69" s="6"/>
      <c r="AF69" s="6"/>
      <c r="AG69" s="6"/>
      <c r="AH69" s="6"/>
      <c r="AI69" s="6"/>
      <c r="AJ69" s="6"/>
      <c r="AL69" s="6"/>
      <c r="AM69" s="6">
        <f>AM56/2</f>
        <v>0.320833334375</v>
      </c>
      <c r="AN69" s="32">
        <v>0</v>
      </c>
      <c r="AO69" s="6">
        <v>7.2206332699099998E-2</v>
      </c>
      <c r="AP69" s="6">
        <f>LINEST(AO69:AO80,AN69:AN80,TRUE,TRUE)</f>
        <v>2.483569076221056E-4</v>
      </c>
      <c r="AQ69" s="36"/>
      <c r="AR69" s="6"/>
      <c r="AS69" s="6"/>
      <c r="AT69" s="6"/>
      <c r="AU69" s="6"/>
      <c r="AV69" s="6"/>
      <c r="AW69" s="6"/>
      <c r="AX69" s="6"/>
      <c r="AY69" s="6"/>
      <c r="AZ69" s="6"/>
      <c r="BA69" s="6"/>
      <c r="BC69" s="6"/>
      <c r="BD69" s="6">
        <f>BD56/2</f>
        <v>3.6665624999999999</v>
      </c>
      <c r="BE69" s="32">
        <v>0</v>
      </c>
      <c r="BF69" s="6">
        <v>8.9557638213299998E-2</v>
      </c>
      <c r="BG69" s="6">
        <f>LINEST(BF69:BF80,BE69:BE80,TRUE,TRUE)</f>
        <v>3.0595863335731539E-3</v>
      </c>
      <c r="BH69" s="36"/>
      <c r="BI69" s="6"/>
      <c r="BJ69" s="6"/>
      <c r="BK69" s="6"/>
      <c r="BL69" s="6"/>
      <c r="BM69" s="6"/>
      <c r="BN69" s="6"/>
      <c r="BO69" s="6"/>
      <c r="BP69" s="6"/>
      <c r="BQ69" s="6"/>
      <c r="BR69" s="6"/>
      <c r="BT69" s="6"/>
      <c r="BU69" s="6">
        <f>BU56/2</f>
        <v>3.6665624999999999</v>
      </c>
      <c r="BV69" s="32">
        <v>0</v>
      </c>
      <c r="BW69" s="6">
        <v>7.0112059363600002E-2</v>
      </c>
      <c r="BX69" s="6">
        <f>LINEST(BW69:BW80,BV69:BV80,TRUE,TRUE)</f>
        <v>1.1648280471368345E-3</v>
      </c>
      <c r="BY69" s="36"/>
      <c r="BZ69" s="6"/>
      <c r="CA69" s="6"/>
      <c r="CB69" s="6"/>
      <c r="CC69" s="6"/>
      <c r="CD69" s="6"/>
      <c r="CE69" s="6"/>
      <c r="CF69" s="6"/>
      <c r="CG69" s="6"/>
      <c r="CH69" s="6"/>
      <c r="CI69" s="6"/>
      <c r="CK69" s="6"/>
      <c r="CL69" s="6">
        <f>CL56/2</f>
        <v>3.6665624999999999</v>
      </c>
      <c r="CM69" s="32">
        <v>0</v>
      </c>
      <c r="CN69" s="6">
        <v>9.3023986571E-2</v>
      </c>
      <c r="CO69" s="6">
        <f>LINEST(CN69:CN80,CM69:CM80,TRUE,TRUE)</f>
        <v>5.4499216018772908E-4</v>
      </c>
      <c r="CP69" s="36"/>
      <c r="CQ69" s="6"/>
      <c r="CR69" s="6"/>
      <c r="CS69" s="6"/>
      <c r="CT69" s="6"/>
      <c r="CU69" s="6"/>
      <c r="CV69" s="6"/>
      <c r="CW69" s="6"/>
      <c r="CX69" s="6"/>
      <c r="CY69" s="6"/>
      <c r="CZ69" s="6"/>
      <c r="DB69" s="6"/>
      <c r="DC69" s="6">
        <f>DC56/2</f>
        <v>3.6665624999999999</v>
      </c>
      <c r="DD69" s="32">
        <v>0</v>
      </c>
      <c r="DE69" s="6">
        <v>8.9874396733400003E-2</v>
      </c>
      <c r="DF69" s="6">
        <f>LINEST(DE69:DE80,DD69:DD80,TRUE,TRUE)</f>
        <v>1.1340165875783773E-3</v>
      </c>
      <c r="DG69" s="36"/>
      <c r="DH69" s="6"/>
      <c r="DI69" s="6"/>
      <c r="DJ69" s="6"/>
      <c r="DK69" s="6"/>
      <c r="DL69" s="6"/>
      <c r="DM69" s="6"/>
      <c r="DN69" s="6"/>
      <c r="DO69" s="6"/>
      <c r="DP69" s="6"/>
      <c r="DQ69" s="6"/>
      <c r="DS69" s="6"/>
      <c r="DT69" s="6">
        <f>DT56/2</f>
        <v>3.6665624999999999</v>
      </c>
      <c r="DU69" s="32">
        <v>0</v>
      </c>
      <c r="DV69" s="6">
        <v>9.9725706760300001E-2</v>
      </c>
      <c r="DW69" s="6">
        <f>LINEST(DV69:DV80,DU69:DU80,TRUE,TRUE)</f>
        <v>1.0893743894045749E-3</v>
      </c>
      <c r="DX69" s="36"/>
      <c r="DY69" s="6"/>
      <c r="DZ69" s="6"/>
      <c r="EA69" s="6"/>
      <c r="EB69" s="6"/>
      <c r="EC69" s="6"/>
      <c r="ED69" s="6"/>
      <c r="EE69" s="6"/>
      <c r="EF69" s="6"/>
      <c r="EG69" s="6"/>
      <c r="EH69" s="6"/>
      <c r="EJ69" s="6"/>
      <c r="EK69" s="6">
        <f>EK56/2</f>
        <v>3.6665624999999999</v>
      </c>
      <c r="EL69" s="32">
        <v>0</v>
      </c>
      <c r="EM69" s="6">
        <v>9.4536973803799995E-2</v>
      </c>
      <c r="EN69" s="6">
        <f>LINEST(EM69:EM80,EL69:EL80,TRUE,TRUE)</f>
        <v>7.257857469628806E-4</v>
      </c>
      <c r="EO69" s="36"/>
      <c r="EP69" s="6"/>
      <c r="EQ69" s="6"/>
      <c r="ER69" s="6"/>
      <c r="ES69" s="6"/>
      <c r="ET69" s="6"/>
      <c r="EU69" s="6"/>
      <c r="EV69" s="6"/>
      <c r="EW69" s="6"/>
      <c r="EX69" s="6"/>
      <c r="EY69" s="6"/>
      <c r="FA69" s="6"/>
      <c r="FB69" s="6">
        <f>FB56/2</f>
        <v>3.6665624999999999</v>
      </c>
      <c r="FC69" s="32">
        <v>0</v>
      </c>
      <c r="FD69" s="6">
        <v>4.8048503266900001E-2</v>
      </c>
      <c r="FE69" s="6">
        <f>LINEST(FD69:FD81,FC69:FC81,TRUE,TRUE)</f>
        <v>7.7318287129697052E-4</v>
      </c>
      <c r="FF69" s="36"/>
      <c r="FG69" s="6"/>
      <c r="FH69" s="6"/>
      <c r="FI69" s="6"/>
      <c r="FJ69" s="6"/>
      <c r="FK69" s="6"/>
      <c r="FL69" s="6"/>
      <c r="FM69" s="6"/>
      <c r="FN69" s="6"/>
      <c r="FO69" s="6"/>
      <c r="FP69" s="6"/>
      <c r="FR69" s="6"/>
      <c r="FS69" s="6">
        <f>FS56/2</f>
        <v>3.6665624999999999</v>
      </c>
      <c r="FT69" s="32">
        <v>0</v>
      </c>
      <c r="FU69" s="6">
        <v>7.3499198008800004E-2</v>
      </c>
      <c r="FV69" s="6">
        <f>LINEST(FU69:FU81,FT69:FT81,TRUE,TRUE)</f>
        <v>1.0398847570692203E-3</v>
      </c>
      <c r="FW69" s="36"/>
      <c r="FX69" s="6"/>
      <c r="FY69" s="6"/>
      <c r="FZ69" s="6"/>
      <c r="GA69" s="6"/>
      <c r="GB69" s="6"/>
      <c r="GC69" s="6"/>
      <c r="GD69" s="6"/>
      <c r="GE69" s="6"/>
      <c r="GF69" s="6"/>
      <c r="GG69" s="6"/>
      <c r="GI69" s="6"/>
      <c r="GJ69" s="6">
        <f>GJ56/2</f>
        <v>3.6665624999999999</v>
      </c>
      <c r="GK69" s="32">
        <v>0</v>
      </c>
      <c r="GL69" s="6">
        <v>4.8657481262299997E-2</v>
      </c>
      <c r="GM69" s="6">
        <f>LINEST(GL69:GL81,GK69:GK81,TRUE,TRUE)</f>
        <v>1.0376376411179724E-3</v>
      </c>
      <c r="GN69" s="36"/>
      <c r="GO69" s="6"/>
      <c r="GP69" s="6"/>
      <c r="GQ69" s="6"/>
      <c r="GR69" s="6"/>
      <c r="GS69" s="6"/>
      <c r="GT69" s="6"/>
      <c r="GU69" s="6"/>
      <c r="GV69" s="6"/>
      <c r="GW69" s="6"/>
      <c r="GX69" s="6"/>
      <c r="GZ69" s="6"/>
      <c r="HA69" s="6">
        <f>HA56/2</f>
        <v>3.6665624999999999</v>
      </c>
      <c r="HB69" s="32">
        <v>0</v>
      </c>
      <c r="HC69" s="6">
        <v>8.2497337997900003E-2</v>
      </c>
      <c r="HD69" s="6">
        <f>LINEST(HC69:HC81,HB69:HB81,TRUE,TRUE)</f>
        <v>6.5539321249652503E-4</v>
      </c>
      <c r="HE69" s="36"/>
      <c r="HF69" s="6"/>
      <c r="HG69" s="6"/>
      <c r="HH69" s="6"/>
      <c r="HI69" s="6"/>
      <c r="HJ69" s="6"/>
      <c r="HK69" s="6"/>
      <c r="HL69" s="6"/>
      <c r="HM69" s="6"/>
      <c r="HN69" s="6"/>
      <c r="HO69" s="6"/>
      <c r="HQ69" s="6"/>
      <c r="HR69" s="6">
        <f>HR56/2</f>
        <v>3.6665624999999999</v>
      </c>
      <c r="HS69" s="32">
        <v>0</v>
      </c>
      <c r="HT69" s="6">
        <v>5.3155346923800001E-2</v>
      </c>
      <c r="HU69" s="6">
        <f>LINEST(HT69:HT81,HS69:HS81,TRUE,TRUE)</f>
        <v>9.538514822226543E-4</v>
      </c>
      <c r="HV69" s="36"/>
      <c r="HW69" s="6"/>
      <c r="HX69" s="6"/>
      <c r="HY69" s="6"/>
      <c r="HZ69" s="6"/>
      <c r="IA69" s="6"/>
      <c r="IB69" s="6"/>
      <c r="IC69" s="6"/>
      <c r="ID69" s="6"/>
      <c r="IE69" s="6"/>
      <c r="IF69" s="6"/>
      <c r="IH69" s="6"/>
      <c r="II69" s="6">
        <f>II56/2</f>
        <v>3.6665624999999999</v>
      </c>
      <c r="IJ69" s="32">
        <v>0</v>
      </c>
      <c r="IK69" s="6">
        <v>7.2913045522799994E-2</v>
      </c>
      <c r="IL69" s="6">
        <f>LINEST(IK69:IK81,IJ69:IJ81,TRUE,TRUE)</f>
        <v>7.3037835734062666E-4</v>
      </c>
      <c r="IM69" s="36"/>
      <c r="IN69" s="6"/>
      <c r="IO69" s="6"/>
      <c r="IP69" s="6"/>
      <c r="IQ69" s="6"/>
      <c r="IR69" s="6"/>
      <c r="IS69" s="6"/>
      <c r="IT69" s="6"/>
      <c r="IU69" s="6"/>
      <c r="IV69" s="6"/>
      <c r="IW69" s="6"/>
      <c r="IY69" s="6"/>
      <c r="IZ69" s="6">
        <f>IZ56/2</f>
        <v>3.6665624999999999</v>
      </c>
      <c r="JA69" s="32">
        <v>0</v>
      </c>
      <c r="JB69" s="6">
        <v>7.4360718061400002E-2</v>
      </c>
      <c r="JC69" s="6">
        <f>LINEST(JB69:JB81,JA69:JA81,TRUE,TRUE)</f>
        <v>6.7623972679858608E-4</v>
      </c>
      <c r="JD69" s="36"/>
      <c r="JE69" s="6"/>
      <c r="JF69" s="6"/>
      <c r="JG69" s="6"/>
      <c r="JH69" s="6"/>
      <c r="JI69" s="6"/>
      <c r="JJ69" s="6"/>
      <c r="JK69" s="6"/>
      <c r="JL69" s="6"/>
      <c r="JM69" s="6"/>
      <c r="JN69" s="6"/>
      <c r="JP69" s="6"/>
      <c r="JQ69" s="6">
        <f>JQ56/2</f>
        <v>3.6665624999999999</v>
      </c>
      <c r="JR69" s="32">
        <v>0</v>
      </c>
      <c r="JS69" s="6">
        <v>7.63428529484E-2</v>
      </c>
      <c r="JT69" s="6">
        <f>LINEST(JS69:JS80,JR69:JR80,TRUE,TRUE)</f>
        <v>4.0381196850186509E-4</v>
      </c>
      <c r="JU69" s="36"/>
      <c r="JV69" s="6"/>
      <c r="JW69" s="6"/>
      <c r="JX69" s="6"/>
      <c r="JY69" s="6"/>
      <c r="JZ69" s="6"/>
      <c r="KA69" s="6"/>
      <c r="KB69" s="6"/>
      <c r="KC69" s="6"/>
      <c r="KD69" s="6"/>
      <c r="KE69" s="6"/>
      <c r="KG69" s="6"/>
      <c r="KH69" s="6">
        <f>KH56/2</f>
        <v>3.6665624999999999</v>
      </c>
      <c r="KI69" s="32">
        <v>1.6913400000000001</v>
      </c>
      <c r="KJ69" s="6">
        <v>9.5405460975200002E-2</v>
      </c>
      <c r="KK69" s="6">
        <f>LINEST(KJ69:KJ79,KI69:KI79,TRUE,TRUE)</f>
        <v>3.0935704925733943E-4</v>
      </c>
      <c r="KL69" s="36"/>
      <c r="KM69" s="6"/>
      <c r="KN69" s="6"/>
      <c r="KO69" s="6"/>
      <c r="KP69" s="6"/>
      <c r="KQ69" s="6"/>
      <c r="KR69" s="6"/>
      <c r="KS69" s="6"/>
      <c r="KT69" s="6"/>
      <c r="KU69" s="6"/>
      <c r="KV69" s="6"/>
      <c r="KX69" s="6"/>
      <c r="KY69" s="6">
        <f>KY56/2</f>
        <v>3.6665624999999999</v>
      </c>
      <c r="KZ69" s="32">
        <v>0</v>
      </c>
      <c r="LA69" s="6">
        <v>9.0689066120899997E-2</v>
      </c>
      <c r="LB69" s="6">
        <f>LINEST(LA69:LA80,KZ69:KZ80,TRUE,TRUE)</f>
        <v>7.1773285445788087E-4</v>
      </c>
      <c r="LC69" s="36"/>
      <c r="LD69" s="6"/>
      <c r="LE69" s="6"/>
      <c r="LF69" s="6"/>
      <c r="LG69" s="6"/>
      <c r="LH69" s="6"/>
      <c r="LI69" s="6"/>
      <c r="LJ69" s="6"/>
      <c r="LK69" s="6"/>
      <c r="LL69" s="6"/>
      <c r="LM69" s="6"/>
      <c r="LO69" s="6"/>
      <c r="LP69" s="6">
        <f>LP56/2</f>
        <v>3.6665624999999999</v>
      </c>
      <c r="LQ69" s="32">
        <v>0</v>
      </c>
      <c r="LR69" s="6">
        <v>0.104763553939</v>
      </c>
      <c r="LS69" s="6">
        <f>LINEST(LR69:LR80,LQ69:LQ80,TRUE,TRUE)</f>
        <v>9.6126126866334335E-4</v>
      </c>
      <c r="LT69" s="36"/>
      <c r="LU69" s="6"/>
      <c r="LV69" s="6"/>
      <c r="LW69" s="6"/>
      <c r="LX69" s="6"/>
      <c r="LY69" s="6"/>
      <c r="LZ69" s="6"/>
      <c r="MA69" s="6"/>
      <c r="MB69" s="6"/>
      <c r="MC69" s="6"/>
      <c r="MD69" s="6"/>
      <c r="MF69" s="6"/>
      <c r="MG69" s="6">
        <f>MG56/2</f>
        <v>3.6665624999999999</v>
      </c>
      <c r="MH69" s="32">
        <v>0</v>
      </c>
      <c r="MI69" s="6">
        <v>9.2039735516199997E-2</v>
      </c>
      <c r="MJ69" s="6">
        <f>LINEST(MI69:MI80,MH69:MH80,TRUE,TRUE)</f>
        <v>6.773594841075778E-4</v>
      </c>
      <c r="MK69" s="36"/>
      <c r="ML69" s="6"/>
      <c r="MM69" s="6"/>
      <c r="MN69" s="6"/>
      <c r="MO69" s="6"/>
      <c r="MP69" s="6"/>
      <c r="MQ69" s="6"/>
      <c r="MR69" s="6"/>
      <c r="MS69" s="6"/>
      <c r="MT69" s="6"/>
      <c r="MU69" s="6"/>
      <c r="MW69" s="6"/>
      <c r="MX69" s="6">
        <f>MX56/2</f>
        <v>3.6665624999999999</v>
      </c>
      <c r="MY69" s="32">
        <v>0</v>
      </c>
      <c r="MZ69" s="6">
        <v>5.9551491219899999E-2</v>
      </c>
      <c r="NA69" s="6">
        <f>LINEST(MZ69:MZ80,MY69:MY80,TRUE,TRUE)</f>
        <v>4.5264340380794067E-4</v>
      </c>
      <c r="NB69" s="36"/>
      <c r="NC69" s="6"/>
      <c r="ND69" s="6"/>
      <c r="NE69" s="6"/>
      <c r="NF69" s="6"/>
      <c r="NG69" s="6"/>
      <c r="NH69" s="6"/>
      <c r="NI69" s="6"/>
      <c r="NJ69" s="6"/>
      <c r="NK69" s="6"/>
      <c r="NL69" s="6"/>
      <c r="NN69" s="6"/>
      <c r="NO69" s="6">
        <f>NO56/2</f>
        <v>3.6665624999999999</v>
      </c>
      <c r="NP69" s="32">
        <v>0</v>
      </c>
      <c r="NQ69" s="6">
        <v>6.8786446897400003E-2</v>
      </c>
      <c r="NR69" s="6">
        <f>LINEST(NQ69:NQ80,NP69:NP80,TRUE,TRUE)</f>
        <v>6.5982721584184622E-5</v>
      </c>
      <c r="NS69" s="36"/>
      <c r="NT69" s="6"/>
      <c r="NU69" s="6"/>
      <c r="NV69" s="6"/>
      <c r="NW69" s="6"/>
      <c r="NX69" s="6"/>
      <c r="NY69" s="6"/>
      <c r="NZ69" s="6"/>
      <c r="OA69" s="6"/>
      <c r="OB69" s="6"/>
      <c r="OC69" s="6"/>
      <c r="OE69" s="6"/>
      <c r="OF69" s="6">
        <f>OF56/2</f>
        <v>3.6665624999999999</v>
      </c>
      <c r="OG69" s="32">
        <v>0</v>
      </c>
      <c r="OH69" s="6">
        <v>8.7467068967199996E-2</v>
      </c>
      <c r="OI69" s="6">
        <f>LINEST(OH69:OH80,OG69:OG80,TRUE,TRUE)</f>
        <v>8.7852114785516363E-5</v>
      </c>
      <c r="OJ69" s="36"/>
      <c r="OK69" s="6"/>
      <c r="OL69" s="6"/>
      <c r="OM69" s="6"/>
      <c r="ON69" s="6"/>
      <c r="OO69" s="6"/>
      <c r="OP69" s="6"/>
      <c r="OQ69" s="6"/>
      <c r="OR69" s="6"/>
      <c r="OS69" s="6"/>
      <c r="OT69" s="6"/>
      <c r="OV69" s="6"/>
      <c r="OW69" s="6">
        <f>OW56/2</f>
        <v>3.6665624999999999</v>
      </c>
      <c r="OX69" s="32">
        <v>0</v>
      </c>
      <c r="OY69" s="6">
        <v>8.8447344358800001E-2</v>
      </c>
      <c r="OZ69" s="6">
        <f>LINEST(OY69:OY80,OX69:OX80,TRUE,TRUE)</f>
        <v>-1.48085186056749E-5</v>
      </c>
      <c r="PA69" s="36"/>
      <c r="PB69" s="6"/>
      <c r="PC69" s="6"/>
      <c r="PD69" s="6"/>
      <c r="PE69" s="6"/>
      <c r="PF69" s="6"/>
      <c r="PG69" s="6"/>
      <c r="PH69" s="6"/>
      <c r="PI69" s="6"/>
      <c r="PJ69" s="6"/>
      <c r="PK69" s="6"/>
      <c r="PM69" s="6"/>
      <c r="PN69" s="6">
        <f>PN56/2</f>
        <v>3.6665624999999999</v>
      </c>
      <c r="PO69" s="32">
        <v>0</v>
      </c>
      <c r="PP69" s="6">
        <v>8.7669291174099995E-2</v>
      </c>
      <c r="PQ69" s="6">
        <f>LINEST(PP69:PP80,PO69:PO80,TRUE,TRUE)</f>
        <v>1.4190600449181235E-4</v>
      </c>
      <c r="PR69" s="36"/>
      <c r="PS69" s="6"/>
      <c r="PT69" s="6"/>
      <c r="PU69" s="6"/>
      <c r="PV69" s="6"/>
      <c r="PW69" s="6"/>
      <c r="PX69" s="6"/>
      <c r="PY69" s="6"/>
      <c r="PZ69" s="6"/>
      <c r="QA69" s="6"/>
      <c r="QB69" s="6"/>
      <c r="QD69" s="6"/>
      <c r="QE69" s="6">
        <f>QE56/2</f>
        <v>3.6665624999999999</v>
      </c>
      <c r="QF69" s="32">
        <v>0</v>
      </c>
      <c r="QG69" s="6">
        <v>4.0467170594799998E-2</v>
      </c>
      <c r="QH69" s="6">
        <f>LINEST(QG69:QG80,QF69:QF80,TRUE,TRUE)</f>
        <v>1.2712737425573485E-4</v>
      </c>
      <c r="QI69" s="36"/>
      <c r="QJ69" s="6"/>
      <c r="QK69" s="6"/>
      <c r="QL69" s="6"/>
      <c r="QM69" s="6"/>
      <c r="QN69" s="6"/>
      <c r="QO69" s="6"/>
      <c r="QP69" s="6"/>
      <c r="QQ69" s="6"/>
      <c r="QR69" s="6"/>
      <c r="QS69" s="6"/>
      <c r="QU69" s="6"/>
      <c r="QV69" s="6">
        <f>QV56/2</f>
        <v>3.6665624999999999</v>
      </c>
      <c r="QW69" s="32">
        <v>0</v>
      </c>
      <c r="QX69" s="6">
        <v>4.33879701019E-2</v>
      </c>
      <c r="QY69" s="6">
        <f>LINEST(QX69:QX79,QW69:QW79,TRUE,TRUE)</f>
        <v>-4.2775323092653761E-4</v>
      </c>
      <c r="QZ69" s="36"/>
      <c r="RA69" s="6"/>
      <c r="RB69" s="6"/>
      <c r="RC69" s="6"/>
      <c r="RD69" s="6"/>
      <c r="RE69" s="6"/>
      <c r="RF69" s="6"/>
      <c r="RG69" s="6"/>
      <c r="RH69" s="6"/>
      <c r="RI69" s="6"/>
      <c r="RJ69" s="6"/>
      <c r="RL69" s="6"/>
      <c r="RM69" s="6">
        <f>RM56/2</f>
        <v>3.6665624999999999</v>
      </c>
      <c r="RN69" s="32">
        <v>0</v>
      </c>
      <c r="RO69" s="6">
        <v>1.5399843589600001E-2</v>
      </c>
      <c r="RP69" s="6">
        <f>LINEST(RO69:RO80,RN69:RN80,TRUE,TRUE)</f>
        <v>4.5107136726226309E-5</v>
      </c>
      <c r="RQ69" s="36"/>
      <c r="RR69" s="6"/>
      <c r="RS69" s="6"/>
      <c r="RT69" s="6"/>
      <c r="RU69" s="6"/>
      <c r="RV69" s="6"/>
      <c r="RW69" s="6"/>
      <c r="RX69" s="6"/>
      <c r="RY69" s="6"/>
      <c r="RZ69" s="6"/>
      <c r="SA69" s="6"/>
      <c r="SC69" s="6"/>
      <c r="SD69" s="6">
        <f>SD56/2</f>
        <v>3.6665624999999999</v>
      </c>
      <c r="SE69" s="32">
        <v>0</v>
      </c>
      <c r="SF69" s="6">
        <v>2.9749429548999999E-2</v>
      </c>
      <c r="SG69" s="6">
        <f>LINEST(SF69:SF79,SE69:SE79,TRUE,TRUE)</f>
        <v>-1.8114379832019677E-3</v>
      </c>
      <c r="SH69" s="36"/>
      <c r="SI69" s="6"/>
      <c r="SJ69" s="6"/>
      <c r="SK69" s="6"/>
      <c r="SL69" s="6"/>
      <c r="SM69" s="6"/>
      <c r="SN69" s="6"/>
      <c r="SO69" s="6"/>
      <c r="SP69" s="6"/>
      <c r="SQ69" s="6"/>
      <c r="SR69" s="6"/>
      <c r="ST69" s="6"/>
      <c r="SU69" s="6">
        <f>SU56/2</f>
        <v>3.6665624999999999</v>
      </c>
      <c r="SV69" s="32">
        <v>0</v>
      </c>
      <c r="SW69" s="6">
        <v>2.9749429548999999E-2</v>
      </c>
      <c r="SX69" s="6">
        <f>LINEST(SW69:SW79,SV69:SV79,TRUE,TRUE)</f>
        <v>-1.8114379832019677E-3</v>
      </c>
      <c r="SY69" s="36"/>
      <c r="SZ69" s="6"/>
      <c r="TA69" s="6"/>
      <c r="TB69" s="6"/>
      <c r="TC69" s="6"/>
      <c r="TD69" s="6"/>
      <c r="TE69" s="6"/>
      <c r="TF69" s="6"/>
      <c r="TG69" s="6"/>
      <c r="TH69" s="6"/>
      <c r="TI69" s="6"/>
      <c r="TK69" s="6"/>
      <c r="TL69" s="6">
        <f>TL56/2</f>
        <v>3.6665624999999999</v>
      </c>
      <c r="TM69" s="32">
        <v>10.86164</v>
      </c>
      <c r="TN69" s="6">
        <v>0.116495324824</v>
      </c>
      <c r="TO69" s="6">
        <f>LINEST(TN69:TN81,TM69:TM81,TRUE,TRUE)</f>
        <v>1.5848767353685155E-3</v>
      </c>
      <c r="TP69" s="36"/>
      <c r="TQ69" s="6"/>
      <c r="TR69" s="6"/>
      <c r="TS69" s="6"/>
      <c r="TT69" s="6"/>
      <c r="TU69" s="6"/>
      <c r="TV69" s="6"/>
      <c r="TW69" s="6"/>
      <c r="TX69" s="6"/>
      <c r="TY69" s="6"/>
      <c r="TZ69" s="6"/>
      <c r="UB69" s="6"/>
      <c r="UC69" s="6">
        <f>UC56/2</f>
        <v>3.6665624999999999</v>
      </c>
      <c r="UD69" s="32">
        <v>0</v>
      </c>
      <c r="UE69" s="6">
        <v>1.05622368517E-2</v>
      </c>
      <c r="UF69" s="6">
        <f>LINEST(UE69:UE80,UD69:UD80,TRUE,TRUE)</f>
        <v>2.1700963609880286E-4</v>
      </c>
      <c r="UG69" s="36"/>
      <c r="UH69" s="6"/>
      <c r="UI69" s="6"/>
      <c r="UJ69" s="6"/>
      <c r="UK69" s="6"/>
      <c r="UL69" s="6"/>
      <c r="UM69" s="6"/>
      <c r="UN69" s="6"/>
      <c r="UO69" s="6"/>
      <c r="UP69" s="6"/>
      <c r="UQ69" s="6"/>
      <c r="US69" s="6"/>
      <c r="UT69" s="6">
        <f>UT56/2</f>
        <v>3.6665624999999999</v>
      </c>
      <c r="UU69" s="32">
        <v>0</v>
      </c>
      <c r="UV69" s="6">
        <v>7.2984563113600007E-2</v>
      </c>
      <c r="UW69" s="6">
        <f>LINEST(UV69:UV81,UU69:UU81,TRUE,TRUE)</f>
        <v>2.2636896015374732E-4</v>
      </c>
      <c r="UX69" s="36"/>
      <c r="UY69" s="6"/>
      <c r="UZ69" s="6"/>
      <c r="VA69" s="6"/>
      <c r="VB69" s="6"/>
      <c r="VC69" s="6"/>
      <c r="VD69" s="6"/>
      <c r="VE69" s="6"/>
      <c r="VF69" s="6"/>
      <c r="VG69" s="6"/>
      <c r="VH69" s="6"/>
      <c r="VJ69" s="6"/>
      <c r="VK69" s="6">
        <f>VK56/2</f>
        <v>3.6665624999999999</v>
      </c>
      <c r="VL69" s="32">
        <v>0</v>
      </c>
      <c r="VM69" s="6">
        <v>8.94806821108E-2</v>
      </c>
      <c r="VN69" s="6">
        <f>LINEST(VM69:VM81,VL69:VL81,TRUE,TRUE)</f>
        <v>6.8391355358122738E-4</v>
      </c>
    </row>
    <row r="70" spans="10:586" x14ac:dyDescent="0.25">
      <c r="J70" s="6"/>
      <c r="K70" s="6"/>
      <c r="L70" s="6"/>
      <c r="M70" s="6"/>
      <c r="N70" s="6"/>
      <c r="O70" s="6"/>
      <c r="P70" s="6"/>
      <c r="Q70" s="6"/>
      <c r="R70" s="6"/>
      <c r="S70" s="6"/>
      <c r="U70" s="6"/>
      <c r="W70" s="6">
        <v>1.74742</v>
      </c>
      <c r="X70" s="6">
        <v>7.6539055165700004E-2</v>
      </c>
      <c r="Y70" s="6"/>
      <c r="Z70" s="36"/>
      <c r="AA70" s="6"/>
      <c r="AB70" s="6"/>
      <c r="AC70" s="6"/>
      <c r="AD70" s="6"/>
      <c r="AE70" s="6"/>
      <c r="AF70" s="6"/>
      <c r="AG70" s="6"/>
      <c r="AH70" s="6"/>
      <c r="AI70" s="6"/>
      <c r="AJ70" s="6"/>
      <c r="AL70" s="6"/>
      <c r="AN70" s="6">
        <v>1.7081599999999999</v>
      </c>
      <c r="AO70" s="6">
        <v>7.1455156643599999E-2</v>
      </c>
      <c r="AP70" s="6"/>
      <c r="AQ70" s="36"/>
      <c r="AR70" s="6"/>
      <c r="AS70" s="6"/>
      <c r="AT70" s="6"/>
      <c r="AU70" s="6"/>
      <c r="AV70" s="6"/>
      <c r="AW70" s="6"/>
      <c r="AX70" s="6"/>
      <c r="AY70" s="6"/>
      <c r="AZ70" s="6"/>
      <c r="BA70" s="6"/>
      <c r="BC70" s="6"/>
      <c r="BE70" s="6">
        <v>1.7170000000000001</v>
      </c>
      <c r="BF70" s="6">
        <v>9.5218142407399994E-2</v>
      </c>
      <c r="BG70" s="6"/>
      <c r="BH70" s="36"/>
      <c r="BI70" s="6"/>
      <c r="BJ70" s="6"/>
      <c r="BK70" s="6"/>
      <c r="BL70" s="6"/>
      <c r="BM70" s="6"/>
      <c r="BN70" s="6"/>
      <c r="BO70" s="6"/>
      <c r="BP70" s="6"/>
      <c r="BQ70" s="6"/>
      <c r="BR70" s="6"/>
      <c r="BT70" s="6"/>
      <c r="BV70" s="6">
        <v>1.7635666666700001</v>
      </c>
      <c r="BW70" s="6">
        <v>7.2931833321199999E-2</v>
      </c>
      <c r="BX70" s="6"/>
      <c r="BY70" s="36"/>
      <c r="BZ70" s="6"/>
      <c r="CA70" s="6"/>
      <c r="CB70" s="6"/>
      <c r="CC70" s="6"/>
      <c r="CD70" s="6"/>
      <c r="CE70" s="6"/>
      <c r="CF70" s="6"/>
      <c r="CG70" s="6"/>
      <c r="CH70" s="6"/>
      <c r="CI70" s="6"/>
      <c r="CK70" s="6"/>
      <c r="CM70" s="6">
        <v>1.7635666666700001</v>
      </c>
      <c r="CN70" s="6">
        <v>9.3721111501299997E-2</v>
      </c>
      <c r="CO70" s="6"/>
      <c r="CP70" s="36"/>
      <c r="CQ70" s="6"/>
      <c r="CR70" s="6"/>
      <c r="CS70" s="6"/>
      <c r="CT70" s="6"/>
      <c r="CU70" s="6"/>
      <c r="CV70" s="6"/>
      <c r="CW70" s="6"/>
      <c r="CX70" s="6"/>
      <c r="CY70" s="6"/>
      <c r="CZ70" s="6"/>
      <c r="DB70" s="6"/>
      <c r="DD70" s="6">
        <v>1.7412333333300001</v>
      </c>
      <c r="DE70" s="6">
        <v>9.2796391363200004E-2</v>
      </c>
      <c r="DF70" s="6"/>
      <c r="DG70" s="36"/>
      <c r="DH70" s="6"/>
      <c r="DI70" s="6"/>
      <c r="DJ70" s="6"/>
      <c r="DK70" s="6"/>
      <c r="DL70" s="6"/>
      <c r="DM70" s="6"/>
      <c r="DN70" s="6"/>
      <c r="DO70" s="6"/>
      <c r="DP70" s="6"/>
      <c r="DQ70" s="6"/>
      <c r="DS70" s="6"/>
      <c r="DU70" s="6">
        <v>1.8127800000000001</v>
      </c>
      <c r="DV70" s="6">
        <v>0.102963319786</v>
      </c>
      <c r="DW70" s="6"/>
      <c r="DX70" s="36"/>
      <c r="DY70" s="6"/>
      <c r="DZ70" s="6"/>
      <c r="EA70" s="6"/>
      <c r="EB70" s="6"/>
      <c r="EC70" s="6"/>
      <c r="ED70" s="6"/>
      <c r="EE70" s="6"/>
      <c r="EF70" s="6"/>
      <c r="EG70" s="6"/>
      <c r="EH70" s="6"/>
      <c r="EJ70" s="6"/>
      <c r="EL70" s="6">
        <v>1.8127800000000001</v>
      </c>
      <c r="EM70" s="6">
        <v>9.6847309612600005E-2</v>
      </c>
      <c r="EN70" s="6"/>
      <c r="EO70" s="36"/>
      <c r="EP70" s="6"/>
      <c r="EQ70" s="6"/>
      <c r="ER70" s="6"/>
      <c r="ES70" s="6"/>
      <c r="ET70" s="6"/>
      <c r="EU70" s="6"/>
      <c r="EV70" s="6"/>
      <c r="EW70" s="6"/>
      <c r="EX70" s="6"/>
      <c r="EY70" s="6"/>
      <c r="FA70" s="6"/>
      <c r="FC70" s="6">
        <v>1.8120000000000001</v>
      </c>
      <c r="FD70" s="6">
        <v>5.0406062172799998E-2</v>
      </c>
      <c r="FE70" s="6"/>
      <c r="FF70" s="36"/>
      <c r="FG70" s="6"/>
      <c r="FH70" s="6"/>
      <c r="FI70" s="6"/>
      <c r="FJ70" s="6"/>
      <c r="FK70" s="6"/>
      <c r="FL70" s="6"/>
      <c r="FM70" s="6"/>
      <c r="FN70" s="6"/>
      <c r="FO70" s="6"/>
      <c r="FP70" s="6"/>
      <c r="FR70" s="6"/>
      <c r="FT70" s="6">
        <v>1.7985133333300001</v>
      </c>
      <c r="FU70" s="6">
        <v>7.7008132960000003E-2</v>
      </c>
      <c r="FV70" s="6"/>
      <c r="FW70" s="36"/>
      <c r="FX70" s="6"/>
      <c r="FY70" s="6"/>
      <c r="FZ70" s="6"/>
      <c r="GA70" s="6"/>
      <c r="GB70" s="6"/>
      <c r="GC70" s="6"/>
      <c r="GD70" s="6"/>
      <c r="GE70" s="6"/>
      <c r="GF70" s="6"/>
      <c r="GG70" s="6"/>
      <c r="GI70" s="6"/>
      <c r="GK70" s="6">
        <v>1.7985133333300001</v>
      </c>
      <c r="GL70" s="6">
        <v>5.0781903209400001E-2</v>
      </c>
      <c r="GM70" s="6"/>
      <c r="GN70" s="36"/>
      <c r="GO70" s="6"/>
      <c r="GP70" s="6"/>
      <c r="GQ70" s="6"/>
      <c r="GR70" s="6"/>
      <c r="GS70" s="6"/>
      <c r="GT70" s="6"/>
      <c r="GU70" s="6"/>
      <c r="GV70" s="6"/>
      <c r="GW70" s="6"/>
      <c r="GX70" s="6"/>
      <c r="GZ70" s="6"/>
      <c r="HB70" s="6">
        <v>1.8127800000000001</v>
      </c>
      <c r="HC70" s="6">
        <v>8.4519143101000005E-2</v>
      </c>
      <c r="HD70" s="6"/>
      <c r="HE70" s="36"/>
      <c r="HF70" s="6"/>
      <c r="HG70" s="6"/>
      <c r="HH70" s="6"/>
      <c r="HI70" s="6"/>
      <c r="HJ70" s="6"/>
      <c r="HK70" s="6"/>
      <c r="HL70" s="6"/>
      <c r="HM70" s="6"/>
      <c r="HN70" s="6"/>
      <c r="HO70" s="6"/>
      <c r="HQ70" s="6"/>
      <c r="HS70" s="6">
        <v>1.8532599999999999</v>
      </c>
      <c r="HT70" s="6">
        <v>5.5496848929899999E-2</v>
      </c>
      <c r="HU70" s="6"/>
      <c r="HV70" s="36"/>
      <c r="HW70" s="6"/>
      <c r="HX70" s="6"/>
      <c r="HY70" s="6"/>
      <c r="HZ70" s="6"/>
      <c r="IA70" s="6"/>
      <c r="IB70" s="6"/>
      <c r="IC70" s="6"/>
      <c r="ID70" s="6"/>
      <c r="IE70" s="6"/>
      <c r="IF70" s="6"/>
      <c r="IH70" s="6"/>
      <c r="IJ70" s="6">
        <v>1.8003</v>
      </c>
      <c r="IK70" s="6">
        <v>7.4922036291799998E-2</v>
      </c>
      <c r="IL70" s="6"/>
      <c r="IM70" s="36"/>
      <c r="IN70" s="6"/>
      <c r="IO70" s="6"/>
      <c r="IP70" s="6"/>
      <c r="IQ70" s="6"/>
      <c r="IR70" s="6"/>
      <c r="IS70" s="6"/>
      <c r="IT70" s="6"/>
      <c r="IU70" s="6"/>
      <c r="IV70" s="6"/>
      <c r="IW70" s="6"/>
      <c r="IY70" s="6"/>
      <c r="JA70" s="6">
        <v>1.8003</v>
      </c>
      <c r="JB70" s="6">
        <v>7.6483120124999998E-2</v>
      </c>
      <c r="JC70" s="6"/>
      <c r="JD70" s="36"/>
      <c r="JE70" s="6"/>
      <c r="JF70" s="6"/>
      <c r="JG70" s="6"/>
      <c r="JH70" s="6"/>
      <c r="JI70" s="6"/>
      <c r="JJ70" s="6"/>
      <c r="JK70" s="6"/>
      <c r="JL70" s="6"/>
      <c r="JM70" s="6"/>
      <c r="JN70" s="6"/>
      <c r="JP70" s="6"/>
      <c r="JR70" s="6">
        <v>1.6913400000000001</v>
      </c>
      <c r="JS70" s="6">
        <v>7.9929709196799995E-2</v>
      </c>
      <c r="JT70" s="6"/>
      <c r="JU70" s="36"/>
      <c r="JV70" s="6"/>
      <c r="JW70" s="6"/>
      <c r="JX70" s="6"/>
      <c r="JY70" s="6"/>
      <c r="JZ70" s="6"/>
      <c r="KA70" s="6"/>
      <c r="KB70" s="6"/>
      <c r="KC70" s="6"/>
      <c r="KD70" s="6"/>
      <c r="KE70" s="6"/>
      <c r="KG70" s="6"/>
      <c r="KI70" s="6">
        <v>3.3826800000000001</v>
      </c>
      <c r="KJ70" s="6">
        <v>9.2319187942199996E-2</v>
      </c>
      <c r="KK70" s="6"/>
      <c r="KL70" s="36"/>
      <c r="KM70" s="6"/>
      <c r="KN70" s="6"/>
      <c r="KO70" s="6"/>
      <c r="KP70" s="6"/>
      <c r="KQ70" s="6"/>
      <c r="KR70" s="6"/>
      <c r="KS70" s="6"/>
      <c r="KT70" s="6"/>
      <c r="KU70" s="6"/>
      <c r="KV70" s="6"/>
      <c r="KX70" s="6"/>
      <c r="KZ70" s="6">
        <v>1.7310399999999999</v>
      </c>
      <c r="LA70" s="6">
        <v>9.8909521367100003E-2</v>
      </c>
      <c r="LB70" s="6"/>
      <c r="LC70" s="36"/>
      <c r="LD70" s="6"/>
      <c r="LE70" s="6"/>
      <c r="LF70" s="6"/>
      <c r="LG70" s="6"/>
      <c r="LH70" s="6"/>
      <c r="LI70" s="6"/>
      <c r="LJ70" s="6"/>
      <c r="LK70" s="6"/>
      <c r="LL70" s="6"/>
      <c r="LM70" s="6"/>
      <c r="LO70" s="6"/>
      <c r="LQ70" s="6">
        <v>1.7310399999999999</v>
      </c>
      <c r="LR70" s="6">
        <v>0.10564859921399999</v>
      </c>
      <c r="LS70" s="6"/>
      <c r="LT70" s="36"/>
      <c r="LU70" s="6"/>
      <c r="LV70" s="6"/>
      <c r="LW70" s="6"/>
      <c r="LX70" s="6"/>
      <c r="LY70" s="6"/>
      <c r="LZ70" s="6"/>
      <c r="MA70" s="6"/>
      <c r="MB70" s="6"/>
      <c r="MC70" s="6"/>
      <c r="MD70" s="6"/>
      <c r="MF70" s="6"/>
      <c r="MH70" s="6">
        <v>1.7310399999999999</v>
      </c>
      <c r="MI70" s="6">
        <v>9.2737036948099996E-2</v>
      </c>
      <c r="MJ70" s="6"/>
      <c r="MK70" s="36"/>
      <c r="ML70" s="6"/>
      <c r="MM70" s="6"/>
      <c r="MN70" s="6"/>
      <c r="MO70" s="6"/>
      <c r="MP70" s="6"/>
      <c r="MQ70" s="6"/>
      <c r="MR70" s="6"/>
      <c r="MS70" s="6"/>
      <c r="MT70" s="6"/>
      <c r="MU70" s="6"/>
      <c r="MW70" s="6"/>
      <c r="MY70" s="6">
        <v>1.7302599999999999</v>
      </c>
      <c r="MZ70" s="6">
        <v>5.8583060178699999E-2</v>
      </c>
      <c r="NA70" s="6"/>
      <c r="NB70" s="36"/>
      <c r="NC70" s="6"/>
      <c r="ND70" s="6"/>
      <c r="NE70" s="6"/>
      <c r="NF70" s="6"/>
      <c r="NG70" s="6"/>
      <c r="NH70" s="6"/>
      <c r="NI70" s="6"/>
      <c r="NJ70" s="6"/>
      <c r="NK70" s="6"/>
      <c r="NL70" s="6"/>
      <c r="NN70" s="6"/>
      <c r="NP70" s="6">
        <v>1.7302599999999999</v>
      </c>
      <c r="NQ70" s="6">
        <v>6.8528847347699998E-2</v>
      </c>
      <c r="NR70" s="6"/>
      <c r="NS70" s="36"/>
      <c r="NT70" s="6"/>
      <c r="NU70" s="6"/>
      <c r="NV70" s="6"/>
      <c r="NW70" s="6"/>
      <c r="NX70" s="6"/>
      <c r="NY70" s="6"/>
      <c r="NZ70" s="6"/>
      <c r="OA70" s="6"/>
      <c r="OB70" s="6"/>
      <c r="OC70" s="6"/>
      <c r="OE70" s="6"/>
      <c r="OG70" s="6">
        <v>1.6960666666699999</v>
      </c>
      <c r="OH70" s="6">
        <v>8.6899816210700004E-2</v>
      </c>
      <c r="OI70" s="6"/>
      <c r="OJ70" s="36"/>
      <c r="OK70" s="6"/>
      <c r="OL70" s="6"/>
      <c r="OM70" s="6"/>
      <c r="ON70" s="6"/>
      <c r="OO70" s="6"/>
      <c r="OP70" s="6"/>
      <c r="OQ70" s="6"/>
      <c r="OR70" s="6"/>
      <c r="OS70" s="6"/>
      <c r="OT70" s="6"/>
      <c r="OV70" s="6"/>
      <c r="OX70" s="6">
        <v>1.6960666666699999</v>
      </c>
      <c r="OY70" s="6">
        <v>8.5730208478199996E-2</v>
      </c>
      <c r="OZ70" s="6"/>
      <c r="PA70" s="36"/>
      <c r="PB70" s="6"/>
      <c r="PC70" s="6"/>
      <c r="PD70" s="6"/>
      <c r="PE70" s="6"/>
      <c r="PF70" s="6"/>
      <c r="PG70" s="6"/>
      <c r="PH70" s="6"/>
      <c r="PI70" s="6"/>
      <c r="PJ70" s="6"/>
      <c r="PK70" s="6"/>
      <c r="PM70" s="6"/>
      <c r="PO70" s="6">
        <v>1.7723</v>
      </c>
      <c r="PP70" s="6">
        <v>8.7260045760900004E-2</v>
      </c>
      <c r="PQ70" s="6"/>
      <c r="PR70" s="36"/>
      <c r="PS70" s="6"/>
      <c r="PT70" s="6"/>
      <c r="PU70" s="6"/>
      <c r="PV70" s="6"/>
      <c r="PW70" s="6"/>
      <c r="PX70" s="6"/>
      <c r="PY70" s="6"/>
      <c r="PZ70" s="6"/>
      <c r="QA70" s="6"/>
      <c r="QB70" s="6"/>
      <c r="QD70" s="6"/>
      <c r="QF70" s="6">
        <v>1.7318199999999999</v>
      </c>
      <c r="QG70" s="6">
        <v>4.0799233605999997E-2</v>
      </c>
      <c r="QH70" s="6"/>
      <c r="QI70" s="36"/>
      <c r="QJ70" s="6"/>
      <c r="QK70" s="6"/>
      <c r="QL70" s="6"/>
      <c r="QM70" s="6"/>
      <c r="QN70" s="6"/>
      <c r="QO70" s="6"/>
      <c r="QP70" s="6"/>
      <c r="QQ70" s="6"/>
      <c r="QR70" s="6"/>
      <c r="QS70" s="6"/>
      <c r="QU70" s="6"/>
      <c r="QW70" s="6">
        <v>1.9342200000000001</v>
      </c>
      <c r="QX70" s="6">
        <v>4.2936166140099999E-2</v>
      </c>
      <c r="QY70" s="6"/>
      <c r="QZ70" s="36"/>
      <c r="RA70" s="6"/>
      <c r="RB70" s="6"/>
      <c r="RC70" s="6"/>
      <c r="RD70" s="6"/>
      <c r="RE70" s="6"/>
      <c r="RF70" s="6"/>
      <c r="RG70" s="6"/>
      <c r="RH70" s="6"/>
      <c r="RI70" s="6"/>
      <c r="RJ70" s="6"/>
      <c r="RL70" s="6"/>
      <c r="RN70" s="6">
        <v>1.9342200000000001</v>
      </c>
      <c r="RO70" s="6">
        <v>1.6945863177399999E-2</v>
      </c>
      <c r="RP70" s="6"/>
      <c r="RQ70" s="36"/>
      <c r="RR70" s="6"/>
      <c r="RS70" s="6"/>
      <c r="RT70" s="6"/>
      <c r="RU70" s="6"/>
      <c r="RV70" s="6"/>
      <c r="RW70" s="6"/>
      <c r="RX70" s="6"/>
      <c r="RY70" s="6"/>
      <c r="RZ70" s="6"/>
      <c r="SA70" s="6"/>
      <c r="SC70" s="6"/>
      <c r="SE70" s="6">
        <v>1.9342200000000001</v>
      </c>
      <c r="SF70" s="6">
        <v>2.7635372617100001E-2</v>
      </c>
      <c r="SG70" s="6"/>
      <c r="SH70" s="36"/>
      <c r="SI70" s="6"/>
      <c r="SJ70" s="6"/>
      <c r="SK70" s="6"/>
      <c r="SL70" s="6"/>
      <c r="SM70" s="6"/>
      <c r="SN70" s="6"/>
      <c r="SO70" s="6"/>
      <c r="SP70" s="6"/>
      <c r="SQ70" s="6"/>
      <c r="SR70" s="6"/>
      <c r="ST70" s="6"/>
      <c r="SV70" s="6">
        <v>1.9342200000000001</v>
      </c>
      <c r="SW70" s="6">
        <v>2.7635372617100001E-2</v>
      </c>
      <c r="SX70" s="6"/>
      <c r="SY70" s="36"/>
      <c r="SZ70" s="6"/>
      <c r="TA70" s="6"/>
      <c r="TB70" s="6"/>
      <c r="TC70" s="6"/>
      <c r="TD70" s="6"/>
      <c r="TE70" s="6"/>
      <c r="TF70" s="6"/>
      <c r="TG70" s="6"/>
      <c r="TH70" s="6"/>
      <c r="TI70" s="6"/>
      <c r="TK70" s="6"/>
      <c r="TM70" s="6">
        <v>12.671913333299999</v>
      </c>
      <c r="TN70" s="6">
        <v>0.12184961650499999</v>
      </c>
      <c r="TO70" s="6"/>
      <c r="TP70" s="36"/>
      <c r="TQ70" s="6"/>
      <c r="TR70" s="6"/>
      <c r="TS70" s="6"/>
      <c r="TT70" s="6"/>
      <c r="TU70" s="6"/>
      <c r="TV70" s="6"/>
      <c r="TW70" s="6"/>
      <c r="TX70" s="6"/>
      <c r="TY70" s="6"/>
      <c r="TZ70" s="6"/>
      <c r="UB70" s="6"/>
      <c r="UD70" s="6">
        <v>1.8978866666700001</v>
      </c>
      <c r="UE70" s="6">
        <v>1.06418099096E-2</v>
      </c>
      <c r="UF70" s="6"/>
      <c r="UG70" s="36"/>
      <c r="UH70" s="6"/>
      <c r="UI70" s="6"/>
      <c r="UJ70" s="6"/>
      <c r="UK70" s="6"/>
      <c r="UL70" s="6"/>
      <c r="UM70" s="6"/>
      <c r="UN70" s="6"/>
      <c r="UO70" s="6"/>
      <c r="UP70" s="6"/>
      <c r="UQ70" s="6"/>
      <c r="US70" s="6"/>
      <c r="UU70" s="6">
        <v>1.73319333333</v>
      </c>
      <c r="UV70" s="6">
        <v>7.2836891371700005E-2</v>
      </c>
      <c r="UW70" s="6"/>
      <c r="UX70" s="36"/>
      <c r="UY70" s="6"/>
      <c r="UZ70" s="6"/>
      <c r="VA70" s="6"/>
      <c r="VB70" s="6"/>
      <c r="VC70" s="6"/>
      <c r="VD70" s="6"/>
      <c r="VE70" s="6"/>
      <c r="VF70" s="6"/>
      <c r="VG70" s="6"/>
      <c r="VH70" s="6"/>
      <c r="VJ70" s="6"/>
      <c r="VL70" s="6">
        <v>1.73319333333</v>
      </c>
      <c r="VM70" s="6">
        <v>8.8989341402199995E-2</v>
      </c>
      <c r="VN70" s="6"/>
    </row>
    <row r="71" spans="10:586" x14ac:dyDescent="0.25">
      <c r="J71" s="6"/>
      <c r="K71" s="6"/>
      <c r="L71" s="6"/>
      <c r="M71" s="6"/>
      <c r="N71" s="6"/>
      <c r="O71" s="6"/>
      <c r="P71" s="6"/>
      <c r="Q71" s="6"/>
      <c r="R71" s="6"/>
      <c r="S71" s="6"/>
      <c r="U71" s="6"/>
      <c r="V71" s="6"/>
      <c r="W71" s="6">
        <v>3.4948399999999999</v>
      </c>
      <c r="X71" s="6">
        <v>8.20530633684E-2</v>
      </c>
      <c r="Y71" s="7"/>
      <c r="Z71" s="36"/>
      <c r="AA71" s="6"/>
      <c r="AB71" s="6"/>
      <c r="AC71" s="6"/>
      <c r="AD71" s="6"/>
      <c r="AE71" s="6"/>
      <c r="AF71" s="6"/>
      <c r="AG71" s="6"/>
      <c r="AH71" s="6"/>
      <c r="AI71" s="6"/>
      <c r="AJ71" s="6"/>
      <c r="AL71" s="6"/>
      <c r="AM71" s="6"/>
      <c r="AN71" s="6">
        <v>3.4163199999999998</v>
      </c>
      <c r="AO71" s="6">
        <v>7.3140630595800005E-2</v>
      </c>
      <c r="AP71" s="7"/>
      <c r="AQ71" s="36"/>
      <c r="AR71" s="6"/>
      <c r="AS71" s="6"/>
      <c r="AT71" s="6"/>
      <c r="AU71" s="6"/>
      <c r="AV71" s="6"/>
      <c r="AW71" s="6"/>
      <c r="AX71" s="6"/>
      <c r="AY71" s="6"/>
      <c r="AZ71" s="6"/>
      <c r="BA71" s="6"/>
      <c r="BC71" s="6"/>
      <c r="BD71" s="6"/>
      <c r="BE71" s="6">
        <v>3.4340000000000002</v>
      </c>
      <c r="BF71" s="6">
        <v>0.100370382749</v>
      </c>
      <c r="BG71" s="7"/>
      <c r="BH71" s="36"/>
      <c r="BI71" s="6"/>
      <c r="BJ71" s="6"/>
      <c r="BK71" s="6"/>
      <c r="BL71" s="6"/>
      <c r="BM71" s="6"/>
      <c r="BN71" s="6"/>
      <c r="BO71" s="6"/>
      <c r="BP71" s="6"/>
      <c r="BQ71" s="6"/>
      <c r="BR71" s="6"/>
      <c r="BT71" s="6"/>
      <c r="BU71" s="6"/>
      <c r="BV71" s="6">
        <v>3.5271333333300001</v>
      </c>
      <c r="BW71" s="6">
        <v>7.5926754584100004E-2</v>
      </c>
      <c r="BX71" s="7"/>
      <c r="BY71" s="36"/>
      <c r="BZ71" s="6"/>
      <c r="CA71" s="6"/>
      <c r="CB71" s="6"/>
      <c r="CC71" s="6"/>
      <c r="CD71" s="6"/>
      <c r="CE71" s="6"/>
      <c r="CF71" s="6"/>
      <c r="CG71" s="6"/>
      <c r="CH71" s="6"/>
      <c r="CI71" s="6"/>
      <c r="CK71" s="6"/>
      <c r="CL71" s="6"/>
      <c r="CM71" s="6">
        <v>3.5271333333300001</v>
      </c>
      <c r="CN71" s="6">
        <v>9.5508976656100003E-2</v>
      </c>
      <c r="CO71" s="7"/>
      <c r="CP71" s="36"/>
      <c r="CQ71" s="6"/>
      <c r="CR71" s="6"/>
      <c r="CS71" s="6"/>
      <c r="CT71" s="6"/>
      <c r="CU71" s="6"/>
      <c r="CV71" s="6"/>
      <c r="CW71" s="6"/>
      <c r="CX71" s="6"/>
      <c r="CY71" s="6"/>
      <c r="CZ71" s="6"/>
      <c r="DB71" s="6"/>
      <c r="DC71" s="6"/>
      <c r="DD71" s="6">
        <v>3.4824666666700002</v>
      </c>
      <c r="DE71" s="6">
        <v>9.7154902141800004E-2</v>
      </c>
      <c r="DF71" s="7"/>
      <c r="DG71" s="36"/>
      <c r="DH71" s="6"/>
      <c r="DI71" s="6"/>
      <c r="DJ71" s="6"/>
      <c r="DK71" s="6"/>
      <c r="DL71" s="6"/>
      <c r="DM71" s="6"/>
      <c r="DN71" s="6"/>
      <c r="DO71" s="6"/>
      <c r="DP71" s="6"/>
      <c r="DQ71" s="6"/>
      <c r="DS71" s="6"/>
      <c r="DT71" s="6"/>
      <c r="DU71" s="6">
        <v>3.6255600000000001</v>
      </c>
      <c r="DV71" s="6">
        <v>0.10568798956600001</v>
      </c>
      <c r="DW71" s="7"/>
      <c r="DX71" s="36"/>
      <c r="DY71" s="6"/>
      <c r="DZ71" s="6"/>
      <c r="EA71" s="6"/>
      <c r="EB71" s="6"/>
      <c r="EC71" s="6"/>
      <c r="ED71" s="6"/>
      <c r="EE71" s="6"/>
      <c r="EF71" s="6"/>
      <c r="EG71" s="6"/>
      <c r="EH71" s="6"/>
      <c r="EJ71" s="6"/>
      <c r="EK71" s="6"/>
      <c r="EL71" s="6">
        <v>3.6255600000000001</v>
      </c>
      <c r="EM71" s="6">
        <v>9.7043234026399999E-2</v>
      </c>
      <c r="EN71" s="7"/>
      <c r="EO71" s="36"/>
      <c r="EP71" s="6"/>
      <c r="EQ71" s="6"/>
      <c r="ER71" s="6"/>
      <c r="ES71" s="6"/>
      <c r="ET71" s="6"/>
      <c r="EU71" s="6"/>
      <c r="EV71" s="6"/>
      <c r="EW71" s="6"/>
      <c r="EX71" s="6"/>
      <c r="EY71" s="6"/>
      <c r="FA71" s="6"/>
      <c r="FB71" s="6"/>
      <c r="FC71" s="6">
        <v>3.6240000000000001</v>
      </c>
      <c r="FD71" s="6">
        <v>5.2585300825900003E-2</v>
      </c>
      <c r="FE71" s="7"/>
      <c r="FF71" s="36"/>
      <c r="FG71" s="6"/>
      <c r="FH71" s="6"/>
      <c r="FI71" s="6"/>
      <c r="FJ71" s="6"/>
      <c r="FK71" s="6"/>
      <c r="FL71" s="6"/>
      <c r="FM71" s="6"/>
      <c r="FN71" s="6"/>
      <c r="FO71" s="6"/>
      <c r="FP71" s="6"/>
      <c r="FR71" s="6"/>
      <c r="FS71" s="6"/>
      <c r="FT71" s="6">
        <v>3.5970266666700002</v>
      </c>
      <c r="FU71" s="6">
        <v>8.1960752272699999E-2</v>
      </c>
      <c r="FV71" s="7"/>
      <c r="FW71" s="36"/>
      <c r="FX71" s="6"/>
      <c r="FY71" s="6"/>
      <c r="FZ71" s="6"/>
      <c r="GA71" s="6"/>
      <c r="GB71" s="6"/>
      <c r="GC71" s="6"/>
      <c r="GD71" s="6"/>
      <c r="GE71" s="6"/>
      <c r="GF71" s="6"/>
      <c r="GG71" s="6"/>
      <c r="GI71" s="6"/>
      <c r="GJ71" s="6"/>
      <c r="GK71" s="6">
        <v>3.5970266666700002</v>
      </c>
      <c r="GL71" s="6">
        <v>5.3851298787599998E-2</v>
      </c>
      <c r="GM71" s="7"/>
      <c r="GN71" s="36"/>
      <c r="GO71" s="6"/>
      <c r="GP71" s="6"/>
      <c r="GQ71" s="6"/>
      <c r="GR71" s="6"/>
      <c r="GS71" s="6"/>
      <c r="GT71" s="6"/>
      <c r="GU71" s="6"/>
      <c r="GV71" s="6"/>
      <c r="GW71" s="6"/>
      <c r="GX71" s="6"/>
      <c r="GZ71" s="6"/>
      <c r="HA71" s="6"/>
      <c r="HB71" s="6">
        <v>3.6255600000000001</v>
      </c>
      <c r="HC71" s="6">
        <v>8.6911395035700001E-2</v>
      </c>
      <c r="HD71" s="7"/>
      <c r="HE71" s="36"/>
      <c r="HF71" s="6"/>
      <c r="HG71" s="6"/>
      <c r="HH71" s="6"/>
      <c r="HI71" s="6"/>
      <c r="HJ71" s="6"/>
      <c r="HK71" s="6"/>
      <c r="HL71" s="6"/>
      <c r="HM71" s="6"/>
      <c r="HN71" s="6"/>
      <c r="HO71" s="6"/>
      <c r="HQ71" s="6"/>
      <c r="HR71" s="6"/>
      <c r="HS71" s="6">
        <v>3.7065199999999998</v>
      </c>
      <c r="HT71" s="6">
        <v>5.7889995652600001E-2</v>
      </c>
      <c r="HU71" s="7"/>
      <c r="HV71" s="36"/>
      <c r="HW71" s="6"/>
      <c r="HX71" s="6"/>
      <c r="HY71" s="6"/>
      <c r="HZ71" s="6"/>
      <c r="IA71" s="6"/>
      <c r="IB71" s="6"/>
      <c r="IC71" s="6"/>
      <c r="ID71" s="6"/>
      <c r="IE71" s="6"/>
      <c r="IF71" s="6"/>
      <c r="IH71" s="6"/>
      <c r="II71" s="6"/>
      <c r="IJ71" s="6">
        <v>3.6006</v>
      </c>
      <c r="IK71" s="6">
        <v>7.6663048967499994E-2</v>
      </c>
      <c r="IL71" s="7"/>
      <c r="IM71" s="36"/>
      <c r="IN71" s="6"/>
      <c r="IO71" s="6"/>
      <c r="IP71" s="6"/>
      <c r="IQ71" s="6"/>
      <c r="IR71" s="6"/>
      <c r="IS71" s="6"/>
      <c r="IT71" s="6"/>
      <c r="IU71" s="6"/>
      <c r="IV71" s="6"/>
      <c r="IW71" s="6"/>
      <c r="IY71" s="6"/>
      <c r="IZ71" s="6"/>
      <c r="JA71" s="6">
        <v>3.6006</v>
      </c>
      <c r="JB71" s="6">
        <v>7.83986234713E-2</v>
      </c>
      <c r="JC71" s="7"/>
      <c r="JD71" s="36"/>
      <c r="JE71" s="6"/>
      <c r="JF71" s="6"/>
      <c r="JG71" s="6"/>
      <c r="JH71" s="6"/>
      <c r="JI71" s="6"/>
      <c r="JJ71" s="6"/>
      <c r="JK71" s="6"/>
      <c r="JL71" s="6"/>
      <c r="JM71" s="6"/>
      <c r="JN71" s="6"/>
      <c r="JP71" s="6"/>
      <c r="JQ71" s="6"/>
      <c r="JR71" s="6">
        <v>3.3826800000000001</v>
      </c>
      <c r="JS71" s="6">
        <v>7.7735630001000006E-2</v>
      </c>
      <c r="JT71" s="7"/>
      <c r="JU71" s="36"/>
      <c r="JV71" s="6"/>
      <c r="JW71" s="6"/>
      <c r="JX71" s="6"/>
      <c r="JY71" s="6"/>
      <c r="JZ71" s="6"/>
      <c r="KA71" s="6"/>
      <c r="KB71" s="6"/>
      <c r="KC71" s="6"/>
      <c r="KD71" s="6"/>
      <c r="KE71" s="6"/>
      <c r="KG71" s="6"/>
      <c r="KH71" s="6"/>
      <c r="KI71" s="6">
        <v>5.07402</v>
      </c>
      <c r="KJ71" s="6">
        <v>9.4586004122300005E-2</v>
      </c>
      <c r="KK71" s="7"/>
      <c r="KL71" s="36"/>
      <c r="KM71" s="6"/>
      <c r="KN71" s="6"/>
      <c r="KO71" s="6"/>
      <c r="KP71" s="6"/>
      <c r="KQ71" s="6"/>
      <c r="KR71" s="6"/>
      <c r="KS71" s="6"/>
      <c r="KT71" s="6"/>
      <c r="KU71" s="6"/>
      <c r="KV71" s="6"/>
      <c r="KX71" s="6"/>
      <c r="KY71" s="6"/>
      <c r="KZ71" s="6">
        <v>3.4620799999999998</v>
      </c>
      <c r="LA71" s="6">
        <v>9.3775606947999995E-2</v>
      </c>
      <c r="LB71" s="7"/>
      <c r="LC71" s="36"/>
      <c r="LD71" s="6"/>
      <c r="LE71" s="6"/>
      <c r="LF71" s="6"/>
      <c r="LG71" s="6"/>
      <c r="LH71" s="6"/>
      <c r="LI71" s="6"/>
      <c r="LJ71" s="6"/>
      <c r="LK71" s="6"/>
      <c r="LL71" s="6"/>
      <c r="LM71" s="6"/>
      <c r="LO71" s="6"/>
      <c r="LP71" s="6"/>
      <c r="LQ71" s="6">
        <v>3.4620799999999998</v>
      </c>
      <c r="LR71" s="6">
        <v>0.107247366814</v>
      </c>
      <c r="LS71" s="7"/>
      <c r="LT71" s="36"/>
      <c r="LU71" s="6"/>
      <c r="LV71" s="6"/>
      <c r="LW71" s="6"/>
      <c r="LX71" s="6"/>
      <c r="LY71" s="6"/>
      <c r="LZ71" s="6"/>
      <c r="MA71" s="6"/>
      <c r="MB71" s="6"/>
      <c r="MC71" s="6"/>
      <c r="MD71" s="6"/>
      <c r="MF71" s="6"/>
      <c r="MG71" s="6"/>
      <c r="MH71" s="6">
        <v>3.4620799999999998</v>
      </c>
      <c r="MI71" s="6">
        <v>9.3798948317199995E-2</v>
      </c>
      <c r="MJ71" s="7"/>
      <c r="MK71" s="36"/>
      <c r="ML71" s="6"/>
      <c r="MM71" s="6"/>
      <c r="MN71" s="6"/>
      <c r="MO71" s="6"/>
      <c r="MP71" s="6"/>
      <c r="MQ71" s="6"/>
      <c r="MR71" s="6"/>
      <c r="MS71" s="6"/>
      <c r="MT71" s="6"/>
      <c r="MU71" s="6"/>
      <c r="MW71" s="6"/>
      <c r="MX71" s="6"/>
      <c r="MY71" s="6">
        <v>3.4605199999999998</v>
      </c>
      <c r="MZ71" s="6">
        <v>5.8567011138299999E-2</v>
      </c>
      <c r="NA71" s="7"/>
      <c r="NB71" s="36"/>
      <c r="NC71" s="6"/>
      <c r="ND71" s="6"/>
      <c r="NE71" s="6"/>
      <c r="NF71" s="6"/>
      <c r="NG71" s="6"/>
      <c r="NH71" s="6"/>
      <c r="NI71" s="6"/>
      <c r="NJ71" s="6"/>
      <c r="NK71" s="6"/>
      <c r="NL71" s="6"/>
      <c r="NN71" s="6"/>
      <c r="NO71" s="6"/>
      <c r="NP71" s="6">
        <v>3.4605199999999998</v>
      </c>
      <c r="NQ71" s="6">
        <v>6.8391286745500005E-2</v>
      </c>
      <c r="NR71" s="7"/>
      <c r="NS71" s="36"/>
      <c r="NT71" s="6"/>
      <c r="NU71" s="6"/>
      <c r="NV71" s="6"/>
      <c r="NW71" s="6"/>
      <c r="NX71" s="6"/>
      <c r="NY71" s="6"/>
      <c r="NZ71" s="6"/>
      <c r="OA71" s="6"/>
      <c r="OB71" s="6"/>
      <c r="OC71" s="6"/>
      <c r="OE71" s="6"/>
      <c r="OF71" s="6"/>
      <c r="OG71" s="6">
        <v>3.3921333333299999</v>
      </c>
      <c r="OH71" s="6">
        <v>8.7045185758999999E-2</v>
      </c>
      <c r="OI71" s="7"/>
      <c r="OJ71" s="36"/>
      <c r="OK71" s="6"/>
      <c r="OL71" s="6"/>
      <c r="OM71" s="6"/>
      <c r="ON71" s="6"/>
      <c r="OO71" s="6"/>
      <c r="OP71" s="6"/>
      <c r="OQ71" s="6"/>
      <c r="OR71" s="6"/>
      <c r="OS71" s="6"/>
      <c r="OT71" s="6"/>
      <c r="OV71" s="6"/>
      <c r="OW71" s="6"/>
      <c r="OX71" s="6">
        <v>3.3921333333299999</v>
      </c>
      <c r="OY71" s="6">
        <v>8.1717323348100002E-2</v>
      </c>
      <c r="OZ71" s="7"/>
      <c r="PA71" s="36"/>
      <c r="PB71" s="6"/>
      <c r="PC71" s="6"/>
      <c r="PD71" s="6"/>
      <c r="PE71" s="6"/>
      <c r="PF71" s="6"/>
      <c r="PG71" s="6"/>
      <c r="PH71" s="6"/>
      <c r="PI71" s="6"/>
      <c r="PJ71" s="6"/>
      <c r="PK71" s="6"/>
      <c r="PM71" s="6"/>
      <c r="PN71" s="6"/>
      <c r="PO71" s="6">
        <v>3.5446</v>
      </c>
      <c r="PP71" s="6">
        <v>8.6841688286900004E-2</v>
      </c>
      <c r="PQ71" s="7"/>
      <c r="PR71" s="36"/>
      <c r="PS71" s="6"/>
      <c r="PT71" s="6"/>
      <c r="PU71" s="6"/>
      <c r="PV71" s="6"/>
      <c r="PW71" s="6"/>
      <c r="PX71" s="6"/>
      <c r="PY71" s="6"/>
      <c r="PZ71" s="6"/>
      <c r="QA71" s="6"/>
      <c r="QB71" s="6"/>
      <c r="QD71" s="6"/>
      <c r="QE71" s="6"/>
      <c r="QF71" s="6">
        <v>3.4636399999999998</v>
      </c>
      <c r="QG71" s="6">
        <v>4.0714900550400002E-2</v>
      </c>
      <c r="QH71" s="7"/>
      <c r="QI71" s="36"/>
      <c r="QJ71" s="6"/>
      <c r="QK71" s="6"/>
      <c r="QL71" s="6"/>
      <c r="QM71" s="6"/>
      <c r="QN71" s="6"/>
      <c r="QO71" s="6"/>
      <c r="QP71" s="6"/>
      <c r="QQ71" s="6"/>
      <c r="QR71" s="6"/>
      <c r="QS71" s="6"/>
      <c r="QU71" s="6"/>
      <c r="QV71" s="6"/>
      <c r="QW71" s="6">
        <v>3.8684400000000001</v>
      </c>
      <c r="QX71" s="6">
        <v>4.2688281155099997E-2</v>
      </c>
      <c r="QY71" s="7"/>
      <c r="QZ71" s="36"/>
      <c r="RA71" s="6"/>
      <c r="RB71" s="6"/>
      <c r="RC71" s="6"/>
      <c r="RD71" s="6"/>
      <c r="RE71" s="6"/>
      <c r="RF71" s="6"/>
      <c r="RG71" s="6"/>
      <c r="RH71" s="6"/>
      <c r="RI71" s="6"/>
      <c r="RJ71" s="6"/>
      <c r="RL71" s="6"/>
      <c r="RM71" s="6"/>
      <c r="RN71" s="6">
        <v>3.8684400000000001</v>
      </c>
      <c r="RO71" s="6">
        <v>1.7132574549799998E-2</v>
      </c>
      <c r="RP71" s="7"/>
      <c r="RQ71" s="36"/>
      <c r="RR71" s="6"/>
      <c r="RS71" s="6"/>
      <c r="RT71" s="6"/>
      <c r="RU71" s="6"/>
      <c r="RV71" s="6"/>
      <c r="RW71" s="6"/>
      <c r="RX71" s="6"/>
      <c r="RY71" s="6"/>
      <c r="RZ71" s="6"/>
      <c r="SA71" s="6"/>
      <c r="SC71" s="6"/>
      <c r="SD71" s="6"/>
      <c r="SE71" s="6">
        <v>3.8684400000000001</v>
      </c>
      <c r="SF71" s="6">
        <v>2.5281719865299999E-2</v>
      </c>
      <c r="SG71" s="7"/>
      <c r="SH71" s="36"/>
      <c r="SI71" s="6"/>
      <c r="SJ71" s="6"/>
      <c r="SK71" s="6"/>
      <c r="SL71" s="6"/>
      <c r="SM71" s="6"/>
      <c r="SN71" s="6"/>
      <c r="SO71" s="6"/>
      <c r="SP71" s="6"/>
      <c r="SQ71" s="6"/>
      <c r="SR71" s="6"/>
      <c r="ST71" s="6"/>
      <c r="SU71" s="6"/>
      <c r="SV71" s="6">
        <v>3.8684400000000001</v>
      </c>
      <c r="SW71" s="6">
        <v>2.5281719865299999E-2</v>
      </c>
      <c r="SX71" s="7"/>
      <c r="SY71" s="36"/>
      <c r="SZ71" s="6"/>
      <c r="TA71" s="6"/>
      <c r="TB71" s="6"/>
      <c r="TC71" s="6"/>
      <c r="TD71" s="6"/>
      <c r="TE71" s="6"/>
      <c r="TF71" s="6"/>
      <c r="TG71" s="6"/>
      <c r="TH71" s="6"/>
      <c r="TI71" s="6"/>
      <c r="TK71" s="6"/>
      <c r="TL71" s="6"/>
      <c r="TM71" s="6">
        <v>14.482186666700001</v>
      </c>
      <c r="TN71" s="6">
        <v>0.124338524906</v>
      </c>
      <c r="TO71" s="7"/>
      <c r="TP71" s="36"/>
      <c r="TQ71" s="6"/>
      <c r="TR71" s="6"/>
      <c r="TS71" s="6"/>
      <c r="TT71" s="6"/>
      <c r="TU71" s="6"/>
      <c r="TV71" s="6"/>
      <c r="TW71" s="6"/>
      <c r="TX71" s="6"/>
      <c r="TY71" s="6"/>
      <c r="TZ71" s="6"/>
      <c r="UB71" s="6"/>
      <c r="UC71" s="6"/>
      <c r="UD71" s="6">
        <v>3.7957733333300001</v>
      </c>
      <c r="UE71" s="6">
        <v>1.17749935853E-2</v>
      </c>
      <c r="UF71" s="7"/>
      <c r="UG71" s="36"/>
      <c r="UH71" s="6"/>
      <c r="UI71" s="6"/>
      <c r="UJ71" s="6"/>
      <c r="UK71" s="6"/>
      <c r="UL71" s="6"/>
      <c r="UM71" s="6"/>
      <c r="UN71" s="6"/>
      <c r="UO71" s="6"/>
      <c r="UP71" s="6"/>
      <c r="UQ71" s="6"/>
      <c r="US71" s="6"/>
      <c r="UT71" s="6"/>
      <c r="UU71" s="6">
        <v>3.4663866666700001</v>
      </c>
      <c r="UV71" s="6">
        <v>7.4391609578300003E-2</v>
      </c>
      <c r="UW71" s="7"/>
      <c r="UX71" s="36"/>
      <c r="UY71" s="6"/>
      <c r="UZ71" s="6"/>
      <c r="VA71" s="6"/>
      <c r="VB71" s="6"/>
      <c r="VC71" s="6"/>
      <c r="VD71" s="6"/>
      <c r="VE71" s="6"/>
      <c r="VF71" s="6"/>
      <c r="VG71" s="6"/>
      <c r="VH71" s="6"/>
      <c r="VJ71" s="6"/>
      <c r="VK71" s="6"/>
      <c r="VL71" s="6">
        <v>3.4663866666700001</v>
      </c>
      <c r="VM71" s="6">
        <v>9.0812768917599998E-2</v>
      </c>
      <c r="VN71" s="7"/>
    </row>
    <row r="72" spans="10:586" x14ac:dyDescent="0.25">
      <c r="J72" s="6"/>
      <c r="K72" s="6"/>
      <c r="L72" s="6"/>
      <c r="M72" s="6"/>
      <c r="N72" s="6"/>
      <c r="O72" s="6"/>
      <c r="P72" s="6"/>
      <c r="Q72" s="6"/>
      <c r="R72" s="6"/>
      <c r="S72" s="6"/>
      <c r="U72" s="6"/>
      <c r="V72" s="6"/>
      <c r="W72" s="6">
        <v>5.2422599999999999</v>
      </c>
      <c r="X72" s="6">
        <v>7.5856028298800005E-2</v>
      </c>
      <c r="Y72" s="6"/>
      <c r="Z72" s="36"/>
      <c r="AA72" s="6"/>
      <c r="AB72" s="6"/>
      <c r="AC72" s="6"/>
      <c r="AD72" s="6"/>
      <c r="AE72" s="6"/>
      <c r="AF72" s="6"/>
      <c r="AG72" s="6"/>
      <c r="AH72" s="6"/>
      <c r="AI72" s="6"/>
      <c r="AJ72" s="6"/>
      <c r="AL72" s="6"/>
      <c r="AM72" s="6"/>
      <c r="AN72" s="6">
        <v>5.1244800000000001</v>
      </c>
      <c r="AO72" s="6">
        <v>7.3285840155000004E-2</v>
      </c>
      <c r="AP72" s="6"/>
      <c r="AQ72" s="36"/>
      <c r="AR72" s="6"/>
      <c r="AS72" s="6"/>
      <c r="AT72" s="6"/>
      <c r="AU72" s="6"/>
      <c r="AV72" s="6"/>
      <c r="AW72" s="6"/>
      <c r="AX72" s="6"/>
      <c r="AY72" s="6"/>
      <c r="AZ72" s="6"/>
      <c r="BA72" s="6"/>
      <c r="BC72" s="6"/>
      <c r="BD72" s="6"/>
      <c r="BE72" s="6">
        <v>5.1509999999999998</v>
      </c>
      <c r="BF72" s="6">
        <v>0.1066488371</v>
      </c>
      <c r="BG72" s="6"/>
      <c r="BH72" s="36"/>
      <c r="BI72" s="6"/>
      <c r="BJ72" s="6"/>
      <c r="BK72" s="6"/>
      <c r="BL72" s="6"/>
      <c r="BM72" s="6"/>
      <c r="BN72" s="6"/>
      <c r="BO72" s="6"/>
      <c r="BP72" s="6"/>
      <c r="BQ72" s="6"/>
      <c r="BR72" s="6"/>
      <c r="BT72" s="6"/>
      <c r="BU72" s="6"/>
      <c r="BV72" s="6">
        <v>5.2907000000000002</v>
      </c>
      <c r="BW72" s="6">
        <v>7.7056970327799998E-2</v>
      </c>
      <c r="BX72" s="6"/>
      <c r="BY72" s="36"/>
      <c r="BZ72" s="6"/>
      <c r="CA72" s="6"/>
      <c r="CB72" s="6"/>
      <c r="CC72" s="6"/>
      <c r="CD72" s="6"/>
      <c r="CE72" s="6"/>
      <c r="CF72" s="6"/>
      <c r="CG72" s="6"/>
      <c r="CH72" s="6"/>
      <c r="CI72" s="6"/>
      <c r="CK72" s="6"/>
      <c r="CL72" s="6"/>
      <c r="CM72" s="6">
        <v>5.2907000000000002</v>
      </c>
      <c r="CN72" s="6">
        <v>9.5726343396599994E-2</v>
      </c>
      <c r="CO72" s="6"/>
      <c r="CP72" s="36"/>
      <c r="CQ72" s="6"/>
      <c r="CR72" s="6"/>
      <c r="CS72" s="6"/>
      <c r="CT72" s="6"/>
      <c r="CU72" s="6"/>
      <c r="CV72" s="6"/>
      <c r="CW72" s="6"/>
      <c r="CX72" s="6"/>
      <c r="CY72" s="6"/>
      <c r="CZ72" s="6"/>
      <c r="DB72" s="6"/>
      <c r="DC72" s="6"/>
      <c r="DD72" s="6">
        <v>5.2237</v>
      </c>
      <c r="DE72" s="6">
        <v>9.8184014559699995E-2</v>
      </c>
      <c r="DF72" s="6"/>
      <c r="DG72" s="36"/>
      <c r="DH72" s="6"/>
      <c r="DI72" s="6"/>
      <c r="DJ72" s="6"/>
      <c r="DK72" s="6"/>
      <c r="DL72" s="6"/>
      <c r="DM72" s="6"/>
      <c r="DN72" s="6"/>
      <c r="DO72" s="6"/>
      <c r="DP72" s="6"/>
      <c r="DQ72" s="6"/>
      <c r="DS72" s="6"/>
      <c r="DT72" s="6"/>
      <c r="DU72" s="6">
        <v>5.4383400000000002</v>
      </c>
      <c r="DV72" s="6">
        <v>0.10784516538400001</v>
      </c>
      <c r="DW72" s="6"/>
      <c r="DX72" s="36"/>
      <c r="DY72" s="6"/>
      <c r="DZ72" s="6"/>
      <c r="EA72" s="6"/>
      <c r="EB72" s="6"/>
      <c r="EC72" s="6"/>
      <c r="ED72" s="6"/>
      <c r="EE72" s="6"/>
      <c r="EF72" s="6"/>
      <c r="EG72" s="6"/>
      <c r="EH72" s="6"/>
      <c r="EJ72" s="6"/>
      <c r="EK72" s="6"/>
      <c r="EL72" s="6">
        <v>5.4383400000000002</v>
      </c>
      <c r="EM72" s="6">
        <v>9.9146608254100002E-2</v>
      </c>
      <c r="EN72" s="6"/>
      <c r="EO72" s="36"/>
      <c r="EP72" s="6"/>
      <c r="EQ72" s="6"/>
      <c r="ER72" s="6"/>
      <c r="ES72" s="6"/>
      <c r="ET72" s="6"/>
      <c r="EU72" s="6"/>
      <c r="EV72" s="6"/>
      <c r="EW72" s="6"/>
      <c r="EX72" s="6"/>
      <c r="EY72" s="6"/>
      <c r="FA72" s="6"/>
      <c r="FB72" s="6"/>
      <c r="FC72" s="6">
        <v>5.4359999999999999</v>
      </c>
      <c r="FD72" s="6">
        <v>5.4887336423399997E-2</v>
      </c>
      <c r="FE72" s="6"/>
      <c r="FF72" s="36"/>
      <c r="FG72" s="6"/>
      <c r="FH72" s="6"/>
      <c r="FI72" s="6"/>
      <c r="FJ72" s="6"/>
      <c r="FK72" s="6"/>
      <c r="FL72" s="6"/>
      <c r="FM72" s="6"/>
      <c r="FN72" s="6"/>
      <c r="FO72" s="6"/>
      <c r="FP72" s="6"/>
      <c r="FR72" s="6"/>
      <c r="FS72" s="6"/>
      <c r="FT72" s="6">
        <v>5.3955399999999996</v>
      </c>
      <c r="FU72" s="6">
        <v>8.4626720026200003E-2</v>
      </c>
      <c r="FV72" s="6"/>
      <c r="FW72" s="36"/>
      <c r="FX72" s="6"/>
      <c r="FY72" s="6"/>
      <c r="FZ72" s="6"/>
      <c r="GA72" s="6"/>
      <c r="GB72" s="6"/>
      <c r="GC72" s="6"/>
      <c r="GD72" s="6"/>
      <c r="GE72" s="6"/>
      <c r="GF72" s="6"/>
      <c r="GG72" s="6"/>
      <c r="GI72" s="6"/>
      <c r="GJ72" s="6"/>
      <c r="GK72" s="6">
        <v>5.3955399999999996</v>
      </c>
      <c r="GL72" s="6">
        <v>5.5975610481100002E-2</v>
      </c>
      <c r="GM72" s="6"/>
      <c r="GN72" s="36"/>
      <c r="GO72" s="6"/>
      <c r="GP72" s="6"/>
      <c r="GQ72" s="6"/>
      <c r="GR72" s="6"/>
      <c r="GS72" s="6"/>
      <c r="GT72" s="6"/>
      <c r="GU72" s="6"/>
      <c r="GV72" s="6"/>
      <c r="GW72" s="6"/>
      <c r="GX72" s="6"/>
      <c r="GZ72" s="6"/>
      <c r="HA72" s="6"/>
      <c r="HB72" s="6">
        <v>5.4383400000000002</v>
      </c>
      <c r="HC72" s="6">
        <v>8.7842056322600004E-2</v>
      </c>
      <c r="HD72" s="6"/>
      <c r="HE72" s="36"/>
      <c r="HF72" s="6"/>
      <c r="HG72" s="6"/>
      <c r="HH72" s="6"/>
      <c r="HI72" s="6"/>
      <c r="HJ72" s="6"/>
      <c r="HK72" s="6"/>
      <c r="HL72" s="6"/>
      <c r="HM72" s="6"/>
      <c r="HN72" s="6"/>
      <c r="HO72" s="6"/>
      <c r="HQ72" s="6"/>
      <c r="HR72" s="6"/>
      <c r="HS72" s="6">
        <v>5.5597799999999999</v>
      </c>
      <c r="HT72" s="6">
        <v>6.1490003523900001E-2</v>
      </c>
      <c r="HU72" s="6"/>
      <c r="HV72" s="36"/>
      <c r="HW72" s="6"/>
      <c r="HX72" s="6"/>
      <c r="HY72" s="6"/>
      <c r="HZ72" s="6"/>
      <c r="IA72" s="6"/>
      <c r="IB72" s="6"/>
      <c r="IC72" s="6"/>
      <c r="ID72" s="6"/>
      <c r="IE72" s="6"/>
      <c r="IF72" s="6"/>
      <c r="IH72" s="6"/>
      <c r="II72" s="6"/>
      <c r="IJ72" s="6">
        <v>5.4009</v>
      </c>
      <c r="IK72" s="6">
        <v>7.7965664769800005E-2</v>
      </c>
      <c r="IL72" s="6"/>
      <c r="IM72" s="36"/>
      <c r="IN72" s="6"/>
      <c r="IO72" s="6"/>
      <c r="IP72" s="6"/>
      <c r="IQ72" s="6"/>
      <c r="IR72" s="6"/>
      <c r="IS72" s="6"/>
      <c r="IT72" s="6"/>
      <c r="IU72" s="6"/>
      <c r="IV72" s="6"/>
      <c r="IW72" s="6"/>
      <c r="IY72" s="6"/>
      <c r="IZ72" s="6"/>
      <c r="JA72" s="6">
        <v>5.4009</v>
      </c>
      <c r="JB72" s="6">
        <v>8.0258898938700002E-2</v>
      </c>
      <c r="JC72" s="6"/>
      <c r="JD72" s="36"/>
      <c r="JE72" s="6"/>
      <c r="JF72" s="6"/>
      <c r="JG72" s="6"/>
      <c r="JH72" s="6"/>
      <c r="JI72" s="6"/>
      <c r="JJ72" s="6"/>
      <c r="JK72" s="6"/>
      <c r="JL72" s="6"/>
      <c r="JM72" s="6"/>
      <c r="JN72" s="6"/>
      <c r="JP72" s="6"/>
      <c r="JQ72" s="6"/>
      <c r="JR72" s="6">
        <v>5.07402</v>
      </c>
      <c r="JS72" s="6">
        <v>7.8044781198100002E-2</v>
      </c>
      <c r="JT72" s="6"/>
      <c r="JU72" s="36"/>
      <c r="JV72" s="6"/>
      <c r="JW72" s="6"/>
      <c r="JX72" s="6"/>
      <c r="JY72" s="6"/>
      <c r="JZ72" s="6"/>
      <c r="KA72" s="6"/>
      <c r="KB72" s="6"/>
      <c r="KC72" s="6"/>
      <c r="KD72" s="6"/>
      <c r="KE72" s="6"/>
      <c r="KG72" s="6"/>
      <c r="KH72" s="6"/>
      <c r="KI72" s="6">
        <v>6.7653600000000003</v>
      </c>
      <c r="KJ72" s="6">
        <v>9.5471324783300004E-2</v>
      </c>
      <c r="KK72" s="6"/>
      <c r="KL72" s="36"/>
      <c r="KM72" s="6"/>
      <c r="KN72" s="6"/>
      <c r="KO72" s="6"/>
      <c r="KP72" s="6"/>
      <c r="KQ72" s="6"/>
      <c r="KR72" s="6"/>
      <c r="KS72" s="6"/>
      <c r="KT72" s="6"/>
      <c r="KU72" s="6"/>
      <c r="KV72" s="6"/>
      <c r="KX72" s="6"/>
      <c r="KY72" s="6"/>
      <c r="KZ72" s="6">
        <v>5.1931200000000004</v>
      </c>
      <c r="LA72" s="6">
        <v>9.6340182694000007E-2</v>
      </c>
      <c r="LB72" s="6"/>
      <c r="LC72" s="36"/>
      <c r="LD72" s="6"/>
      <c r="LE72" s="6"/>
      <c r="LF72" s="6"/>
      <c r="LG72" s="6"/>
      <c r="LH72" s="6"/>
      <c r="LI72" s="6"/>
      <c r="LJ72" s="6"/>
      <c r="LK72" s="6"/>
      <c r="LL72" s="6"/>
      <c r="LM72" s="6"/>
      <c r="LO72" s="6"/>
      <c r="LP72" s="6"/>
      <c r="LQ72" s="6">
        <v>5.1931200000000004</v>
      </c>
      <c r="LR72" s="6">
        <v>0.107439721825</v>
      </c>
      <c r="LS72" s="6"/>
      <c r="LT72" s="36"/>
      <c r="LU72" s="6"/>
      <c r="LV72" s="6"/>
      <c r="LW72" s="6"/>
      <c r="LX72" s="6"/>
      <c r="LY72" s="6"/>
      <c r="LZ72" s="6"/>
      <c r="MA72" s="6"/>
      <c r="MB72" s="6"/>
      <c r="MC72" s="6"/>
      <c r="MD72" s="6"/>
      <c r="MF72" s="6"/>
      <c r="MG72" s="6"/>
      <c r="MH72" s="6">
        <v>5.1931200000000004</v>
      </c>
      <c r="MI72" s="6">
        <v>9.6758552880699997E-2</v>
      </c>
      <c r="MJ72" s="6"/>
      <c r="MK72" s="36"/>
      <c r="ML72" s="6"/>
      <c r="MM72" s="6"/>
      <c r="MN72" s="6"/>
      <c r="MO72" s="6"/>
      <c r="MP72" s="6"/>
      <c r="MQ72" s="6"/>
      <c r="MR72" s="6"/>
      <c r="MS72" s="6"/>
      <c r="MT72" s="6"/>
      <c r="MU72" s="6"/>
      <c r="MW72" s="6"/>
      <c r="MX72" s="6"/>
      <c r="MY72" s="6">
        <v>5.1907800000000002</v>
      </c>
      <c r="MZ72" s="6">
        <v>5.9846884857099998E-2</v>
      </c>
      <c r="NA72" s="6"/>
      <c r="NB72" s="36"/>
      <c r="NC72" s="6"/>
      <c r="ND72" s="6"/>
      <c r="NE72" s="6"/>
      <c r="NF72" s="6"/>
      <c r="NG72" s="6"/>
      <c r="NH72" s="6"/>
      <c r="NI72" s="6"/>
      <c r="NJ72" s="6"/>
      <c r="NK72" s="6"/>
      <c r="NL72" s="6"/>
      <c r="NN72" s="6"/>
      <c r="NO72" s="6"/>
      <c r="NP72" s="6">
        <v>5.1907800000000002</v>
      </c>
      <c r="NQ72" s="6">
        <v>6.3639182501499997E-2</v>
      </c>
      <c r="NR72" s="6"/>
      <c r="NS72" s="36"/>
      <c r="NT72" s="6"/>
      <c r="NU72" s="6"/>
      <c r="NV72" s="6"/>
      <c r="NW72" s="6"/>
      <c r="NX72" s="6"/>
      <c r="NY72" s="6"/>
      <c r="NZ72" s="6"/>
      <c r="OA72" s="6"/>
      <c r="OB72" s="6"/>
      <c r="OC72" s="6"/>
      <c r="OE72" s="6"/>
      <c r="OF72" s="6"/>
      <c r="OG72" s="6">
        <v>5.0881999999999996</v>
      </c>
      <c r="OH72" s="6">
        <v>8.7006251312000002E-2</v>
      </c>
      <c r="OI72" s="6"/>
      <c r="OJ72" s="36"/>
      <c r="OK72" s="6"/>
      <c r="OL72" s="6"/>
      <c r="OM72" s="6"/>
      <c r="ON72" s="6"/>
      <c r="OO72" s="6"/>
      <c r="OP72" s="6"/>
      <c r="OQ72" s="6"/>
      <c r="OR72" s="6"/>
      <c r="OS72" s="6"/>
      <c r="OT72" s="6"/>
      <c r="OV72" s="6"/>
      <c r="OW72" s="6"/>
      <c r="OX72" s="6">
        <v>5.0881999999999996</v>
      </c>
      <c r="OY72" s="6">
        <v>8.0970375403199998E-2</v>
      </c>
      <c r="OZ72" s="6"/>
      <c r="PA72" s="36"/>
      <c r="PB72" s="6"/>
      <c r="PC72" s="6"/>
      <c r="PD72" s="6"/>
      <c r="PE72" s="6"/>
      <c r="PF72" s="6"/>
      <c r="PG72" s="6"/>
      <c r="PH72" s="6"/>
      <c r="PI72" s="6"/>
      <c r="PJ72" s="6"/>
      <c r="PK72" s="6"/>
      <c r="PM72" s="6"/>
      <c r="PN72" s="6"/>
      <c r="PO72" s="6">
        <v>5.3169000000000004</v>
      </c>
      <c r="PP72" s="6">
        <v>8.7395491215499999E-2</v>
      </c>
      <c r="PQ72" s="6"/>
      <c r="PR72" s="36"/>
      <c r="PS72" s="6"/>
      <c r="PT72" s="6"/>
      <c r="PU72" s="6"/>
      <c r="PV72" s="6"/>
      <c r="PW72" s="6"/>
      <c r="PX72" s="6"/>
      <c r="PY72" s="6"/>
      <c r="PZ72" s="6"/>
      <c r="QA72" s="6"/>
      <c r="QB72" s="6"/>
      <c r="QD72" s="6"/>
      <c r="QE72" s="6"/>
      <c r="QF72" s="6">
        <v>5.1954599999999997</v>
      </c>
      <c r="QG72" s="6">
        <v>4.1511267308599997E-2</v>
      </c>
      <c r="QH72" s="6"/>
      <c r="QI72" s="36"/>
      <c r="QJ72" s="6"/>
      <c r="QK72" s="6"/>
      <c r="QL72" s="6"/>
      <c r="QM72" s="6"/>
      <c r="QN72" s="6"/>
      <c r="QO72" s="6"/>
      <c r="QP72" s="6"/>
      <c r="QQ72" s="6"/>
      <c r="QR72" s="6"/>
      <c r="QS72" s="6"/>
      <c r="QU72" s="6"/>
      <c r="QV72" s="6"/>
      <c r="QW72" s="6">
        <v>5.8026600000000004</v>
      </c>
      <c r="QX72" s="6">
        <v>4.2385402212400003E-2</v>
      </c>
      <c r="QY72" s="6"/>
      <c r="QZ72" s="36"/>
      <c r="RA72" s="6"/>
      <c r="RB72" s="6"/>
      <c r="RC72" s="6"/>
      <c r="RD72" s="6"/>
      <c r="RE72" s="6"/>
      <c r="RF72" s="6"/>
      <c r="RG72" s="6"/>
      <c r="RH72" s="6"/>
      <c r="RI72" s="6"/>
      <c r="RJ72" s="6"/>
      <c r="RL72" s="6"/>
      <c r="RM72" s="6"/>
      <c r="RN72" s="6">
        <v>5.8026600000000004</v>
      </c>
      <c r="RO72" s="6">
        <v>1.6663816968300001E-2</v>
      </c>
      <c r="RP72" s="6"/>
      <c r="RQ72" s="36"/>
      <c r="RR72" s="6"/>
      <c r="RS72" s="6"/>
      <c r="RT72" s="6"/>
      <c r="RU72" s="6"/>
      <c r="RV72" s="6"/>
      <c r="RW72" s="6"/>
      <c r="RX72" s="6"/>
      <c r="RY72" s="6"/>
      <c r="RZ72" s="6"/>
      <c r="SA72" s="6"/>
      <c r="SC72" s="6"/>
      <c r="SD72" s="6"/>
      <c r="SE72" s="6">
        <v>5.8026600000000004</v>
      </c>
      <c r="SF72" s="6">
        <v>2.4599605534999999E-2</v>
      </c>
      <c r="SG72" s="6"/>
      <c r="SH72" s="36"/>
      <c r="SI72" s="6"/>
      <c r="SJ72" s="6"/>
      <c r="SK72" s="6"/>
      <c r="SL72" s="6"/>
      <c r="SM72" s="6"/>
      <c r="SN72" s="6"/>
      <c r="SO72" s="6"/>
      <c r="SP72" s="6"/>
      <c r="SQ72" s="6"/>
      <c r="SR72" s="6"/>
      <c r="ST72" s="6"/>
      <c r="SU72" s="6"/>
      <c r="SV72" s="6">
        <v>5.8026600000000004</v>
      </c>
      <c r="SW72" s="6">
        <v>2.4599605534999999E-2</v>
      </c>
      <c r="SX72" s="6"/>
      <c r="SY72" s="36"/>
      <c r="SZ72" s="6"/>
      <c r="TA72" s="6"/>
      <c r="TB72" s="6"/>
      <c r="TC72" s="6"/>
      <c r="TD72" s="6"/>
      <c r="TE72" s="6"/>
      <c r="TF72" s="6"/>
      <c r="TG72" s="6"/>
      <c r="TH72" s="6"/>
      <c r="TI72" s="6"/>
      <c r="TK72" s="6"/>
      <c r="TL72" s="6"/>
      <c r="TM72" s="6">
        <v>16.292459999999998</v>
      </c>
      <c r="TN72" s="6">
        <v>0.12782861906699999</v>
      </c>
      <c r="TO72" s="6"/>
      <c r="TP72" s="36"/>
      <c r="TQ72" s="6"/>
      <c r="TR72" s="6"/>
      <c r="TS72" s="6"/>
      <c r="TT72" s="6"/>
      <c r="TU72" s="6"/>
      <c r="TV72" s="6"/>
      <c r="TW72" s="6"/>
      <c r="TX72" s="6"/>
      <c r="TY72" s="6"/>
      <c r="TZ72" s="6"/>
      <c r="UB72" s="6"/>
      <c r="UC72" s="6"/>
      <c r="UD72" s="6">
        <v>5.6936600000000004</v>
      </c>
      <c r="UE72" s="6">
        <v>1.1699305021899999E-2</v>
      </c>
      <c r="UF72" s="6"/>
      <c r="UG72" s="36"/>
      <c r="UH72" s="6"/>
      <c r="UI72" s="6"/>
      <c r="UJ72" s="6"/>
      <c r="UK72" s="6"/>
      <c r="UL72" s="6"/>
      <c r="UM72" s="6"/>
      <c r="UN72" s="6"/>
      <c r="UO72" s="6"/>
      <c r="UP72" s="6"/>
      <c r="UQ72" s="6"/>
      <c r="US72" s="6"/>
      <c r="UT72" s="6"/>
      <c r="UU72" s="6">
        <v>5.1995800000000001</v>
      </c>
      <c r="UV72" s="6">
        <v>7.7425407469700003E-2</v>
      </c>
      <c r="UW72" s="6"/>
      <c r="UX72" s="36"/>
      <c r="UY72" s="6"/>
      <c r="UZ72" s="6"/>
      <c r="VA72" s="6"/>
      <c r="VB72" s="6"/>
      <c r="VC72" s="6"/>
      <c r="VD72" s="6"/>
      <c r="VE72" s="6"/>
      <c r="VF72" s="6"/>
      <c r="VG72" s="6"/>
      <c r="VH72" s="6"/>
      <c r="VJ72" s="6"/>
      <c r="VK72" s="6"/>
      <c r="VL72" s="6">
        <v>5.1995800000000001</v>
      </c>
      <c r="VM72" s="6">
        <v>9.1327235812500004E-2</v>
      </c>
      <c r="VN72" s="6"/>
    </row>
    <row r="73" spans="10:586" x14ac:dyDescent="0.25">
      <c r="J73" s="6"/>
      <c r="K73" s="6"/>
      <c r="L73" s="6"/>
      <c r="M73" s="6"/>
      <c r="N73" s="6"/>
      <c r="O73" s="6"/>
      <c r="P73" s="6"/>
      <c r="Q73" s="6"/>
      <c r="R73" s="6"/>
      <c r="S73" s="6"/>
      <c r="U73" s="6"/>
      <c r="V73" s="6"/>
      <c r="W73" s="6">
        <v>6.9896799999999999</v>
      </c>
      <c r="X73" s="6">
        <v>7.2396645693699996E-2</v>
      </c>
      <c r="Y73" s="6"/>
      <c r="Z73" s="36"/>
      <c r="AA73" s="6"/>
      <c r="AB73" s="6"/>
      <c r="AC73" s="6"/>
      <c r="AD73" s="6"/>
      <c r="AE73" s="6"/>
      <c r="AF73" s="6"/>
      <c r="AG73" s="6"/>
      <c r="AH73" s="6"/>
      <c r="AI73" s="6"/>
      <c r="AJ73" s="6"/>
      <c r="AL73" s="6"/>
      <c r="AM73" s="6"/>
      <c r="AN73" s="6">
        <v>6.8326399999999996</v>
      </c>
      <c r="AO73" s="6">
        <v>7.47933351371E-2</v>
      </c>
      <c r="AP73" s="6"/>
      <c r="AQ73" s="36"/>
      <c r="AR73" s="6"/>
      <c r="AS73" s="6"/>
      <c r="AT73" s="6"/>
      <c r="AU73" s="6"/>
      <c r="AV73" s="6"/>
      <c r="AW73" s="6"/>
      <c r="AX73" s="6"/>
      <c r="AY73" s="6"/>
      <c r="AZ73" s="6"/>
      <c r="BA73" s="6"/>
      <c r="BC73" s="6"/>
      <c r="BD73" s="6"/>
      <c r="BE73" s="6">
        <v>6.8680000000000003</v>
      </c>
      <c r="BF73" s="6">
        <v>0.111215047249</v>
      </c>
      <c r="BG73" s="6"/>
      <c r="BH73" s="36"/>
      <c r="BI73" s="6"/>
      <c r="BJ73" s="6"/>
      <c r="BK73" s="6"/>
      <c r="BL73" s="6"/>
      <c r="BM73" s="6"/>
      <c r="BN73" s="6"/>
      <c r="BO73" s="6"/>
      <c r="BP73" s="6"/>
      <c r="BQ73" s="6"/>
      <c r="BR73" s="6"/>
      <c r="BT73" s="6"/>
      <c r="BU73" s="6"/>
      <c r="BV73" s="6">
        <v>7.0542666666700002</v>
      </c>
      <c r="BW73" s="6">
        <v>7.9226076248400001E-2</v>
      </c>
      <c r="BX73" s="6"/>
      <c r="BY73" s="36"/>
      <c r="BZ73" s="6"/>
      <c r="CA73" s="6"/>
      <c r="CB73" s="6"/>
      <c r="CC73" s="6"/>
      <c r="CD73" s="6"/>
      <c r="CE73" s="6"/>
      <c r="CF73" s="6"/>
      <c r="CG73" s="6"/>
      <c r="CH73" s="6"/>
      <c r="CI73" s="6"/>
      <c r="CK73" s="6"/>
      <c r="CL73" s="6"/>
      <c r="CM73" s="6">
        <v>7.0542666666700002</v>
      </c>
      <c r="CN73" s="6">
        <v>9.7849821364100004E-2</v>
      </c>
      <c r="CO73" s="6"/>
      <c r="CP73" s="36"/>
      <c r="CQ73" s="6"/>
      <c r="CR73" s="6"/>
      <c r="CS73" s="6"/>
      <c r="CT73" s="6"/>
      <c r="CU73" s="6"/>
      <c r="CV73" s="6"/>
      <c r="CW73" s="6"/>
      <c r="CX73" s="6"/>
      <c r="CY73" s="6"/>
      <c r="CZ73" s="6"/>
      <c r="DB73" s="6"/>
      <c r="DC73" s="6"/>
      <c r="DD73" s="6">
        <v>6.9649333333300003</v>
      </c>
      <c r="DE73" s="6">
        <v>0.100411545112</v>
      </c>
      <c r="DF73" s="6"/>
      <c r="DG73" s="36"/>
      <c r="DH73" s="6"/>
      <c r="DI73" s="6"/>
      <c r="DJ73" s="6"/>
      <c r="DK73" s="6"/>
      <c r="DL73" s="6"/>
      <c r="DM73" s="6"/>
      <c r="DN73" s="6"/>
      <c r="DO73" s="6"/>
      <c r="DP73" s="6"/>
      <c r="DQ73" s="6"/>
      <c r="DS73" s="6"/>
      <c r="DT73" s="6"/>
      <c r="DU73" s="6">
        <v>7.2511200000000002</v>
      </c>
      <c r="DV73" s="6">
        <v>0.10981916482699999</v>
      </c>
      <c r="DW73" s="6"/>
      <c r="DX73" s="36"/>
      <c r="DY73" s="6"/>
      <c r="DZ73" s="6"/>
      <c r="EA73" s="6"/>
      <c r="EB73" s="6"/>
      <c r="EC73" s="6"/>
      <c r="ED73" s="6"/>
      <c r="EE73" s="6"/>
      <c r="EF73" s="6"/>
      <c r="EG73" s="6"/>
      <c r="EH73" s="6"/>
      <c r="EJ73" s="6"/>
      <c r="EK73" s="6"/>
      <c r="EL73" s="6">
        <v>7.2511200000000002</v>
      </c>
      <c r="EM73" s="6">
        <v>0.10164502193199999</v>
      </c>
      <c r="EN73" s="6"/>
      <c r="EO73" s="36"/>
      <c r="EP73" s="6"/>
      <c r="EQ73" s="6"/>
      <c r="ER73" s="6"/>
      <c r="ES73" s="6"/>
      <c r="ET73" s="6"/>
      <c r="EU73" s="6"/>
      <c r="EV73" s="6"/>
      <c r="EW73" s="6"/>
      <c r="EX73" s="6"/>
      <c r="EY73" s="6"/>
      <c r="FA73" s="6"/>
      <c r="FB73" s="6"/>
      <c r="FC73" s="6">
        <v>7.2480000000000002</v>
      </c>
      <c r="FD73" s="6">
        <v>5.62751886649E-2</v>
      </c>
      <c r="FE73" s="6"/>
      <c r="FF73" s="36"/>
      <c r="FG73" s="6"/>
      <c r="FH73" s="6"/>
      <c r="FI73" s="6"/>
      <c r="FJ73" s="6"/>
      <c r="FK73" s="6"/>
      <c r="FL73" s="6"/>
      <c r="FM73" s="6"/>
      <c r="FN73" s="6"/>
      <c r="FO73" s="6"/>
      <c r="FP73" s="6"/>
      <c r="FR73" s="6"/>
      <c r="FS73" s="6"/>
      <c r="FT73" s="6">
        <v>7.1940533333300003</v>
      </c>
      <c r="FU73" s="6">
        <v>8.7292857705199997E-2</v>
      </c>
      <c r="FV73" s="6"/>
      <c r="FW73" s="36"/>
      <c r="FX73" s="6"/>
      <c r="FY73" s="6"/>
      <c r="FZ73" s="6"/>
      <c r="GA73" s="6"/>
      <c r="GB73" s="6"/>
      <c r="GC73" s="6"/>
      <c r="GD73" s="6"/>
      <c r="GE73" s="6"/>
      <c r="GF73" s="6"/>
      <c r="GG73" s="6"/>
      <c r="GI73" s="6"/>
      <c r="GJ73" s="6"/>
      <c r="GK73" s="6">
        <v>7.1940533333300003</v>
      </c>
      <c r="GL73" s="6">
        <v>5.7445300438800001E-2</v>
      </c>
      <c r="GM73" s="6"/>
      <c r="GN73" s="36"/>
      <c r="GO73" s="6"/>
      <c r="GP73" s="6"/>
      <c r="GQ73" s="6"/>
      <c r="GR73" s="6"/>
      <c r="GS73" s="6"/>
      <c r="GT73" s="6"/>
      <c r="GU73" s="6"/>
      <c r="GV73" s="6"/>
      <c r="GW73" s="6"/>
      <c r="GX73" s="6"/>
      <c r="GZ73" s="6"/>
      <c r="HA73" s="6"/>
      <c r="HB73" s="6">
        <v>7.2511200000000002</v>
      </c>
      <c r="HC73" s="6">
        <v>8.9637390805499997E-2</v>
      </c>
      <c r="HD73" s="6"/>
      <c r="HE73" s="36"/>
      <c r="HF73" s="6"/>
      <c r="HG73" s="6"/>
      <c r="HH73" s="6"/>
      <c r="HI73" s="6"/>
      <c r="HJ73" s="6"/>
      <c r="HK73" s="6"/>
      <c r="HL73" s="6"/>
      <c r="HM73" s="6"/>
      <c r="HN73" s="6"/>
      <c r="HO73" s="6"/>
      <c r="HQ73" s="6"/>
      <c r="HR73" s="6"/>
      <c r="HS73" s="6">
        <v>7.4130399999999996</v>
      </c>
      <c r="HT73" s="6">
        <v>6.2859592788900007E-2</v>
      </c>
      <c r="HU73" s="6"/>
      <c r="HV73" s="36"/>
      <c r="HW73" s="6"/>
      <c r="HX73" s="6"/>
      <c r="HY73" s="6"/>
      <c r="HZ73" s="6"/>
      <c r="IA73" s="6"/>
      <c r="IB73" s="6"/>
      <c r="IC73" s="6"/>
      <c r="ID73" s="6"/>
      <c r="IE73" s="6"/>
      <c r="IF73" s="6"/>
      <c r="IH73" s="6"/>
      <c r="II73" s="6"/>
      <c r="IJ73" s="6">
        <v>7.2012</v>
      </c>
      <c r="IK73" s="6">
        <v>7.9823476007900004E-2</v>
      </c>
      <c r="IL73" s="6"/>
      <c r="IM73" s="36"/>
      <c r="IN73" s="6"/>
      <c r="IO73" s="6"/>
      <c r="IP73" s="6"/>
      <c r="IQ73" s="6"/>
      <c r="IR73" s="6"/>
      <c r="IS73" s="6"/>
      <c r="IT73" s="6"/>
      <c r="IU73" s="6"/>
      <c r="IV73" s="6"/>
      <c r="IW73" s="6"/>
      <c r="IY73" s="6"/>
      <c r="IZ73" s="6"/>
      <c r="JA73" s="6">
        <v>7.2012</v>
      </c>
      <c r="JB73" s="6">
        <v>8.2821440580699998E-2</v>
      </c>
      <c r="JC73" s="6"/>
      <c r="JD73" s="36"/>
      <c r="JE73" s="6"/>
      <c r="JF73" s="6"/>
      <c r="JG73" s="6"/>
      <c r="JH73" s="6"/>
      <c r="JI73" s="6"/>
      <c r="JJ73" s="6"/>
      <c r="JK73" s="6"/>
      <c r="JL73" s="6"/>
      <c r="JM73" s="6"/>
      <c r="JN73" s="6"/>
      <c r="JP73" s="6"/>
      <c r="JQ73" s="6"/>
      <c r="JR73" s="6">
        <v>6.7653600000000003</v>
      </c>
      <c r="JS73" s="6">
        <v>7.9316681042199993E-2</v>
      </c>
      <c r="JT73" s="6"/>
      <c r="JU73" s="36"/>
      <c r="JV73" s="6"/>
      <c r="JW73" s="6"/>
      <c r="JX73" s="6"/>
      <c r="JY73" s="6"/>
      <c r="JZ73" s="6"/>
      <c r="KA73" s="6"/>
      <c r="KB73" s="6"/>
      <c r="KC73" s="6"/>
      <c r="KD73" s="6"/>
      <c r="KE73" s="6"/>
      <c r="KG73" s="6"/>
      <c r="KH73" s="6"/>
      <c r="KI73" s="6">
        <v>8.4566999999999997</v>
      </c>
      <c r="KJ73" s="6">
        <v>9.3315891310899998E-2</v>
      </c>
      <c r="KK73" s="6"/>
      <c r="KL73" s="36"/>
      <c r="KM73" s="6"/>
      <c r="KN73" s="6"/>
      <c r="KO73" s="6"/>
      <c r="KP73" s="6"/>
      <c r="KQ73" s="6"/>
      <c r="KR73" s="6"/>
      <c r="KS73" s="6"/>
      <c r="KT73" s="6"/>
      <c r="KU73" s="6"/>
      <c r="KV73" s="6"/>
      <c r="KX73" s="6"/>
      <c r="KY73" s="6"/>
      <c r="KZ73" s="6">
        <v>6.9241599999999996</v>
      </c>
      <c r="LA73" s="6">
        <v>9.7054507701899995E-2</v>
      </c>
      <c r="LB73" s="6"/>
      <c r="LC73" s="36"/>
      <c r="LD73" s="6"/>
      <c r="LE73" s="6"/>
      <c r="LF73" s="6"/>
      <c r="LG73" s="6"/>
      <c r="LH73" s="6"/>
      <c r="LI73" s="6"/>
      <c r="LJ73" s="6"/>
      <c r="LK73" s="6"/>
      <c r="LL73" s="6"/>
      <c r="LM73" s="6"/>
      <c r="LO73" s="6"/>
      <c r="LP73" s="6"/>
      <c r="LQ73" s="6">
        <v>6.9241599999999996</v>
      </c>
      <c r="LR73" s="6">
        <v>0.110556890181</v>
      </c>
      <c r="LS73" s="6"/>
      <c r="LT73" s="36"/>
      <c r="LU73" s="6"/>
      <c r="LV73" s="6"/>
      <c r="LW73" s="6"/>
      <c r="LX73" s="6"/>
      <c r="LY73" s="6"/>
      <c r="LZ73" s="6"/>
      <c r="MA73" s="6"/>
      <c r="MB73" s="6"/>
      <c r="MC73" s="6"/>
      <c r="MD73" s="6"/>
      <c r="MF73" s="6"/>
      <c r="MG73" s="6"/>
      <c r="MH73" s="6">
        <v>6.9241599999999996</v>
      </c>
      <c r="MI73" s="6">
        <v>0.101662429769</v>
      </c>
      <c r="MJ73" s="6"/>
      <c r="MK73" s="36"/>
      <c r="ML73" s="6"/>
      <c r="MM73" s="6"/>
      <c r="MN73" s="6"/>
      <c r="MO73" s="6"/>
      <c r="MP73" s="6"/>
      <c r="MQ73" s="6"/>
      <c r="MR73" s="6"/>
      <c r="MS73" s="6"/>
      <c r="MT73" s="6"/>
      <c r="MU73" s="6"/>
      <c r="MW73" s="6"/>
      <c r="MX73" s="6"/>
      <c r="MY73" s="6">
        <v>6.9210399999999996</v>
      </c>
      <c r="MZ73" s="6">
        <v>6.0502425760700002E-2</v>
      </c>
      <c r="NA73" s="6"/>
      <c r="NB73" s="36"/>
      <c r="NC73" s="6"/>
      <c r="ND73" s="6"/>
      <c r="NE73" s="6"/>
      <c r="NF73" s="6"/>
      <c r="NG73" s="6"/>
      <c r="NH73" s="6"/>
      <c r="NI73" s="6"/>
      <c r="NJ73" s="6"/>
      <c r="NK73" s="6"/>
      <c r="NL73" s="6"/>
      <c r="NN73" s="6"/>
      <c r="NO73" s="6"/>
      <c r="NP73" s="6">
        <v>6.9210399999999996</v>
      </c>
      <c r="NQ73" s="6">
        <v>6.5454745177599999E-2</v>
      </c>
      <c r="NR73" s="6"/>
      <c r="NS73" s="36"/>
      <c r="NT73" s="6"/>
      <c r="NU73" s="6"/>
      <c r="NV73" s="6"/>
      <c r="NW73" s="6"/>
      <c r="NX73" s="6"/>
      <c r="NY73" s="6"/>
      <c r="NZ73" s="6"/>
      <c r="OA73" s="6"/>
      <c r="OB73" s="6"/>
      <c r="OC73" s="6"/>
      <c r="OE73" s="6"/>
      <c r="OF73" s="6"/>
      <c r="OG73" s="6">
        <v>6.7842666666699998</v>
      </c>
      <c r="OH73" s="6">
        <v>8.7793742398900004E-2</v>
      </c>
      <c r="OI73" s="6"/>
      <c r="OJ73" s="36"/>
      <c r="OK73" s="6"/>
      <c r="OL73" s="6"/>
      <c r="OM73" s="6"/>
      <c r="ON73" s="6"/>
      <c r="OO73" s="6"/>
      <c r="OP73" s="6"/>
      <c r="OQ73" s="6"/>
      <c r="OR73" s="6"/>
      <c r="OS73" s="6"/>
      <c r="OT73" s="6"/>
      <c r="OV73" s="6"/>
      <c r="OW73" s="6"/>
      <c r="OX73" s="6">
        <v>6.7842666666699998</v>
      </c>
      <c r="OY73" s="6">
        <v>8.2997054368499995E-2</v>
      </c>
      <c r="OZ73" s="6"/>
      <c r="PA73" s="36"/>
      <c r="PB73" s="6"/>
      <c r="PC73" s="6"/>
      <c r="PD73" s="6"/>
      <c r="PE73" s="6"/>
      <c r="PF73" s="6"/>
      <c r="PG73" s="6"/>
      <c r="PH73" s="6"/>
      <c r="PI73" s="6"/>
      <c r="PJ73" s="6"/>
      <c r="PK73" s="6"/>
      <c r="PM73" s="6"/>
      <c r="PN73" s="6"/>
      <c r="PO73" s="6">
        <v>7.0891999999999999</v>
      </c>
      <c r="PP73" s="6">
        <v>8.6705915713900003E-2</v>
      </c>
      <c r="PQ73" s="6"/>
      <c r="PR73" s="36"/>
      <c r="PS73" s="6"/>
      <c r="PT73" s="6"/>
      <c r="PU73" s="6"/>
      <c r="PV73" s="6"/>
      <c r="PW73" s="6"/>
      <c r="PX73" s="6"/>
      <c r="PY73" s="6"/>
      <c r="PZ73" s="6"/>
      <c r="QA73" s="6"/>
      <c r="QB73" s="6"/>
      <c r="QD73" s="6"/>
      <c r="QE73" s="6"/>
      <c r="QF73" s="6">
        <v>6.9272799999999997</v>
      </c>
      <c r="QG73" s="6">
        <v>4.26419637777E-2</v>
      </c>
      <c r="QH73" s="6"/>
      <c r="QI73" s="36"/>
      <c r="QJ73" s="6"/>
      <c r="QK73" s="6"/>
      <c r="QL73" s="6"/>
      <c r="QM73" s="6"/>
      <c r="QN73" s="6"/>
      <c r="QO73" s="6"/>
      <c r="QP73" s="6"/>
      <c r="QQ73" s="6"/>
      <c r="QR73" s="6"/>
      <c r="QS73" s="6"/>
      <c r="QU73" s="6"/>
      <c r="QV73" s="6"/>
      <c r="QW73" s="6">
        <v>7.7368800000000002</v>
      </c>
      <c r="QX73" s="6">
        <v>4.1766739350599998E-2</v>
      </c>
      <c r="QY73" s="6"/>
      <c r="QZ73" s="36"/>
      <c r="RA73" s="6"/>
      <c r="RB73" s="6"/>
      <c r="RC73" s="6"/>
      <c r="RD73" s="6"/>
      <c r="RE73" s="6"/>
      <c r="RF73" s="6"/>
      <c r="RG73" s="6"/>
      <c r="RH73" s="6"/>
      <c r="RI73" s="6"/>
      <c r="RJ73" s="6"/>
      <c r="RL73" s="6"/>
      <c r="RM73" s="6"/>
      <c r="RN73" s="6">
        <v>7.7368800000000002</v>
      </c>
      <c r="RO73" s="6">
        <v>1.7189712332899999E-2</v>
      </c>
      <c r="RP73" s="6"/>
      <c r="RQ73" s="36"/>
      <c r="RR73" s="6"/>
      <c r="RS73" s="6"/>
      <c r="RT73" s="6"/>
      <c r="RU73" s="6"/>
      <c r="RV73" s="6"/>
      <c r="RW73" s="6"/>
      <c r="RX73" s="6"/>
      <c r="RY73" s="6"/>
      <c r="RZ73" s="6"/>
      <c r="SA73" s="6"/>
      <c r="SC73" s="6"/>
      <c r="SD73" s="6"/>
      <c r="SE73" s="6">
        <v>7.7368800000000002</v>
      </c>
      <c r="SF73" s="6">
        <v>1.7376272624900001E-2</v>
      </c>
      <c r="SG73" s="6"/>
      <c r="SH73" s="36"/>
      <c r="SI73" s="6"/>
      <c r="SJ73" s="6"/>
      <c r="SK73" s="6"/>
      <c r="SL73" s="6"/>
      <c r="SM73" s="6"/>
      <c r="SN73" s="6"/>
      <c r="SO73" s="6"/>
      <c r="SP73" s="6"/>
      <c r="SQ73" s="6"/>
      <c r="SR73" s="6"/>
      <c r="ST73" s="6"/>
      <c r="SU73" s="6"/>
      <c r="SV73" s="6">
        <v>7.7368800000000002</v>
      </c>
      <c r="SW73" s="6">
        <v>1.7376272624900001E-2</v>
      </c>
      <c r="SX73" s="6"/>
      <c r="SY73" s="36"/>
      <c r="SZ73" s="6"/>
      <c r="TA73" s="6"/>
      <c r="TB73" s="6"/>
      <c r="TC73" s="6"/>
      <c r="TD73" s="6"/>
      <c r="TE73" s="6"/>
      <c r="TF73" s="6"/>
      <c r="TG73" s="6"/>
      <c r="TH73" s="6"/>
      <c r="TI73" s="6"/>
      <c r="TK73" s="6"/>
      <c r="TL73" s="6"/>
      <c r="TM73" s="6">
        <v>18.102733333300002</v>
      </c>
      <c r="TN73" s="6">
        <v>0.131075436894</v>
      </c>
      <c r="TO73" s="6"/>
      <c r="TP73" s="36"/>
      <c r="TQ73" s="6"/>
      <c r="TR73" s="6"/>
      <c r="TS73" s="6"/>
      <c r="TT73" s="6"/>
      <c r="TU73" s="6"/>
      <c r="TV73" s="6"/>
      <c r="TW73" s="6"/>
      <c r="TX73" s="6"/>
      <c r="TY73" s="6"/>
      <c r="TZ73" s="6"/>
      <c r="UB73" s="6"/>
      <c r="UC73" s="6"/>
      <c r="UD73" s="6">
        <v>7.5915466666700002</v>
      </c>
      <c r="UE73" s="6">
        <v>1.2278409736400001E-2</v>
      </c>
      <c r="UF73" s="6"/>
      <c r="UG73" s="36"/>
      <c r="UH73" s="6"/>
      <c r="UI73" s="6"/>
      <c r="UJ73" s="6"/>
      <c r="UK73" s="6"/>
      <c r="UL73" s="6"/>
      <c r="UM73" s="6"/>
      <c r="UN73" s="6"/>
      <c r="UO73" s="6"/>
      <c r="UP73" s="6"/>
      <c r="UQ73" s="6"/>
      <c r="US73" s="6"/>
      <c r="UT73" s="6"/>
      <c r="UU73" s="6">
        <v>6.9327733333300001</v>
      </c>
      <c r="UV73" s="6">
        <v>8.1093542345499994E-2</v>
      </c>
      <c r="UW73" s="6"/>
      <c r="UX73" s="36"/>
      <c r="UY73" s="6"/>
      <c r="UZ73" s="6"/>
      <c r="VA73" s="6"/>
      <c r="VB73" s="6"/>
      <c r="VC73" s="6"/>
      <c r="VD73" s="6"/>
      <c r="VE73" s="6"/>
      <c r="VF73" s="6"/>
      <c r="VG73" s="6"/>
      <c r="VH73" s="6"/>
      <c r="VJ73" s="6"/>
      <c r="VK73" s="6"/>
      <c r="VL73" s="6">
        <v>6.9327733333300001</v>
      </c>
      <c r="VM73" s="6">
        <v>9.3250826321100003E-2</v>
      </c>
      <c r="VN73" s="6"/>
    </row>
    <row r="74" spans="10:586" x14ac:dyDescent="0.25">
      <c r="J74" s="6"/>
      <c r="K74" s="6"/>
      <c r="L74" s="6"/>
      <c r="M74" s="6"/>
      <c r="N74" s="6"/>
      <c r="O74" s="6"/>
      <c r="P74" s="6"/>
      <c r="Q74" s="6"/>
      <c r="R74" s="6"/>
      <c r="S74" s="6"/>
      <c r="U74" s="6"/>
      <c r="V74" s="6"/>
      <c r="W74" s="6">
        <v>8.7370999999999999</v>
      </c>
      <c r="X74" s="6">
        <v>7.4052822073399999E-2</v>
      </c>
      <c r="Y74" s="6"/>
      <c r="Z74" s="36"/>
      <c r="AA74" s="6"/>
      <c r="AB74" s="6"/>
      <c r="AC74" s="6"/>
      <c r="AD74" s="6"/>
      <c r="AE74" s="6"/>
      <c r="AF74" s="6"/>
      <c r="AG74" s="6"/>
      <c r="AH74" s="6"/>
      <c r="AI74" s="6"/>
      <c r="AJ74" s="6"/>
      <c r="AL74" s="6"/>
      <c r="AM74" s="6"/>
      <c r="AN74" s="6">
        <v>8.5408000000000008</v>
      </c>
      <c r="AO74" s="6">
        <v>7.3797726644600006E-2</v>
      </c>
      <c r="AP74" s="6"/>
      <c r="AQ74" s="36"/>
      <c r="AR74" s="6"/>
      <c r="AS74" s="6"/>
      <c r="AT74" s="6"/>
      <c r="AU74" s="6"/>
      <c r="AV74" s="6"/>
      <c r="AW74" s="6"/>
      <c r="AX74" s="6"/>
      <c r="AY74" s="6"/>
      <c r="AZ74" s="6"/>
      <c r="BA74" s="6"/>
      <c r="BC74" s="6"/>
      <c r="BD74" s="6"/>
      <c r="BE74" s="6">
        <v>8.5850000000000009</v>
      </c>
      <c r="BF74" s="6">
        <v>0.116424567115</v>
      </c>
      <c r="BG74" s="6"/>
      <c r="BH74" s="36"/>
      <c r="BI74" s="6"/>
      <c r="BJ74" s="6"/>
      <c r="BK74" s="6"/>
      <c r="BL74" s="6"/>
      <c r="BM74" s="6"/>
      <c r="BN74" s="6"/>
      <c r="BO74" s="6"/>
      <c r="BP74" s="6"/>
      <c r="BQ74" s="6"/>
      <c r="BR74" s="6"/>
      <c r="BT74" s="6"/>
      <c r="BU74" s="6"/>
      <c r="BV74" s="6">
        <v>8.8178333333300003</v>
      </c>
      <c r="BW74" s="6">
        <v>8.2411291018599994E-2</v>
      </c>
      <c r="BX74" s="6"/>
      <c r="BY74" s="36"/>
      <c r="BZ74" s="6"/>
      <c r="CA74" s="6"/>
      <c r="CB74" s="6"/>
      <c r="CC74" s="6"/>
      <c r="CD74" s="6"/>
      <c r="CE74" s="6"/>
      <c r="CF74" s="6"/>
      <c r="CG74" s="6"/>
      <c r="CH74" s="6"/>
      <c r="CI74" s="6"/>
      <c r="CK74" s="6"/>
      <c r="CL74" s="6"/>
      <c r="CM74" s="6">
        <v>8.8178333333300003</v>
      </c>
      <c r="CN74" s="6">
        <v>9.9250164089900006E-2</v>
      </c>
      <c r="CO74" s="6"/>
      <c r="CP74" s="36"/>
      <c r="CQ74" s="6"/>
      <c r="CR74" s="6"/>
      <c r="CS74" s="6"/>
      <c r="CT74" s="6"/>
      <c r="CU74" s="6"/>
      <c r="CV74" s="6"/>
      <c r="CW74" s="6"/>
      <c r="CX74" s="6"/>
      <c r="CY74" s="6"/>
      <c r="CZ74" s="6"/>
      <c r="DB74" s="6"/>
      <c r="DC74" s="6"/>
      <c r="DD74" s="6">
        <v>8.7061666666700006</v>
      </c>
      <c r="DE74" s="6">
        <v>0.10250964907100001</v>
      </c>
      <c r="DF74" s="6"/>
      <c r="DG74" s="36"/>
      <c r="DH74" s="6"/>
      <c r="DI74" s="6"/>
      <c r="DJ74" s="6"/>
      <c r="DK74" s="6"/>
      <c r="DL74" s="6"/>
      <c r="DM74" s="6"/>
      <c r="DN74" s="6"/>
      <c r="DO74" s="6"/>
      <c r="DP74" s="6"/>
      <c r="DQ74" s="6"/>
      <c r="DS74" s="6"/>
      <c r="DT74" s="6"/>
      <c r="DU74" s="6">
        <v>9.0639000000000003</v>
      </c>
      <c r="DV74" s="6">
        <v>0.11130114418000001</v>
      </c>
      <c r="DW74" s="6"/>
      <c r="DX74" s="36"/>
      <c r="DY74" s="6"/>
      <c r="DZ74" s="6"/>
      <c r="EA74" s="6"/>
      <c r="EB74" s="6"/>
      <c r="EC74" s="6"/>
      <c r="ED74" s="6"/>
      <c r="EE74" s="6"/>
      <c r="EF74" s="6"/>
      <c r="EG74" s="6"/>
      <c r="EH74" s="6"/>
      <c r="EJ74" s="6"/>
      <c r="EK74" s="6"/>
      <c r="EL74" s="6">
        <v>9.0639000000000003</v>
      </c>
      <c r="EM74" s="6">
        <v>0.103755240772</v>
      </c>
      <c r="EN74" s="6"/>
      <c r="EO74" s="36"/>
      <c r="EP74" s="6"/>
      <c r="EQ74" s="6"/>
      <c r="ER74" s="6"/>
      <c r="ES74" s="6"/>
      <c r="ET74" s="6"/>
      <c r="EU74" s="6"/>
      <c r="EV74" s="6"/>
      <c r="EW74" s="6"/>
      <c r="EX74" s="6"/>
      <c r="EY74" s="6"/>
      <c r="FA74" s="6"/>
      <c r="FB74" s="6"/>
      <c r="FC74" s="6">
        <v>9.06</v>
      </c>
      <c r="FD74" s="6">
        <v>5.7389147004600002E-2</v>
      </c>
      <c r="FE74" s="6"/>
      <c r="FF74" s="36"/>
      <c r="FG74" s="6"/>
      <c r="FH74" s="6"/>
      <c r="FI74" s="6"/>
      <c r="FJ74" s="6"/>
      <c r="FK74" s="6"/>
      <c r="FL74" s="6"/>
      <c r="FM74" s="6"/>
      <c r="FN74" s="6"/>
      <c r="FO74" s="6"/>
      <c r="FP74" s="6"/>
      <c r="FR74" s="6"/>
      <c r="FS74" s="6"/>
      <c r="FT74" s="6">
        <v>8.9925666666699993</v>
      </c>
      <c r="FU74" s="6">
        <v>8.9696266700600005E-2</v>
      </c>
      <c r="FV74" s="6"/>
      <c r="FW74" s="36"/>
      <c r="FX74" s="6"/>
      <c r="FY74" s="6"/>
      <c r="FZ74" s="6"/>
      <c r="GA74" s="6"/>
      <c r="GB74" s="6"/>
      <c r="GC74" s="6"/>
      <c r="GD74" s="6"/>
      <c r="GE74" s="6"/>
      <c r="GF74" s="6"/>
      <c r="GG74" s="6"/>
      <c r="GI74" s="6"/>
      <c r="GJ74" s="6"/>
      <c r="GK74" s="6">
        <v>8.9925666666699993</v>
      </c>
      <c r="GL74" s="6">
        <v>5.9854476977599998E-2</v>
      </c>
      <c r="GM74" s="6"/>
      <c r="GN74" s="36"/>
      <c r="GO74" s="6"/>
      <c r="GP74" s="6"/>
      <c r="GQ74" s="6"/>
      <c r="GR74" s="6"/>
      <c r="GS74" s="6"/>
      <c r="GT74" s="6"/>
      <c r="GU74" s="6"/>
      <c r="GV74" s="6"/>
      <c r="GW74" s="6"/>
      <c r="GX74" s="6"/>
      <c r="GZ74" s="6"/>
      <c r="HA74" s="6"/>
      <c r="HB74" s="6">
        <v>9.0639000000000003</v>
      </c>
      <c r="HC74" s="6">
        <v>9.0510811561999999E-2</v>
      </c>
      <c r="HD74" s="6"/>
      <c r="HE74" s="36"/>
      <c r="HF74" s="6"/>
      <c r="HG74" s="6"/>
      <c r="HH74" s="6"/>
      <c r="HI74" s="6"/>
      <c r="HJ74" s="6"/>
      <c r="HK74" s="6"/>
      <c r="HL74" s="6"/>
      <c r="HM74" s="6"/>
      <c r="HN74" s="6"/>
      <c r="HO74" s="6"/>
      <c r="HQ74" s="6"/>
      <c r="HR74" s="6"/>
      <c r="HS74" s="6">
        <v>9.2662999999999993</v>
      </c>
      <c r="HT74" s="6">
        <v>6.4744863186499996E-2</v>
      </c>
      <c r="HU74" s="6"/>
      <c r="HV74" s="36"/>
      <c r="HW74" s="6"/>
      <c r="HX74" s="6"/>
      <c r="HY74" s="6"/>
      <c r="HZ74" s="6"/>
      <c r="IA74" s="6"/>
      <c r="IB74" s="6"/>
      <c r="IC74" s="6"/>
      <c r="ID74" s="6"/>
      <c r="IE74" s="6"/>
      <c r="IF74" s="6"/>
      <c r="IH74" s="6"/>
      <c r="II74" s="6"/>
      <c r="IJ74" s="6">
        <v>9.0015000000000001</v>
      </c>
      <c r="IK74" s="6">
        <v>8.1214423233199995E-2</v>
      </c>
      <c r="IL74" s="6"/>
      <c r="IM74" s="36"/>
      <c r="IN74" s="6"/>
      <c r="IO74" s="6"/>
      <c r="IP74" s="6"/>
      <c r="IQ74" s="6"/>
      <c r="IR74" s="6"/>
      <c r="IS74" s="6"/>
      <c r="IT74" s="6"/>
      <c r="IU74" s="6"/>
      <c r="IV74" s="6"/>
      <c r="IW74" s="6"/>
      <c r="IY74" s="6"/>
      <c r="IZ74" s="6"/>
      <c r="JA74" s="6">
        <v>9.0015000000000001</v>
      </c>
      <c r="JB74" s="6">
        <v>8.4006997863300001E-2</v>
      </c>
      <c r="JC74" s="6"/>
      <c r="JD74" s="36"/>
      <c r="JE74" s="6"/>
      <c r="JF74" s="6"/>
      <c r="JG74" s="6"/>
      <c r="JH74" s="6"/>
      <c r="JI74" s="6"/>
      <c r="JJ74" s="6"/>
      <c r="JK74" s="6"/>
      <c r="JL74" s="6"/>
      <c r="JM74" s="6"/>
      <c r="JN74" s="6"/>
      <c r="JP74" s="6"/>
      <c r="JQ74" s="6"/>
      <c r="JR74" s="6">
        <v>8.4566999999999997</v>
      </c>
      <c r="JS74" s="6">
        <v>8.16844566479E-2</v>
      </c>
      <c r="JT74" s="6"/>
      <c r="JU74" s="36"/>
      <c r="JV74" s="6"/>
      <c r="JW74" s="6"/>
      <c r="JX74" s="6"/>
      <c r="JY74" s="6"/>
      <c r="JZ74" s="6"/>
      <c r="KA74" s="6"/>
      <c r="KB74" s="6"/>
      <c r="KC74" s="6"/>
      <c r="KD74" s="6"/>
      <c r="KE74" s="6"/>
      <c r="KG74" s="6"/>
      <c r="KH74" s="6"/>
      <c r="KI74" s="6">
        <v>10.14804</v>
      </c>
      <c r="KJ74" s="6">
        <v>9.7435510015000004E-2</v>
      </c>
      <c r="KK74" s="6"/>
      <c r="KL74" s="36"/>
      <c r="KM74" s="6"/>
      <c r="KN74" s="6"/>
      <c r="KO74" s="6"/>
      <c r="KP74" s="6"/>
      <c r="KQ74" s="6"/>
      <c r="KR74" s="6"/>
      <c r="KS74" s="6"/>
      <c r="KT74" s="6"/>
      <c r="KU74" s="6"/>
      <c r="KV74" s="6"/>
      <c r="KX74" s="6"/>
      <c r="KY74" s="6"/>
      <c r="KZ74" s="6">
        <v>8.6552000000000007</v>
      </c>
      <c r="LA74" s="6">
        <v>9.8693461889600001E-2</v>
      </c>
      <c r="LB74" s="6"/>
      <c r="LC74" s="36"/>
      <c r="LD74" s="6"/>
      <c r="LE74" s="6"/>
      <c r="LF74" s="6"/>
      <c r="LG74" s="6"/>
      <c r="LH74" s="6"/>
      <c r="LI74" s="6"/>
      <c r="LJ74" s="6"/>
      <c r="LK74" s="6"/>
      <c r="LL74" s="6"/>
      <c r="LM74" s="6"/>
      <c r="LO74" s="6"/>
      <c r="LP74" s="6"/>
      <c r="LQ74" s="6">
        <v>8.6552000000000007</v>
      </c>
      <c r="LR74" s="6">
        <v>0.11278822496300001</v>
      </c>
      <c r="LS74" s="6"/>
      <c r="LT74" s="36"/>
      <c r="LU74" s="6"/>
      <c r="LV74" s="6"/>
      <c r="LW74" s="6"/>
      <c r="LX74" s="6"/>
      <c r="LY74" s="6"/>
      <c r="LZ74" s="6"/>
      <c r="MA74" s="6"/>
      <c r="MB74" s="6"/>
      <c r="MC74" s="6"/>
      <c r="MD74" s="6"/>
      <c r="MF74" s="6"/>
      <c r="MG74" s="6"/>
      <c r="MH74" s="6">
        <v>8.6552000000000007</v>
      </c>
      <c r="MI74" s="6">
        <v>0.100426706196</v>
      </c>
      <c r="MJ74" s="6"/>
      <c r="MK74" s="36"/>
      <c r="ML74" s="6"/>
      <c r="MM74" s="6"/>
      <c r="MN74" s="6"/>
      <c r="MO74" s="6"/>
      <c r="MP74" s="6"/>
      <c r="MQ74" s="6"/>
      <c r="MR74" s="6"/>
      <c r="MS74" s="6"/>
      <c r="MT74" s="6"/>
      <c r="MU74" s="6"/>
      <c r="MW74" s="6"/>
      <c r="MX74" s="6"/>
      <c r="MY74" s="6">
        <v>8.6513000000000009</v>
      </c>
      <c r="MZ74" s="6">
        <v>6.1310832713600001E-2</v>
      </c>
      <c r="NA74" s="6"/>
      <c r="NB74" s="36"/>
      <c r="NC74" s="6"/>
      <c r="ND74" s="6"/>
      <c r="NE74" s="6"/>
      <c r="NF74" s="6"/>
      <c r="NG74" s="6"/>
      <c r="NH74" s="6"/>
      <c r="NI74" s="6"/>
      <c r="NJ74" s="6"/>
      <c r="NK74" s="6"/>
      <c r="NL74" s="6"/>
      <c r="NN74" s="6"/>
      <c r="NO74" s="6"/>
      <c r="NP74" s="6">
        <v>8.6513000000000009</v>
      </c>
      <c r="NQ74" s="6">
        <v>6.5762341181300005E-2</v>
      </c>
      <c r="NR74" s="6"/>
      <c r="NS74" s="36"/>
      <c r="NT74" s="6"/>
      <c r="NU74" s="6"/>
      <c r="NV74" s="6"/>
      <c r="NW74" s="6"/>
      <c r="NX74" s="6"/>
      <c r="NY74" s="6"/>
      <c r="NZ74" s="6"/>
      <c r="OA74" s="6"/>
      <c r="OB74" s="6"/>
      <c r="OC74" s="6"/>
      <c r="OE74" s="6"/>
      <c r="OF74" s="6"/>
      <c r="OG74" s="6">
        <v>8.4803333333299999</v>
      </c>
      <c r="OH74" s="6">
        <v>8.7007334448800003E-2</v>
      </c>
      <c r="OI74" s="6"/>
      <c r="OJ74" s="36"/>
      <c r="OK74" s="6"/>
      <c r="OL74" s="6"/>
      <c r="OM74" s="6"/>
      <c r="ON74" s="6"/>
      <c r="OO74" s="6"/>
      <c r="OP74" s="6"/>
      <c r="OQ74" s="6"/>
      <c r="OR74" s="6"/>
      <c r="OS74" s="6"/>
      <c r="OT74" s="6"/>
      <c r="OV74" s="6"/>
      <c r="OW74" s="6"/>
      <c r="OX74" s="6">
        <v>8.4803333333299999</v>
      </c>
      <c r="OY74" s="6">
        <v>9.0340755456200003E-2</v>
      </c>
      <c r="OZ74" s="6"/>
      <c r="PA74" s="36"/>
      <c r="PB74" s="6"/>
      <c r="PC74" s="6"/>
      <c r="PD74" s="6"/>
      <c r="PE74" s="6"/>
      <c r="PF74" s="6"/>
      <c r="PG74" s="6"/>
      <c r="PH74" s="6"/>
      <c r="PI74" s="6"/>
      <c r="PJ74" s="6"/>
      <c r="PK74" s="6"/>
      <c r="PM74" s="6"/>
      <c r="PN74" s="6"/>
      <c r="PO74" s="6">
        <v>8.8614999999999995</v>
      </c>
      <c r="PP74" s="6">
        <v>8.6743117064200001E-2</v>
      </c>
      <c r="PQ74" s="6"/>
      <c r="PR74" s="36"/>
      <c r="PS74" s="6"/>
      <c r="PT74" s="6"/>
      <c r="PU74" s="6"/>
      <c r="PV74" s="6"/>
      <c r="PW74" s="6"/>
      <c r="PX74" s="6"/>
      <c r="PY74" s="6"/>
      <c r="PZ74" s="6"/>
      <c r="QA74" s="6"/>
      <c r="QB74" s="6"/>
      <c r="QD74" s="6"/>
      <c r="QE74" s="6"/>
      <c r="QF74" s="6">
        <v>8.6591000000000005</v>
      </c>
      <c r="QG74" s="6">
        <v>4.2263467273699999E-2</v>
      </c>
      <c r="QH74" s="6"/>
      <c r="QI74" s="36"/>
      <c r="QJ74" s="6"/>
      <c r="QK74" s="6"/>
      <c r="QL74" s="6"/>
      <c r="QM74" s="6"/>
      <c r="QN74" s="6"/>
      <c r="QO74" s="6"/>
      <c r="QP74" s="6"/>
      <c r="QQ74" s="6"/>
      <c r="QR74" s="6"/>
      <c r="QS74" s="6"/>
      <c r="QU74" s="6"/>
      <c r="QV74" s="6"/>
      <c r="QW74" s="6">
        <v>9.6710999999999991</v>
      </c>
      <c r="QX74" s="6">
        <v>4.0538350978000001E-2</v>
      </c>
      <c r="QY74" s="6"/>
      <c r="QZ74" s="36"/>
      <c r="RA74" s="6"/>
      <c r="RB74" s="6"/>
      <c r="RC74" s="6"/>
      <c r="RD74" s="6"/>
      <c r="RE74" s="6"/>
      <c r="RF74" s="6"/>
      <c r="RG74" s="6"/>
      <c r="RH74" s="6"/>
      <c r="RI74" s="6"/>
      <c r="RJ74" s="6"/>
      <c r="RL74" s="6"/>
      <c r="RM74" s="6"/>
      <c r="RN74" s="6">
        <v>9.6710999999999991</v>
      </c>
      <c r="RO74" s="6">
        <v>1.7386767422600001E-2</v>
      </c>
      <c r="RP74" s="6"/>
      <c r="RQ74" s="36"/>
      <c r="RR74" s="6"/>
      <c r="RS74" s="6"/>
      <c r="RT74" s="6"/>
      <c r="RU74" s="6"/>
      <c r="RV74" s="6"/>
      <c r="RW74" s="6"/>
      <c r="RX74" s="6"/>
      <c r="RY74" s="6"/>
      <c r="RZ74" s="6"/>
      <c r="SA74" s="6"/>
      <c r="SC74" s="6"/>
      <c r="SD74" s="6"/>
      <c r="SE74" s="6">
        <v>9.6710999999999991</v>
      </c>
      <c r="SF74" s="6">
        <v>1.9916100123700001E-2</v>
      </c>
      <c r="SG74" s="6"/>
      <c r="SH74" s="36"/>
      <c r="SI74" s="6"/>
      <c r="SJ74" s="6"/>
      <c r="SK74" s="6"/>
      <c r="SL74" s="6"/>
      <c r="SM74" s="6"/>
      <c r="SN74" s="6"/>
      <c r="SO74" s="6"/>
      <c r="SP74" s="6"/>
      <c r="SQ74" s="6"/>
      <c r="SR74" s="6"/>
      <c r="ST74" s="6"/>
      <c r="SU74" s="6"/>
      <c r="SV74" s="6">
        <v>9.6710999999999991</v>
      </c>
      <c r="SW74" s="6">
        <v>1.9916100123700001E-2</v>
      </c>
      <c r="SX74" s="6"/>
      <c r="SY74" s="36"/>
      <c r="SZ74" s="6"/>
      <c r="TA74" s="6"/>
      <c r="TB74" s="6"/>
      <c r="TC74" s="6"/>
      <c r="TD74" s="6"/>
      <c r="TE74" s="6"/>
      <c r="TF74" s="6"/>
      <c r="TG74" s="6"/>
      <c r="TH74" s="6"/>
      <c r="TI74" s="6"/>
      <c r="TK74" s="6"/>
      <c r="TL74" s="6"/>
      <c r="TM74" s="6">
        <v>19.913006666699999</v>
      </c>
      <c r="TN74" s="6">
        <v>0.133580133421</v>
      </c>
      <c r="TO74" s="6"/>
      <c r="TP74" s="36"/>
      <c r="TQ74" s="6"/>
      <c r="TR74" s="6"/>
      <c r="TS74" s="6"/>
      <c r="TT74" s="6"/>
      <c r="TU74" s="6"/>
      <c r="TV74" s="6"/>
      <c r="TW74" s="6"/>
      <c r="TX74" s="6"/>
      <c r="TY74" s="6"/>
      <c r="TZ74" s="6"/>
      <c r="UB74" s="6"/>
      <c r="UC74" s="6"/>
      <c r="UD74" s="6">
        <v>9.4894333333300001</v>
      </c>
      <c r="UE74" s="6">
        <v>1.2004267987E-2</v>
      </c>
      <c r="UF74" s="6"/>
      <c r="UG74" s="36"/>
      <c r="UH74" s="6"/>
      <c r="UI74" s="6"/>
      <c r="UJ74" s="6"/>
      <c r="UK74" s="6"/>
      <c r="UL74" s="6"/>
      <c r="UM74" s="6"/>
      <c r="UN74" s="6"/>
      <c r="UO74" s="6"/>
      <c r="UP74" s="6"/>
      <c r="UQ74" s="6"/>
      <c r="US74" s="6"/>
      <c r="UT74" s="6"/>
      <c r="UU74" s="6">
        <v>8.6659666666700002</v>
      </c>
      <c r="UV74" s="6">
        <v>8.11339438425E-2</v>
      </c>
      <c r="UW74" s="6"/>
      <c r="UX74" s="36"/>
      <c r="UY74" s="6"/>
      <c r="UZ74" s="6"/>
      <c r="VA74" s="6"/>
      <c r="VB74" s="6"/>
      <c r="VC74" s="6"/>
      <c r="VD74" s="6"/>
      <c r="VE74" s="6"/>
      <c r="VF74" s="6"/>
      <c r="VG74" s="6"/>
      <c r="VH74" s="6"/>
      <c r="VJ74" s="6"/>
      <c r="VK74" s="6"/>
      <c r="VL74" s="6">
        <v>8.6659666666700002</v>
      </c>
      <c r="VM74" s="6">
        <v>9.3938303840500004E-2</v>
      </c>
      <c r="VN74" s="6"/>
    </row>
    <row r="75" spans="10:586" x14ac:dyDescent="0.25">
      <c r="J75" s="6"/>
      <c r="K75" s="6"/>
      <c r="L75" s="6"/>
      <c r="M75" s="6"/>
      <c r="N75" s="6"/>
      <c r="O75" s="6"/>
      <c r="P75" s="6"/>
      <c r="Q75" s="6"/>
      <c r="R75" s="6"/>
      <c r="S75" s="6"/>
      <c r="U75" s="6"/>
      <c r="V75" s="6"/>
      <c r="W75" s="6">
        <v>10.48452</v>
      </c>
      <c r="X75" s="6">
        <v>7.3037398848800006E-2</v>
      </c>
      <c r="Y75" s="6"/>
      <c r="Z75" s="36"/>
      <c r="AA75" s="6"/>
      <c r="AB75" s="6"/>
      <c r="AC75" s="6"/>
      <c r="AD75" s="6"/>
      <c r="AE75" s="6"/>
      <c r="AF75" s="6"/>
      <c r="AG75" s="6"/>
      <c r="AH75" s="6"/>
      <c r="AI75" s="6"/>
      <c r="AJ75" s="6"/>
      <c r="AL75" s="6"/>
      <c r="AM75" s="6"/>
      <c r="AN75" s="6">
        <v>10.24896</v>
      </c>
      <c r="AO75" s="6">
        <v>7.4739715967400006E-2</v>
      </c>
      <c r="AP75" s="6"/>
      <c r="AQ75" s="36"/>
      <c r="AR75" s="6"/>
      <c r="AS75" s="6"/>
      <c r="AT75" s="6"/>
      <c r="AU75" s="6"/>
      <c r="AV75" s="6"/>
      <c r="AW75" s="6"/>
      <c r="AX75" s="6"/>
      <c r="AY75" s="6"/>
      <c r="AZ75" s="6"/>
      <c r="BA75" s="6"/>
      <c r="BC75" s="6"/>
      <c r="BD75" s="6"/>
      <c r="BE75" s="6">
        <v>10.302</v>
      </c>
      <c r="BF75" s="6">
        <v>0.122376016738</v>
      </c>
      <c r="BG75" s="6"/>
      <c r="BH75" s="36"/>
      <c r="BI75" s="6"/>
      <c r="BJ75" s="6"/>
      <c r="BK75" s="6"/>
      <c r="BL75" s="6"/>
      <c r="BM75" s="6"/>
      <c r="BN75" s="6"/>
      <c r="BO75" s="6"/>
      <c r="BP75" s="6"/>
      <c r="BQ75" s="6"/>
      <c r="BR75" s="6"/>
      <c r="BT75" s="6"/>
      <c r="BU75" s="6"/>
      <c r="BV75" s="6">
        <v>10.5814</v>
      </c>
      <c r="BW75" s="6">
        <v>8.44337175518E-2</v>
      </c>
      <c r="BX75" s="6"/>
      <c r="BY75" s="36"/>
      <c r="BZ75" s="6"/>
      <c r="CA75" s="6"/>
      <c r="CB75" s="6"/>
      <c r="CC75" s="6"/>
      <c r="CD75" s="6"/>
      <c r="CE75" s="6"/>
      <c r="CF75" s="6"/>
      <c r="CG75" s="6"/>
      <c r="CH75" s="6"/>
      <c r="CI75" s="6"/>
      <c r="CK75" s="6"/>
      <c r="CL75" s="6"/>
      <c r="CM75" s="6">
        <v>10.5814</v>
      </c>
      <c r="CN75" s="6">
        <v>0.100409710719</v>
      </c>
      <c r="CO75" s="6"/>
      <c r="CP75" s="36"/>
      <c r="CQ75" s="6"/>
      <c r="CR75" s="6"/>
      <c r="CS75" s="6"/>
      <c r="CT75" s="6"/>
      <c r="CU75" s="6"/>
      <c r="CV75" s="6"/>
      <c r="CW75" s="6"/>
      <c r="CX75" s="6"/>
      <c r="CY75" s="6"/>
      <c r="CZ75" s="6"/>
      <c r="DB75" s="6"/>
      <c r="DC75" s="6"/>
      <c r="DD75" s="6">
        <v>10.4474</v>
      </c>
      <c r="DE75" s="6">
        <v>0.103595657863</v>
      </c>
      <c r="DF75" s="6"/>
      <c r="DG75" s="36"/>
      <c r="DH75" s="6"/>
      <c r="DI75" s="6"/>
      <c r="DJ75" s="6"/>
      <c r="DK75" s="6"/>
      <c r="DL75" s="6"/>
      <c r="DM75" s="6"/>
      <c r="DN75" s="6"/>
      <c r="DO75" s="6"/>
      <c r="DP75" s="6"/>
      <c r="DQ75" s="6"/>
      <c r="DS75" s="6"/>
      <c r="DT75" s="6"/>
      <c r="DU75" s="6">
        <v>10.87668</v>
      </c>
      <c r="DV75" s="6">
        <v>0.114342850963</v>
      </c>
      <c r="DW75" s="6"/>
      <c r="DX75" s="36"/>
      <c r="DY75" s="6"/>
      <c r="DZ75" s="6"/>
      <c r="EA75" s="6"/>
      <c r="EB75" s="6"/>
      <c r="EC75" s="6"/>
      <c r="ED75" s="6"/>
      <c r="EE75" s="6"/>
      <c r="EF75" s="6"/>
      <c r="EG75" s="6"/>
      <c r="EH75" s="6"/>
      <c r="EJ75" s="6"/>
      <c r="EK75" s="6"/>
      <c r="EL75" s="6">
        <v>10.87668</v>
      </c>
      <c r="EM75" s="6">
        <v>0.10303957418699999</v>
      </c>
      <c r="EN75" s="6"/>
      <c r="EO75" s="36"/>
      <c r="EP75" s="6"/>
      <c r="EQ75" s="6"/>
      <c r="ER75" s="6"/>
      <c r="ES75" s="6"/>
      <c r="ET75" s="6"/>
      <c r="EU75" s="6"/>
      <c r="EV75" s="6"/>
      <c r="EW75" s="6"/>
      <c r="EX75" s="6"/>
      <c r="EY75" s="6"/>
      <c r="FA75" s="6"/>
      <c r="FB75" s="6"/>
      <c r="FC75" s="6">
        <v>10.872</v>
      </c>
      <c r="FD75" s="6">
        <v>5.8528356439700002E-2</v>
      </c>
      <c r="FE75" s="6"/>
      <c r="FF75" s="36"/>
      <c r="FG75" s="6"/>
      <c r="FH75" s="6"/>
      <c r="FI75" s="6"/>
      <c r="FJ75" s="6"/>
      <c r="FK75" s="6"/>
      <c r="FL75" s="6"/>
      <c r="FM75" s="6"/>
      <c r="FN75" s="6"/>
      <c r="FO75" s="6"/>
      <c r="FP75" s="6"/>
      <c r="FR75" s="6"/>
      <c r="FS75" s="6"/>
      <c r="FT75" s="6">
        <v>10.791079999999999</v>
      </c>
      <c r="FU75" s="6">
        <v>9.1302246012400001E-2</v>
      </c>
      <c r="FV75" s="6"/>
      <c r="FW75" s="36"/>
      <c r="FX75" s="6"/>
      <c r="FY75" s="6"/>
      <c r="FZ75" s="6"/>
      <c r="GA75" s="6"/>
      <c r="GB75" s="6"/>
      <c r="GC75" s="6"/>
      <c r="GD75" s="6"/>
      <c r="GE75" s="6"/>
      <c r="GF75" s="6"/>
      <c r="GG75" s="6"/>
      <c r="GI75" s="6"/>
      <c r="GJ75" s="6"/>
      <c r="GK75" s="6">
        <v>10.791079999999999</v>
      </c>
      <c r="GL75" s="6">
        <v>6.23766246212E-2</v>
      </c>
      <c r="GM75" s="6"/>
      <c r="GN75" s="36"/>
      <c r="GO75" s="6"/>
      <c r="GP75" s="6"/>
      <c r="GQ75" s="6"/>
      <c r="GR75" s="6"/>
      <c r="GS75" s="6"/>
      <c r="GT75" s="6"/>
      <c r="GU75" s="6"/>
      <c r="GV75" s="6"/>
      <c r="GW75" s="6"/>
      <c r="GX75" s="6"/>
      <c r="GZ75" s="6"/>
      <c r="HA75" s="6"/>
      <c r="HB75" s="6">
        <v>10.87668</v>
      </c>
      <c r="HC75" s="6">
        <v>9.0659973955000001E-2</v>
      </c>
      <c r="HD75" s="6"/>
      <c r="HE75" s="36"/>
      <c r="HF75" s="6"/>
      <c r="HG75" s="6"/>
      <c r="HH75" s="6"/>
      <c r="HI75" s="6"/>
      <c r="HJ75" s="6"/>
      <c r="HK75" s="6"/>
      <c r="HL75" s="6"/>
      <c r="HM75" s="6"/>
      <c r="HN75" s="6"/>
      <c r="HO75" s="6"/>
      <c r="HQ75" s="6"/>
      <c r="HR75" s="6"/>
      <c r="HS75" s="6">
        <v>11.11956</v>
      </c>
      <c r="HT75" s="6">
        <v>6.5269988937400006E-2</v>
      </c>
      <c r="HU75" s="6"/>
      <c r="HV75" s="36"/>
      <c r="HW75" s="6"/>
      <c r="HX75" s="6"/>
      <c r="HY75" s="6"/>
      <c r="HZ75" s="6"/>
      <c r="IA75" s="6"/>
      <c r="IB75" s="6"/>
      <c r="IC75" s="6"/>
      <c r="ID75" s="6"/>
      <c r="IE75" s="6"/>
      <c r="IF75" s="6"/>
      <c r="IH75" s="6"/>
      <c r="II75" s="6"/>
      <c r="IJ75" s="6">
        <v>10.8018</v>
      </c>
      <c r="IK75" s="6">
        <v>8.2676698077600003E-2</v>
      </c>
      <c r="IL75" s="6"/>
      <c r="IM75" s="36"/>
      <c r="IN75" s="6"/>
      <c r="IO75" s="6"/>
      <c r="IP75" s="6"/>
      <c r="IQ75" s="6"/>
      <c r="IR75" s="6"/>
      <c r="IS75" s="6"/>
      <c r="IT75" s="6"/>
      <c r="IU75" s="6"/>
      <c r="IV75" s="6"/>
      <c r="IW75" s="6"/>
      <c r="IY75" s="6"/>
      <c r="IZ75" s="6"/>
      <c r="JA75" s="6">
        <v>10.8018</v>
      </c>
      <c r="JB75" s="6">
        <v>8.3938250247899998E-2</v>
      </c>
      <c r="JC75" s="6"/>
      <c r="JD75" s="36"/>
      <c r="JE75" s="6"/>
      <c r="JF75" s="6"/>
      <c r="JG75" s="6"/>
      <c r="JH75" s="6"/>
      <c r="JI75" s="6"/>
      <c r="JJ75" s="6"/>
      <c r="JK75" s="6"/>
      <c r="JL75" s="6"/>
      <c r="JM75" s="6"/>
      <c r="JN75" s="6"/>
      <c r="JP75" s="6"/>
      <c r="JQ75" s="6"/>
      <c r="JR75" s="6">
        <v>10.14804</v>
      </c>
      <c r="JS75" s="6">
        <v>8.2462525682599999E-2</v>
      </c>
      <c r="JT75" s="6"/>
      <c r="JU75" s="36"/>
      <c r="JV75" s="6"/>
      <c r="JW75" s="6"/>
      <c r="JX75" s="6"/>
      <c r="JY75" s="6"/>
      <c r="JZ75" s="6"/>
      <c r="KA75" s="6"/>
      <c r="KB75" s="6"/>
      <c r="KC75" s="6"/>
      <c r="KD75" s="6"/>
      <c r="KE75" s="6"/>
      <c r="KG75" s="6"/>
      <c r="KH75" s="6"/>
      <c r="KI75" s="6">
        <v>11.83938</v>
      </c>
      <c r="KJ75" s="6">
        <v>9.9381574441100004E-2</v>
      </c>
      <c r="KK75" s="6"/>
      <c r="KL75" s="36"/>
      <c r="KM75" s="6"/>
      <c r="KN75" s="6"/>
      <c r="KO75" s="6"/>
      <c r="KP75" s="6"/>
      <c r="KQ75" s="6"/>
      <c r="KR75" s="6"/>
      <c r="KS75" s="6"/>
      <c r="KT75" s="6"/>
      <c r="KU75" s="6"/>
      <c r="KV75" s="6"/>
      <c r="KX75" s="6"/>
      <c r="KY75" s="6"/>
      <c r="KZ75" s="6">
        <v>10.386240000000001</v>
      </c>
      <c r="LA75" s="6">
        <v>0.10012914523999999</v>
      </c>
      <c r="LB75" s="6"/>
      <c r="LC75" s="36"/>
      <c r="LD75" s="6"/>
      <c r="LE75" s="6"/>
      <c r="LF75" s="6"/>
      <c r="LG75" s="6"/>
      <c r="LH75" s="6"/>
      <c r="LI75" s="6"/>
      <c r="LJ75" s="6"/>
      <c r="LK75" s="6"/>
      <c r="LL75" s="6"/>
      <c r="LM75" s="6"/>
      <c r="LO75" s="6"/>
      <c r="LP75" s="6"/>
      <c r="LQ75" s="6">
        <v>10.386240000000001</v>
      </c>
      <c r="LR75" s="6">
        <v>0.113064538906</v>
      </c>
      <c r="LS75" s="6"/>
      <c r="LT75" s="36"/>
      <c r="LU75" s="6"/>
      <c r="LV75" s="6"/>
      <c r="LW75" s="6"/>
      <c r="LX75" s="6"/>
      <c r="LY75" s="6"/>
      <c r="LZ75" s="6"/>
      <c r="MA75" s="6"/>
      <c r="MB75" s="6"/>
      <c r="MC75" s="6"/>
      <c r="MD75" s="6"/>
      <c r="MF75" s="6"/>
      <c r="MG75" s="6"/>
      <c r="MH75" s="6">
        <v>10.386240000000001</v>
      </c>
      <c r="MI75" s="6">
        <v>9.9565569795699999E-2</v>
      </c>
      <c r="MJ75" s="6"/>
      <c r="MK75" s="36"/>
      <c r="ML75" s="6"/>
      <c r="MM75" s="6"/>
      <c r="MN75" s="6"/>
      <c r="MO75" s="6"/>
      <c r="MP75" s="6"/>
      <c r="MQ75" s="6"/>
      <c r="MR75" s="6"/>
      <c r="MS75" s="6"/>
      <c r="MT75" s="6"/>
      <c r="MU75" s="6"/>
      <c r="MW75" s="6"/>
      <c r="MX75" s="6"/>
      <c r="MY75" s="6">
        <v>10.38156</v>
      </c>
      <c r="MZ75" s="6">
        <v>6.3005677821600006E-2</v>
      </c>
      <c r="NA75" s="6"/>
      <c r="NB75" s="36"/>
      <c r="NC75" s="6"/>
      <c r="ND75" s="6"/>
      <c r="NE75" s="6"/>
      <c r="NF75" s="6"/>
      <c r="NG75" s="6"/>
      <c r="NH75" s="6"/>
      <c r="NI75" s="6"/>
      <c r="NJ75" s="6"/>
      <c r="NK75" s="6"/>
      <c r="NL75" s="6"/>
      <c r="NN75" s="6"/>
      <c r="NO75" s="6"/>
      <c r="NP75" s="6">
        <v>10.38156</v>
      </c>
      <c r="NQ75" s="6">
        <v>6.7762003645799998E-2</v>
      </c>
      <c r="NR75" s="6"/>
      <c r="NS75" s="36"/>
      <c r="NT75" s="6"/>
      <c r="NU75" s="6"/>
      <c r="NV75" s="6"/>
      <c r="NW75" s="6"/>
      <c r="NX75" s="6"/>
      <c r="NY75" s="6"/>
      <c r="NZ75" s="6"/>
      <c r="OA75" s="6"/>
      <c r="OB75" s="6"/>
      <c r="OC75" s="6"/>
      <c r="OE75" s="6"/>
      <c r="OF75" s="6"/>
      <c r="OG75" s="6">
        <v>10.176399999999999</v>
      </c>
      <c r="OH75" s="6">
        <v>8.8295529794900005E-2</v>
      </c>
      <c r="OI75" s="6"/>
      <c r="OJ75" s="36"/>
      <c r="OK75" s="6"/>
      <c r="OL75" s="6"/>
      <c r="OM75" s="6"/>
      <c r="ON75" s="6"/>
      <c r="OO75" s="6"/>
      <c r="OP75" s="6"/>
      <c r="OQ75" s="6"/>
      <c r="OR75" s="6"/>
      <c r="OS75" s="6"/>
      <c r="OT75" s="6"/>
      <c r="OV75" s="6"/>
      <c r="OW75" s="6"/>
      <c r="OX75" s="6">
        <v>10.176399999999999</v>
      </c>
      <c r="OY75" s="6">
        <v>8.1745917729699996E-2</v>
      </c>
      <c r="OZ75" s="6"/>
      <c r="PA75" s="36"/>
      <c r="PB75" s="6"/>
      <c r="PC75" s="6"/>
      <c r="PD75" s="6"/>
      <c r="PE75" s="6"/>
      <c r="PF75" s="6"/>
      <c r="PG75" s="6"/>
      <c r="PH75" s="6"/>
      <c r="PI75" s="6"/>
      <c r="PJ75" s="6"/>
      <c r="PK75" s="6"/>
      <c r="PM75" s="6"/>
      <c r="PN75" s="6"/>
      <c r="PO75" s="6">
        <v>10.633800000000001</v>
      </c>
      <c r="PP75" s="6">
        <v>8.63972674331E-2</v>
      </c>
      <c r="PQ75" s="6"/>
      <c r="PR75" s="36"/>
      <c r="PS75" s="6"/>
      <c r="PT75" s="6"/>
      <c r="PU75" s="6"/>
      <c r="PV75" s="6"/>
      <c r="PW75" s="6"/>
      <c r="PX75" s="6"/>
      <c r="PY75" s="6"/>
      <c r="PZ75" s="6"/>
      <c r="QA75" s="6"/>
      <c r="QB75" s="6"/>
      <c r="QD75" s="6"/>
      <c r="QE75" s="6"/>
      <c r="QF75" s="6">
        <v>10.390919999999999</v>
      </c>
      <c r="QG75" s="6">
        <v>4.1884086152400003E-2</v>
      </c>
      <c r="QH75" s="6"/>
      <c r="QI75" s="36"/>
      <c r="QJ75" s="6"/>
      <c r="QK75" s="6"/>
      <c r="QL75" s="6"/>
      <c r="QM75" s="6"/>
      <c r="QN75" s="6"/>
      <c r="QO75" s="6"/>
      <c r="QP75" s="6"/>
      <c r="QQ75" s="6"/>
      <c r="QR75" s="6"/>
      <c r="QS75" s="6"/>
      <c r="QU75" s="6"/>
      <c r="QV75" s="6"/>
      <c r="QW75" s="6">
        <v>11.605320000000001</v>
      </c>
      <c r="QX75" s="6">
        <v>4.03458010829E-2</v>
      </c>
      <c r="QY75" s="6"/>
      <c r="QZ75" s="36"/>
      <c r="RA75" s="6"/>
      <c r="RB75" s="6"/>
      <c r="RC75" s="6"/>
      <c r="RD75" s="6"/>
      <c r="RE75" s="6"/>
      <c r="RF75" s="6"/>
      <c r="RG75" s="6"/>
      <c r="RH75" s="6"/>
      <c r="RI75" s="6"/>
      <c r="RJ75" s="6"/>
      <c r="RL75" s="6"/>
      <c r="RM75" s="6"/>
      <c r="RN75" s="6">
        <v>11.605320000000001</v>
      </c>
      <c r="RO75" s="6">
        <v>1.7372262484599998E-2</v>
      </c>
      <c r="RP75" s="6"/>
      <c r="RQ75" s="36"/>
      <c r="RR75" s="6"/>
      <c r="RS75" s="6"/>
      <c r="RT75" s="6"/>
      <c r="RU75" s="6"/>
      <c r="RV75" s="6"/>
      <c r="RW75" s="6"/>
      <c r="RX75" s="6"/>
      <c r="RY75" s="6"/>
      <c r="RZ75" s="6"/>
      <c r="SA75" s="6"/>
      <c r="SC75" s="6"/>
      <c r="SD75" s="6"/>
      <c r="SE75" s="6">
        <v>11.605320000000001</v>
      </c>
      <c r="SF75" s="6">
        <v>1.1216532336800001E-2</v>
      </c>
      <c r="SG75" s="6"/>
      <c r="SH75" s="36"/>
      <c r="SI75" s="6"/>
      <c r="SJ75" s="6"/>
      <c r="SK75" s="6"/>
      <c r="SL75" s="6"/>
      <c r="SM75" s="6"/>
      <c r="SN75" s="6"/>
      <c r="SO75" s="6"/>
      <c r="SP75" s="6"/>
      <c r="SQ75" s="6"/>
      <c r="SR75" s="6"/>
      <c r="ST75" s="6"/>
      <c r="SU75" s="6"/>
      <c r="SV75" s="6">
        <v>11.605320000000001</v>
      </c>
      <c r="SW75" s="6">
        <v>1.1216532336800001E-2</v>
      </c>
      <c r="SX75" s="6"/>
      <c r="SY75" s="36"/>
      <c r="SZ75" s="6"/>
      <c r="TA75" s="6"/>
      <c r="TB75" s="6"/>
      <c r="TC75" s="6"/>
      <c r="TD75" s="6"/>
      <c r="TE75" s="6"/>
      <c r="TF75" s="6"/>
      <c r="TG75" s="6"/>
      <c r="TH75" s="6"/>
      <c r="TI75" s="6"/>
      <c r="TK75" s="6"/>
      <c r="TL75" s="6"/>
      <c r="TM75" s="6">
        <v>21.723279999999999</v>
      </c>
      <c r="TN75" s="6">
        <v>0.136689851153</v>
      </c>
      <c r="TO75" s="6"/>
      <c r="TP75" s="36"/>
      <c r="TQ75" s="6"/>
      <c r="TR75" s="6"/>
      <c r="TS75" s="6"/>
      <c r="TT75" s="6"/>
      <c r="TU75" s="6"/>
      <c r="TV75" s="6"/>
      <c r="TW75" s="6"/>
      <c r="TX75" s="6"/>
      <c r="TY75" s="6"/>
      <c r="TZ75" s="6"/>
      <c r="UB75" s="6"/>
      <c r="UC75" s="6"/>
      <c r="UD75" s="6">
        <v>11.387320000000001</v>
      </c>
      <c r="UE75" s="6">
        <v>1.30821682272E-2</v>
      </c>
      <c r="UF75" s="6"/>
      <c r="UG75" s="36"/>
      <c r="UH75" s="6"/>
      <c r="UI75" s="6"/>
      <c r="UJ75" s="6"/>
      <c r="UK75" s="6"/>
      <c r="UL75" s="6"/>
      <c r="UM75" s="6"/>
      <c r="UN75" s="6"/>
      <c r="UO75" s="6"/>
      <c r="UP75" s="6"/>
      <c r="UQ75" s="6"/>
      <c r="US75" s="6"/>
      <c r="UT75" s="6"/>
      <c r="UU75" s="6">
        <v>10.39916</v>
      </c>
      <c r="UV75" s="6">
        <v>7.7392078968500005E-2</v>
      </c>
      <c r="UW75" s="6"/>
      <c r="UX75" s="36"/>
      <c r="UY75" s="6"/>
      <c r="UZ75" s="6"/>
      <c r="VA75" s="6"/>
      <c r="VB75" s="6"/>
      <c r="VC75" s="6"/>
      <c r="VD75" s="6"/>
      <c r="VE75" s="6"/>
      <c r="VF75" s="6"/>
      <c r="VG75" s="6"/>
      <c r="VH75" s="6"/>
      <c r="VJ75" s="6"/>
      <c r="VK75" s="6"/>
      <c r="VL75" s="6">
        <v>10.39916</v>
      </c>
      <c r="VM75" s="6">
        <v>9.4786075132999997E-2</v>
      </c>
      <c r="VN75" s="6"/>
    </row>
    <row r="76" spans="10:586" x14ac:dyDescent="0.25">
      <c r="J76" s="6"/>
      <c r="K76" s="6"/>
      <c r="L76" s="6"/>
      <c r="M76" s="6"/>
      <c r="N76" s="6"/>
      <c r="O76" s="6"/>
      <c r="P76" s="6"/>
      <c r="Q76" s="6"/>
      <c r="R76" s="6"/>
      <c r="S76" s="6"/>
      <c r="U76" s="6"/>
      <c r="V76" s="6"/>
      <c r="W76" s="6">
        <v>12.23194</v>
      </c>
      <c r="X76" s="6">
        <v>7.31166311338E-2</v>
      </c>
      <c r="Y76" s="6"/>
      <c r="Z76" s="36"/>
      <c r="AA76" s="6"/>
      <c r="AB76" s="6"/>
      <c r="AC76" s="6"/>
      <c r="AD76" s="6"/>
      <c r="AE76" s="6"/>
      <c r="AF76" s="6"/>
      <c r="AG76" s="6"/>
      <c r="AH76" s="6"/>
      <c r="AI76" s="6"/>
      <c r="AJ76" s="6"/>
      <c r="AL76" s="6"/>
      <c r="AM76" s="6"/>
      <c r="AN76" s="6">
        <v>11.95712</v>
      </c>
      <c r="AO76" s="6">
        <v>7.56311465076E-2</v>
      </c>
      <c r="AP76" s="6"/>
      <c r="AQ76" s="36"/>
      <c r="AR76" s="6"/>
      <c r="AS76" s="6"/>
      <c r="AT76" s="6"/>
      <c r="AU76" s="6"/>
      <c r="AV76" s="6"/>
      <c r="AW76" s="6"/>
      <c r="AX76" s="6"/>
      <c r="AY76" s="6"/>
      <c r="AZ76" s="6"/>
      <c r="BA76" s="6"/>
      <c r="BC76" s="6"/>
      <c r="BD76" s="6"/>
      <c r="BE76" s="6">
        <v>12.019</v>
      </c>
      <c r="BF76" s="6">
        <v>0.12655550283</v>
      </c>
      <c r="BG76" s="6"/>
      <c r="BH76" s="36"/>
      <c r="BI76" s="6"/>
      <c r="BJ76" s="6"/>
      <c r="BK76" s="6"/>
      <c r="BL76" s="6"/>
      <c r="BM76" s="6"/>
      <c r="BN76" s="6"/>
      <c r="BO76" s="6"/>
      <c r="BP76" s="6"/>
      <c r="BQ76" s="6"/>
      <c r="BR76" s="6"/>
      <c r="BT76" s="6"/>
      <c r="BU76" s="6"/>
      <c r="BV76" s="6">
        <v>12.3449666667</v>
      </c>
      <c r="BW76" s="6">
        <v>8.6203282788899993E-2</v>
      </c>
      <c r="BX76" s="6"/>
      <c r="BY76" s="36"/>
      <c r="BZ76" s="6"/>
      <c r="CA76" s="6"/>
      <c r="CB76" s="6"/>
      <c r="CC76" s="6"/>
      <c r="CD76" s="6"/>
      <c r="CE76" s="6"/>
      <c r="CF76" s="6"/>
      <c r="CG76" s="6"/>
      <c r="CH76" s="6"/>
      <c r="CI76" s="6"/>
      <c r="CK76" s="6"/>
      <c r="CL76" s="6"/>
      <c r="CM76" s="6">
        <v>12.3449666667</v>
      </c>
      <c r="CN76" s="6">
        <v>9.9466033592299996E-2</v>
      </c>
      <c r="CO76" s="6"/>
      <c r="CP76" s="36"/>
      <c r="CQ76" s="6"/>
      <c r="CR76" s="6"/>
      <c r="CS76" s="6"/>
      <c r="CT76" s="6"/>
      <c r="CU76" s="6"/>
      <c r="CV76" s="6"/>
      <c r="CW76" s="6"/>
      <c r="CX76" s="6"/>
      <c r="CY76" s="6"/>
      <c r="CZ76" s="6"/>
      <c r="DB76" s="6"/>
      <c r="DC76" s="6"/>
      <c r="DD76" s="6">
        <v>12.1886333333</v>
      </c>
      <c r="DE76" s="6">
        <v>0.10687496134799999</v>
      </c>
      <c r="DF76" s="6"/>
      <c r="DG76" s="36"/>
      <c r="DH76" s="6"/>
      <c r="DI76" s="6"/>
      <c r="DJ76" s="6"/>
      <c r="DK76" s="6"/>
      <c r="DL76" s="6"/>
      <c r="DM76" s="6"/>
      <c r="DN76" s="6"/>
      <c r="DO76" s="6"/>
      <c r="DP76" s="6"/>
      <c r="DQ76" s="6"/>
      <c r="DS76" s="6"/>
      <c r="DT76" s="6"/>
      <c r="DU76" s="6">
        <v>12.68946</v>
      </c>
      <c r="DV76" s="6">
        <v>0.115593701297</v>
      </c>
      <c r="DW76" s="6"/>
      <c r="DX76" s="36"/>
      <c r="DY76" s="6"/>
      <c r="DZ76" s="6"/>
      <c r="EA76" s="6"/>
      <c r="EB76" s="6"/>
      <c r="EC76" s="6"/>
      <c r="ED76" s="6"/>
      <c r="EE76" s="6"/>
      <c r="EF76" s="6"/>
      <c r="EG76" s="6"/>
      <c r="EH76" s="6"/>
      <c r="EJ76" s="6"/>
      <c r="EK76" s="6"/>
      <c r="EL76" s="6">
        <v>12.68946</v>
      </c>
      <c r="EM76" s="6">
        <v>0.106387327171</v>
      </c>
      <c r="EN76" s="6"/>
      <c r="EO76" s="36"/>
      <c r="EP76" s="6"/>
      <c r="EQ76" s="6"/>
      <c r="ER76" s="6"/>
      <c r="ES76" s="6"/>
      <c r="ET76" s="6"/>
      <c r="EU76" s="6"/>
      <c r="EV76" s="6"/>
      <c r="EW76" s="6"/>
      <c r="EX76" s="6"/>
      <c r="EY76" s="6"/>
      <c r="FA76" s="6"/>
      <c r="FB76" s="6"/>
      <c r="FC76" s="6">
        <v>12.683999999999999</v>
      </c>
      <c r="FD76" s="6">
        <v>6.0313781483399997E-2</v>
      </c>
      <c r="FE76" s="6"/>
      <c r="FF76" s="36"/>
      <c r="FG76" s="6"/>
      <c r="FH76" s="6"/>
      <c r="FI76" s="6"/>
      <c r="FJ76" s="6"/>
      <c r="FK76" s="6"/>
      <c r="FL76" s="6"/>
      <c r="FM76" s="6"/>
      <c r="FN76" s="6"/>
      <c r="FO76" s="6"/>
      <c r="FP76" s="6"/>
      <c r="FR76" s="6"/>
      <c r="FS76" s="6"/>
      <c r="FT76" s="6">
        <v>12.5895933333</v>
      </c>
      <c r="FU76" s="6">
        <v>9.2518591061399993E-2</v>
      </c>
      <c r="FV76" s="6"/>
      <c r="FW76" s="36"/>
      <c r="FX76" s="6"/>
      <c r="FY76" s="6"/>
      <c r="FZ76" s="6"/>
      <c r="GA76" s="6"/>
      <c r="GB76" s="6"/>
      <c r="GC76" s="6"/>
      <c r="GD76" s="6"/>
      <c r="GE76" s="6"/>
      <c r="GF76" s="6"/>
      <c r="GG76" s="6"/>
      <c r="GI76" s="6"/>
      <c r="GJ76" s="6"/>
      <c r="GK76" s="6">
        <v>12.5895933333</v>
      </c>
      <c r="GL76" s="6">
        <v>6.3510120711600004E-2</v>
      </c>
      <c r="GM76" s="6"/>
      <c r="GN76" s="36"/>
      <c r="GO76" s="6"/>
      <c r="GP76" s="6"/>
      <c r="GQ76" s="6"/>
      <c r="GR76" s="6"/>
      <c r="GS76" s="6"/>
      <c r="GT76" s="6"/>
      <c r="GU76" s="6"/>
      <c r="GV76" s="6"/>
      <c r="GW76" s="6"/>
      <c r="GX76" s="6"/>
      <c r="GZ76" s="6"/>
      <c r="HA76" s="6"/>
      <c r="HB76" s="6">
        <v>12.68946</v>
      </c>
      <c r="HC76" s="6">
        <v>9.2515876893400004E-2</v>
      </c>
      <c r="HD76" s="6"/>
      <c r="HE76" s="36"/>
      <c r="HF76" s="6"/>
      <c r="HG76" s="6"/>
      <c r="HH76" s="6"/>
      <c r="HI76" s="6"/>
      <c r="HJ76" s="6"/>
      <c r="HK76" s="6"/>
      <c r="HL76" s="6"/>
      <c r="HM76" s="6"/>
      <c r="HN76" s="6"/>
      <c r="HO76" s="6"/>
      <c r="HQ76" s="6"/>
      <c r="HR76" s="6"/>
      <c r="HS76" s="6">
        <v>12.97282</v>
      </c>
      <c r="HT76" s="6">
        <v>6.7638119477400005E-2</v>
      </c>
      <c r="HU76" s="6"/>
      <c r="HV76" s="36"/>
      <c r="HW76" s="6"/>
      <c r="HX76" s="6"/>
      <c r="HY76" s="6"/>
      <c r="HZ76" s="6"/>
      <c r="IA76" s="6"/>
      <c r="IB76" s="6"/>
      <c r="IC76" s="6"/>
      <c r="ID76" s="6"/>
      <c r="IE76" s="6"/>
      <c r="IF76" s="6"/>
      <c r="IH76" s="6"/>
      <c r="II76" s="6"/>
      <c r="IJ76" s="6">
        <v>12.6021</v>
      </c>
      <c r="IK76" s="6">
        <v>8.3540523933500005E-2</v>
      </c>
      <c r="IL76" s="6"/>
      <c r="IM76" s="36"/>
      <c r="IN76" s="6"/>
      <c r="IO76" s="6"/>
      <c r="IP76" s="6"/>
      <c r="IQ76" s="6"/>
      <c r="IR76" s="6"/>
      <c r="IS76" s="6"/>
      <c r="IT76" s="6"/>
      <c r="IU76" s="6"/>
      <c r="IV76" s="6"/>
      <c r="IW76" s="6"/>
      <c r="IY76" s="6"/>
      <c r="IZ76" s="6"/>
      <c r="JA76" s="6">
        <v>12.6021</v>
      </c>
      <c r="JB76" s="6">
        <v>8.5792218596500006E-2</v>
      </c>
      <c r="JC76" s="6"/>
      <c r="JD76" s="36"/>
      <c r="JE76" s="6"/>
      <c r="JF76" s="6"/>
      <c r="JG76" s="6"/>
      <c r="JH76" s="6"/>
      <c r="JI76" s="6"/>
      <c r="JJ76" s="6"/>
      <c r="JK76" s="6"/>
      <c r="JL76" s="6"/>
      <c r="JM76" s="6"/>
      <c r="JN76" s="6"/>
      <c r="JP76" s="6"/>
      <c r="JQ76" s="6"/>
      <c r="JR76" s="6">
        <v>11.83938</v>
      </c>
      <c r="JS76" s="6">
        <v>8.3172411537999993E-2</v>
      </c>
      <c r="JT76" s="6"/>
      <c r="JU76" s="36"/>
      <c r="JV76" s="6"/>
      <c r="JW76" s="6"/>
      <c r="JX76" s="6"/>
      <c r="JY76" s="6"/>
      <c r="JZ76" s="6"/>
      <c r="KA76" s="6"/>
      <c r="KB76" s="6"/>
      <c r="KC76" s="6"/>
      <c r="KD76" s="6"/>
      <c r="KE76" s="6"/>
      <c r="KG76" s="6"/>
      <c r="KH76" s="6"/>
      <c r="KI76" s="6">
        <v>13.530720000000001</v>
      </c>
      <c r="KJ76" s="6">
        <v>9.7295435188199997E-2</v>
      </c>
      <c r="KK76" s="6"/>
      <c r="KL76" s="36"/>
      <c r="KM76" s="6"/>
      <c r="KN76" s="6"/>
      <c r="KO76" s="6"/>
      <c r="KP76" s="6"/>
      <c r="KQ76" s="6"/>
      <c r="KR76" s="6"/>
      <c r="KS76" s="6"/>
      <c r="KT76" s="6"/>
      <c r="KU76" s="6"/>
      <c r="KV76" s="6"/>
      <c r="KX76" s="6"/>
      <c r="KY76" s="6"/>
      <c r="KZ76" s="6">
        <v>12.117279999999999</v>
      </c>
      <c r="LA76" s="6">
        <v>0.100798199381</v>
      </c>
      <c r="LB76" s="6"/>
      <c r="LC76" s="36"/>
      <c r="LD76" s="6"/>
      <c r="LE76" s="6"/>
      <c r="LF76" s="6"/>
      <c r="LG76" s="6"/>
      <c r="LH76" s="6"/>
      <c r="LI76" s="6"/>
      <c r="LJ76" s="6"/>
      <c r="LK76" s="6"/>
      <c r="LL76" s="6"/>
      <c r="LM76" s="6"/>
      <c r="LO76" s="6"/>
      <c r="LP76" s="6"/>
      <c r="LQ76" s="6">
        <v>12.117279999999999</v>
      </c>
      <c r="LR76" s="6">
        <v>0.114131790352</v>
      </c>
      <c r="LS76" s="6"/>
      <c r="LT76" s="36"/>
      <c r="LU76" s="6"/>
      <c r="LV76" s="6"/>
      <c r="LW76" s="6"/>
      <c r="LX76" s="6"/>
      <c r="LY76" s="6"/>
      <c r="LZ76" s="6"/>
      <c r="MA76" s="6"/>
      <c r="MB76" s="6"/>
      <c r="MC76" s="6"/>
      <c r="MD76" s="6"/>
      <c r="MF76" s="6"/>
      <c r="MG76" s="6"/>
      <c r="MH76" s="6">
        <v>12.117279999999999</v>
      </c>
      <c r="MI76" s="6">
        <v>0.10052093645100001</v>
      </c>
      <c r="MJ76" s="6"/>
      <c r="MK76" s="36"/>
      <c r="ML76" s="6"/>
      <c r="MM76" s="6"/>
      <c r="MN76" s="6"/>
      <c r="MO76" s="6"/>
      <c r="MP76" s="6"/>
      <c r="MQ76" s="6"/>
      <c r="MR76" s="6"/>
      <c r="MS76" s="6"/>
      <c r="MT76" s="6"/>
      <c r="MU76" s="6"/>
      <c r="MW76" s="6"/>
      <c r="MX76" s="6"/>
      <c r="MY76" s="6">
        <v>12.11182</v>
      </c>
      <c r="MZ76" s="6">
        <v>6.3832756430399998E-2</v>
      </c>
      <c r="NA76" s="6"/>
      <c r="NB76" s="36"/>
      <c r="NC76" s="6"/>
      <c r="ND76" s="6"/>
      <c r="NE76" s="6"/>
      <c r="NF76" s="6"/>
      <c r="NG76" s="6"/>
      <c r="NH76" s="6"/>
      <c r="NI76" s="6"/>
      <c r="NJ76" s="6"/>
      <c r="NK76" s="6"/>
      <c r="NL76" s="6"/>
      <c r="NN76" s="6"/>
      <c r="NO76" s="6"/>
      <c r="NP76" s="6">
        <v>12.11182</v>
      </c>
      <c r="NQ76" s="6">
        <v>6.6854848534800004E-2</v>
      </c>
      <c r="NR76" s="6"/>
      <c r="NS76" s="36"/>
      <c r="NT76" s="6"/>
      <c r="NU76" s="6"/>
      <c r="NV76" s="6"/>
      <c r="NW76" s="6"/>
      <c r="NX76" s="6"/>
      <c r="NY76" s="6"/>
      <c r="NZ76" s="6"/>
      <c r="OA76" s="6"/>
      <c r="OB76" s="6"/>
      <c r="OC76" s="6"/>
      <c r="OE76" s="6"/>
      <c r="OF76" s="6"/>
      <c r="OG76" s="6">
        <v>11.872466666699999</v>
      </c>
      <c r="OH76" s="6">
        <v>8.8101899886300003E-2</v>
      </c>
      <c r="OI76" s="6"/>
      <c r="OJ76" s="36"/>
      <c r="OK76" s="6"/>
      <c r="OL76" s="6"/>
      <c r="OM76" s="6"/>
      <c r="ON76" s="6"/>
      <c r="OO76" s="6"/>
      <c r="OP76" s="6"/>
      <c r="OQ76" s="6"/>
      <c r="OR76" s="6"/>
      <c r="OS76" s="6"/>
      <c r="OT76" s="6"/>
      <c r="OV76" s="6"/>
      <c r="OW76" s="6"/>
      <c r="OX76" s="6">
        <v>11.872466666699999</v>
      </c>
      <c r="OY76" s="6">
        <v>8.3272591925600006E-2</v>
      </c>
      <c r="OZ76" s="6"/>
      <c r="PA76" s="36"/>
      <c r="PB76" s="6"/>
      <c r="PC76" s="6"/>
      <c r="PD76" s="6"/>
      <c r="PE76" s="6"/>
      <c r="PF76" s="6"/>
      <c r="PG76" s="6"/>
      <c r="PH76" s="6"/>
      <c r="PI76" s="6"/>
      <c r="PJ76" s="6"/>
      <c r="PK76" s="6"/>
      <c r="PM76" s="6"/>
      <c r="PN76" s="6"/>
      <c r="PO76" s="6">
        <v>12.4061</v>
      </c>
      <c r="PP76" s="6">
        <v>8.7584718516699994E-2</v>
      </c>
      <c r="PQ76" s="6"/>
      <c r="PR76" s="36"/>
      <c r="PS76" s="6"/>
      <c r="PT76" s="6"/>
      <c r="PU76" s="6"/>
      <c r="PV76" s="6"/>
      <c r="PW76" s="6"/>
      <c r="PX76" s="6"/>
      <c r="PY76" s="6"/>
      <c r="PZ76" s="6"/>
      <c r="QA76" s="6"/>
      <c r="QB76" s="6"/>
      <c r="QD76" s="6"/>
      <c r="QE76" s="6"/>
      <c r="QF76" s="6">
        <v>12.12274</v>
      </c>
      <c r="QG76" s="6">
        <v>4.2678897144300003E-2</v>
      </c>
      <c r="QH76" s="6"/>
      <c r="QI76" s="36"/>
      <c r="QJ76" s="6"/>
      <c r="QK76" s="6"/>
      <c r="QL76" s="6"/>
      <c r="QM76" s="6"/>
      <c r="QN76" s="6"/>
      <c r="QO76" s="6"/>
      <c r="QP76" s="6"/>
      <c r="QQ76" s="6"/>
      <c r="QR76" s="6"/>
      <c r="QS76" s="6"/>
      <c r="QU76" s="6"/>
      <c r="QV76" s="6"/>
      <c r="QW76" s="6">
        <v>13.539540000000001</v>
      </c>
      <c r="QX76" s="6">
        <v>3.8357818377899998E-2</v>
      </c>
      <c r="QY76" s="6"/>
      <c r="QZ76" s="36"/>
      <c r="RA76" s="6"/>
      <c r="RB76" s="6"/>
      <c r="RC76" s="6"/>
      <c r="RD76" s="6"/>
      <c r="RE76" s="6"/>
      <c r="RF76" s="6"/>
      <c r="RG76" s="6"/>
      <c r="RH76" s="6"/>
      <c r="RI76" s="6"/>
      <c r="RJ76" s="6"/>
      <c r="RL76" s="6"/>
      <c r="RM76" s="6"/>
      <c r="RN76" s="6">
        <v>13.539540000000001</v>
      </c>
      <c r="RO76" s="6">
        <v>1.6633152289099999E-2</v>
      </c>
      <c r="RP76" s="6"/>
      <c r="RQ76" s="36"/>
      <c r="RR76" s="6"/>
      <c r="RS76" s="6"/>
      <c r="RT76" s="6"/>
      <c r="RU76" s="6"/>
      <c r="RV76" s="6"/>
      <c r="RW76" s="6"/>
      <c r="RX76" s="6"/>
      <c r="RY76" s="6"/>
      <c r="RZ76" s="6"/>
      <c r="SA76" s="6"/>
      <c r="SC76" s="6"/>
      <c r="SD76" s="6"/>
      <c r="SE76" s="6">
        <v>13.539540000000001</v>
      </c>
      <c r="SF76" s="6">
        <v>2.5417979109099999E-3</v>
      </c>
      <c r="SG76" s="6"/>
      <c r="SH76" s="36"/>
      <c r="SI76" s="6"/>
      <c r="SJ76" s="6"/>
      <c r="SK76" s="6"/>
      <c r="SL76" s="6"/>
      <c r="SM76" s="6"/>
      <c r="SN76" s="6"/>
      <c r="SO76" s="6"/>
      <c r="SP76" s="6"/>
      <c r="SQ76" s="6"/>
      <c r="SR76" s="6"/>
      <c r="ST76" s="6"/>
      <c r="SU76" s="6"/>
      <c r="SV76" s="6">
        <v>13.539540000000001</v>
      </c>
      <c r="SW76" s="6">
        <v>2.5417979109099999E-3</v>
      </c>
      <c r="SX76" s="6"/>
      <c r="SY76" s="36"/>
      <c r="SZ76" s="6"/>
      <c r="TA76" s="6"/>
      <c r="TB76" s="6"/>
      <c r="TC76" s="6"/>
      <c r="TD76" s="6"/>
      <c r="TE76" s="6"/>
      <c r="TF76" s="6"/>
      <c r="TG76" s="6"/>
      <c r="TH76" s="6"/>
      <c r="TI76" s="6"/>
      <c r="TK76" s="6"/>
      <c r="TL76" s="6"/>
      <c r="TM76" s="6">
        <v>23.533553333299999</v>
      </c>
      <c r="TN76" s="6">
        <v>0.140384861143</v>
      </c>
      <c r="TO76" s="6"/>
      <c r="TP76" s="36"/>
      <c r="TQ76" s="6"/>
      <c r="TR76" s="6"/>
      <c r="TS76" s="6"/>
      <c r="TT76" s="6"/>
      <c r="TU76" s="6"/>
      <c r="TV76" s="6"/>
      <c r="TW76" s="6"/>
      <c r="TX76" s="6"/>
      <c r="TY76" s="6"/>
      <c r="TZ76" s="6"/>
      <c r="UB76" s="6"/>
      <c r="UC76" s="6"/>
      <c r="UD76" s="6">
        <v>13.285206666700001</v>
      </c>
      <c r="UE76" s="6">
        <v>1.41221443704E-2</v>
      </c>
      <c r="UF76" s="6"/>
      <c r="UG76" s="36"/>
      <c r="UH76" s="6"/>
      <c r="UI76" s="6"/>
      <c r="UJ76" s="6"/>
      <c r="UK76" s="6"/>
      <c r="UL76" s="6"/>
      <c r="UM76" s="6"/>
      <c r="UN76" s="6"/>
      <c r="UO76" s="6"/>
      <c r="UP76" s="6"/>
      <c r="UQ76" s="6"/>
      <c r="US76" s="6"/>
      <c r="UT76" s="6"/>
      <c r="UU76" s="6">
        <v>12.132353333299999</v>
      </c>
      <c r="UV76" s="6">
        <v>7.6652460243299997E-2</v>
      </c>
      <c r="UW76" s="6"/>
      <c r="UX76" s="36"/>
      <c r="UY76" s="6"/>
      <c r="UZ76" s="6"/>
      <c r="VA76" s="6"/>
      <c r="VB76" s="6"/>
      <c r="VC76" s="6"/>
      <c r="VD76" s="6"/>
      <c r="VE76" s="6"/>
      <c r="VF76" s="6"/>
      <c r="VG76" s="6"/>
      <c r="VH76" s="6"/>
      <c r="VJ76" s="6"/>
      <c r="VK76" s="6"/>
      <c r="VL76" s="6">
        <v>12.132353333299999</v>
      </c>
      <c r="VM76" s="6">
        <v>9.5805083102300001E-2</v>
      </c>
      <c r="VN76" s="6"/>
    </row>
    <row r="77" spans="10:586" x14ac:dyDescent="0.25">
      <c r="J77" s="6"/>
      <c r="K77" s="6"/>
      <c r="L77" s="6"/>
      <c r="M77" s="6"/>
      <c r="N77" s="6"/>
      <c r="O77" s="6"/>
      <c r="P77" s="6"/>
      <c r="Q77" s="6"/>
      <c r="R77" s="6"/>
      <c r="S77" s="6"/>
      <c r="U77" s="6"/>
      <c r="V77" s="6"/>
      <c r="W77" s="6">
        <v>13.97936</v>
      </c>
      <c r="X77" s="6">
        <v>7.3107026450500004E-2</v>
      </c>
      <c r="Y77" s="6"/>
      <c r="Z77" s="36"/>
      <c r="AA77" s="6"/>
      <c r="AB77" s="6"/>
      <c r="AC77" s="6"/>
      <c r="AD77" s="6"/>
      <c r="AE77" s="6"/>
      <c r="AF77" s="6"/>
      <c r="AG77" s="6"/>
      <c r="AH77" s="6"/>
      <c r="AI77" s="6"/>
      <c r="AJ77" s="6"/>
      <c r="AL77" s="6"/>
      <c r="AM77" s="6"/>
      <c r="AN77" s="6">
        <v>13.665279999999999</v>
      </c>
      <c r="AO77" s="6">
        <v>7.5023238624700006E-2</v>
      </c>
      <c r="AP77" s="6"/>
      <c r="AQ77" s="36"/>
      <c r="AR77" s="6"/>
      <c r="AS77" s="6"/>
      <c r="AT77" s="6"/>
      <c r="AU77" s="6"/>
      <c r="AV77" s="6"/>
      <c r="AW77" s="6"/>
      <c r="AX77" s="6"/>
      <c r="AY77" s="6"/>
      <c r="AZ77" s="6"/>
      <c r="BA77" s="6"/>
      <c r="BC77" s="6"/>
      <c r="BD77" s="6"/>
      <c r="BE77" s="6">
        <v>13.736000000000001</v>
      </c>
      <c r="BF77" s="6">
        <v>0.13282549212399999</v>
      </c>
      <c r="BG77" s="6"/>
      <c r="BH77" s="36"/>
      <c r="BI77" s="6"/>
      <c r="BJ77" s="6"/>
      <c r="BK77" s="6"/>
      <c r="BL77" s="6"/>
      <c r="BM77" s="6"/>
      <c r="BN77" s="6"/>
      <c r="BO77" s="6"/>
      <c r="BP77" s="6"/>
      <c r="BQ77" s="6"/>
      <c r="BR77" s="6"/>
      <c r="BT77" s="6"/>
      <c r="BU77" s="6"/>
      <c r="BV77" s="6">
        <v>14.1085333333</v>
      </c>
      <c r="BW77" s="6">
        <v>8.8482927195400005E-2</v>
      </c>
      <c r="BX77" s="6"/>
      <c r="BY77" s="36"/>
      <c r="BZ77" s="6"/>
      <c r="CA77" s="6"/>
      <c r="CB77" s="6"/>
      <c r="CC77" s="6"/>
      <c r="CD77" s="6"/>
      <c r="CE77" s="6"/>
      <c r="CF77" s="6"/>
      <c r="CG77" s="6"/>
      <c r="CH77" s="6"/>
      <c r="CI77" s="6"/>
      <c r="CK77" s="6"/>
      <c r="CL77" s="6"/>
      <c r="CM77" s="6">
        <v>14.1085333333</v>
      </c>
      <c r="CN77" s="6">
        <v>0.101556366516</v>
      </c>
      <c r="CO77" s="6"/>
      <c r="CP77" s="36"/>
      <c r="CQ77" s="6"/>
      <c r="CR77" s="6"/>
      <c r="CS77" s="6"/>
      <c r="CT77" s="6"/>
      <c r="CU77" s="6"/>
      <c r="CV77" s="6"/>
      <c r="CW77" s="6"/>
      <c r="CX77" s="6"/>
      <c r="CY77" s="6"/>
      <c r="CZ77" s="6"/>
      <c r="DB77" s="6"/>
      <c r="DC77" s="6"/>
      <c r="DD77" s="6">
        <v>13.929866666700001</v>
      </c>
      <c r="DE77" s="6">
        <v>0.10735900734499999</v>
      </c>
      <c r="DF77" s="6"/>
      <c r="DG77" s="36"/>
      <c r="DH77" s="6"/>
      <c r="DI77" s="6"/>
      <c r="DJ77" s="6"/>
      <c r="DK77" s="6"/>
      <c r="DL77" s="6"/>
      <c r="DM77" s="6"/>
      <c r="DN77" s="6"/>
      <c r="DO77" s="6"/>
      <c r="DP77" s="6"/>
      <c r="DQ77" s="6"/>
      <c r="DS77" s="6"/>
      <c r="DT77" s="6"/>
      <c r="DU77" s="6">
        <v>14.50224</v>
      </c>
      <c r="DV77" s="6">
        <v>0.11802697760899999</v>
      </c>
      <c r="DW77" s="6"/>
      <c r="DX77" s="36"/>
      <c r="DY77" s="6"/>
      <c r="DZ77" s="6"/>
      <c r="EA77" s="6"/>
      <c r="EB77" s="6"/>
      <c r="EC77" s="6"/>
      <c r="ED77" s="6"/>
      <c r="EE77" s="6"/>
      <c r="EF77" s="6"/>
      <c r="EG77" s="6"/>
      <c r="EH77" s="6"/>
      <c r="EJ77" s="6"/>
      <c r="EK77" s="6"/>
      <c r="EL77" s="6">
        <v>14.50224</v>
      </c>
      <c r="EM77" s="6">
        <v>0.104933107021</v>
      </c>
      <c r="EN77" s="6"/>
      <c r="EO77" s="36"/>
      <c r="EP77" s="6"/>
      <c r="EQ77" s="6"/>
      <c r="ER77" s="6"/>
      <c r="ES77" s="6"/>
      <c r="ET77" s="6"/>
      <c r="EU77" s="6"/>
      <c r="EV77" s="6"/>
      <c r="EW77" s="6"/>
      <c r="EX77" s="6"/>
      <c r="EY77" s="6"/>
      <c r="FA77" s="6"/>
      <c r="FB77" s="6"/>
      <c r="FC77" s="6">
        <v>14.496</v>
      </c>
      <c r="FD77" s="6">
        <v>6.12189303463E-2</v>
      </c>
      <c r="FE77" s="6"/>
      <c r="FF77" s="36"/>
      <c r="FG77" s="6"/>
      <c r="FH77" s="6"/>
      <c r="FI77" s="6"/>
      <c r="FJ77" s="6"/>
      <c r="FK77" s="6"/>
      <c r="FL77" s="6"/>
      <c r="FM77" s="6"/>
      <c r="FN77" s="6"/>
      <c r="FO77" s="6"/>
      <c r="FP77" s="6"/>
      <c r="FR77" s="6"/>
      <c r="FS77" s="6"/>
      <c r="FT77" s="6">
        <v>14.388106666700001</v>
      </c>
      <c r="FU77" s="6">
        <v>9.2991250848400001E-2</v>
      </c>
      <c r="FV77" s="6"/>
      <c r="FW77" s="36"/>
      <c r="FX77" s="6"/>
      <c r="FY77" s="6"/>
      <c r="FZ77" s="6"/>
      <c r="GA77" s="6"/>
      <c r="GB77" s="6"/>
      <c r="GC77" s="6"/>
      <c r="GD77" s="6"/>
      <c r="GE77" s="6"/>
      <c r="GF77" s="6"/>
      <c r="GG77" s="6"/>
      <c r="GI77" s="6"/>
      <c r="GJ77" s="6"/>
      <c r="GK77" s="6">
        <v>14.388106666700001</v>
      </c>
      <c r="GL77" s="6">
        <v>6.4864704988899999E-2</v>
      </c>
      <c r="GM77" s="6"/>
      <c r="GN77" s="36"/>
      <c r="GO77" s="6"/>
      <c r="GP77" s="6"/>
      <c r="GQ77" s="6"/>
      <c r="GR77" s="6"/>
      <c r="GS77" s="6"/>
      <c r="GT77" s="6"/>
      <c r="GU77" s="6"/>
      <c r="GV77" s="6"/>
      <c r="GW77" s="6"/>
      <c r="GX77" s="6"/>
      <c r="GZ77" s="6"/>
      <c r="HA77" s="6"/>
      <c r="HB77" s="6">
        <v>14.50224</v>
      </c>
      <c r="HC77" s="6">
        <v>9.4612424320200006E-2</v>
      </c>
      <c r="HD77" s="6"/>
      <c r="HE77" s="36"/>
      <c r="HF77" s="6"/>
      <c r="HG77" s="6"/>
      <c r="HH77" s="6"/>
      <c r="HI77" s="6"/>
      <c r="HJ77" s="6"/>
      <c r="HK77" s="6"/>
      <c r="HL77" s="6"/>
      <c r="HM77" s="6"/>
      <c r="HN77" s="6"/>
      <c r="HO77" s="6"/>
      <c r="HQ77" s="6"/>
      <c r="HR77" s="6"/>
      <c r="HS77" s="6">
        <v>14.826079999999999</v>
      </c>
      <c r="HT77" s="6">
        <v>6.9418891418199999E-2</v>
      </c>
      <c r="HU77" s="6"/>
      <c r="HV77" s="36"/>
      <c r="HW77" s="6"/>
      <c r="HX77" s="6"/>
      <c r="HY77" s="6"/>
      <c r="HZ77" s="6"/>
      <c r="IA77" s="6"/>
      <c r="IB77" s="6"/>
      <c r="IC77" s="6"/>
      <c r="ID77" s="6"/>
      <c r="IE77" s="6"/>
      <c r="IF77" s="6"/>
      <c r="IH77" s="6"/>
      <c r="II77" s="6"/>
      <c r="IJ77" s="6">
        <v>14.4024</v>
      </c>
      <c r="IK77" s="6">
        <v>8.4942269958E-2</v>
      </c>
      <c r="IL77" s="6"/>
      <c r="IM77" s="36"/>
      <c r="IN77" s="6"/>
      <c r="IO77" s="6"/>
      <c r="IP77" s="6"/>
      <c r="IQ77" s="6"/>
      <c r="IR77" s="6"/>
      <c r="IS77" s="6"/>
      <c r="IT77" s="6"/>
      <c r="IU77" s="6"/>
      <c r="IV77" s="6"/>
      <c r="IW77" s="6"/>
      <c r="IY77" s="6"/>
      <c r="IZ77" s="6"/>
      <c r="JA77" s="6">
        <v>14.4024</v>
      </c>
      <c r="JB77" s="6">
        <v>8.6622677215900001E-2</v>
      </c>
      <c r="JC77" s="6"/>
      <c r="JD77" s="36"/>
      <c r="JE77" s="6"/>
      <c r="JF77" s="6"/>
      <c r="JG77" s="6"/>
      <c r="JH77" s="6"/>
      <c r="JI77" s="6"/>
      <c r="JJ77" s="6"/>
      <c r="JK77" s="6"/>
      <c r="JL77" s="6"/>
      <c r="JM77" s="6"/>
      <c r="JN77" s="6"/>
      <c r="JP77" s="6"/>
      <c r="JQ77" s="6"/>
      <c r="JR77" s="6">
        <v>13.530720000000001</v>
      </c>
      <c r="JS77" s="6">
        <v>8.1678752943599997E-2</v>
      </c>
      <c r="JT77" s="6"/>
      <c r="JU77" s="36"/>
      <c r="JV77" s="6"/>
      <c r="JW77" s="6"/>
      <c r="JX77" s="6"/>
      <c r="JY77" s="6"/>
      <c r="JZ77" s="6"/>
      <c r="KA77" s="6"/>
      <c r="KB77" s="6"/>
      <c r="KC77" s="6"/>
      <c r="KD77" s="6"/>
      <c r="KE77" s="6"/>
      <c r="KG77" s="6"/>
      <c r="KH77" s="6"/>
      <c r="KI77" s="6">
        <v>15.222060000000001</v>
      </c>
      <c r="KJ77" s="6">
        <v>9.78547724142E-2</v>
      </c>
      <c r="KK77" s="6"/>
      <c r="KL77" s="36"/>
      <c r="KM77" s="6"/>
      <c r="KN77" s="6"/>
      <c r="KO77" s="6"/>
      <c r="KP77" s="6"/>
      <c r="KQ77" s="6"/>
      <c r="KR77" s="6"/>
      <c r="KS77" s="6"/>
      <c r="KT77" s="6"/>
      <c r="KU77" s="6"/>
      <c r="KV77" s="6"/>
      <c r="KX77" s="6"/>
      <c r="KY77" s="6"/>
      <c r="KZ77" s="6">
        <v>13.848319999999999</v>
      </c>
      <c r="LA77" s="6">
        <v>0.10327376889500001</v>
      </c>
      <c r="LB77" s="6"/>
      <c r="LC77" s="36"/>
      <c r="LD77" s="6"/>
      <c r="LE77" s="6"/>
      <c r="LF77" s="6"/>
      <c r="LG77" s="6"/>
      <c r="LH77" s="6"/>
      <c r="LI77" s="6"/>
      <c r="LJ77" s="6"/>
      <c r="LK77" s="6"/>
      <c r="LL77" s="6"/>
      <c r="LM77" s="6"/>
      <c r="LO77" s="6"/>
      <c r="LP77" s="6"/>
      <c r="LQ77" s="6">
        <v>13.848319999999999</v>
      </c>
      <c r="LR77" s="6">
        <v>0.115441633754</v>
      </c>
      <c r="LS77" s="6"/>
      <c r="LT77" s="36"/>
      <c r="LU77" s="6"/>
      <c r="LV77" s="6"/>
      <c r="LW77" s="6"/>
      <c r="LX77" s="6"/>
      <c r="LY77" s="6"/>
      <c r="LZ77" s="6"/>
      <c r="MA77" s="6"/>
      <c r="MB77" s="6"/>
      <c r="MC77" s="6"/>
      <c r="MD77" s="6"/>
      <c r="MF77" s="6"/>
      <c r="MG77" s="6"/>
      <c r="MH77" s="6">
        <v>13.848319999999999</v>
      </c>
      <c r="MI77" s="6">
        <v>0.10198271986100001</v>
      </c>
      <c r="MJ77" s="6"/>
      <c r="MK77" s="36"/>
      <c r="ML77" s="6"/>
      <c r="MM77" s="6"/>
      <c r="MN77" s="6"/>
      <c r="MO77" s="6"/>
      <c r="MP77" s="6"/>
      <c r="MQ77" s="6"/>
      <c r="MR77" s="6"/>
      <c r="MS77" s="6"/>
      <c r="MT77" s="6"/>
      <c r="MU77" s="6"/>
      <c r="MW77" s="6"/>
      <c r="MX77" s="6"/>
      <c r="MY77" s="6">
        <v>13.842079999999999</v>
      </c>
      <c r="MZ77" s="6">
        <v>6.3783202506199996E-2</v>
      </c>
      <c r="NA77" s="6"/>
      <c r="NB77" s="36"/>
      <c r="NC77" s="6"/>
      <c r="ND77" s="6"/>
      <c r="NE77" s="6"/>
      <c r="NF77" s="6"/>
      <c r="NG77" s="6"/>
      <c r="NH77" s="6"/>
      <c r="NI77" s="6"/>
      <c r="NJ77" s="6"/>
      <c r="NK77" s="6"/>
      <c r="NL77" s="6"/>
      <c r="NN77" s="6"/>
      <c r="NO77" s="6"/>
      <c r="NP77" s="6">
        <v>13.842079999999999</v>
      </c>
      <c r="NQ77" s="6">
        <v>6.6512626980199996E-2</v>
      </c>
      <c r="NR77" s="6"/>
      <c r="NS77" s="36"/>
      <c r="NT77" s="6"/>
      <c r="NU77" s="6"/>
      <c r="NV77" s="6"/>
      <c r="NW77" s="6"/>
      <c r="NX77" s="6"/>
      <c r="NY77" s="6"/>
      <c r="NZ77" s="6"/>
      <c r="OA77" s="6"/>
      <c r="OB77" s="6"/>
      <c r="OC77" s="6"/>
      <c r="OE77" s="6"/>
      <c r="OF77" s="6"/>
      <c r="OG77" s="6">
        <v>13.5685333333</v>
      </c>
      <c r="OH77" s="6">
        <v>8.8763880843400006E-2</v>
      </c>
      <c r="OI77" s="6"/>
      <c r="OJ77" s="36"/>
      <c r="OK77" s="6"/>
      <c r="OL77" s="6"/>
      <c r="OM77" s="6"/>
      <c r="ON77" s="6"/>
      <c r="OO77" s="6"/>
      <c r="OP77" s="6"/>
      <c r="OQ77" s="6"/>
      <c r="OR77" s="6"/>
      <c r="OS77" s="6"/>
      <c r="OT77" s="6"/>
      <c r="OV77" s="6"/>
      <c r="OW77" s="6"/>
      <c r="OX77" s="6">
        <v>13.5685333333</v>
      </c>
      <c r="OY77" s="6">
        <v>8.4406938459499994E-2</v>
      </c>
      <c r="OZ77" s="6"/>
      <c r="PA77" s="36"/>
      <c r="PB77" s="6"/>
      <c r="PC77" s="6"/>
      <c r="PD77" s="6"/>
      <c r="PE77" s="6"/>
      <c r="PF77" s="6"/>
      <c r="PG77" s="6"/>
      <c r="PH77" s="6"/>
      <c r="PI77" s="6"/>
      <c r="PJ77" s="6"/>
      <c r="PK77" s="6"/>
      <c r="PM77" s="6"/>
      <c r="PN77" s="6"/>
      <c r="PO77" s="6">
        <v>14.1784</v>
      </c>
      <c r="PP77" s="6">
        <v>9.0165354440600004E-2</v>
      </c>
      <c r="PQ77" s="6"/>
      <c r="PR77" s="36"/>
      <c r="PS77" s="6"/>
      <c r="PT77" s="6"/>
      <c r="PU77" s="6"/>
      <c r="PV77" s="6"/>
      <c r="PW77" s="6"/>
      <c r="PX77" s="6"/>
      <c r="PY77" s="6"/>
      <c r="PZ77" s="6"/>
      <c r="QA77" s="6"/>
      <c r="QB77" s="6"/>
      <c r="QD77" s="6"/>
      <c r="QE77" s="6"/>
      <c r="QF77" s="6">
        <v>13.854559999999999</v>
      </c>
      <c r="QG77" s="6">
        <v>4.3329616226100001E-2</v>
      </c>
      <c r="QH77" s="6"/>
      <c r="QI77" s="36"/>
      <c r="QJ77" s="6"/>
      <c r="QK77" s="6"/>
      <c r="QL77" s="6"/>
      <c r="QM77" s="6"/>
      <c r="QN77" s="6"/>
      <c r="QO77" s="6"/>
      <c r="QP77" s="6"/>
      <c r="QQ77" s="6"/>
      <c r="QR77" s="6"/>
      <c r="QS77" s="6"/>
      <c r="QU77" s="6"/>
      <c r="QV77" s="6"/>
      <c r="QW77" s="6">
        <v>15.47376</v>
      </c>
      <c r="QX77" s="6">
        <v>3.7241722056400001E-2</v>
      </c>
      <c r="QY77" s="6"/>
      <c r="QZ77" s="36"/>
      <c r="RA77" s="6"/>
      <c r="RB77" s="6"/>
      <c r="RC77" s="6"/>
      <c r="RD77" s="6"/>
      <c r="RE77" s="6"/>
      <c r="RF77" s="6"/>
      <c r="RG77" s="6"/>
      <c r="RH77" s="6"/>
      <c r="RI77" s="6"/>
      <c r="RJ77" s="6"/>
      <c r="RL77" s="6"/>
      <c r="RM77" s="6"/>
      <c r="RN77" s="6">
        <v>15.47376</v>
      </c>
      <c r="RO77" s="6">
        <v>1.7575375714800001E-2</v>
      </c>
      <c r="RP77" s="6"/>
      <c r="RQ77" s="36"/>
      <c r="RR77" s="6"/>
      <c r="RS77" s="6"/>
      <c r="RT77" s="6"/>
      <c r="RU77" s="6"/>
      <c r="RV77" s="6"/>
      <c r="RW77" s="6"/>
      <c r="RX77" s="6"/>
      <c r="RY77" s="6"/>
      <c r="RZ77" s="6"/>
      <c r="SA77" s="6"/>
      <c r="SC77" s="6"/>
      <c r="SD77" s="6"/>
      <c r="SE77" s="6">
        <v>15.47376</v>
      </c>
      <c r="SF77" s="6">
        <v>0</v>
      </c>
      <c r="SG77" s="6"/>
      <c r="SH77" s="36"/>
      <c r="SI77" s="6"/>
      <c r="SJ77" s="6"/>
      <c r="SK77" s="6"/>
      <c r="SL77" s="6"/>
      <c r="SM77" s="6"/>
      <c r="SN77" s="6"/>
      <c r="SO77" s="6"/>
      <c r="SP77" s="6"/>
      <c r="SQ77" s="6"/>
      <c r="SR77" s="6"/>
      <c r="ST77" s="6"/>
      <c r="SU77" s="6"/>
      <c r="SV77" s="6">
        <v>15.47376</v>
      </c>
      <c r="SW77" s="6">
        <v>0</v>
      </c>
      <c r="SX77" s="6"/>
      <c r="SY77" s="36"/>
      <c r="SZ77" s="6"/>
      <c r="TA77" s="6"/>
      <c r="TB77" s="6"/>
      <c r="TC77" s="6"/>
      <c r="TD77" s="6"/>
      <c r="TE77" s="6"/>
      <c r="TF77" s="6"/>
      <c r="TG77" s="6"/>
      <c r="TH77" s="6"/>
      <c r="TI77" s="6"/>
      <c r="TK77" s="6"/>
      <c r="TL77" s="6"/>
      <c r="TM77" s="6">
        <v>25.3438266667</v>
      </c>
      <c r="TN77" s="6">
        <v>0.14265079236200001</v>
      </c>
      <c r="TO77" s="6"/>
      <c r="TP77" s="36"/>
      <c r="TQ77" s="6"/>
      <c r="TR77" s="6"/>
      <c r="TS77" s="6"/>
      <c r="TT77" s="6"/>
      <c r="TU77" s="6"/>
      <c r="TV77" s="6"/>
      <c r="TW77" s="6"/>
      <c r="TX77" s="6"/>
      <c r="TY77" s="6"/>
      <c r="TZ77" s="6"/>
      <c r="UB77" s="6"/>
      <c r="UC77" s="6"/>
      <c r="UD77" s="6">
        <v>15.1830933333</v>
      </c>
      <c r="UE77" s="6">
        <v>1.4221251773299999E-2</v>
      </c>
      <c r="UF77" s="6"/>
      <c r="UG77" s="36"/>
      <c r="UH77" s="6"/>
      <c r="UI77" s="6"/>
      <c r="UJ77" s="6"/>
      <c r="UK77" s="6"/>
      <c r="UL77" s="6"/>
      <c r="UM77" s="6"/>
      <c r="UN77" s="6"/>
      <c r="UO77" s="6"/>
      <c r="UP77" s="6"/>
      <c r="UQ77" s="6"/>
      <c r="US77" s="6"/>
      <c r="UT77" s="6"/>
      <c r="UU77" s="6">
        <v>13.8655466667</v>
      </c>
      <c r="UV77" s="6">
        <v>7.7475789636400005E-2</v>
      </c>
      <c r="UW77" s="6"/>
      <c r="UX77" s="36"/>
      <c r="UY77" s="6"/>
      <c r="UZ77" s="6"/>
      <c r="VA77" s="6"/>
      <c r="VB77" s="6"/>
      <c r="VC77" s="6"/>
      <c r="VD77" s="6"/>
      <c r="VE77" s="6"/>
      <c r="VF77" s="6"/>
      <c r="VG77" s="6"/>
      <c r="VH77" s="6"/>
      <c r="VJ77" s="6"/>
      <c r="VK77" s="6"/>
      <c r="VL77" s="6">
        <v>13.8655466667</v>
      </c>
      <c r="VM77" s="6">
        <v>9.8367943399200006E-2</v>
      </c>
      <c r="VN77" s="6"/>
    </row>
    <row r="78" spans="10:586" x14ac:dyDescent="0.25">
      <c r="J78" s="6"/>
      <c r="K78" s="6"/>
      <c r="L78" s="6"/>
      <c r="M78" s="6"/>
      <c r="N78" s="6"/>
      <c r="O78" s="6"/>
      <c r="P78" s="6"/>
      <c r="Q78" s="6"/>
      <c r="R78" s="6"/>
      <c r="S78" s="6"/>
      <c r="U78" s="6"/>
      <c r="V78" s="6"/>
      <c r="W78" s="6">
        <v>15.72678</v>
      </c>
      <c r="X78" s="6">
        <v>7.3385816169900003E-2</v>
      </c>
      <c r="Y78" s="6"/>
      <c r="Z78" s="36"/>
      <c r="AA78" s="6"/>
      <c r="AB78" s="6"/>
      <c r="AC78" s="6"/>
      <c r="AD78" s="6"/>
      <c r="AE78" s="6"/>
      <c r="AF78" s="6"/>
      <c r="AG78" s="6"/>
      <c r="AH78" s="6"/>
      <c r="AI78" s="6"/>
      <c r="AJ78" s="6"/>
      <c r="AL78" s="6"/>
      <c r="AM78" s="6"/>
      <c r="AN78" s="6">
        <v>15.37344</v>
      </c>
      <c r="AO78" s="6">
        <v>7.7036582469699993E-2</v>
      </c>
      <c r="AP78" s="6"/>
      <c r="AQ78" s="36"/>
      <c r="AR78" s="6"/>
      <c r="AS78" s="6"/>
      <c r="AT78" s="6"/>
      <c r="AU78" s="6"/>
      <c r="AV78" s="6"/>
      <c r="AW78" s="6"/>
      <c r="AX78" s="6"/>
      <c r="AY78" s="6"/>
      <c r="AZ78" s="6"/>
      <c r="BA78" s="6"/>
      <c r="BC78" s="6"/>
      <c r="BD78" s="6"/>
      <c r="BE78" s="6">
        <v>15.452999999999999</v>
      </c>
      <c r="BF78" s="6">
        <v>0.13776016777899999</v>
      </c>
      <c r="BG78" s="6"/>
      <c r="BH78" s="36"/>
      <c r="BI78" s="6"/>
      <c r="BJ78" s="6"/>
      <c r="BK78" s="6"/>
      <c r="BL78" s="6"/>
      <c r="BM78" s="6"/>
      <c r="BN78" s="6"/>
      <c r="BO78" s="6"/>
      <c r="BP78" s="6"/>
      <c r="BQ78" s="6"/>
      <c r="BR78" s="6"/>
      <c r="BT78" s="6"/>
      <c r="BU78" s="6"/>
      <c r="BV78" s="6">
        <v>15.8721</v>
      </c>
      <c r="BW78" s="6">
        <v>8.8843341027599998E-2</v>
      </c>
      <c r="BX78" s="6"/>
      <c r="BY78" s="36"/>
      <c r="BZ78" s="6"/>
      <c r="CA78" s="6"/>
      <c r="CB78" s="6"/>
      <c r="CC78" s="6"/>
      <c r="CD78" s="6"/>
      <c r="CE78" s="6"/>
      <c r="CF78" s="6"/>
      <c r="CG78" s="6"/>
      <c r="CH78" s="6"/>
      <c r="CI78" s="6"/>
      <c r="CK78" s="6"/>
      <c r="CL78" s="6"/>
      <c r="CM78" s="6">
        <v>15.8721</v>
      </c>
      <c r="CN78" s="6">
        <v>0.101975654672</v>
      </c>
      <c r="CO78" s="6"/>
      <c r="CP78" s="36"/>
      <c r="CQ78" s="6"/>
      <c r="CR78" s="6"/>
      <c r="CS78" s="6"/>
      <c r="CT78" s="6"/>
      <c r="CU78" s="6"/>
      <c r="CV78" s="6"/>
      <c r="CW78" s="6"/>
      <c r="CX78" s="6"/>
      <c r="CY78" s="6"/>
      <c r="CZ78" s="6"/>
      <c r="DB78" s="6"/>
      <c r="DC78" s="6"/>
      <c r="DD78" s="6">
        <v>15.671099999999999</v>
      </c>
      <c r="DE78" s="6">
        <v>0.10967087765400001</v>
      </c>
      <c r="DF78" s="6"/>
      <c r="DG78" s="36"/>
      <c r="DH78" s="6"/>
      <c r="DI78" s="6"/>
      <c r="DJ78" s="6"/>
      <c r="DK78" s="6"/>
      <c r="DL78" s="6"/>
      <c r="DM78" s="6"/>
      <c r="DN78" s="6"/>
      <c r="DO78" s="6"/>
      <c r="DP78" s="6"/>
      <c r="DQ78" s="6"/>
      <c r="DS78" s="6"/>
      <c r="DT78" s="6"/>
      <c r="DU78" s="6">
        <v>16.315020000000001</v>
      </c>
      <c r="DV78" s="6">
        <v>0.11915909912100001</v>
      </c>
      <c r="DW78" s="6"/>
      <c r="DX78" s="36"/>
      <c r="DY78" s="6"/>
      <c r="DZ78" s="6"/>
      <c r="EA78" s="6"/>
      <c r="EB78" s="6"/>
      <c r="EC78" s="6"/>
      <c r="ED78" s="6"/>
      <c r="EE78" s="6"/>
      <c r="EF78" s="6"/>
      <c r="EG78" s="6"/>
      <c r="EH78" s="6"/>
      <c r="EJ78" s="6"/>
      <c r="EK78" s="6"/>
      <c r="EL78" s="6">
        <v>16.315020000000001</v>
      </c>
      <c r="EM78" s="6">
        <v>0.10748644236799999</v>
      </c>
      <c r="EN78" s="6"/>
      <c r="EO78" s="36"/>
      <c r="EP78" s="6"/>
      <c r="EQ78" s="6"/>
      <c r="ER78" s="6"/>
      <c r="ES78" s="6"/>
      <c r="ET78" s="6"/>
      <c r="EU78" s="6"/>
      <c r="EV78" s="6"/>
      <c r="EW78" s="6"/>
      <c r="EX78" s="6"/>
      <c r="EY78" s="6"/>
      <c r="FA78" s="6"/>
      <c r="FB78" s="6"/>
      <c r="FC78" s="6">
        <v>16.308</v>
      </c>
      <c r="FD78" s="6">
        <v>6.3150846562100002E-2</v>
      </c>
      <c r="FE78" s="6"/>
      <c r="FF78" s="36"/>
      <c r="FG78" s="6"/>
      <c r="FH78" s="6"/>
      <c r="FI78" s="6"/>
      <c r="FJ78" s="6"/>
      <c r="FK78" s="6"/>
      <c r="FL78" s="6"/>
      <c r="FM78" s="6"/>
      <c r="FN78" s="6"/>
      <c r="FO78" s="6"/>
      <c r="FP78" s="6"/>
      <c r="FR78" s="6"/>
      <c r="FS78" s="6"/>
      <c r="FT78" s="6">
        <v>16.186620000000001</v>
      </c>
      <c r="FU78" s="6">
        <v>9.4004419451999999E-2</v>
      </c>
      <c r="FV78" s="6"/>
      <c r="FW78" s="36"/>
      <c r="FX78" s="6"/>
      <c r="FY78" s="6"/>
      <c r="FZ78" s="6"/>
      <c r="GA78" s="6"/>
      <c r="GB78" s="6"/>
      <c r="GC78" s="6"/>
      <c r="GD78" s="6"/>
      <c r="GE78" s="6"/>
      <c r="GF78" s="6"/>
      <c r="GG78" s="6"/>
      <c r="GI78" s="6"/>
      <c r="GJ78" s="6"/>
      <c r="GK78" s="6">
        <v>16.186620000000001</v>
      </c>
      <c r="GL78" s="6">
        <v>6.7416356070500005E-2</v>
      </c>
      <c r="GM78" s="6"/>
      <c r="GN78" s="36"/>
      <c r="GO78" s="6"/>
      <c r="GP78" s="6"/>
      <c r="GQ78" s="6"/>
      <c r="GR78" s="6"/>
      <c r="GS78" s="6"/>
      <c r="GT78" s="6"/>
      <c r="GU78" s="6"/>
      <c r="GV78" s="6"/>
      <c r="GW78" s="6"/>
      <c r="GX78" s="6"/>
      <c r="GZ78" s="6"/>
      <c r="HA78" s="6"/>
      <c r="HB78" s="6">
        <v>16.315020000000001</v>
      </c>
      <c r="HC78" s="6">
        <v>9.5617005989100001E-2</v>
      </c>
      <c r="HD78" s="6"/>
      <c r="HE78" s="36"/>
      <c r="HF78" s="6"/>
      <c r="HG78" s="6"/>
      <c r="HH78" s="6"/>
      <c r="HI78" s="6"/>
      <c r="HJ78" s="6"/>
      <c r="HK78" s="6"/>
      <c r="HL78" s="6"/>
      <c r="HM78" s="6"/>
      <c r="HN78" s="6"/>
      <c r="HO78" s="6"/>
      <c r="HQ78" s="6"/>
      <c r="HR78" s="6"/>
      <c r="HS78" s="6">
        <v>16.67934</v>
      </c>
      <c r="HT78" s="6">
        <v>7.0622466864999997E-2</v>
      </c>
      <c r="HU78" s="6"/>
      <c r="HV78" s="36"/>
      <c r="HW78" s="6"/>
      <c r="HX78" s="6"/>
      <c r="HY78" s="6"/>
      <c r="HZ78" s="6"/>
      <c r="IA78" s="6"/>
      <c r="IB78" s="6"/>
      <c r="IC78" s="6"/>
      <c r="ID78" s="6"/>
      <c r="IE78" s="6"/>
      <c r="IF78" s="6"/>
      <c r="IH78" s="6"/>
      <c r="II78" s="6"/>
      <c r="IJ78" s="6">
        <v>16.2027</v>
      </c>
      <c r="IK78" s="6">
        <v>8.7561804269399995E-2</v>
      </c>
      <c r="IL78" s="6"/>
      <c r="IM78" s="36"/>
      <c r="IN78" s="6"/>
      <c r="IO78" s="6"/>
      <c r="IP78" s="6"/>
      <c r="IQ78" s="6"/>
      <c r="IR78" s="6"/>
      <c r="IS78" s="6"/>
      <c r="IT78" s="6"/>
      <c r="IU78" s="6"/>
      <c r="IV78" s="6"/>
      <c r="IW78" s="6"/>
      <c r="IY78" s="6"/>
      <c r="IZ78" s="6"/>
      <c r="JA78" s="6">
        <v>16.2027</v>
      </c>
      <c r="JB78" s="6">
        <v>8.6918810666199997E-2</v>
      </c>
      <c r="JC78" s="6"/>
      <c r="JD78" s="36"/>
      <c r="JE78" s="6"/>
      <c r="JF78" s="6"/>
      <c r="JG78" s="6"/>
      <c r="JH78" s="6"/>
      <c r="JI78" s="6"/>
      <c r="JJ78" s="6"/>
      <c r="JK78" s="6"/>
      <c r="JL78" s="6"/>
      <c r="JM78" s="6"/>
      <c r="JN78" s="6"/>
      <c r="JP78" s="6"/>
      <c r="JQ78" s="6"/>
      <c r="JR78" s="6">
        <v>15.222060000000001</v>
      </c>
      <c r="JS78" s="6">
        <v>8.3329950563700003E-2</v>
      </c>
      <c r="JT78" s="6"/>
      <c r="JU78" s="36"/>
      <c r="JV78" s="6"/>
      <c r="JW78" s="6"/>
      <c r="JX78" s="6"/>
      <c r="JY78" s="6"/>
      <c r="JZ78" s="6"/>
      <c r="KA78" s="6"/>
      <c r="KB78" s="6"/>
      <c r="KC78" s="6"/>
      <c r="KD78" s="6"/>
      <c r="KE78" s="6"/>
      <c r="KG78" s="6"/>
      <c r="KH78" s="6"/>
      <c r="KI78" s="6">
        <v>16.913399999999999</v>
      </c>
      <c r="KJ78" s="6">
        <v>9.6920030836399995E-2</v>
      </c>
      <c r="KK78" s="6"/>
      <c r="KL78" s="36"/>
      <c r="KM78" s="6"/>
      <c r="KN78" s="6"/>
      <c r="KO78" s="6"/>
      <c r="KP78" s="6"/>
      <c r="KQ78" s="6"/>
      <c r="KR78" s="6"/>
      <c r="KS78" s="6"/>
      <c r="KT78" s="6"/>
      <c r="KU78" s="6"/>
      <c r="KV78" s="6"/>
      <c r="KX78" s="6"/>
      <c r="KY78" s="6"/>
      <c r="KZ78" s="6">
        <v>15.579359999999999</v>
      </c>
      <c r="LA78" s="6">
        <v>0.104308129899</v>
      </c>
      <c r="LB78" s="6"/>
      <c r="LC78" s="36"/>
      <c r="LD78" s="6"/>
      <c r="LE78" s="6"/>
      <c r="LF78" s="6"/>
      <c r="LG78" s="6"/>
      <c r="LH78" s="6"/>
      <c r="LI78" s="6"/>
      <c r="LJ78" s="6"/>
      <c r="LK78" s="6"/>
      <c r="LL78" s="6"/>
      <c r="LM78" s="6"/>
      <c r="LO78" s="6"/>
      <c r="LP78" s="6"/>
      <c r="LQ78" s="6">
        <v>15.579359999999999</v>
      </c>
      <c r="LR78" s="6">
        <v>0.117292017485</v>
      </c>
      <c r="LS78" s="6"/>
      <c r="LT78" s="36"/>
      <c r="LU78" s="6"/>
      <c r="LV78" s="6"/>
      <c r="LW78" s="6"/>
      <c r="LX78" s="6"/>
      <c r="LY78" s="6"/>
      <c r="LZ78" s="6"/>
      <c r="MA78" s="6"/>
      <c r="MB78" s="6"/>
      <c r="MC78" s="6"/>
      <c r="MD78" s="6"/>
      <c r="MF78" s="6"/>
      <c r="MG78" s="6"/>
      <c r="MH78" s="6">
        <v>15.579359999999999</v>
      </c>
      <c r="MI78" s="6">
        <v>0.10296098096</v>
      </c>
      <c r="MJ78" s="6"/>
      <c r="MK78" s="36"/>
      <c r="ML78" s="6"/>
      <c r="MM78" s="6"/>
      <c r="MN78" s="6"/>
      <c r="MO78" s="6"/>
      <c r="MP78" s="6"/>
      <c r="MQ78" s="6"/>
      <c r="MR78" s="6"/>
      <c r="MS78" s="6"/>
      <c r="MT78" s="6"/>
      <c r="MU78" s="6"/>
      <c r="MW78" s="6"/>
      <c r="MX78" s="6"/>
      <c r="MY78" s="6">
        <v>15.572340000000001</v>
      </c>
      <c r="MZ78" s="6">
        <v>6.4991613224900005E-2</v>
      </c>
      <c r="NA78" s="6"/>
      <c r="NB78" s="36"/>
      <c r="NC78" s="6"/>
      <c r="ND78" s="6"/>
      <c r="NE78" s="6"/>
      <c r="NF78" s="6"/>
      <c r="NG78" s="6"/>
      <c r="NH78" s="6"/>
      <c r="NI78" s="6"/>
      <c r="NJ78" s="6"/>
      <c r="NK78" s="6"/>
      <c r="NL78" s="6"/>
      <c r="NN78" s="6"/>
      <c r="NO78" s="6"/>
      <c r="NP78" s="6">
        <v>15.572340000000001</v>
      </c>
      <c r="NQ78" s="6">
        <v>6.8944123024899995E-2</v>
      </c>
      <c r="NR78" s="6"/>
      <c r="NS78" s="36"/>
      <c r="NT78" s="6"/>
      <c r="NU78" s="6"/>
      <c r="NV78" s="6"/>
      <c r="NW78" s="6"/>
      <c r="NX78" s="6"/>
      <c r="NY78" s="6"/>
      <c r="NZ78" s="6"/>
      <c r="OA78" s="6"/>
      <c r="OB78" s="6"/>
      <c r="OC78" s="6"/>
      <c r="OE78" s="6"/>
      <c r="OF78" s="6"/>
      <c r="OG78" s="6">
        <v>15.2646</v>
      </c>
      <c r="OH78" s="6">
        <v>8.7475562618800004E-2</v>
      </c>
      <c r="OI78" s="6"/>
      <c r="OJ78" s="36"/>
      <c r="OK78" s="6"/>
      <c r="OL78" s="6"/>
      <c r="OM78" s="6"/>
      <c r="ON78" s="6"/>
      <c r="OO78" s="6"/>
      <c r="OP78" s="6"/>
      <c r="OQ78" s="6"/>
      <c r="OR78" s="6"/>
      <c r="OS78" s="6"/>
      <c r="OT78" s="6"/>
      <c r="OV78" s="6"/>
      <c r="OW78" s="6"/>
      <c r="OX78" s="6">
        <v>15.2646</v>
      </c>
      <c r="OY78" s="6">
        <v>8.4098820491600002E-2</v>
      </c>
      <c r="OZ78" s="6"/>
      <c r="PA78" s="36"/>
      <c r="PB78" s="6"/>
      <c r="PC78" s="6"/>
      <c r="PD78" s="6"/>
      <c r="PE78" s="6"/>
      <c r="PF78" s="6"/>
      <c r="PG78" s="6"/>
      <c r="PH78" s="6"/>
      <c r="PI78" s="6"/>
      <c r="PJ78" s="6"/>
      <c r="PK78" s="6"/>
      <c r="PM78" s="6"/>
      <c r="PN78" s="6"/>
      <c r="PO78" s="6">
        <v>15.950699999999999</v>
      </c>
      <c r="PP78" s="6">
        <v>9.2478255498100001E-2</v>
      </c>
      <c r="PQ78" s="6"/>
      <c r="PR78" s="36"/>
      <c r="PS78" s="6"/>
      <c r="PT78" s="6"/>
      <c r="PU78" s="6"/>
      <c r="PV78" s="6"/>
      <c r="PW78" s="6"/>
      <c r="PX78" s="6"/>
      <c r="PY78" s="6"/>
      <c r="PZ78" s="6"/>
      <c r="QA78" s="6"/>
      <c r="QB78" s="6"/>
      <c r="QD78" s="6"/>
      <c r="QE78" s="6"/>
      <c r="QF78" s="6">
        <v>15.58638</v>
      </c>
      <c r="QG78" s="6">
        <v>4.2757308026000002E-2</v>
      </c>
      <c r="QH78" s="6"/>
      <c r="QI78" s="36"/>
      <c r="QJ78" s="6"/>
      <c r="QK78" s="6"/>
      <c r="QL78" s="6"/>
      <c r="QM78" s="6"/>
      <c r="QN78" s="6"/>
      <c r="QO78" s="6"/>
      <c r="QP78" s="6"/>
      <c r="QQ78" s="6"/>
      <c r="QR78" s="6"/>
      <c r="QS78" s="6"/>
      <c r="QU78" s="6"/>
      <c r="QV78" s="6"/>
      <c r="QW78" s="6">
        <v>17.407979999999998</v>
      </c>
      <c r="QX78" s="6">
        <v>3.67320270268E-2</v>
      </c>
      <c r="QY78" s="6"/>
      <c r="QZ78" s="36"/>
      <c r="RA78" s="6"/>
      <c r="RB78" s="6"/>
      <c r="RC78" s="6"/>
      <c r="RD78" s="6"/>
      <c r="RE78" s="6"/>
      <c r="RF78" s="6"/>
      <c r="RG78" s="6"/>
      <c r="RH78" s="6"/>
      <c r="RI78" s="6"/>
      <c r="RJ78" s="6"/>
      <c r="RL78" s="6"/>
      <c r="RM78" s="6"/>
      <c r="RN78" s="6">
        <v>17.407979999999998</v>
      </c>
      <c r="RO78" s="6">
        <v>1.6657854222200001E-2</v>
      </c>
      <c r="RP78" s="6"/>
      <c r="RQ78" s="36"/>
      <c r="RR78" s="6"/>
      <c r="RS78" s="6"/>
      <c r="RT78" s="6"/>
      <c r="RU78" s="6"/>
      <c r="RV78" s="6"/>
      <c r="RW78" s="6"/>
      <c r="RX78" s="6"/>
      <c r="RY78" s="6"/>
      <c r="RZ78" s="6"/>
      <c r="SA78" s="6"/>
      <c r="SC78" s="6"/>
      <c r="SD78" s="6"/>
      <c r="SE78" s="6">
        <v>17.407979999999998</v>
      </c>
      <c r="SF78" s="6">
        <v>0</v>
      </c>
      <c r="SG78" s="6"/>
      <c r="SH78" s="36"/>
      <c r="SI78" s="6"/>
      <c r="SJ78" s="6"/>
      <c r="SK78" s="6"/>
      <c r="SL78" s="6"/>
      <c r="SM78" s="6"/>
      <c r="SN78" s="6"/>
      <c r="SO78" s="6"/>
      <c r="SP78" s="6"/>
      <c r="SQ78" s="6"/>
      <c r="SR78" s="6"/>
      <c r="ST78" s="6"/>
      <c r="SU78" s="6"/>
      <c r="SV78" s="6">
        <v>17.407979999999998</v>
      </c>
      <c r="SW78" s="6">
        <v>0</v>
      </c>
      <c r="SX78" s="6"/>
      <c r="SY78" s="36"/>
      <c r="SZ78" s="6"/>
      <c r="TA78" s="6"/>
      <c r="TB78" s="6"/>
      <c r="TC78" s="6"/>
      <c r="TD78" s="6"/>
      <c r="TE78" s="6"/>
      <c r="TF78" s="6"/>
      <c r="TG78" s="6"/>
      <c r="TH78" s="6"/>
      <c r="TI78" s="6"/>
      <c r="TK78" s="6"/>
      <c r="TL78" s="6"/>
      <c r="TM78" s="6">
        <v>27.1541</v>
      </c>
      <c r="TN78" s="6">
        <v>0.14491998466</v>
      </c>
      <c r="TO78" s="6"/>
      <c r="TP78" s="36"/>
      <c r="TQ78" s="6"/>
      <c r="TR78" s="6"/>
      <c r="TS78" s="6"/>
      <c r="TT78" s="6"/>
      <c r="TU78" s="6"/>
      <c r="TV78" s="6"/>
      <c r="TW78" s="6"/>
      <c r="TX78" s="6"/>
      <c r="TY78" s="6"/>
      <c r="TZ78" s="6"/>
      <c r="UB78" s="6"/>
      <c r="UC78" s="6"/>
      <c r="UD78" s="6">
        <v>17.08098</v>
      </c>
      <c r="UE78" s="6">
        <v>1.4457422676599999E-2</v>
      </c>
      <c r="UF78" s="6"/>
      <c r="UG78" s="36"/>
      <c r="UH78" s="6"/>
      <c r="UI78" s="6"/>
      <c r="UJ78" s="6"/>
      <c r="UK78" s="6"/>
      <c r="UL78" s="6"/>
      <c r="UM78" s="6"/>
      <c r="UN78" s="6"/>
      <c r="UO78" s="6"/>
      <c r="UP78" s="6"/>
      <c r="UQ78" s="6"/>
      <c r="US78" s="6"/>
      <c r="UT78" s="6"/>
      <c r="UU78" s="6">
        <v>15.598739999999999</v>
      </c>
      <c r="UV78" s="6">
        <v>7.7529190857499999E-2</v>
      </c>
      <c r="UW78" s="6"/>
      <c r="UX78" s="36"/>
      <c r="UY78" s="6"/>
      <c r="UZ78" s="6"/>
      <c r="VA78" s="6"/>
      <c r="VB78" s="6"/>
      <c r="VC78" s="6"/>
      <c r="VD78" s="6"/>
      <c r="VE78" s="6"/>
      <c r="VF78" s="6"/>
      <c r="VG78" s="6"/>
      <c r="VH78" s="6"/>
      <c r="VJ78" s="6"/>
      <c r="VK78" s="6"/>
      <c r="VL78" s="6">
        <v>15.598739999999999</v>
      </c>
      <c r="VM78" s="6">
        <v>9.9160219652599996E-2</v>
      </c>
      <c r="VN78" s="6"/>
    </row>
    <row r="79" spans="10:586" x14ac:dyDescent="0.25">
      <c r="J79" s="6"/>
      <c r="K79" s="6"/>
      <c r="L79" s="6"/>
      <c r="M79" s="6"/>
      <c r="N79" s="6"/>
      <c r="O79" s="6"/>
      <c r="P79" s="6"/>
      <c r="Q79" s="6"/>
      <c r="R79" s="6"/>
      <c r="S79" s="6"/>
      <c r="U79" s="6"/>
      <c r="V79" s="6"/>
      <c r="W79" s="6">
        <v>17.4742</v>
      </c>
      <c r="X79" s="6">
        <v>7.3030419953299994E-2</v>
      </c>
      <c r="Y79" s="6"/>
      <c r="Z79" s="36"/>
      <c r="AA79" s="6"/>
      <c r="AB79" s="6"/>
      <c r="AC79" s="6"/>
      <c r="AD79" s="6"/>
      <c r="AE79" s="6"/>
      <c r="AF79" s="6"/>
      <c r="AG79" s="6"/>
      <c r="AH79" s="6"/>
      <c r="AI79" s="6"/>
      <c r="AJ79" s="6"/>
      <c r="AL79" s="6"/>
      <c r="AM79" s="6"/>
      <c r="AN79" s="6">
        <v>17.081600000000002</v>
      </c>
      <c r="AO79" s="6">
        <v>7.5822120788599998E-2</v>
      </c>
      <c r="AP79" s="6"/>
      <c r="AQ79" s="36"/>
      <c r="AR79" s="6"/>
      <c r="AS79" s="6"/>
      <c r="AT79" s="6"/>
      <c r="AU79" s="6"/>
      <c r="AV79" s="6"/>
      <c r="AW79" s="6"/>
      <c r="AX79" s="6"/>
      <c r="AY79" s="6"/>
      <c r="AZ79" s="6"/>
      <c r="BA79" s="6"/>
      <c r="BC79" s="6"/>
      <c r="BD79" s="6"/>
      <c r="BE79" s="6">
        <v>17.170000000000002</v>
      </c>
      <c r="BF79" s="6">
        <v>0.14177681757400001</v>
      </c>
      <c r="BG79" s="6"/>
      <c r="BH79" s="36"/>
      <c r="BI79" s="6"/>
      <c r="BJ79" s="6"/>
      <c r="BK79" s="6"/>
      <c r="BL79" s="6"/>
      <c r="BM79" s="6"/>
      <c r="BN79" s="6"/>
      <c r="BO79" s="6"/>
      <c r="BP79" s="6"/>
      <c r="BQ79" s="6"/>
      <c r="BR79" s="6"/>
      <c r="BT79" s="6"/>
      <c r="BU79" s="6"/>
      <c r="BV79" s="6">
        <v>17.635666666700001</v>
      </c>
      <c r="BW79" s="6">
        <v>9.1472168923800001E-2</v>
      </c>
      <c r="BX79" s="6"/>
      <c r="BY79" s="36"/>
      <c r="BZ79" s="6"/>
      <c r="CA79" s="6"/>
      <c r="CB79" s="6"/>
      <c r="CC79" s="6"/>
      <c r="CD79" s="6"/>
      <c r="CE79" s="6"/>
      <c r="CF79" s="6"/>
      <c r="CG79" s="6"/>
      <c r="CH79" s="6"/>
      <c r="CI79" s="6"/>
      <c r="CK79" s="6"/>
      <c r="CL79" s="6"/>
      <c r="CM79" s="6">
        <v>17.635666666700001</v>
      </c>
      <c r="CN79" s="6">
        <v>0.102022593625</v>
      </c>
      <c r="CO79" s="6"/>
      <c r="CP79" s="36"/>
      <c r="CQ79" s="6"/>
      <c r="CR79" s="6"/>
      <c r="CS79" s="6"/>
      <c r="CT79" s="6"/>
      <c r="CU79" s="6"/>
      <c r="CV79" s="6"/>
      <c r="CW79" s="6"/>
      <c r="CX79" s="6"/>
      <c r="CY79" s="6"/>
      <c r="CZ79" s="6"/>
      <c r="DB79" s="6"/>
      <c r="DC79" s="6"/>
      <c r="DD79" s="6">
        <v>17.412333333300001</v>
      </c>
      <c r="DE79" s="6">
        <v>0.110505881874</v>
      </c>
      <c r="DF79" s="6"/>
      <c r="DG79" s="36"/>
      <c r="DH79" s="6"/>
      <c r="DI79" s="6"/>
      <c r="DJ79" s="6"/>
      <c r="DK79" s="6"/>
      <c r="DL79" s="6"/>
      <c r="DM79" s="6"/>
      <c r="DN79" s="6"/>
      <c r="DO79" s="6"/>
      <c r="DP79" s="6"/>
      <c r="DQ79" s="6"/>
      <c r="DS79" s="6"/>
      <c r="DT79" s="6"/>
      <c r="DU79" s="6">
        <v>18.127800000000001</v>
      </c>
      <c r="DV79" s="6">
        <v>0.12071570383000001</v>
      </c>
      <c r="DW79" s="6"/>
      <c r="DX79" s="36"/>
      <c r="DY79" s="6"/>
      <c r="DZ79" s="6"/>
      <c r="EA79" s="6"/>
      <c r="EB79" s="6"/>
      <c r="EC79" s="6"/>
      <c r="ED79" s="6"/>
      <c r="EE79" s="6"/>
      <c r="EF79" s="6"/>
      <c r="EG79" s="6"/>
      <c r="EH79" s="6"/>
      <c r="EJ79" s="6"/>
      <c r="EK79" s="6"/>
      <c r="EL79" s="6">
        <v>18.127800000000001</v>
      </c>
      <c r="EM79" s="6">
        <v>0.10865874737800001</v>
      </c>
      <c r="EN79" s="6"/>
      <c r="EO79" s="36"/>
      <c r="EP79" s="6"/>
      <c r="EQ79" s="6"/>
      <c r="ER79" s="6"/>
      <c r="ES79" s="6"/>
      <c r="ET79" s="6"/>
      <c r="EU79" s="6"/>
      <c r="EV79" s="6"/>
      <c r="EW79" s="6"/>
      <c r="EX79" s="6"/>
      <c r="EY79" s="6"/>
      <c r="FA79" s="6"/>
      <c r="FB79" s="6"/>
      <c r="FC79" s="6">
        <v>18.12</v>
      </c>
      <c r="FD79" s="6">
        <v>6.3646615187699998E-2</v>
      </c>
      <c r="FE79" s="6"/>
      <c r="FF79" s="36"/>
      <c r="FG79" s="6"/>
      <c r="FH79" s="6"/>
      <c r="FI79" s="6"/>
      <c r="FJ79" s="6"/>
      <c r="FK79" s="6"/>
      <c r="FL79" s="6"/>
      <c r="FM79" s="6"/>
      <c r="FN79" s="6"/>
      <c r="FO79" s="6"/>
      <c r="FP79" s="6"/>
      <c r="FR79" s="6"/>
      <c r="FS79" s="6"/>
      <c r="FT79" s="6">
        <v>17.985133333299999</v>
      </c>
      <c r="FU79" s="6">
        <v>9.5726230701699999E-2</v>
      </c>
      <c r="FV79" s="6"/>
      <c r="FW79" s="36"/>
      <c r="FX79" s="6"/>
      <c r="FY79" s="6"/>
      <c r="FZ79" s="6"/>
      <c r="GA79" s="6"/>
      <c r="GB79" s="6"/>
      <c r="GC79" s="6"/>
      <c r="GD79" s="6"/>
      <c r="GE79" s="6"/>
      <c r="GF79" s="6"/>
      <c r="GG79" s="6"/>
      <c r="GI79" s="6"/>
      <c r="GJ79" s="6"/>
      <c r="GK79" s="6">
        <v>17.985133333299999</v>
      </c>
      <c r="GL79" s="6">
        <v>6.8767785750000004E-2</v>
      </c>
      <c r="GM79" s="6"/>
      <c r="GN79" s="36"/>
      <c r="GO79" s="6"/>
      <c r="GP79" s="6"/>
      <c r="GQ79" s="6"/>
      <c r="GR79" s="6"/>
      <c r="GS79" s="6"/>
      <c r="GT79" s="6"/>
      <c r="GU79" s="6"/>
      <c r="GV79" s="6"/>
      <c r="GW79" s="6"/>
      <c r="GX79" s="6"/>
      <c r="GZ79" s="6"/>
      <c r="HA79" s="6"/>
      <c r="HB79" s="6">
        <v>18.127800000000001</v>
      </c>
      <c r="HC79" s="6">
        <v>9.6006864712399997E-2</v>
      </c>
      <c r="HD79" s="6"/>
      <c r="HE79" s="36"/>
      <c r="HF79" s="6"/>
      <c r="HG79" s="6"/>
      <c r="HH79" s="6"/>
      <c r="HI79" s="6"/>
      <c r="HJ79" s="6"/>
      <c r="HK79" s="6"/>
      <c r="HL79" s="6"/>
      <c r="HM79" s="6"/>
      <c r="HN79" s="6"/>
      <c r="HO79" s="6"/>
      <c r="HQ79" s="6"/>
      <c r="HR79" s="6"/>
      <c r="HS79" s="6">
        <v>18.532599999999999</v>
      </c>
      <c r="HT79" s="6">
        <v>7.1143361683700002E-2</v>
      </c>
      <c r="HU79" s="6"/>
      <c r="HV79" s="36"/>
      <c r="HW79" s="6"/>
      <c r="HX79" s="6"/>
      <c r="HY79" s="6"/>
      <c r="HZ79" s="6"/>
      <c r="IA79" s="6"/>
      <c r="IB79" s="6"/>
      <c r="IC79" s="6"/>
      <c r="ID79" s="6"/>
      <c r="IE79" s="6"/>
      <c r="IF79" s="6"/>
      <c r="IH79" s="6"/>
      <c r="II79" s="6"/>
      <c r="IJ79" s="6">
        <v>18.003</v>
      </c>
      <c r="IK79" s="6">
        <v>8.6800641279900004E-2</v>
      </c>
      <c r="IL79" s="6"/>
      <c r="IM79" s="36"/>
      <c r="IN79" s="6"/>
      <c r="IO79" s="6"/>
      <c r="IP79" s="6"/>
      <c r="IQ79" s="6"/>
      <c r="IR79" s="6"/>
      <c r="IS79" s="6"/>
      <c r="IT79" s="6"/>
      <c r="IU79" s="6"/>
      <c r="IV79" s="6"/>
      <c r="IW79" s="6"/>
      <c r="IY79" s="6"/>
      <c r="IZ79" s="6"/>
      <c r="JA79" s="6">
        <v>18.003</v>
      </c>
      <c r="JB79" s="6">
        <v>8.7546005993299994E-2</v>
      </c>
      <c r="JC79" s="6"/>
      <c r="JD79" s="36"/>
      <c r="JE79" s="6"/>
      <c r="JF79" s="6"/>
      <c r="JG79" s="6"/>
      <c r="JH79" s="6"/>
      <c r="JI79" s="6"/>
      <c r="JJ79" s="6"/>
      <c r="JK79" s="6"/>
      <c r="JL79" s="6"/>
      <c r="JM79" s="6"/>
      <c r="JN79" s="6"/>
      <c r="JP79" s="6"/>
      <c r="JQ79" s="6"/>
      <c r="JR79" s="6">
        <v>16.913399999999999</v>
      </c>
      <c r="JS79" s="6">
        <v>8.3876771560400007E-2</v>
      </c>
      <c r="JT79" s="6"/>
      <c r="JU79" s="36"/>
      <c r="JV79" s="6"/>
      <c r="JW79" s="6"/>
      <c r="JX79" s="6"/>
      <c r="JY79" s="6"/>
      <c r="JZ79" s="6"/>
      <c r="KA79" s="6"/>
      <c r="KB79" s="6"/>
      <c r="KC79" s="6"/>
      <c r="KD79" s="6"/>
      <c r="KE79" s="6"/>
      <c r="KG79" s="6"/>
      <c r="KH79" s="6"/>
      <c r="KI79" s="6">
        <v>18.60474</v>
      </c>
      <c r="KJ79" s="6">
        <v>9.9331759833899996E-2</v>
      </c>
      <c r="KK79" s="6"/>
      <c r="KL79" s="36"/>
      <c r="KM79" s="6"/>
      <c r="KN79" s="6"/>
      <c r="KO79" s="6"/>
      <c r="KP79" s="6"/>
      <c r="KQ79" s="6"/>
      <c r="KR79" s="6"/>
      <c r="KS79" s="6"/>
      <c r="KT79" s="6"/>
      <c r="KU79" s="6"/>
      <c r="KV79" s="6"/>
      <c r="KX79" s="6"/>
      <c r="KY79" s="6"/>
      <c r="KZ79" s="6">
        <v>17.310400000000001</v>
      </c>
      <c r="LA79" s="6">
        <v>0.104981475384</v>
      </c>
      <c r="LB79" s="6"/>
      <c r="LC79" s="36"/>
      <c r="LD79" s="6"/>
      <c r="LE79" s="6"/>
      <c r="LF79" s="6"/>
      <c r="LG79" s="6"/>
      <c r="LH79" s="6"/>
      <c r="LI79" s="6"/>
      <c r="LJ79" s="6"/>
      <c r="LK79" s="6"/>
      <c r="LL79" s="6"/>
      <c r="LM79" s="6"/>
      <c r="LO79" s="6"/>
      <c r="LP79" s="6"/>
      <c r="LQ79" s="6">
        <v>17.310400000000001</v>
      </c>
      <c r="LR79" s="6">
        <v>0.119502744371</v>
      </c>
      <c r="LS79" s="6"/>
      <c r="LT79" s="36"/>
      <c r="LU79" s="6"/>
      <c r="LV79" s="6"/>
      <c r="LW79" s="6"/>
      <c r="LX79" s="6"/>
      <c r="LY79" s="6"/>
      <c r="LZ79" s="6"/>
      <c r="MA79" s="6"/>
      <c r="MB79" s="6"/>
      <c r="MC79" s="6"/>
      <c r="MD79" s="6"/>
      <c r="MF79" s="6"/>
      <c r="MG79" s="6"/>
      <c r="MH79" s="6">
        <v>17.310400000000001</v>
      </c>
      <c r="MI79" s="6">
        <v>0.10415430827</v>
      </c>
      <c r="MJ79" s="6"/>
      <c r="MK79" s="36"/>
      <c r="ML79" s="6"/>
      <c r="MM79" s="6"/>
      <c r="MN79" s="6"/>
      <c r="MO79" s="6"/>
      <c r="MP79" s="6"/>
      <c r="MQ79" s="6"/>
      <c r="MR79" s="6"/>
      <c r="MS79" s="6"/>
      <c r="MT79" s="6"/>
      <c r="MU79" s="6"/>
      <c r="MW79" s="6"/>
      <c r="MX79" s="6"/>
      <c r="MY79" s="6">
        <v>17.302600000000002</v>
      </c>
      <c r="MZ79" s="6">
        <v>6.6331102169399997E-2</v>
      </c>
      <c r="NA79" s="6"/>
      <c r="NB79" s="36"/>
      <c r="NC79" s="6"/>
      <c r="ND79" s="6"/>
      <c r="NE79" s="6"/>
      <c r="NF79" s="6"/>
      <c r="NG79" s="6"/>
      <c r="NH79" s="6"/>
      <c r="NI79" s="6"/>
      <c r="NJ79" s="6"/>
      <c r="NK79" s="6"/>
      <c r="NL79" s="6"/>
      <c r="NN79" s="6"/>
      <c r="NO79" s="6"/>
      <c r="NP79" s="6">
        <v>17.302600000000002</v>
      </c>
      <c r="NQ79" s="6">
        <v>6.8178043019199996E-2</v>
      </c>
      <c r="NR79" s="6"/>
      <c r="NS79" s="36"/>
      <c r="NT79" s="6"/>
      <c r="NU79" s="6"/>
      <c r="NV79" s="6"/>
      <c r="NW79" s="6"/>
      <c r="NX79" s="6"/>
      <c r="NY79" s="6"/>
      <c r="NZ79" s="6"/>
      <c r="OA79" s="6"/>
      <c r="OB79" s="6"/>
      <c r="OC79" s="6"/>
      <c r="OE79" s="6"/>
      <c r="OF79" s="6"/>
      <c r="OG79" s="6">
        <v>16.9606666667</v>
      </c>
      <c r="OH79" s="6">
        <v>8.8496672877799998E-2</v>
      </c>
      <c r="OI79" s="6"/>
      <c r="OJ79" s="36"/>
      <c r="OK79" s="6"/>
      <c r="OL79" s="6"/>
      <c r="OM79" s="6"/>
      <c r="ON79" s="6"/>
      <c r="OO79" s="6"/>
      <c r="OP79" s="6"/>
      <c r="OQ79" s="6"/>
      <c r="OR79" s="6"/>
      <c r="OS79" s="6"/>
      <c r="OT79" s="6"/>
      <c r="OV79" s="6"/>
      <c r="OW79" s="6"/>
      <c r="OX79" s="6">
        <v>16.9606666667</v>
      </c>
      <c r="OY79" s="6">
        <v>8.5276203678100002E-2</v>
      </c>
      <c r="OZ79" s="6"/>
      <c r="PA79" s="36"/>
      <c r="PB79" s="6"/>
      <c r="PC79" s="6"/>
      <c r="PD79" s="6"/>
      <c r="PE79" s="6"/>
      <c r="PF79" s="6"/>
      <c r="PG79" s="6"/>
      <c r="PH79" s="6"/>
      <c r="PI79" s="6"/>
      <c r="PJ79" s="6"/>
      <c r="PK79" s="6"/>
      <c r="PM79" s="6"/>
      <c r="PN79" s="6"/>
      <c r="PO79" s="6">
        <v>17.722999999999999</v>
      </c>
      <c r="PP79" s="6">
        <v>8.8687513462699999E-2</v>
      </c>
      <c r="PQ79" s="6"/>
      <c r="PR79" s="36"/>
      <c r="PS79" s="6"/>
      <c r="PT79" s="6"/>
      <c r="PU79" s="6"/>
      <c r="PV79" s="6"/>
      <c r="PW79" s="6"/>
      <c r="PX79" s="6"/>
      <c r="PY79" s="6"/>
      <c r="PZ79" s="6"/>
      <c r="QA79" s="6"/>
      <c r="QB79" s="6"/>
      <c r="QD79" s="6"/>
      <c r="QE79" s="6"/>
      <c r="QF79" s="6">
        <v>17.318200000000001</v>
      </c>
      <c r="QG79" s="6">
        <v>4.2562634006099997E-2</v>
      </c>
      <c r="QH79" s="6"/>
      <c r="QI79" s="36"/>
      <c r="QJ79" s="6"/>
      <c r="QK79" s="6"/>
      <c r="QL79" s="6"/>
      <c r="QM79" s="6"/>
      <c r="QN79" s="6"/>
      <c r="QO79" s="6"/>
      <c r="QP79" s="6"/>
      <c r="QQ79" s="6"/>
      <c r="QR79" s="6"/>
      <c r="QS79" s="6"/>
      <c r="QU79" s="6"/>
      <c r="QV79" s="6"/>
      <c r="QW79" s="6">
        <v>19.342199999999998</v>
      </c>
      <c r="QX79" s="6">
        <v>3.5312323244E-2</v>
      </c>
      <c r="QY79" s="6"/>
      <c r="QZ79" s="36"/>
      <c r="RA79" s="6"/>
      <c r="RB79" s="6"/>
      <c r="RC79" s="6"/>
      <c r="RD79" s="6"/>
      <c r="RE79" s="6"/>
      <c r="RF79" s="6"/>
      <c r="RG79" s="6"/>
      <c r="RH79" s="6"/>
      <c r="RI79" s="6"/>
      <c r="RJ79" s="6"/>
      <c r="RL79" s="6"/>
      <c r="RM79" s="6"/>
      <c r="RN79" s="6">
        <v>19.342199999999998</v>
      </c>
      <c r="RO79" s="6">
        <v>1.7274153566200001E-2</v>
      </c>
      <c r="RP79" s="6"/>
      <c r="RQ79" s="36"/>
      <c r="RR79" s="6"/>
      <c r="RS79" s="6"/>
      <c r="RT79" s="6"/>
      <c r="RU79" s="6"/>
      <c r="RV79" s="6"/>
      <c r="RW79" s="6"/>
      <c r="RX79" s="6"/>
      <c r="RY79" s="6"/>
      <c r="RZ79" s="6"/>
      <c r="SA79" s="6"/>
      <c r="SC79" s="6"/>
      <c r="SD79" s="6"/>
      <c r="SE79" s="6">
        <v>19.342199999999998</v>
      </c>
      <c r="SF79" s="6">
        <v>0</v>
      </c>
      <c r="SG79" s="6"/>
      <c r="SH79" s="36"/>
      <c r="SI79" s="6"/>
      <c r="SJ79" s="6"/>
      <c r="SK79" s="6"/>
      <c r="SL79" s="6"/>
      <c r="SM79" s="6"/>
      <c r="SN79" s="6"/>
      <c r="SO79" s="6"/>
      <c r="SP79" s="6"/>
      <c r="SQ79" s="6"/>
      <c r="SR79" s="6"/>
      <c r="ST79" s="6"/>
      <c r="SU79" s="6"/>
      <c r="SV79" s="6">
        <v>19.342199999999998</v>
      </c>
      <c r="SW79" s="6">
        <v>0</v>
      </c>
      <c r="SX79" s="6"/>
      <c r="SY79" s="36"/>
      <c r="SZ79" s="6"/>
      <c r="TA79" s="6"/>
      <c r="TB79" s="6"/>
      <c r="TC79" s="6"/>
      <c r="TD79" s="6"/>
      <c r="TE79" s="6"/>
      <c r="TF79" s="6"/>
      <c r="TG79" s="6"/>
      <c r="TH79" s="6"/>
      <c r="TI79" s="6"/>
      <c r="TK79" s="6"/>
      <c r="TL79" s="6"/>
      <c r="TM79" s="6">
        <v>28.964373333299999</v>
      </c>
      <c r="TN79" s="6">
        <v>0.14691656418900001</v>
      </c>
      <c r="TO79" s="6"/>
      <c r="TP79" s="36"/>
      <c r="TQ79" s="6"/>
      <c r="TR79" s="6"/>
      <c r="TS79" s="6"/>
      <c r="TT79" s="6"/>
      <c r="TU79" s="6"/>
      <c r="TV79" s="6"/>
      <c r="TW79" s="6"/>
      <c r="TX79" s="6"/>
      <c r="TY79" s="6"/>
      <c r="TZ79" s="6"/>
      <c r="UB79" s="6"/>
      <c r="UC79" s="6"/>
      <c r="UD79" s="6">
        <v>18.9788666667</v>
      </c>
      <c r="UE79" s="6">
        <v>1.4781749282599999E-2</v>
      </c>
      <c r="UF79" s="6"/>
      <c r="UG79" s="36"/>
      <c r="UH79" s="6"/>
      <c r="UI79" s="6"/>
      <c r="UJ79" s="6"/>
      <c r="UK79" s="6"/>
      <c r="UL79" s="6"/>
      <c r="UM79" s="6"/>
      <c r="UN79" s="6"/>
      <c r="UO79" s="6"/>
      <c r="UP79" s="6"/>
      <c r="UQ79" s="6"/>
      <c r="US79" s="6"/>
      <c r="UT79" s="6"/>
      <c r="UU79" s="6">
        <v>17.3319333333</v>
      </c>
      <c r="UV79" s="6">
        <v>7.8257589987600004E-2</v>
      </c>
      <c r="UW79" s="6"/>
      <c r="UX79" s="36"/>
      <c r="UY79" s="6"/>
      <c r="UZ79" s="6"/>
      <c r="VA79" s="6"/>
      <c r="VB79" s="6"/>
      <c r="VC79" s="6"/>
      <c r="VD79" s="6"/>
      <c r="VE79" s="6"/>
      <c r="VF79" s="6"/>
      <c r="VG79" s="6"/>
      <c r="VH79" s="6"/>
      <c r="VJ79" s="6"/>
      <c r="VK79" s="6"/>
      <c r="VL79" s="6">
        <v>17.3319333333</v>
      </c>
      <c r="VM79" s="6">
        <v>0.100009298988</v>
      </c>
      <c r="VN79" s="6"/>
    </row>
    <row r="80" spans="10:586" x14ac:dyDescent="0.25">
      <c r="J80" s="6"/>
      <c r="K80" s="6"/>
      <c r="L80" s="6"/>
      <c r="M80" s="6"/>
      <c r="N80" s="6"/>
      <c r="O80" s="6"/>
      <c r="P80" s="6"/>
      <c r="Q80" s="6"/>
      <c r="R80" s="6"/>
      <c r="S80" s="6"/>
      <c r="U80" s="6"/>
      <c r="V80" s="6"/>
      <c r="W80" s="6">
        <v>19.221620000000001</v>
      </c>
      <c r="X80" s="6">
        <v>7.3277485300199993E-2</v>
      </c>
      <c r="Y80" s="6"/>
      <c r="Z80" s="36"/>
      <c r="AA80" s="6"/>
      <c r="AB80" s="6"/>
      <c r="AC80" s="6"/>
      <c r="AD80" s="6"/>
      <c r="AE80" s="6"/>
      <c r="AF80" s="6"/>
      <c r="AG80" s="6"/>
      <c r="AH80" s="6"/>
      <c r="AI80" s="6"/>
      <c r="AJ80" s="6"/>
      <c r="AL80" s="6"/>
      <c r="AM80" s="6"/>
      <c r="AN80" s="6">
        <v>18.789760000000001</v>
      </c>
      <c r="AO80" s="6">
        <v>7.6080330671599999E-2</v>
      </c>
      <c r="AP80" s="6"/>
      <c r="AQ80" s="36"/>
      <c r="AR80" s="6"/>
      <c r="AS80" s="6"/>
      <c r="AT80" s="6"/>
      <c r="AU80" s="6"/>
      <c r="AV80" s="6"/>
      <c r="AW80" s="6"/>
      <c r="AX80" s="6"/>
      <c r="AY80" s="6"/>
      <c r="AZ80" s="6"/>
      <c r="BA80" s="6"/>
      <c r="BC80" s="6"/>
      <c r="BD80" s="6"/>
      <c r="BE80" s="6">
        <v>18.887</v>
      </c>
      <c r="BF80" s="6">
        <v>0.14763344920800001</v>
      </c>
      <c r="BG80" s="6"/>
      <c r="BH80" s="36"/>
      <c r="BI80" s="6"/>
      <c r="BJ80" s="6"/>
      <c r="BK80" s="6"/>
      <c r="BL80" s="6"/>
      <c r="BM80" s="6"/>
      <c r="BN80" s="6"/>
      <c r="BO80" s="6"/>
      <c r="BP80" s="6"/>
      <c r="BQ80" s="6"/>
      <c r="BR80" s="6"/>
      <c r="BT80" s="6"/>
      <c r="BU80" s="6"/>
      <c r="BV80" s="6">
        <v>19.3992333333</v>
      </c>
      <c r="BW80" s="6">
        <v>9.2853249549899999E-2</v>
      </c>
      <c r="BX80" s="6"/>
      <c r="BY80" s="36"/>
      <c r="BZ80" s="6"/>
      <c r="CA80" s="6"/>
      <c r="CB80" s="6"/>
      <c r="CC80" s="6"/>
      <c r="CD80" s="6"/>
      <c r="CE80" s="6"/>
      <c r="CF80" s="6"/>
      <c r="CG80" s="6"/>
      <c r="CH80" s="6"/>
      <c r="CI80" s="6"/>
      <c r="CK80" s="6"/>
      <c r="CL80" s="6"/>
      <c r="CM80" s="6">
        <v>19.3992333333</v>
      </c>
      <c r="CN80" s="6">
        <v>0.103909877294</v>
      </c>
      <c r="CO80" s="6"/>
      <c r="CP80" s="36"/>
      <c r="CQ80" s="6"/>
      <c r="CR80" s="6"/>
      <c r="CS80" s="6"/>
      <c r="CT80" s="6"/>
      <c r="CU80" s="6"/>
      <c r="CV80" s="6"/>
      <c r="CW80" s="6"/>
      <c r="CX80" s="6"/>
      <c r="CY80" s="6"/>
      <c r="CZ80" s="6"/>
      <c r="DB80" s="6"/>
      <c r="DC80" s="6"/>
      <c r="DD80" s="6">
        <v>19.153566666700002</v>
      </c>
      <c r="DE80" s="6">
        <v>0.112727447232</v>
      </c>
      <c r="DF80" s="6"/>
      <c r="DG80" s="36"/>
      <c r="DH80" s="6"/>
      <c r="DI80" s="6"/>
      <c r="DJ80" s="6"/>
      <c r="DK80" s="6"/>
      <c r="DL80" s="6"/>
      <c r="DM80" s="6"/>
      <c r="DN80" s="6"/>
      <c r="DO80" s="6"/>
      <c r="DP80" s="6"/>
      <c r="DQ80" s="6"/>
      <c r="DS80" s="6"/>
      <c r="DT80" s="6"/>
      <c r="DU80" s="6">
        <v>19.940580000000001</v>
      </c>
      <c r="DV80" s="6">
        <v>0.12149371454299999</v>
      </c>
      <c r="DW80" s="6"/>
      <c r="DX80" s="36"/>
      <c r="DY80" s="6"/>
      <c r="DZ80" s="6"/>
      <c r="EA80" s="6"/>
      <c r="EB80" s="6"/>
      <c r="EC80" s="6"/>
      <c r="ED80" s="6"/>
      <c r="EE80" s="6"/>
      <c r="EF80" s="6"/>
      <c r="EG80" s="6"/>
      <c r="EH80" s="6"/>
      <c r="EJ80" s="6"/>
      <c r="EK80" s="6"/>
      <c r="EL80" s="6">
        <v>19.940580000000001</v>
      </c>
      <c r="EM80" s="6">
        <v>0.10857680710000001</v>
      </c>
      <c r="EN80" s="6"/>
      <c r="EO80" s="36"/>
      <c r="EP80" s="6"/>
      <c r="EQ80" s="6"/>
      <c r="ER80" s="6"/>
      <c r="ES80" s="6"/>
      <c r="ET80" s="6"/>
      <c r="EU80" s="6"/>
      <c r="EV80" s="6"/>
      <c r="EW80" s="6"/>
      <c r="EX80" s="6"/>
      <c r="EY80" s="6"/>
      <c r="FA80" s="6"/>
      <c r="FB80" s="6"/>
      <c r="FC80" s="6">
        <v>19.931999999999999</v>
      </c>
      <c r="FD80" s="6">
        <v>6.4740697480500001E-2</v>
      </c>
      <c r="FE80" s="6"/>
      <c r="FF80" s="36"/>
      <c r="FG80" s="6"/>
      <c r="FH80" s="6"/>
      <c r="FI80" s="6"/>
      <c r="FJ80" s="6"/>
      <c r="FK80" s="6"/>
      <c r="FL80" s="6"/>
      <c r="FM80" s="6"/>
      <c r="FN80" s="6"/>
      <c r="FO80" s="6"/>
      <c r="FP80" s="6"/>
      <c r="FR80" s="6"/>
      <c r="FS80" s="6"/>
      <c r="FT80" s="6">
        <v>19.783646666700001</v>
      </c>
      <c r="FU80" s="6">
        <v>9.5949329418399995E-2</v>
      </c>
      <c r="FV80" s="6"/>
      <c r="FW80" s="36"/>
      <c r="FX80" s="6"/>
      <c r="FY80" s="6"/>
      <c r="FZ80" s="6"/>
      <c r="GA80" s="6"/>
      <c r="GB80" s="6"/>
      <c r="GC80" s="6"/>
      <c r="GD80" s="6"/>
      <c r="GE80" s="6"/>
      <c r="GF80" s="6"/>
      <c r="GG80" s="6"/>
      <c r="GI80" s="6"/>
      <c r="GJ80" s="6"/>
      <c r="GK80" s="6">
        <v>19.783646666700001</v>
      </c>
      <c r="GL80" s="6">
        <v>6.9586833061399997E-2</v>
      </c>
      <c r="GM80" s="6"/>
      <c r="GN80" s="36"/>
      <c r="GO80" s="6"/>
      <c r="GP80" s="6"/>
      <c r="GQ80" s="6"/>
      <c r="GR80" s="6"/>
      <c r="GS80" s="6"/>
      <c r="GT80" s="6"/>
      <c r="GU80" s="6"/>
      <c r="GV80" s="6"/>
      <c r="GW80" s="6"/>
      <c r="GX80" s="6"/>
      <c r="GZ80" s="6"/>
      <c r="HA80" s="6"/>
      <c r="HB80" s="6">
        <v>19.940580000000001</v>
      </c>
      <c r="HC80" s="6">
        <v>9.6466450878699997E-2</v>
      </c>
      <c r="HD80" s="6"/>
      <c r="HE80" s="36"/>
      <c r="HF80" s="6"/>
      <c r="HG80" s="6"/>
      <c r="HH80" s="6"/>
      <c r="HI80" s="6"/>
      <c r="HJ80" s="6"/>
      <c r="HK80" s="6"/>
      <c r="HL80" s="6"/>
      <c r="HM80" s="6"/>
      <c r="HN80" s="6"/>
      <c r="HO80" s="6"/>
      <c r="HQ80" s="6"/>
      <c r="HR80" s="6"/>
      <c r="HS80" s="6">
        <v>20.385860000000001</v>
      </c>
      <c r="HT80" s="6">
        <v>7.5244242097499997E-2</v>
      </c>
      <c r="HU80" s="6"/>
      <c r="HV80" s="36"/>
      <c r="HW80" s="6"/>
      <c r="HX80" s="6"/>
      <c r="HY80" s="6"/>
      <c r="HZ80" s="6"/>
      <c r="IA80" s="6"/>
      <c r="IB80" s="6"/>
      <c r="IC80" s="6"/>
      <c r="ID80" s="6"/>
      <c r="IE80" s="6"/>
      <c r="IF80" s="6"/>
      <c r="IH80" s="6"/>
      <c r="II80" s="6"/>
      <c r="IJ80" s="6">
        <v>19.8033</v>
      </c>
      <c r="IK80" s="6">
        <v>8.7256849849199999E-2</v>
      </c>
      <c r="IL80" s="6"/>
      <c r="IM80" s="36"/>
      <c r="IN80" s="6"/>
      <c r="IO80" s="6"/>
      <c r="IP80" s="6"/>
      <c r="IQ80" s="6"/>
      <c r="IR80" s="6"/>
      <c r="IS80" s="6"/>
      <c r="IT80" s="6"/>
      <c r="IU80" s="6"/>
      <c r="IV80" s="6"/>
      <c r="IW80" s="6"/>
      <c r="IY80" s="6"/>
      <c r="IZ80" s="6"/>
      <c r="JA80" s="6">
        <v>19.8033</v>
      </c>
      <c r="JB80" s="6">
        <v>8.8341573760600006E-2</v>
      </c>
      <c r="JC80" s="6"/>
      <c r="JD80" s="36"/>
      <c r="JE80" s="6"/>
      <c r="JF80" s="6"/>
      <c r="JG80" s="6"/>
      <c r="JH80" s="6"/>
      <c r="JI80" s="6"/>
      <c r="JJ80" s="6"/>
      <c r="JK80" s="6"/>
      <c r="JL80" s="6"/>
      <c r="JM80" s="6"/>
      <c r="JN80" s="6"/>
      <c r="JP80" s="6"/>
      <c r="JQ80" s="6"/>
      <c r="JR80" s="6">
        <v>18.60474</v>
      </c>
      <c r="JS80" s="6">
        <v>8.4536881066000005E-2</v>
      </c>
      <c r="JT80" s="6"/>
      <c r="JU80" s="36"/>
      <c r="JV80" s="6"/>
      <c r="JW80" s="6"/>
      <c r="JX80" s="6"/>
      <c r="JY80" s="6"/>
      <c r="JZ80" s="6"/>
      <c r="KA80" s="6"/>
      <c r="KB80" s="6"/>
      <c r="KC80" s="6"/>
      <c r="KD80" s="6"/>
      <c r="KE80" s="6"/>
      <c r="KG80" s="6"/>
      <c r="KH80" s="6"/>
      <c r="KI80" s="6"/>
      <c r="KJ80" s="6"/>
      <c r="KK80" s="6"/>
      <c r="KL80" s="36"/>
      <c r="KM80" s="6"/>
      <c r="KN80" s="6"/>
      <c r="KO80" s="6"/>
      <c r="KP80" s="6"/>
      <c r="KQ80" s="6"/>
      <c r="KR80" s="6"/>
      <c r="KS80" s="6"/>
      <c r="KT80" s="6"/>
      <c r="KU80" s="6"/>
      <c r="KV80" s="6"/>
      <c r="KX80" s="6"/>
      <c r="KY80" s="6"/>
      <c r="KZ80" s="6">
        <v>19.041440000000001</v>
      </c>
      <c r="LA80" s="6">
        <v>0.107018466847</v>
      </c>
      <c r="LB80" s="6"/>
      <c r="LC80" s="36"/>
      <c r="LD80" s="6"/>
      <c r="LE80" s="6"/>
      <c r="LF80" s="6"/>
      <c r="LG80" s="6"/>
      <c r="LH80" s="6"/>
      <c r="LI80" s="6"/>
      <c r="LJ80" s="6"/>
      <c r="LK80" s="6"/>
      <c r="LL80" s="6"/>
      <c r="LM80" s="6"/>
      <c r="LO80" s="6"/>
      <c r="LP80" s="6"/>
      <c r="LQ80" s="6">
        <v>19.041440000000001</v>
      </c>
      <c r="LR80" s="6">
        <v>0.125662493289</v>
      </c>
      <c r="LS80" s="6"/>
      <c r="LT80" s="36"/>
      <c r="LU80" s="6"/>
      <c r="LV80" s="6"/>
      <c r="LW80" s="6"/>
      <c r="LX80" s="6"/>
      <c r="LY80" s="6"/>
      <c r="LZ80" s="6"/>
      <c r="MA80" s="6"/>
      <c r="MB80" s="6"/>
      <c r="MC80" s="6"/>
      <c r="MD80" s="6"/>
      <c r="MF80" s="6"/>
      <c r="MG80" s="6"/>
      <c r="MH80" s="6">
        <v>19.041440000000001</v>
      </c>
      <c r="MI80" s="6">
        <v>0.10536887282600001</v>
      </c>
      <c r="MJ80" s="6"/>
      <c r="MK80" s="36"/>
      <c r="ML80" s="6"/>
      <c r="MM80" s="6"/>
      <c r="MN80" s="6"/>
      <c r="MO80" s="6"/>
      <c r="MP80" s="6"/>
      <c r="MQ80" s="6"/>
      <c r="MR80" s="6"/>
      <c r="MS80" s="6"/>
      <c r="MT80" s="6"/>
      <c r="MU80" s="6"/>
      <c r="MW80" s="6"/>
      <c r="MX80" s="6"/>
      <c r="MY80" s="6">
        <v>19.032859999999999</v>
      </c>
      <c r="MZ80" s="6">
        <v>6.6635177039400001E-2</v>
      </c>
      <c r="NA80" s="6"/>
      <c r="NB80" s="36"/>
      <c r="NC80" s="6"/>
      <c r="ND80" s="6"/>
      <c r="NE80" s="6"/>
      <c r="NF80" s="6"/>
      <c r="NG80" s="6"/>
      <c r="NH80" s="6"/>
      <c r="NI80" s="6"/>
      <c r="NJ80" s="6"/>
      <c r="NK80" s="6"/>
      <c r="NL80" s="6"/>
      <c r="NN80" s="6"/>
      <c r="NO80" s="6"/>
      <c r="NP80" s="6">
        <v>19.032859999999999</v>
      </c>
      <c r="NQ80" s="6">
        <v>6.9820267582099999E-2</v>
      </c>
      <c r="NR80" s="6"/>
      <c r="NS80" s="36"/>
      <c r="NT80" s="6"/>
      <c r="NU80" s="6"/>
      <c r="NV80" s="6"/>
      <c r="NW80" s="6"/>
      <c r="NX80" s="6"/>
      <c r="NY80" s="6"/>
      <c r="NZ80" s="6"/>
      <c r="OA80" s="6"/>
      <c r="OB80" s="6"/>
      <c r="OC80" s="6"/>
      <c r="OE80" s="6"/>
      <c r="OF80" s="6"/>
      <c r="OG80" s="6">
        <v>18.6567333333</v>
      </c>
      <c r="OH80" s="6">
        <v>8.8760678689800004E-2</v>
      </c>
      <c r="OI80" s="6"/>
      <c r="OJ80" s="36"/>
      <c r="OK80" s="6"/>
      <c r="OL80" s="6"/>
      <c r="OM80" s="6"/>
      <c r="ON80" s="6"/>
      <c r="OO80" s="6"/>
      <c r="OP80" s="6"/>
      <c r="OQ80" s="6"/>
      <c r="OR80" s="6"/>
      <c r="OS80" s="6"/>
      <c r="OT80" s="6"/>
      <c r="OV80" s="6"/>
      <c r="OW80" s="6"/>
      <c r="OX80" s="6">
        <v>18.6567333333</v>
      </c>
      <c r="OY80" s="6">
        <v>8.5794410706099999E-2</v>
      </c>
      <c r="OZ80" s="6"/>
      <c r="PA80" s="36"/>
      <c r="PB80" s="6"/>
      <c r="PC80" s="6"/>
      <c r="PD80" s="6"/>
      <c r="PE80" s="6"/>
      <c r="PF80" s="6"/>
      <c r="PG80" s="6"/>
      <c r="PH80" s="6"/>
      <c r="PI80" s="6"/>
      <c r="PJ80" s="6"/>
      <c r="PK80" s="6"/>
      <c r="PM80" s="6"/>
      <c r="PN80" s="6"/>
      <c r="PO80" s="6">
        <v>19.4953</v>
      </c>
      <c r="PP80" s="6">
        <v>8.7986195598299996E-2</v>
      </c>
      <c r="PQ80" s="6"/>
      <c r="PR80" s="36"/>
      <c r="PS80" s="6"/>
      <c r="PT80" s="6"/>
      <c r="PU80" s="6"/>
      <c r="PV80" s="6"/>
      <c r="PW80" s="6"/>
      <c r="PX80" s="6"/>
      <c r="PY80" s="6"/>
      <c r="PZ80" s="6"/>
      <c r="QA80" s="6"/>
      <c r="QB80" s="6"/>
      <c r="QD80" s="6"/>
      <c r="QE80" s="6"/>
      <c r="QF80" s="6">
        <v>19.05002</v>
      </c>
      <c r="QG80" s="6">
        <v>4.2646773783800003E-2</v>
      </c>
      <c r="QH80" s="6"/>
      <c r="QI80" s="36"/>
      <c r="QJ80" s="6"/>
      <c r="QK80" s="6"/>
      <c r="QL80" s="6"/>
      <c r="QM80" s="6"/>
      <c r="QN80" s="6"/>
      <c r="QO80" s="6"/>
      <c r="QP80" s="6"/>
      <c r="QQ80" s="6"/>
      <c r="QR80" s="6"/>
      <c r="QS80" s="6"/>
      <c r="QU80" s="6"/>
      <c r="QV80" s="6"/>
      <c r="QW80" s="6"/>
      <c r="QX80" s="6"/>
      <c r="QY80" s="6"/>
      <c r="QZ80" s="36"/>
      <c r="RA80" s="6"/>
      <c r="RB80" s="6"/>
      <c r="RC80" s="6"/>
      <c r="RD80" s="6"/>
      <c r="RE80" s="6"/>
      <c r="RF80" s="6"/>
      <c r="RG80" s="6"/>
      <c r="RH80" s="6"/>
      <c r="RI80" s="6"/>
      <c r="RJ80" s="6"/>
      <c r="RL80" s="6"/>
      <c r="RM80" s="6"/>
      <c r="RN80" s="6">
        <v>21.276420000000002</v>
      </c>
      <c r="RO80" s="6">
        <v>1.7440525241099999E-2</v>
      </c>
      <c r="RP80" s="6"/>
      <c r="RQ80" s="36"/>
      <c r="RR80" s="6"/>
      <c r="RS80" s="6"/>
      <c r="RT80" s="6"/>
      <c r="RU80" s="6"/>
      <c r="RV80" s="6"/>
      <c r="RW80" s="6"/>
      <c r="RX80" s="6"/>
      <c r="RY80" s="6"/>
      <c r="RZ80" s="6"/>
      <c r="SA80" s="6"/>
      <c r="SC80" s="6"/>
      <c r="SD80" s="6"/>
      <c r="SE80" s="6">
        <v>21.276420000000002</v>
      </c>
      <c r="SF80" s="6">
        <v>0</v>
      </c>
      <c r="SG80" s="6"/>
      <c r="SH80" s="36"/>
      <c r="SI80" s="6"/>
      <c r="SJ80" s="6"/>
      <c r="SK80" s="6"/>
      <c r="SL80" s="6"/>
      <c r="SM80" s="6"/>
      <c r="SN80" s="6"/>
      <c r="SO80" s="6"/>
      <c r="SP80" s="6"/>
      <c r="SQ80" s="6"/>
      <c r="SR80" s="6"/>
      <c r="ST80" s="6"/>
      <c r="SU80" s="6"/>
      <c r="SV80" s="6">
        <v>21.276420000000002</v>
      </c>
      <c r="SW80" s="6">
        <v>0</v>
      </c>
      <c r="SX80" s="6"/>
      <c r="SY80" s="36"/>
      <c r="SZ80" s="6"/>
      <c r="TA80" s="6"/>
      <c r="TB80" s="6"/>
      <c r="TC80" s="6"/>
      <c r="TD80" s="6"/>
      <c r="TE80" s="6"/>
      <c r="TF80" s="6"/>
      <c r="TG80" s="6"/>
      <c r="TH80" s="6"/>
      <c r="TI80" s="6"/>
      <c r="TK80" s="6"/>
      <c r="TL80" s="6"/>
      <c r="TM80" s="6">
        <v>30.774646666700001</v>
      </c>
      <c r="TN80" s="6">
        <v>0.149485537098</v>
      </c>
      <c r="TO80" s="6"/>
      <c r="TP80" s="36"/>
      <c r="TQ80" s="6"/>
      <c r="TR80" s="6"/>
      <c r="TS80" s="6"/>
      <c r="TT80" s="6"/>
      <c r="TU80" s="6"/>
      <c r="TV80" s="6"/>
      <c r="TW80" s="6"/>
      <c r="TX80" s="6"/>
      <c r="TY80" s="6"/>
      <c r="TZ80" s="6"/>
      <c r="UB80" s="6"/>
      <c r="UC80" s="6"/>
      <c r="UD80" s="6">
        <v>20.876753333300002</v>
      </c>
      <c r="UE80" s="6">
        <v>1.4429198382900001E-2</v>
      </c>
      <c r="UF80" s="6"/>
      <c r="UG80" s="36"/>
      <c r="UH80" s="6"/>
      <c r="UI80" s="6"/>
      <c r="UJ80" s="6"/>
      <c r="UK80" s="6"/>
      <c r="UL80" s="6"/>
      <c r="UM80" s="6"/>
      <c r="UN80" s="6"/>
      <c r="UO80" s="6"/>
      <c r="UP80" s="6"/>
      <c r="UQ80" s="6"/>
      <c r="US80" s="6"/>
      <c r="UT80" s="6"/>
      <c r="UU80" s="6">
        <v>19.065126666699999</v>
      </c>
      <c r="UV80" s="6">
        <v>7.8871183073499995E-2</v>
      </c>
      <c r="UW80" s="6"/>
      <c r="UX80" s="36"/>
      <c r="UY80" s="6"/>
      <c r="UZ80" s="6"/>
      <c r="VA80" s="6"/>
      <c r="VB80" s="6"/>
      <c r="VC80" s="6"/>
      <c r="VD80" s="6"/>
      <c r="VE80" s="6"/>
      <c r="VF80" s="6"/>
      <c r="VG80" s="6"/>
      <c r="VH80" s="6"/>
      <c r="VJ80" s="6"/>
      <c r="VK80" s="6"/>
      <c r="VL80" s="6">
        <v>19.065126666699999</v>
      </c>
      <c r="VM80" s="6">
        <v>0.101332917099</v>
      </c>
      <c r="VN80" s="6"/>
    </row>
    <row r="81" spans="10:586" x14ac:dyDescent="0.25">
      <c r="J81" s="6"/>
      <c r="K81" s="6"/>
      <c r="L81" s="6"/>
      <c r="M81" s="6"/>
      <c r="N81" s="6"/>
      <c r="O81" s="6"/>
      <c r="P81" s="6"/>
      <c r="Q81" s="6"/>
      <c r="R81" s="6"/>
      <c r="S81" s="6"/>
      <c r="U81" s="6"/>
      <c r="V81" s="6"/>
      <c r="W81" s="6"/>
      <c r="X81" s="6"/>
      <c r="Y81" s="6"/>
      <c r="Z81" s="36"/>
      <c r="AA81" s="6"/>
      <c r="AB81" s="6"/>
      <c r="AC81" s="6"/>
      <c r="AD81" s="6"/>
      <c r="AE81" s="6"/>
      <c r="AF81" s="6"/>
      <c r="AG81" s="6"/>
      <c r="AH81" s="6"/>
      <c r="AI81" s="6"/>
      <c r="AJ81" s="6"/>
      <c r="AL81" s="6"/>
      <c r="AM81" s="6"/>
      <c r="AN81" s="6"/>
      <c r="AO81" s="6"/>
      <c r="AP81" s="6"/>
      <c r="AQ81" s="36"/>
      <c r="AR81" s="6"/>
      <c r="AS81" s="6"/>
      <c r="AT81" s="6"/>
      <c r="AU81" s="6"/>
      <c r="AV81" s="6"/>
      <c r="AW81" s="6"/>
      <c r="AX81" s="6"/>
      <c r="AY81" s="6"/>
      <c r="AZ81" s="6"/>
      <c r="BA81" s="6"/>
      <c r="BC81" s="6"/>
      <c r="BD81" s="6"/>
      <c r="BE81" s="6"/>
      <c r="BF81" s="6"/>
      <c r="BG81" s="6"/>
      <c r="BH81" s="36"/>
      <c r="BI81" s="6"/>
      <c r="BJ81" s="6"/>
      <c r="BK81" s="6"/>
      <c r="BL81" s="6"/>
      <c r="BM81" s="6"/>
      <c r="BN81" s="6"/>
      <c r="BO81" s="6"/>
      <c r="BP81" s="6"/>
      <c r="BQ81" s="6"/>
      <c r="BR81" s="6"/>
      <c r="BT81" s="6"/>
      <c r="BU81" s="6"/>
      <c r="BV81" s="6"/>
      <c r="BW81" s="6"/>
      <c r="BX81" s="6"/>
      <c r="BY81" s="36"/>
      <c r="BZ81" s="6"/>
      <c r="CA81" s="6"/>
      <c r="CB81" s="6"/>
      <c r="CC81" s="6"/>
      <c r="CD81" s="6"/>
      <c r="CE81" s="6"/>
      <c r="CF81" s="6"/>
      <c r="CG81" s="6"/>
      <c r="CH81" s="6"/>
      <c r="CI81" s="6"/>
      <c r="CK81" s="6"/>
      <c r="CL81" s="6"/>
      <c r="CM81" s="6"/>
      <c r="CN81" s="6"/>
      <c r="CO81" s="6"/>
      <c r="CP81" s="36"/>
      <c r="CQ81" s="6"/>
      <c r="CR81" s="6"/>
      <c r="CS81" s="6"/>
      <c r="CT81" s="6"/>
      <c r="CU81" s="6"/>
      <c r="CV81" s="6"/>
      <c r="CW81" s="6"/>
      <c r="CX81" s="6"/>
      <c r="CY81" s="6"/>
      <c r="CZ81" s="6"/>
      <c r="DB81" s="6"/>
      <c r="DC81" s="6"/>
      <c r="DD81" s="6"/>
      <c r="DE81" s="6"/>
      <c r="DF81" s="6"/>
      <c r="DG81" s="36"/>
      <c r="DH81" s="6"/>
      <c r="DI81" s="6"/>
      <c r="DJ81" s="6"/>
      <c r="DK81" s="6"/>
      <c r="DL81" s="6"/>
      <c r="DM81" s="6"/>
      <c r="DN81" s="6"/>
      <c r="DO81" s="6"/>
      <c r="DP81" s="6"/>
      <c r="DQ81" s="6"/>
      <c r="DS81" s="6"/>
      <c r="DT81" s="6"/>
      <c r="DU81" s="6"/>
      <c r="DV81" s="6"/>
      <c r="DW81" s="6"/>
      <c r="DX81" s="36"/>
      <c r="DY81" s="6"/>
      <c r="DZ81" s="6"/>
      <c r="EA81" s="6"/>
      <c r="EB81" s="6"/>
      <c r="EC81" s="6"/>
      <c r="ED81" s="6"/>
      <c r="EE81" s="6"/>
      <c r="EF81" s="6"/>
      <c r="EG81" s="6"/>
      <c r="EH81" s="6"/>
      <c r="EJ81" s="6"/>
      <c r="EK81" s="6"/>
      <c r="EL81" s="6"/>
      <c r="EM81" s="6"/>
      <c r="EN81" s="6"/>
      <c r="EO81" s="36"/>
      <c r="EP81" s="6"/>
      <c r="EQ81" s="6"/>
      <c r="ER81" s="6"/>
      <c r="ES81" s="6"/>
      <c r="ET81" s="6"/>
      <c r="EU81" s="6"/>
      <c r="EV81" s="6"/>
      <c r="EW81" s="6"/>
      <c r="EX81" s="6"/>
      <c r="EY81" s="6"/>
      <c r="FA81" s="6"/>
      <c r="FB81" s="6"/>
      <c r="FC81" s="6">
        <v>21.744</v>
      </c>
      <c r="FD81" s="6">
        <v>6.4958879564300007E-2</v>
      </c>
      <c r="FE81" s="6"/>
      <c r="FF81" s="36"/>
      <c r="FG81" s="6"/>
      <c r="FH81" s="6"/>
      <c r="FI81" s="6"/>
      <c r="FJ81" s="6"/>
      <c r="FK81" s="6"/>
      <c r="FL81" s="6"/>
      <c r="FM81" s="6"/>
      <c r="FN81" s="6"/>
      <c r="FO81" s="6"/>
      <c r="FP81" s="6"/>
      <c r="FR81" s="6"/>
      <c r="FS81" s="6"/>
      <c r="FT81" s="6">
        <v>21.582159999999998</v>
      </c>
      <c r="FU81" s="6">
        <v>9.8209994075199994E-2</v>
      </c>
      <c r="FV81" s="6"/>
      <c r="FW81" s="36"/>
      <c r="FX81" s="6"/>
      <c r="FY81" s="6"/>
      <c r="FZ81" s="6"/>
      <c r="GA81" s="6"/>
      <c r="GB81" s="6"/>
      <c r="GC81" s="6"/>
      <c r="GD81" s="6"/>
      <c r="GE81" s="6"/>
      <c r="GF81" s="6"/>
      <c r="GG81" s="6"/>
      <c r="GI81" s="6"/>
      <c r="GJ81" s="6"/>
      <c r="GK81" s="6">
        <v>21.582159999999998</v>
      </c>
      <c r="GL81" s="6">
        <v>7.0847822502800001E-2</v>
      </c>
      <c r="GM81" s="6"/>
      <c r="GN81" s="36"/>
      <c r="GO81" s="6"/>
      <c r="GP81" s="6"/>
      <c r="GQ81" s="6"/>
      <c r="GR81" s="6"/>
      <c r="GS81" s="6"/>
      <c r="GT81" s="6"/>
      <c r="GU81" s="6"/>
      <c r="GV81" s="6"/>
      <c r="GW81" s="6"/>
      <c r="GX81" s="6"/>
      <c r="GZ81" s="6"/>
      <c r="HA81" s="6"/>
      <c r="HB81" s="6">
        <v>21.753360000000001</v>
      </c>
      <c r="HC81" s="6">
        <v>9.6636143973700003E-2</v>
      </c>
      <c r="HD81" s="6"/>
      <c r="HE81" s="36"/>
      <c r="HF81" s="6"/>
      <c r="HG81" s="6"/>
      <c r="HH81" s="6"/>
      <c r="HI81" s="6"/>
      <c r="HJ81" s="6"/>
      <c r="HK81" s="6"/>
      <c r="HL81" s="6"/>
      <c r="HM81" s="6"/>
      <c r="HN81" s="6"/>
      <c r="HO81" s="6"/>
      <c r="HQ81" s="6"/>
      <c r="HR81" s="6"/>
      <c r="HS81" s="6">
        <v>22.23912</v>
      </c>
      <c r="HT81" s="6">
        <v>7.4250023538900006E-2</v>
      </c>
      <c r="HU81" s="6"/>
      <c r="HV81" s="36"/>
      <c r="HW81" s="6"/>
      <c r="HX81" s="6"/>
      <c r="HY81" s="6"/>
      <c r="HZ81" s="6"/>
      <c r="IA81" s="6"/>
      <c r="IB81" s="6"/>
      <c r="IC81" s="6"/>
      <c r="ID81" s="6"/>
      <c r="IE81" s="6"/>
      <c r="IF81" s="6"/>
      <c r="IH81" s="6"/>
      <c r="II81" s="6"/>
      <c r="IJ81" s="6">
        <v>21.6036</v>
      </c>
      <c r="IK81" s="6">
        <v>8.8868926254000002E-2</v>
      </c>
      <c r="IL81" s="6"/>
      <c r="IM81" s="36"/>
      <c r="IN81" s="6"/>
      <c r="IO81" s="6"/>
      <c r="IP81" s="6"/>
      <c r="IQ81" s="6"/>
      <c r="IR81" s="6"/>
      <c r="IS81" s="6"/>
      <c r="IT81" s="6"/>
      <c r="IU81" s="6"/>
      <c r="IV81" s="6"/>
      <c r="IW81" s="6"/>
      <c r="IY81" s="6"/>
      <c r="IZ81" s="6"/>
      <c r="JA81" s="6">
        <v>21.6036</v>
      </c>
      <c r="JB81" s="6">
        <v>9.0414689684100005E-2</v>
      </c>
      <c r="JC81" s="6"/>
      <c r="JD81" s="36"/>
      <c r="JE81" s="6"/>
      <c r="JF81" s="6"/>
      <c r="JG81" s="6"/>
      <c r="JH81" s="6"/>
      <c r="JI81" s="6"/>
      <c r="JJ81" s="6"/>
      <c r="JK81" s="6"/>
      <c r="JL81" s="6"/>
      <c r="JM81" s="6"/>
      <c r="JN81" s="6"/>
      <c r="JP81" s="6"/>
      <c r="JQ81" s="6"/>
      <c r="JR81" s="6"/>
      <c r="JS81" s="6"/>
      <c r="JT81" s="6"/>
      <c r="JU81" s="36"/>
      <c r="JV81" s="6"/>
      <c r="JW81" s="6"/>
      <c r="JX81" s="6"/>
      <c r="JY81" s="6"/>
      <c r="JZ81" s="6"/>
      <c r="KA81" s="6"/>
      <c r="KB81" s="6"/>
      <c r="KC81" s="6"/>
      <c r="KD81" s="6"/>
      <c r="KE81" s="6"/>
      <c r="KG81" s="6"/>
      <c r="KH81" s="6"/>
      <c r="KI81" s="6"/>
      <c r="KJ81" s="6"/>
      <c r="KK81" s="6"/>
      <c r="KL81" s="36"/>
      <c r="KM81" s="6"/>
      <c r="KN81" s="6"/>
      <c r="KO81" s="6"/>
      <c r="KP81" s="6"/>
      <c r="KQ81" s="6"/>
      <c r="KR81" s="6"/>
      <c r="KS81" s="6"/>
      <c r="KT81" s="6"/>
      <c r="KU81" s="6"/>
      <c r="KV81" s="6"/>
      <c r="KX81" s="6"/>
      <c r="KY81" s="6"/>
      <c r="KZ81" s="6"/>
      <c r="LA81" s="6"/>
      <c r="LB81" s="6"/>
      <c r="LC81" s="36"/>
      <c r="LD81" s="6"/>
      <c r="LE81" s="6"/>
      <c r="LF81" s="6"/>
      <c r="LG81" s="6"/>
      <c r="LH81" s="6"/>
      <c r="LI81" s="6"/>
      <c r="LJ81" s="6"/>
      <c r="LK81" s="6"/>
      <c r="LL81" s="6"/>
      <c r="LM81" s="6"/>
      <c r="LO81" s="6"/>
      <c r="LP81" s="6"/>
      <c r="LQ81" s="6"/>
      <c r="LR81" s="6"/>
      <c r="LS81" s="6"/>
      <c r="LT81" s="36"/>
      <c r="LU81" s="6"/>
      <c r="LV81" s="6"/>
      <c r="LW81" s="6"/>
      <c r="LX81" s="6"/>
      <c r="LY81" s="6"/>
      <c r="LZ81" s="6"/>
      <c r="MA81" s="6"/>
      <c r="MB81" s="6"/>
      <c r="MC81" s="6"/>
      <c r="MD81" s="6"/>
      <c r="MF81" s="6"/>
      <c r="MG81" s="6"/>
      <c r="MH81" s="6"/>
      <c r="MI81" s="6"/>
      <c r="MJ81" s="6"/>
      <c r="MK81" s="36"/>
      <c r="ML81" s="6"/>
      <c r="MM81" s="6"/>
      <c r="MN81" s="6"/>
      <c r="MO81" s="6"/>
      <c r="MP81" s="6"/>
      <c r="MQ81" s="6"/>
      <c r="MR81" s="6"/>
      <c r="MS81" s="6"/>
      <c r="MT81" s="6"/>
      <c r="MU81" s="6"/>
      <c r="MW81" s="6"/>
      <c r="MX81" s="6"/>
      <c r="MY81" s="6"/>
      <c r="MZ81" s="6"/>
      <c r="NA81" s="6"/>
      <c r="NB81" s="36"/>
      <c r="NC81" s="6"/>
      <c r="ND81" s="6"/>
      <c r="NE81" s="6"/>
      <c r="NF81" s="6"/>
      <c r="NG81" s="6"/>
      <c r="NH81" s="6"/>
      <c r="NI81" s="6"/>
      <c r="NJ81" s="6"/>
      <c r="NK81" s="6"/>
      <c r="NL81" s="6"/>
      <c r="NN81" s="6"/>
      <c r="NO81" s="6"/>
      <c r="NP81" s="6"/>
      <c r="NQ81" s="6"/>
      <c r="NR81" s="6"/>
      <c r="NS81" s="36"/>
      <c r="NT81" s="6"/>
      <c r="NU81" s="6"/>
      <c r="NV81" s="6"/>
      <c r="NW81" s="6"/>
      <c r="NX81" s="6"/>
      <c r="NY81" s="6"/>
      <c r="NZ81" s="6"/>
      <c r="OA81" s="6"/>
      <c r="OB81" s="6"/>
      <c r="OC81" s="6"/>
      <c r="OE81" s="6"/>
      <c r="OF81" s="6"/>
      <c r="OG81" s="6"/>
      <c r="OH81" s="6"/>
      <c r="OI81" s="6"/>
      <c r="OJ81" s="36"/>
      <c r="OK81" s="6"/>
      <c r="OL81" s="6"/>
      <c r="OM81" s="6"/>
      <c r="ON81" s="6"/>
      <c r="OO81" s="6"/>
      <c r="OP81" s="6"/>
      <c r="OQ81" s="6"/>
      <c r="OR81" s="6"/>
      <c r="OS81" s="6"/>
      <c r="OT81" s="6"/>
      <c r="OV81" s="6"/>
      <c r="OW81" s="6"/>
      <c r="OX81" s="6"/>
      <c r="OY81" s="6"/>
      <c r="OZ81" s="6"/>
      <c r="PA81" s="36"/>
      <c r="PB81" s="6"/>
      <c r="PC81" s="6"/>
      <c r="PD81" s="6"/>
      <c r="PE81" s="6"/>
      <c r="PF81" s="6"/>
      <c r="PG81" s="6"/>
      <c r="PH81" s="6"/>
      <c r="PI81" s="6"/>
      <c r="PJ81" s="6"/>
      <c r="PK81" s="6"/>
      <c r="PM81" s="6"/>
      <c r="PN81" s="6"/>
      <c r="PO81" s="6">
        <v>21.267600000000002</v>
      </c>
      <c r="PP81" s="6">
        <v>8.8986184746399993E-2</v>
      </c>
      <c r="PQ81" s="6"/>
      <c r="PR81" s="36"/>
      <c r="PS81" s="6"/>
      <c r="PT81" s="6"/>
      <c r="PU81" s="6"/>
      <c r="PV81" s="6"/>
      <c r="PW81" s="6"/>
      <c r="PX81" s="6"/>
      <c r="PY81" s="6"/>
      <c r="PZ81" s="6"/>
      <c r="QA81" s="6"/>
      <c r="QB81" s="6"/>
      <c r="QD81" s="6"/>
      <c r="QE81" s="6"/>
      <c r="QF81" s="6">
        <v>20.781839999999999</v>
      </c>
      <c r="QG81" s="6">
        <v>4.3464862373100002E-2</v>
      </c>
      <c r="QH81" s="6"/>
      <c r="QI81" s="36"/>
      <c r="QJ81" s="6"/>
      <c r="QK81" s="6"/>
      <c r="QL81" s="6"/>
      <c r="QM81" s="6"/>
      <c r="QN81" s="6"/>
      <c r="QO81" s="6"/>
      <c r="QP81" s="6"/>
      <c r="QQ81" s="6"/>
      <c r="QR81" s="6"/>
      <c r="QS81" s="6"/>
      <c r="QU81" s="6"/>
      <c r="QV81" s="6"/>
      <c r="QW81" s="6"/>
      <c r="QX81" s="6"/>
      <c r="QY81" s="6"/>
      <c r="QZ81" s="36"/>
      <c r="RA81" s="6"/>
      <c r="RB81" s="6"/>
      <c r="RC81" s="6"/>
      <c r="RD81" s="6"/>
      <c r="RE81" s="6"/>
      <c r="RF81" s="6"/>
      <c r="RG81" s="6"/>
      <c r="RH81" s="6"/>
      <c r="RI81" s="6"/>
      <c r="RJ81" s="6"/>
      <c r="RL81" s="6"/>
      <c r="RM81" s="6"/>
      <c r="RN81" s="6"/>
      <c r="RO81" s="6"/>
      <c r="RP81" s="6"/>
      <c r="RQ81" s="36"/>
      <c r="RR81" s="6"/>
      <c r="RS81" s="6"/>
      <c r="RT81" s="6"/>
      <c r="RU81" s="6"/>
      <c r="RV81" s="6"/>
      <c r="RW81" s="6"/>
      <c r="RX81" s="6"/>
      <c r="RY81" s="6"/>
      <c r="RZ81" s="6"/>
      <c r="SA81" s="6"/>
      <c r="SC81" s="6"/>
      <c r="SD81" s="6"/>
      <c r="SE81" s="6"/>
      <c r="SF81" s="6"/>
      <c r="SG81" s="6"/>
      <c r="SH81" s="36"/>
      <c r="SI81" s="6"/>
      <c r="SJ81" s="6"/>
      <c r="SK81" s="6"/>
      <c r="SL81" s="6"/>
      <c r="SM81" s="6"/>
      <c r="SN81" s="6"/>
      <c r="SO81" s="6"/>
      <c r="SP81" s="6"/>
      <c r="SQ81" s="6"/>
      <c r="SR81" s="6"/>
      <c r="ST81" s="6"/>
      <c r="SU81" s="6"/>
      <c r="SV81" s="6"/>
      <c r="SW81" s="6"/>
      <c r="SX81" s="6"/>
      <c r="SY81" s="36"/>
      <c r="SZ81" s="6"/>
      <c r="TA81" s="6"/>
      <c r="TB81" s="6"/>
      <c r="TC81" s="6"/>
      <c r="TD81" s="6"/>
      <c r="TE81" s="6"/>
      <c r="TF81" s="6"/>
      <c r="TG81" s="6"/>
      <c r="TH81" s="6"/>
      <c r="TI81" s="6"/>
      <c r="TK81" s="6"/>
      <c r="TL81" s="6"/>
      <c r="TM81" s="6">
        <v>32.584919999999997</v>
      </c>
      <c r="TN81" s="6">
        <v>0.15190326498500001</v>
      </c>
      <c r="TO81" s="6"/>
      <c r="TP81" s="36"/>
      <c r="TQ81" s="6"/>
      <c r="TR81" s="6"/>
      <c r="TS81" s="6"/>
      <c r="TT81" s="6"/>
      <c r="TU81" s="6"/>
      <c r="TV81" s="6"/>
      <c r="TW81" s="6"/>
      <c r="TX81" s="6"/>
      <c r="TY81" s="6"/>
      <c r="TZ81" s="6"/>
      <c r="UB81" s="6"/>
      <c r="UC81" s="6"/>
      <c r="UD81" s="6"/>
      <c r="UE81" s="6"/>
      <c r="UF81" s="6"/>
      <c r="UG81" s="36"/>
      <c r="UH81" s="6"/>
      <c r="UI81" s="6"/>
      <c r="UJ81" s="6"/>
      <c r="UK81" s="6"/>
      <c r="UL81" s="6"/>
      <c r="UM81" s="6"/>
      <c r="UN81" s="6"/>
      <c r="UO81" s="6"/>
      <c r="UP81" s="6"/>
      <c r="UQ81" s="6"/>
      <c r="US81" s="6"/>
      <c r="UT81" s="6"/>
      <c r="UU81" s="6">
        <v>20.79832</v>
      </c>
      <c r="UV81" s="6">
        <v>7.9180621800800002E-2</v>
      </c>
      <c r="UW81" s="6"/>
      <c r="UX81" s="36"/>
      <c r="UY81" s="6"/>
      <c r="UZ81" s="6"/>
      <c r="VA81" s="6"/>
      <c r="VB81" s="6"/>
      <c r="VC81" s="6"/>
      <c r="VD81" s="6"/>
      <c r="VE81" s="6"/>
      <c r="VF81" s="6"/>
      <c r="VG81" s="6"/>
      <c r="VH81" s="6"/>
      <c r="VJ81" s="6"/>
      <c r="VK81" s="6"/>
      <c r="VL81" s="6">
        <v>20.79832</v>
      </c>
      <c r="VM81" s="6">
        <v>0.10308577198</v>
      </c>
      <c r="VN81" s="6"/>
    </row>
    <row r="82" spans="10:586" x14ac:dyDescent="0.25">
      <c r="J82" s="6"/>
      <c r="K82" s="6"/>
      <c r="L82" s="6"/>
      <c r="M82" s="6"/>
      <c r="N82" s="6"/>
      <c r="O82" s="6"/>
      <c r="P82" s="6"/>
      <c r="Q82" s="6"/>
      <c r="R82" s="6"/>
      <c r="S82" s="6"/>
      <c r="U82" s="6"/>
      <c r="V82" s="6"/>
      <c r="W82" s="6"/>
      <c r="X82" s="6"/>
      <c r="Y82" s="6"/>
      <c r="Z82" s="36"/>
      <c r="AA82" s="6"/>
      <c r="AB82" s="6"/>
      <c r="AC82" s="6"/>
      <c r="AD82" s="6"/>
      <c r="AE82" s="6"/>
      <c r="AF82" s="6"/>
      <c r="AG82" s="6"/>
      <c r="AH82" s="6"/>
      <c r="AI82" s="6"/>
      <c r="AJ82" s="6"/>
      <c r="AL82" s="6"/>
      <c r="AM82" s="6"/>
      <c r="AN82" s="6"/>
      <c r="AO82" s="6"/>
      <c r="AP82" s="6"/>
      <c r="AQ82" s="36"/>
      <c r="AR82" s="6"/>
      <c r="AS82" s="6"/>
      <c r="AT82" s="6"/>
      <c r="AU82" s="6"/>
      <c r="AV82" s="6"/>
      <c r="AW82" s="6"/>
      <c r="AX82" s="6"/>
      <c r="AY82" s="6"/>
      <c r="AZ82" s="6"/>
      <c r="BA82" s="6"/>
      <c r="BC82" s="6"/>
      <c r="BD82" s="6"/>
      <c r="BE82" s="6"/>
      <c r="BF82" s="6"/>
      <c r="BG82" s="6"/>
      <c r="BH82" s="36"/>
      <c r="BI82" s="6"/>
      <c r="BJ82" s="6"/>
      <c r="BK82" s="6"/>
      <c r="BL82" s="6"/>
      <c r="BM82" s="6"/>
      <c r="BN82" s="6"/>
      <c r="BO82" s="6"/>
      <c r="BP82" s="6"/>
      <c r="BQ82" s="6"/>
      <c r="BR82" s="6"/>
      <c r="BT82" s="6"/>
      <c r="BU82" s="6"/>
      <c r="BV82" s="6"/>
      <c r="BW82" s="6"/>
      <c r="BX82" s="6"/>
      <c r="BY82" s="36"/>
      <c r="BZ82" s="6"/>
      <c r="CA82" s="6"/>
      <c r="CB82" s="6"/>
      <c r="CC82" s="6"/>
      <c r="CD82" s="6"/>
      <c r="CE82" s="6"/>
      <c r="CF82" s="6"/>
      <c r="CG82" s="6"/>
      <c r="CH82" s="6"/>
      <c r="CI82" s="6"/>
      <c r="CK82" s="6"/>
      <c r="CL82" s="6"/>
      <c r="CM82" s="6"/>
      <c r="CN82" s="6"/>
      <c r="CO82" s="6"/>
      <c r="CP82" s="36"/>
      <c r="CQ82" s="6"/>
      <c r="CR82" s="6"/>
      <c r="CS82" s="6"/>
      <c r="CT82" s="6"/>
      <c r="CU82" s="6"/>
      <c r="CV82" s="6"/>
      <c r="CW82" s="6"/>
      <c r="CX82" s="6"/>
      <c r="CY82" s="6"/>
      <c r="CZ82" s="6"/>
      <c r="DB82" s="6"/>
      <c r="DC82" s="6"/>
      <c r="DD82" s="6"/>
      <c r="DE82" s="6"/>
      <c r="DF82" s="6"/>
      <c r="DG82" s="36"/>
      <c r="DH82" s="6"/>
      <c r="DI82" s="6"/>
      <c r="DJ82" s="6"/>
      <c r="DK82" s="6"/>
      <c r="DL82" s="6"/>
      <c r="DM82" s="6"/>
      <c r="DN82" s="6"/>
      <c r="DO82" s="6"/>
      <c r="DP82" s="6"/>
      <c r="DQ82" s="6"/>
      <c r="DS82" s="6"/>
      <c r="DT82" s="6"/>
      <c r="DU82" s="6"/>
      <c r="DV82" s="6"/>
      <c r="DW82" s="6"/>
      <c r="DX82" s="36"/>
      <c r="DY82" s="6"/>
      <c r="DZ82" s="6"/>
      <c r="EA82" s="6"/>
      <c r="EB82" s="6"/>
      <c r="EC82" s="6"/>
      <c r="ED82" s="6"/>
      <c r="EE82" s="6"/>
      <c r="EF82" s="6"/>
      <c r="EG82" s="6"/>
      <c r="EH82" s="6"/>
      <c r="EJ82" s="6"/>
      <c r="EK82" s="6"/>
      <c r="EL82" s="6"/>
      <c r="EM82" s="6"/>
      <c r="EN82" s="6"/>
      <c r="EO82" s="36"/>
      <c r="EP82" s="6"/>
      <c r="EQ82" s="6"/>
      <c r="ER82" s="6"/>
      <c r="ES82" s="6"/>
      <c r="ET82" s="6"/>
      <c r="EU82" s="6"/>
      <c r="EV82" s="6"/>
      <c r="EW82" s="6"/>
      <c r="EX82" s="6"/>
      <c r="EY82" s="6"/>
      <c r="FA82" s="6"/>
      <c r="FB82" s="6"/>
      <c r="FC82" s="6"/>
      <c r="FD82" s="6"/>
      <c r="FE82" s="6"/>
      <c r="FF82" s="36"/>
      <c r="FG82" s="6"/>
      <c r="FH82" s="6"/>
      <c r="FI82" s="6"/>
      <c r="FJ82" s="6"/>
      <c r="FK82" s="6"/>
      <c r="FL82" s="6"/>
      <c r="FM82" s="6"/>
      <c r="FN82" s="6"/>
      <c r="FO82" s="6"/>
      <c r="FP82" s="6"/>
      <c r="FR82" s="6"/>
      <c r="FS82" s="6"/>
      <c r="FT82" s="6"/>
      <c r="FU82" s="6"/>
      <c r="FV82" s="6"/>
      <c r="FW82" s="36"/>
      <c r="FX82" s="6"/>
      <c r="FY82" s="6"/>
      <c r="FZ82" s="6"/>
      <c r="GA82" s="6"/>
      <c r="GB82" s="6"/>
      <c r="GC82" s="6"/>
      <c r="GD82" s="6"/>
      <c r="GE82" s="6"/>
      <c r="GF82" s="6"/>
      <c r="GG82" s="6"/>
      <c r="GI82" s="6"/>
      <c r="GJ82" s="6"/>
      <c r="GK82" s="6"/>
      <c r="GL82" s="6"/>
      <c r="GM82" s="6"/>
      <c r="GN82" s="36"/>
      <c r="GO82" s="6"/>
      <c r="GP82" s="6"/>
      <c r="GQ82" s="6"/>
      <c r="GR82" s="6"/>
      <c r="GS82" s="6"/>
      <c r="GT82" s="6"/>
      <c r="GU82" s="6"/>
      <c r="GV82" s="6"/>
      <c r="GW82" s="6"/>
      <c r="GX82" s="6"/>
      <c r="GZ82" s="6"/>
      <c r="HA82" s="6"/>
      <c r="HB82" s="6"/>
      <c r="HC82" s="6"/>
      <c r="HD82" s="6"/>
      <c r="HE82" s="36"/>
      <c r="HF82" s="6"/>
      <c r="HG82" s="6"/>
      <c r="HH82" s="6"/>
      <c r="HI82" s="6"/>
      <c r="HJ82" s="6"/>
      <c r="HK82" s="6"/>
      <c r="HL82" s="6"/>
      <c r="HM82" s="6"/>
      <c r="HN82" s="6"/>
      <c r="HO82" s="6"/>
      <c r="HQ82" s="6"/>
      <c r="HR82" s="6"/>
      <c r="HS82" s="6"/>
      <c r="HT82" s="6"/>
      <c r="HU82" s="6"/>
      <c r="HV82" s="36"/>
      <c r="HW82" s="6"/>
      <c r="HX82" s="6"/>
      <c r="HY82" s="6"/>
      <c r="HZ82" s="6"/>
      <c r="IA82" s="6"/>
      <c r="IB82" s="6"/>
      <c r="IC82" s="6"/>
      <c r="ID82" s="6"/>
      <c r="IE82" s="6"/>
      <c r="IF82" s="6"/>
      <c r="IH82" s="6"/>
      <c r="II82" s="6"/>
      <c r="IJ82" s="6"/>
      <c r="IK82" s="6"/>
      <c r="IL82" s="6"/>
      <c r="IM82" s="36"/>
      <c r="IN82" s="6"/>
      <c r="IO82" s="6"/>
      <c r="IP82" s="6"/>
      <c r="IQ82" s="6"/>
      <c r="IR82" s="6"/>
      <c r="IS82" s="6"/>
      <c r="IT82" s="6"/>
      <c r="IU82" s="6"/>
      <c r="IV82" s="6"/>
      <c r="IW82" s="6"/>
      <c r="IY82" s="6"/>
      <c r="IZ82" s="6"/>
      <c r="JA82" s="6"/>
      <c r="JB82" s="6"/>
      <c r="JC82" s="6"/>
      <c r="JD82" s="36"/>
      <c r="JE82" s="6"/>
      <c r="JF82" s="6"/>
      <c r="JG82" s="6"/>
      <c r="JH82" s="6"/>
      <c r="JI82" s="6"/>
      <c r="JJ82" s="6"/>
      <c r="JK82" s="6"/>
      <c r="JL82" s="6"/>
      <c r="JM82" s="6"/>
      <c r="JN82" s="6"/>
      <c r="JP82" s="6"/>
      <c r="JQ82" s="6"/>
      <c r="JR82" s="6"/>
      <c r="JS82" s="6"/>
      <c r="JT82" s="6"/>
      <c r="JU82" s="36"/>
      <c r="JV82" s="6"/>
      <c r="JW82" s="6"/>
      <c r="JX82" s="6"/>
      <c r="JY82" s="6"/>
      <c r="JZ82" s="6"/>
      <c r="KA82" s="6"/>
      <c r="KB82" s="6"/>
      <c r="KC82" s="6"/>
      <c r="KD82" s="6"/>
      <c r="KE82" s="6"/>
      <c r="KG82" s="6"/>
      <c r="KH82" s="6"/>
      <c r="KI82" s="6"/>
      <c r="KJ82" s="6"/>
      <c r="KK82" s="6"/>
      <c r="KL82" s="36"/>
      <c r="KM82" s="6"/>
      <c r="KN82" s="6"/>
      <c r="KO82" s="6"/>
      <c r="KP82" s="6"/>
      <c r="KQ82" s="6"/>
      <c r="KR82" s="6"/>
      <c r="KS82" s="6"/>
      <c r="KT82" s="6"/>
      <c r="KU82" s="6"/>
      <c r="KV82" s="6"/>
      <c r="KX82" s="6"/>
      <c r="KY82" s="6"/>
      <c r="KZ82" s="6"/>
      <c r="LA82" s="6"/>
      <c r="LB82" s="6"/>
      <c r="LC82" s="36"/>
      <c r="LD82" s="6"/>
      <c r="LE82" s="6"/>
      <c r="LF82" s="6"/>
      <c r="LG82" s="6"/>
      <c r="LH82" s="6"/>
      <c r="LI82" s="6"/>
      <c r="LJ82" s="6"/>
      <c r="LK82" s="6"/>
      <c r="LL82" s="6"/>
      <c r="LM82" s="6"/>
      <c r="LO82" s="6"/>
      <c r="LP82" s="6"/>
      <c r="LQ82" s="6"/>
      <c r="LR82" s="6"/>
      <c r="LS82" s="6"/>
      <c r="LT82" s="36"/>
      <c r="LU82" s="6"/>
      <c r="LV82" s="6"/>
      <c r="LW82" s="6"/>
      <c r="LX82" s="6"/>
      <c r="LY82" s="6"/>
      <c r="LZ82" s="6"/>
      <c r="MA82" s="6"/>
      <c r="MB82" s="6"/>
      <c r="MC82" s="6"/>
      <c r="MD82" s="6"/>
      <c r="MF82" s="6"/>
      <c r="MG82" s="6"/>
      <c r="MH82" s="6"/>
      <c r="MI82" s="6"/>
      <c r="MJ82" s="6"/>
      <c r="MK82" s="36"/>
      <c r="ML82" s="6"/>
      <c r="MM82" s="6"/>
      <c r="MN82" s="6"/>
      <c r="MO82" s="6"/>
      <c r="MP82" s="6"/>
      <c r="MQ82" s="6"/>
      <c r="MR82" s="6"/>
      <c r="MS82" s="6"/>
      <c r="MT82" s="6"/>
      <c r="MU82" s="6"/>
      <c r="MW82" s="6"/>
      <c r="MX82" s="6"/>
      <c r="MY82" s="6"/>
      <c r="MZ82" s="6"/>
      <c r="NA82" s="6"/>
      <c r="NB82" s="36"/>
      <c r="NC82" s="6"/>
      <c r="ND82" s="6"/>
      <c r="NE82" s="6"/>
      <c r="NF82" s="6"/>
      <c r="NG82" s="6"/>
      <c r="NH82" s="6"/>
      <c r="NI82" s="6"/>
      <c r="NJ82" s="6"/>
      <c r="NK82" s="6"/>
      <c r="NL82" s="6"/>
      <c r="NN82" s="6"/>
      <c r="NO82" s="6"/>
      <c r="NP82" s="6"/>
      <c r="NQ82" s="6"/>
      <c r="NR82" s="6"/>
      <c r="NS82" s="36"/>
      <c r="NT82" s="6"/>
      <c r="NU82" s="6"/>
      <c r="NV82" s="6"/>
      <c r="NW82" s="6"/>
      <c r="NX82" s="6"/>
      <c r="NY82" s="6"/>
      <c r="NZ82" s="6"/>
      <c r="OA82" s="6"/>
      <c r="OB82" s="6"/>
      <c r="OC82" s="6"/>
      <c r="OE82" s="6"/>
      <c r="OF82" s="6"/>
      <c r="OG82" s="6"/>
      <c r="OH82" s="6"/>
      <c r="OI82" s="6"/>
      <c r="OJ82" s="36"/>
      <c r="OK82" s="6"/>
      <c r="OL82" s="6"/>
      <c r="OM82" s="6"/>
      <c r="ON82" s="6"/>
      <c r="OO82" s="6"/>
      <c r="OP82" s="6"/>
      <c r="OQ82" s="6"/>
      <c r="OR82" s="6"/>
      <c r="OS82" s="6"/>
      <c r="OT82" s="6"/>
      <c r="OV82" s="6"/>
      <c r="OW82" s="6"/>
      <c r="OX82" s="6"/>
      <c r="OY82" s="6"/>
      <c r="OZ82" s="6"/>
      <c r="PA82" s="36"/>
      <c r="PB82" s="6"/>
      <c r="PC82" s="6"/>
      <c r="PD82" s="6"/>
      <c r="PE82" s="6"/>
      <c r="PF82" s="6"/>
      <c r="PG82" s="6"/>
      <c r="PH82" s="6"/>
      <c r="PI82" s="6"/>
      <c r="PJ82" s="6"/>
      <c r="PK82" s="6"/>
      <c r="PM82" s="6"/>
      <c r="PN82" s="6"/>
      <c r="PO82" s="6"/>
      <c r="PP82" s="6"/>
      <c r="PQ82" s="6"/>
      <c r="PR82" s="36"/>
      <c r="PS82" s="6"/>
      <c r="PT82" s="6"/>
      <c r="PU82" s="6"/>
      <c r="PV82" s="6"/>
      <c r="PW82" s="6"/>
      <c r="PX82" s="6"/>
      <c r="PY82" s="6"/>
      <c r="PZ82" s="6"/>
      <c r="QA82" s="6"/>
      <c r="QB82" s="6"/>
      <c r="QD82" s="6"/>
      <c r="QE82" s="6"/>
      <c r="QF82" s="6"/>
      <c r="QG82" s="6"/>
      <c r="QH82" s="6"/>
      <c r="QI82" s="36"/>
      <c r="QJ82" s="6"/>
      <c r="QK82" s="6"/>
      <c r="QL82" s="6"/>
      <c r="QM82" s="6"/>
      <c r="QN82" s="6"/>
      <c r="QO82" s="6"/>
      <c r="QP82" s="6"/>
      <c r="QQ82" s="6"/>
      <c r="QR82" s="6"/>
      <c r="QS82" s="6"/>
      <c r="QU82" s="6"/>
      <c r="QV82" s="6"/>
      <c r="QW82" s="6"/>
      <c r="QX82" s="6"/>
      <c r="QY82" s="6"/>
      <c r="QZ82" s="36"/>
      <c r="RA82" s="6"/>
      <c r="RB82" s="6"/>
      <c r="RC82" s="6"/>
      <c r="RD82" s="6"/>
      <c r="RE82" s="6"/>
      <c r="RF82" s="6"/>
      <c r="RG82" s="6"/>
      <c r="RH82" s="6"/>
      <c r="RI82" s="6"/>
      <c r="RJ82" s="6"/>
      <c r="RL82" s="6"/>
      <c r="RM82" s="6"/>
      <c r="RN82" s="6"/>
      <c r="RO82" s="6"/>
      <c r="RP82" s="6"/>
      <c r="RQ82" s="36"/>
      <c r="RR82" s="6"/>
      <c r="RS82" s="6"/>
      <c r="RT82" s="6"/>
      <c r="RU82" s="6"/>
      <c r="RV82" s="6"/>
      <c r="RW82" s="6"/>
      <c r="RX82" s="6"/>
      <c r="RY82" s="6"/>
      <c r="RZ82" s="6"/>
      <c r="SA82" s="6"/>
      <c r="SC82" s="6"/>
      <c r="SD82" s="6"/>
      <c r="SE82" s="6"/>
      <c r="SF82" s="6"/>
      <c r="SG82" s="6"/>
      <c r="SH82" s="36"/>
      <c r="SI82" s="6"/>
      <c r="SJ82" s="6"/>
      <c r="SK82" s="6"/>
      <c r="SL82" s="6"/>
      <c r="SM82" s="6"/>
      <c r="SN82" s="6"/>
      <c r="SO82" s="6"/>
      <c r="SP82" s="6"/>
      <c r="SQ82" s="6"/>
      <c r="SR82" s="6"/>
      <c r="ST82" s="6"/>
      <c r="SU82" s="6"/>
      <c r="SV82" s="6"/>
      <c r="SW82" s="6"/>
      <c r="SX82" s="6"/>
      <c r="SY82" s="36"/>
      <c r="SZ82" s="6"/>
      <c r="TA82" s="6"/>
      <c r="TB82" s="6"/>
      <c r="TC82" s="6"/>
      <c r="TD82" s="6"/>
      <c r="TE82" s="6"/>
      <c r="TF82" s="6"/>
      <c r="TG82" s="6"/>
      <c r="TH82" s="6"/>
      <c r="TI82" s="6"/>
      <c r="TK82" s="6"/>
      <c r="TL82" s="6"/>
      <c r="TM82" s="6"/>
      <c r="TN82" s="6"/>
      <c r="TO82" s="6"/>
      <c r="TP82" s="36"/>
      <c r="TQ82" s="6"/>
      <c r="TR82" s="6"/>
      <c r="TS82" s="6"/>
      <c r="TT82" s="6"/>
      <c r="TU82" s="6"/>
      <c r="TV82" s="6"/>
      <c r="TW82" s="6"/>
      <c r="TX82" s="6"/>
      <c r="TY82" s="6"/>
      <c r="TZ82" s="6"/>
      <c r="UB82" s="6"/>
      <c r="UC82" s="6"/>
      <c r="UD82" s="6"/>
      <c r="UE82" s="6"/>
      <c r="UF82" s="6"/>
      <c r="UG82" s="36"/>
      <c r="UH82" s="6"/>
      <c r="UI82" s="6"/>
      <c r="UJ82" s="6"/>
      <c r="UK82" s="6"/>
      <c r="UL82" s="6"/>
      <c r="UM82" s="6"/>
      <c r="UN82" s="6"/>
      <c r="UO82" s="6"/>
      <c r="UP82" s="6"/>
      <c r="UQ82" s="6"/>
      <c r="US82" s="6"/>
      <c r="UT82" s="6"/>
      <c r="UU82" s="6"/>
      <c r="UV82" s="6"/>
      <c r="UW82" s="6"/>
      <c r="UX82" s="36"/>
      <c r="UY82" s="6"/>
      <c r="UZ82" s="6"/>
      <c r="VA82" s="6"/>
      <c r="VB82" s="6"/>
      <c r="VC82" s="6"/>
      <c r="VD82" s="6"/>
      <c r="VE82" s="6"/>
      <c r="VF82" s="6"/>
      <c r="VG82" s="6"/>
      <c r="VH82" s="6"/>
      <c r="VJ82" s="6"/>
      <c r="VK82" s="6"/>
      <c r="VL82" s="6"/>
      <c r="VM82" s="6"/>
      <c r="VN82" s="6"/>
    </row>
    <row r="83" spans="10:586" x14ac:dyDescent="0.25">
      <c r="J83" s="6"/>
      <c r="K83" s="6"/>
      <c r="L83" s="6"/>
      <c r="M83" s="6"/>
      <c r="N83" s="6"/>
      <c r="O83" s="6"/>
      <c r="P83" s="6"/>
      <c r="Q83" s="6"/>
      <c r="R83" s="6"/>
      <c r="S83" s="6"/>
      <c r="U83" s="6"/>
      <c r="V83" s="6"/>
      <c r="W83" s="6"/>
      <c r="X83" s="6"/>
      <c r="Y83" s="6"/>
      <c r="Z83" s="36"/>
      <c r="AA83" s="6"/>
      <c r="AB83" s="6"/>
      <c r="AC83" s="6"/>
      <c r="AD83" s="6"/>
      <c r="AE83" s="6"/>
      <c r="AF83" s="6"/>
      <c r="AG83" s="6"/>
      <c r="AH83" s="6"/>
      <c r="AI83" s="6"/>
      <c r="AJ83" s="6"/>
      <c r="AL83" s="6"/>
      <c r="AM83" s="6"/>
      <c r="AN83" s="6"/>
      <c r="AO83" s="6"/>
      <c r="AP83" s="6"/>
      <c r="AQ83" s="36"/>
      <c r="AR83" s="6"/>
      <c r="AS83" s="6"/>
      <c r="AT83" s="6"/>
      <c r="AU83" s="6"/>
      <c r="AV83" s="6"/>
      <c r="AW83" s="6"/>
      <c r="AX83" s="6"/>
      <c r="AY83" s="6"/>
      <c r="AZ83" s="6"/>
      <c r="BA83" s="6"/>
      <c r="BC83" s="6"/>
      <c r="BD83" s="6"/>
      <c r="BE83" s="6"/>
      <c r="BF83" s="6"/>
      <c r="BG83" s="6"/>
      <c r="BH83" s="36"/>
      <c r="BI83" s="6"/>
      <c r="BJ83" s="6"/>
      <c r="BK83" s="6"/>
      <c r="BL83" s="6"/>
      <c r="BM83" s="6"/>
      <c r="BN83" s="6"/>
      <c r="BO83" s="6"/>
      <c r="BP83" s="6"/>
      <c r="BQ83" s="6"/>
      <c r="BR83" s="6"/>
      <c r="BT83" s="6"/>
      <c r="BU83" s="6"/>
      <c r="BV83" s="6"/>
      <c r="BW83" s="6"/>
      <c r="BX83" s="6"/>
      <c r="BY83" s="36"/>
      <c r="BZ83" s="6"/>
      <c r="CA83" s="6"/>
      <c r="CB83" s="6"/>
      <c r="CC83" s="6"/>
      <c r="CD83" s="6"/>
      <c r="CE83" s="6"/>
      <c r="CF83" s="6"/>
      <c r="CG83" s="6"/>
      <c r="CH83" s="6"/>
      <c r="CI83" s="6"/>
      <c r="CK83" s="6"/>
      <c r="CL83" s="6"/>
      <c r="CM83" s="6"/>
      <c r="CN83" s="6"/>
      <c r="CO83" s="6"/>
      <c r="CP83" s="36"/>
      <c r="CQ83" s="6"/>
      <c r="CR83" s="6"/>
      <c r="CS83" s="6"/>
      <c r="CT83" s="6"/>
      <c r="CU83" s="6"/>
      <c r="CV83" s="6"/>
      <c r="CW83" s="6"/>
      <c r="CX83" s="6"/>
      <c r="CY83" s="6"/>
      <c r="CZ83" s="6"/>
      <c r="DB83" s="6"/>
      <c r="DC83" s="6"/>
      <c r="DD83" s="6"/>
      <c r="DE83" s="6"/>
      <c r="DF83" s="6"/>
      <c r="DG83" s="36"/>
      <c r="DH83" s="6"/>
      <c r="DI83" s="6"/>
      <c r="DJ83" s="6"/>
      <c r="DK83" s="6"/>
      <c r="DL83" s="6"/>
      <c r="DM83" s="6"/>
      <c r="DN83" s="6"/>
      <c r="DO83" s="6"/>
      <c r="DP83" s="6"/>
      <c r="DQ83" s="6"/>
      <c r="DS83" s="6"/>
      <c r="DT83" s="6"/>
      <c r="DU83" s="6"/>
      <c r="DV83" s="6"/>
      <c r="DW83" s="6"/>
      <c r="DX83" s="36"/>
      <c r="DY83" s="6"/>
      <c r="DZ83" s="6"/>
      <c r="EA83" s="6"/>
      <c r="EB83" s="6"/>
      <c r="EC83" s="6"/>
      <c r="ED83" s="6"/>
      <c r="EE83" s="6"/>
      <c r="EF83" s="6"/>
      <c r="EG83" s="6"/>
      <c r="EH83" s="6"/>
      <c r="EJ83" s="6"/>
      <c r="EK83" s="6"/>
      <c r="EL83" s="6"/>
      <c r="EM83" s="6"/>
      <c r="EN83" s="6"/>
      <c r="EO83" s="36"/>
      <c r="EP83" s="6"/>
      <c r="EQ83" s="6"/>
      <c r="ER83" s="6"/>
      <c r="ES83" s="6"/>
      <c r="ET83" s="6"/>
      <c r="EU83" s="6"/>
      <c r="EV83" s="6"/>
      <c r="EW83" s="6"/>
      <c r="EX83" s="6"/>
      <c r="EY83" s="6"/>
      <c r="FA83" s="6"/>
      <c r="FB83" s="6"/>
      <c r="FC83" s="6"/>
      <c r="FD83" s="6"/>
      <c r="FE83" s="6"/>
      <c r="FF83" s="36"/>
      <c r="FG83" s="6"/>
      <c r="FH83" s="6"/>
      <c r="FI83" s="6"/>
      <c r="FJ83" s="6"/>
      <c r="FK83" s="6"/>
      <c r="FL83" s="6"/>
      <c r="FM83" s="6"/>
      <c r="FN83" s="6"/>
      <c r="FO83" s="6"/>
      <c r="FP83" s="6"/>
      <c r="FR83" s="6"/>
      <c r="FS83" s="6"/>
      <c r="FT83" s="6"/>
      <c r="FU83" s="6"/>
      <c r="FV83" s="6"/>
      <c r="FW83" s="36"/>
      <c r="FX83" s="6"/>
      <c r="FY83" s="6"/>
      <c r="FZ83" s="6"/>
      <c r="GA83" s="6"/>
      <c r="GB83" s="6"/>
      <c r="GC83" s="6"/>
      <c r="GD83" s="6"/>
      <c r="GE83" s="6"/>
      <c r="GF83" s="6"/>
      <c r="GG83" s="6"/>
      <c r="GI83" s="6"/>
      <c r="GJ83" s="6"/>
      <c r="GK83" s="6"/>
      <c r="GL83" s="6"/>
      <c r="GM83" s="6"/>
      <c r="GN83" s="36"/>
      <c r="GO83" s="6"/>
      <c r="GP83" s="6"/>
      <c r="GQ83" s="6"/>
      <c r="GR83" s="6"/>
      <c r="GS83" s="6"/>
      <c r="GT83" s="6"/>
      <c r="GU83" s="6"/>
      <c r="GV83" s="6"/>
      <c r="GW83" s="6"/>
      <c r="GX83" s="6"/>
      <c r="GZ83" s="6"/>
      <c r="HA83" s="6"/>
      <c r="HB83" s="6"/>
      <c r="HC83" s="6"/>
      <c r="HD83" s="6"/>
      <c r="HE83" s="36"/>
      <c r="HF83" s="6"/>
      <c r="HG83" s="6"/>
      <c r="HH83" s="6"/>
      <c r="HI83" s="6"/>
      <c r="HJ83" s="6"/>
      <c r="HK83" s="6"/>
      <c r="HL83" s="6"/>
      <c r="HM83" s="6"/>
      <c r="HN83" s="6"/>
      <c r="HO83" s="6"/>
      <c r="HQ83" s="6"/>
      <c r="HR83" s="6"/>
      <c r="HS83" s="6"/>
      <c r="HT83" s="6"/>
      <c r="HU83" s="6"/>
      <c r="HV83" s="36"/>
      <c r="HW83" s="6"/>
      <c r="HX83" s="6"/>
      <c r="HY83" s="6"/>
      <c r="HZ83" s="6"/>
      <c r="IA83" s="6"/>
      <c r="IB83" s="6"/>
      <c r="IC83" s="6"/>
      <c r="ID83" s="6"/>
      <c r="IE83" s="6"/>
      <c r="IF83" s="6"/>
      <c r="IH83" s="6"/>
      <c r="II83" s="6"/>
      <c r="IJ83" s="6"/>
      <c r="IK83" s="6"/>
      <c r="IL83" s="6"/>
      <c r="IM83" s="36"/>
      <c r="IN83" s="6"/>
      <c r="IO83" s="6"/>
      <c r="IP83" s="6"/>
      <c r="IQ83" s="6"/>
      <c r="IR83" s="6"/>
      <c r="IS83" s="6"/>
      <c r="IT83" s="6"/>
      <c r="IU83" s="6"/>
      <c r="IV83" s="6"/>
      <c r="IW83" s="6"/>
      <c r="IY83" s="6"/>
      <c r="IZ83" s="6"/>
      <c r="JA83" s="6"/>
      <c r="JB83" s="6"/>
      <c r="JC83" s="6"/>
      <c r="JD83" s="36"/>
      <c r="JE83" s="6"/>
      <c r="JF83" s="6"/>
      <c r="JG83" s="6"/>
      <c r="JH83" s="6"/>
      <c r="JI83" s="6"/>
      <c r="JJ83" s="6"/>
      <c r="JK83" s="6"/>
      <c r="JL83" s="6"/>
      <c r="JM83" s="6"/>
      <c r="JN83" s="6"/>
      <c r="JP83" s="6"/>
      <c r="JQ83" s="6"/>
      <c r="JR83" s="6"/>
      <c r="JS83" s="6"/>
      <c r="JT83" s="6"/>
      <c r="JU83" s="36"/>
      <c r="JV83" s="6"/>
      <c r="JW83" s="6"/>
      <c r="JX83" s="6"/>
      <c r="JY83" s="6"/>
      <c r="JZ83" s="6"/>
      <c r="KA83" s="6"/>
      <c r="KB83" s="6"/>
      <c r="KC83" s="6"/>
      <c r="KD83" s="6"/>
      <c r="KE83" s="6"/>
      <c r="KG83" s="6"/>
      <c r="KH83" s="6"/>
      <c r="KI83" s="6"/>
      <c r="KJ83" s="6"/>
      <c r="KK83" s="6"/>
      <c r="KL83" s="36"/>
      <c r="KM83" s="6"/>
      <c r="KN83" s="6"/>
      <c r="KO83" s="6"/>
      <c r="KP83" s="6"/>
      <c r="KQ83" s="6"/>
      <c r="KR83" s="6"/>
      <c r="KS83" s="6"/>
      <c r="KT83" s="6"/>
      <c r="KU83" s="6"/>
      <c r="KV83" s="6"/>
      <c r="KX83" s="6"/>
      <c r="KY83" s="6"/>
      <c r="KZ83" s="6"/>
      <c r="LA83" s="6"/>
      <c r="LB83" s="6"/>
      <c r="LC83" s="36"/>
      <c r="LD83" s="6"/>
      <c r="LE83" s="6"/>
      <c r="LF83" s="6"/>
      <c r="LG83" s="6"/>
      <c r="LH83" s="6"/>
      <c r="LI83" s="6"/>
      <c r="LJ83" s="6"/>
      <c r="LK83" s="6"/>
      <c r="LL83" s="6"/>
      <c r="LM83" s="6"/>
      <c r="LO83" s="6"/>
      <c r="LP83" s="6"/>
      <c r="LQ83" s="6"/>
      <c r="LR83" s="6"/>
      <c r="LS83" s="6"/>
      <c r="LT83" s="36"/>
      <c r="LU83" s="6"/>
      <c r="LV83" s="6"/>
      <c r="LW83" s="6"/>
      <c r="LX83" s="6"/>
      <c r="LY83" s="6"/>
      <c r="LZ83" s="6"/>
      <c r="MA83" s="6"/>
      <c r="MB83" s="6"/>
      <c r="MC83" s="6"/>
      <c r="MD83" s="6"/>
      <c r="MF83" s="6"/>
      <c r="MG83" s="6"/>
      <c r="MH83" s="6"/>
      <c r="MI83" s="6"/>
      <c r="MJ83" s="6"/>
      <c r="MK83" s="36"/>
      <c r="ML83" s="6"/>
      <c r="MM83" s="6"/>
      <c r="MN83" s="6"/>
      <c r="MO83" s="6"/>
      <c r="MP83" s="6"/>
      <c r="MQ83" s="6"/>
      <c r="MR83" s="6"/>
      <c r="MS83" s="6"/>
      <c r="MT83" s="6"/>
      <c r="MU83" s="6"/>
      <c r="MW83" s="6"/>
      <c r="MX83" s="6"/>
      <c r="MY83" s="6"/>
      <c r="MZ83" s="6"/>
      <c r="NA83" s="6"/>
      <c r="NB83" s="36"/>
      <c r="NC83" s="6"/>
      <c r="ND83" s="6"/>
      <c r="NE83" s="6"/>
      <c r="NF83" s="6"/>
      <c r="NG83" s="6"/>
      <c r="NH83" s="6"/>
      <c r="NI83" s="6"/>
      <c r="NJ83" s="6"/>
      <c r="NK83" s="6"/>
      <c r="NL83" s="6"/>
      <c r="NN83" s="6"/>
      <c r="NO83" s="6"/>
      <c r="NP83" s="6"/>
      <c r="NQ83" s="6"/>
      <c r="NR83" s="6"/>
      <c r="NS83" s="36"/>
      <c r="NT83" s="6"/>
      <c r="NU83" s="6"/>
      <c r="NV83" s="6"/>
      <c r="NW83" s="6"/>
      <c r="NX83" s="6"/>
      <c r="NY83" s="6"/>
      <c r="NZ83" s="6"/>
      <c r="OA83" s="6"/>
      <c r="OB83" s="6"/>
      <c r="OC83" s="6"/>
      <c r="OE83" s="6"/>
      <c r="OF83" s="6"/>
      <c r="OG83" s="6"/>
      <c r="OH83" s="6"/>
      <c r="OI83" s="6"/>
      <c r="OJ83" s="36"/>
      <c r="OK83" s="6"/>
      <c r="OL83" s="6"/>
      <c r="OM83" s="6"/>
      <c r="ON83" s="6"/>
      <c r="OO83" s="6"/>
      <c r="OP83" s="6"/>
      <c r="OQ83" s="6"/>
      <c r="OR83" s="6"/>
      <c r="OS83" s="6"/>
      <c r="OT83" s="6"/>
      <c r="OV83" s="6"/>
      <c r="OW83" s="6"/>
      <c r="OX83" s="6"/>
      <c r="OY83" s="6"/>
      <c r="OZ83" s="6"/>
      <c r="PA83" s="36"/>
      <c r="PB83" s="6"/>
      <c r="PC83" s="6"/>
      <c r="PD83" s="6"/>
      <c r="PE83" s="6"/>
      <c r="PF83" s="6"/>
      <c r="PG83" s="6"/>
      <c r="PH83" s="6"/>
      <c r="PI83" s="6"/>
      <c r="PJ83" s="6"/>
      <c r="PK83" s="6"/>
      <c r="PM83" s="6"/>
      <c r="PN83" s="6"/>
      <c r="PO83" s="6"/>
      <c r="PP83" s="6"/>
      <c r="PQ83" s="6"/>
      <c r="PR83" s="36"/>
      <c r="PS83" s="6"/>
      <c r="PT83" s="6"/>
      <c r="PU83" s="6"/>
      <c r="PV83" s="6"/>
      <c r="PW83" s="6"/>
      <c r="PX83" s="6"/>
      <c r="PY83" s="6"/>
      <c r="PZ83" s="6"/>
      <c r="QA83" s="6"/>
      <c r="QB83" s="6"/>
      <c r="QD83" s="6"/>
      <c r="QE83" s="6"/>
      <c r="QF83" s="6"/>
      <c r="QG83" s="6"/>
      <c r="QH83" s="6"/>
      <c r="QI83" s="36"/>
      <c r="QJ83" s="6"/>
      <c r="QK83" s="6"/>
      <c r="QL83" s="6"/>
      <c r="QM83" s="6"/>
      <c r="QN83" s="6"/>
      <c r="QO83" s="6"/>
      <c r="QP83" s="6"/>
      <c r="QQ83" s="6"/>
      <c r="QR83" s="6"/>
      <c r="QS83" s="6"/>
      <c r="QU83" s="6"/>
      <c r="QV83" s="6"/>
      <c r="QW83" s="6"/>
      <c r="QX83" s="6"/>
      <c r="QY83" s="6"/>
      <c r="QZ83" s="36"/>
      <c r="RA83" s="6"/>
      <c r="RB83" s="6"/>
      <c r="RC83" s="6"/>
      <c r="RD83" s="6"/>
      <c r="RE83" s="6"/>
      <c r="RF83" s="6"/>
      <c r="RG83" s="6"/>
      <c r="RH83" s="6"/>
      <c r="RI83" s="6"/>
      <c r="RJ83" s="6"/>
      <c r="RL83" s="6"/>
      <c r="RM83" s="6"/>
      <c r="RN83" s="6"/>
      <c r="RO83" s="6"/>
      <c r="RP83" s="6"/>
      <c r="RQ83" s="36"/>
      <c r="RR83" s="6"/>
      <c r="RS83" s="6"/>
      <c r="RT83" s="6"/>
      <c r="RU83" s="6"/>
      <c r="RV83" s="6"/>
      <c r="RW83" s="6"/>
      <c r="RX83" s="6"/>
      <c r="RY83" s="6"/>
      <c r="RZ83" s="6"/>
      <c r="SA83" s="6"/>
      <c r="SC83" s="6"/>
      <c r="SD83" s="6"/>
      <c r="SE83" s="6"/>
      <c r="SF83" s="6"/>
      <c r="SG83" s="6"/>
      <c r="SH83" s="36"/>
      <c r="SI83" s="6"/>
      <c r="SJ83" s="6"/>
      <c r="SK83" s="6"/>
      <c r="SL83" s="6"/>
      <c r="SM83" s="6"/>
      <c r="SN83" s="6"/>
      <c r="SO83" s="6"/>
      <c r="SP83" s="6"/>
      <c r="SQ83" s="6"/>
      <c r="SR83" s="6"/>
      <c r="ST83" s="6"/>
      <c r="SU83" s="6"/>
      <c r="SV83" s="6"/>
      <c r="SW83" s="6"/>
      <c r="SX83" s="6"/>
      <c r="SY83" s="36"/>
      <c r="SZ83" s="6"/>
      <c r="TA83" s="6"/>
      <c r="TB83" s="6"/>
      <c r="TC83" s="6"/>
      <c r="TD83" s="6"/>
      <c r="TE83" s="6"/>
      <c r="TF83" s="6"/>
      <c r="TG83" s="6"/>
      <c r="TH83" s="6"/>
      <c r="TI83" s="6"/>
      <c r="TK83" s="6"/>
      <c r="TL83" s="6"/>
      <c r="TM83" s="6"/>
      <c r="TN83" s="6"/>
      <c r="TO83" s="6"/>
      <c r="TP83" s="36"/>
      <c r="TQ83" s="6"/>
      <c r="TR83" s="6"/>
      <c r="TS83" s="6"/>
      <c r="TT83" s="6"/>
      <c r="TU83" s="6"/>
      <c r="TV83" s="6"/>
      <c r="TW83" s="6"/>
      <c r="TX83" s="6"/>
      <c r="TY83" s="6"/>
      <c r="TZ83" s="6"/>
      <c r="UB83" s="6"/>
      <c r="UC83" s="6"/>
      <c r="UD83" s="6"/>
      <c r="UE83" s="6"/>
      <c r="UF83" s="6"/>
      <c r="UG83" s="36"/>
      <c r="UH83" s="6"/>
      <c r="UI83" s="6"/>
      <c r="UJ83" s="6"/>
      <c r="UK83" s="6"/>
      <c r="UL83" s="6"/>
      <c r="UM83" s="6"/>
      <c r="UN83" s="6"/>
      <c r="UO83" s="6"/>
      <c r="UP83" s="6"/>
      <c r="UQ83" s="6"/>
      <c r="US83" s="6"/>
      <c r="UT83" s="6"/>
      <c r="UU83" s="6"/>
      <c r="UV83" s="6"/>
      <c r="UW83" s="6"/>
      <c r="UX83" s="36"/>
      <c r="UY83" s="6"/>
      <c r="UZ83" s="6"/>
      <c r="VA83" s="6"/>
      <c r="VB83" s="6"/>
      <c r="VC83" s="6"/>
      <c r="VD83" s="6"/>
      <c r="VE83" s="6"/>
      <c r="VF83" s="6"/>
      <c r="VG83" s="6"/>
      <c r="VH83" s="6"/>
      <c r="VJ83" s="6"/>
      <c r="VK83" s="6"/>
      <c r="VL83" s="6"/>
      <c r="VM83" s="6"/>
      <c r="VN83" s="6"/>
    </row>
    <row r="84" spans="10:586" x14ac:dyDescent="0.25">
      <c r="J84" s="6"/>
      <c r="K84" s="6"/>
      <c r="L84" s="6"/>
      <c r="M84" s="6"/>
      <c r="N84" s="6"/>
      <c r="O84" s="6"/>
      <c r="P84" s="6"/>
      <c r="Q84" s="6"/>
      <c r="R84" s="6"/>
      <c r="S84" s="6"/>
      <c r="U84" s="6"/>
      <c r="V84" s="6"/>
      <c r="W84" s="6"/>
      <c r="X84" s="6"/>
      <c r="Y84" s="6"/>
      <c r="Z84" s="36"/>
      <c r="AA84" s="6"/>
      <c r="AB84" s="6"/>
      <c r="AC84" s="6"/>
      <c r="AD84" s="6"/>
      <c r="AE84" s="6"/>
      <c r="AF84" s="6"/>
      <c r="AG84" s="6"/>
      <c r="AH84" s="6"/>
      <c r="AI84" s="6"/>
      <c r="AJ84" s="6"/>
      <c r="AL84" s="6"/>
      <c r="AM84" s="6"/>
      <c r="AN84" s="6"/>
      <c r="AO84" s="6"/>
      <c r="AP84" s="6"/>
      <c r="AQ84" s="36"/>
      <c r="AR84" s="6"/>
      <c r="AS84" s="6"/>
      <c r="AT84" s="6"/>
      <c r="AU84" s="6"/>
      <c r="AV84" s="6"/>
      <c r="AW84" s="6"/>
      <c r="AX84" s="6"/>
      <c r="AY84" s="6"/>
      <c r="AZ84" s="6"/>
      <c r="BA84" s="6"/>
      <c r="BC84" s="6"/>
      <c r="BD84" s="6"/>
      <c r="BE84" s="6"/>
      <c r="BF84" s="6"/>
      <c r="BG84" s="6"/>
      <c r="BH84" s="36"/>
      <c r="BI84" s="6"/>
      <c r="BJ84" s="6"/>
      <c r="BK84" s="6"/>
      <c r="BL84" s="6"/>
      <c r="BM84" s="6"/>
      <c r="BN84" s="6"/>
      <c r="BO84" s="6"/>
      <c r="BP84" s="6"/>
      <c r="BQ84" s="6"/>
      <c r="BR84" s="6"/>
      <c r="BT84" s="6"/>
      <c r="BU84" s="6"/>
      <c r="BV84" s="6"/>
      <c r="BW84" s="6"/>
      <c r="BX84" s="6"/>
      <c r="BY84" s="36"/>
      <c r="BZ84" s="6"/>
      <c r="CA84" s="6"/>
      <c r="CB84" s="6"/>
      <c r="CC84" s="6"/>
      <c r="CD84" s="6"/>
      <c r="CE84" s="6"/>
      <c r="CF84" s="6"/>
      <c r="CG84" s="6"/>
      <c r="CH84" s="6"/>
      <c r="CI84" s="6"/>
      <c r="CK84" s="6"/>
      <c r="CL84" s="6"/>
      <c r="CM84" s="6"/>
      <c r="CN84" s="6"/>
      <c r="CO84" s="6"/>
      <c r="CP84" s="36"/>
      <c r="CQ84" s="6"/>
      <c r="CR84" s="6"/>
      <c r="CS84" s="6"/>
      <c r="CT84" s="6"/>
      <c r="CU84" s="6"/>
      <c r="CV84" s="6"/>
      <c r="CW84" s="6"/>
      <c r="CX84" s="6"/>
      <c r="CY84" s="6"/>
      <c r="CZ84" s="6"/>
      <c r="DB84" s="6"/>
      <c r="DC84" s="6"/>
      <c r="DD84" s="6"/>
      <c r="DE84" s="6"/>
      <c r="DF84" s="6"/>
      <c r="DG84" s="36"/>
      <c r="DH84" s="6"/>
      <c r="DI84" s="6"/>
      <c r="DJ84" s="6"/>
      <c r="DK84" s="6"/>
      <c r="DL84" s="6"/>
      <c r="DM84" s="6"/>
      <c r="DN84" s="6"/>
      <c r="DO84" s="6"/>
      <c r="DP84" s="6"/>
      <c r="DQ84" s="6"/>
      <c r="DS84" s="6"/>
      <c r="DT84" s="6"/>
      <c r="DU84" s="6"/>
      <c r="DV84" s="6"/>
      <c r="DW84" s="6"/>
      <c r="DX84" s="36"/>
      <c r="DY84" s="6"/>
      <c r="DZ84" s="6"/>
      <c r="EA84" s="6"/>
      <c r="EB84" s="6"/>
      <c r="EC84" s="6"/>
      <c r="ED84" s="6"/>
      <c r="EE84" s="6"/>
      <c r="EF84" s="6"/>
      <c r="EG84" s="6"/>
      <c r="EH84" s="6"/>
      <c r="EJ84" s="6"/>
      <c r="EK84" s="6"/>
      <c r="EL84" s="6"/>
      <c r="EM84" s="6"/>
      <c r="EN84" s="6"/>
      <c r="EO84" s="36"/>
      <c r="EP84" s="6"/>
      <c r="EQ84" s="6"/>
      <c r="ER84" s="6"/>
      <c r="ES84" s="6"/>
      <c r="ET84" s="6"/>
      <c r="EU84" s="6"/>
      <c r="EV84" s="6"/>
      <c r="EW84" s="6"/>
      <c r="EX84" s="6"/>
      <c r="EY84" s="6"/>
      <c r="FA84" s="6"/>
      <c r="FB84" s="6"/>
      <c r="FC84" s="6"/>
      <c r="FD84" s="6"/>
      <c r="FE84" s="6"/>
      <c r="FF84" s="36"/>
      <c r="FG84" s="6"/>
      <c r="FH84" s="6"/>
      <c r="FI84" s="6"/>
      <c r="FJ84" s="6"/>
      <c r="FK84" s="6"/>
      <c r="FL84" s="6"/>
      <c r="FM84" s="6"/>
      <c r="FN84" s="6"/>
      <c r="FO84" s="6"/>
      <c r="FP84" s="6"/>
      <c r="FR84" s="6"/>
      <c r="FS84" s="6"/>
      <c r="FT84" s="6"/>
      <c r="FU84" s="6"/>
      <c r="FV84" s="6"/>
      <c r="FW84" s="36"/>
      <c r="FX84" s="6"/>
      <c r="FY84" s="6"/>
      <c r="FZ84" s="6"/>
      <c r="GA84" s="6"/>
      <c r="GB84" s="6"/>
      <c r="GC84" s="6"/>
      <c r="GD84" s="6"/>
      <c r="GE84" s="6"/>
      <c r="GF84" s="6"/>
      <c r="GG84" s="6"/>
      <c r="GI84" s="6"/>
      <c r="GJ84" s="6"/>
      <c r="GK84" s="6"/>
      <c r="GL84" s="6"/>
      <c r="GM84" s="6"/>
      <c r="GN84" s="36"/>
      <c r="GO84" s="6"/>
      <c r="GP84" s="6"/>
      <c r="GQ84" s="6"/>
      <c r="GR84" s="6"/>
      <c r="GS84" s="6"/>
      <c r="GT84" s="6"/>
      <c r="GU84" s="6"/>
      <c r="GV84" s="6"/>
      <c r="GW84" s="6"/>
      <c r="GX84" s="6"/>
      <c r="GZ84" s="6"/>
      <c r="HA84" s="6"/>
      <c r="HB84" s="6"/>
      <c r="HC84" s="6"/>
      <c r="HD84" s="6"/>
      <c r="HE84" s="36"/>
      <c r="HF84" s="6"/>
      <c r="HG84" s="6"/>
      <c r="HH84" s="6"/>
      <c r="HI84" s="6"/>
      <c r="HJ84" s="6"/>
      <c r="HK84" s="6"/>
      <c r="HL84" s="6"/>
      <c r="HM84" s="6"/>
      <c r="HN84" s="6"/>
      <c r="HO84" s="6"/>
      <c r="HQ84" s="6"/>
      <c r="HR84" s="6"/>
      <c r="HS84" s="6"/>
      <c r="HT84" s="6"/>
      <c r="HU84" s="6"/>
      <c r="HV84" s="36"/>
      <c r="HW84" s="6"/>
      <c r="HX84" s="6"/>
      <c r="HY84" s="6"/>
      <c r="HZ84" s="6"/>
      <c r="IA84" s="6"/>
      <c r="IB84" s="6"/>
      <c r="IC84" s="6"/>
      <c r="ID84" s="6"/>
      <c r="IE84" s="6"/>
      <c r="IF84" s="6"/>
      <c r="IH84" s="6"/>
      <c r="II84" s="6"/>
      <c r="IJ84" s="6"/>
      <c r="IK84" s="6"/>
      <c r="IL84" s="6"/>
      <c r="IM84" s="36"/>
      <c r="IN84" s="6"/>
      <c r="IO84" s="6"/>
      <c r="IP84" s="6"/>
      <c r="IQ84" s="6"/>
      <c r="IR84" s="6"/>
      <c r="IS84" s="6"/>
      <c r="IT84" s="6"/>
      <c r="IU84" s="6"/>
      <c r="IV84" s="6"/>
      <c r="IW84" s="6"/>
      <c r="IY84" s="6"/>
      <c r="IZ84" s="6"/>
      <c r="JA84" s="6"/>
      <c r="JB84" s="6"/>
      <c r="JC84" s="6"/>
      <c r="JD84" s="36"/>
      <c r="JE84" s="6"/>
      <c r="JF84" s="6"/>
      <c r="JG84" s="6"/>
      <c r="JH84" s="6"/>
      <c r="JI84" s="6"/>
      <c r="JJ84" s="6"/>
      <c r="JK84" s="6"/>
      <c r="JL84" s="6"/>
      <c r="JM84" s="6"/>
      <c r="JN84" s="6"/>
      <c r="JP84" s="6"/>
      <c r="JQ84" s="6"/>
      <c r="JR84" s="6"/>
      <c r="JS84" s="6"/>
      <c r="JT84" s="6"/>
      <c r="JU84" s="36"/>
      <c r="JV84" s="6"/>
      <c r="JW84" s="6"/>
      <c r="JX84" s="6"/>
      <c r="JY84" s="6"/>
      <c r="JZ84" s="6"/>
      <c r="KA84" s="6"/>
      <c r="KB84" s="6"/>
      <c r="KC84" s="6"/>
      <c r="KD84" s="6"/>
      <c r="KE84" s="6"/>
      <c r="KG84" s="6"/>
      <c r="KH84" s="6"/>
      <c r="KI84" s="6"/>
      <c r="KJ84" s="6"/>
      <c r="KK84" s="6"/>
      <c r="KL84" s="36"/>
      <c r="KM84" s="6"/>
      <c r="KN84" s="6"/>
      <c r="KO84" s="6"/>
      <c r="KP84" s="6"/>
      <c r="KQ84" s="6"/>
      <c r="KR84" s="6"/>
      <c r="KS84" s="6"/>
      <c r="KT84" s="6"/>
      <c r="KU84" s="6"/>
      <c r="KV84" s="6"/>
      <c r="KX84" s="6"/>
      <c r="KY84" s="6"/>
      <c r="KZ84" s="6"/>
      <c r="LA84" s="6"/>
      <c r="LB84" s="6"/>
      <c r="LC84" s="36"/>
      <c r="LD84" s="6"/>
      <c r="LE84" s="6"/>
      <c r="LF84" s="6"/>
      <c r="LG84" s="6"/>
      <c r="LH84" s="6"/>
      <c r="LI84" s="6"/>
      <c r="LJ84" s="6"/>
      <c r="LK84" s="6"/>
      <c r="LL84" s="6"/>
      <c r="LM84" s="6"/>
      <c r="LO84" s="6"/>
      <c r="LP84" s="6"/>
      <c r="LQ84" s="6"/>
      <c r="LR84" s="6"/>
      <c r="LS84" s="6"/>
      <c r="LT84" s="36"/>
      <c r="LU84" s="6"/>
      <c r="LV84" s="6"/>
      <c r="LW84" s="6"/>
      <c r="LX84" s="6"/>
      <c r="LY84" s="6"/>
      <c r="LZ84" s="6"/>
      <c r="MA84" s="6"/>
      <c r="MB84" s="6"/>
      <c r="MC84" s="6"/>
      <c r="MD84" s="6"/>
      <c r="MF84" s="6"/>
      <c r="MG84" s="6"/>
      <c r="MH84" s="6"/>
      <c r="MI84" s="6"/>
      <c r="MJ84" s="6"/>
      <c r="MK84" s="36"/>
      <c r="ML84" s="6"/>
      <c r="MM84" s="6"/>
      <c r="MN84" s="6"/>
      <c r="MO84" s="6"/>
      <c r="MP84" s="6"/>
      <c r="MQ84" s="6"/>
      <c r="MR84" s="6"/>
      <c r="MS84" s="6"/>
      <c r="MT84" s="6"/>
      <c r="MU84" s="6"/>
      <c r="MW84" s="6"/>
      <c r="MX84" s="6"/>
      <c r="MY84" s="6"/>
      <c r="MZ84" s="6"/>
      <c r="NA84" s="6"/>
      <c r="NB84" s="36"/>
      <c r="NC84" s="6"/>
      <c r="ND84" s="6"/>
      <c r="NE84" s="6"/>
      <c r="NF84" s="6"/>
      <c r="NG84" s="6"/>
      <c r="NH84" s="6"/>
      <c r="NI84" s="6"/>
      <c r="NJ84" s="6"/>
      <c r="NK84" s="6"/>
      <c r="NL84" s="6"/>
      <c r="NN84" s="6"/>
      <c r="NO84" s="6"/>
      <c r="NP84" s="6"/>
      <c r="NQ84" s="6"/>
      <c r="NR84" s="6"/>
      <c r="NS84" s="36"/>
      <c r="NT84" s="6"/>
      <c r="NU84" s="6"/>
      <c r="NV84" s="6"/>
      <c r="NW84" s="6"/>
      <c r="NX84" s="6"/>
      <c r="NY84" s="6"/>
      <c r="NZ84" s="6"/>
      <c r="OA84" s="6"/>
      <c r="OB84" s="6"/>
      <c r="OC84" s="6"/>
      <c r="OE84" s="6"/>
      <c r="OF84" s="6"/>
      <c r="OG84" s="6"/>
      <c r="OH84" s="6"/>
      <c r="OI84" s="6"/>
      <c r="OJ84" s="36"/>
      <c r="OK84" s="6"/>
      <c r="OL84" s="6"/>
      <c r="OM84" s="6"/>
      <c r="ON84" s="6"/>
      <c r="OO84" s="6"/>
      <c r="OP84" s="6"/>
      <c r="OQ84" s="6"/>
      <c r="OR84" s="6"/>
      <c r="OS84" s="6"/>
      <c r="OT84" s="6"/>
      <c r="OV84" s="6"/>
      <c r="OW84" s="6"/>
      <c r="OX84" s="6"/>
      <c r="OY84" s="6"/>
      <c r="OZ84" s="6"/>
      <c r="PA84" s="36"/>
      <c r="PB84" s="6"/>
      <c r="PC84" s="6"/>
      <c r="PD84" s="6"/>
      <c r="PE84" s="6"/>
      <c r="PF84" s="6"/>
      <c r="PG84" s="6"/>
      <c r="PH84" s="6"/>
      <c r="PI84" s="6"/>
      <c r="PJ84" s="6"/>
      <c r="PK84" s="6"/>
      <c r="PM84" s="6"/>
      <c r="PN84" s="6"/>
      <c r="PO84" s="6"/>
      <c r="PP84" s="6"/>
      <c r="PQ84" s="6"/>
      <c r="PR84" s="36"/>
      <c r="PS84" s="6"/>
      <c r="PT84" s="6"/>
      <c r="PU84" s="6"/>
      <c r="PV84" s="6"/>
      <c r="PW84" s="6"/>
      <c r="PX84" s="6"/>
      <c r="PY84" s="6"/>
      <c r="PZ84" s="6"/>
      <c r="QA84" s="6"/>
      <c r="QB84" s="6"/>
      <c r="QD84" s="6"/>
      <c r="QE84" s="6"/>
      <c r="QF84" s="6"/>
      <c r="QG84" s="6"/>
      <c r="QH84" s="6"/>
    </row>
    <row r="85" spans="10:586" x14ac:dyDescent="0.25">
      <c r="J85" s="6"/>
      <c r="K85" s="6"/>
      <c r="L85" s="6"/>
      <c r="M85" s="6"/>
      <c r="N85" s="6"/>
      <c r="O85" s="6"/>
      <c r="P85" s="6"/>
      <c r="Q85" s="6"/>
      <c r="R85" s="6"/>
      <c r="S85" s="6"/>
      <c r="U85" s="6"/>
      <c r="V85" s="6"/>
      <c r="W85" s="6"/>
      <c r="X85" s="6"/>
      <c r="Y85" s="6"/>
    </row>
    <row r="86" spans="10:586" x14ac:dyDescent="0.25">
      <c r="J86" s="6"/>
      <c r="K86" s="6"/>
      <c r="L86" s="6"/>
      <c r="M86" s="6"/>
      <c r="N86" s="6"/>
      <c r="O86" s="6"/>
      <c r="P86" s="6"/>
      <c r="Q86" s="6"/>
      <c r="R86" s="6"/>
      <c r="S86" s="6"/>
      <c r="U86" s="6"/>
      <c r="V86" s="6"/>
      <c r="W86" s="6"/>
      <c r="X86" s="6"/>
      <c r="Y86" s="6"/>
    </row>
    <row r="87" spans="10:586" x14ac:dyDescent="0.25">
      <c r="J87" s="6"/>
      <c r="K87" s="6"/>
      <c r="L87" s="6"/>
      <c r="M87" s="6"/>
      <c r="N87" s="6"/>
      <c r="O87" s="6"/>
      <c r="P87" s="6"/>
      <c r="Q87" s="6"/>
      <c r="R87" s="6"/>
      <c r="S87" s="6"/>
      <c r="U87" s="6"/>
      <c r="V87" s="6"/>
      <c r="W87" s="6"/>
      <c r="X87" s="6"/>
      <c r="Y87" s="6"/>
    </row>
    <row r="88" spans="10:586" x14ac:dyDescent="0.25">
      <c r="J88" s="6"/>
      <c r="K88" s="6"/>
      <c r="L88" s="6"/>
      <c r="M88" s="6"/>
      <c r="N88" s="6"/>
      <c r="O88" s="6"/>
      <c r="P88" s="6"/>
      <c r="Q88" s="6"/>
      <c r="R88" s="6"/>
      <c r="S88" s="6"/>
      <c r="U88" s="6"/>
      <c r="V88" s="6"/>
      <c r="W88" s="6"/>
      <c r="X88" s="6"/>
      <c r="Y88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CA231-7185-4622-8682-DA05EE006919}">
  <dimension ref="B1:WH115"/>
  <sheetViews>
    <sheetView zoomScale="80" zoomScaleNormal="80" workbookViewId="0">
      <selection activeCell="L17" sqref="L17"/>
    </sheetView>
  </sheetViews>
  <sheetFormatPr defaultRowHeight="15" x14ac:dyDescent="0.25"/>
  <cols>
    <col min="1" max="1" width="9.140625" customWidth="1"/>
    <col min="12" max="12" width="10.42578125" customWidth="1"/>
    <col min="13" max="13" width="11.42578125" customWidth="1"/>
    <col min="14" max="14" width="10.7109375" customWidth="1"/>
    <col min="28" max="28" width="9.140625" style="31"/>
    <col min="29" max="29" width="10.42578125" customWidth="1"/>
    <col min="30" max="30" width="11.42578125" customWidth="1"/>
    <col min="31" max="31" width="10.7109375" customWidth="1"/>
    <col min="45" max="45" width="9.140625" style="31"/>
    <col min="46" max="46" width="12.140625" customWidth="1"/>
    <col min="66" max="66" width="12.140625" customWidth="1"/>
    <col min="83" max="83" width="11.85546875" customWidth="1"/>
    <col min="100" max="100" width="11.85546875" customWidth="1"/>
    <col min="331" max="332" width="9.140625" customWidth="1"/>
    <col min="423" max="423" width="12.42578125" customWidth="1"/>
    <col min="440" max="440" width="13" customWidth="1"/>
    <col min="457" max="457" width="11.85546875" customWidth="1"/>
  </cols>
  <sheetData>
    <row r="1" spans="2:606" x14ac:dyDescent="0.25">
      <c r="K1" s="31"/>
      <c r="L1" s="6" t="s">
        <v>0</v>
      </c>
      <c r="M1" s="6"/>
      <c r="N1" s="6" t="s">
        <v>27</v>
      </c>
      <c r="O1" s="6" t="s">
        <v>189</v>
      </c>
      <c r="P1" s="6">
        <f>P3/3</f>
        <v>758.33333333333337</v>
      </c>
      <c r="Q1" s="6">
        <f>Q3/3</f>
        <v>825</v>
      </c>
      <c r="R1" s="6">
        <f>R3/3</f>
        <v>858.33333333333337</v>
      </c>
      <c r="S1" s="6">
        <f>S3/3</f>
        <v>875</v>
      </c>
      <c r="T1" s="6">
        <f>T3/3</f>
        <v>883.33333333333337</v>
      </c>
      <c r="U1" s="6">
        <f>U3/3</f>
        <v>887.5</v>
      </c>
      <c r="W1" s="6" t="s">
        <v>225</v>
      </c>
      <c r="X1" s="6">
        <v>0.102666667</v>
      </c>
      <c r="Y1" s="6">
        <v>0</v>
      </c>
      <c r="Z1" s="6">
        <v>0.14610583477399999</v>
      </c>
      <c r="AA1" s="6">
        <f>LINEST(Z1:Z12,Y1:Y12,TRUE,TRUE)</f>
        <v>1.2585489168154997E-2</v>
      </c>
      <c r="AC1" s="6" t="s">
        <v>0</v>
      </c>
      <c r="AD1" s="6"/>
      <c r="AE1" s="6" t="s">
        <v>27</v>
      </c>
      <c r="AF1" s="6" t="s">
        <v>189</v>
      </c>
      <c r="AG1" s="6">
        <f>AG3/3</f>
        <v>758.33333333333337</v>
      </c>
      <c r="AH1" s="6">
        <f>AH3/3</f>
        <v>825</v>
      </c>
      <c r="AI1" s="6">
        <f>AI3/3</f>
        <v>858.33333333333337</v>
      </c>
      <c r="AJ1" s="6">
        <f>AJ3/3</f>
        <v>875</v>
      </c>
      <c r="AK1" s="6">
        <f>AK3/3</f>
        <v>883.33333333333337</v>
      </c>
      <c r="AL1" s="6">
        <f>AL3/3</f>
        <v>887.5</v>
      </c>
      <c r="AN1" s="6" t="s">
        <v>224</v>
      </c>
      <c r="AO1" s="6">
        <v>0.102666667</v>
      </c>
      <c r="AP1" s="6">
        <v>0</v>
      </c>
      <c r="AQ1" s="6">
        <v>0.33742607670500002</v>
      </c>
      <c r="AR1" s="6">
        <f>LINEST(AQ1:AQ12,AP1:AP12,TRUE,TRUE)</f>
        <v>2.3705191022857026E-2</v>
      </c>
      <c r="AT1" s="6" t="s">
        <v>0</v>
      </c>
      <c r="AU1" s="6"/>
      <c r="AV1" s="6" t="s">
        <v>27</v>
      </c>
      <c r="AW1" s="6" t="s">
        <v>189</v>
      </c>
      <c r="AX1" s="6">
        <f>AX3/3</f>
        <v>758.33333333333337</v>
      </c>
      <c r="AY1" s="6">
        <f>AY3/3</f>
        <v>825</v>
      </c>
      <c r="AZ1" s="6">
        <f>AZ3/3</f>
        <v>858.33333333333337</v>
      </c>
      <c r="BA1" s="6">
        <f>BA3/3</f>
        <v>875</v>
      </c>
      <c r="BB1" s="6">
        <f>BB3/3</f>
        <v>883.33333333333337</v>
      </c>
      <c r="BC1" s="6">
        <f>BC3/3</f>
        <v>887.5</v>
      </c>
      <c r="BE1" s="6" t="s">
        <v>223</v>
      </c>
      <c r="BF1" s="6">
        <v>1.02666667</v>
      </c>
      <c r="BG1" s="6">
        <v>0</v>
      </c>
      <c r="BH1" s="6">
        <v>0.141192873632</v>
      </c>
      <c r="BI1" s="6">
        <f>LINEST(BH1:BH12,BG1:BG12,TRUE,TRUE)</f>
        <v>6.0881704523695328E-3</v>
      </c>
      <c r="BJ1" s="31"/>
      <c r="BK1" s="6" t="s">
        <v>0</v>
      </c>
      <c r="BL1" s="6"/>
      <c r="BM1" s="6" t="s">
        <v>27</v>
      </c>
      <c r="BN1" s="6" t="s">
        <v>189</v>
      </c>
      <c r="BO1" s="6">
        <f>BO3/3</f>
        <v>758.33333333333337</v>
      </c>
      <c r="BP1" s="6">
        <f>BP3/3</f>
        <v>825</v>
      </c>
      <c r="BQ1" s="6">
        <f>BQ3/3</f>
        <v>858.33333333333337</v>
      </c>
      <c r="BR1" s="6">
        <f>BR3/3</f>
        <v>875</v>
      </c>
      <c r="BS1" s="6">
        <f>BS3/3</f>
        <v>883.33333333333337</v>
      </c>
      <c r="BT1" s="6">
        <f>BT3/3</f>
        <v>887.5</v>
      </c>
      <c r="BV1" s="6" t="s">
        <v>222</v>
      </c>
      <c r="BW1" s="6">
        <v>1.02666667</v>
      </c>
      <c r="BX1" s="6">
        <v>0</v>
      </c>
      <c r="BY1" s="6">
        <v>0.90309093401399998</v>
      </c>
      <c r="BZ1" s="6">
        <f>LINEST(BY1:BY12,BX1:BX12,TRUE,TRUE)</f>
        <v>6.6009688082807938E-2</v>
      </c>
      <c r="CA1" s="31"/>
      <c r="CB1" s="6" t="s">
        <v>0</v>
      </c>
      <c r="CC1" s="6"/>
      <c r="CD1" s="6" t="s">
        <v>27</v>
      </c>
      <c r="CE1" s="6" t="s">
        <v>189</v>
      </c>
      <c r="CF1" s="6">
        <f>CF3/3</f>
        <v>758.33333333333337</v>
      </c>
      <c r="CG1" s="6">
        <f>CG3/3</f>
        <v>825</v>
      </c>
      <c r="CH1" s="6">
        <f>CH3/3</f>
        <v>858.33333333333337</v>
      </c>
      <c r="CI1" s="6">
        <f>CI3/3</f>
        <v>875</v>
      </c>
      <c r="CJ1" s="6">
        <f>CJ3/3</f>
        <v>883.33333333333337</v>
      </c>
      <c r="CK1" s="6">
        <f>CK3/3</f>
        <v>887.5</v>
      </c>
      <c r="CM1" s="6" t="s">
        <v>182</v>
      </c>
      <c r="CN1" s="6">
        <v>1.02666667</v>
      </c>
      <c r="CO1" s="6">
        <v>0</v>
      </c>
      <c r="CP1" s="6">
        <v>0.82903967041299997</v>
      </c>
      <c r="CQ1" s="6">
        <f>LINEST(CP1:CP12,CO1:CO12,TRUE,TRUE)</f>
        <v>4.9587466316821795E-2</v>
      </c>
      <c r="CR1" s="31"/>
      <c r="CS1" s="6" t="s">
        <v>0</v>
      </c>
      <c r="CT1" s="6"/>
      <c r="CU1" s="6" t="s">
        <v>27</v>
      </c>
      <c r="CV1" s="6" t="s">
        <v>189</v>
      </c>
      <c r="CW1" s="6">
        <f>CW3/3</f>
        <v>758.33333333333337</v>
      </c>
      <c r="CX1" s="6">
        <f>CX3/3</f>
        <v>825</v>
      </c>
      <c r="CY1" s="6">
        <f>CY3/3</f>
        <v>858.33333333333337</v>
      </c>
      <c r="CZ1" s="6">
        <f>CZ3/3</f>
        <v>875</v>
      </c>
      <c r="DA1" s="6">
        <f>DA3/3</f>
        <v>883.33333333333337</v>
      </c>
      <c r="DB1" s="6">
        <f>DB3/3</f>
        <v>887.5</v>
      </c>
      <c r="DD1" s="6" t="s">
        <v>188</v>
      </c>
      <c r="DE1" s="6">
        <v>1.02666667</v>
      </c>
      <c r="DF1" s="6">
        <v>0</v>
      </c>
      <c r="DG1" s="6">
        <v>0.45418392801500002</v>
      </c>
      <c r="DH1" s="6">
        <f>LINEST(DG1:DG12,DF1:DF12,TRUE,TRUE)</f>
        <v>5.0963591059482838E-2</v>
      </c>
      <c r="DI1" s="31"/>
      <c r="DJ1" s="6" t="s">
        <v>0</v>
      </c>
      <c r="DK1" s="6"/>
      <c r="DL1" s="6" t="s">
        <v>27</v>
      </c>
      <c r="DM1" s="6" t="s">
        <v>189</v>
      </c>
      <c r="DN1" s="6">
        <f>DN3/3</f>
        <v>758.33333333333337</v>
      </c>
      <c r="DO1" s="6">
        <f>DO3/3</f>
        <v>825</v>
      </c>
      <c r="DP1" s="6">
        <f>DP3/3</f>
        <v>858.33333333333337</v>
      </c>
      <c r="DQ1" s="6">
        <f>DQ3/3</f>
        <v>875</v>
      </c>
      <c r="DR1" s="6">
        <f>DR3/3</f>
        <v>883.33333333333337</v>
      </c>
      <c r="DS1" s="6">
        <f>DS3/3</f>
        <v>887.5</v>
      </c>
      <c r="DU1" s="6" t="s">
        <v>221</v>
      </c>
      <c r="DV1" s="6">
        <v>1.02666667</v>
      </c>
      <c r="DW1" s="6">
        <v>0</v>
      </c>
      <c r="DX1" s="6">
        <v>0.28324300812300002</v>
      </c>
      <c r="DY1" s="6">
        <f>LINEST(DX1:DX12,DW1:DW12,TRUE,TRUE)</f>
        <v>2.8002342551313151E-2</v>
      </c>
      <c r="DZ1" s="31"/>
      <c r="EA1" s="6" t="s">
        <v>0</v>
      </c>
      <c r="EB1" s="6"/>
      <c r="EC1" s="6" t="s">
        <v>27</v>
      </c>
      <c r="ED1" s="6" t="s">
        <v>189</v>
      </c>
      <c r="EE1" s="6">
        <f>EE3/3</f>
        <v>758.33333333333337</v>
      </c>
      <c r="EF1" s="6">
        <f>EF3/3</f>
        <v>825</v>
      </c>
      <c r="EG1" s="6">
        <f>EG3/3</f>
        <v>858.33333333333337</v>
      </c>
      <c r="EH1" s="6">
        <f>EH3/3</f>
        <v>875</v>
      </c>
      <c r="EI1" s="6">
        <f>EI3/3</f>
        <v>883.33333333333337</v>
      </c>
      <c r="EJ1" s="6">
        <f>EJ3/3</f>
        <v>887.5</v>
      </c>
      <c r="EL1" s="6" t="s">
        <v>220</v>
      </c>
      <c r="EM1" s="6">
        <v>1.02666667</v>
      </c>
      <c r="EN1" s="6">
        <v>0</v>
      </c>
      <c r="EO1" s="6">
        <v>0.288788690402</v>
      </c>
      <c r="EP1" s="6">
        <f>LINEST(EO1:EO12,EN1:EN12,TRUE,TRUE)</f>
        <v>3.0630704490701703E-2</v>
      </c>
      <c r="EQ1" s="31"/>
      <c r="ER1" s="6" t="s">
        <v>0</v>
      </c>
      <c r="ES1" s="6"/>
      <c r="ET1" s="6" t="s">
        <v>27</v>
      </c>
      <c r="EU1" s="6" t="s">
        <v>189</v>
      </c>
      <c r="EV1" s="6">
        <f>EV3/3</f>
        <v>758.33333333333337</v>
      </c>
      <c r="EW1" s="6">
        <f>EW3/3</f>
        <v>825</v>
      </c>
      <c r="EX1" s="6">
        <f>EX3/3</f>
        <v>858.33333333333337</v>
      </c>
      <c r="EY1" s="6">
        <f>EY3/3</f>
        <v>875</v>
      </c>
      <c r="EZ1" s="6">
        <f>EZ3/3</f>
        <v>883.33333333333337</v>
      </c>
      <c r="FA1" s="6">
        <f>FA3/3</f>
        <v>887.5</v>
      </c>
      <c r="FC1" s="6" t="s">
        <v>219</v>
      </c>
      <c r="FD1" s="6">
        <v>1.02666667</v>
      </c>
      <c r="FE1" s="6">
        <v>0</v>
      </c>
      <c r="FF1" s="6">
        <v>0.42047362527999999</v>
      </c>
      <c r="FG1" s="6">
        <f>LINEST(FF1:FF12,FE1:FE12,TRUE,TRUE)</f>
        <v>3.9647534233289962E-2</v>
      </c>
      <c r="FH1" s="31"/>
      <c r="FI1" s="6" t="s">
        <v>0</v>
      </c>
      <c r="FJ1" s="6"/>
      <c r="FK1" s="6" t="s">
        <v>27</v>
      </c>
      <c r="FL1" s="6" t="s">
        <v>189</v>
      </c>
      <c r="FM1" s="6">
        <f>FM3/3</f>
        <v>758.33333333333337</v>
      </c>
      <c r="FN1" s="6">
        <f>FN3/3</f>
        <v>825</v>
      </c>
      <c r="FO1" s="6">
        <f>FO3/3</f>
        <v>858.33333333333337</v>
      </c>
      <c r="FP1" s="6">
        <f>FP3/3</f>
        <v>875</v>
      </c>
      <c r="FQ1" s="6">
        <f>FQ3/3</f>
        <v>883.33333333333337</v>
      </c>
      <c r="FR1" s="6">
        <f>FR3/3</f>
        <v>887.5</v>
      </c>
      <c r="FT1" s="6" t="s">
        <v>218</v>
      </c>
      <c r="FU1" s="6">
        <v>1.02666667</v>
      </c>
      <c r="FV1" s="6">
        <v>0</v>
      </c>
      <c r="FW1" s="6">
        <v>0.450794354216</v>
      </c>
      <c r="FX1" s="6">
        <f>LINEST(FW1:FW12,FV1:FV12,TRUE,TRUE)</f>
        <v>4.3851959697695564E-2</v>
      </c>
      <c r="FY1" s="31"/>
      <c r="FZ1" s="6" t="s">
        <v>0</v>
      </c>
      <c r="GA1" s="6"/>
      <c r="GB1" s="6" t="s">
        <v>27</v>
      </c>
      <c r="GC1" s="6" t="s">
        <v>189</v>
      </c>
      <c r="GD1" s="6">
        <f>GD3/3</f>
        <v>758.33333333333337</v>
      </c>
      <c r="GE1" s="6">
        <f>GE3/3</f>
        <v>825</v>
      </c>
      <c r="GF1" s="6">
        <f>GF3/3</f>
        <v>858.33333333333337</v>
      </c>
      <c r="GG1" s="6">
        <f>GG3/3</f>
        <v>875</v>
      </c>
      <c r="GH1" s="6">
        <f>GH3/3</f>
        <v>883.33333333333337</v>
      </c>
      <c r="GI1" s="6">
        <f>GI3/3</f>
        <v>887.5</v>
      </c>
      <c r="GK1" s="6" t="s">
        <v>182</v>
      </c>
      <c r="GL1" s="6">
        <v>1.02666667</v>
      </c>
      <c r="GM1" s="6">
        <v>0</v>
      </c>
      <c r="GN1" s="6">
        <v>0.71829430399000005</v>
      </c>
      <c r="GO1" s="6">
        <f>LINEST(GN1:GN12,GM1:GM12,TRUE,TRUE)</f>
        <v>4.7366640377785311E-2</v>
      </c>
      <c r="GP1" s="31"/>
      <c r="GQ1" s="6" t="s">
        <v>0</v>
      </c>
      <c r="GR1" s="6"/>
      <c r="GS1" s="6" t="s">
        <v>27</v>
      </c>
      <c r="GT1" s="6" t="s">
        <v>189</v>
      </c>
      <c r="GU1" s="6">
        <f>GU3/3</f>
        <v>758.33333333333337</v>
      </c>
      <c r="GV1" s="6">
        <f>GV3/3</f>
        <v>825</v>
      </c>
      <c r="GW1" s="6">
        <f>GW3/3</f>
        <v>858.33333333333337</v>
      </c>
      <c r="GX1" s="6">
        <f>GX3/3</f>
        <v>875</v>
      </c>
      <c r="GY1" s="6">
        <f>GY3/3</f>
        <v>883.33333333333337</v>
      </c>
      <c r="GZ1" s="6">
        <f>GZ3/3</f>
        <v>887.5</v>
      </c>
      <c r="HB1" s="6" t="s">
        <v>217</v>
      </c>
      <c r="HC1" s="6">
        <v>1.02666667</v>
      </c>
      <c r="HD1" s="6">
        <v>0</v>
      </c>
      <c r="HE1" s="6">
        <v>0.54367187012499996</v>
      </c>
      <c r="HF1" s="6">
        <f>LINEST(HE1:HE12,HD1:HD12,TRUE,TRUE)</f>
        <v>4.7743580696830018E-2</v>
      </c>
      <c r="HG1" s="31"/>
      <c r="HH1" s="6" t="s">
        <v>0</v>
      </c>
      <c r="HI1" s="6"/>
      <c r="HJ1" s="6" t="s">
        <v>27</v>
      </c>
      <c r="HK1" s="6" t="s">
        <v>189</v>
      </c>
      <c r="HL1" s="6">
        <f>HL3/3</f>
        <v>758.33333333333337</v>
      </c>
      <c r="HM1" s="6">
        <f>HM3/3</f>
        <v>825</v>
      </c>
      <c r="HN1" s="6">
        <f>HN3/3</f>
        <v>858.33333333333337</v>
      </c>
      <c r="HO1" s="6">
        <f>HO3/3</f>
        <v>875</v>
      </c>
      <c r="HP1" s="6">
        <f>HP3/3</f>
        <v>883.33333333333337</v>
      </c>
      <c r="HQ1" s="6">
        <f>HQ3/3</f>
        <v>887.5</v>
      </c>
      <c r="HS1" s="6" t="s">
        <v>216</v>
      </c>
      <c r="HT1" s="6">
        <v>1.02666667</v>
      </c>
      <c r="HU1" s="6">
        <v>0</v>
      </c>
      <c r="HV1" s="6">
        <v>0.57781331528500002</v>
      </c>
      <c r="HW1" s="6">
        <f>LINEST(HV1:HV12,HU1:HU12,TRUE,TRUE)</f>
        <v>6.5613913325637943E-2</v>
      </c>
      <c r="HX1" s="31"/>
      <c r="HY1" s="6" t="s">
        <v>0</v>
      </c>
      <c r="HZ1" s="6"/>
      <c r="IA1" s="6" t="s">
        <v>27</v>
      </c>
      <c r="IB1" s="6" t="s">
        <v>189</v>
      </c>
      <c r="IC1" s="6">
        <f>IC3/3</f>
        <v>758.33333333333337</v>
      </c>
      <c r="ID1" s="6">
        <f>ID3/3</f>
        <v>825</v>
      </c>
      <c r="IE1" s="6">
        <f>IE3/3</f>
        <v>858.33333333333337</v>
      </c>
      <c r="IF1" s="6">
        <f>IF3/3</f>
        <v>875</v>
      </c>
      <c r="IG1" s="6">
        <f>IG3/3</f>
        <v>883.33333333333337</v>
      </c>
      <c r="IH1" s="6">
        <f>IH3/3</f>
        <v>887.5</v>
      </c>
      <c r="IJ1" s="6" t="s">
        <v>215</v>
      </c>
      <c r="IK1" s="6">
        <v>1.02666667</v>
      </c>
      <c r="IL1" s="6">
        <v>0</v>
      </c>
      <c r="IM1" s="6">
        <v>1.0201402688700001</v>
      </c>
      <c r="IN1" s="6">
        <f>LINEST(IM1:IM12,IL1:IL12,TRUE,TRUE)</f>
        <v>4.4895977024074142E-2</v>
      </c>
      <c r="IO1" s="31"/>
      <c r="IP1" s="6" t="s">
        <v>0</v>
      </c>
      <c r="IQ1" s="6"/>
      <c r="IR1" s="6" t="s">
        <v>27</v>
      </c>
      <c r="IS1" s="6" t="s">
        <v>189</v>
      </c>
      <c r="IT1" s="6">
        <f>IT3/3</f>
        <v>758.33333333333337</v>
      </c>
      <c r="IU1" s="6">
        <f>IU3/3</f>
        <v>825</v>
      </c>
      <c r="IV1" s="6">
        <f>IV3/3</f>
        <v>858.33333333333337</v>
      </c>
      <c r="IW1" s="6">
        <f>IW3/3</f>
        <v>875</v>
      </c>
      <c r="IX1" s="6">
        <f>IX3/3</f>
        <v>883.33333333333337</v>
      </c>
      <c r="IY1" s="6">
        <f>IY3/3</f>
        <v>887.5</v>
      </c>
      <c r="JA1" s="6" t="s">
        <v>211</v>
      </c>
      <c r="JB1" s="6">
        <v>1.02666667</v>
      </c>
      <c r="JC1" s="6">
        <v>0</v>
      </c>
      <c r="JD1" s="6">
        <v>1.15490149168</v>
      </c>
      <c r="JE1" s="6">
        <f>LINEST(JD1:JD12,JC1:JC12,TRUE,TRUE)</f>
        <v>3.2633966473394165E-2</v>
      </c>
      <c r="JF1" s="31"/>
      <c r="JG1" s="6" t="s">
        <v>0</v>
      </c>
      <c r="JH1" s="6"/>
      <c r="JI1" s="6" t="s">
        <v>27</v>
      </c>
      <c r="JJ1" s="6" t="s">
        <v>189</v>
      </c>
      <c r="JK1" s="6">
        <f>JK3/3</f>
        <v>758.33333333333337</v>
      </c>
      <c r="JL1" s="6">
        <f>JL3/3</f>
        <v>825</v>
      </c>
      <c r="JM1" s="6">
        <f>JM3/3</f>
        <v>858.33333333333337</v>
      </c>
      <c r="JN1" s="6">
        <f>JN3/3</f>
        <v>875</v>
      </c>
      <c r="JO1" s="6">
        <f>JO3/3</f>
        <v>883.33333333333337</v>
      </c>
      <c r="JP1" s="6">
        <f>JP3/3</f>
        <v>887.5</v>
      </c>
      <c r="JR1" s="6" t="s">
        <v>211</v>
      </c>
      <c r="JS1" s="6">
        <v>1.02666667</v>
      </c>
      <c r="JT1" s="6">
        <v>0</v>
      </c>
      <c r="JU1" s="6">
        <v>1.18122298756</v>
      </c>
      <c r="JV1" s="6">
        <f>LINEST(JU1:JU11,JT1:JT11,TRUE,TRUE)</f>
        <v>4.2848955331928555E-2</v>
      </c>
      <c r="JW1" s="31"/>
      <c r="JX1" s="6" t="s">
        <v>0</v>
      </c>
      <c r="JY1" s="6"/>
      <c r="JZ1" s="6" t="s">
        <v>27</v>
      </c>
      <c r="KA1" s="6" t="s">
        <v>189</v>
      </c>
      <c r="KB1" s="6">
        <f>KB3/3</f>
        <v>758.33333333333337</v>
      </c>
      <c r="KC1" s="6">
        <f>KC3/3</f>
        <v>825</v>
      </c>
      <c r="KD1" s="6">
        <f>KD3/3</f>
        <v>858.33333333333337</v>
      </c>
      <c r="KE1" s="6">
        <f>KE3/3</f>
        <v>875</v>
      </c>
      <c r="KF1" s="6">
        <f>KF3/3</f>
        <v>883.33333333333337</v>
      </c>
      <c r="KG1" s="6">
        <f>KG3/3</f>
        <v>887.5</v>
      </c>
      <c r="KI1" s="6" t="s">
        <v>214</v>
      </c>
      <c r="KJ1" s="6">
        <v>1.02666667</v>
      </c>
      <c r="KK1" s="6">
        <v>0</v>
      </c>
      <c r="KL1" s="6">
        <v>0.48529151875299997</v>
      </c>
      <c r="KM1" s="6">
        <f>LINEST(KL1:KL12,KK1:KK12,TRUE,TRUE)</f>
        <v>4.7296541952856784E-2</v>
      </c>
      <c r="KN1" s="31"/>
      <c r="KO1" s="6" t="s">
        <v>0</v>
      </c>
      <c r="KP1" s="6"/>
      <c r="KQ1" s="6" t="s">
        <v>27</v>
      </c>
      <c r="KR1" s="6" t="s">
        <v>189</v>
      </c>
      <c r="KS1" s="6">
        <f>KS3/3</f>
        <v>758.33333333333337</v>
      </c>
      <c r="KT1" s="6">
        <f>KT3/3</f>
        <v>825</v>
      </c>
      <c r="KU1" s="6">
        <f>KU3/3</f>
        <v>858.33333333333337</v>
      </c>
      <c r="KV1" s="6">
        <f>KV3/3</f>
        <v>875</v>
      </c>
      <c r="KW1" s="6">
        <f>KW3/3</f>
        <v>883.33333333333337</v>
      </c>
      <c r="KX1" s="6">
        <f>KX3/3</f>
        <v>887.5</v>
      </c>
      <c r="KZ1" s="6" t="s">
        <v>213</v>
      </c>
      <c r="LA1" s="6">
        <v>1.02666667</v>
      </c>
      <c r="LB1" s="6">
        <v>0</v>
      </c>
      <c r="LC1" s="6">
        <v>0.49866554649900002</v>
      </c>
      <c r="LD1" s="6">
        <f>LINEST(LC1:LC12,LB1:LB12,TRUE,TRUE)</f>
        <v>4.6280565337882246E-2</v>
      </c>
      <c r="LE1" s="31"/>
      <c r="LF1" s="6" t="s">
        <v>0</v>
      </c>
      <c r="LG1" s="6"/>
      <c r="LH1" s="6" t="s">
        <v>27</v>
      </c>
      <c r="LI1" s="6" t="s">
        <v>189</v>
      </c>
      <c r="LJ1" s="6">
        <f>LJ3/3</f>
        <v>758.33333333333337</v>
      </c>
      <c r="LK1" s="6">
        <f>LK3/3</f>
        <v>825</v>
      </c>
      <c r="LL1" s="6">
        <f>LL3/3</f>
        <v>858.33333333333337</v>
      </c>
      <c r="LM1" s="6">
        <f>LM3/3</f>
        <v>875</v>
      </c>
      <c r="LN1" s="6">
        <f>LN3/3</f>
        <v>883.33333333333337</v>
      </c>
      <c r="LO1" s="6">
        <f>LO3/3</f>
        <v>887.5</v>
      </c>
      <c r="LQ1" s="6" t="s">
        <v>212</v>
      </c>
      <c r="LR1" s="6">
        <v>1.02666667</v>
      </c>
      <c r="LS1" s="6">
        <v>0</v>
      </c>
      <c r="LT1" s="6">
        <v>0.53232556640899997</v>
      </c>
      <c r="LU1" s="6">
        <f>LINEST(LT1:LT12,LS1:LS12,TRUE,TRUE)</f>
        <v>4.9546944830489562E-2</v>
      </c>
      <c r="LV1" s="31"/>
      <c r="LW1" s="6" t="s">
        <v>0</v>
      </c>
      <c r="LX1" s="6"/>
      <c r="LY1" s="6" t="s">
        <v>27</v>
      </c>
      <c r="LZ1" s="6" t="s">
        <v>189</v>
      </c>
      <c r="MA1" s="6">
        <f>MA3/3</f>
        <v>758.33333333333337</v>
      </c>
      <c r="MB1" s="6">
        <f>MB3/3</f>
        <v>825</v>
      </c>
      <c r="MC1" s="6">
        <f>MC3/3</f>
        <v>858.33333333333337</v>
      </c>
      <c r="MD1" s="6">
        <f>MD3/3</f>
        <v>875</v>
      </c>
      <c r="ME1" s="6">
        <f>ME3/3</f>
        <v>883.33333333333337</v>
      </c>
      <c r="MF1" s="6">
        <f>MF3/3</f>
        <v>887.5</v>
      </c>
      <c r="MH1" s="6" t="s">
        <v>211</v>
      </c>
      <c r="MI1" s="6">
        <v>1.02666667</v>
      </c>
      <c r="MJ1" s="6">
        <v>0</v>
      </c>
      <c r="MK1" s="6">
        <v>0.51371853250900001</v>
      </c>
      <c r="ML1" s="6">
        <f>LINEST(MK1:MK12,MJ1:MJ12,TRUE,TRUE)</f>
        <v>5.0529875649370164E-2</v>
      </c>
      <c r="MM1" s="31"/>
      <c r="MN1" s="6" t="s">
        <v>0</v>
      </c>
      <c r="MO1" s="6"/>
      <c r="MP1" s="6" t="s">
        <v>27</v>
      </c>
      <c r="MQ1" s="6" t="s">
        <v>189</v>
      </c>
      <c r="MR1" s="6">
        <f>MR3/3</f>
        <v>758.33333333333337</v>
      </c>
      <c r="MS1" s="6">
        <f>MS3/3</f>
        <v>825</v>
      </c>
      <c r="MT1" s="6">
        <f>MT3/3</f>
        <v>858.33333333333337</v>
      </c>
      <c r="MU1" s="6">
        <f>MU3/3</f>
        <v>875</v>
      </c>
      <c r="MV1" s="6">
        <f>MV3/3</f>
        <v>883.33333333333337</v>
      </c>
      <c r="MW1" s="6">
        <f>MW3/3</f>
        <v>887.5</v>
      </c>
      <c r="MY1" s="6" t="s">
        <v>210</v>
      </c>
      <c r="MZ1" s="6">
        <v>1.02666667</v>
      </c>
      <c r="NA1" s="6">
        <v>0</v>
      </c>
      <c r="NB1" s="6">
        <v>0.34947237700299999</v>
      </c>
      <c r="NC1" s="6">
        <f>LINEST(NB1:NB12,NA1:NA12,TRUE,TRUE)</f>
        <v>2.9034541395032823E-2</v>
      </c>
      <c r="ND1" s="31"/>
      <c r="NE1" s="6" t="s">
        <v>0</v>
      </c>
      <c r="NF1" s="6"/>
      <c r="NG1" s="6" t="s">
        <v>27</v>
      </c>
      <c r="NH1" s="6" t="s">
        <v>189</v>
      </c>
      <c r="NI1" s="6">
        <f>NI3/3</f>
        <v>758.33333333333337</v>
      </c>
      <c r="NJ1" s="6">
        <f>NJ3/3</f>
        <v>825</v>
      </c>
      <c r="NK1" s="6">
        <f>NK3/3</f>
        <v>858.33333333333337</v>
      </c>
      <c r="NL1" s="6">
        <f>NL3/3</f>
        <v>875</v>
      </c>
      <c r="NM1" s="6">
        <f>NM3/3</f>
        <v>883.33333333333337</v>
      </c>
      <c r="NN1" s="6">
        <f>NN3/3</f>
        <v>887.5</v>
      </c>
      <c r="NP1" s="6" t="s">
        <v>208</v>
      </c>
      <c r="NQ1" s="6">
        <v>1.02666667</v>
      </c>
      <c r="NR1" s="6">
        <v>0</v>
      </c>
      <c r="NS1" s="6">
        <v>0.62620558153100003</v>
      </c>
      <c r="NT1" s="6">
        <f>LINEST(NS1:NS12,NR1:NR12,TRUE,TRUE)</f>
        <v>5.8002175686877995E-2</v>
      </c>
      <c r="NU1" s="31"/>
      <c r="NV1" s="6" t="s">
        <v>0</v>
      </c>
      <c r="NW1" s="6"/>
      <c r="NX1" s="6" t="s">
        <v>27</v>
      </c>
      <c r="NY1" s="6" t="s">
        <v>189</v>
      </c>
      <c r="NZ1" s="6">
        <f>NZ3/3</f>
        <v>758.33333333333337</v>
      </c>
      <c r="OA1" s="6">
        <f>OA3/3</f>
        <v>825</v>
      </c>
      <c r="OB1" s="6">
        <f>OB3/3</f>
        <v>858.33333333333337</v>
      </c>
      <c r="OC1" s="6">
        <f>OC3/3</f>
        <v>875</v>
      </c>
      <c r="OD1" s="6">
        <f>OD3/3</f>
        <v>883.33333333333337</v>
      </c>
      <c r="OE1" s="6">
        <f>OE3/3</f>
        <v>887.5</v>
      </c>
      <c r="OG1" s="6" t="s">
        <v>208</v>
      </c>
      <c r="OH1" s="6">
        <v>1.02666667</v>
      </c>
      <c r="OI1" s="6">
        <v>0</v>
      </c>
      <c r="OJ1" s="6">
        <v>0.60213814961400003</v>
      </c>
      <c r="OK1" s="6">
        <f>LINEST(OJ1:OJ12,OI1:OI12,TRUE,TRUE)</f>
        <v>6.823896790221233E-2</v>
      </c>
      <c r="OL1" s="31"/>
      <c r="OM1" s="6" t="s">
        <v>0</v>
      </c>
      <c r="ON1" s="6"/>
      <c r="OO1" s="6" t="s">
        <v>27</v>
      </c>
      <c r="OP1" s="6" t="s">
        <v>189</v>
      </c>
      <c r="OQ1" s="6">
        <f>OQ3/3</f>
        <v>758.33333333333337</v>
      </c>
      <c r="OR1" s="6">
        <f>OR3/3</f>
        <v>825</v>
      </c>
      <c r="OS1" s="6">
        <f>OS3/3</f>
        <v>858.33333333333337</v>
      </c>
      <c r="OT1" s="6">
        <f>OT3/3</f>
        <v>875</v>
      </c>
      <c r="OU1" s="6">
        <f>OU3/3</f>
        <v>883.33333333333337</v>
      </c>
      <c r="OV1" s="6">
        <f>OV3/3</f>
        <v>887.5</v>
      </c>
      <c r="OX1" s="6" t="s">
        <v>207</v>
      </c>
      <c r="OY1" s="6">
        <v>1.02666667</v>
      </c>
      <c r="OZ1" s="6">
        <v>0</v>
      </c>
      <c r="PA1" s="6">
        <v>0.56876376750500002</v>
      </c>
      <c r="PB1" s="6">
        <f>LINEST(PA1:PA12,OZ1:OZ12,TRUE,TRUE)</f>
        <v>6.4503298016200361E-2</v>
      </c>
      <c r="PC1" s="31"/>
      <c r="PD1" s="6" t="s">
        <v>0</v>
      </c>
      <c r="PE1" s="6"/>
      <c r="PF1" s="6" t="s">
        <v>27</v>
      </c>
      <c r="PG1" s="6" t="s">
        <v>189</v>
      </c>
      <c r="PH1" s="6">
        <f>PH3/3</f>
        <v>758.33333333333337</v>
      </c>
      <c r="PI1" s="6">
        <f>PI3/3</f>
        <v>825</v>
      </c>
      <c r="PJ1" s="6">
        <f>PJ3/3</f>
        <v>858.33333333333337</v>
      </c>
      <c r="PK1" s="6">
        <f>PK3/3</f>
        <v>875</v>
      </c>
      <c r="PL1" s="6">
        <f>PL3/3</f>
        <v>883.33333333333337</v>
      </c>
      <c r="PM1" s="6">
        <f>PM3/3</f>
        <v>887.5</v>
      </c>
      <c r="PO1" s="6" t="s">
        <v>205</v>
      </c>
      <c r="PP1" s="6">
        <v>1.62679</v>
      </c>
      <c r="PQ1" s="6">
        <v>0</v>
      </c>
      <c r="PR1" s="6">
        <v>0.76506860908499996</v>
      </c>
      <c r="PS1" s="6">
        <f>LINEST(PR1:PR12,PQ1:PQ12,TRUE,TRUE)</f>
        <v>6.3313885838028411E-2</v>
      </c>
      <c r="PT1" s="31"/>
      <c r="PU1" s="6" t="s">
        <v>0</v>
      </c>
      <c r="PV1" s="6"/>
      <c r="PW1" s="6" t="s">
        <v>27</v>
      </c>
      <c r="PX1" s="6" t="s">
        <v>189</v>
      </c>
      <c r="PY1" s="6">
        <f>PY3/3</f>
        <v>758.33333333333337</v>
      </c>
      <c r="PZ1" s="6">
        <f>PZ3/3</f>
        <v>825</v>
      </c>
      <c r="QA1" s="6">
        <f>QA3/3</f>
        <v>858.33333333333337</v>
      </c>
      <c r="QB1" s="6">
        <f>QB3/3</f>
        <v>875</v>
      </c>
      <c r="QC1" s="6">
        <f>QC3/3</f>
        <v>883.33333333333337</v>
      </c>
      <c r="QD1" s="6">
        <f>QD3/3</f>
        <v>887.5</v>
      </c>
      <c r="QF1" s="6" t="s">
        <v>206</v>
      </c>
      <c r="QG1" s="6">
        <v>1.62679</v>
      </c>
      <c r="QH1" s="6">
        <v>0</v>
      </c>
      <c r="QI1" s="6">
        <v>0.85354296143099995</v>
      </c>
      <c r="QJ1" s="6">
        <f>LINEST(QI1:QI12,QH1:QH12,TRUE,TRUE)</f>
        <v>6.3151950383836114E-2</v>
      </c>
      <c r="QK1" s="31"/>
      <c r="QL1" s="6" t="s">
        <v>0</v>
      </c>
      <c r="QM1" s="6"/>
      <c r="QN1" s="6" t="s">
        <v>27</v>
      </c>
      <c r="QO1" s="6" t="s">
        <v>189</v>
      </c>
      <c r="QP1" s="6">
        <f>QP3/3</f>
        <v>758.33333333333337</v>
      </c>
      <c r="QQ1" s="6">
        <f>QQ3/3</f>
        <v>825</v>
      </c>
      <c r="QR1" s="6">
        <f>QR3/3</f>
        <v>858.33333333333337</v>
      </c>
      <c r="QS1" s="6">
        <f>QS3/3</f>
        <v>875</v>
      </c>
      <c r="QT1" s="6">
        <f>QT3/3</f>
        <v>883.33333333333337</v>
      </c>
      <c r="QU1" s="6">
        <f>QU3/3</f>
        <v>887.5</v>
      </c>
      <c r="QW1" s="6" t="s">
        <v>209</v>
      </c>
      <c r="QX1" s="6">
        <v>1.62679</v>
      </c>
      <c r="QY1" s="6">
        <v>0</v>
      </c>
      <c r="QZ1" s="6">
        <v>0.975798857859</v>
      </c>
      <c r="RA1" s="6">
        <f>LINEST(QZ1:QZ12,QY1:QY12,TRUE,TRUE)</f>
        <v>5.8527459597857719E-2</v>
      </c>
      <c r="RB1" s="31"/>
      <c r="RC1" s="6" t="s">
        <v>0</v>
      </c>
      <c r="RD1" s="6"/>
      <c r="RE1" s="6" t="s">
        <v>27</v>
      </c>
      <c r="RF1" s="6" t="s">
        <v>189</v>
      </c>
      <c r="RG1" s="6">
        <f>RG3/3</f>
        <v>758.33333333333337</v>
      </c>
      <c r="RH1" s="6">
        <f>RH3/3</f>
        <v>825</v>
      </c>
      <c r="RI1" s="6">
        <f>RI3/3</f>
        <v>858.33333333333337</v>
      </c>
      <c r="RJ1" s="6">
        <f>RJ3/3</f>
        <v>875</v>
      </c>
      <c r="RK1" s="6">
        <f>RK3/3</f>
        <v>883.33333333333337</v>
      </c>
      <c r="RL1" s="6">
        <f>RL3/3</f>
        <v>887.5</v>
      </c>
      <c r="RN1" s="6" t="s">
        <v>204</v>
      </c>
      <c r="RO1" s="6">
        <v>1.62679</v>
      </c>
      <c r="RP1" s="6">
        <v>0</v>
      </c>
      <c r="RQ1" s="6">
        <v>1.0236247738399999</v>
      </c>
      <c r="RR1" s="6">
        <f>LINEST(RQ1:RQ12,RP1:RP12,TRUE,TRUE)</f>
        <v>5.7071513608485613E-2</v>
      </c>
      <c r="RS1" s="31"/>
      <c r="RT1" s="6" t="s">
        <v>0</v>
      </c>
      <c r="RU1" s="6"/>
      <c r="RV1" s="6" t="s">
        <v>27</v>
      </c>
      <c r="RW1" s="6" t="s">
        <v>189</v>
      </c>
      <c r="RX1" s="6">
        <f>RX3/3</f>
        <v>758.33333333333337</v>
      </c>
      <c r="RY1" s="6">
        <f>RY3/3</f>
        <v>825</v>
      </c>
      <c r="RZ1" s="6">
        <f>RZ3/3</f>
        <v>858.33333333333337</v>
      </c>
      <c r="SA1" s="6">
        <f>SA3/3</f>
        <v>875</v>
      </c>
      <c r="SB1" s="6">
        <f>SB3/3</f>
        <v>883.33333333333337</v>
      </c>
      <c r="SC1" s="6">
        <f>SC3/3</f>
        <v>887.5</v>
      </c>
      <c r="SE1" s="6" t="s">
        <v>209</v>
      </c>
      <c r="SF1" s="6">
        <v>1.62679</v>
      </c>
      <c r="SG1" s="6">
        <v>0</v>
      </c>
      <c r="SH1" s="6">
        <v>0.88211444005100004</v>
      </c>
      <c r="SI1" s="6">
        <f>LINEST(SH1:SH12,SG1:SG12,TRUE,TRUE)</f>
        <v>6.2110990857306189E-2</v>
      </c>
      <c r="SJ1" s="31"/>
      <c r="SK1" s="6" t="s">
        <v>0</v>
      </c>
      <c r="SL1" s="6"/>
      <c r="SM1" s="6" t="s">
        <v>27</v>
      </c>
      <c r="SN1" s="6" t="s">
        <v>189</v>
      </c>
      <c r="SO1" s="6">
        <f>SO3/3</f>
        <v>758.33333333333337</v>
      </c>
      <c r="SP1" s="6">
        <f>SP3/3</f>
        <v>825</v>
      </c>
      <c r="SQ1" s="6">
        <f>SQ3/3</f>
        <v>858.33333333333337</v>
      </c>
      <c r="SR1" s="6">
        <f>SR3/3</f>
        <v>875</v>
      </c>
      <c r="SS1" s="6">
        <f>SS3/3</f>
        <v>883.33333333333337</v>
      </c>
      <c r="ST1" s="6">
        <f>ST3/3</f>
        <v>887.5</v>
      </c>
      <c r="SV1" s="6" t="s">
        <v>208</v>
      </c>
      <c r="SW1" s="6">
        <v>1.62679</v>
      </c>
      <c r="SX1" s="6">
        <v>0</v>
      </c>
      <c r="SY1" s="6">
        <v>0.92848196500799995</v>
      </c>
      <c r="SZ1" s="6">
        <f>LINEST(SY1:SY12,SX1:SX12,TRUE,TRUE)</f>
        <v>5.581681190263181E-2</v>
      </c>
      <c r="TA1" s="31"/>
      <c r="TB1" s="6" t="s">
        <v>0</v>
      </c>
      <c r="TC1" s="6"/>
      <c r="TD1" s="6" t="s">
        <v>27</v>
      </c>
      <c r="TE1" s="6" t="s">
        <v>189</v>
      </c>
      <c r="TF1" s="6">
        <f>TF3/3</f>
        <v>758.33333333333337</v>
      </c>
      <c r="TG1" s="6">
        <f>TG3/3</f>
        <v>825</v>
      </c>
      <c r="TH1" s="6">
        <f>TH3/3</f>
        <v>858.33333333333337</v>
      </c>
      <c r="TI1" s="6">
        <f>TI3/3</f>
        <v>875</v>
      </c>
      <c r="TJ1" s="6">
        <f>TJ3/3</f>
        <v>883.33333333333337</v>
      </c>
      <c r="TK1" s="6">
        <f>TK3/3</f>
        <v>887.5</v>
      </c>
      <c r="TM1" s="6" t="s">
        <v>207</v>
      </c>
      <c r="TN1" s="6">
        <v>1.62679</v>
      </c>
      <c r="TO1" s="6">
        <v>0</v>
      </c>
      <c r="TP1" s="6">
        <v>0.67216607019100005</v>
      </c>
      <c r="TQ1" s="6">
        <f>LINEST(TP1:TP12,TO1:TO12,TRUE,TRUE)</f>
        <v>6.0988934454244866E-2</v>
      </c>
      <c r="TR1" s="31"/>
      <c r="TS1" s="6" t="s">
        <v>0</v>
      </c>
      <c r="TT1" s="6"/>
      <c r="TU1" s="6" t="s">
        <v>27</v>
      </c>
      <c r="TV1" s="6" t="s">
        <v>189</v>
      </c>
      <c r="TW1" s="6">
        <f>TW3/3</f>
        <v>758.33333333333337</v>
      </c>
      <c r="TX1" s="6">
        <f>TX3/3</f>
        <v>825</v>
      </c>
      <c r="TY1" s="6">
        <f>TY3/3</f>
        <v>858.33333333333337</v>
      </c>
      <c r="TZ1" s="6">
        <f>TZ3/3</f>
        <v>875</v>
      </c>
      <c r="UA1" s="6">
        <f>UA3/3</f>
        <v>883.33333333333337</v>
      </c>
      <c r="UB1" s="6">
        <f>UB3/3</f>
        <v>887.5</v>
      </c>
      <c r="UD1" s="6" t="s">
        <v>206</v>
      </c>
      <c r="UE1" s="6">
        <v>1.62679</v>
      </c>
      <c r="UF1" s="6">
        <v>0</v>
      </c>
      <c r="UG1" s="6">
        <v>0.78982656339599999</v>
      </c>
      <c r="UH1" s="6">
        <f>LINEST(UG1:UG12,UF1:UF12,TRUE,TRUE)</f>
        <v>6.3359937657689575E-2</v>
      </c>
      <c r="UI1" s="31"/>
      <c r="UJ1" s="6" t="s">
        <v>0</v>
      </c>
      <c r="UK1" s="6"/>
      <c r="UL1" s="6" t="s">
        <v>27</v>
      </c>
      <c r="UM1" s="6" t="s">
        <v>189</v>
      </c>
      <c r="UN1" s="6">
        <f>UN3/3</f>
        <v>758.33333333333337</v>
      </c>
      <c r="UO1" s="6">
        <f>UO3/3</f>
        <v>825</v>
      </c>
      <c r="UP1" s="6">
        <f>UP3/3</f>
        <v>858.33333333333337</v>
      </c>
      <c r="UQ1" s="6">
        <f>UQ3/3</f>
        <v>875</v>
      </c>
      <c r="UR1" s="6">
        <f>UR3/3</f>
        <v>883.33333333333337</v>
      </c>
      <c r="US1" s="6">
        <f>US3/3</f>
        <v>887.5</v>
      </c>
      <c r="UU1" s="6" t="s">
        <v>205</v>
      </c>
      <c r="UV1" s="6">
        <v>1.62679</v>
      </c>
      <c r="UW1" s="6">
        <v>0</v>
      </c>
      <c r="UX1" s="6">
        <v>0.90702817752599996</v>
      </c>
      <c r="UY1" s="6">
        <f>LINEST(UX1:UX12,UW1:UW12,TRUE,TRUE)</f>
        <v>5.7848543258554853E-2</v>
      </c>
      <c r="UZ1" s="31"/>
      <c r="VA1" s="6" t="s">
        <v>0</v>
      </c>
      <c r="VB1" s="6"/>
      <c r="VC1" s="6" t="s">
        <v>27</v>
      </c>
      <c r="VD1" s="6" t="s">
        <v>189</v>
      </c>
      <c r="VE1" s="6">
        <f>VE3/3</f>
        <v>758.33333333333337</v>
      </c>
      <c r="VF1" s="6">
        <f>VF3/3</f>
        <v>825</v>
      </c>
      <c r="VG1" s="6">
        <f>VG3/3</f>
        <v>858.33333333333337</v>
      </c>
      <c r="VH1" s="6">
        <f>VH3/3</f>
        <v>875</v>
      </c>
      <c r="VI1" s="6">
        <f>VI3/3</f>
        <v>883.33333333333337</v>
      </c>
      <c r="VJ1" s="6">
        <f>VJ3/3</f>
        <v>887.5</v>
      </c>
      <c r="VL1" s="6" t="s">
        <v>204</v>
      </c>
      <c r="VM1" s="6">
        <v>1.62679</v>
      </c>
      <c r="VN1" s="6">
        <v>0</v>
      </c>
      <c r="VO1" s="6">
        <v>0.92978166497500003</v>
      </c>
      <c r="VP1" s="6">
        <f>LINEST(VO1:VO12,VN1:VN12,TRUE,TRUE)</f>
        <v>5.8743401501125475E-2</v>
      </c>
      <c r="VQ1" s="31"/>
      <c r="VR1" s="6" t="s">
        <v>0</v>
      </c>
      <c r="VS1" s="6"/>
      <c r="VT1" s="6" t="s">
        <v>27</v>
      </c>
      <c r="VU1" s="6" t="s">
        <v>189</v>
      </c>
      <c r="VV1" s="6">
        <f>VV3/3</f>
        <v>758.33333333333337</v>
      </c>
      <c r="VW1" s="6">
        <f>VW3/3</f>
        <v>825</v>
      </c>
      <c r="VX1" s="6">
        <f>VX3/3</f>
        <v>858.33333333333337</v>
      </c>
      <c r="VY1" s="6">
        <f>VY3/3</f>
        <v>875</v>
      </c>
      <c r="VZ1" s="6">
        <f>VZ3/3</f>
        <v>883.33333333333337</v>
      </c>
      <c r="WA1" s="6">
        <f>WA3/3</f>
        <v>887.5</v>
      </c>
      <c r="WC1" s="6" t="s">
        <v>203</v>
      </c>
      <c r="WD1" s="6">
        <v>1.62679</v>
      </c>
      <c r="WE1" s="6">
        <v>0</v>
      </c>
      <c r="WF1" s="6">
        <v>0.98867868070300002</v>
      </c>
      <c r="WG1" s="6">
        <f>LINEST(WF1:WF12,WE1:WE12,TRUE,TRUE)</f>
        <v>5.0577656795625404E-2</v>
      </c>
      <c r="WH1" s="31"/>
    </row>
    <row r="2" spans="2:606" x14ac:dyDescent="0.25">
      <c r="K2" s="31"/>
      <c r="L2" s="7">
        <v>4.2999999999999996E-9</v>
      </c>
      <c r="M2" s="34">
        <v>100</v>
      </c>
      <c r="N2" s="6" t="s">
        <v>77</v>
      </c>
      <c r="O2" s="6"/>
      <c r="P2" s="6"/>
      <c r="Q2" s="6"/>
      <c r="R2" s="6"/>
      <c r="S2" s="6"/>
      <c r="T2" s="6"/>
      <c r="U2" s="6"/>
      <c r="W2" s="6"/>
      <c r="X2" s="6"/>
      <c r="Y2" s="6">
        <v>1.7573133333299999</v>
      </c>
      <c r="Z2" s="6">
        <v>0.16891133907100001</v>
      </c>
      <c r="AA2" s="6"/>
      <c r="AC2" s="7">
        <v>4.2999999999999996E-9</v>
      </c>
      <c r="AD2" s="34">
        <v>100</v>
      </c>
      <c r="AE2" s="6" t="s">
        <v>77</v>
      </c>
      <c r="AF2" s="6"/>
      <c r="AG2" s="6"/>
      <c r="AH2" s="6"/>
      <c r="AI2" s="6"/>
      <c r="AJ2" s="6"/>
      <c r="AK2" s="6"/>
      <c r="AL2" s="6"/>
      <c r="AN2" s="6"/>
      <c r="AO2" s="6"/>
      <c r="AP2" s="6">
        <v>1.7573133333299999</v>
      </c>
      <c r="AQ2" s="6">
        <v>0.37757205330299998</v>
      </c>
      <c r="AR2" s="6"/>
      <c r="AT2" s="7">
        <v>4.2999999999999996E-9</v>
      </c>
      <c r="AU2" s="34">
        <v>100</v>
      </c>
      <c r="AV2" s="6" t="s">
        <v>77</v>
      </c>
      <c r="AW2" s="6"/>
      <c r="AX2" s="6"/>
      <c r="AY2" s="6"/>
      <c r="AZ2" s="6"/>
      <c r="BA2" s="6"/>
      <c r="BB2" s="6"/>
      <c r="BC2" s="6"/>
      <c r="BE2" s="6"/>
      <c r="BF2" s="6"/>
      <c r="BG2" s="6">
        <v>1.73546</v>
      </c>
      <c r="BH2" s="6">
        <v>0.15009124493199999</v>
      </c>
      <c r="BI2" s="6"/>
      <c r="BJ2" s="31"/>
      <c r="BK2" s="7">
        <v>4.2999999999999996E-9</v>
      </c>
      <c r="BL2" s="34">
        <v>100</v>
      </c>
      <c r="BM2" s="6" t="s">
        <v>200</v>
      </c>
      <c r="BN2" s="6"/>
      <c r="BO2" s="6"/>
      <c r="BP2" s="6"/>
      <c r="BQ2" s="6"/>
      <c r="BR2" s="6"/>
      <c r="BS2" s="6"/>
      <c r="BT2" s="6"/>
      <c r="BV2" s="6"/>
      <c r="BW2" s="6"/>
      <c r="BX2" s="6">
        <v>1.78792</v>
      </c>
      <c r="BY2" s="6">
        <v>1.0427032683499999</v>
      </c>
      <c r="BZ2" s="6"/>
      <c r="CA2" s="31"/>
      <c r="CB2" s="7">
        <v>4.2999999999999996E-9</v>
      </c>
      <c r="CC2" s="34">
        <v>100</v>
      </c>
      <c r="CD2" s="6" t="s">
        <v>200</v>
      </c>
      <c r="CE2" s="6"/>
      <c r="CF2" s="6"/>
      <c r="CG2" s="6"/>
      <c r="CH2" s="6"/>
      <c r="CI2" s="6"/>
      <c r="CJ2" s="6"/>
      <c r="CK2" s="6"/>
      <c r="CM2" s="6"/>
      <c r="CN2" s="6"/>
      <c r="CO2" s="6">
        <v>1.8022733333300001</v>
      </c>
      <c r="CP2" s="6">
        <v>0.91589631006100003</v>
      </c>
      <c r="CQ2" s="6"/>
      <c r="CR2" s="31"/>
      <c r="CS2" s="7">
        <v>4.2999999999999996E-9</v>
      </c>
      <c r="CT2" s="34">
        <v>100</v>
      </c>
      <c r="CU2" s="6" t="s">
        <v>77</v>
      </c>
      <c r="CV2" s="6"/>
      <c r="CW2" s="6"/>
      <c r="CX2" s="6"/>
      <c r="CY2" s="6"/>
      <c r="CZ2" s="6"/>
      <c r="DA2" s="6"/>
      <c r="DB2" s="6"/>
      <c r="DD2" s="6"/>
      <c r="DE2" s="6"/>
      <c r="DF2" s="6">
        <v>1.8022733333300001</v>
      </c>
      <c r="DG2" s="6">
        <v>0.53235305066299998</v>
      </c>
      <c r="DH2" s="6"/>
      <c r="DI2" s="31"/>
      <c r="DJ2" s="7">
        <v>4.2999999999999996E-9</v>
      </c>
      <c r="DK2" s="34">
        <v>100</v>
      </c>
      <c r="DL2" s="6" t="s">
        <v>200</v>
      </c>
      <c r="DM2" s="6"/>
      <c r="DN2" s="6"/>
      <c r="DO2" s="6"/>
      <c r="DP2" s="6"/>
      <c r="DQ2" s="6"/>
      <c r="DR2" s="6"/>
      <c r="DS2" s="6"/>
      <c r="DU2" s="6"/>
      <c r="DV2" s="6"/>
      <c r="DW2" s="6">
        <v>1.7723</v>
      </c>
      <c r="DX2" s="6">
        <v>0.32854400251499999</v>
      </c>
      <c r="DY2" s="6"/>
      <c r="DZ2" s="31"/>
      <c r="EA2" s="7">
        <v>4.2999999999999996E-9</v>
      </c>
      <c r="EB2" s="34">
        <v>100</v>
      </c>
      <c r="EC2" s="6" t="s">
        <v>200</v>
      </c>
      <c r="ED2" s="6"/>
      <c r="EE2" s="6"/>
      <c r="EF2" s="6"/>
      <c r="EG2" s="6"/>
      <c r="EH2" s="6"/>
      <c r="EI2" s="6"/>
      <c r="EJ2" s="6"/>
      <c r="EL2" s="6"/>
      <c r="EM2" s="6"/>
      <c r="EN2" s="6">
        <v>1.7723</v>
      </c>
      <c r="EO2" s="6">
        <v>0.33707318472699999</v>
      </c>
      <c r="EP2" s="6"/>
      <c r="EQ2" s="31"/>
      <c r="ER2" s="7">
        <v>4.2999999999999996E-9</v>
      </c>
      <c r="ES2" s="34">
        <v>100</v>
      </c>
      <c r="ET2" s="6" t="s">
        <v>200</v>
      </c>
      <c r="EU2" s="6"/>
      <c r="EV2" s="6"/>
      <c r="EW2" s="6"/>
      <c r="EX2" s="6"/>
      <c r="EY2" s="6"/>
      <c r="EZ2" s="6"/>
      <c r="FA2" s="6"/>
      <c r="FC2" s="6"/>
      <c r="FD2" s="6"/>
      <c r="FE2" s="6">
        <v>1.7610600000000001</v>
      </c>
      <c r="FF2" s="6">
        <v>0.48779985536999998</v>
      </c>
      <c r="FG2" s="6"/>
      <c r="FH2" s="31"/>
      <c r="FI2" s="7">
        <v>4.2999999999999996E-9</v>
      </c>
      <c r="FJ2" s="34">
        <v>100</v>
      </c>
      <c r="FK2" s="6" t="s">
        <v>200</v>
      </c>
      <c r="FL2" s="6"/>
      <c r="FM2" s="6"/>
      <c r="FN2" s="6"/>
      <c r="FO2" s="6"/>
      <c r="FP2" s="6"/>
      <c r="FQ2" s="6"/>
      <c r="FR2" s="6"/>
      <c r="FT2" s="6"/>
      <c r="FU2" s="6"/>
      <c r="FV2" s="6">
        <v>1.7610600000000001</v>
      </c>
      <c r="FW2" s="6">
        <v>0.52311738275300002</v>
      </c>
      <c r="FX2" s="6"/>
      <c r="FY2" s="31"/>
      <c r="FZ2" s="7">
        <v>4.2999999999999996E-9</v>
      </c>
      <c r="GA2" s="34">
        <v>100</v>
      </c>
      <c r="GB2" s="6" t="s">
        <v>200</v>
      </c>
      <c r="GC2" s="6"/>
      <c r="GD2" s="6"/>
      <c r="GE2" s="6"/>
      <c r="GF2" s="6"/>
      <c r="GG2" s="6"/>
      <c r="GH2" s="6"/>
      <c r="GI2" s="6"/>
      <c r="GK2" s="6"/>
      <c r="GL2" s="6"/>
      <c r="GM2" s="6">
        <v>1.7541866666699999</v>
      </c>
      <c r="GN2" s="6">
        <v>0.80514436372599996</v>
      </c>
      <c r="GO2" s="6"/>
      <c r="GP2" s="31"/>
      <c r="GQ2" s="7">
        <v>4.2999999999999996E-9</v>
      </c>
      <c r="GR2" s="34">
        <v>100</v>
      </c>
      <c r="GS2" s="6" t="s">
        <v>200</v>
      </c>
      <c r="GT2" s="6"/>
      <c r="GU2" s="6"/>
      <c r="GV2" s="6"/>
      <c r="GW2" s="6"/>
      <c r="GX2" s="6"/>
      <c r="GY2" s="6"/>
      <c r="GZ2" s="6"/>
      <c r="HB2" s="6"/>
      <c r="HC2" s="6"/>
      <c r="HD2" s="6">
        <v>1.7541866666699999</v>
      </c>
      <c r="HE2" s="6">
        <v>0.62682399278400003</v>
      </c>
      <c r="HF2" s="6"/>
      <c r="HG2" s="31"/>
      <c r="HH2" s="7">
        <v>4.2999999999999996E-9</v>
      </c>
      <c r="HI2" s="34">
        <v>100</v>
      </c>
      <c r="HJ2" s="6" t="s">
        <v>202</v>
      </c>
      <c r="HK2" s="6"/>
      <c r="HL2" s="6"/>
      <c r="HM2" s="6"/>
      <c r="HN2" s="6"/>
      <c r="HO2" s="6"/>
      <c r="HP2" s="6"/>
      <c r="HQ2" s="6"/>
      <c r="HS2" s="6"/>
      <c r="HT2" s="6"/>
      <c r="HU2" s="6">
        <v>1.8120000000000001</v>
      </c>
      <c r="HV2" s="6">
        <v>0.70873994348799996</v>
      </c>
      <c r="HW2" s="6"/>
      <c r="HX2" s="31"/>
      <c r="HY2" s="7">
        <v>4.2999999999999996E-9</v>
      </c>
      <c r="HZ2" s="34">
        <v>100</v>
      </c>
      <c r="IA2" s="6" t="s">
        <v>201</v>
      </c>
      <c r="IB2" s="6"/>
      <c r="IC2" s="6"/>
      <c r="ID2" s="6"/>
      <c r="IE2" s="6"/>
      <c r="IF2" s="6"/>
      <c r="IG2" s="6"/>
      <c r="IH2" s="6"/>
      <c r="IJ2" s="6"/>
      <c r="IK2" s="6"/>
      <c r="IL2" s="6">
        <v>1.8120000000000001</v>
      </c>
      <c r="IM2" s="6">
        <v>1.10627087668</v>
      </c>
      <c r="IN2" s="6"/>
      <c r="IO2" s="31"/>
      <c r="IP2" s="7">
        <v>4.2999999999999996E-9</v>
      </c>
      <c r="IQ2" s="34">
        <v>100</v>
      </c>
      <c r="IR2" s="6" t="s">
        <v>201</v>
      </c>
      <c r="IS2" s="6"/>
      <c r="IT2" s="6"/>
      <c r="IU2" s="6"/>
      <c r="IV2" s="6"/>
      <c r="IW2" s="6"/>
      <c r="IX2" s="6"/>
      <c r="IY2" s="6"/>
      <c r="JA2" s="6"/>
      <c r="JB2" s="6"/>
      <c r="JC2" s="6">
        <v>1.8120000000000001</v>
      </c>
      <c r="JD2" s="6">
        <v>1.21406456052</v>
      </c>
      <c r="JE2" s="6"/>
      <c r="JF2" s="31"/>
      <c r="JG2" s="7">
        <v>4.2999999999999996E-9</v>
      </c>
      <c r="JH2" s="34">
        <v>100</v>
      </c>
      <c r="JI2" s="6" t="s">
        <v>201</v>
      </c>
      <c r="JJ2" s="6"/>
      <c r="JK2" s="6"/>
      <c r="JL2" s="6"/>
      <c r="JM2" s="6"/>
      <c r="JN2" s="6"/>
      <c r="JO2" s="6"/>
      <c r="JP2" s="6"/>
      <c r="JR2" s="6"/>
      <c r="JS2" s="6"/>
      <c r="JT2" s="6">
        <v>1.8120000000000001</v>
      </c>
      <c r="JU2" s="6">
        <v>1.2772011613300001</v>
      </c>
      <c r="JV2" s="6"/>
      <c r="JW2" s="31"/>
      <c r="JX2" s="7">
        <v>4.2999999999999996E-9</v>
      </c>
      <c r="JY2" s="34">
        <v>100</v>
      </c>
      <c r="JZ2" s="6" t="s">
        <v>200</v>
      </c>
      <c r="KA2" s="6"/>
      <c r="KB2" s="6"/>
      <c r="KC2" s="6"/>
      <c r="KD2" s="6"/>
      <c r="KE2" s="6"/>
      <c r="KF2" s="6"/>
      <c r="KG2" s="6"/>
      <c r="KI2" s="6"/>
      <c r="KJ2" s="6"/>
      <c r="KK2" s="6">
        <v>1.76731333333</v>
      </c>
      <c r="KL2" s="6">
        <v>0.56664590933500003</v>
      </c>
      <c r="KM2" s="6"/>
      <c r="KN2" s="31"/>
      <c r="KO2" s="7">
        <v>4.2999999999999996E-9</v>
      </c>
      <c r="KP2" s="34">
        <v>100</v>
      </c>
      <c r="KQ2" s="6" t="s">
        <v>200</v>
      </c>
      <c r="KR2" s="6"/>
      <c r="KS2" s="6"/>
      <c r="KT2" s="6"/>
      <c r="KU2" s="6"/>
      <c r="KV2" s="6"/>
      <c r="KW2" s="6"/>
      <c r="KX2" s="6"/>
      <c r="KZ2" s="6"/>
      <c r="LA2" s="6"/>
      <c r="LB2" s="6">
        <v>1.76731333333</v>
      </c>
      <c r="LC2" s="6">
        <v>0.57998841718299998</v>
      </c>
      <c r="LD2" s="6"/>
      <c r="LE2" s="31"/>
      <c r="LF2" s="7">
        <v>4.2999999999999996E-9</v>
      </c>
      <c r="LG2" s="34">
        <v>100</v>
      </c>
      <c r="LH2" s="6" t="s">
        <v>200</v>
      </c>
      <c r="LI2" s="6"/>
      <c r="LJ2" s="6"/>
      <c r="LK2" s="6"/>
      <c r="LL2" s="6"/>
      <c r="LM2" s="6"/>
      <c r="LN2" s="6"/>
      <c r="LO2" s="6"/>
      <c r="LQ2" s="6"/>
      <c r="LR2" s="6"/>
      <c r="LS2" s="6">
        <v>1.76731333333</v>
      </c>
      <c r="LT2" s="6">
        <v>0.62307544355599997</v>
      </c>
      <c r="LU2" s="6"/>
      <c r="LV2" s="31"/>
      <c r="LW2" s="7">
        <v>4.2999999999999996E-9</v>
      </c>
      <c r="LX2" s="34">
        <v>100</v>
      </c>
      <c r="LY2" s="6" t="s">
        <v>200</v>
      </c>
      <c r="LZ2" s="6"/>
      <c r="MA2" s="6"/>
      <c r="MB2" s="6"/>
      <c r="MC2" s="6"/>
      <c r="MD2" s="6"/>
      <c r="ME2" s="6"/>
      <c r="MF2" s="6"/>
      <c r="MH2" s="6"/>
      <c r="MI2" s="6"/>
      <c r="MJ2" s="6">
        <v>1.76731333333</v>
      </c>
      <c r="MK2" s="6">
        <v>0.602711791981</v>
      </c>
      <c r="ML2" s="6"/>
      <c r="MM2" s="31"/>
      <c r="MN2" s="7">
        <v>4.2999999999999996E-9</v>
      </c>
      <c r="MO2" s="34">
        <v>100</v>
      </c>
      <c r="MP2" s="6" t="s">
        <v>200</v>
      </c>
      <c r="MQ2" s="6"/>
      <c r="MR2" s="6"/>
      <c r="MS2" s="6"/>
      <c r="MT2" s="6"/>
      <c r="MU2" s="6"/>
      <c r="MV2" s="6"/>
      <c r="MW2" s="6"/>
      <c r="MY2" s="6"/>
      <c r="MZ2" s="6"/>
      <c r="NA2" s="6">
        <v>1.76731333333</v>
      </c>
      <c r="NB2" s="6">
        <v>0.39393631729400003</v>
      </c>
      <c r="NC2" s="6"/>
      <c r="ND2" s="31"/>
      <c r="NE2" s="7">
        <v>4.2999999999999996E-9</v>
      </c>
      <c r="NF2" s="34">
        <v>100</v>
      </c>
      <c r="NG2" s="6" t="s">
        <v>77</v>
      </c>
      <c r="NH2" s="6"/>
      <c r="NI2" s="6"/>
      <c r="NJ2" s="6"/>
      <c r="NK2" s="6"/>
      <c r="NL2" s="6"/>
      <c r="NM2" s="6"/>
      <c r="NN2" s="6"/>
      <c r="NP2" s="6"/>
      <c r="NQ2" s="6"/>
      <c r="NR2" s="6">
        <v>1.77979333333</v>
      </c>
      <c r="NS2" s="6">
        <v>0.72946772210099997</v>
      </c>
      <c r="NT2" s="6"/>
      <c r="NU2" s="31"/>
      <c r="NV2" s="7">
        <v>4.2999999999999996E-9</v>
      </c>
      <c r="NW2" s="34">
        <v>100</v>
      </c>
      <c r="NX2" s="6" t="s">
        <v>77</v>
      </c>
      <c r="NY2" s="6"/>
      <c r="NZ2" s="6"/>
      <c r="OA2" s="6"/>
      <c r="OB2" s="6"/>
      <c r="OC2" s="6"/>
      <c r="OD2" s="6"/>
      <c r="OE2" s="6"/>
      <c r="OG2" s="6"/>
      <c r="OH2" s="6"/>
      <c r="OI2" s="6">
        <v>1.7723</v>
      </c>
      <c r="OJ2" s="6">
        <v>0.72726932098800001</v>
      </c>
      <c r="OK2" s="6"/>
      <c r="OL2" s="31"/>
      <c r="OM2" s="7">
        <v>4.2999999999999996E-9</v>
      </c>
      <c r="ON2" s="34">
        <v>100</v>
      </c>
      <c r="OO2" s="6" t="s">
        <v>77</v>
      </c>
      <c r="OP2" s="6"/>
      <c r="OQ2" s="6"/>
      <c r="OR2" s="6"/>
      <c r="OS2" s="6"/>
      <c r="OT2" s="6"/>
      <c r="OU2" s="6"/>
      <c r="OV2" s="6"/>
      <c r="OX2" s="6"/>
      <c r="OY2" s="6"/>
      <c r="OZ2" s="6">
        <v>1.7723</v>
      </c>
      <c r="PA2" s="6">
        <v>0.68208044786400002</v>
      </c>
      <c r="PB2" s="6"/>
      <c r="PC2" s="31"/>
      <c r="PD2" s="7">
        <v>4.2999999999999996E-9</v>
      </c>
      <c r="PE2" s="34">
        <v>100</v>
      </c>
      <c r="PF2" s="6" t="s">
        <v>200</v>
      </c>
      <c r="PG2" s="6"/>
      <c r="PH2" s="6"/>
      <c r="PI2" s="6"/>
      <c r="PJ2" s="6"/>
      <c r="PK2" s="6"/>
      <c r="PL2" s="6"/>
      <c r="PM2" s="6"/>
      <c r="PO2" s="6"/>
      <c r="PP2" s="6"/>
      <c r="PQ2" s="6">
        <v>1.7723</v>
      </c>
      <c r="PR2" s="6">
        <v>0.890343189566</v>
      </c>
      <c r="PS2" s="6"/>
      <c r="PT2" s="31"/>
      <c r="PU2" s="7">
        <v>4.2999999999999996E-9</v>
      </c>
      <c r="PV2" s="34">
        <v>100</v>
      </c>
      <c r="PW2" s="6" t="s">
        <v>200</v>
      </c>
      <c r="PX2" s="6"/>
      <c r="PY2" s="6"/>
      <c r="PZ2" s="6"/>
      <c r="QA2" s="6"/>
      <c r="QB2" s="6"/>
      <c r="QC2" s="6"/>
      <c r="QD2" s="6"/>
      <c r="QF2" s="6"/>
      <c r="QG2" s="6"/>
      <c r="QH2" s="6">
        <v>1.7723</v>
      </c>
      <c r="QI2" s="6">
        <v>0.99107208833899996</v>
      </c>
      <c r="QJ2" s="6"/>
      <c r="QK2" s="31"/>
      <c r="QL2" s="7">
        <v>4.2999999999999996E-9</v>
      </c>
      <c r="QM2" s="34">
        <v>100</v>
      </c>
      <c r="QN2" s="6" t="s">
        <v>200</v>
      </c>
      <c r="QO2" s="6"/>
      <c r="QP2" s="6"/>
      <c r="QQ2" s="6"/>
      <c r="QR2" s="6"/>
      <c r="QS2" s="6"/>
      <c r="QT2" s="6"/>
      <c r="QU2" s="6"/>
      <c r="QW2" s="6"/>
      <c r="QX2" s="6"/>
      <c r="QY2" s="6">
        <v>1.7723</v>
      </c>
      <c r="QZ2" s="6">
        <v>1.11882373377</v>
      </c>
      <c r="RA2" s="6"/>
      <c r="RB2" s="31"/>
      <c r="RC2" s="7">
        <v>4.2999999999999996E-9</v>
      </c>
      <c r="RD2" s="34">
        <v>100</v>
      </c>
      <c r="RE2" s="6" t="s">
        <v>199</v>
      </c>
      <c r="RF2" s="6"/>
      <c r="RG2" s="6"/>
      <c r="RH2" s="6"/>
      <c r="RI2" s="6"/>
      <c r="RJ2" s="6"/>
      <c r="RK2" s="6"/>
      <c r="RL2" s="6"/>
      <c r="RN2" s="6"/>
      <c r="RO2" s="6"/>
      <c r="RP2" s="6">
        <v>1.7318199999999999</v>
      </c>
      <c r="RQ2" s="6">
        <v>1.1890047965599999</v>
      </c>
      <c r="RR2" s="6"/>
      <c r="RS2" s="31"/>
      <c r="RT2" s="7">
        <v>4.2999999999999996E-9</v>
      </c>
      <c r="RU2" s="34">
        <v>100</v>
      </c>
      <c r="RV2" s="6" t="s">
        <v>199</v>
      </c>
      <c r="RW2" s="6"/>
      <c r="RX2" s="6"/>
      <c r="RY2" s="6"/>
      <c r="RZ2" s="6"/>
      <c r="SA2" s="6"/>
      <c r="SB2" s="6"/>
      <c r="SC2" s="6"/>
      <c r="SE2" s="6"/>
      <c r="SF2" s="6"/>
      <c r="SG2" s="6">
        <v>1.7318199999999999</v>
      </c>
      <c r="SH2" s="6">
        <v>1.0236628331299999</v>
      </c>
      <c r="SI2" s="6"/>
      <c r="SJ2" s="31"/>
      <c r="SK2" s="7">
        <v>4.2999999999999996E-9</v>
      </c>
      <c r="SL2" s="34">
        <v>100</v>
      </c>
      <c r="SM2" s="6" t="s">
        <v>199</v>
      </c>
      <c r="SN2" s="6"/>
      <c r="SO2" s="6"/>
      <c r="SP2" s="6"/>
      <c r="SQ2" s="6"/>
      <c r="SR2" s="6"/>
      <c r="SS2" s="6"/>
      <c r="ST2" s="6"/>
      <c r="SV2" s="6"/>
      <c r="SW2" s="6"/>
      <c r="SX2" s="6">
        <v>1.7598199999999999</v>
      </c>
      <c r="SY2" s="6">
        <v>1.04365839981</v>
      </c>
      <c r="SZ2" s="6"/>
      <c r="TA2" s="31"/>
      <c r="TB2" s="7">
        <v>4.2999999999999996E-9</v>
      </c>
      <c r="TC2" s="34">
        <v>100</v>
      </c>
      <c r="TD2" s="6" t="s">
        <v>199</v>
      </c>
      <c r="TE2" s="6"/>
      <c r="TF2" s="6"/>
      <c r="TG2" s="6"/>
      <c r="TH2" s="6"/>
      <c r="TI2" s="6"/>
      <c r="TJ2" s="6"/>
      <c r="TK2" s="6"/>
      <c r="TM2" s="6"/>
      <c r="TN2" s="6"/>
      <c r="TO2" s="6">
        <v>1.7598199999999999</v>
      </c>
      <c r="TP2" s="6">
        <v>0.78301306911099999</v>
      </c>
      <c r="TQ2" s="6"/>
      <c r="TR2" s="31"/>
      <c r="TS2" s="7">
        <v>4.2999999999999996E-9</v>
      </c>
      <c r="TT2" s="34">
        <v>100</v>
      </c>
      <c r="TU2" s="6" t="s">
        <v>199</v>
      </c>
      <c r="TV2" s="6"/>
      <c r="TW2" s="6"/>
      <c r="TX2" s="6"/>
      <c r="TY2" s="6"/>
      <c r="TZ2" s="6"/>
      <c r="UA2" s="6"/>
      <c r="UB2" s="6"/>
      <c r="UD2" s="6"/>
      <c r="UE2" s="6"/>
      <c r="UF2" s="6">
        <v>1.7598199999999999</v>
      </c>
      <c r="UG2" s="6">
        <v>0.92260904353999995</v>
      </c>
      <c r="UH2" s="6"/>
      <c r="UI2" s="31"/>
      <c r="UJ2" s="7">
        <v>4.2999999999999996E-9</v>
      </c>
      <c r="UK2" s="34">
        <v>100</v>
      </c>
      <c r="UL2" s="6" t="s">
        <v>199</v>
      </c>
      <c r="UM2" s="6"/>
      <c r="UN2" s="6"/>
      <c r="UO2" s="6"/>
      <c r="UP2" s="6"/>
      <c r="UQ2" s="6"/>
      <c r="UR2" s="6"/>
      <c r="US2" s="6"/>
      <c r="UU2" s="6"/>
      <c r="UV2" s="6"/>
      <c r="UW2" s="6">
        <v>1.7271399999999999</v>
      </c>
      <c r="UX2" s="6">
        <v>1.02960605598</v>
      </c>
      <c r="UY2" s="6"/>
      <c r="UZ2" s="31"/>
      <c r="VA2" s="7">
        <v>4.2999999999999996E-9</v>
      </c>
      <c r="VB2" s="34">
        <v>100</v>
      </c>
      <c r="VC2" s="6" t="s">
        <v>199</v>
      </c>
      <c r="VD2" s="6"/>
      <c r="VE2" s="6"/>
      <c r="VF2" s="6"/>
      <c r="VG2" s="6"/>
      <c r="VH2" s="6"/>
      <c r="VI2" s="6"/>
      <c r="VJ2" s="6"/>
      <c r="VL2" s="6"/>
      <c r="VM2" s="6"/>
      <c r="VN2" s="6">
        <v>1.7271399999999999</v>
      </c>
      <c r="VO2" s="6">
        <v>1.0707993603399999</v>
      </c>
      <c r="VP2" s="6"/>
      <c r="VQ2" s="31"/>
      <c r="VR2" s="7">
        <v>4.2999999999999996E-9</v>
      </c>
      <c r="VS2" s="34">
        <v>100</v>
      </c>
      <c r="VT2" s="6" t="s">
        <v>199</v>
      </c>
      <c r="VU2" s="6"/>
      <c r="VV2" s="6"/>
      <c r="VW2" s="6"/>
      <c r="VX2" s="6"/>
      <c r="VY2" s="6"/>
      <c r="VZ2" s="6"/>
      <c r="WA2" s="6"/>
      <c r="WC2" s="6"/>
      <c r="WD2" s="6"/>
      <c r="WE2" s="6">
        <v>1.7271399999999999</v>
      </c>
      <c r="WF2" s="6">
        <v>1.11862695955</v>
      </c>
      <c r="WG2" s="6"/>
      <c r="WH2" s="31"/>
    </row>
    <row r="3" spans="2:606" x14ac:dyDescent="0.25">
      <c r="K3" s="31"/>
      <c r="L3" s="7">
        <f>L2/2</f>
        <v>2.1499999999999998E-9</v>
      </c>
      <c r="M3" s="6">
        <v>50</v>
      </c>
      <c r="N3" s="6"/>
      <c r="O3" s="6" t="s">
        <v>78</v>
      </c>
      <c r="P3" s="6">
        <f>3000-(P7+P4+P5+P6+P8)</f>
        <v>2275</v>
      </c>
      <c r="Q3" s="6">
        <f>3000-(Q7+Q4+Q5+Q6+Q8)</f>
        <v>2475</v>
      </c>
      <c r="R3" s="6">
        <f>3000-(R7+R4+R5+R6+R8)</f>
        <v>2575</v>
      </c>
      <c r="S3" s="6">
        <f>3000-(S7+S4+S5+S6+S8)</f>
        <v>2625</v>
      </c>
      <c r="T3" s="6">
        <f>3000-(T7+T4+T5+T6+T8)</f>
        <v>2650</v>
      </c>
      <c r="U3" s="6">
        <f>3000-(U7+U4+U5+U6+U8)</f>
        <v>2662.5</v>
      </c>
      <c r="W3" s="6"/>
      <c r="X3" s="6"/>
      <c r="Y3" s="6">
        <v>3.5146266666699999</v>
      </c>
      <c r="Z3" s="6">
        <v>0.18884171634300001</v>
      </c>
      <c r="AA3" s="6"/>
      <c r="AC3" s="7">
        <f>AC2/2</f>
        <v>2.1499999999999998E-9</v>
      </c>
      <c r="AD3" s="6">
        <v>50</v>
      </c>
      <c r="AE3" s="6"/>
      <c r="AF3" s="6" t="s">
        <v>78</v>
      </c>
      <c r="AG3" s="6">
        <f>3000-(AG7+AG4+AG5+AG6+AG8)</f>
        <v>2275</v>
      </c>
      <c r="AH3" s="6">
        <f>3000-(AH7+AH4+AH5+AH6+AH8)</f>
        <v>2475</v>
      </c>
      <c r="AI3" s="6">
        <f>3000-(AI7+AI4+AI5+AI6+AI8)</f>
        <v>2575</v>
      </c>
      <c r="AJ3" s="6">
        <f>3000-(AJ7+AJ4+AJ5+AJ6+AJ8)</f>
        <v>2625</v>
      </c>
      <c r="AK3" s="6">
        <f>3000-(AK7+AK4+AK5+AK6+AK8)</f>
        <v>2650</v>
      </c>
      <c r="AL3" s="6">
        <f>3000-(AL7+AL4+AL5+AL6+AL8)</f>
        <v>2662.5</v>
      </c>
      <c r="AN3" s="6"/>
      <c r="AO3" s="6"/>
      <c r="AP3" s="6">
        <v>3.5146266666699999</v>
      </c>
      <c r="AQ3" s="6">
        <v>0.41636674052</v>
      </c>
      <c r="AR3" s="6"/>
      <c r="AT3" s="7">
        <f>AT2/2</f>
        <v>2.1499999999999998E-9</v>
      </c>
      <c r="AU3" s="6">
        <v>50</v>
      </c>
      <c r="AV3" s="6"/>
      <c r="AW3" s="6" t="s">
        <v>78</v>
      </c>
      <c r="AX3" s="6">
        <f>3000-(AX7+AX4+AX5+AX6+AX8)</f>
        <v>2275</v>
      </c>
      <c r="AY3" s="6">
        <f>3000-(AY7+AY4+AY5+AY6+AY8)</f>
        <v>2475</v>
      </c>
      <c r="AZ3" s="6">
        <f>3000-(AZ7+AZ4+AZ5+AZ6+AZ8)</f>
        <v>2575</v>
      </c>
      <c r="BA3" s="6">
        <f>3000-(BA7+BA4+BA5+BA6+BA8)</f>
        <v>2625</v>
      </c>
      <c r="BB3" s="6">
        <f>3000-(BB7+BB4+BB5+BB6+BB8)</f>
        <v>2650</v>
      </c>
      <c r="BC3" s="6">
        <f>3000-(BC7+BC4+BC5+BC6+BC8)</f>
        <v>2662.5</v>
      </c>
      <c r="BE3" s="6"/>
      <c r="BF3" s="6"/>
      <c r="BG3" s="6">
        <v>3.47092</v>
      </c>
      <c r="BH3" s="6">
        <v>0.158925746172</v>
      </c>
      <c r="BI3" s="6"/>
      <c r="BJ3" s="31"/>
      <c r="BK3" s="7">
        <f>BK2/2</f>
        <v>2.1499999999999998E-9</v>
      </c>
      <c r="BL3" s="6">
        <v>50</v>
      </c>
      <c r="BM3" s="6"/>
      <c r="BN3" s="6" t="s">
        <v>78</v>
      </c>
      <c r="BO3" s="6">
        <f>3000-(BO7+BO4+BO5+BO6+BO8)</f>
        <v>2275</v>
      </c>
      <c r="BP3" s="6">
        <f>3000-(BP7+BP4+BP5+BP6+BP8)</f>
        <v>2475</v>
      </c>
      <c r="BQ3" s="6">
        <f>3000-(BQ7+BQ4+BQ5+BQ6+BQ8)</f>
        <v>2575</v>
      </c>
      <c r="BR3" s="6">
        <f>3000-(BR7+BR4+BR5+BR6+BR8)</f>
        <v>2625</v>
      </c>
      <c r="BS3" s="6">
        <f>3000-(BS7+BS4+BS5+BS6+BS8)</f>
        <v>2650</v>
      </c>
      <c r="BT3" s="6">
        <f>3000-(BT7+BT4+BT5+BT6+BT8)</f>
        <v>2662.5</v>
      </c>
      <c r="BV3" s="6"/>
      <c r="BW3" s="6"/>
      <c r="BX3" s="6">
        <v>3.5758399999999999</v>
      </c>
      <c r="BY3" s="6">
        <v>1.1740246384399999</v>
      </c>
      <c r="BZ3" s="6"/>
      <c r="CA3" s="31"/>
      <c r="CB3" s="7">
        <f>CB2/2</f>
        <v>2.1499999999999998E-9</v>
      </c>
      <c r="CC3" s="6">
        <v>50</v>
      </c>
      <c r="CD3" s="6"/>
      <c r="CE3" s="6" t="s">
        <v>78</v>
      </c>
      <c r="CF3" s="6">
        <f>3000-(CF7+CF4+CF5+CF6+CF8)</f>
        <v>2275</v>
      </c>
      <c r="CG3" s="6">
        <f>3000-(CG7+CG4+CG5+CG6+CG8)</f>
        <v>2475</v>
      </c>
      <c r="CH3" s="6">
        <f>3000-(CH7+CH4+CH5+CH6+CH8)</f>
        <v>2575</v>
      </c>
      <c r="CI3" s="6">
        <f>3000-(CI7+CI4+CI5+CI6+CI8)</f>
        <v>2625</v>
      </c>
      <c r="CJ3" s="6">
        <f>3000-(CJ7+CJ4+CJ5+CJ6+CJ8)</f>
        <v>2650</v>
      </c>
      <c r="CK3" s="6">
        <f>3000-(CK7+CK4+CK5+CK6+CK8)</f>
        <v>2662.5</v>
      </c>
      <c r="CM3" s="6"/>
      <c r="CN3" s="6"/>
      <c r="CO3" s="6">
        <v>3.6045466666700001</v>
      </c>
      <c r="CP3" s="6">
        <v>0.99987063786200003</v>
      </c>
      <c r="CQ3" s="6"/>
      <c r="CR3" s="31"/>
      <c r="CS3" s="7">
        <f>CS2/2</f>
        <v>2.1499999999999998E-9</v>
      </c>
      <c r="CT3" s="6">
        <v>50</v>
      </c>
      <c r="CU3" s="6"/>
      <c r="CV3" s="6" t="s">
        <v>78</v>
      </c>
      <c r="CW3" s="6">
        <f>3000-(CW7+CW4+CW5+CW6+CW8)</f>
        <v>2275</v>
      </c>
      <c r="CX3" s="6">
        <f>3000-(CX7+CX4+CX5+CX6+CX8)</f>
        <v>2475</v>
      </c>
      <c r="CY3" s="6">
        <f>3000-(CY7+CY4+CY5+CY6+CY8)</f>
        <v>2575</v>
      </c>
      <c r="CZ3" s="6">
        <f>3000-(CZ7+CZ4+CZ5+CZ6+CZ8)</f>
        <v>2625</v>
      </c>
      <c r="DA3" s="6">
        <f>3000-(DA7+DA4+DA5+DA6+DA8)</f>
        <v>2650</v>
      </c>
      <c r="DB3" s="6">
        <f>3000-(DB7+DB4+DB5+DB6+DB8)</f>
        <v>2662.5</v>
      </c>
      <c r="DD3" s="6"/>
      <c r="DE3" s="6"/>
      <c r="DF3" s="6">
        <v>3.6045466666700001</v>
      </c>
      <c r="DG3" s="6">
        <v>0.60811962979300005</v>
      </c>
      <c r="DH3" s="6"/>
      <c r="DI3" s="31"/>
      <c r="DJ3" s="7">
        <f>DJ2/2</f>
        <v>2.1499999999999998E-9</v>
      </c>
      <c r="DK3" s="6">
        <v>50</v>
      </c>
      <c r="DL3" s="6"/>
      <c r="DM3" s="6" t="s">
        <v>78</v>
      </c>
      <c r="DN3" s="6">
        <f>3000-(DN7+DN4+DN5+DN6+DN8)</f>
        <v>2275</v>
      </c>
      <c r="DO3" s="6">
        <f>3000-(DO7+DO4+DO5+DO6+DO8)</f>
        <v>2475</v>
      </c>
      <c r="DP3" s="6">
        <f>3000-(DP7+DP4+DP5+DP6+DP8)</f>
        <v>2575</v>
      </c>
      <c r="DQ3" s="6">
        <f>3000-(DQ7+DQ4+DQ5+DQ6+DQ8)</f>
        <v>2625</v>
      </c>
      <c r="DR3" s="6">
        <f>3000-(DR7+DR4+DR5+DR6+DR8)</f>
        <v>2650</v>
      </c>
      <c r="DS3" s="6">
        <f>3000-(DS7+DS4+DS5+DS6+DS8)</f>
        <v>2662.5</v>
      </c>
      <c r="DU3" s="6"/>
      <c r="DV3" s="6"/>
      <c r="DW3" s="6">
        <v>3.5446</v>
      </c>
      <c r="DX3" s="6">
        <v>0.37289584805600001</v>
      </c>
      <c r="DY3" s="6"/>
      <c r="DZ3" s="31"/>
      <c r="EA3" s="7">
        <f>EA2/2</f>
        <v>2.1499999999999998E-9</v>
      </c>
      <c r="EB3" s="6">
        <v>50</v>
      </c>
      <c r="EC3" s="6"/>
      <c r="ED3" s="6" t="s">
        <v>78</v>
      </c>
      <c r="EE3" s="6">
        <f>3000-(EE7+EE4+EE5+EE6+EE8)</f>
        <v>2275</v>
      </c>
      <c r="EF3" s="6">
        <f>3000-(EF7+EF4+EF5+EF6+EF8)</f>
        <v>2475</v>
      </c>
      <c r="EG3" s="6">
        <f>3000-(EG7+EG4+EG5+EG6+EG8)</f>
        <v>2575</v>
      </c>
      <c r="EH3" s="6">
        <f>3000-(EH7+EH4+EH5+EH6+EH8)</f>
        <v>2625</v>
      </c>
      <c r="EI3" s="6">
        <f>3000-(EI7+EI4+EI5+EI6+EI8)</f>
        <v>2650</v>
      </c>
      <c r="EJ3" s="6">
        <f>3000-(EJ7+EJ4+EJ5+EJ6+EJ8)</f>
        <v>2662.5</v>
      </c>
      <c r="EL3" s="6"/>
      <c r="EM3" s="6"/>
      <c r="EN3" s="6">
        <v>3.5446</v>
      </c>
      <c r="EO3" s="6">
        <v>0.38715682438900001</v>
      </c>
      <c r="EP3" s="6"/>
      <c r="EQ3" s="31"/>
      <c r="ER3" s="7">
        <f>ER2/2</f>
        <v>2.1499999999999998E-9</v>
      </c>
      <c r="ES3" s="6">
        <v>50</v>
      </c>
      <c r="ET3" s="6"/>
      <c r="EU3" s="6" t="s">
        <v>78</v>
      </c>
      <c r="EV3" s="6">
        <f>3000-(EV7+EV4+EV5+EV6+EV8)</f>
        <v>2275</v>
      </c>
      <c r="EW3" s="6">
        <f>3000-(EW7+EW4+EW5+EW6+EW8)</f>
        <v>2475</v>
      </c>
      <c r="EX3" s="6">
        <f>3000-(EX7+EX4+EX5+EX6+EX8)</f>
        <v>2575</v>
      </c>
      <c r="EY3" s="6">
        <f>3000-(EY7+EY4+EY5+EY6+EY8)</f>
        <v>2625</v>
      </c>
      <c r="EZ3" s="6">
        <f>3000-(EZ7+EZ4+EZ5+EZ6+EZ8)</f>
        <v>2650</v>
      </c>
      <c r="FA3" s="6">
        <f>3000-(FA7+FA4+FA5+FA6+FA8)</f>
        <v>2662.5</v>
      </c>
      <c r="FC3" s="6"/>
      <c r="FD3" s="6"/>
      <c r="FE3" s="6">
        <v>3.5221200000000001</v>
      </c>
      <c r="FF3" s="6">
        <v>0.55711913430000004</v>
      </c>
      <c r="FG3" s="6"/>
      <c r="FH3" s="31"/>
      <c r="FI3" s="7">
        <f>FI2/2</f>
        <v>2.1499999999999998E-9</v>
      </c>
      <c r="FJ3" s="6">
        <v>50</v>
      </c>
      <c r="FK3" s="6"/>
      <c r="FL3" s="6" t="s">
        <v>78</v>
      </c>
      <c r="FM3" s="6">
        <f>3000-(FM7+FM4+FM5+FM6+FM8)</f>
        <v>2275</v>
      </c>
      <c r="FN3" s="6">
        <f>3000-(FN7+FN4+FN5+FN6+FN8)</f>
        <v>2475</v>
      </c>
      <c r="FO3" s="6">
        <f>3000-(FO7+FO4+FO5+FO6+FO8)</f>
        <v>2575</v>
      </c>
      <c r="FP3" s="6">
        <f>3000-(FP7+FP4+FP5+FP6+FP8)</f>
        <v>2625</v>
      </c>
      <c r="FQ3" s="6">
        <f>3000-(FQ7+FQ4+FQ5+FQ6+FQ8)</f>
        <v>2650</v>
      </c>
      <c r="FR3" s="6">
        <f>3000-(FR7+FR4+FR5+FR6+FR8)</f>
        <v>2662.5</v>
      </c>
      <c r="FT3" s="6"/>
      <c r="FU3" s="6"/>
      <c r="FV3" s="6">
        <v>3.5221200000000001</v>
      </c>
      <c r="FW3" s="6">
        <v>0.59643020742800001</v>
      </c>
      <c r="FX3" s="6"/>
      <c r="FY3" s="31"/>
      <c r="FZ3" s="7">
        <f>FZ2/2</f>
        <v>2.1499999999999998E-9</v>
      </c>
      <c r="GA3" s="6">
        <v>50</v>
      </c>
      <c r="GB3" s="6"/>
      <c r="GC3" s="6" t="s">
        <v>78</v>
      </c>
      <c r="GD3" s="6">
        <f>3000-(GD7+GD4+GD5+GD6+GD8)</f>
        <v>2275</v>
      </c>
      <c r="GE3" s="6">
        <f>3000-(GE7+GE4+GE5+GE6+GE8)</f>
        <v>2475</v>
      </c>
      <c r="GF3" s="6">
        <f>3000-(GF7+GF4+GF5+GF6+GF8)</f>
        <v>2575</v>
      </c>
      <c r="GG3" s="6">
        <f>3000-(GG7+GG4+GG5+GG6+GG8)</f>
        <v>2625</v>
      </c>
      <c r="GH3" s="6">
        <f>3000-(GH7+GH4+GH5+GH6+GH8)</f>
        <v>2650</v>
      </c>
      <c r="GI3" s="6">
        <f>3000-(GI7+GI4+GI5+GI6+GI8)</f>
        <v>2662.5</v>
      </c>
      <c r="GK3" s="6"/>
      <c r="GL3" s="6"/>
      <c r="GM3" s="6">
        <v>3.5083733333299998</v>
      </c>
      <c r="GN3" s="6">
        <v>0.887441012719</v>
      </c>
      <c r="GO3" s="6"/>
      <c r="GP3" s="31"/>
      <c r="GQ3" s="7">
        <f>GQ2/2</f>
        <v>2.1499999999999998E-9</v>
      </c>
      <c r="GR3" s="6">
        <v>50</v>
      </c>
      <c r="GS3" s="6"/>
      <c r="GT3" s="6" t="s">
        <v>78</v>
      </c>
      <c r="GU3" s="6">
        <f>3000-(GU7+GU4+GU5+GU6+GU8)</f>
        <v>2275</v>
      </c>
      <c r="GV3" s="6">
        <f>3000-(GV7+GV4+GV5+GV6+GV8)</f>
        <v>2475</v>
      </c>
      <c r="GW3" s="6">
        <f>3000-(GW7+GW4+GW5+GW6+GW8)</f>
        <v>2575</v>
      </c>
      <c r="GX3" s="6">
        <f>3000-(GX7+GX4+GX5+GX6+GX8)</f>
        <v>2625</v>
      </c>
      <c r="GY3" s="6">
        <f>3000-(GY7+GY4+GY5+GY6+GY8)</f>
        <v>2650</v>
      </c>
      <c r="GZ3" s="6">
        <f>3000-(GZ7+GZ4+GZ5+GZ6+GZ8)</f>
        <v>2662.5</v>
      </c>
      <c r="HB3" s="6"/>
      <c r="HC3" s="6"/>
      <c r="HD3" s="6">
        <v>3.5083733333299998</v>
      </c>
      <c r="HE3" s="6">
        <v>0.71303123580600003</v>
      </c>
      <c r="HF3" s="6"/>
      <c r="HG3" s="31"/>
      <c r="HH3" s="7">
        <f>HH2/2</f>
        <v>2.1499999999999998E-9</v>
      </c>
      <c r="HI3" s="6">
        <v>50</v>
      </c>
      <c r="HJ3" s="6"/>
      <c r="HK3" s="6" t="s">
        <v>78</v>
      </c>
      <c r="HL3" s="6">
        <f>3000-(HL7+HL4+HL5+HL6+HL8)</f>
        <v>2275</v>
      </c>
      <c r="HM3" s="6">
        <f>3000-(HM7+HM4+HM5+HM6+HM8)</f>
        <v>2475</v>
      </c>
      <c r="HN3" s="6">
        <f>3000-(HN7+HN4+HN5+HN6+HN8)</f>
        <v>2575</v>
      </c>
      <c r="HO3" s="6">
        <f>3000-(HO7+HO4+HO5+HO6+HO8)</f>
        <v>2625</v>
      </c>
      <c r="HP3" s="6">
        <f>3000-(HP7+HP4+HP5+HP6+HP8)</f>
        <v>2650</v>
      </c>
      <c r="HQ3" s="6">
        <f>3000-(HQ7+HQ4+HQ5+HQ6+HQ8)</f>
        <v>2662.5</v>
      </c>
      <c r="HS3" s="6"/>
      <c r="HT3" s="6"/>
      <c r="HU3" s="6">
        <v>3.6240000000000001</v>
      </c>
      <c r="HV3" s="6">
        <v>0.83568779460800002</v>
      </c>
      <c r="HW3" s="6"/>
      <c r="HX3" s="31"/>
      <c r="HY3" s="7">
        <f>HY2/2</f>
        <v>2.1499999999999998E-9</v>
      </c>
      <c r="HZ3" s="6">
        <v>50</v>
      </c>
      <c r="IA3" s="6"/>
      <c r="IB3" s="6" t="s">
        <v>78</v>
      </c>
      <c r="IC3" s="6">
        <f>3000-(IC7+IC4+IC5+IC6+IC8)</f>
        <v>2275</v>
      </c>
      <c r="ID3" s="6">
        <f>3000-(ID7+ID4+ID5+ID6+ID8)</f>
        <v>2475</v>
      </c>
      <c r="IE3" s="6">
        <f>3000-(IE7+IE4+IE5+IE6+IE8)</f>
        <v>2575</v>
      </c>
      <c r="IF3" s="6">
        <f>3000-(IF7+IF4+IF5+IF6+IF8)</f>
        <v>2625</v>
      </c>
      <c r="IG3" s="6">
        <f>3000-(IG7+IG4+IG5+IG6+IG8)</f>
        <v>2650</v>
      </c>
      <c r="IH3" s="6">
        <f>3000-(IH7+IH4+IH5+IH6+IH8)</f>
        <v>2662.5</v>
      </c>
      <c r="IJ3" s="6"/>
      <c r="IK3" s="6"/>
      <c r="IL3" s="6">
        <v>3.6240000000000001</v>
      </c>
      <c r="IM3" s="6">
        <v>1.1860278499200001</v>
      </c>
      <c r="IN3" s="6"/>
      <c r="IO3" s="31"/>
      <c r="IP3" s="7">
        <f>IP2/2</f>
        <v>2.1499999999999998E-9</v>
      </c>
      <c r="IQ3" s="6">
        <v>50</v>
      </c>
      <c r="IR3" s="6"/>
      <c r="IS3" s="6" t="s">
        <v>78</v>
      </c>
      <c r="IT3" s="6">
        <f>3000-(IT7+IT4+IT5+IT6+IT8)</f>
        <v>2275</v>
      </c>
      <c r="IU3" s="6">
        <f>3000-(IU7+IU4+IU5+IU6+IU8)</f>
        <v>2475</v>
      </c>
      <c r="IV3" s="6">
        <f>3000-(IV7+IV4+IV5+IV6+IV8)</f>
        <v>2575</v>
      </c>
      <c r="IW3" s="6">
        <f>3000-(IW7+IW4+IW5+IW6+IW8)</f>
        <v>2625</v>
      </c>
      <c r="IX3" s="6">
        <f>3000-(IX7+IX4+IX5+IX6+IX8)</f>
        <v>2650</v>
      </c>
      <c r="IY3" s="6">
        <f>3000-(IY7+IY4+IY5+IY6+IY8)</f>
        <v>2662.5</v>
      </c>
      <c r="JA3" s="6"/>
      <c r="JB3" s="6"/>
      <c r="JC3" s="6">
        <v>3.6240000000000001</v>
      </c>
      <c r="JD3" s="6">
        <v>1.2775366779999999</v>
      </c>
      <c r="JE3" s="6"/>
      <c r="JF3" s="31"/>
      <c r="JG3" s="7">
        <f>JG2/2</f>
        <v>2.1499999999999998E-9</v>
      </c>
      <c r="JH3" s="6">
        <v>50</v>
      </c>
      <c r="JI3" s="6"/>
      <c r="JJ3" s="6" t="s">
        <v>78</v>
      </c>
      <c r="JK3" s="6">
        <f>3000-(JK7+JK4+JK5+JK6+JK8)</f>
        <v>2275</v>
      </c>
      <c r="JL3" s="6">
        <f>3000-(JL7+JL4+JL5+JL6+JL8)</f>
        <v>2475</v>
      </c>
      <c r="JM3" s="6">
        <f>3000-(JM7+JM4+JM5+JM6+JM8)</f>
        <v>2575</v>
      </c>
      <c r="JN3" s="6">
        <f>3000-(JN7+JN4+JN5+JN6+JN8)</f>
        <v>2625</v>
      </c>
      <c r="JO3" s="6">
        <f>3000-(JO7+JO4+JO5+JO6+JO8)</f>
        <v>2650</v>
      </c>
      <c r="JP3" s="6">
        <f>3000-(JP7+JP4+JP5+JP6+JP8)</f>
        <v>2662.5</v>
      </c>
      <c r="JR3" s="6"/>
      <c r="JS3" s="6"/>
      <c r="JT3" s="6">
        <v>3.6240000000000001</v>
      </c>
      <c r="JU3" s="6">
        <v>1.3696849516</v>
      </c>
      <c r="JV3" s="6"/>
      <c r="JW3" s="31"/>
      <c r="JX3" s="7">
        <f>JX2/2</f>
        <v>2.1499999999999998E-9</v>
      </c>
      <c r="JY3" s="6">
        <v>50</v>
      </c>
      <c r="JZ3" s="6"/>
      <c r="KA3" s="6" t="s">
        <v>78</v>
      </c>
      <c r="KB3" s="6">
        <f>3000-(KB7+KB4+KB5+KB6+KB8)</f>
        <v>2275</v>
      </c>
      <c r="KC3" s="6">
        <f>3000-(KC7+KC4+KC5+KC6+KC8)</f>
        <v>2475</v>
      </c>
      <c r="KD3" s="6">
        <f>3000-(KD7+KD4+KD5+KD6+KD8)</f>
        <v>2575</v>
      </c>
      <c r="KE3" s="6">
        <f>3000-(KE7+KE4+KE5+KE6+KE8)</f>
        <v>2625</v>
      </c>
      <c r="KF3" s="6">
        <f>3000-(KF7+KF4+KF5+KF6+KF8)</f>
        <v>2650</v>
      </c>
      <c r="KG3" s="6">
        <f>3000-(KG7+KG4+KG5+KG6+KG8)</f>
        <v>2662.5</v>
      </c>
      <c r="KI3" s="6"/>
      <c r="KJ3" s="6"/>
      <c r="KK3" s="6">
        <v>3.5346266666699999</v>
      </c>
      <c r="KL3" s="6">
        <v>0.65092788775900001</v>
      </c>
      <c r="KM3" s="6"/>
      <c r="KN3" s="31"/>
      <c r="KO3" s="7">
        <f>KO2/2</f>
        <v>2.1499999999999998E-9</v>
      </c>
      <c r="KP3" s="6">
        <v>50</v>
      </c>
      <c r="KQ3" s="6"/>
      <c r="KR3" s="6" t="s">
        <v>78</v>
      </c>
      <c r="KS3" s="6">
        <f>3000-(KS7+KS4+KS5+KS6+KS8)</f>
        <v>2275</v>
      </c>
      <c r="KT3" s="6">
        <f>3000-(KT7+KT4+KT5+KT6+KT8)</f>
        <v>2475</v>
      </c>
      <c r="KU3" s="6">
        <f>3000-(KU7+KU4+KU5+KU6+KU8)</f>
        <v>2575</v>
      </c>
      <c r="KV3" s="6">
        <f>3000-(KV7+KV4+KV5+KV6+KV8)</f>
        <v>2625</v>
      </c>
      <c r="KW3" s="6">
        <f>3000-(KW7+KW4+KW5+KW6+KW8)</f>
        <v>2650</v>
      </c>
      <c r="KX3" s="6">
        <f>3000-(KX7+KX4+KX5+KX6+KX8)</f>
        <v>2662.5</v>
      </c>
      <c r="KZ3" s="6"/>
      <c r="LA3" s="6"/>
      <c r="LB3" s="6">
        <v>3.5346266666699999</v>
      </c>
      <c r="LC3" s="6">
        <v>0.65953708019500001</v>
      </c>
      <c r="LD3" s="6"/>
      <c r="LE3" s="31"/>
      <c r="LF3" s="7">
        <f>LF2/2</f>
        <v>2.1499999999999998E-9</v>
      </c>
      <c r="LG3" s="6">
        <v>50</v>
      </c>
      <c r="LH3" s="6"/>
      <c r="LI3" s="6" t="s">
        <v>78</v>
      </c>
      <c r="LJ3" s="6">
        <f>3000-(LJ7+LJ4+LJ5+LJ6+LJ8)</f>
        <v>2275</v>
      </c>
      <c r="LK3" s="6">
        <f>3000-(LK7+LK4+LK5+LK6+LK8)</f>
        <v>2475</v>
      </c>
      <c r="LL3" s="6">
        <f>3000-(LL7+LL4+LL5+LL6+LL8)</f>
        <v>2575</v>
      </c>
      <c r="LM3" s="6">
        <f>3000-(LM7+LM4+LM5+LM6+LM8)</f>
        <v>2625</v>
      </c>
      <c r="LN3" s="6">
        <f>3000-(LN7+LN4+LN5+LN6+LN8)</f>
        <v>2650</v>
      </c>
      <c r="LO3" s="6">
        <f>3000-(LO7+LO4+LO5+LO6+LO8)</f>
        <v>2662.5</v>
      </c>
      <c r="LQ3" s="6"/>
      <c r="LR3" s="6"/>
      <c r="LS3" s="6">
        <v>3.5346266666699999</v>
      </c>
      <c r="LT3" s="6">
        <v>0.70309579672099998</v>
      </c>
      <c r="LU3" s="6"/>
      <c r="LV3" s="31"/>
      <c r="LW3" s="7">
        <f>LW2/2</f>
        <v>2.1499999999999998E-9</v>
      </c>
      <c r="LX3" s="6">
        <v>50</v>
      </c>
      <c r="LY3" s="6"/>
      <c r="LZ3" s="6" t="s">
        <v>78</v>
      </c>
      <c r="MA3" s="6">
        <f>3000-(MA7+MA4+MA5+MA6+MA8)</f>
        <v>2275</v>
      </c>
      <c r="MB3" s="6">
        <f>3000-(MB7+MB4+MB5+MB6+MB8)</f>
        <v>2475</v>
      </c>
      <c r="MC3" s="6">
        <f>3000-(MC7+MC4+MC5+MC6+MC8)</f>
        <v>2575</v>
      </c>
      <c r="MD3" s="6">
        <f>3000-(MD7+MD4+MD5+MD6+MD8)</f>
        <v>2625</v>
      </c>
      <c r="ME3" s="6">
        <f>3000-(ME7+ME4+ME5+ME6+ME8)</f>
        <v>2650</v>
      </c>
      <c r="MF3" s="6">
        <f>3000-(MF7+MF4+MF5+MF6+MF8)</f>
        <v>2662.5</v>
      </c>
      <c r="MH3" s="6"/>
      <c r="MI3" s="6"/>
      <c r="MJ3" s="6">
        <v>3.5346266666699999</v>
      </c>
      <c r="MK3" s="6">
        <v>0.689340684604</v>
      </c>
      <c r="ML3" s="6"/>
      <c r="MM3" s="31"/>
      <c r="MN3" s="7">
        <f>MN2/2</f>
        <v>2.1499999999999998E-9</v>
      </c>
      <c r="MO3" s="6">
        <v>50</v>
      </c>
      <c r="MP3" s="6"/>
      <c r="MQ3" s="6" t="s">
        <v>78</v>
      </c>
      <c r="MR3" s="6">
        <f>3000-(MR7+MR4+MR5+MR6+MR8)</f>
        <v>2275</v>
      </c>
      <c r="MS3" s="6">
        <f>3000-(MS7+MS4+MS5+MS6+MS8)</f>
        <v>2475</v>
      </c>
      <c r="MT3" s="6">
        <f>3000-(MT7+MT4+MT5+MT6+MT8)</f>
        <v>2575</v>
      </c>
      <c r="MU3" s="6">
        <f>3000-(MU7+MU4+MU5+MU6+MU8)</f>
        <v>2625</v>
      </c>
      <c r="MV3" s="6">
        <f>3000-(MV7+MV4+MV5+MV6+MV8)</f>
        <v>2650</v>
      </c>
      <c r="MW3" s="6">
        <f>3000-(MW7+MW4+MW5+MW6+MW8)</f>
        <v>2662.5</v>
      </c>
      <c r="MY3" s="6"/>
      <c r="MZ3" s="6"/>
      <c r="NA3" s="6">
        <v>3.5346266666699999</v>
      </c>
      <c r="NB3" s="6">
        <v>0.44080967039199997</v>
      </c>
      <c r="NC3" s="6"/>
      <c r="ND3" s="31"/>
      <c r="NE3" s="7">
        <f>NE2/2</f>
        <v>2.1499999999999998E-9</v>
      </c>
      <c r="NF3" s="6">
        <v>50</v>
      </c>
      <c r="NG3" s="6"/>
      <c r="NH3" s="6" t="s">
        <v>78</v>
      </c>
      <c r="NI3" s="6">
        <f>3000-(NI7+NI4+NI5+NI6+NI8)</f>
        <v>2275</v>
      </c>
      <c r="NJ3" s="6">
        <f>3000-(NJ7+NJ4+NJ5+NJ6+NJ8)</f>
        <v>2475</v>
      </c>
      <c r="NK3" s="6">
        <f>3000-(NK7+NK4+NK5+NK6+NK8)</f>
        <v>2575</v>
      </c>
      <c r="NL3" s="6">
        <f>3000-(NL7+NL4+NL5+NL6+NL8)</f>
        <v>2625</v>
      </c>
      <c r="NM3" s="6">
        <f>3000-(NM7+NM4+NM5+NM6+NM8)</f>
        <v>2650</v>
      </c>
      <c r="NN3" s="6">
        <f>3000-(NN7+NN4+NN5+NN6+NN8)</f>
        <v>2662.5</v>
      </c>
      <c r="NP3" s="6"/>
      <c r="NQ3" s="6"/>
      <c r="NR3" s="6">
        <v>3.55958666667</v>
      </c>
      <c r="NS3" s="6">
        <v>0.82492152542700004</v>
      </c>
      <c r="NT3" s="6"/>
      <c r="NU3" s="31"/>
      <c r="NV3" s="7">
        <f>NV2/2</f>
        <v>2.1499999999999998E-9</v>
      </c>
      <c r="NW3" s="6">
        <v>50</v>
      </c>
      <c r="NX3" s="6"/>
      <c r="NY3" s="6" t="s">
        <v>78</v>
      </c>
      <c r="NZ3" s="6">
        <f>3000-(NZ7+NZ4+NZ5+NZ6+NZ8)</f>
        <v>2275</v>
      </c>
      <c r="OA3" s="6">
        <f>3000-(OA7+OA4+OA5+OA6+OA8)</f>
        <v>2475</v>
      </c>
      <c r="OB3" s="6">
        <f>3000-(OB7+OB4+OB5+OB6+OB8)</f>
        <v>2575</v>
      </c>
      <c r="OC3" s="6">
        <f>3000-(OC7+OC4+OC5+OC6+OC8)</f>
        <v>2625</v>
      </c>
      <c r="OD3" s="6">
        <f>3000-(OD7+OD4+OD5+OD6+OD8)</f>
        <v>2650</v>
      </c>
      <c r="OE3" s="6">
        <f>3000-(OE7+OE4+OE5+OE6+OE8)</f>
        <v>2662.5</v>
      </c>
      <c r="OG3" s="6"/>
      <c r="OH3" s="6"/>
      <c r="OI3" s="6">
        <v>3.5446</v>
      </c>
      <c r="OJ3" s="6">
        <v>0.848091141725</v>
      </c>
      <c r="OK3" s="6"/>
      <c r="OL3" s="31"/>
      <c r="OM3" s="7">
        <f>OM2/2</f>
        <v>2.1499999999999998E-9</v>
      </c>
      <c r="ON3" s="6">
        <v>50</v>
      </c>
      <c r="OO3" s="6"/>
      <c r="OP3" s="6" t="s">
        <v>78</v>
      </c>
      <c r="OQ3" s="6">
        <f>3000-(OQ7+OQ4+OQ5+OQ6+OQ8)</f>
        <v>2275</v>
      </c>
      <c r="OR3" s="6">
        <f>3000-(OR7+OR4+OR5+OR6+OR8)</f>
        <v>2475</v>
      </c>
      <c r="OS3" s="6">
        <f>3000-(OS7+OS4+OS5+OS6+OS8)</f>
        <v>2575</v>
      </c>
      <c r="OT3" s="6">
        <f>3000-(OT7+OT4+OT5+OT6+OT8)</f>
        <v>2625</v>
      </c>
      <c r="OU3" s="6">
        <f>3000-(OU7+OU4+OU5+OU6+OU8)</f>
        <v>2650</v>
      </c>
      <c r="OV3" s="6">
        <f>3000-(OV7+OV4+OV5+OV6+OV8)</f>
        <v>2662.5</v>
      </c>
      <c r="OX3" s="6"/>
      <c r="OY3" s="6"/>
      <c r="OZ3" s="6">
        <v>3.5446</v>
      </c>
      <c r="PA3" s="6">
        <v>0.78926268569400004</v>
      </c>
      <c r="PB3" s="6"/>
      <c r="PC3" s="31"/>
      <c r="PD3" s="7">
        <f>PD2/2</f>
        <v>2.1499999999999998E-9</v>
      </c>
      <c r="PE3" s="6">
        <v>50</v>
      </c>
      <c r="PF3" s="6"/>
      <c r="PG3" s="6" t="s">
        <v>78</v>
      </c>
      <c r="PH3" s="6">
        <f>3000-(PH7+PH4+PH5+PH6+PH8)</f>
        <v>2275</v>
      </c>
      <c r="PI3" s="6">
        <f>3000-(PI7+PI4+PI5+PI6+PI8)</f>
        <v>2475</v>
      </c>
      <c r="PJ3" s="6">
        <f>3000-(PJ7+PJ4+PJ5+PJ6+PJ8)</f>
        <v>2575</v>
      </c>
      <c r="PK3" s="6">
        <f>3000-(PK7+PK4+PK5+PK6+PK8)</f>
        <v>2625</v>
      </c>
      <c r="PL3" s="6">
        <f>3000-(PL7+PL4+PL5+PL6+PL8)</f>
        <v>2650</v>
      </c>
      <c r="PM3" s="6">
        <f>3000-(PM7+PM4+PM5+PM6+PM8)</f>
        <v>2662.5</v>
      </c>
      <c r="PO3" s="6"/>
      <c r="PP3" s="6"/>
      <c r="PQ3" s="6">
        <v>3.5446</v>
      </c>
      <c r="PR3" s="6">
        <v>1.0148028032500001</v>
      </c>
      <c r="PS3" s="6"/>
      <c r="PT3" s="31"/>
      <c r="PU3" s="7">
        <f>PU2/2</f>
        <v>2.1499999999999998E-9</v>
      </c>
      <c r="PV3" s="6">
        <v>50</v>
      </c>
      <c r="PW3" s="6"/>
      <c r="PX3" s="6" t="s">
        <v>78</v>
      </c>
      <c r="PY3" s="6">
        <f>3000-(PY7+PY4+PY5+PY6+PY8)</f>
        <v>2275</v>
      </c>
      <c r="PZ3" s="6">
        <f>3000-(PZ7+PZ4+PZ5+PZ6+PZ8)</f>
        <v>2475</v>
      </c>
      <c r="QA3" s="6">
        <f>3000-(QA7+QA4+QA5+QA6+QA8)</f>
        <v>2575</v>
      </c>
      <c r="QB3" s="6">
        <f>3000-(QB7+QB4+QB5+QB6+QB8)</f>
        <v>2625</v>
      </c>
      <c r="QC3" s="6">
        <f>3000-(QC7+QC4+QC5+QC6+QC8)</f>
        <v>2650</v>
      </c>
      <c r="QD3" s="6">
        <f>3000-(QD7+QD4+QD5+QD6+QD8)</f>
        <v>2662.5</v>
      </c>
      <c r="QF3" s="6"/>
      <c r="QG3" s="6"/>
      <c r="QH3" s="6">
        <v>3.5446</v>
      </c>
      <c r="QI3" s="6">
        <v>1.1226835528600001</v>
      </c>
      <c r="QJ3" s="6"/>
      <c r="QK3" s="31"/>
      <c r="QL3" s="7">
        <f>QL2/2</f>
        <v>2.1499999999999998E-9</v>
      </c>
      <c r="QM3" s="6">
        <v>50</v>
      </c>
      <c r="QN3" s="6"/>
      <c r="QO3" s="6" t="s">
        <v>78</v>
      </c>
      <c r="QP3" s="6">
        <f>3000-(QP7+QP4+QP5+QP6+QP8)</f>
        <v>2275</v>
      </c>
      <c r="QQ3" s="6">
        <f>3000-(QQ7+QQ4+QQ5+QQ6+QQ8)</f>
        <v>2475</v>
      </c>
      <c r="QR3" s="6">
        <f>3000-(QR7+QR4+QR5+QR6+QR8)</f>
        <v>2575</v>
      </c>
      <c r="QS3" s="6">
        <f>3000-(QS7+QS4+QS5+QS6+QS8)</f>
        <v>2625</v>
      </c>
      <c r="QT3" s="6">
        <f>3000-(QT7+QT4+QT5+QT6+QT8)</f>
        <v>2650</v>
      </c>
      <c r="QU3" s="6">
        <f>3000-(QU7+QU4+QU5+QU6+QU8)</f>
        <v>2662.5</v>
      </c>
      <c r="QW3" s="6"/>
      <c r="QX3" s="6"/>
      <c r="QY3" s="6">
        <v>3.5446</v>
      </c>
      <c r="QZ3" s="6">
        <v>1.2736777097800001</v>
      </c>
      <c r="RA3" s="6"/>
      <c r="RB3" s="31"/>
      <c r="RC3" s="7">
        <f>RC2/2</f>
        <v>2.1499999999999998E-9</v>
      </c>
      <c r="RD3" s="6">
        <v>50</v>
      </c>
      <c r="RE3" s="6"/>
      <c r="RF3" s="6" t="s">
        <v>78</v>
      </c>
      <c r="RG3" s="6">
        <f>3000-(RG7+RG4+RG5+RG6+RG8)</f>
        <v>2275</v>
      </c>
      <c r="RH3" s="6">
        <f>3000-(RH7+RH4+RH5+RH6+RH8)</f>
        <v>2475</v>
      </c>
      <c r="RI3" s="6">
        <f>3000-(RI7+RI4+RI5+RI6+RI8)</f>
        <v>2575</v>
      </c>
      <c r="RJ3" s="6">
        <f>3000-(RJ7+RJ4+RJ5+RJ6+RJ8)</f>
        <v>2625</v>
      </c>
      <c r="RK3" s="6">
        <f>3000-(RK7+RK4+RK5+RK6+RK8)</f>
        <v>2650</v>
      </c>
      <c r="RL3" s="6">
        <f>3000-(RL7+RL4+RL5+RL6+RL8)</f>
        <v>2662.5</v>
      </c>
      <c r="RN3" s="6"/>
      <c r="RO3" s="6"/>
      <c r="RP3" s="6">
        <v>3.4636399999999998</v>
      </c>
      <c r="RQ3" s="6">
        <v>1.3560301349099999</v>
      </c>
      <c r="RR3" s="6"/>
      <c r="RS3" s="31"/>
      <c r="RT3" s="7">
        <f>RT2/2</f>
        <v>2.1499999999999998E-9</v>
      </c>
      <c r="RU3" s="6">
        <v>50</v>
      </c>
      <c r="RV3" s="6"/>
      <c r="RW3" s="6" t="s">
        <v>78</v>
      </c>
      <c r="RX3" s="6">
        <f>3000-(RX7+RX4+RX5+RX6+RX8)</f>
        <v>2275</v>
      </c>
      <c r="RY3" s="6">
        <f>3000-(RY7+RY4+RY5+RY6+RY8)</f>
        <v>2475</v>
      </c>
      <c r="RZ3" s="6">
        <f>3000-(RZ7+RZ4+RZ5+RZ6+RZ8)</f>
        <v>2575</v>
      </c>
      <c r="SA3" s="6">
        <f>3000-(SA7+SA4+SA5+SA6+SA8)</f>
        <v>2625</v>
      </c>
      <c r="SB3" s="6">
        <f>3000-(SB7+SB4+SB5+SB6+SB8)</f>
        <v>2650</v>
      </c>
      <c r="SC3" s="6">
        <f>3000-(SC7+SC4+SC5+SC6+SC8)</f>
        <v>2662.5</v>
      </c>
      <c r="SE3" s="6"/>
      <c r="SF3" s="6"/>
      <c r="SG3" s="6">
        <v>3.4636399999999998</v>
      </c>
      <c r="SH3" s="6">
        <v>1.1579158308499999</v>
      </c>
      <c r="SI3" s="6"/>
      <c r="SJ3" s="31"/>
      <c r="SK3" s="7">
        <f>SK2/2</f>
        <v>2.1499999999999998E-9</v>
      </c>
      <c r="SL3" s="6">
        <v>50</v>
      </c>
      <c r="SM3" s="6"/>
      <c r="SN3" s="6" t="s">
        <v>78</v>
      </c>
      <c r="SO3" s="6">
        <f>3000-(SO7+SO4+SO5+SO6+SO8)</f>
        <v>2275</v>
      </c>
      <c r="SP3" s="6">
        <f>3000-(SP7+SP4+SP5+SP6+SP8)</f>
        <v>2475</v>
      </c>
      <c r="SQ3" s="6">
        <f>3000-(SQ7+SQ4+SQ5+SQ6+SQ8)</f>
        <v>2575</v>
      </c>
      <c r="SR3" s="6">
        <f>3000-(SR7+SR4+SR5+SR6+SR8)</f>
        <v>2625</v>
      </c>
      <c r="SS3" s="6">
        <f>3000-(SS7+SS4+SS5+SS6+SS8)</f>
        <v>2650</v>
      </c>
      <c r="ST3" s="6">
        <f>3000-(ST7+ST4+ST5+ST6+ST8)</f>
        <v>2662.5</v>
      </c>
      <c r="SV3" s="6"/>
      <c r="SW3" s="6"/>
      <c r="SX3" s="6">
        <v>3.5196399999999999</v>
      </c>
      <c r="SY3" s="6">
        <v>1.14910644067</v>
      </c>
      <c r="SZ3" s="6"/>
      <c r="TA3" s="31"/>
      <c r="TB3" s="7">
        <f>TB2/2</f>
        <v>2.1499999999999998E-9</v>
      </c>
      <c r="TC3" s="6">
        <v>50</v>
      </c>
      <c r="TD3" s="6"/>
      <c r="TE3" s="6" t="s">
        <v>78</v>
      </c>
      <c r="TF3" s="6">
        <f>3000-(TF7+TF4+TF5+TF6+TF8)</f>
        <v>2275</v>
      </c>
      <c r="TG3" s="6">
        <f>3000-(TG7+TG4+TG5+TG6+TG8)</f>
        <v>2475</v>
      </c>
      <c r="TH3" s="6">
        <f>3000-(TH7+TH4+TH5+TH6+TH8)</f>
        <v>2575</v>
      </c>
      <c r="TI3" s="6">
        <f>3000-(TI7+TI4+TI5+TI6+TI8)</f>
        <v>2625</v>
      </c>
      <c r="TJ3" s="6">
        <f>3000-(TJ7+TJ4+TJ5+TJ6+TJ8)</f>
        <v>2650</v>
      </c>
      <c r="TK3" s="6">
        <f>3000-(TK7+TK4+TK5+TK6+TK8)</f>
        <v>2662.5</v>
      </c>
      <c r="TM3" s="6"/>
      <c r="TN3" s="6"/>
      <c r="TO3" s="6">
        <v>3.5196399999999999</v>
      </c>
      <c r="TP3" s="6">
        <v>0.89326545899099996</v>
      </c>
      <c r="TQ3" s="6"/>
      <c r="TR3" s="31"/>
      <c r="TS3" s="7">
        <f>TS2/2</f>
        <v>2.1499999999999998E-9</v>
      </c>
      <c r="TT3" s="6">
        <v>50</v>
      </c>
      <c r="TU3" s="6"/>
      <c r="TV3" s="6" t="s">
        <v>78</v>
      </c>
      <c r="TW3" s="6">
        <f>3000-(TW7+TW4+TW5+TW6+TW8)</f>
        <v>2275</v>
      </c>
      <c r="TX3" s="6">
        <f>3000-(TX7+TX4+TX5+TX6+TX8)</f>
        <v>2475</v>
      </c>
      <c r="TY3" s="6">
        <f>3000-(TY7+TY4+TY5+TY6+TY8)</f>
        <v>2575</v>
      </c>
      <c r="TZ3" s="6">
        <f>3000-(TZ7+TZ4+TZ5+TZ6+TZ8)</f>
        <v>2625</v>
      </c>
      <c r="UA3" s="6">
        <f>3000-(UA7+UA4+UA5+UA6+UA8)</f>
        <v>2650</v>
      </c>
      <c r="UB3" s="6">
        <f>3000-(UB7+UB4+UB5+UB6+UB8)</f>
        <v>2662.5</v>
      </c>
      <c r="UD3" s="6"/>
      <c r="UE3" s="6"/>
      <c r="UF3" s="6">
        <v>3.5196399999999999</v>
      </c>
      <c r="UG3" s="6">
        <v>1.0506607770600001</v>
      </c>
      <c r="UH3" s="6"/>
      <c r="UI3" s="31"/>
      <c r="UJ3" s="7">
        <f>UJ2/2</f>
        <v>2.1499999999999998E-9</v>
      </c>
      <c r="UK3" s="6">
        <v>50</v>
      </c>
      <c r="UL3" s="6"/>
      <c r="UM3" s="6" t="s">
        <v>78</v>
      </c>
      <c r="UN3" s="6">
        <f>3000-(UN7+UN4+UN5+UN6+UN8)</f>
        <v>2275</v>
      </c>
      <c r="UO3" s="6">
        <f>3000-(UO7+UO4+UO5+UO6+UO8)</f>
        <v>2475</v>
      </c>
      <c r="UP3" s="6">
        <f>3000-(UP7+UP4+UP5+UP6+UP8)</f>
        <v>2575</v>
      </c>
      <c r="UQ3" s="6">
        <f>3000-(UQ7+UQ4+UQ5+UQ6+UQ8)</f>
        <v>2625</v>
      </c>
      <c r="UR3" s="6">
        <f>3000-(UR7+UR4+UR5+UR6+UR8)</f>
        <v>2650</v>
      </c>
      <c r="US3" s="6">
        <f>3000-(US7+US4+US5+US6+US8)</f>
        <v>2662.5</v>
      </c>
      <c r="UU3" s="6"/>
      <c r="UV3" s="6"/>
      <c r="UW3" s="6">
        <v>3.4542799999999998</v>
      </c>
      <c r="UX3" s="6">
        <v>1.1391792326200001</v>
      </c>
      <c r="UY3" s="6"/>
      <c r="UZ3" s="31"/>
      <c r="VA3" s="7">
        <f>VA2/2</f>
        <v>2.1499999999999998E-9</v>
      </c>
      <c r="VB3" s="6">
        <v>50</v>
      </c>
      <c r="VC3" s="6"/>
      <c r="VD3" s="6" t="s">
        <v>78</v>
      </c>
      <c r="VE3" s="6">
        <f>3000-(VE7+VE4+VE5+VE6+VE8)</f>
        <v>2275</v>
      </c>
      <c r="VF3" s="6">
        <f>3000-(VF7+VF4+VF5+VF6+VF8)</f>
        <v>2475</v>
      </c>
      <c r="VG3" s="6">
        <f>3000-(VG7+VG4+VG5+VG6+VG8)</f>
        <v>2575</v>
      </c>
      <c r="VH3" s="6">
        <f>3000-(VH7+VH4+VH5+VH6+VH8)</f>
        <v>2625</v>
      </c>
      <c r="VI3" s="6">
        <f>3000-(VI7+VI4+VI5+VI6+VI8)</f>
        <v>2650</v>
      </c>
      <c r="VJ3" s="6">
        <f>3000-(VJ7+VJ4+VJ5+VJ6+VJ8)</f>
        <v>2662.5</v>
      </c>
      <c r="VL3" s="6"/>
      <c r="VM3" s="6"/>
      <c r="VN3" s="6">
        <v>3.4542799999999998</v>
      </c>
      <c r="VO3" s="6">
        <v>1.2215427992200001</v>
      </c>
      <c r="VP3" s="6"/>
      <c r="VQ3" s="31"/>
      <c r="VR3" s="7">
        <f>VR2/2</f>
        <v>2.1499999999999998E-9</v>
      </c>
      <c r="VS3" s="6">
        <v>50</v>
      </c>
      <c r="VT3" s="6"/>
      <c r="VU3" s="6" t="s">
        <v>78</v>
      </c>
      <c r="VV3" s="6">
        <f>3000-(VV7+VV4+VV5+VV6+VV8)</f>
        <v>2275</v>
      </c>
      <c r="VW3" s="6">
        <f>3000-(VW7+VW4+VW5+VW6+VW8)</f>
        <v>2475</v>
      </c>
      <c r="VX3" s="6">
        <f>3000-(VX7+VX4+VX5+VX6+VX8)</f>
        <v>2575</v>
      </c>
      <c r="VY3" s="6">
        <f>3000-(VY7+VY4+VY5+VY6+VY8)</f>
        <v>2625</v>
      </c>
      <c r="VZ3" s="6">
        <f>3000-(VZ7+VZ4+VZ5+VZ6+VZ8)</f>
        <v>2650</v>
      </c>
      <c r="WA3" s="6">
        <f>3000-(WA7+WA4+WA5+WA6+WA8)</f>
        <v>2662.5</v>
      </c>
      <c r="WC3" s="6"/>
      <c r="WD3" s="6"/>
      <c r="WE3" s="6">
        <v>3.4542799999999998</v>
      </c>
      <c r="WF3" s="6">
        <v>1.25516867307</v>
      </c>
      <c r="WG3" s="6"/>
      <c r="WH3" s="31"/>
    </row>
    <row r="4" spans="2:606" x14ac:dyDescent="0.25">
      <c r="C4" s="1"/>
      <c r="D4">
        <v>10</v>
      </c>
      <c r="E4">
        <v>8.134535766820024</v>
      </c>
      <c r="K4" s="31"/>
      <c r="L4" s="7">
        <f>L3/2</f>
        <v>1.0749999999999999E-9</v>
      </c>
      <c r="M4" s="6">
        <v>25</v>
      </c>
      <c r="N4" s="6"/>
      <c r="O4" s="6" t="s">
        <v>83</v>
      </c>
      <c r="P4" s="6">
        <v>100</v>
      </c>
      <c r="Q4" s="6">
        <v>100</v>
      </c>
      <c r="R4" s="6">
        <v>100</v>
      </c>
      <c r="S4" s="6">
        <v>100</v>
      </c>
      <c r="T4" s="6">
        <v>100</v>
      </c>
      <c r="U4" s="6">
        <v>100</v>
      </c>
      <c r="W4" s="6"/>
      <c r="X4" s="6"/>
      <c r="Y4" s="6">
        <v>5.2719399999999998</v>
      </c>
      <c r="Z4" s="6">
        <v>0.208208655258</v>
      </c>
      <c r="AA4" s="6"/>
      <c r="AC4" s="7">
        <f>AC3/2</f>
        <v>1.0749999999999999E-9</v>
      </c>
      <c r="AD4" s="6">
        <v>25</v>
      </c>
      <c r="AE4" s="6"/>
      <c r="AF4" s="6" t="s">
        <v>83</v>
      </c>
      <c r="AG4" s="6">
        <v>100</v>
      </c>
      <c r="AH4" s="6">
        <v>100</v>
      </c>
      <c r="AI4" s="6">
        <v>100</v>
      </c>
      <c r="AJ4" s="6">
        <v>100</v>
      </c>
      <c r="AK4" s="6">
        <v>100</v>
      </c>
      <c r="AL4" s="6">
        <v>100</v>
      </c>
      <c r="AN4" s="6"/>
      <c r="AO4" s="6"/>
      <c r="AP4" s="6">
        <v>5.2719399999999998</v>
      </c>
      <c r="AQ4" s="6">
        <v>0.45804451232600002</v>
      </c>
      <c r="AR4" s="6"/>
      <c r="AT4" s="7">
        <f>AT3/2</f>
        <v>1.0749999999999999E-9</v>
      </c>
      <c r="AU4" s="6">
        <v>25</v>
      </c>
      <c r="AV4" s="6"/>
      <c r="AW4" s="6" t="s">
        <v>83</v>
      </c>
      <c r="AX4" s="6">
        <v>100</v>
      </c>
      <c r="AY4" s="6">
        <v>100</v>
      </c>
      <c r="AZ4" s="6">
        <v>100</v>
      </c>
      <c r="BA4" s="6">
        <v>100</v>
      </c>
      <c r="BB4" s="6">
        <v>100</v>
      </c>
      <c r="BC4" s="6">
        <v>100</v>
      </c>
      <c r="BE4" s="6" t="s">
        <v>198</v>
      </c>
      <c r="BF4" s="6"/>
      <c r="BG4" s="6">
        <v>5.2063800000000002</v>
      </c>
      <c r="BH4" s="6">
        <v>0.16870792358100001</v>
      </c>
      <c r="BI4" s="6"/>
      <c r="BJ4" s="31"/>
      <c r="BK4" s="7">
        <f>BK3/2</f>
        <v>1.0749999999999999E-9</v>
      </c>
      <c r="BL4" s="6">
        <v>25</v>
      </c>
      <c r="BM4" s="6"/>
      <c r="BN4" s="6" t="s">
        <v>83</v>
      </c>
      <c r="BO4" s="6">
        <v>100</v>
      </c>
      <c r="BP4" s="6">
        <v>100</v>
      </c>
      <c r="BQ4" s="6">
        <v>100</v>
      </c>
      <c r="BR4" s="6">
        <v>100</v>
      </c>
      <c r="BS4" s="6">
        <v>100</v>
      </c>
      <c r="BT4" s="6">
        <v>100</v>
      </c>
      <c r="BV4" s="6"/>
      <c r="BW4" s="6"/>
      <c r="BX4" s="6">
        <v>5.3637600000000001</v>
      </c>
      <c r="BY4" s="6">
        <v>1.2958276157899999</v>
      </c>
      <c r="BZ4" s="6"/>
      <c r="CA4" s="31"/>
      <c r="CB4" s="7">
        <f>CB3/2</f>
        <v>1.0749999999999999E-9</v>
      </c>
      <c r="CC4" s="6">
        <v>25</v>
      </c>
      <c r="CD4" s="6"/>
      <c r="CE4" s="6" t="s">
        <v>83</v>
      </c>
      <c r="CF4" s="6">
        <v>100</v>
      </c>
      <c r="CG4" s="6">
        <v>100</v>
      </c>
      <c r="CH4" s="6">
        <v>100</v>
      </c>
      <c r="CI4" s="6">
        <v>100</v>
      </c>
      <c r="CJ4" s="6">
        <v>100</v>
      </c>
      <c r="CK4" s="6">
        <v>100</v>
      </c>
      <c r="CM4" s="6"/>
      <c r="CN4" s="6"/>
      <c r="CO4" s="6">
        <v>5.4068199999999997</v>
      </c>
      <c r="CP4" s="6">
        <v>1.0851593502200001</v>
      </c>
      <c r="CQ4" s="6"/>
      <c r="CR4" s="31"/>
      <c r="CS4" s="7">
        <f>CS3/2</f>
        <v>1.0749999999999999E-9</v>
      </c>
      <c r="CT4" s="6">
        <v>25</v>
      </c>
      <c r="CU4" s="6"/>
      <c r="CV4" s="6" t="s">
        <v>83</v>
      </c>
      <c r="CW4" s="6">
        <v>100</v>
      </c>
      <c r="CX4" s="6">
        <v>100</v>
      </c>
      <c r="CY4" s="6">
        <v>100</v>
      </c>
      <c r="CZ4" s="6">
        <v>100</v>
      </c>
      <c r="DA4" s="6">
        <v>100</v>
      </c>
      <c r="DB4" s="6">
        <v>100</v>
      </c>
      <c r="DD4" s="6"/>
      <c r="DE4" s="6"/>
      <c r="DF4" s="6">
        <v>5.4068199999999997</v>
      </c>
      <c r="DG4" s="6">
        <v>0.68767606117000002</v>
      </c>
      <c r="DH4" s="6"/>
      <c r="DI4" s="31"/>
      <c r="DJ4" s="7">
        <f>DJ3/2</f>
        <v>1.0749999999999999E-9</v>
      </c>
      <c r="DK4" s="6">
        <v>25</v>
      </c>
      <c r="DL4" s="6"/>
      <c r="DM4" s="6" t="s">
        <v>83</v>
      </c>
      <c r="DN4" s="6">
        <v>100</v>
      </c>
      <c r="DO4" s="6">
        <v>100</v>
      </c>
      <c r="DP4" s="6">
        <v>100</v>
      </c>
      <c r="DQ4" s="6">
        <v>100</v>
      </c>
      <c r="DR4" s="6">
        <v>100</v>
      </c>
      <c r="DS4" s="6">
        <v>100</v>
      </c>
      <c r="DU4" s="6"/>
      <c r="DV4" s="6"/>
      <c r="DW4" s="6">
        <v>5.3169000000000004</v>
      </c>
      <c r="DX4" s="6">
        <v>0.41644878690600001</v>
      </c>
      <c r="DY4" s="6"/>
      <c r="DZ4" s="31"/>
      <c r="EA4" s="7">
        <f>EA3/2</f>
        <v>1.0749999999999999E-9</v>
      </c>
      <c r="EB4" s="6">
        <v>25</v>
      </c>
      <c r="EC4" s="6"/>
      <c r="ED4" s="6" t="s">
        <v>83</v>
      </c>
      <c r="EE4" s="6">
        <v>100</v>
      </c>
      <c r="EF4" s="6">
        <v>100</v>
      </c>
      <c r="EG4" s="6">
        <v>100</v>
      </c>
      <c r="EH4" s="6">
        <v>100</v>
      </c>
      <c r="EI4" s="6">
        <v>100</v>
      </c>
      <c r="EJ4" s="6">
        <v>100</v>
      </c>
      <c r="EL4" s="6"/>
      <c r="EM4" s="6"/>
      <c r="EN4" s="6">
        <v>5.3169000000000004</v>
      </c>
      <c r="EO4" s="6">
        <v>0.43161057853899998</v>
      </c>
      <c r="EP4" s="6"/>
      <c r="EQ4" s="31"/>
      <c r="ER4" s="7">
        <f>ER3/2</f>
        <v>1.0749999999999999E-9</v>
      </c>
      <c r="ES4" s="6">
        <v>25</v>
      </c>
      <c r="ET4" s="6"/>
      <c r="EU4" s="6" t="s">
        <v>83</v>
      </c>
      <c r="EV4" s="6">
        <v>100</v>
      </c>
      <c r="EW4" s="6">
        <v>100</v>
      </c>
      <c r="EX4" s="6">
        <v>100</v>
      </c>
      <c r="EY4" s="6">
        <v>100</v>
      </c>
      <c r="EZ4" s="6">
        <v>100</v>
      </c>
      <c r="FA4" s="6">
        <v>100</v>
      </c>
      <c r="FC4" s="6"/>
      <c r="FD4" s="6"/>
      <c r="FE4" s="6">
        <v>5.2831799999999998</v>
      </c>
      <c r="FF4" s="6">
        <v>0.62283539902999996</v>
      </c>
      <c r="FG4" s="6"/>
      <c r="FH4" s="31"/>
      <c r="FI4" s="7">
        <f>FI3/2</f>
        <v>1.0749999999999999E-9</v>
      </c>
      <c r="FJ4" s="6">
        <v>25</v>
      </c>
      <c r="FK4" s="6"/>
      <c r="FL4" s="6" t="s">
        <v>83</v>
      </c>
      <c r="FM4" s="6">
        <v>100</v>
      </c>
      <c r="FN4" s="6">
        <v>100</v>
      </c>
      <c r="FO4" s="6">
        <v>100</v>
      </c>
      <c r="FP4" s="6">
        <v>100</v>
      </c>
      <c r="FQ4" s="6">
        <v>100</v>
      </c>
      <c r="FR4" s="6">
        <v>100</v>
      </c>
      <c r="FT4" s="6"/>
      <c r="FU4" s="6"/>
      <c r="FV4" s="6">
        <v>5.2831799999999998</v>
      </c>
      <c r="FW4" s="6">
        <v>0.67090124366299997</v>
      </c>
      <c r="FX4" s="6"/>
      <c r="FY4" s="31"/>
      <c r="FZ4" s="7">
        <f>FZ3/2</f>
        <v>1.0749999999999999E-9</v>
      </c>
      <c r="GA4" s="6">
        <v>25</v>
      </c>
      <c r="GB4" s="6"/>
      <c r="GC4" s="6" t="s">
        <v>83</v>
      </c>
      <c r="GD4" s="6">
        <v>100</v>
      </c>
      <c r="GE4" s="6">
        <v>100</v>
      </c>
      <c r="GF4" s="6">
        <v>100</v>
      </c>
      <c r="GG4" s="6">
        <v>100</v>
      </c>
      <c r="GH4" s="6">
        <v>100</v>
      </c>
      <c r="GI4" s="6">
        <v>100</v>
      </c>
      <c r="GK4" s="6"/>
      <c r="GL4" s="6"/>
      <c r="GM4" s="6">
        <v>5.2625599999999997</v>
      </c>
      <c r="GN4" s="6">
        <v>0.96597799073500001</v>
      </c>
      <c r="GO4" s="6"/>
      <c r="GP4" s="31"/>
      <c r="GQ4" s="7">
        <f>GQ3/2</f>
        <v>1.0749999999999999E-9</v>
      </c>
      <c r="GR4" s="6">
        <v>25</v>
      </c>
      <c r="GS4" s="6"/>
      <c r="GT4" s="6" t="s">
        <v>83</v>
      </c>
      <c r="GU4" s="6">
        <v>100</v>
      </c>
      <c r="GV4" s="6">
        <v>100</v>
      </c>
      <c r="GW4" s="6">
        <v>100</v>
      </c>
      <c r="GX4" s="6">
        <v>100</v>
      </c>
      <c r="GY4" s="6">
        <v>100</v>
      </c>
      <c r="GZ4" s="6">
        <v>100</v>
      </c>
      <c r="HB4" s="6"/>
      <c r="HC4" s="6"/>
      <c r="HD4" s="6">
        <v>5.2625599999999997</v>
      </c>
      <c r="HE4" s="6">
        <v>0.79718410286700003</v>
      </c>
      <c r="HF4" s="6"/>
      <c r="HG4" s="31"/>
      <c r="HH4" s="7">
        <f>HH3/2</f>
        <v>1.0749999999999999E-9</v>
      </c>
      <c r="HI4" s="6">
        <v>25</v>
      </c>
      <c r="HJ4" s="6"/>
      <c r="HK4" s="6" t="s">
        <v>83</v>
      </c>
      <c r="HL4" s="6">
        <v>100</v>
      </c>
      <c r="HM4" s="6">
        <v>100</v>
      </c>
      <c r="HN4" s="6">
        <v>100</v>
      </c>
      <c r="HO4" s="6">
        <v>100</v>
      </c>
      <c r="HP4" s="6">
        <v>100</v>
      </c>
      <c r="HQ4" s="6">
        <v>100</v>
      </c>
      <c r="HS4" s="6"/>
      <c r="HT4" s="6"/>
      <c r="HU4" s="6">
        <v>5.4359999999999999</v>
      </c>
      <c r="HV4" s="6">
        <v>0.95841921060099999</v>
      </c>
      <c r="HW4" s="6"/>
      <c r="HX4" s="31"/>
      <c r="HY4" s="7">
        <f>HY3/2</f>
        <v>1.0749999999999999E-9</v>
      </c>
      <c r="HZ4" s="6">
        <v>25</v>
      </c>
      <c r="IA4" s="6"/>
      <c r="IB4" s="6" t="s">
        <v>83</v>
      </c>
      <c r="IC4" s="6">
        <v>100</v>
      </c>
      <c r="ID4" s="6">
        <v>100</v>
      </c>
      <c r="IE4" s="6">
        <v>100</v>
      </c>
      <c r="IF4" s="6">
        <v>100</v>
      </c>
      <c r="IG4" s="6">
        <v>100</v>
      </c>
      <c r="IH4" s="6">
        <v>100</v>
      </c>
      <c r="IJ4" s="6"/>
      <c r="IK4" s="6"/>
      <c r="IL4" s="6">
        <v>5.4359999999999999</v>
      </c>
      <c r="IM4" s="6">
        <v>1.27562894501</v>
      </c>
      <c r="IN4" s="6"/>
      <c r="IO4" s="31"/>
      <c r="IP4" s="7">
        <f>IP3/2</f>
        <v>1.0749999999999999E-9</v>
      </c>
      <c r="IQ4" s="6">
        <v>25</v>
      </c>
      <c r="IR4" s="6"/>
      <c r="IS4" s="6" t="s">
        <v>83</v>
      </c>
      <c r="IT4" s="6">
        <v>100</v>
      </c>
      <c r="IU4" s="6">
        <v>100</v>
      </c>
      <c r="IV4" s="6">
        <v>100</v>
      </c>
      <c r="IW4" s="6">
        <v>100</v>
      </c>
      <c r="IX4" s="6">
        <v>100</v>
      </c>
      <c r="IY4" s="6">
        <v>100</v>
      </c>
      <c r="JA4" s="6"/>
      <c r="JB4" s="6"/>
      <c r="JC4" s="6">
        <v>5.4359999999999999</v>
      </c>
      <c r="JD4" s="6">
        <v>1.34145189945</v>
      </c>
      <c r="JE4" s="6"/>
      <c r="JF4" s="31"/>
      <c r="JG4" s="7">
        <f>JG3/2</f>
        <v>1.0749999999999999E-9</v>
      </c>
      <c r="JH4" s="6">
        <v>25</v>
      </c>
      <c r="JI4" s="6"/>
      <c r="JJ4" s="6" t="s">
        <v>83</v>
      </c>
      <c r="JK4" s="6">
        <v>100</v>
      </c>
      <c r="JL4" s="6">
        <v>100</v>
      </c>
      <c r="JM4" s="6">
        <v>100</v>
      </c>
      <c r="JN4" s="6">
        <v>100</v>
      </c>
      <c r="JO4" s="6">
        <v>100</v>
      </c>
      <c r="JP4" s="6">
        <v>100</v>
      </c>
      <c r="JR4" s="6"/>
      <c r="JS4" s="6"/>
      <c r="JT4" s="6">
        <v>5.4359999999999999</v>
      </c>
      <c r="JU4" s="6">
        <v>1.4800950773899999</v>
      </c>
      <c r="JV4" s="6"/>
      <c r="JW4" s="31"/>
      <c r="JX4" s="7">
        <f>JX3/2</f>
        <v>1.0749999999999999E-9</v>
      </c>
      <c r="JY4" s="6">
        <v>25</v>
      </c>
      <c r="JZ4" s="6"/>
      <c r="KA4" s="6" t="s">
        <v>83</v>
      </c>
      <c r="KB4" s="6">
        <v>100</v>
      </c>
      <c r="KC4" s="6">
        <v>100</v>
      </c>
      <c r="KD4" s="6">
        <v>100</v>
      </c>
      <c r="KE4" s="6">
        <v>100</v>
      </c>
      <c r="KF4" s="6">
        <v>100</v>
      </c>
      <c r="KG4" s="6">
        <v>100</v>
      </c>
      <c r="KI4" s="6"/>
      <c r="KJ4" s="6"/>
      <c r="KK4" s="6">
        <v>5.3019400000000001</v>
      </c>
      <c r="KL4" s="6">
        <v>0.72690321763300003</v>
      </c>
      <c r="KM4" s="6"/>
      <c r="KN4" s="31"/>
      <c r="KO4" s="7">
        <f>KO3/2</f>
        <v>1.0749999999999999E-9</v>
      </c>
      <c r="KP4" s="6">
        <v>25</v>
      </c>
      <c r="KQ4" s="6"/>
      <c r="KR4" s="6" t="s">
        <v>83</v>
      </c>
      <c r="KS4" s="6">
        <v>100</v>
      </c>
      <c r="KT4" s="6">
        <v>100</v>
      </c>
      <c r="KU4" s="6">
        <v>100</v>
      </c>
      <c r="KV4" s="6">
        <v>100</v>
      </c>
      <c r="KW4" s="6">
        <v>100</v>
      </c>
      <c r="KX4" s="6">
        <v>100</v>
      </c>
      <c r="KZ4" s="6"/>
      <c r="LA4" s="6"/>
      <c r="LB4" s="6">
        <v>5.3019400000000001</v>
      </c>
      <c r="LC4" s="6">
        <v>0.73437135769799999</v>
      </c>
      <c r="LD4" s="6"/>
      <c r="LE4" s="31"/>
      <c r="LF4" s="7">
        <f>LF3/2</f>
        <v>1.0749999999999999E-9</v>
      </c>
      <c r="LG4" s="6">
        <v>25</v>
      </c>
      <c r="LH4" s="6"/>
      <c r="LI4" s="6" t="s">
        <v>83</v>
      </c>
      <c r="LJ4" s="6">
        <v>100</v>
      </c>
      <c r="LK4" s="6">
        <v>100</v>
      </c>
      <c r="LL4" s="6">
        <v>100</v>
      </c>
      <c r="LM4" s="6">
        <v>100</v>
      </c>
      <c r="LN4" s="6">
        <v>100</v>
      </c>
      <c r="LO4" s="6">
        <v>100</v>
      </c>
      <c r="LQ4" s="6"/>
      <c r="LR4" s="6"/>
      <c r="LS4" s="6">
        <v>5.3019400000000001</v>
      </c>
      <c r="LT4" s="6">
        <v>0.78571511804299998</v>
      </c>
      <c r="LU4" s="6"/>
      <c r="LV4" s="31"/>
      <c r="LW4" s="7">
        <f>LW3/2</f>
        <v>1.0749999999999999E-9</v>
      </c>
      <c r="LX4" s="6">
        <v>25</v>
      </c>
      <c r="LY4" s="6"/>
      <c r="LZ4" s="6" t="s">
        <v>83</v>
      </c>
      <c r="MA4" s="6">
        <v>100</v>
      </c>
      <c r="MB4" s="6">
        <v>100</v>
      </c>
      <c r="MC4" s="6">
        <v>100</v>
      </c>
      <c r="MD4" s="6">
        <v>100</v>
      </c>
      <c r="ME4" s="6">
        <v>100</v>
      </c>
      <c r="MF4" s="6">
        <v>100</v>
      </c>
      <c r="MH4" s="6"/>
      <c r="MI4" s="6"/>
      <c r="MJ4" s="6">
        <v>5.3019400000000001</v>
      </c>
      <c r="MK4" s="6">
        <v>0.769783299762</v>
      </c>
      <c r="ML4" s="6"/>
      <c r="MM4" s="31"/>
      <c r="MN4" s="7">
        <f>MN3/2</f>
        <v>1.0749999999999999E-9</v>
      </c>
      <c r="MO4" s="6">
        <v>25</v>
      </c>
      <c r="MP4" s="6"/>
      <c r="MQ4" s="6" t="s">
        <v>83</v>
      </c>
      <c r="MR4" s="6">
        <v>100</v>
      </c>
      <c r="MS4" s="6">
        <v>100</v>
      </c>
      <c r="MT4" s="6">
        <v>100</v>
      </c>
      <c r="MU4" s="6">
        <v>100</v>
      </c>
      <c r="MV4" s="6">
        <v>100</v>
      </c>
      <c r="MW4" s="6">
        <v>100</v>
      </c>
      <c r="MY4" s="6"/>
      <c r="MZ4" s="6"/>
      <c r="NA4" s="6">
        <v>5.3019400000000001</v>
      </c>
      <c r="NB4" s="6">
        <v>0.48849806084899999</v>
      </c>
      <c r="NC4" s="6"/>
      <c r="ND4" s="31"/>
      <c r="NE4" s="7">
        <f>NE3/2</f>
        <v>1.0749999999999999E-9</v>
      </c>
      <c r="NF4" s="6">
        <v>25</v>
      </c>
      <c r="NG4" s="6"/>
      <c r="NH4" s="6" t="s">
        <v>83</v>
      </c>
      <c r="NI4" s="6">
        <v>100</v>
      </c>
      <c r="NJ4" s="6">
        <v>100</v>
      </c>
      <c r="NK4" s="6">
        <v>100</v>
      </c>
      <c r="NL4" s="6">
        <v>100</v>
      </c>
      <c r="NM4" s="6">
        <v>100</v>
      </c>
      <c r="NN4" s="6">
        <v>100</v>
      </c>
      <c r="NP4" s="6"/>
      <c r="NQ4" s="6"/>
      <c r="NR4" s="6">
        <v>5.3393800000000002</v>
      </c>
      <c r="NS4" s="6">
        <v>0.92484808751600001</v>
      </c>
      <c r="NT4" s="6"/>
      <c r="NU4" s="31"/>
      <c r="NV4" s="7">
        <f>NV3/2</f>
        <v>1.0749999999999999E-9</v>
      </c>
      <c r="NW4" s="6">
        <v>25</v>
      </c>
      <c r="NX4" s="6"/>
      <c r="NY4" s="6" t="s">
        <v>83</v>
      </c>
      <c r="NZ4" s="6">
        <v>100</v>
      </c>
      <c r="OA4" s="6">
        <v>100</v>
      </c>
      <c r="OB4" s="6">
        <v>100</v>
      </c>
      <c r="OC4" s="6">
        <v>100</v>
      </c>
      <c r="OD4" s="6">
        <v>100</v>
      </c>
      <c r="OE4" s="6">
        <v>100</v>
      </c>
      <c r="OG4" s="6"/>
      <c r="OH4" s="6"/>
      <c r="OI4" s="6">
        <v>5.3169000000000004</v>
      </c>
      <c r="OJ4" s="6">
        <v>0.96300216212500001</v>
      </c>
      <c r="OK4" s="6"/>
      <c r="OL4" s="31"/>
      <c r="OM4" s="7">
        <f>OM3/2</f>
        <v>1.0749999999999999E-9</v>
      </c>
      <c r="ON4" s="6">
        <v>25</v>
      </c>
      <c r="OO4" s="6"/>
      <c r="OP4" s="6" t="s">
        <v>83</v>
      </c>
      <c r="OQ4" s="6">
        <v>100</v>
      </c>
      <c r="OR4" s="6">
        <v>100</v>
      </c>
      <c r="OS4" s="6">
        <v>100</v>
      </c>
      <c r="OT4" s="6">
        <v>100</v>
      </c>
      <c r="OU4" s="6">
        <v>100</v>
      </c>
      <c r="OV4" s="6">
        <v>100</v>
      </c>
      <c r="OX4" s="6"/>
      <c r="OY4" s="6"/>
      <c r="OZ4" s="6">
        <v>5.3169000000000004</v>
      </c>
      <c r="PA4" s="6">
        <v>0.89705994937099998</v>
      </c>
      <c r="PB4" s="6"/>
      <c r="PC4" s="31"/>
      <c r="PD4" s="7">
        <f>PD3/2</f>
        <v>1.0749999999999999E-9</v>
      </c>
      <c r="PE4" s="6">
        <v>25</v>
      </c>
      <c r="PF4" s="6"/>
      <c r="PG4" s="6" t="s">
        <v>83</v>
      </c>
      <c r="PH4" s="6">
        <v>100</v>
      </c>
      <c r="PI4" s="6">
        <v>100</v>
      </c>
      <c r="PJ4" s="6">
        <v>100</v>
      </c>
      <c r="PK4" s="6">
        <v>100</v>
      </c>
      <c r="PL4" s="6">
        <v>100</v>
      </c>
      <c r="PM4" s="6">
        <v>100</v>
      </c>
      <c r="PO4" s="6"/>
      <c r="PP4" s="6"/>
      <c r="PQ4" s="6">
        <v>5.3169000000000004</v>
      </c>
      <c r="PR4" s="6">
        <v>1.1295893774000001</v>
      </c>
      <c r="PS4" s="6"/>
      <c r="PT4" s="31"/>
      <c r="PU4" s="7">
        <f>PU3/2</f>
        <v>1.0749999999999999E-9</v>
      </c>
      <c r="PV4" s="6">
        <v>25</v>
      </c>
      <c r="PW4" s="6"/>
      <c r="PX4" s="6" t="s">
        <v>83</v>
      </c>
      <c r="PY4" s="6">
        <v>100</v>
      </c>
      <c r="PZ4" s="6">
        <v>100</v>
      </c>
      <c r="QA4" s="6">
        <v>100</v>
      </c>
      <c r="QB4" s="6">
        <v>100</v>
      </c>
      <c r="QC4" s="6">
        <v>100</v>
      </c>
      <c r="QD4" s="6">
        <v>100</v>
      </c>
      <c r="QF4" s="6"/>
      <c r="QG4" s="6"/>
      <c r="QH4" s="6">
        <v>5.3169000000000004</v>
      </c>
      <c r="QI4" s="6">
        <v>1.2622251657600001</v>
      </c>
      <c r="QJ4" s="6"/>
      <c r="QK4" s="31"/>
      <c r="QL4" s="7">
        <f>QL3/2</f>
        <v>1.0749999999999999E-9</v>
      </c>
      <c r="QM4" s="6">
        <v>25</v>
      </c>
      <c r="QN4" s="6"/>
      <c r="QO4" s="6" t="s">
        <v>83</v>
      </c>
      <c r="QP4" s="6">
        <v>100</v>
      </c>
      <c r="QQ4" s="6">
        <v>100</v>
      </c>
      <c r="QR4" s="6">
        <v>100</v>
      </c>
      <c r="QS4" s="6">
        <v>100</v>
      </c>
      <c r="QT4" s="6">
        <v>100</v>
      </c>
      <c r="QU4" s="6">
        <v>100</v>
      </c>
      <c r="QW4" s="6"/>
      <c r="QX4" s="6"/>
      <c r="QY4" s="6">
        <v>5.3169000000000004</v>
      </c>
      <c r="QZ4" s="6">
        <v>1.43061490431</v>
      </c>
      <c r="RA4" s="6"/>
      <c r="RB4" s="31"/>
      <c r="RC4" s="7">
        <f>RC3/2</f>
        <v>1.0749999999999999E-9</v>
      </c>
      <c r="RD4" s="6">
        <v>25</v>
      </c>
      <c r="RE4" s="6"/>
      <c r="RF4" s="6" t="s">
        <v>83</v>
      </c>
      <c r="RG4" s="6">
        <v>100</v>
      </c>
      <c r="RH4" s="6">
        <v>100</v>
      </c>
      <c r="RI4" s="6">
        <v>100</v>
      </c>
      <c r="RJ4" s="6">
        <v>100</v>
      </c>
      <c r="RK4" s="6">
        <v>100</v>
      </c>
      <c r="RL4" s="6">
        <v>100</v>
      </c>
      <c r="RN4" s="6"/>
      <c r="RO4" s="6"/>
      <c r="RP4" s="6">
        <v>5.1954599999999997</v>
      </c>
      <c r="RQ4" s="6">
        <v>1.51535889089</v>
      </c>
      <c r="RR4" s="6"/>
      <c r="RS4" s="31"/>
      <c r="RT4" s="7">
        <f>RT3/2</f>
        <v>1.0749999999999999E-9</v>
      </c>
      <c r="RU4" s="6">
        <v>25</v>
      </c>
      <c r="RV4" s="6"/>
      <c r="RW4" s="6" t="s">
        <v>83</v>
      </c>
      <c r="RX4" s="6">
        <v>100</v>
      </c>
      <c r="RY4" s="6">
        <v>100</v>
      </c>
      <c r="RZ4" s="6">
        <v>100</v>
      </c>
      <c r="SA4" s="6">
        <v>100</v>
      </c>
      <c r="SB4" s="6">
        <v>100</v>
      </c>
      <c r="SC4" s="6">
        <v>100</v>
      </c>
      <c r="SE4" s="6"/>
      <c r="SF4" s="6"/>
      <c r="SG4" s="6">
        <v>5.1954599999999997</v>
      </c>
      <c r="SH4" s="6">
        <v>1.30889491292</v>
      </c>
      <c r="SI4" s="6"/>
      <c r="SJ4" s="31"/>
      <c r="SK4" s="7">
        <f>SK3/2</f>
        <v>1.0749999999999999E-9</v>
      </c>
      <c r="SL4" s="6">
        <v>25</v>
      </c>
      <c r="SM4" s="6"/>
      <c r="SN4" s="6" t="s">
        <v>83</v>
      </c>
      <c r="SO4" s="6">
        <v>100</v>
      </c>
      <c r="SP4" s="6">
        <v>100</v>
      </c>
      <c r="SQ4" s="6">
        <v>100</v>
      </c>
      <c r="SR4" s="6">
        <v>100</v>
      </c>
      <c r="SS4" s="6">
        <v>100</v>
      </c>
      <c r="ST4" s="6">
        <v>100</v>
      </c>
      <c r="SV4" s="6"/>
      <c r="SW4" s="6"/>
      <c r="SX4" s="6">
        <v>5.2794600000000003</v>
      </c>
      <c r="SY4" s="6">
        <v>1.27249616</v>
      </c>
      <c r="SZ4" s="6"/>
      <c r="TA4" s="31"/>
      <c r="TB4" s="7">
        <f>TB3/2</f>
        <v>1.0749999999999999E-9</v>
      </c>
      <c r="TC4" s="6">
        <v>25</v>
      </c>
      <c r="TD4" s="6"/>
      <c r="TE4" s="6" t="s">
        <v>83</v>
      </c>
      <c r="TF4" s="6">
        <v>100</v>
      </c>
      <c r="TG4" s="6">
        <v>100</v>
      </c>
      <c r="TH4" s="6">
        <v>100</v>
      </c>
      <c r="TI4" s="6">
        <v>100</v>
      </c>
      <c r="TJ4" s="6">
        <v>100</v>
      </c>
      <c r="TK4" s="6">
        <v>100</v>
      </c>
      <c r="TM4" s="6"/>
      <c r="TN4" s="6"/>
      <c r="TO4" s="6">
        <v>5.2794600000000003</v>
      </c>
      <c r="TP4" s="6">
        <v>0.99927116962600004</v>
      </c>
      <c r="TQ4" s="6"/>
      <c r="TR4" s="31"/>
      <c r="TS4" s="7">
        <f>TS3/2</f>
        <v>1.0749999999999999E-9</v>
      </c>
      <c r="TT4" s="6">
        <v>25</v>
      </c>
      <c r="TU4" s="6"/>
      <c r="TV4" s="6" t="s">
        <v>83</v>
      </c>
      <c r="TW4" s="6">
        <v>100</v>
      </c>
      <c r="TX4" s="6">
        <v>100</v>
      </c>
      <c r="TY4" s="6">
        <v>100</v>
      </c>
      <c r="TZ4" s="6">
        <v>100</v>
      </c>
      <c r="UA4" s="6">
        <v>100</v>
      </c>
      <c r="UB4" s="6">
        <v>100</v>
      </c>
      <c r="UD4" s="6"/>
      <c r="UE4" s="6"/>
      <c r="UF4" s="6">
        <v>5.2794600000000003</v>
      </c>
      <c r="UG4" s="6">
        <v>1.17575471204</v>
      </c>
      <c r="UH4" s="6"/>
      <c r="UI4" s="31"/>
      <c r="UJ4" s="7">
        <f>UJ3/2</f>
        <v>1.0749999999999999E-9</v>
      </c>
      <c r="UK4" s="6">
        <v>25</v>
      </c>
      <c r="UL4" s="6"/>
      <c r="UM4" s="6" t="s">
        <v>83</v>
      </c>
      <c r="UN4" s="6">
        <v>100</v>
      </c>
      <c r="UO4" s="6">
        <v>100</v>
      </c>
      <c r="UP4" s="6">
        <v>100</v>
      </c>
      <c r="UQ4" s="6">
        <v>100</v>
      </c>
      <c r="UR4" s="6">
        <v>100</v>
      </c>
      <c r="US4" s="6">
        <v>100</v>
      </c>
      <c r="UU4" s="6"/>
      <c r="UV4" s="6"/>
      <c r="UW4" s="6">
        <v>5.1814200000000001</v>
      </c>
      <c r="UX4" s="6">
        <v>1.2625533729</v>
      </c>
      <c r="UY4" s="6"/>
      <c r="UZ4" s="31"/>
      <c r="VA4" s="7">
        <f>VA3/2</f>
        <v>1.0749999999999999E-9</v>
      </c>
      <c r="VB4" s="6">
        <v>25</v>
      </c>
      <c r="VC4" s="6"/>
      <c r="VD4" s="6" t="s">
        <v>83</v>
      </c>
      <c r="VE4" s="6">
        <v>100</v>
      </c>
      <c r="VF4" s="6">
        <v>100</v>
      </c>
      <c r="VG4" s="6">
        <v>100</v>
      </c>
      <c r="VH4" s="6">
        <v>100</v>
      </c>
      <c r="VI4" s="6">
        <v>100</v>
      </c>
      <c r="VJ4" s="6">
        <v>100</v>
      </c>
      <c r="VL4" s="6"/>
      <c r="VM4" s="6"/>
      <c r="VN4" s="6">
        <v>5.1814200000000001</v>
      </c>
      <c r="VO4" s="6">
        <v>1.36871909943</v>
      </c>
      <c r="VP4" s="6"/>
      <c r="VQ4" s="31"/>
      <c r="VR4" s="7">
        <f>VR3/2</f>
        <v>1.0749999999999999E-9</v>
      </c>
      <c r="VS4" s="6">
        <v>25</v>
      </c>
      <c r="VT4" s="6"/>
      <c r="VU4" s="6" t="s">
        <v>83</v>
      </c>
      <c r="VV4" s="6">
        <v>100</v>
      </c>
      <c r="VW4" s="6">
        <v>100</v>
      </c>
      <c r="VX4" s="6">
        <v>100</v>
      </c>
      <c r="VY4" s="6">
        <v>100</v>
      </c>
      <c r="VZ4" s="6">
        <v>100</v>
      </c>
      <c r="WA4" s="6">
        <v>100</v>
      </c>
      <c r="WC4" s="6"/>
      <c r="WD4" s="6"/>
      <c r="WE4" s="6">
        <v>5.1814200000000001</v>
      </c>
      <c r="WF4" s="6">
        <v>1.38614639275</v>
      </c>
      <c r="WG4" s="6"/>
      <c r="WH4" s="31"/>
    </row>
    <row r="5" spans="2:606" x14ac:dyDescent="0.25">
      <c r="B5">
        <v>20</v>
      </c>
      <c r="C5" s="1">
        <f>DJ15</f>
        <v>7.7070208274921859</v>
      </c>
      <c r="G5" s="33">
        <v>20</v>
      </c>
      <c r="K5" s="31"/>
      <c r="L5" s="7">
        <f>L4/2</f>
        <v>5.3749999999999995E-10</v>
      </c>
      <c r="M5" s="6">
        <v>12.5</v>
      </c>
      <c r="N5" s="6"/>
      <c r="O5" s="6" t="s">
        <v>86</v>
      </c>
      <c r="P5" s="6">
        <v>100</v>
      </c>
      <c r="Q5" s="6">
        <v>100</v>
      </c>
      <c r="R5" s="6">
        <v>100</v>
      </c>
      <c r="S5" s="6">
        <v>100</v>
      </c>
      <c r="T5" s="6">
        <v>100</v>
      </c>
      <c r="U5" s="6">
        <v>100</v>
      </c>
      <c r="W5" s="6"/>
      <c r="X5" s="6" t="s">
        <v>87</v>
      </c>
      <c r="Y5" s="6">
        <v>7.0292533333299998</v>
      </c>
      <c r="Z5" s="6">
        <v>0.22870852028700001</v>
      </c>
      <c r="AA5" s="6"/>
      <c r="AC5" s="7">
        <f>AC4/2</f>
        <v>5.3749999999999995E-10</v>
      </c>
      <c r="AD5" s="6">
        <v>12.5</v>
      </c>
      <c r="AE5" s="6"/>
      <c r="AF5" s="6" t="s">
        <v>86</v>
      </c>
      <c r="AG5" s="6">
        <v>100</v>
      </c>
      <c r="AH5" s="6">
        <v>100</v>
      </c>
      <c r="AI5" s="6">
        <v>100</v>
      </c>
      <c r="AJ5" s="6">
        <v>100</v>
      </c>
      <c r="AK5" s="6">
        <v>100</v>
      </c>
      <c r="AL5" s="6">
        <v>100</v>
      </c>
      <c r="AN5" s="6"/>
      <c r="AO5" s="6" t="s">
        <v>87</v>
      </c>
      <c r="AP5" s="6">
        <v>7.0292533333299998</v>
      </c>
      <c r="AQ5" s="6">
        <v>0.49499935378499998</v>
      </c>
      <c r="AR5" s="6"/>
      <c r="AT5" s="7">
        <f>AT4/2</f>
        <v>5.3749999999999995E-10</v>
      </c>
      <c r="AU5" s="6">
        <v>12.5</v>
      </c>
      <c r="AV5" s="6"/>
      <c r="AW5" s="6" t="s">
        <v>86</v>
      </c>
      <c r="AX5" s="6">
        <v>100</v>
      </c>
      <c r="AY5" s="6">
        <v>100</v>
      </c>
      <c r="AZ5" s="6">
        <v>100</v>
      </c>
      <c r="BA5" s="6">
        <v>100</v>
      </c>
      <c r="BB5" s="6">
        <v>100</v>
      </c>
      <c r="BC5" s="6">
        <v>100</v>
      </c>
      <c r="BE5" s="6"/>
      <c r="BF5" s="6" t="s">
        <v>87</v>
      </c>
      <c r="BG5" s="6">
        <v>6.94184</v>
      </c>
      <c r="BH5" s="6">
        <v>0.17957790254799999</v>
      </c>
      <c r="BI5" s="6"/>
      <c r="BJ5" s="31"/>
      <c r="BK5" s="7">
        <f>BK4/2</f>
        <v>5.3749999999999995E-10</v>
      </c>
      <c r="BL5" s="6">
        <v>12.5</v>
      </c>
      <c r="BM5" s="6"/>
      <c r="BN5" s="6" t="s">
        <v>86</v>
      </c>
      <c r="BO5" s="6">
        <v>100</v>
      </c>
      <c r="BP5" s="6">
        <v>100</v>
      </c>
      <c r="BQ5" s="6">
        <v>100</v>
      </c>
      <c r="BR5" s="6">
        <v>100</v>
      </c>
      <c r="BS5" s="6">
        <v>100</v>
      </c>
      <c r="BT5" s="6">
        <v>100</v>
      </c>
      <c r="BV5" s="6"/>
      <c r="BW5" s="6" t="s">
        <v>87</v>
      </c>
      <c r="BX5" s="6">
        <v>7.1516799999999998</v>
      </c>
      <c r="BY5" s="6">
        <v>1.4267658776400001</v>
      </c>
      <c r="BZ5" s="6"/>
      <c r="CA5" s="31"/>
      <c r="CB5" s="7">
        <f>CB4/2</f>
        <v>5.3749999999999995E-10</v>
      </c>
      <c r="CC5" s="6">
        <v>12.5</v>
      </c>
      <c r="CD5" s="6"/>
      <c r="CE5" s="6" t="s">
        <v>86</v>
      </c>
      <c r="CF5" s="6">
        <v>100</v>
      </c>
      <c r="CG5" s="6">
        <v>100</v>
      </c>
      <c r="CH5" s="6">
        <v>100</v>
      </c>
      <c r="CI5" s="6">
        <v>100</v>
      </c>
      <c r="CJ5" s="6">
        <v>100</v>
      </c>
      <c r="CK5" s="6">
        <v>100</v>
      </c>
      <c r="CM5" s="6"/>
      <c r="CN5" s="6" t="s">
        <v>87</v>
      </c>
      <c r="CO5" s="6">
        <v>7.2090933333300002</v>
      </c>
      <c r="CP5" s="6">
        <v>1.1723069127800001</v>
      </c>
      <c r="CQ5" s="6"/>
      <c r="CR5" s="31"/>
      <c r="CS5" s="7">
        <f>CS4/2</f>
        <v>5.3749999999999995E-10</v>
      </c>
      <c r="CT5" s="6">
        <v>12.5</v>
      </c>
      <c r="CU5" s="6"/>
      <c r="CV5" s="6" t="s">
        <v>86</v>
      </c>
      <c r="CW5" s="6">
        <v>100</v>
      </c>
      <c r="CX5" s="6">
        <v>100</v>
      </c>
      <c r="CY5" s="6">
        <v>100</v>
      </c>
      <c r="CZ5" s="6">
        <v>100</v>
      </c>
      <c r="DA5" s="6">
        <v>100</v>
      </c>
      <c r="DB5" s="6">
        <v>100</v>
      </c>
      <c r="DD5" s="6"/>
      <c r="DE5" s="6" t="s">
        <v>87</v>
      </c>
      <c r="DF5" s="6">
        <v>7.2090933333300002</v>
      </c>
      <c r="DG5" s="6">
        <v>0.77865184258599995</v>
      </c>
      <c r="DH5" s="6"/>
      <c r="DI5" s="31"/>
      <c r="DJ5" s="7">
        <f>DJ4/2</f>
        <v>5.3749999999999995E-10</v>
      </c>
      <c r="DK5" s="6">
        <v>12.5</v>
      </c>
      <c r="DL5" s="6"/>
      <c r="DM5" s="6" t="s">
        <v>86</v>
      </c>
      <c r="DN5" s="6">
        <v>100</v>
      </c>
      <c r="DO5" s="6">
        <v>100</v>
      </c>
      <c r="DP5" s="6">
        <v>100</v>
      </c>
      <c r="DQ5" s="6">
        <v>100</v>
      </c>
      <c r="DR5" s="6">
        <v>100</v>
      </c>
      <c r="DS5" s="6">
        <v>100</v>
      </c>
      <c r="DU5" s="6"/>
      <c r="DV5" s="6" t="s">
        <v>87</v>
      </c>
      <c r="DW5" s="6">
        <v>7.0891999999999999</v>
      </c>
      <c r="DX5" s="6">
        <v>0.46192261546500002</v>
      </c>
      <c r="DY5" s="6"/>
      <c r="DZ5" s="31"/>
      <c r="EA5" s="7">
        <f>EA4/2</f>
        <v>5.3749999999999995E-10</v>
      </c>
      <c r="EB5" s="6">
        <v>12.5</v>
      </c>
      <c r="EC5" s="6"/>
      <c r="ED5" s="6" t="s">
        <v>86</v>
      </c>
      <c r="EE5" s="6">
        <v>100</v>
      </c>
      <c r="EF5" s="6">
        <v>100</v>
      </c>
      <c r="EG5" s="6">
        <v>100</v>
      </c>
      <c r="EH5" s="6">
        <v>100</v>
      </c>
      <c r="EI5" s="6">
        <v>100</v>
      </c>
      <c r="EJ5" s="6">
        <v>100</v>
      </c>
      <c r="EL5" s="6"/>
      <c r="EM5" s="6" t="s">
        <v>87</v>
      </c>
      <c r="EN5" s="6">
        <v>7.0891999999999999</v>
      </c>
      <c r="EO5" s="6">
        <v>0.482500891243</v>
      </c>
      <c r="EP5" s="6"/>
      <c r="EQ5" s="31"/>
      <c r="ER5" s="7">
        <f>ER4/2</f>
        <v>5.3749999999999995E-10</v>
      </c>
      <c r="ES5" s="6">
        <v>12.5</v>
      </c>
      <c r="ET5" s="6"/>
      <c r="EU5" s="6" t="s">
        <v>86</v>
      </c>
      <c r="EV5" s="6">
        <v>100</v>
      </c>
      <c r="EW5" s="6">
        <v>100</v>
      </c>
      <c r="EX5" s="6">
        <v>100</v>
      </c>
      <c r="EY5" s="6">
        <v>100</v>
      </c>
      <c r="EZ5" s="6">
        <v>100</v>
      </c>
      <c r="FA5" s="6">
        <v>100</v>
      </c>
      <c r="FC5" s="6"/>
      <c r="FD5" s="6" t="s">
        <v>87</v>
      </c>
      <c r="FE5" s="6">
        <v>7.0442400000000003</v>
      </c>
      <c r="FF5" s="6">
        <v>0.68928761907400005</v>
      </c>
      <c r="FG5" s="6"/>
      <c r="FH5" s="31"/>
      <c r="FI5" s="7">
        <f>FI4/2</f>
        <v>5.3749999999999995E-10</v>
      </c>
      <c r="FJ5" s="6">
        <v>12.5</v>
      </c>
      <c r="FK5" s="6"/>
      <c r="FL5" s="6" t="s">
        <v>86</v>
      </c>
      <c r="FM5" s="6">
        <v>100</v>
      </c>
      <c r="FN5" s="6">
        <v>100</v>
      </c>
      <c r="FO5" s="6">
        <v>100</v>
      </c>
      <c r="FP5" s="6">
        <v>100</v>
      </c>
      <c r="FQ5" s="6">
        <v>100</v>
      </c>
      <c r="FR5" s="6">
        <v>100</v>
      </c>
      <c r="FT5" s="6"/>
      <c r="FU5" s="6" t="s">
        <v>87</v>
      </c>
      <c r="FV5" s="6">
        <v>7.0442400000000003</v>
      </c>
      <c r="FW5" s="6">
        <v>0.74489440672600005</v>
      </c>
      <c r="FX5" s="6"/>
      <c r="FY5" s="31"/>
      <c r="FZ5" s="7">
        <f>FZ4/2</f>
        <v>5.3749999999999995E-10</v>
      </c>
      <c r="GA5" s="6">
        <v>12.5</v>
      </c>
      <c r="GB5" s="6"/>
      <c r="GC5" s="6" t="s">
        <v>86</v>
      </c>
      <c r="GD5" s="6">
        <v>100</v>
      </c>
      <c r="GE5" s="6">
        <v>100</v>
      </c>
      <c r="GF5" s="6">
        <v>100</v>
      </c>
      <c r="GG5" s="6">
        <v>100</v>
      </c>
      <c r="GH5" s="6">
        <v>100</v>
      </c>
      <c r="GI5" s="6">
        <v>100</v>
      </c>
      <c r="GK5" s="6"/>
      <c r="GL5" s="6" t="s">
        <v>87</v>
      </c>
      <c r="GM5" s="6">
        <v>7.0167466666699996</v>
      </c>
      <c r="GN5" s="6">
        <v>1.04380927331</v>
      </c>
      <c r="GO5" s="6"/>
      <c r="GP5" s="31"/>
      <c r="GQ5" s="7">
        <f>GQ4/2</f>
        <v>5.3749999999999995E-10</v>
      </c>
      <c r="GR5" s="6">
        <v>12.5</v>
      </c>
      <c r="GS5" s="6"/>
      <c r="GT5" s="6" t="s">
        <v>86</v>
      </c>
      <c r="GU5" s="6">
        <v>100</v>
      </c>
      <c r="GV5" s="6">
        <v>100</v>
      </c>
      <c r="GW5" s="6">
        <v>100</v>
      </c>
      <c r="GX5" s="6">
        <v>100</v>
      </c>
      <c r="GY5" s="6">
        <v>100</v>
      </c>
      <c r="GZ5" s="6">
        <v>100</v>
      </c>
      <c r="HB5" s="6"/>
      <c r="HC5" s="6" t="s">
        <v>87</v>
      </c>
      <c r="HD5" s="6">
        <v>7.0167466666699996</v>
      </c>
      <c r="HE5" s="6">
        <v>0.877225519412</v>
      </c>
      <c r="HF5" s="6"/>
      <c r="HG5" s="31"/>
      <c r="HH5" s="7">
        <f>HH4/2</f>
        <v>5.3749999999999995E-10</v>
      </c>
      <c r="HI5" s="6">
        <v>12.5</v>
      </c>
      <c r="HJ5" s="6"/>
      <c r="HK5" s="6" t="s">
        <v>86</v>
      </c>
      <c r="HL5" s="6">
        <v>100</v>
      </c>
      <c r="HM5" s="6">
        <v>100</v>
      </c>
      <c r="HN5" s="6">
        <v>100</v>
      </c>
      <c r="HO5" s="6">
        <v>100</v>
      </c>
      <c r="HP5" s="6">
        <v>100</v>
      </c>
      <c r="HQ5" s="6">
        <v>100</v>
      </c>
      <c r="HS5" s="6"/>
      <c r="HT5" s="6" t="s">
        <v>87</v>
      </c>
      <c r="HU5" s="6">
        <v>7.2480000000000002</v>
      </c>
      <c r="HV5" s="6">
        <v>1.07277843672</v>
      </c>
      <c r="HW5" s="6"/>
      <c r="HX5" s="31"/>
      <c r="HY5" s="7">
        <f>HY4/2</f>
        <v>5.3749999999999995E-10</v>
      </c>
      <c r="HZ5" s="6">
        <v>12.5</v>
      </c>
      <c r="IA5" s="6"/>
      <c r="IB5" s="6" t="s">
        <v>86</v>
      </c>
      <c r="IC5" s="6">
        <v>100</v>
      </c>
      <c r="ID5" s="6">
        <v>100</v>
      </c>
      <c r="IE5" s="6">
        <v>100</v>
      </c>
      <c r="IF5" s="6">
        <v>100</v>
      </c>
      <c r="IG5" s="6">
        <v>100</v>
      </c>
      <c r="IH5" s="6">
        <v>100</v>
      </c>
      <c r="IJ5" s="6"/>
      <c r="IK5" s="6" t="s">
        <v>87</v>
      </c>
      <c r="IL5" s="6">
        <v>7.2480000000000002</v>
      </c>
      <c r="IM5" s="6">
        <v>1.37132081162</v>
      </c>
      <c r="IN5" s="6"/>
      <c r="IO5" s="31"/>
      <c r="IP5" s="7">
        <f>IP4/2</f>
        <v>5.3749999999999995E-10</v>
      </c>
      <c r="IQ5" s="6">
        <v>12.5</v>
      </c>
      <c r="IR5" s="6"/>
      <c r="IS5" s="6" t="s">
        <v>86</v>
      </c>
      <c r="IT5" s="6">
        <v>100</v>
      </c>
      <c r="IU5" s="6">
        <v>100</v>
      </c>
      <c r="IV5" s="6">
        <v>100</v>
      </c>
      <c r="IW5" s="6">
        <v>100</v>
      </c>
      <c r="IX5" s="6">
        <v>100</v>
      </c>
      <c r="IY5" s="6">
        <v>100</v>
      </c>
      <c r="JA5" s="6"/>
      <c r="JB5" s="6" t="s">
        <v>87</v>
      </c>
      <c r="JC5" s="6">
        <v>7.2480000000000002</v>
      </c>
      <c r="JD5" s="6">
        <v>1.41105549198</v>
      </c>
      <c r="JE5" s="6"/>
      <c r="JF5" s="31"/>
      <c r="JG5" s="7">
        <f>JG4/2</f>
        <v>5.3749999999999995E-10</v>
      </c>
      <c r="JH5" s="6">
        <v>12.5</v>
      </c>
      <c r="JI5" s="6"/>
      <c r="JJ5" s="6" t="s">
        <v>86</v>
      </c>
      <c r="JK5" s="6">
        <v>100</v>
      </c>
      <c r="JL5" s="6">
        <v>100</v>
      </c>
      <c r="JM5" s="6">
        <v>100</v>
      </c>
      <c r="JN5" s="6">
        <v>100</v>
      </c>
      <c r="JO5" s="6">
        <v>100</v>
      </c>
      <c r="JP5" s="6">
        <v>100</v>
      </c>
      <c r="JR5" s="6"/>
      <c r="JS5" s="6" t="s">
        <v>87</v>
      </c>
      <c r="JT5" s="6">
        <v>7.2480000000000002</v>
      </c>
      <c r="JU5" s="6">
        <v>1.5606010050400001</v>
      </c>
      <c r="JV5" s="6"/>
      <c r="JW5" s="31"/>
      <c r="JX5" s="7">
        <f>JX4/2</f>
        <v>5.3749999999999995E-10</v>
      </c>
      <c r="JY5" s="6">
        <v>12.5</v>
      </c>
      <c r="JZ5" s="6"/>
      <c r="KA5" s="6" t="s">
        <v>86</v>
      </c>
      <c r="KB5" s="6">
        <v>100</v>
      </c>
      <c r="KC5" s="6">
        <v>100</v>
      </c>
      <c r="KD5" s="6">
        <v>100</v>
      </c>
      <c r="KE5" s="6">
        <v>100</v>
      </c>
      <c r="KF5" s="6">
        <v>100</v>
      </c>
      <c r="KG5" s="6">
        <v>100</v>
      </c>
      <c r="KI5" s="6"/>
      <c r="KJ5" s="6" t="s">
        <v>87</v>
      </c>
      <c r="KK5" s="6">
        <v>7.0692533333299998</v>
      </c>
      <c r="KL5" s="6">
        <v>0.80327761366799999</v>
      </c>
      <c r="KM5" s="6"/>
      <c r="KN5" s="31"/>
      <c r="KO5" s="7">
        <f>KO4/2</f>
        <v>5.3749999999999995E-10</v>
      </c>
      <c r="KP5" s="6">
        <v>12.5</v>
      </c>
      <c r="KQ5" s="6"/>
      <c r="KR5" s="6" t="s">
        <v>86</v>
      </c>
      <c r="KS5" s="6">
        <v>100</v>
      </c>
      <c r="KT5" s="6">
        <v>100</v>
      </c>
      <c r="KU5" s="6">
        <v>100</v>
      </c>
      <c r="KV5" s="6">
        <v>100</v>
      </c>
      <c r="KW5" s="6">
        <v>100</v>
      </c>
      <c r="KX5" s="6">
        <v>100</v>
      </c>
      <c r="KZ5" s="6"/>
      <c r="LA5" s="6" t="s">
        <v>87</v>
      </c>
      <c r="LB5" s="6">
        <v>7.0692533333299998</v>
      </c>
      <c r="LC5" s="6">
        <v>0.81289862869499996</v>
      </c>
      <c r="LD5" s="6"/>
      <c r="LE5" s="31"/>
      <c r="LF5" s="7">
        <f>LF4/2</f>
        <v>5.3749999999999995E-10</v>
      </c>
      <c r="LG5" s="6">
        <v>12.5</v>
      </c>
      <c r="LH5" s="6"/>
      <c r="LI5" s="6" t="s">
        <v>86</v>
      </c>
      <c r="LJ5" s="6">
        <v>100</v>
      </c>
      <c r="LK5" s="6">
        <v>100</v>
      </c>
      <c r="LL5" s="6">
        <v>100</v>
      </c>
      <c r="LM5" s="6">
        <v>100</v>
      </c>
      <c r="LN5" s="6">
        <v>100</v>
      </c>
      <c r="LO5" s="6">
        <v>100</v>
      </c>
      <c r="LQ5" s="6"/>
      <c r="LR5" s="6" t="s">
        <v>87</v>
      </c>
      <c r="LS5" s="6">
        <v>7.0692533333299998</v>
      </c>
      <c r="LT5" s="6">
        <v>0.86820663842000001</v>
      </c>
      <c r="LU5" s="6"/>
      <c r="LV5" s="31"/>
      <c r="LW5" s="7">
        <f>LW4/2</f>
        <v>5.3749999999999995E-10</v>
      </c>
      <c r="LX5" s="6">
        <v>12.5</v>
      </c>
      <c r="LY5" s="6"/>
      <c r="LZ5" s="6" t="s">
        <v>86</v>
      </c>
      <c r="MA5" s="6">
        <v>100</v>
      </c>
      <c r="MB5" s="6">
        <v>100</v>
      </c>
      <c r="MC5" s="6">
        <v>100</v>
      </c>
      <c r="MD5" s="6">
        <v>100</v>
      </c>
      <c r="ME5" s="6">
        <v>100</v>
      </c>
      <c r="MF5" s="6">
        <v>100</v>
      </c>
      <c r="MH5" s="6"/>
      <c r="MI5" s="6" t="s">
        <v>87</v>
      </c>
      <c r="MJ5" s="6">
        <v>7.0692533333299998</v>
      </c>
      <c r="MK5" s="6">
        <v>0.85171731496799996</v>
      </c>
      <c r="ML5" s="6"/>
      <c r="MM5" s="31"/>
      <c r="MN5" s="7">
        <f>MN4/2</f>
        <v>5.3749999999999995E-10</v>
      </c>
      <c r="MO5" s="6">
        <v>12.5</v>
      </c>
      <c r="MP5" s="6"/>
      <c r="MQ5" s="6" t="s">
        <v>86</v>
      </c>
      <c r="MR5" s="6">
        <v>100</v>
      </c>
      <c r="MS5" s="6">
        <v>100</v>
      </c>
      <c r="MT5" s="6">
        <v>100</v>
      </c>
      <c r="MU5" s="6">
        <v>100</v>
      </c>
      <c r="MV5" s="6">
        <v>100</v>
      </c>
      <c r="MW5" s="6">
        <v>100</v>
      </c>
      <c r="MY5" s="6"/>
      <c r="MZ5" s="6" t="s">
        <v>87</v>
      </c>
      <c r="NA5" s="6">
        <v>7.0692533333299998</v>
      </c>
      <c r="NB5" s="6">
        <v>0.53771842785000001</v>
      </c>
      <c r="NC5" s="6"/>
      <c r="ND5" s="31"/>
      <c r="NE5" s="7">
        <f>NE4/2</f>
        <v>5.3749999999999995E-10</v>
      </c>
      <c r="NF5" s="6">
        <v>12.5</v>
      </c>
      <c r="NG5" s="6"/>
      <c r="NH5" s="6" t="s">
        <v>86</v>
      </c>
      <c r="NI5" s="6">
        <v>100</v>
      </c>
      <c r="NJ5" s="6">
        <v>100</v>
      </c>
      <c r="NK5" s="6">
        <v>100</v>
      </c>
      <c r="NL5" s="6">
        <v>100</v>
      </c>
      <c r="NM5" s="6">
        <v>100</v>
      </c>
      <c r="NN5" s="6">
        <v>100</v>
      </c>
      <c r="NP5" s="6"/>
      <c r="NQ5" s="6" t="s">
        <v>87</v>
      </c>
      <c r="NR5" s="6">
        <v>7.11917333333</v>
      </c>
      <c r="NS5" s="6">
        <v>1.02687434017</v>
      </c>
      <c r="NT5" s="6"/>
      <c r="NU5" s="31"/>
      <c r="NV5" s="7">
        <f>NV4/2</f>
        <v>5.3749999999999995E-10</v>
      </c>
      <c r="NW5" s="6">
        <v>12.5</v>
      </c>
      <c r="NX5" s="6"/>
      <c r="NY5" s="6" t="s">
        <v>86</v>
      </c>
      <c r="NZ5" s="6">
        <v>100</v>
      </c>
      <c r="OA5" s="6">
        <v>100</v>
      </c>
      <c r="OB5" s="6">
        <v>100</v>
      </c>
      <c r="OC5" s="6">
        <v>100</v>
      </c>
      <c r="OD5" s="6">
        <v>100</v>
      </c>
      <c r="OE5" s="6">
        <v>100</v>
      </c>
      <c r="OG5" s="6"/>
      <c r="OH5" s="6" t="s">
        <v>87</v>
      </c>
      <c r="OI5" s="6">
        <v>7.0891999999999999</v>
      </c>
      <c r="OJ5" s="6">
        <v>1.0780663966299999</v>
      </c>
      <c r="OK5" s="6"/>
      <c r="OL5" s="31"/>
      <c r="OM5" s="7">
        <f>OM4/2</f>
        <v>5.3749999999999995E-10</v>
      </c>
      <c r="ON5" s="6">
        <v>12.5</v>
      </c>
      <c r="OO5" s="6"/>
      <c r="OP5" s="6" t="s">
        <v>86</v>
      </c>
      <c r="OQ5" s="6">
        <v>100</v>
      </c>
      <c r="OR5" s="6">
        <v>100</v>
      </c>
      <c r="OS5" s="6">
        <v>100</v>
      </c>
      <c r="OT5" s="6">
        <v>100</v>
      </c>
      <c r="OU5" s="6">
        <v>100</v>
      </c>
      <c r="OV5" s="6">
        <v>100</v>
      </c>
      <c r="OX5" s="6"/>
      <c r="OY5" s="6" t="s">
        <v>87</v>
      </c>
      <c r="OZ5" s="6">
        <v>7.0891999999999999</v>
      </c>
      <c r="PA5" s="6">
        <v>1.0034572860199999</v>
      </c>
      <c r="PB5" s="6"/>
      <c r="PC5" s="31"/>
      <c r="PD5" s="7">
        <f>PD4/2</f>
        <v>5.3749999999999995E-10</v>
      </c>
      <c r="PE5" s="6">
        <v>12.5</v>
      </c>
      <c r="PF5" s="6"/>
      <c r="PG5" s="6" t="s">
        <v>86</v>
      </c>
      <c r="PH5" s="6">
        <v>100</v>
      </c>
      <c r="PI5" s="6">
        <v>100</v>
      </c>
      <c r="PJ5" s="6">
        <v>100</v>
      </c>
      <c r="PK5" s="6">
        <v>100</v>
      </c>
      <c r="PL5" s="6">
        <v>100</v>
      </c>
      <c r="PM5" s="6">
        <v>100</v>
      </c>
      <c r="PO5" s="6"/>
      <c r="PP5" s="6" t="s">
        <v>87</v>
      </c>
      <c r="PQ5" s="6">
        <v>7.0891999999999999</v>
      </c>
      <c r="PR5" s="6">
        <v>1.2587688447700001</v>
      </c>
      <c r="PS5" s="6"/>
      <c r="PT5" s="31"/>
      <c r="PU5" s="7">
        <f>PU4/2</f>
        <v>5.3749999999999995E-10</v>
      </c>
      <c r="PV5" s="6">
        <v>12.5</v>
      </c>
      <c r="PW5" s="6"/>
      <c r="PX5" s="6" t="s">
        <v>86</v>
      </c>
      <c r="PY5" s="6">
        <v>100</v>
      </c>
      <c r="PZ5" s="6">
        <v>100</v>
      </c>
      <c r="QA5" s="6">
        <v>100</v>
      </c>
      <c r="QB5" s="6">
        <v>100</v>
      </c>
      <c r="QC5" s="6">
        <v>100</v>
      </c>
      <c r="QD5" s="6">
        <v>100</v>
      </c>
      <c r="QF5" s="6"/>
      <c r="QG5" s="6" t="s">
        <v>87</v>
      </c>
      <c r="QH5" s="6">
        <v>7.0891999999999999</v>
      </c>
      <c r="QI5" s="6">
        <v>1.41661551616</v>
      </c>
      <c r="QJ5" s="6"/>
      <c r="QK5" s="31"/>
      <c r="QL5" s="7">
        <f>QL4/2</f>
        <v>5.3749999999999995E-10</v>
      </c>
      <c r="QM5" s="6">
        <v>12.5</v>
      </c>
      <c r="QN5" s="6"/>
      <c r="QO5" s="6" t="s">
        <v>86</v>
      </c>
      <c r="QP5" s="6">
        <v>100</v>
      </c>
      <c r="QQ5" s="6">
        <v>100</v>
      </c>
      <c r="QR5" s="6">
        <v>100</v>
      </c>
      <c r="QS5" s="6">
        <v>100</v>
      </c>
      <c r="QT5" s="6">
        <v>100</v>
      </c>
      <c r="QU5" s="6">
        <v>100</v>
      </c>
      <c r="QW5" s="6"/>
      <c r="QX5" s="6" t="s">
        <v>87</v>
      </c>
      <c r="QY5" s="6">
        <v>7.0891999999999999</v>
      </c>
      <c r="QZ5" s="6">
        <v>1.5787976591699999</v>
      </c>
      <c r="RA5" s="6"/>
      <c r="RB5" s="31"/>
      <c r="RC5" s="7">
        <f>RC4/2</f>
        <v>5.3749999999999995E-10</v>
      </c>
      <c r="RD5" s="6">
        <v>12.5</v>
      </c>
      <c r="RE5" s="6"/>
      <c r="RF5" s="6" t="s">
        <v>86</v>
      </c>
      <c r="RG5" s="6">
        <v>100</v>
      </c>
      <c r="RH5" s="6">
        <v>100</v>
      </c>
      <c r="RI5" s="6">
        <v>100</v>
      </c>
      <c r="RJ5" s="6">
        <v>100</v>
      </c>
      <c r="RK5" s="6">
        <v>100</v>
      </c>
      <c r="RL5" s="6">
        <v>100</v>
      </c>
      <c r="RN5" s="6"/>
      <c r="RO5" s="6" t="s">
        <v>87</v>
      </c>
      <c r="RP5" s="6">
        <v>6.9272799999999997</v>
      </c>
      <c r="RQ5" s="6">
        <v>1.67339995196</v>
      </c>
      <c r="RR5" s="6"/>
      <c r="RS5" s="31"/>
      <c r="RT5" s="7">
        <f>RT4/2</f>
        <v>5.3749999999999995E-10</v>
      </c>
      <c r="RU5" s="6">
        <v>12.5</v>
      </c>
      <c r="RV5" s="6"/>
      <c r="RW5" s="6" t="s">
        <v>86</v>
      </c>
      <c r="RX5" s="6">
        <v>100</v>
      </c>
      <c r="RY5" s="6">
        <v>100</v>
      </c>
      <c r="RZ5" s="6">
        <v>100</v>
      </c>
      <c r="SA5" s="6">
        <v>100</v>
      </c>
      <c r="SB5" s="6">
        <v>100</v>
      </c>
      <c r="SC5" s="6">
        <v>100</v>
      </c>
      <c r="SE5" s="6"/>
      <c r="SF5" s="6" t="s">
        <v>87</v>
      </c>
      <c r="SG5" s="6">
        <v>6.9272799999999997</v>
      </c>
      <c r="SH5" s="6">
        <v>1.4530359712500001</v>
      </c>
      <c r="SI5" s="6"/>
      <c r="SJ5" s="31"/>
      <c r="SK5" s="7">
        <f>SK4/2</f>
        <v>5.3749999999999995E-10</v>
      </c>
      <c r="SL5" s="6">
        <v>12.5</v>
      </c>
      <c r="SM5" s="6"/>
      <c r="SN5" s="6" t="s">
        <v>86</v>
      </c>
      <c r="SO5" s="6">
        <v>100</v>
      </c>
      <c r="SP5" s="6">
        <v>100</v>
      </c>
      <c r="SQ5" s="6">
        <v>100</v>
      </c>
      <c r="SR5" s="6">
        <v>100</v>
      </c>
      <c r="SS5" s="6">
        <v>100</v>
      </c>
      <c r="ST5" s="6">
        <v>100</v>
      </c>
      <c r="SV5" s="6"/>
      <c r="SW5" s="6" t="s">
        <v>87</v>
      </c>
      <c r="SX5" s="6">
        <v>7.0392799999999998</v>
      </c>
      <c r="SY5" s="6">
        <v>1.3940785465200001</v>
      </c>
      <c r="SZ5" s="6"/>
      <c r="TA5" s="31"/>
      <c r="TB5" s="7">
        <f>TB4/2</f>
        <v>5.3749999999999995E-10</v>
      </c>
      <c r="TC5" s="6">
        <v>12.5</v>
      </c>
      <c r="TD5" s="6"/>
      <c r="TE5" s="6" t="s">
        <v>86</v>
      </c>
      <c r="TF5" s="6">
        <v>100</v>
      </c>
      <c r="TG5" s="6">
        <v>100</v>
      </c>
      <c r="TH5" s="6">
        <v>100</v>
      </c>
      <c r="TI5" s="6">
        <v>100</v>
      </c>
      <c r="TJ5" s="6">
        <v>100</v>
      </c>
      <c r="TK5" s="6">
        <v>100</v>
      </c>
      <c r="TM5" s="6"/>
      <c r="TN5" s="6" t="s">
        <v>87</v>
      </c>
      <c r="TO5" s="6">
        <v>7.0392799999999998</v>
      </c>
      <c r="TP5" s="6">
        <v>1.0941203364000001</v>
      </c>
      <c r="TQ5" s="6"/>
      <c r="TR5" s="31"/>
      <c r="TS5" s="7">
        <f>TS4/2</f>
        <v>5.3749999999999995E-10</v>
      </c>
      <c r="TT5" s="6">
        <v>12.5</v>
      </c>
      <c r="TU5" s="6"/>
      <c r="TV5" s="6" t="s">
        <v>86</v>
      </c>
      <c r="TW5" s="6">
        <v>100</v>
      </c>
      <c r="TX5" s="6">
        <v>100</v>
      </c>
      <c r="TY5" s="6">
        <v>100</v>
      </c>
      <c r="TZ5" s="6">
        <v>100</v>
      </c>
      <c r="UA5" s="6">
        <v>100</v>
      </c>
      <c r="UB5" s="6">
        <v>100</v>
      </c>
      <c r="UD5" s="6"/>
      <c r="UE5" s="6" t="s">
        <v>87</v>
      </c>
      <c r="UF5" s="6">
        <v>7.0392799999999998</v>
      </c>
      <c r="UG5" s="6">
        <v>1.3039166955899999</v>
      </c>
      <c r="UH5" s="6"/>
      <c r="UI5" s="31"/>
      <c r="UJ5" s="7">
        <f>UJ4/2</f>
        <v>5.3749999999999995E-10</v>
      </c>
      <c r="UK5" s="6">
        <v>12.5</v>
      </c>
      <c r="UL5" s="6"/>
      <c r="UM5" s="6" t="s">
        <v>86</v>
      </c>
      <c r="UN5" s="6">
        <v>100</v>
      </c>
      <c r="UO5" s="6">
        <v>100</v>
      </c>
      <c r="UP5" s="6">
        <v>100</v>
      </c>
      <c r="UQ5" s="6">
        <v>100</v>
      </c>
      <c r="UR5" s="6">
        <v>100</v>
      </c>
      <c r="US5" s="6">
        <v>100</v>
      </c>
      <c r="UU5" s="6"/>
      <c r="UV5" s="6" t="s">
        <v>87</v>
      </c>
      <c r="UW5" s="6">
        <v>6.9085599999999996</v>
      </c>
      <c r="UX5" s="6">
        <v>1.3975655145999999</v>
      </c>
      <c r="UY5" s="6"/>
      <c r="UZ5" s="31"/>
      <c r="VA5" s="7">
        <f>VA4/2</f>
        <v>5.3749999999999995E-10</v>
      </c>
      <c r="VB5" s="6">
        <v>12.5</v>
      </c>
      <c r="VC5" s="6"/>
      <c r="VD5" s="6" t="s">
        <v>86</v>
      </c>
      <c r="VE5" s="6">
        <v>100</v>
      </c>
      <c r="VF5" s="6">
        <v>100</v>
      </c>
      <c r="VG5" s="6">
        <v>100</v>
      </c>
      <c r="VH5" s="6">
        <v>100</v>
      </c>
      <c r="VI5" s="6">
        <v>100</v>
      </c>
      <c r="VJ5" s="6">
        <v>100</v>
      </c>
      <c r="VL5" s="6"/>
      <c r="VM5" s="6" t="s">
        <v>87</v>
      </c>
      <c r="VN5" s="6">
        <v>6.9085599999999996</v>
      </c>
      <c r="VO5" s="6">
        <v>1.5221563299</v>
      </c>
      <c r="VP5" s="6"/>
      <c r="VQ5" s="31"/>
      <c r="VR5" s="7">
        <f>VR4/2</f>
        <v>5.3749999999999995E-10</v>
      </c>
      <c r="VS5" s="6">
        <v>12.5</v>
      </c>
      <c r="VT5" s="6"/>
      <c r="VU5" s="6" t="s">
        <v>86</v>
      </c>
      <c r="VV5" s="6">
        <v>100</v>
      </c>
      <c r="VW5" s="6">
        <v>100</v>
      </c>
      <c r="VX5" s="6">
        <v>100</v>
      </c>
      <c r="VY5" s="6">
        <v>100</v>
      </c>
      <c r="VZ5" s="6">
        <v>100</v>
      </c>
      <c r="WA5" s="6">
        <v>100</v>
      </c>
      <c r="WC5" s="6"/>
      <c r="WD5" s="6" t="s">
        <v>87</v>
      </c>
      <c r="WE5" s="6">
        <v>6.9085599999999996</v>
      </c>
      <c r="WF5" s="6">
        <v>1.5136652551600001</v>
      </c>
      <c r="WG5" s="6"/>
      <c r="WH5" s="31"/>
    </row>
    <row r="6" spans="2:606" x14ac:dyDescent="0.25">
      <c r="B6">
        <v>22</v>
      </c>
      <c r="C6" s="1">
        <f>EA15</f>
        <v>7.7901380437630792</v>
      </c>
      <c r="G6">
        <v>22</v>
      </c>
      <c r="K6" s="31"/>
      <c r="L6" s="7"/>
      <c r="M6" s="6"/>
      <c r="N6" s="6"/>
      <c r="O6" s="6" t="s">
        <v>90</v>
      </c>
      <c r="P6" s="6">
        <v>400</v>
      </c>
      <c r="Q6" s="6">
        <v>200</v>
      </c>
      <c r="R6" s="6">
        <v>100</v>
      </c>
      <c r="S6" s="6">
        <v>50</v>
      </c>
      <c r="T6" s="6">
        <v>25</v>
      </c>
      <c r="U6" s="6">
        <v>12.5</v>
      </c>
      <c r="W6" s="6"/>
      <c r="X6" s="6"/>
      <c r="Y6" s="6">
        <v>8.7865666666699997</v>
      </c>
      <c r="Z6" s="6">
        <v>0.25232770856999998</v>
      </c>
      <c r="AA6" s="6"/>
      <c r="AC6" s="7"/>
      <c r="AD6" s="6"/>
      <c r="AE6" s="6"/>
      <c r="AF6" s="6" t="s">
        <v>90</v>
      </c>
      <c r="AG6" s="6">
        <v>400</v>
      </c>
      <c r="AH6" s="6">
        <v>200</v>
      </c>
      <c r="AI6" s="6">
        <v>100</v>
      </c>
      <c r="AJ6" s="6">
        <v>50</v>
      </c>
      <c r="AK6" s="6">
        <v>25</v>
      </c>
      <c r="AL6" s="6">
        <v>12.5</v>
      </c>
      <c r="AN6" s="6"/>
      <c r="AO6" s="6"/>
      <c r="AP6" s="6">
        <v>8.7865666666699997</v>
      </c>
      <c r="AQ6" s="6">
        <v>0.54061478483500003</v>
      </c>
      <c r="AR6" s="6"/>
      <c r="AT6" s="7"/>
      <c r="AU6" s="6"/>
      <c r="AV6" s="6"/>
      <c r="AW6" s="6" t="s">
        <v>90</v>
      </c>
      <c r="AX6" s="6">
        <v>400</v>
      </c>
      <c r="AY6" s="6">
        <v>200</v>
      </c>
      <c r="AZ6" s="6">
        <v>100</v>
      </c>
      <c r="BA6" s="6">
        <v>50</v>
      </c>
      <c r="BB6" s="6">
        <v>25</v>
      </c>
      <c r="BC6" s="6">
        <v>12.5</v>
      </c>
      <c r="BE6" s="6"/>
      <c r="BF6" s="6"/>
      <c r="BG6" s="6">
        <v>8.6773000000000007</v>
      </c>
      <c r="BH6" s="6">
        <v>0.18989495011999999</v>
      </c>
      <c r="BI6" s="6"/>
      <c r="BJ6" s="31"/>
      <c r="BK6" s="7"/>
      <c r="BL6" s="6"/>
      <c r="BM6" s="6"/>
      <c r="BN6" s="6" t="s">
        <v>196</v>
      </c>
      <c r="BO6" s="6">
        <v>400</v>
      </c>
      <c r="BP6" s="6">
        <v>200</v>
      </c>
      <c r="BQ6" s="6">
        <v>100</v>
      </c>
      <c r="BR6" s="6">
        <v>50</v>
      </c>
      <c r="BS6" s="6">
        <v>25</v>
      </c>
      <c r="BT6" s="6">
        <v>12.5</v>
      </c>
      <c r="BV6" s="6" t="s">
        <v>197</v>
      </c>
      <c r="BW6" s="6"/>
      <c r="BX6" s="6">
        <v>8.9396000000000004</v>
      </c>
      <c r="BY6" s="6">
        <v>1.58858090072</v>
      </c>
      <c r="BZ6" s="6"/>
      <c r="CA6" s="31"/>
      <c r="CB6" s="7"/>
      <c r="CC6" s="6"/>
      <c r="CD6" s="6"/>
      <c r="CE6" s="6" t="s">
        <v>196</v>
      </c>
      <c r="CF6" s="6">
        <v>400</v>
      </c>
      <c r="CG6" s="6">
        <v>200</v>
      </c>
      <c r="CH6" s="6">
        <v>100</v>
      </c>
      <c r="CI6" s="6">
        <v>50</v>
      </c>
      <c r="CJ6" s="6">
        <v>25</v>
      </c>
      <c r="CK6" s="6">
        <v>12.5</v>
      </c>
      <c r="CM6" s="6"/>
      <c r="CN6" s="6"/>
      <c r="CO6" s="6">
        <v>9.0113666666699999</v>
      </c>
      <c r="CP6" s="6">
        <v>1.2682142787899999</v>
      </c>
      <c r="CQ6" s="6"/>
      <c r="CR6" s="31"/>
      <c r="CS6" s="7"/>
      <c r="CT6" s="6"/>
      <c r="CU6" s="6"/>
      <c r="CV6" s="6" t="s">
        <v>196</v>
      </c>
      <c r="CW6" s="6">
        <v>400</v>
      </c>
      <c r="CX6" s="6">
        <v>200</v>
      </c>
      <c r="CY6" s="6">
        <v>100</v>
      </c>
      <c r="CZ6" s="6">
        <v>50</v>
      </c>
      <c r="DA6" s="6">
        <v>25</v>
      </c>
      <c r="DB6" s="6">
        <v>12.5</v>
      </c>
      <c r="DD6" s="6"/>
      <c r="DE6" s="6"/>
      <c r="DF6" s="6">
        <v>9.0113666666699999</v>
      </c>
      <c r="DG6" s="6">
        <v>0.87895670030299999</v>
      </c>
      <c r="DH6" s="6"/>
      <c r="DI6" s="31"/>
      <c r="DJ6" s="7"/>
      <c r="DK6" s="6"/>
      <c r="DL6" s="6"/>
      <c r="DM6" s="6" t="s">
        <v>196</v>
      </c>
      <c r="DN6" s="6">
        <v>400</v>
      </c>
      <c r="DO6" s="6">
        <v>200</v>
      </c>
      <c r="DP6" s="6">
        <v>100</v>
      </c>
      <c r="DQ6" s="6">
        <v>50</v>
      </c>
      <c r="DR6" s="6">
        <v>25</v>
      </c>
      <c r="DS6" s="6">
        <v>12.5</v>
      </c>
      <c r="DU6" s="6"/>
      <c r="DV6" s="6"/>
      <c r="DW6" s="6">
        <v>8.8614999999999995</v>
      </c>
      <c r="DX6" s="6">
        <v>0.51344822833699999</v>
      </c>
      <c r="DY6" s="6"/>
      <c r="DZ6" s="31"/>
      <c r="EA6" s="7"/>
      <c r="EB6" s="6"/>
      <c r="EC6" s="6"/>
      <c r="ED6" s="6" t="s">
        <v>196</v>
      </c>
      <c r="EE6" s="6">
        <v>400</v>
      </c>
      <c r="EF6" s="6">
        <v>200</v>
      </c>
      <c r="EG6" s="6">
        <v>100</v>
      </c>
      <c r="EH6" s="6">
        <v>50</v>
      </c>
      <c r="EI6" s="6">
        <v>25</v>
      </c>
      <c r="EJ6" s="6">
        <v>12.5</v>
      </c>
      <c r="EL6" s="6"/>
      <c r="EM6" s="6"/>
      <c r="EN6" s="6">
        <v>8.8614999999999995</v>
      </c>
      <c r="EO6" s="6">
        <v>0.54217403628000005</v>
      </c>
      <c r="EP6" s="6"/>
      <c r="EQ6" s="31"/>
      <c r="ER6" s="7"/>
      <c r="ES6" s="6"/>
      <c r="ET6" s="6"/>
      <c r="EU6" s="6" t="s">
        <v>196</v>
      </c>
      <c r="EV6" s="6">
        <v>400</v>
      </c>
      <c r="EW6" s="6">
        <v>200</v>
      </c>
      <c r="EX6" s="6">
        <v>100</v>
      </c>
      <c r="EY6" s="6">
        <v>50</v>
      </c>
      <c r="EZ6" s="6">
        <v>25</v>
      </c>
      <c r="FA6" s="6">
        <v>12.5</v>
      </c>
      <c r="FC6" s="6"/>
      <c r="FD6" s="6"/>
      <c r="FE6" s="6">
        <v>8.8053000000000008</v>
      </c>
      <c r="FF6" s="6">
        <v>0.76801689499299997</v>
      </c>
      <c r="FG6" s="6"/>
      <c r="FH6" s="31"/>
      <c r="FI6" s="7"/>
      <c r="FJ6" s="6"/>
      <c r="FK6" s="6"/>
      <c r="FL6" s="6" t="s">
        <v>196</v>
      </c>
      <c r="FM6" s="6">
        <v>400</v>
      </c>
      <c r="FN6" s="6">
        <v>200</v>
      </c>
      <c r="FO6" s="6">
        <v>100</v>
      </c>
      <c r="FP6" s="6">
        <v>50</v>
      </c>
      <c r="FQ6" s="6">
        <v>25</v>
      </c>
      <c r="FR6" s="6">
        <v>12.5</v>
      </c>
      <c r="FT6" s="6"/>
      <c r="FU6" s="6"/>
      <c r="FV6" s="6">
        <v>8.8053000000000008</v>
      </c>
      <c r="FW6" s="6">
        <v>0.83171073780799998</v>
      </c>
      <c r="FX6" s="6"/>
      <c r="FY6" s="31"/>
      <c r="FZ6" s="7"/>
      <c r="GA6" s="6"/>
      <c r="GB6" s="6"/>
      <c r="GC6" s="6" t="s">
        <v>196</v>
      </c>
      <c r="GD6" s="6">
        <v>400</v>
      </c>
      <c r="GE6" s="6">
        <v>200</v>
      </c>
      <c r="GF6" s="6">
        <v>100</v>
      </c>
      <c r="GG6" s="6">
        <v>50</v>
      </c>
      <c r="GH6" s="6">
        <v>25</v>
      </c>
      <c r="GI6" s="6">
        <v>12.5</v>
      </c>
      <c r="GK6" s="6"/>
      <c r="GL6" s="6"/>
      <c r="GM6" s="6">
        <v>8.7709333333299995</v>
      </c>
      <c r="GN6" s="6">
        <v>1.12992793511</v>
      </c>
      <c r="GO6" s="6"/>
      <c r="GP6" s="31"/>
      <c r="GQ6" s="7"/>
      <c r="GR6" s="6"/>
      <c r="GS6" s="6"/>
      <c r="GT6" s="6" t="s">
        <v>196</v>
      </c>
      <c r="GU6" s="6">
        <v>400</v>
      </c>
      <c r="GV6" s="6">
        <v>200</v>
      </c>
      <c r="GW6" s="6">
        <v>100</v>
      </c>
      <c r="GX6" s="6">
        <v>50</v>
      </c>
      <c r="GY6" s="6">
        <v>25</v>
      </c>
      <c r="GZ6" s="6">
        <v>12.5</v>
      </c>
      <c r="HB6" s="6"/>
      <c r="HC6" s="6"/>
      <c r="HD6" s="6">
        <v>8.7709333333299995</v>
      </c>
      <c r="HE6" s="6">
        <v>0.963753990364</v>
      </c>
      <c r="HF6" s="6"/>
      <c r="HG6" s="31"/>
      <c r="HH6" s="7"/>
      <c r="HI6" s="6"/>
      <c r="HJ6" s="6"/>
      <c r="HK6" s="6" t="s">
        <v>196</v>
      </c>
      <c r="HL6" s="6">
        <v>400</v>
      </c>
      <c r="HM6" s="6">
        <v>200</v>
      </c>
      <c r="HN6" s="6">
        <v>100</v>
      </c>
      <c r="HO6" s="6">
        <v>50</v>
      </c>
      <c r="HP6" s="6">
        <v>25</v>
      </c>
      <c r="HQ6" s="6">
        <v>12.5</v>
      </c>
      <c r="HS6" s="6"/>
      <c r="HT6" s="6"/>
      <c r="HU6" s="6">
        <v>9.06</v>
      </c>
      <c r="HV6" s="6">
        <v>1.2035513175400001</v>
      </c>
      <c r="HW6" s="6"/>
      <c r="HX6" s="31"/>
      <c r="HY6" s="7"/>
      <c r="HZ6" s="6"/>
      <c r="IA6" s="6"/>
      <c r="IB6" s="6" t="s">
        <v>196</v>
      </c>
      <c r="IC6" s="6">
        <v>400</v>
      </c>
      <c r="ID6" s="6">
        <v>200</v>
      </c>
      <c r="IE6" s="6">
        <v>100</v>
      </c>
      <c r="IF6" s="6">
        <v>50</v>
      </c>
      <c r="IG6" s="6">
        <v>25</v>
      </c>
      <c r="IH6" s="6">
        <v>12.5</v>
      </c>
      <c r="IJ6" s="6"/>
      <c r="IK6" s="6"/>
      <c r="IL6" s="6">
        <v>9.06</v>
      </c>
      <c r="IM6" s="6">
        <v>1.4677387874100001</v>
      </c>
      <c r="IN6" s="6"/>
      <c r="IO6" s="31"/>
      <c r="IP6" s="7"/>
      <c r="IQ6" s="6"/>
      <c r="IR6" s="6"/>
      <c r="IS6" s="6" t="s">
        <v>196</v>
      </c>
      <c r="IT6" s="6">
        <v>400</v>
      </c>
      <c r="IU6" s="6">
        <v>200</v>
      </c>
      <c r="IV6" s="6">
        <v>100</v>
      </c>
      <c r="IW6" s="6">
        <v>50</v>
      </c>
      <c r="IX6" s="6">
        <v>25</v>
      </c>
      <c r="IY6" s="6">
        <v>12.5</v>
      </c>
      <c r="JA6" s="6"/>
      <c r="JB6" s="6"/>
      <c r="JC6" s="6">
        <v>9.06</v>
      </c>
      <c r="JD6" s="6">
        <v>1.47475200958</v>
      </c>
      <c r="JE6" s="6"/>
      <c r="JF6" s="31"/>
      <c r="JG6" s="7"/>
      <c r="JH6" s="6"/>
      <c r="JI6" s="6"/>
      <c r="JJ6" s="6" t="s">
        <v>196</v>
      </c>
      <c r="JK6" s="6">
        <v>400</v>
      </c>
      <c r="JL6" s="6">
        <v>200</v>
      </c>
      <c r="JM6" s="6">
        <v>100</v>
      </c>
      <c r="JN6" s="6">
        <v>50</v>
      </c>
      <c r="JO6" s="6">
        <v>25</v>
      </c>
      <c r="JP6" s="6">
        <v>12.5</v>
      </c>
      <c r="JR6" s="6"/>
      <c r="JS6" s="6"/>
      <c r="JT6" s="6">
        <v>9.06</v>
      </c>
      <c r="JU6" s="6">
        <v>1.6528203662000001</v>
      </c>
      <c r="JV6" s="6"/>
      <c r="JW6" s="31"/>
      <c r="JX6" s="7"/>
      <c r="JY6" s="6"/>
      <c r="JZ6" s="6"/>
      <c r="KA6" s="6" t="s">
        <v>196</v>
      </c>
      <c r="KB6" s="6">
        <v>400</v>
      </c>
      <c r="KC6" s="6">
        <v>200</v>
      </c>
      <c r="KD6" s="6">
        <v>100</v>
      </c>
      <c r="KE6" s="6">
        <v>50</v>
      </c>
      <c r="KF6" s="6">
        <v>25</v>
      </c>
      <c r="KG6" s="6">
        <v>12.5</v>
      </c>
      <c r="KI6" s="6"/>
      <c r="KJ6" s="6"/>
      <c r="KK6" s="6">
        <v>8.8365666666700005</v>
      </c>
      <c r="KL6" s="6">
        <v>0.89395893434499996</v>
      </c>
      <c r="KM6" s="6"/>
      <c r="KN6" s="31"/>
      <c r="KO6" s="7"/>
      <c r="KP6" s="6"/>
      <c r="KQ6" s="6"/>
      <c r="KR6" s="6" t="s">
        <v>196</v>
      </c>
      <c r="KS6" s="6">
        <v>400</v>
      </c>
      <c r="KT6" s="6">
        <v>200</v>
      </c>
      <c r="KU6" s="6">
        <v>100</v>
      </c>
      <c r="KV6" s="6">
        <v>50</v>
      </c>
      <c r="KW6" s="6">
        <v>25</v>
      </c>
      <c r="KX6" s="6">
        <v>12.5</v>
      </c>
      <c r="KZ6" s="6"/>
      <c r="LA6" s="6"/>
      <c r="LB6" s="6">
        <v>8.8365666666700005</v>
      </c>
      <c r="LC6" s="6">
        <v>0.89766953926000004</v>
      </c>
      <c r="LD6" s="6"/>
      <c r="LE6" s="31"/>
      <c r="LF6" s="7"/>
      <c r="LG6" s="6"/>
      <c r="LH6" s="6"/>
      <c r="LI6" s="6" t="s">
        <v>196</v>
      </c>
      <c r="LJ6" s="6">
        <v>400</v>
      </c>
      <c r="LK6" s="6">
        <v>200</v>
      </c>
      <c r="LL6" s="6">
        <v>100</v>
      </c>
      <c r="LM6" s="6">
        <v>50</v>
      </c>
      <c r="LN6" s="6">
        <v>25</v>
      </c>
      <c r="LO6" s="6">
        <v>12.5</v>
      </c>
      <c r="LQ6" s="6"/>
      <c r="LR6" s="6"/>
      <c r="LS6" s="6">
        <v>8.8365666666700005</v>
      </c>
      <c r="LT6" s="6">
        <v>0.96021615115900005</v>
      </c>
      <c r="LU6" s="6"/>
      <c r="LV6" s="31"/>
      <c r="LW6" s="7"/>
      <c r="LX6" s="6"/>
      <c r="LY6" s="6"/>
      <c r="LZ6" s="6" t="s">
        <v>196</v>
      </c>
      <c r="MA6" s="6">
        <v>400</v>
      </c>
      <c r="MB6" s="6">
        <v>200</v>
      </c>
      <c r="MC6" s="6">
        <v>100</v>
      </c>
      <c r="MD6" s="6">
        <v>50</v>
      </c>
      <c r="ME6" s="6">
        <v>25</v>
      </c>
      <c r="MF6" s="6">
        <v>12.5</v>
      </c>
      <c r="MH6" s="6"/>
      <c r="MI6" s="6"/>
      <c r="MJ6" s="6">
        <v>8.8365666666700005</v>
      </c>
      <c r="MK6" s="6">
        <v>0.94919914145600004</v>
      </c>
      <c r="ML6" s="6"/>
      <c r="MM6" s="31"/>
      <c r="MN6" s="7"/>
      <c r="MO6" s="6"/>
      <c r="MP6" s="6"/>
      <c r="MQ6" s="6" t="s">
        <v>196</v>
      </c>
      <c r="MR6" s="6">
        <v>400</v>
      </c>
      <c r="MS6" s="6">
        <v>200</v>
      </c>
      <c r="MT6" s="6">
        <v>100</v>
      </c>
      <c r="MU6" s="6">
        <v>50</v>
      </c>
      <c r="MV6" s="6">
        <v>25</v>
      </c>
      <c r="MW6" s="6">
        <v>12.5</v>
      </c>
      <c r="MY6" s="6"/>
      <c r="MZ6" s="6"/>
      <c r="NA6" s="6">
        <v>8.8365666666700005</v>
      </c>
      <c r="NB6" s="6">
        <v>0.59578676828199995</v>
      </c>
      <c r="NC6" s="6"/>
      <c r="ND6" s="31"/>
      <c r="NE6" s="7"/>
      <c r="NF6" s="6"/>
      <c r="NG6" s="6"/>
      <c r="NH6" s="6" t="s">
        <v>196</v>
      </c>
      <c r="NI6" s="6">
        <v>400</v>
      </c>
      <c r="NJ6" s="6">
        <v>200</v>
      </c>
      <c r="NK6" s="6">
        <v>100</v>
      </c>
      <c r="NL6" s="6">
        <v>50</v>
      </c>
      <c r="NM6" s="6">
        <v>25</v>
      </c>
      <c r="NN6" s="6">
        <v>12.5</v>
      </c>
      <c r="NP6" s="6"/>
      <c r="NQ6" s="6"/>
      <c r="NR6" s="6">
        <v>8.8989666666700007</v>
      </c>
      <c r="NS6" s="6">
        <v>1.12772543084</v>
      </c>
      <c r="NT6" s="6"/>
      <c r="NU6" s="31"/>
      <c r="NV6" s="7"/>
      <c r="NW6" s="6"/>
      <c r="NX6" s="6"/>
      <c r="NY6" s="6" t="s">
        <v>196</v>
      </c>
      <c r="NZ6" s="6">
        <v>400</v>
      </c>
      <c r="OA6" s="6">
        <v>200</v>
      </c>
      <c r="OB6" s="6">
        <v>100</v>
      </c>
      <c r="OC6" s="6">
        <v>50</v>
      </c>
      <c r="OD6" s="6">
        <v>25</v>
      </c>
      <c r="OE6" s="6">
        <v>12.5</v>
      </c>
      <c r="OG6" s="6"/>
      <c r="OH6" s="6"/>
      <c r="OI6" s="6">
        <v>8.8614999999999995</v>
      </c>
      <c r="OJ6" s="6">
        <v>1.22429758845</v>
      </c>
      <c r="OK6" s="6"/>
      <c r="OL6" s="31"/>
      <c r="OM6" s="7"/>
      <c r="ON6" s="6"/>
      <c r="OO6" s="6"/>
      <c r="OP6" s="6" t="s">
        <v>196</v>
      </c>
      <c r="OQ6" s="6">
        <v>400</v>
      </c>
      <c r="OR6" s="6">
        <v>200</v>
      </c>
      <c r="OS6" s="6">
        <v>100</v>
      </c>
      <c r="OT6" s="6">
        <v>50</v>
      </c>
      <c r="OU6" s="6">
        <v>25</v>
      </c>
      <c r="OV6" s="6">
        <v>12.5</v>
      </c>
      <c r="OX6" s="6"/>
      <c r="OY6" s="6"/>
      <c r="OZ6" s="6">
        <v>8.8614999999999995</v>
      </c>
      <c r="PA6" s="6">
        <v>1.1242260712200001</v>
      </c>
      <c r="PB6" s="6"/>
      <c r="PC6" s="31"/>
      <c r="PD6" s="7"/>
      <c r="PE6" s="6"/>
      <c r="PF6" s="6"/>
      <c r="PG6" s="6" t="s">
        <v>195</v>
      </c>
      <c r="PH6" s="6">
        <v>400</v>
      </c>
      <c r="PI6" s="6">
        <v>200</v>
      </c>
      <c r="PJ6" s="6">
        <v>100</v>
      </c>
      <c r="PK6" s="6">
        <v>50</v>
      </c>
      <c r="PL6" s="6">
        <v>25</v>
      </c>
      <c r="PM6" s="6">
        <v>12.5</v>
      </c>
      <c r="PO6" s="6"/>
      <c r="PP6" s="6"/>
      <c r="PQ6" s="6">
        <v>8.8614999999999995</v>
      </c>
      <c r="PR6" s="6">
        <v>1.4091706347499999</v>
      </c>
      <c r="PS6" s="6"/>
      <c r="PT6" s="31"/>
      <c r="PU6" s="7"/>
      <c r="PV6" s="6"/>
      <c r="PW6" s="6"/>
      <c r="PX6" s="6" t="s">
        <v>195</v>
      </c>
      <c r="PY6" s="6">
        <v>400</v>
      </c>
      <c r="PZ6" s="6">
        <v>200</v>
      </c>
      <c r="QA6" s="6">
        <v>100</v>
      </c>
      <c r="QB6" s="6">
        <v>50</v>
      </c>
      <c r="QC6" s="6">
        <v>25</v>
      </c>
      <c r="QD6" s="6">
        <v>12.5</v>
      </c>
      <c r="QF6" s="6"/>
      <c r="QG6" s="6"/>
      <c r="QH6" s="6">
        <v>8.8614999999999995</v>
      </c>
      <c r="QI6" s="6">
        <v>1.56666205159</v>
      </c>
      <c r="QJ6" s="6"/>
      <c r="QK6" s="31"/>
      <c r="QL6" s="7"/>
      <c r="QM6" s="6"/>
      <c r="QN6" s="6"/>
      <c r="QO6" s="6" t="s">
        <v>195</v>
      </c>
      <c r="QP6" s="6">
        <v>400</v>
      </c>
      <c r="QQ6" s="6">
        <v>200</v>
      </c>
      <c r="QR6" s="6">
        <v>100</v>
      </c>
      <c r="QS6" s="6">
        <v>50</v>
      </c>
      <c r="QT6" s="6">
        <v>25</v>
      </c>
      <c r="QU6" s="6">
        <v>12.5</v>
      </c>
      <c r="QW6" s="6"/>
      <c r="QX6" s="6"/>
      <c r="QY6" s="6">
        <v>8.8614999999999995</v>
      </c>
      <c r="QZ6" s="6">
        <v>1.70750246569</v>
      </c>
      <c r="RA6" s="6"/>
      <c r="RB6" s="31"/>
      <c r="RC6" s="7"/>
      <c r="RD6" s="6"/>
      <c r="RE6" s="6"/>
      <c r="RF6" s="6" t="s">
        <v>195</v>
      </c>
      <c r="RG6" s="6">
        <v>400</v>
      </c>
      <c r="RH6" s="6">
        <v>200</v>
      </c>
      <c r="RI6" s="6">
        <v>100</v>
      </c>
      <c r="RJ6" s="6">
        <v>50</v>
      </c>
      <c r="RK6" s="6">
        <v>25</v>
      </c>
      <c r="RL6" s="6">
        <v>12.5</v>
      </c>
      <c r="RN6" s="6"/>
      <c r="RO6" s="6"/>
      <c r="RP6" s="6">
        <v>8.6591000000000005</v>
      </c>
      <c r="RQ6" s="6">
        <v>1.7836909037999999</v>
      </c>
      <c r="RR6" s="6"/>
      <c r="RS6" s="31"/>
      <c r="RT6" s="7"/>
      <c r="RU6" s="6"/>
      <c r="RV6" s="6"/>
      <c r="RW6" s="6" t="s">
        <v>195</v>
      </c>
      <c r="RX6" s="6">
        <v>400</v>
      </c>
      <c r="RY6" s="6">
        <v>200</v>
      </c>
      <c r="RZ6" s="6">
        <v>100</v>
      </c>
      <c r="SA6" s="6">
        <v>50</v>
      </c>
      <c r="SB6" s="6">
        <v>25</v>
      </c>
      <c r="SC6" s="6">
        <v>12.5</v>
      </c>
      <c r="SE6" s="6"/>
      <c r="SF6" s="6"/>
      <c r="SG6" s="6">
        <v>8.6591000000000005</v>
      </c>
      <c r="SH6" s="6">
        <v>1.5993608340600001</v>
      </c>
      <c r="SI6" s="6"/>
      <c r="SJ6" s="31"/>
      <c r="SK6" s="7"/>
      <c r="SL6" s="6"/>
      <c r="SM6" s="6"/>
      <c r="SN6" s="6" t="s">
        <v>195</v>
      </c>
      <c r="SO6" s="6">
        <v>400</v>
      </c>
      <c r="SP6" s="6">
        <v>200</v>
      </c>
      <c r="SQ6" s="6">
        <v>100</v>
      </c>
      <c r="SR6" s="6">
        <v>50</v>
      </c>
      <c r="SS6" s="6">
        <v>25</v>
      </c>
      <c r="ST6" s="6">
        <v>12.5</v>
      </c>
      <c r="SV6" s="6"/>
      <c r="SW6" s="6"/>
      <c r="SX6" s="6">
        <v>8.7990999999999993</v>
      </c>
      <c r="SY6" s="6">
        <v>1.51619231398</v>
      </c>
      <c r="SZ6" s="6"/>
      <c r="TA6" s="31"/>
      <c r="TB6" s="7"/>
      <c r="TC6" s="6"/>
      <c r="TD6" s="6"/>
      <c r="TE6" s="6" t="s">
        <v>195</v>
      </c>
      <c r="TF6" s="6">
        <v>400</v>
      </c>
      <c r="TG6" s="6">
        <v>200</v>
      </c>
      <c r="TH6" s="6">
        <v>100</v>
      </c>
      <c r="TI6" s="6">
        <v>50</v>
      </c>
      <c r="TJ6" s="6">
        <v>25</v>
      </c>
      <c r="TK6" s="6">
        <v>12.5</v>
      </c>
      <c r="TM6" s="6"/>
      <c r="TN6" s="6"/>
      <c r="TO6" s="6">
        <v>8.7990999999999993</v>
      </c>
      <c r="TP6" s="6">
        <v>1.2145619779200001</v>
      </c>
      <c r="TQ6" s="6"/>
      <c r="TR6" s="31"/>
      <c r="TS6" s="7"/>
      <c r="TT6" s="6"/>
      <c r="TU6" s="6"/>
      <c r="TV6" s="6" t="s">
        <v>195</v>
      </c>
      <c r="TW6" s="6">
        <v>400</v>
      </c>
      <c r="TX6" s="6">
        <v>200</v>
      </c>
      <c r="TY6" s="6">
        <v>100</v>
      </c>
      <c r="TZ6" s="6">
        <v>50</v>
      </c>
      <c r="UA6" s="6">
        <v>25</v>
      </c>
      <c r="UB6" s="6">
        <v>12.5</v>
      </c>
      <c r="UD6" s="6"/>
      <c r="UE6" s="6"/>
      <c r="UF6" s="6">
        <v>8.7990999999999993</v>
      </c>
      <c r="UG6" s="6">
        <v>1.45600036838</v>
      </c>
      <c r="UH6" s="6"/>
      <c r="UI6" s="31"/>
      <c r="UJ6" s="7"/>
      <c r="UK6" s="6"/>
      <c r="UL6" s="6"/>
      <c r="UM6" s="6" t="s">
        <v>195</v>
      </c>
      <c r="UN6" s="6">
        <v>400</v>
      </c>
      <c r="UO6" s="6">
        <v>200</v>
      </c>
      <c r="UP6" s="6">
        <v>100</v>
      </c>
      <c r="UQ6" s="6">
        <v>50</v>
      </c>
      <c r="UR6" s="6">
        <v>25</v>
      </c>
      <c r="US6" s="6">
        <v>12.5</v>
      </c>
      <c r="UU6" s="6"/>
      <c r="UV6" s="6"/>
      <c r="UW6" s="6">
        <v>8.6356999999999999</v>
      </c>
      <c r="UX6" s="6">
        <v>1.53656434894</v>
      </c>
      <c r="UY6" s="6"/>
      <c r="UZ6" s="31"/>
      <c r="VA6" s="7"/>
      <c r="VB6" s="6"/>
      <c r="VC6" s="6"/>
      <c r="VD6" s="6" t="s">
        <v>195</v>
      </c>
      <c r="VE6" s="6">
        <v>400</v>
      </c>
      <c r="VF6" s="6">
        <v>200</v>
      </c>
      <c r="VG6" s="6">
        <v>100</v>
      </c>
      <c r="VH6" s="6">
        <v>50</v>
      </c>
      <c r="VI6" s="6">
        <v>25</v>
      </c>
      <c r="VJ6" s="6">
        <v>12.5</v>
      </c>
      <c r="VL6" s="6"/>
      <c r="VM6" s="6"/>
      <c r="VN6" s="6">
        <v>8.6356999999999999</v>
      </c>
      <c r="VO6" s="6">
        <v>1.66151145905</v>
      </c>
      <c r="VP6" s="6"/>
      <c r="VQ6" s="31"/>
      <c r="VR6" s="7"/>
      <c r="VS6" s="6"/>
      <c r="VT6" s="6"/>
      <c r="VU6" s="6" t="s">
        <v>195</v>
      </c>
      <c r="VV6" s="6">
        <v>400</v>
      </c>
      <c r="VW6" s="6">
        <v>200</v>
      </c>
      <c r="VX6" s="6">
        <v>100</v>
      </c>
      <c r="VY6" s="6">
        <v>50</v>
      </c>
      <c r="VZ6" s="6">
        <v>25</v>
      </c>
      <c r="WA6" s="6">
        <v>12.5</v>
      </c>
      <c r="WC6" s="6"/>
      <c r="WD6" s="6"/>
      <c r="WE6" s="6">
        <v>8.6356999999999999</v>
      </c>
      <c r="WF6" s="6">
        <v>1.62413517558</v>
      </c>
      <c r="WG6" s="6"/>
      <c r="WH6" s="31"/>
    </row>
    <row r="7" spans="2:606" x14ac:dyDescent="0.25">
      <c r="B7">
        <v>26</v>
      </c>
      <c r="C7" s="1">
        <f>ER15</f>
        <v>8.067761615224974</v>
      </c>
      <c r="G7" s="33">
        <v>24</v>
      </c>
      <c r="K7" s="31"/>
      <c r="L7" s="6"/>
      <c r="M7" s="6"/>
      <c r="N7" s="6"/>
      <c r="O7" s="6" t="s">
        <v>95</v>
      </c>
      <c r="P7" s="6">
        <v>100</v>
      </c>
      <c r="Q7" s="6">
        <v>100</v>
      </c>
      <c r="R7" s="6">
        <v>100</v>
      </c>
      <c r="S7" s="6">
        <v>100</v>
      </c>
      <c r="T7" s="6">
        <v>100</v>
      </c>
      <c r="U7" s="6">
        <v>100</v>
      </c>
      <c r="W7" s="6"/>
      <c r="X7" s="6"/>
      <c r="Y7" s="6">
        <v>10.54388</v>
      </c>
      <c r="Z7" s="6">
        <v>0.27460145530500002</v>
      </c>
      <c r="AA7" s="6"/>
      <c r="AC7" s="6"/>
      <c r="AD7" s="6"/>
      <c r="AE7" s="6"/>
      <c r="AF7" s="6" t="s">
        <v>95</v>
      </c>
      <c r="AG7" s="6">
        <v>100</v>
      </c>
      <c r="AH7" s="6">
        <v>100</v>
      </c>
      <c r="AI7" s="6">
        <v>100</v>
      </c>
      <c r="AJ7" s="6">
        <v>100</v>
      </c>
      <c r="AK7" s="6">
        <v>100</v>
      </c>
      <c r="AL7" s="6">
        <v>100</v>
      </c>
      <c r="AN7" s="6"/>
      <c r="AO7" s="6"/>
      <c r="AP7" s="6">
        <v>10.54388</v>
      </c>
      <c r="AQ7" s="6">
        <v>0.58404074706499998</v>
      </c>
      <c r="AR7" s="6"/>
      <c r="AT7" s="6"/>
      <c r="AU7" s="6"/>
      <c r="AV7" s="6"/>
      <c r="AW7" s="6" t="s">
        <v>95</v>
      </c>
      <c r="AX7" s="6">
        <v>100</v>
      </c>
      <c r="AY7" s="6">
        <v>100</v>
      </c>
      <c r="AZ7" s="6">
        <v>100</v>
      </c>
      <c r="BA7" s="6">
        <v>100</v>
      </c>
      <c r="BB7" s="6">
        <v>100</v>
      </c>
      <c r="BC7" s="6">
        <v>100</v>
      </c>
      <c r="BE7" s="6"/>
      <c r="BF7" s="6"/>
      <c r="BG7" s="6">
        <v>10.41276</v>
      </c>
      <c r="BH7" s="6">
        <v>0.203188508819</v>
      </c>
      <c r="BI7" s="6"/>
      <c r="BJ7" s="31"/>
      <c r="BK7" s="6"/>
      <c r="BL7" s="6"/>
      <c r="BM7" s="6"/>
      <c r="BN7" s="6" t="s">
        <v>95</v>
      </c>
      <c r="BO7" s="6">
        <v>100</v>
      </c>
      <c r="BP7" s="6">
        <v>100</v>
      </c>
      <c r="BQ7" s="6">
        <v>100</v>
      </c>
      <c r="BR7" s="6">
        <v>100</v>
      </c>
      <c r="BS7" s="6">
        <v>100</v>
      </c>
      <c r="BT7" s="6">
        <v>100</v>
      </c>
      <c r="BV7" s="6"/>
      <c r="BW7" s="6"/>
      <c r="BX7" s="6">
        <v>10.72752</v>
      </c>
      <c r="BY7" s="6">
        <v>1.73879797274</v>
      </c>
      <c r="BZ7" s="6"/>
      <c r="CA7" s="31"/>
      <c r="CB7" s="6"/>
      <c r="CC7" s="6"/>
      <c r="CD7" s="6"/>
      <c r="CE7" s="6" t="s">
        <v>95</v>
      </c>
      <c r="CF7" s="6">
        <v>100</v>
      </c>
      <c r="CG7" s="6">
        <v>100</v>
      </c>
      <c r="CH7" s="6">
        <v>100</v>
      </c>
      <c r="CI7" s="6">
        <v>100</v>
      </c>
      <c r="CJ7" s="6">
        <v>100</v>
      </c>
      <c r="CK7" s="6">
        <v>100</v>
      </c>
      <c r="CM7" s="6"/>
      <c r="CN7" s="6"/>
      <c r="CO7" s="6">
        <v>10.813639999999999</v>
      </c>
      <c r="CP7" s="6">
        <v>1.3500838343399999</v>
      </c>
      <c r="CQ7" s="6"/>
      <c r="CR7" s="31"/>
      <c r="CS7" s="6"/>
      <c r="CT7" s="6"/>
      <c r="CU7" s="6"/>
      <c r="CV7" s="6" t="s">
        <v>95</v>
      </c>
      <c r="CW7" s="6">
        <v>100</v>
      </c>
      <c r="CX7" s="6">
        <v>100</v>
      </c>
      <c r="CY7" s="6">
        <v>100</v>
      </c>
      <c r="CZ7" s="6">
        <v>100</v>
      </c>
      <c r="DA7" s="6">
        <v>100</v>
      </c>
      <c r="DB7" s="6">
        <v>100</v>
      </c>
      <c r="DD7" s="6"/>
      <c r="DE7" s="6"/>
      <c r="DF7" s="6">
        <v>10.813639999999999</v>
      </c>
      <c r="DG7" s="6">
        <v>0.97458762767100005</v>
      </c>
      <c r="DH7" s="6"/>
      <c r="DI7" s="31"/>
      <c r="DJ7" s="6"/>
      <c r="DK7" s="6"/>
      <c r="DL7" s="6"/>
      <c r="DM7" s="6" t="s">
        <v>95</v>
      </c>
      <c r="DN7" s="6">
        <v>100</v>
      </c>
      <c r="DO7" s="6">
        <v>100</v>
      </c>
      <c r="DP7" s="6">
        <v>100</v>
      </c>
      <c r="DQ7" s="6">
        <v>100</v>
      </c>
      <c r="DR7" s="6">
        <v>100</v>
      </c>
      <c r="DS7" s="6">
        <v>100</v>
      </c>
      <c r="DU7" s="6"/>
      <c r="DV7" s="6"/>
      <c r="DW7" s="6">
        <v>10.633800000000001</v>
      </c>
      <c r="DX7" s="6">
        <v>0.56519930229500004</v>
      </c>
      <c r="DY7" s="6"/>
      <c r="DZ7" s="31"/>
      <c r="EA7" s="6"/>
      <c r="EB7" s="6"/>
      <c r="EC7" s="6"/>
      <c r="ED7" s="6" t="s">
        <v>95</v>
      </c>
      <c r="EE7" s="6">
        <v>100</v>
      </c>
      <c r="EF7" s="6">
        <v>100</v>
      </c>
      <c r="EG7" s="6">
        <v>100</v>
      </c>
      <c r="EH7" s="6">
        <v>100</v>
      </c>
      <c r="EI7" s="6">
        <v>100</v>
      </c>
      <c r="EJ7" s="6">
        <v>100</v>
      </c>
      <c r="EL7" s="6"/>
      <c r="EM7" s="6"/>
      <c r="EN7" s="6">
        <v>10.633800000000001</v>
      </c>
      <c r="EO7" s="6">
        <v>0.59815565646000002</v>
      </c>
      <c r="EP7" s="6"/>
      <c r="EQ7" s="31"/>
      <c r="ER7" s="6"/>
      <c r="ES7" s="6"/>
      <c r="ET7" s="6"/>
      <c r="EU7" s="6" t="s">
        <v>95</v>
      </c>
      <c r="EV7" s="6">
        <v>100</v>
      </c>
      <c r="EW7" s="6">
        <v>100</v>
      </c>
      <c r="EX7" s="6">
        <v>100</v>
      </c>
      <c r="EY7" s="6">
        <v>100</v>
      </c>
      <c r="EZ7" s="6">
        <v>100</v>
      </c>
      <c r="FA7" s="6">
        <v>100</v>
      </c>
      <c r="FC7" s="6"/>
      <c r="FD7" s="6"/>
      <c r="FE7" s="6">
        <v>10.56636</v>
      </c>
      <c r="FF7" s="6">
        <v>0.84457126678000005</v>
      </c>
      <c r="FG7" s="6"/>
      <c r="FH7" s="31"/>
      <c r="FI7" s="6"/>
      <c r="FJ7" s="6"/>
      <c r="FK7" s="6"/>
      <c r="FL7" s="6" t="s">
        <v>95</v>
      </c>
      <c r="FM7" s="6">
        <v>100</v>
      </c>
      <c r="FN7" s="6">
        <v>100</v>
      </c>
      <c r="FO7" s="6">
        <v>100</v>
      </c>
      <c r="FP7" s="6">
        <v>100</v>
      </c>
      <c r="FQ7" s="6">
        <v>100</v>
      </c>
      <c r="FR7" s="6">
        <v>100</v>
      </c>
      <c r="FT7" s="6"/>
      <c r="FU7" s="6"/>
      <c r="FV7" s="6">
        <v>10.56636</v>
      </c>
      <c r="FW7" s="6">
        <v>0.91293687590600003</v>
      </c>
      <c r="FX7" s="6"/>
      <c r="FY7" s="31"/>
      <c r="FZ7" s="6"/>
      <c r="GA7" s="6"/>
      <c r="GB7" s="6"/>
      <c r="GC7" s="6" t="s">
        <v>95</v>
      </c>
      <c r="GD7" s="6">
        <v>100</v>
      </c>
      <c r="GE7" s="6">
        <v>100</v>
      </c>
      <c r="GF7" s="6">
        <v>100</v>
      </c>
      <c r="GG7" s="6">
        <v>100</v>
      </c>
      <c r="GH7" s="6">
        <v>100</v>
      </c>
      <c r="GI7" s="6">
        <v>100</v>
      </c>
      <c r="GK7" s="6"/>
      <c r="GL7" s="6"/>
      <c r="GM7" s="6">
        <v>10.525119999999999</v>
      </c>
      <c r="GN7" s="6">
        <v>1.2206711073200001</v>
      </c>
      <c r="GO7" s="6"/>
      <c r="GP7" s="31"/>
      <c r="GQ7" s="6"/>
      <c r="GR7" s="6"/>
      <c r="GS7" s="6"/>
      <c r="GT7" s="6" t="s">
        <v>95</v>
      </c>
      <c r="GU7" s="6">
        <v>100</v>
      </c>
      <c r="GV7" s="6">
        <v>100</v>
      </c>
      <c r="GW7" s="6">
        <v>100</v>
      </c>
      <c r="GX7" s="6">
        <v>100</v>
      </c>
      <c r="GY7" s="6">
        <v>100</v>
      </c>
      <c r="GZ7" s="6">
        <v>100</v>
      </c>
      <c r="HB7" s="6"/>
      <c r="HC7" s="6"/>
      <c r="HD7" s="6">
        <v>10.525119999999999</v>
      </c>
      <c r="HE7" s="6">
        <v>1.04998285675</v>
      </c>
      <c r="HF7" s="6"/>
      <c r="HG7" s="31"/>
      <c r="HH7" s="6"/>
      <c r="HI7" s="6"/>
      <c r="HJ7" s="6"/>
      <c r="HK7" s="6" t="s">
        <v>95</v>
      </c>
      <c r="HL7" s="6">
        <v>100</v>
      </c>
      <c r="HM7" s="6">
        <v>100</v>
      </c>
      <c r="HN7" s="6">
        <v>100</v>
      </c>
      <c r="HO7" s="6">
        <v>100</v>
      </c>
      <c r="HP7" s="6">
        <v>100</v>
      </c>
      <c r="HQ7" s="6">
        <v>100</v>
      </c>
      <c r="HS7" s="6"/>
      <c r="HT7" s="6"/>
      <c r="HU7" s="6">
        <v>10.872</v>
      </c>
      <c r="HV7" s="6">
        <v>1.3426237033999999</v>
      </c>
      <c r="HW7" s="6"/>
      <c r="HX7" s="31"/>
      <c r="HY7" s="6"/>
      <c r="HZ7" s="6"/>
      <c r="IA7" s="6"/>
      <c r="IB7" s="6" t="s">
        <v>95</v>
      </c>
      <c r="IC7" s="6">
        <v>100</v>
      </c>
      <c r="ID7" s="6">
        <v>100</v>
      </c>
      <c r="IE7" s="6">
        <v>100</v>
      </c>
      <c r="IF7" s="6">
        <v>100</v>
      </c>
      <c r="IG7" s="6">
        <v>100</v>
      </c>
      <c r="IH7" s="6">
        <v>100</v>
      </c>
      <c r="IJ7" s="6"/>
      <c r="IK7" s="6"/>
      <c r="IL7" s="6">
        <v>10.872</v>
      </c>
      <c r="IM7" s="6">
        <v>1.55853820394</v>
      </c>
      <c r="IN7" s="6"/>
      <c r="IO7" s="31"/>
      <c r="IP7" s="6"/>
      <c r="IQ7" s="6"/>
      <c r="IR7" s="6"/>
      <c r="IS7" s="6" t="s">
        <v>95</v>
      </c>
      <c r="IT7" s="6">
        <v>100</v>
      </c>
      <c r="IU7" s="6">
        <v>100</v>
      </c>
      <c r="IV7" s="6">
        <v>100</v>
      </c>
      <c r="IW7" s="6">
        <v>100</v>
      </c>
      <c r="IX7" s="6">
        <v>100</v>
      </c>
      <c r="IY7" s="6">
        <v>100</v>
      </c>
      <c r="JA7" s="6"/>
      <c r="JB7" s="6"/>
      <c r="JC7" s="6">
        <v>10.872</v>
      </c>
      <c r="JD7" s="6">
        <v>1.5455002571900001</v>
      </c>
      <c r="JE7" s="6"/>
      <c r="JF7" s="31"/>
      <c r="JG7" s="6"/>
      <c r="JH7" s="6"/>
      <c r="JI7" s="6"/>
      <c r="JJ7" s="6" t="s">
        <v>95</v>
      </c>
      <c r="JK7" s="6">
        <v>100</v>
      </c>
      <c r="JL7" s="6">
        <v>100</v>
      </c>
      <c r="JM7" s="6">
        <v>100</v>
      </c>
      <c r="JN7" s="6">
        <v>100</v>
      </c>
      <c r="JO7" s="6">
        <v>100</v>
      </c>
      <c r="JP7" s="6">
        <v>100</v>
      </c>
      <c r="JR7" s="6"/>
      <c r="JS7" s="6"/>
      <c r="JT7" s="6">
        <v>10.872</v>
      </c>
      <c r="JU7" s="6">
        <v>1.7335282160800001</v>
      </c>
      <c r="JV7" s="6"/>
      <c r="JW7" s="31"/>
      <c r="JX7" s="6"/>
      <c r="JY7" s="6"/>
      <c r="JZ7" s="6"/>
      <c r="KA7" s="6" t="s">
        <v>95</v>
      </c>
      <c r="KB7" s="6">
        <v>100</v>
      </c>
      <c r="KC7" s="6">
        <v>100</v>
      </c>
      <c r="KD7" s="6">
        <v>100</v>
      </c>
      <c r="KE7" s="6">
        <v>100</v>
      </c>
      <c r="KF7" s="6">
        <v>100</v>
      </c>
      <c r="KG7" s="6">
        <v>100</v>
      </c>
      <c r="KI7" s="6"/>
      <c r="KJ7" s="6"/>
      <c r="KK7" s="6">
        <v>10.60388</v>
      </c>
      <c r="KL7" s="6">
        <v>0.97808300960100003</v>
      </c>
      <c r="KM7" s="6"/>
      <c r="KN7" s="31"/>
      <c r="KO7" s="6"/>
      <c r="KP7" s="6"/>
      <c r="KQ7" s="6"/>
      <c r="KR7" s="6" t="s">
        <v>95</v>
      </c>
      <c r="KS7" s="6">
        <v>100</v>
      </c>
      <c r="KT7" s="6">
        <v>100</v>
      </c>
      <c r="KU7" s="6">
        <v>100</v>
      </c>
      <c r="KV7" s="6">
        <v>100</v>
      </c>
      <c r="KW7" s="6">
        <v>100</v>
      </c>
      <c r="KX7" s="6">
        <v>100</v>
      </c>
      <c r="KZ7" s="6"/>
      <c r="LA7" s="6"/>
      <c r="LB7" s="6">
        <v>10.60388</v>
      </c>
      <c r="LC7" s="6">
        <v>0.98378421696399998</v>
      </c>
      <c r="LD7" s="6"/>
      <c r="LE7" s="31"/>
      <c r="LF7" s="6"/>
      <c r="LG7" s="6"/>
      <c r="LH7" s="6"/>
      <c r="LI7" s="6" t="s">
        <v>95</v>
      </c>
      <c r="LJ7" s="6">
        <v>100</v>
      </c>
      <c r="LK7" s="6">
        <v>100</v>
      </c>
      <c r="LL7" s="6">
        <v>100</v>
      </c>
      <c r="LM7" s="6">
        <v>100</v>
      </c>
      <c r="LN7" s="6">
        <v>100</v>
      </c>
      <c r="LO7" s="6">
        <v>100</v>
      </c>
      <c r="LQ7" s="6"/>
      <c r="LR7" s="6"/>
      <c r="LS7" s="6">
        <v>10.60388</v>
      </c>
      <c r="LT7" s="6">
        <v>1.0469316829299999</v>
      </c>
      <c r="LU7" s="6"/>
      <c r="LV7" s="31"/>
      <c r="LW7" s="6"/>
      <c r="LX7" s="6"/>
      <c r="LY7" s="6"/>
      <c r="LZ7" s="6" t="s">
        <v>95</v>
      </c>
      <c r="MA7" s="6">
        <v>100</v>
      </c>
      <c r="MB7" s="6">
        <v>100</v>
      </c>
      <c r="MC7" s="6">
        <v>100</v>
      </c>
      <c r="MD7" s="6">
        <v>100</v>
      </c>
      <c r="ME7" s="6">
        <v>100</v>
      </c>
      <c r="MF7" s="6">
        <v>100</v>
      </c>
      <c r="MH7" s="6"/>
      <c r="MI7" s="6"/>
      <c r="MJ7" s="6">
        <v>10.60388</v>
      </c>
      <c r="MK7" s="6">
        <v>1.0382038893400001</v>
      </c>
      <c r="ML7" s="6"/>
      <c r="MM7" s="31"/>
      <c r="MN7" s="6"/>
      <c r="MO7" s="6"/>
      <c r="MP7" s="6"/>
      <c r="MQ7" s="6" t="s">
        <v>95</v>
      </c>
      <c r="MR7" s="6">
        <v>100</v>
      </c>
      <c r="MS7" s="6">
        <v>100</v>
      </c>
      <c r="MT7" s="6">
        <v>100</v>
      </c>
      <c r="MU7" s="6">
        <v>100</v>
      </c>
      <c r="MV7" s="6">
        <v>100</v>
      </c>
      <c r="MW7" s="6">
        <v>100</v>
      </c>
      <c r="MY7" s="6"/>
      <c r="MZ7" s="6"/>
      <c r="NA7" s="6">
        <v>10.60388</v>
      </c>
      <c r="NB7" s="6">
        <v>0.652198015912</v>
      </c>
      <c r="NC7" s="6"/>
      <c r="ND7" s="31"/>
      <c r="NE7" s="6"/>
      <c r="NF7" s="6"/>
      <c r="NG7" s="6"/>
      <c r="NH7" s="6" t="s">
        <v>95</v>
      </c>
      <c r="NI7" s="6">
        <v>100</v>
      </c>
      <c r="NJ7" s="6">
        <v>100</v>
      </c>
      <c r="NK7" s="6">
        <v>100</v>
      </c>
      <c r="NL7" s="6">
        <v>100</v>
      </c>
      <c r="NM7" s="6">
        <v>100</v>
      </c>
      <c r="NN7" s="6">
        <v>100</v>
      </c>
      <c r="NP7" s="6"/>
      <c r="NQ7" s="6"/>
      <c r="NR7" s="6">
        <v>10.67876</v>
      </c>
      <c r="NS7" s="6">
        <v>1.2417789209900001</v>
      </c>
      <c r="NT7" s="6"/>
      <c r="NU7" s="31"/>
      <c r="NV7" s="6"/>
      <c r="NW7" s="6"/>
      <c r="NX7" s="6"/>
      <c r="NY7" s="6" t="s">
        <v>95</v>
      </c>
      <c r="NZ7" s="6">
        <v>100</v>
      </c>
      <c r="OA7" s="6">
        <v>100</v>
      </c>
      <c r="OB7" s="6">
        <v>100</v>
      </c>
      <c r="OC7" s="6">
        <v>100</v>
      </c>
      <c r="OD7" s="6">
        <v>100</v>
      </c>
      <c r="OE7" s="6">
        <v>100</v>
      </c>
      <c r="OG7" s="6"/>
      <c r="OH7" s="6"/>
      <c r="OI7" s="6">
        <v>10.633800000000001</v>
      </c>
      <c r="OJ7" s="6">
        <v>1.36915931398</v>
      </c>
      <c r="OK7" s="6"/>
      <c r="OL7" s="31"/>
      <c r="OM7" s="6"/>
      <c r="ON7" s="6"/>
      <c r="OO7" s="6"/>
      <c r="OP7" s="6" t="s">
        <v>95</v>
      </c>
      <c r="OQ7" s="6">
        <v>100</v>
      </c>
      <c r="OR7" s="6">
        <v>100</v>
      </c>
      <c r="OS7" s="6">
        <v>100</v>
      </c>
      <c r="OT7" s="6">
        <v>100</v>
      </c>
      <c r="OU7" s="6">
        <v>100</v>
      </c>
      <c r="OV7" s="6">
        <v>100</v>
      </c>
      <c r="OX7" s="6"/>
      <c r="OY7" s="6"/>
      <c r="OZ7" s="6">
        <v>10.633800000000001</v>
      </c>
      <c r="PA7" s="6">
        <v>1.2581507615300001</v>
      </c>
      <c r="PB7" s="6"/>
      <c r="PC7" s="31"/>
      <c r="PD7" s="6"/>
      <c r="PE7" s="6"/>
      <c r="PF7" s="6"/>
      <c r="PG7" s="6" t="s">
        <v>95</v>
      </c>
      <c r="PH7" s="6">
        <v>100</v>
      </c>
      <c r="PI7" s="6">
        <v>100</v>
      </c>
      <c r="PJ7" s="6">
        <v>100</v>
      </c>
      <c r="PK7" s="6">
        <v>100</v>
      </c>
      <c r="PL7" s="6">
        <v>100</v>
      </c>
      <c r="PM7" s="6">
        <v>100</v>
      </c>
      <c r="PO7" s="6"/>
      <c r="PP7" s="6"/>
      <c r="PQ7" s="6">
        <v>10.633800000000001</v>
      </c>
      <c r="PR7" s="6">
        <v>1.5405164734400001</v>
      </c>
      <c r="PS7" s="6"/>
      <c r="PT7" s="31"/>
      <c r="PU7" s="6"/>
      <c r="PV7" s="6"/>
      <c r="PW7" s="6"/>
      <c r="PX7" s="6" t="s">
        <v>95</v>
      </c>
      <c r="PY7" s="6">
        <v>100</v>
      </c>
      <c r="PZ7" s="6">
        <v>100</v>
      </c>
      <c r="QA7" s="6">
        <v>100</v>
      </c>
      <c r="QB7" s="6">
        <v>100</v>
      </c>
      <c r="QC7" s="6">
        <v>100</v>
      </c>
      <c r="QD7" s="6">
        <v>100</v>
      </c>
      <c r="QF7" s="6"/>
      <c r="QG7" s="6"/>
      <c r="QH7" s="6">
        <v>10.633800000000001</v>
      </c>
      <c r="QI7" s="6">
        <v>1.7046125465999999</v>
      </c>
      <c r="QJ7" s="6"/>
      <c r="QK7" s="31"/>
      <c r="QL7" s="6"/>
      <c r="QM7" s="6"/>
      <c r="QN7" s="6"/>
      <c r="QO7" s="6" t="s">
        <v>95</v>
      </c>
      <c r="QP7" s="6">
        <v>100</v>
      </c>
      <c r="QQ7" s="6">
        <v>100</v>
      </c>
      <c r="QR7" s="6">
        <v>100</v>
      </c>
      <c r="QS7" s="6">
        <v>100</v>
      </c>
      <c r="QT7" s="6">
        <v>100</v>
      </c>
      <c r="QU7" s="6">
        <v>100</v>
      </c>
      <c r="QW7" s="6"/>
      <c r="QX7" s="6"/>
      <c r="QY7" s="6">
        <v>10.633800000000001</v>
      </c>
      <c r="QZ7" s="6">
        <v>1.8209191906</v>
      </c>
      <c r="RA7" s="6"/>
      <c r="RB7" s="31"/>
      <c r="RC7" s="6"/>
      <c r="RD7" s="6"/>
      <c r="RE7" s="6"/>
      <c r="RF7" s="6" t="s">
        <v>95</v>
      </c>
      <c r="RG7" s="6">
        <v>100</v>
      </c>
      <c r="RH7" s="6">
        <v>100</v>
      </c>
      <c r="RI7" s="6">
        <v>100</v>
      </c>
      <c r="RJ7" s="6">
        <v>100</v>
      </c>
      <c r="RK7" s="6">
        <v>100</v>
      </c>
      <c r="RL7" s="6">
        <v>100</v>
      </c>
      <c r="RN7" s="6"/>
      <c r="RO7" s="6"/>
      <c r="RP7" s="6">
        <v>10.390919999999999</v>
      </c>
      <c r="RQ7" s="6">
        <v>1.8636879454399999</v>
      </c>
      <c r="RR7" s="6"/>
      <c r="RS7" s="31"/>
      <c r="RT7" s="6"/>
      <c r="RU7" s="6"/>
      <c r="RV7" s="6"/>
      <c r="RW7" s="6" t="s">
        <v>95</v>
      </c>
      <c r="RX7" s="6">
        <v>100</v>
      </c>
      <c r="RY7" s="6">
        <v>100</v>
      </c>
      <c r="RZ7" s="6">
        <v>100</v>
      </c>
      <c r="SA7" s="6">
        <v>100</v>
      </c>
      <c r="SB7" s="6">
        <v>100</v>
      </c>
      <c r="SC7" s="6">
        <v>100</v>
      </c>
      <c r="SE7" s="6"/>
      <c r="SF7" s="6"/>
      <c r="SG7" s="6">
        <v>10.390919999999999</v>
      </c>
      <c r="SH7" s="6">
        <v>1.72714741354</v>
      </c>
      <c r="SI7" s="6"/>
      <c r="SJ7" s="31"/>
      <c r="SK7" s="6"/>
      <c r="SL7" s="6"/>
      <c r="SM7" s="6"/>
      <c r="SN7" s="6" t="s">
        <v>95</v>
      </c>
      <c r="SO7" s="6">
        <v>100</v>
      </c>
      <c r="SP7" s="6">
        <v>100</v>
      </c>
      <c r="SQ7" s="6">
        <v>100</v>
      </c>
      <c r="SR7" s="6">
        <v>100</v>
      </c>
      <c r="SS7" s="6">
        <v>100</v>
      </c>
      <c r="ST7" s="6">
        <v>100</v>
      </c>
      <c r="SV7" s="6"/>
      <c r="SW7" s="6"/>
      <c r="SX7" s="6">
        <v>10.558920000000001</v>
      </c>
      <c r="SY7" s="6">
        <v>1.6471457521499999</v>
      </c>
      <c r="SZ7" s="6"/>
      <c r="TA7" s="31"/>
      <c r="TB7" s="6"/>
      <c r="TC7" s="6"/>
      <c r="TD7" s="6"/>
      <c r="TE7" s="6" t="s">
        <v>95</v>
      </c>
      <c r="TF7" s="6">
        <v>100</v>
      </c>
      <c r="TG7" s="6">
        <v>100</v>
      </c>
      <c r="TH7" s="6">
        <v>100</v>
      </c>
      <c r="TI7" s="6">
        <v>100</v>
      </c>
      <c r="TJ7" s="6">
        <v>100</v>
      </c>
      <c r="TK7" s="6">
        <v>100</v>
      </c>
      <c r="TM7" s="6"/>
      <c r="TN7" s="6"/>
      <c r="TO7" s="6">
        <v>10.558920000000001</v>
      </c>
      <c r="TP7" s="6">
        <v>1.3406484195199999</v>
      </c>
      <c r="TQ7" s="6"/>
      <c r="TR7" s="31"/>
      <c r="TS7" s="6"/>
      <c r="TT7" s="6"/>
      <c r="TU7" s="6"/>
      <c r="TV7" s="6" t="s">
        <v>95</v>
      </c>
      <c r="TW7" s="6">
        <v>100</v>
      </c>
      <c r="TX7" s="6">
        <v>100</v>
      </c>
      <c r="TY7" s="6">
        <v>100</v>
      </c>
      <c r="TZ7" s="6">
        <v>100</v>
      </c>
      <c r="UA7" s="6">
        <v>100</v>
      </c>
      <c r="UB7" s="6">
        <v>100</v>
      </c>
      <c r="UD7" s="6"/>
      <c r="UE7" s="6"/>
      <c r="UF7" s="6">
        <v>10.558920000000001</v>
      </c>
      <c r="UG7" s="6">
        <v>1.5962115804699999</v>
      </c>
      <c r="UH7" s="6"/>
      <c r="UI7" s="31"/>
      <c r="UJ7" s="6"/>
      <c r="UK7" s="6"/>
      <c r="UL7" s="6"/>
      <c r="UM7" s="6" t="s">
        <v>95</v>
      </c>
      <c r="UN7" s="6">
        <v>100</v>
      </c>
      <c r="UO7" s="6">
        <v>100</v>
      </c>
      <c r="UP7" s="6">
        <v>100</v>
      </c>
      <c r="UQ7" s="6">
        <v>100</v>
      </c>
      <c r="UR7" s="6">
        <v>100</v>
      </c>
      <c r="US7" s="6">
        <v>100</v>
      </c>
      <c r="UU7" s="6"/>
      <c r="UV7" s="6"/>
      <c r="UW7" s="6">
        <v>10.36284</v>
      </c>
      <c r="UX7" s="6">
        <v>1.65398429392</v>
      </c>
      <c r="UY7" s="6"/>
      <c r="UZ7" s="31"/>
      <c r="VA7" s="6"/>
      <c r="VB7" s="6"/>
      <c r="VC7" s="6"/>
      <c r="VD7" s="6" t="s">
        <v>95</v>
      </c>
      <c r="VE7" s="6">
        <v>100</v>
      </c>
      <c r="VF7" s="6">
        <v>100</v>
      </c>
      <c r="VG7" s="6">
        <v>100</v>
      </c>
      <c r="VH7" s="6">
        <v>100</v>
      </c>
      <c r="VI7" s="6">
        <v>100</v>
      </c>
      <c r="VJ7" s="6">
        <v>100</v>
      </c>
      <c r="VL7" s="6"/>
      <c r="VM7" s="6"/>
      <c r="VN7" s="6">
        <v>10.36284</v>
      </c>
      <c r="VO7" s="6">
        <v>1.77355072802</v>
      </c>
      <c r="VP7" s="6"/>
      <c r="VQ7" s="31"/>
      <c r="VR7" s="6"/>
      <c r="VS7" s="6"/>
      <c r="VT7" s="6"/>
      <c r="VU7" s="6" t="s">
        <v>95</v>
      </c>
      <c r="VV7" s="6">
        <v>100</v>
      </c>
      <c r="VW7" s="6">
        <v>100</v>
      </c>
      <c r="VX7" s="6">
        <v>100</v>
      </c>
      <c r="VY7" s="6">
        <v>100</v>
      </c>
      <c r="VZ7" s="6">
        <v>100</v>
      </c>
      <c r="WA7" s="6">
        <v>100</v>
      </c>
      <c r="WC7" s="6"/>
      <c r="WD7" s="6"/>
      <c r="WE7" s="6">
        <v>10.36284</v>
      </c>
      <c r="WF7" s="6">
        <v>1.70473177258</v>
      </c>
      <c r="WG7" s="6"/>
      <c r="WH7" s="31"/>
    </row>
    <row r="8" spans="2:606" x14ac:dyDescent="0.25">
      <c r="B8">
        <v>28</v>
      </c>
      <c r="C8" s="1">
        <f>FI15</f>
        <v>8.1866715867069999</v>
      </c>
      <c r="G8">
        <v>26</v>
      </c>
      <c r="K8" s="31"/>
      <c r="L8" s="6"/>
      <c r="M8" s="6"/>
      <c r="N8" s="6"/>
      <c r="O8" s="6" t="s">
        <v>0</v>
      </c>
      <c r="P8" s="6">
        <v>25</v>
      </c>
      <c r="Q8" s="6">
        <v>25</v>
      </c>
      <c r="R8" s="6">
        <v>25</v>
      </c>
      <c r="S8" s="6">
        <v>25</v>
      </c>
      <c r="T8" s="6">
        <v>25</v>
      </c>
      <c r="U8" s="6">
        <v>25</v>
      </c>
      <c r="W8" s="6"/>
      <c r="X8" s="6"/>
      <c r="Y8" s="6">
        <v>12.301193333300001</v>
      </c>
      <c r="Z8" s="6">
        <v>0.29825371413099999</v>
      </c>
      <c r="AA8" s="6"/>
      <c r="AC8" s="6"/>
      <c r="AD8" s="6"/>
      <c r="AE8" s="6"/>
      <c r="AF8" s="6" t="s">
        <v>0</v>
      </c>
      <c r="AG8" s="6">
        <v>25</v>
      </c>
      <c r="AH8" s="6">
        <v>25</v>
      </c>
      <c r="AI8" s="6">
        <v>25</v>
      </c>
      <c r="AJ8" s="6">
        <v>25</v>
      </c>
      <c r="AK8" s="6">
        <v>25</v>
      </c>
      <c r="AL8" s="6">
        <v>25</v>
      </c>
      <c r="AN8" s="6"/>
      <c r="AO8" s="6"/>
      <c r="AP8" s="6">
        <v>12.301193333300001</v>
      </c>
      <c r="AQ8" s="6">
        <v>0.62647658750500002</v>
      </c>
      <c r="AR8" s="6"/>
      <c r="AT8" s="6"/>
      <c r="AU8" s="6"/>
      <c r="AV8" s="6"/>
      <c r="AW8" s="6" t="s">
        <v>0</v>
      </c>
      <c r="AX8" s="6">
        <v>25</v>
      </c>
      <c r="AY8" s="6">
        <v>25</v>
      </c>
      <c r="AZ8" s="6">
        <v>25</v>
      </c>
      <c r="BA8" s="6">
        <v>25</v>
      </c>
      <c r="BB8" s="6">
        <v>25</v>
      </c>
      <c r="BC8" s="6">
        <v>25</v>
      </c>
      <c r="BE8" s="6"/>
      <c r="BF8" s="6"/>
      <c r="BG8" s="6">
        <v>12.14822</v>
      </c>
      <c r="BH8" s="6">
        <v>0.212221322219</v>
      </c>
      <c r="BI8" s="6"/>
      <c r="BJ8" s="31"/>
      <c r="BK8" s="6"/>
      <c r="BL8" s="6"/>
      <c r="BM8" s="6"/>
      <c r="BN8" s="6" t="s">
        <v>0</v>
      </c>
      <c r="BO8" s="6">
        <v>25</v>
      </c>
      <c r="BP8" s="6">
        <v>25</v>
      </c>
      <c r="BQ8" s="6">
        <v>25</v>
      </c>
      <c r="BR8" s="6">
        <v>25</v>
      </c>
      <c r="BS8" s="6">
        <v>25</v>
      </c>
      <c r="BT8" s="6">
        <v>25</v>
      </c>
      <c r="BV8" s="6"/>
      <c r="BW8" s="6"/>
      <c r="BX8" s="6">
        <v>12.51544</v>
      </c>
      <c r="BY8" s="6">
        <v>1.86368512252</v>
      </c>
      <c r="BZ8" s="6"/>
      <c r="CA8" s="31"/>
      <c r="CB8" s="6"/>
      <c r="CC8" s="6"/>
      <c r="CD8" s="6"/>
      <c r="CE8" s="6" t="s">
        <v>0</v>
      </c>
      <c r="CF8" s="6">
        <v>25</v>
      </c>
      <c r="CG8" s="6">
        <v>25</v>
      </c>
      <c r="CH8" s="6">
        <v>25</v>
      </c>
      <c r="CI8" s="6">
        <v>25</v>
      </c>
      <c r="CJ8" s="6">
        <v>25</v>
      </c>
      <c r="CK8" s="6">
        <v>25</v>
      </c>
      <c r="CM8" s="6"/>
      <c r="CN8" s="6"/>
      <c r="CO8" s="6">
        <v>12.6159133333</v>
      </c>
      <c r="CP8" s="6">
        <v>1.4447540244999999</v>
      </c>
      <c r="CQ8" s="6"/>
      <c r="CR8" s="31"/>
      <c r="CS8" s="6"/>
      <c r="CT8" s="6"/>
      <c r="CU8" s="6"/>
      <c r="CV8" s="6" t="s">
        <v>0</v>
      </c>
      <c r="CW8" s="6">
        <v>25</v>
      </c>
      <c r="CX8" s="6">
        <v>25</v>
      </c>
      <c r="CY8" s="6">
        <v>25</v>
      </c>
      <c r="CZ8" s="6">
        <v>25</v>
      </c>
      <c r="DA8" s="6">
        <v>25</v>
      </c>
      <c r="DB8" s="6">
        <v>25</v>
      </c>
      <c r="DD8" s="6"/>
      <c r="DE8" s="6"/>
      <c r="DF8" s="6">
        <v>12.6159133333</v>
      </c>
      <c r="DG8" s="6">
        <v>1.07272395939</v>
      </c>
      <c r="DH8" s="6"/>
      <c r="DI8" s="31"/>
      <c r="DJ8" s="6"/>
      <c r="DK8" s="6"/>
      <c r="DL8" s="6"/>
      <c r="DM8" s="6" t="s">
        <v>0</v>
      </c>
      <c r="DN8" s="6">
        <v>25</v>
      </c>
      <c r="DO8" s="6">
        <v>25</v>
      </c>
      <c r="DP8" s="6">
        <v>25</v>
      </c>
      <c r="DQ8" s="6">
        <v>25</v>
      </c>
      <c r="DR8" s="6">
        <v>25</v>
      </c>
      <c r="DS8" s="6">
        <v>25</v>
      </c>
      <c r="DU8" s="6"/>
      <c r="DV8" s="6"/>
      <c r="DW8" s="6">
        <v>12.4061</v>
      </c>
      <c r="DX8" s="6">
        <v>0.61829539991000004</v>
      </c>
      <c r="DY8" s="6"/>
      <c r="DZ8" s="31"/>
      <c r="EA8" s="6"/>
      <c r="EB8" s="6"/>
      <c r="EC8" s="6"/>
      <c r="ED8" s="6" t="s">
        <v>0</v>
      </c>
      <c r="EE8" s="6">
        <v>25</v>
      </c>
      <c r="EF8" s="6">
        <v>25</v>
      </c>
      <c r="EG8" s="6">
        <v>25</v>
      </c>
      <c r="EH8" s="6">
        <v>25</v>
      </c>
      <c r="EI8" s="6">
        <v>25</v>
      </c>
      <c r="EJ8" s="6">
        <v>25</v>
      </c>
      <c r="EL8" s="6"/>
      <c r="EM8" s="6"/>
      <c r="EN8" s="6">
        <v>12.4061</v>
      </c>
      <c r="EO8" s="6">
        <v>0.65806319936500002</v>
      </c>
      <c r="EP8" s="6"/>
      <c r="EQ8" s="31"/>
      <c r="ER8" s="6"/>
      <c r="ES8" s="6"/>
      <c r="ET8" s="6"/>
      <c r="EU8" s="6" t="s">
        <v>0</v>
      </c>
      <c r="EV8" s="6">
        <v>25</v>
      </c>
      <c r="EW8" s="6">
        <v>25</v>
      </c>
      <c r="EX8" s="6">
        <v>25</v>
      </c>
      <c r="EY8" s="6">
        <v>25</v>
      </c>
      <c r="EZ8" s="6">
        <v>25</v>
      </c>
      <c r="FA8" s="6">
        <v>25</v>
      </c>
      <c r="FC8" s="6"/>
      <c r="FD8" s="6"/>
      <c r="FE8" s="6">
        <v>12.32742</v>
      </c>
      <c r="FF8" s="6">
        <v>0.91438643486899995</v>
      </c>
      <c r="FG8" s="6"/>
      <c r="FH8" s="31"/>
      <c r="FI8" s="6"/>
      <c r="FJ8" s="6"/>
      <c r="FK8" s="6"/>
      <c r="FL8" s="6" t="s">
        <v>0</v>
      </c>
      <c r="FM8" s="6">
        <v>25</v>
      </c>
      <c r="FN8" s="6">
        <v>25</v>
      </c>
      <c r="FO8" s="6">
        <v>25</v>
      </c>
      <c r="FP8" s="6">
        <v>25</v>
      </c>
      <c r="FQ8" s="6">
        <v>25</v>
      </c>
      <c r="FR8" s="6">
        <v>25</v>
      </c>
      <c r="FT8" s="6"/>
      <c r="FU8" s="6"/>
      <c r="FV8" s="6">
        <v>12.32742</v>
      </c>
      <c r="FW8" s="6">
        <v>0.98976752805599999</v>
      </c>
      <c r="FX8" s="6"/>
      <c r="FY8" s="31"/>
      <c r="FZ8" s="6"/>
      <c r="GA8" s="6"/>
      <c r="GB8" s="6"/>
      <c r="GC8" s="6" t="s">
        <v>0</v>
      </c>
      <c r="GD8" s="6">
        <v>25</v>
      </c>
      <c r="GE8" s="6">
        <v>25</v>
      </c>
      <c r="GF8" s="6">
        <v>25</v>
      </c>
      <c r="GG8" s="6">
        <v>25</v>
      </c>
      <c r="GH8" s="6">
        <v>25</v>
      </c>
      <c r="GI8" s="6">
        <v>25</v>
      </c>
      <c r="GK8" s="6"/>
      <c r="GL8" s="6"/>
      <c r="GM8" s="6">
        <v>12.2793066667</v>
      </c>
      <c r="GN8" s="6">
        <v>1.2959954837100001</v>
      </c>
      <c r="GO8" s="6"/>
      <c r="GP8" s="31"/>
      <c r="GQ8" s="6"/>
      <c r="GR8" s="6"/>
      <c r="GS8" s="6"/>
      <c r="GT8" s="6" t="s">
        <v>0</v>
      </c>
      <c r="GU8" s="6">
        <v>25</v>
      </c>
      <c r="GV8" s="6">
        <v>25</v>
      </c>
      <c r="GW8" s="6">
        <v>25</v>
      </c>
      <c r="GX8" s="6">
        <v>25</v>
      </c>
      <c r="GY8" s="6">
        <v>25</v>
      </c>
      <c r="GZ8" s="6">
        <v>25</v>
      </c>
      <c r="HB8" s="6"/>
      <c r="HC8" s="6"/>
      <c r="HD8" s="6">
        <v>12.2793066667</v>
      </c>
      <c r="HE8" s="6">
        <v>1.1356241412100001</v>
      </c>
      <c r="HF8" s="6"/>
      <c r="HG8" s="31"/>
      <c r="HH8" s="6"/>
      <c r="HI8" s="6"/>
      <c r="HJ8" s="6"/>
      <c r="HK8" s="6" t="s">
        <v>0</v>
      </c>
      <c r="HL8" s="6">
        <v>25</v>
      </c>
      <c r="HM8" s="6">
        <v>25</v>
      </c>
      <c r="HN8" s="6">
        <v>25</v>
      </c>
      <c r="HO8" s="6">
        <v>25</v>
      </c>
      <c r="HP8" s="6">
        <v>25</v>
      </c>
      <c r="HQ8" s="6">
        <v>25</v>
      </c>
      <c r="HS8" s="6"/>
      <c r="HT8" s="6"/>
      <c r="HU8" s="6">
        <v>12.683999999999999</v>
      </c>
      <c r="HV8" s="6">
        <v>1.49195410705</v>
      </c>
      <c r="HW8" s="6"/>
      <c r="HX8" s="31"/>
      <c r="HY8" s="6"/>
      <c r="HZ8" s="6"/>
      <c r="IA8" s="6"/>
      <c r="IB8" s="6" t="s">
        <v>0</v>
      </c>
      <c r="IC8" s="6">
        <v>25</v>
      </c>
      <c r="ID8" s="6">
        <v>25</v>
      </c>
      <c r="IE8" s="6">
        <v>25</v>
      </c>
      <c r="IF8" s="6">
        <v>25</v>
      </c>
      <c r="IG8" s="6">
        <v>25</v>
      </c>
      <c r="IH8" s="6">
        <v>25</v>
      </c>
      <c r="IJ8" s="6"/>
      <c r="IK8" s="6"/>
      <c r="IL8" s="6">
        <v>12.683999999999999</v>
      </c>
      <c r="IM8" s="6">
        <v>1.6461997798600001</v>
      </c>
      <c r="IN8" s="6"/>
      <c r="IO8" s="31"/>
      <c r="IP8" s="6"/>
      <c r="IQ8" s="6"/>
      <c r="IR8" s="6"/>
      <c r="IS8" s="6" t="s">
        <v>0</v>
      </c>
      <c r="IT8" s="6">
        <v>25</v>
      </c>
      <c r="IU8" s="6">
        <v>25</v>
      </c>
      <c r="IV8" s="6">
        <v>25</v>
      </c>
      <c r="IW8" s="6">
        <v>25</v>
      </c>
      <c r="IX8" s="6">
        <v>25</v>
      </c>
      <c r="IY8" s="6">
        <v>25</v>
      </c>
      <c r="JA8" s="6"/>
      <c r="JB8" s="6"/>
      <c r="JC8" s="6">
        <v>12.683999999999999</v>
      </c>
      <c r="JD8" s="6">
        <v>1.60026480623</v>
      </c>
      <c r="JE8" s="6"/>
      <c r="JF8" s="31"/>
      <c r="JG8" s="6"/>
      <c r="JH8" s="6"/>
      <c r="JI8" s="6"/>
      <c r="JJ8" s="6" t="s">
        <v>0</v>
      </c>
      <c r="JK8" s="6">
        <v>25</v>
      </c>
      <c r="JL8" s="6">
        <v>25</v>
      </c>
      <c r="JM8" s="6">
        <v>25</v>
      </c>
      <c r="JN8" s="6">
        <v>25</v>
      </c>
      <c r="JO8" s="6">
        <v>25</v>
      </c>
      <c r="JP8" s="6">
        <v>25</v>
      </c>
      <c r="JR8" s="6"/>
      <c r="JS8" s="6"/>
      <c r="JT8" s="6">
        <v>12.683999999999999</v>
      </c>
      <c r="JU8" s="6">
        <v>1.8031505429200001</v>
      </c>
      <c r="JV8" s="6"/>
      <c r="JW8" s="31"/>
      <c r="JX8" s="6"/>
      <c r="JY8" s="6"/>
      <c r="JZ8" s="6"/>
      <c r="KA8" s="6" t="s">
        <v>0</v>
      </c>
      <c r="KB8" s="6">
        <v>25</v>
      </c>
      <c r="KC8" s="6">
        <v>25</v>
      </c>
      <c r="KD8" s="6">
        <v>25</v>
      </c>
      <c r="KE8" s="6">
        <v>25</v>
      </c>
      <c r="KF8" s="6">
        <v>25</v>
      </c>
      <c r="KG8" s="6">
        <v>25</v>
      </c>
      <c r="KI8" s="6"/>
      <c r="KJ8" s="6"/>
      <c r="KK8" s="6">
        <v>12.371193333300001</v>
      </c>
      <c r="KL8" s="6">
        <v>1.0672869350500001</v>
      </c>
      <c r="KM8" s="6"/>
      <c r="KN8" s="31"/>
      <c r="KO8" s="6"/>
      <c r="KP8" s="6"/>
      <c r="KQ8" s="6"/>
      <c r="KR8" s="6" t="s">
        <v>0</v>
      </c>
      <c r="KS8" s="6">
        <v>25</v>
      </c>
      <c r="KT8" s="6">
        <v>25</v>
      </c>
      <c r="KU8" s="6">
        <v>25</v>
      </c>
      <c r="KV8" s="6">
        <v>25</v>
      </c>
      <c r="KW8" s="6">
        <v>25</v>
      </c>
      <c r="KX8" s="6">
        <v>25</v>
      </c>
      <c r="KZ8" s="6"/>
      <c r="LA8" s="6"/>
      <c r="LB8" s="6">
        <v>12.371193333300001</v>
      </c>
      <c r="LC8" s="6">
        <v>1.0671655198600001</v>
      </c>
      <c r="LD8" s="6"/>
      <c r="LE8" s="31"/>
      <c r="LF8" s="6"/>
      <c r="LG8" s="6"/>
      <c r="LH8" s="6"/>
      <c r="LI8" s="6" t="s">
        <v>0</v>
      </c>
      <c r="LJ8" s="6">
        <v>25</v>
      </c>
      <c r="LK8" s="6">
        <v>25</v>
      </c>
      <c r="LL8" s="6">
        <v>25</v>
      </c>
      <c r="LM8" s="6">
        <v>25</v>
      </c>
      <c r="LN8" s="6">
        <v>25</v>
      </c>
      <c r="LO8" s="6">
        <v>25</v>
      </c>
      <c r="LQ8" s="6"/>
      <c r="LR8" s="6"/>
      <c r="LS8" s="6">
        <v>12.371193333300001</v>
      </c>
      <c r="LT8" s="6">
        <v>1.1305380276799999</v>
      </c>
      <c r="LU8" s="6"/>
      <c r="LV8" s="31"/>
      <c r="LW8" s="6"/>
      <c r="LX8" s="6"/>
      <c r="LY8" s="6"/>
      <c r="LZ8" s="6" t="s">
        <v>0</v>
      </c>
      <c r="MA8" s="6">
        <v>25</v>
      </c>
      <c r="MB8" s="6">
        <v>25</v>
      </c>
      <c r="MC8" s="6">
        <v>25</v>
      </c>
      <c r="MD8" s="6">
        <v>25</v>
      </c>
      <c r="ME8" s="6">
        <v>25</v>
      </c>
      <c r="MF8" s="6">
        <v>25</v>
      </c>
      <c r="MH8" s="6"/>
      <c r="MI8" s="6"/>
      <c r="MJ8" s="6">
        <v>12.371193333300001</v>
      </c>
      <c r="MK8" s="6">
        <v>1.1233723073199999</v>
      </c>
      <c r="ML8" s="6"/>
      <c r="MM8" s="31"/>
      <c r="MN8" s="6"/>
      <c r="MO8" s="6"/>
      <c r="MP8" s="6"/>
      <c r="MQ8" s="6" t="s">
        <v>0</v>
      </c>
      <c r="MR8" s="6">
        <v>25</v>
      </c>
      <c r="MS8" s="6">
        <v>25</v>
      </c>
      <c r="MT8" s="6">
        <v>25</v>
      </c>
      <c r="MU8" s="6">
        <v>25</v>
      </c>
      <c r="MV8" s="6">
        <v>25</v>
      </c>
      <c r="MW8" s="6">
        <v>25</v>
      </c>
      <c r="MY8" s="6"/>
      <c r="MZ8" s="6"/>
      <c r="NA8" s="6">
        <v>12.371193333300001</v>
      </c>
      <c r="NB8" s="6">
        <v>0.69947943230999998</v>
      </c>
      <c r="NC8" s="6"/>
      <c r="ND8" s="31"/>
      <c r="NE8" s="6"/>
      <c r="NF8" s="6"/>
      <c r="NG8" s="6"/>
      <c r="NH8" s="6" t="s">
        <v>0</v>
      </c>
      <c r="NI8" s="6">
        <v>25</v>
      </c>
      <c r="NJ8" s="6">
        <v>25</v>
      </c>
      <c r="NK8" s="6">
        <v>25</v>
      </c>
      <c r="NL8" s="6">
        <v>25</v>
      </c>
      <c r="NM8" s="6">
        <v>25</v>
      </c>
      <c r="NN8" s="6">
        <v>25</v>
      </c>
      <c r="NP8" s="6"/>
      <c r="NQ8" s="6"/>
      <c r="NR8" s="6">
        <v>12.458553333299999</v>
      </c>
      <c r="NS8" s="6">
        <v>1.3599297673299999</v>
      </c>
      <c r="NT8" s="6"/>
      <c r="NU8" s="31"/>
      <c r="NV8" s="6"/>
      <c r="NW8" s="6"/>
      <c r="NX8" s="6"/>
      <c r="NY8" s="6" t="s">
        <v>0</v>
      </c>
      <c r="NZ8" s="6">
        <v>25</v>
      </c>
      <c r="OA8" s="6">
        <v>25</v>
      </c>
      <c r="OB8" s="6">
        <v>25</v>
      </c>
      <c r="OC8" s="6">
        <v>25</v>
      </c>
      <c r="OD8" s="6">
        <v>25</v>
      </c>
      <c r="OE8" s="6">
        <v>25</v>
      </c>
      <c r="OG8" s="6"/>
      <c r="OH8" s="6"/>
      <c r="OI8" s="6">
        <v>12.4061</v>
      </c>
      <c r="OJ8" s="6">
        <v>1.5097863708599999</v>
      </c>
      <c r="OK8" s="6"/>
      <c r="OL8" s="31"/>
      <c r="OM8" s="6"/>
      <c r="ON8" s="6"/>
      <c r="OO8" s="6"/>
      <c r="OP8" s="6" t="s">
        <v>0</v>
      </c>
      <c r="OQ8" s="6">
        <v>25</v>
      </c>
      <c r="OR8" s="6">
        <v>25</v>
      </c>
      <c r="OS8" s="6">
        <v>25</v>
      </c>
      <c r="OT8" s="6">
        <v>25</v>
      </c>
      <c r="OU8" s="6">
        <v>25</v>
      </c>
      <c r="OV8" s="6">
        <v>25</v>
      </c>
      <c r="OX8" s="6"/>
      <c r="OY8" s="6"/>
      <c r="OZ8" s="6">
        <v>12.4061</v>
      </c>
      <c r="PA8" s="6">
        <v>1.3796116112200001</v>
      </c>
      <c r="PB8" s="6"/>
      <c r="PC8" s="31"/>
      <c r="PD8" s="6"/>
      <c r="PE8" s="6"/>
      <c r="PF8" s="6"/>
      <c r="PG8" s="6" t="s">
        <v>0</v>
      </c>
      <c r="PH8" s="6">
        <v>25</v>
      </c>
      <c r="PI8" s="6">
        <v>25</v>
      </c>
      <c r="PJ8" s="6">
        <v>25</v>
      </c>
      <c r="PK8" s="6">
        <v>25</v>
      </c>
      <c r="PL8" s="6">
        <v>25</v>
      </c>
      <c r="PM8" s="6">
        <v>25</v>
      </c>
      <c r="PO8" s="6"/>
      <c r="PP8" s="6"/>
      <c r="PQ8" s="6">
        <v>12.4061</v>
      </c>
      <c r="PR8" s="6">
        <v>1.66700605861</v>
      </c>
      <c r="PS8" s="6"/>
      <c r="PT8" s="31"/>
      <c r="PU8" s="6"/>
      <c r="PV8" s="6"/>
      <c r="PW8" s="6"/>
      <c r="PX8" s="6" t="s">
        <v>0</v>
      </c>
      <c r="PY8" s="6">
        <v>25</v>
      </c>
      <c r="PZ8" s="6">
        <v>25</v>
      </c>
      <c r="QA8" s="6">
        <v>25</v>
      </c>
      <c r="QB8" s="6">
        <v>25</v>
      </c>
      <c r="QC8" s="6">
        <v>25</v>
      </c>
      <c r="QD8" s="6">
        <v>25</v>
      </c>
      <c r="QF8" s="6"/>
      <c r="QG8" s="6"/>
      <c r="QH8" s="6">
        <v>12.4061</v>
      </c>
      <c r="QI8" s="6">
        <v>1.80894567565</v>
      </c>
      <c r="QJ8" s="6"/>
      <c r="QK8" s="31"/>
      <c r="QL8" s="6"/>
      <c r="QM8" s="6"/>
      <c r="QN8" s="6"/>
      <c r="QO8" s="6" t="s">
        <v>0</v>
      </c>
      <c r="QP8" s="6">
        <v>25</v>
      </c>
      <c r="QQ8" s="6">
        <v>25</v>
      </c>
      <c r="QR8" s="6">
        <v>25</v>
      </c>
      <c r="QS8" s="6">
        <v>25</v>
      </c>
      <c r="QT8" s="6">
        <v>25</v>
      </c>
      <c r="QU8" s="6">
        <v>25</v>
      </c>
      <c r="QW8" s="6"/>
      <c r="QX8" s="6"/>
      <c r="QY8" s="6">
        <v>12.4061</v>
      </c>
      <c r="QZ8" s="6">
        <v>1.9007111935800001</v>
      </c>
      <c r="RA8" s="6"/>
      <c r="RB8" s="31"/>
      <c r="RC8" s="6"/>
      <c r="RD8" s="6"/>
      <c r="RE8" s="6"/>
      <c r="RF8" s="6" t="s">
        <v>0</v>
      </c>
      <c r="RG8" s="6">
        <v>25</v>
      </c>
      <c r="RH8" s="6">
        <v>25</v>
      </c>
      <c r="RI8" s="6">
        <v>25</v>
      </c>
      <c r="RJ8" s="6">
        <v>25</v>
      </c>
      <c r="RK8" s="6">
        <v>25</v>
      </c>
      <c r="RL8" s="6">
        <v>25</v>
      </c>
      <c r="RN8" s="6"/>
      <c r="RO8" s="6"/>
      <c r="RP8" s="6">
        <v>12.12274</v>
      </c>
      <c r="RQ8" s="6">
        <v>1.95459254879</v>
      </c>
      <c r="RR8" s="6"/>
      <c r="RS8" s="31"/>
      <c r="RT8" s="6"/>
      <c r="RU8" s="6"/>
      <c r="RV8" s="6"/>
      <c r="RW8" s="6" t="s">
        <v>0</v>
      </c>
      <c r="RX8" s="6">
        <v>25</v>
      </c>
      <c r="RY8" s="6">
        <v>25</v>
      </c>
      <c r="RZ8" s="6">
        <v>25</v>
      </c>
      <c r="SA8" s="6">
        <v>25</v>
      </c>
      <c r="SB8" s="6">
        <v>25</v>
      </c>
      <c r="SC8" s="6">
        <v>25</v>
      </c>
      <c r="SE8" s="6"/>
      <c r="SF8" s="6"/>
      <c r="SG8" s="6">
        <v>12.12274</v>
      </c>
      <c r="SH8" s="6">
        <v>1.81365062762</v>
      </c>
      <c r="SI8" s="6"/>
      <c r="SJ8" s="31"/>
      <c r="SK8" s="6"/>
      <c r="SL8" s="6"/>
      <c r="SM8" s="6"/>
      <c r="SN8" s="6" t="s">
        <v>0</v>
      </c>
      <c r="SO8" s="6">
        <v>25</v>
      </c>
      <c r="SP8" s="6">
        <v>25</v>
      </c>
      <c r="SQ8" s="6">
        <v>25</v>
      </c>
      <c r="SR8" s="6">
        <v>25</v>
      </c>
      <c r="SS8" s="6">
        <v>25</v>
      </c>
      <c r="ST8" s="6">
        <v>25</v>
      </c>
      <c r="SV8" s="6"/>
      <c r="SW8" s="6"/>
      <c r="SX8" s="6">
        <v>12.31874</v>
      </c>
      <c r="SY8" s="6">
        <v>1.7297013141199999</v>
      </c>
      <c r="SZ8" s="6"/>
      <c r="TA8" s="31"/>
      <c r="TB8" s="6"/>
      <c r="TC8" s="6"/>
      <c r="TD8" s="6"/>
      <c r="TE8" s="6" t="s">
        <v>0</v>
      </c>
      <c r="TF8" s="6">
        <v>25</v>
      </c>
      <c r="TG8" s="6">
        <v>25</v>
      </c>
      <c r="TH8" s="6">
        <v>25</v>
      </c>
      <c r="TI8" s="6">
        <v>25</v>
      </c>
      <c r="TJ8" s="6">
        <v>25</v>
      </c>
      <c r="TK8" s="6">
        <v>25</v>
      </c>
      <c r="TM8" s="6"/>
      <c r="TN8" s="6"/>
      <c r="TO8" s="6">
        <v>12.31874</v>
      </c>
      <c r="TP8" s="6">
        <v>1.46779868767</v>
      </c>
      <c r="TQ8" s="6"/>
      <c r="TR8" s="31"/>
      <c r="TS8" s="6"/>
      <c r="TT8" s="6"/>
      <c r="TU8" s="6"/>
      <c r="TV8" s="6" t="s">
        <v>0</v>
      </c>
      <c r="TW8" s="6">
        <v>25</v>
      </c>
      <c r="TX8" s="6">
        <v>25</v>
      </c>
      <c r="TY8" s="6">
        <v>25</v>
      </c>
      <c r="TZ8" s="6">
        <v>25</v>
      </c>
      <c r="UA8" s="6">
        <v>25</v>
      </c>
      <c r="UB8" s="6">
        <v>25</v>
      </c>
      <c r="UD8" s="6"/>
      <c r="UE8" s="6"/>
      <c r="UF8" s="6">
        <v>12.31874</v>
      </c>
      <c r="UG8" s="6">
        <v>1.7128893394</v>
      </c>
      <c r="UH8" s="6"/>
      <c r="UI8" s="31"/>
      <c r="UJ8" s="6"/>
      <c r="UK8" s="6"/>
      <c r="UL8" s="6"/>
      <c r="UM8" s="6" t="s">
        <v>0</v>
      </c>
      <c r="UN8" s="6">
        <v>25</v>
      </c>
      <c r="UO8" s="6">
        <v>25</v>
      </c>
      <c r="UP8" s="6">
        <v>25</v>
      </c>
      <c r="UQ8" s="6">
        <v>25</v>
      </c>
      <c r="UR8" s="6">
        <v>25</v>
      </c>
      <c r="US8" s="6">
        <v>25</v>
      </c>
      <c r="UU8" s="6"/>
      <c r="UV8" s="6"/>
      <c r="UW8" s="6">
        <v>12.089980000000001</v>
      </c>
      <c r="UX8" s="6">
        <v>1.74250272975</v>
      </c>
      <c r="UY8" s="6"/>
      <c r="UZ8" s="31"/>
      <c r="VA8" s="6"/>
      <c r="VB8" s="6"/>
      <c r="VC8" s="6"/>
      <c r="VD8" s="6" t="s">
        <v>0</v>
      </c>
      <c r="VE8" s="6">
        <v>25</v>
      </c>
      <c r="VF8" s="6">
        <v>25</v>
      </c>
      <c r="VG8" s="6">
        <v>25</v>
      </c>
      <c r="VH8" s="6">
        <v>25</v>
      </c>
      <c r="VI8" s="6">
        <v>25</v>
      </c>
      <c r="VJ8" s="6">
        <v>25</v>
      </c>
      <c r="VL8" s="6"/>
      <c r="VM8" s="6"/>
      <c r="VN8" s="6">
        <v>12.089980000000001</v>
      </c>
      <c r="VO8" s="6">
        <v>1.8420431131299999</v>
      </c>
      <c r="VP8" s="6"/>
      <c r="VQ8" s="31"/>
      <c r="VR8" s="6"/>
      <c r="VS8" s="6"/>
      <c r="VT8" s="6"/>
      <c r="VU8" s="6" t="s">
        <v>0</v>
      </c>
      <c r="VV8" s="6">
        <v>25</v>
      </c>
      <c r="VW8" s="6">
        <v>25</v>
      </c>
      <c r="VX8" s="6">
        <v>25</v>
      </c>
      <c r="VY8" s="6">
        <v>25</v>
      </c>
      <c r="VZ8" s="6">
        <v>25</v>
      </c>
      <c r="WA8" s="6">
        <v>25</v>
      </c>
      <c r="WC8" s="6"/>
      <c r="WD8" s="6"/>
      <c r="WE8" s="6">
        <v>12.089980000000001</v>
      </c>
      <c r="WF8" s="6">
        <v>1.7673569013899999</v>
      </c>
      <c r="WG8" s="6"/>
      <c r="WH8" s="31"/>
    </row>
    <row r="9" spans="2:606" x14ac:dyDescent="0.25">
      <c r="B9">
        <v>30</v>
      </c>
      <c r="C9" s="1">
        <f>GQ15</f>
        <v>8.3160614077571147</v>
      </c>
      <c r="G9" s="33">
        <v>28</v>
      </c>
      <c r="K9" s="31"/>
      <c r="L9" s="6"/>
      <c r="M9" s="6"/>
      <c r="N9" s="6"/>
      <c r="O9" s="6"/>
      <c r="P9" s="6"/>
      <c r="Q9" s="6"/>
      <c r="R9" s="6"/>
      <c r="S9" s="6"/>
      <c r="T9" s="6"/>
      <c r="U9" s="6"/>
      <c r="W9" s="6"/>
      <c r="X9" s="6"/>
      <c r="Y9" s="6">
        <v>14.0585066667</v>
      </c>
      <c r="Z9" s="6">
        <v>0.31991345339900001</v>
      </c>
      <c r="AA9" s="6"/>
      <c r="AC9" s="6"/>
      <c r="AD9" s="6"/>
      <c r="AE9" s="6"/>
      <c r="AF9" s="6"/>
      <c r="AG9" s="6"/>
      <c r="AH9" s="6"/>
      <c r="AI9" s="6"/>
      <c r="AJ9" s="6"/>
      <c r="AK9" s="6"/>
      <c r="AL9" s="6"/>
      <c r="AN9" s="6"/>
      <c r="AO9" s="6"/>
      <c r="AP9" s="6">
        <v>14.0585066667</v>
      </c>
      <c r="AQ9" s="6">
        <v>0.66748804659100003</v>
      </c>
      <c r="AR9" s="6"/>
      <c r="AT9" s="6"/>
      <c r="AU9" s="6"/>
      <c r="AV9" s="6"/>
      <c r="AW9" s="6"/>
      <c r="AX9" s="6"/>
      <c r="AY9" s="6"/>
      <c r="AZ9" s="6"/>
      <c r="BA9" s="6"/>
      <c r="BB9" s="6"/>
      <c r="BC9" s="6"/>
      <c r="BE9" s="6"/>
      <c r="BF9" s="6"/>
      <c r="BG9" s="6">
        <v>13.88368</v>
      </c>
      <c r="BH9" s="6">
        <v>0.222534545187</v>
      </c>
      <c r="BI9" s="6"/>
      <c r="BJ9" s="31"/>
      <c r="BK9" s="6"/>
      <c r="BL9" s="6"/>
      <c r="BM9" s="6"/>
      <c r="BN9" s="6"/>
      <c r="BO9" s="6"/>
      <c r="BP9" s="6"/>
      <c r="BQ9" s="6"/>
      <c r="BR9" s="6"/>
      <c r="BS9" s="6"/>
      <c r="BT9" s="6"/>
      <c r="BV9" s="6"/>
      <c r="BW9" s="6"/>
      <c r="BX9" s="6">
        <v>14.30336</v>
      </c>
      <c r="BY9" s="6">
        <v>1.95736072754</v>
      </c>
      <c r="BZ9" s="6"/>
      <c r="CA9" s="31"/>
      <c r="CB9" s="6"/>
      <c r="CC9" s="6"/>
      <c r="CD9" s="6"/>
      <c r="CE9" s="6"/>
      <c r="CF9" s="6"/>
      <c r="CG9" s="6"/>
      <c r="CH9" s="6"/>
      <c r="CI9" s="6"/>
      <c r="CJ9" s="6"/>
      <c r="CK9" s="6"/>
      <c r="CM9" s="6"/>
      <c r="CN9" s="6"/>
      <c r="CO9" s="6">
        <v>14.4181866667</v>
      </c>
      <c r="CP9" s="6">
        <v>1.5394200464900001</v>
      </c>
      <c r="CQ9" s="6"/>
      <c r="CR9" s="31"/>
      <c r="CS9" s="6"/>
      <c r="CT9" s="6"/>
      <c r="CU9" s="6"/>
      <c r="CV9" s="6"/>
      <c r="CW9" s="6"/>
      <c r="CX9" s="6"/>
      <c r="CY9" s="6"/>
      <c r="CZ9" s="6"/>
      <c r="DA9" s="6"/>
      <c r="DB9" s="6"/>
      <c r="DD9" s="6"/>
      <c r="DE9" s="6"/>
      <c r="DF9" s="6">
        <v>14.4181866667</v>
      </c>
      <c r="DG9" s="6">
        <v>1.1689588118700001</v>
      </c>
      <c r="DH9" s="6"/>
      <c r="DI9" s="31"/>
      <c r="DJ9" s="6"/>
      <c r="DK9" s="6"/>
      <c r="DL9" s="6"/>
      <c r="DM9" s="6"/>
      <c r="DN9" s="6"/>
      <c r="DO9" s="6"/>
      <c r="DP9" s="6"/>
      <c r="DQ9" s="6"/>
      <c r="DR9" s="6"/>
      <c r="DS9" s="6"/>
      <c r="DU9" s="6"/>
      <c r="DV9" s="6"/>
      <c r="DW9" s="6">
        <v>14.1784</v>
      </c>
      <c r="DX9" s="6">
        <v>0.67085281028499999</v>
      </c>
      <c r="DY9" s="6"/>
      <c r="DZ9" s="31"/>
      <c r="EA9" s="6"/>
      <c r="EB9" s="6"/>
      <c r="EC9" s="6"/>
      <c r="ED9" s="6"/>
      <c r="EE9" s="6"/>
      <c r="EF9" s="6"/>
      <c r="EG9" s="6"/>
      <c r="EH9" s="6"/>
      <c r="EI9" s="6"/>
      <c r="EJ9" s="6"/>
      <c r="EL9" s="6"/>
      <c r="EM9" s="6"/>
      <c r="EN9" s="6">
        <v>14.1784</v>
      </c>
      <c r="EO9" s="6">
        <v>0.71535112847100002</v>
      </c>
      <c r="EP9" s="6"/>
      <c r="EQ9" s="31"/>
      <c r="ER9" s="6"/>
      <c r="ES9" s="6"/>
      <c r="ET9" s="6"/>
      <c r="EU9" s="6"/>
      <c r="EV9" s="6"/>
      <c r="EW9" s="6"/>
      <c r="EX9" s="6"/>
      <c r="EY9" s="6"/>
      <c r="EZ9" s="6"/>
      <c r="FA9" s="6"/>
      <c r="FC9" s="6"/>
      <c r="FD9" s="6"/>
      <c r="FE9" s="6">
        <v>14.088480000000001</v>
      </c>
      <c r="FF9" s="6">
        <v>0.98102713315300005</v>
      </c>
      <c r="FG9" s="6"/>
      <c r="FH9" s="31"/>
      <c r="FI9" s="6"/>
      <c r="FJ9" s="6"/>
      <c r="FK9" s="6"/>
      <c r="FL9" s="6"/>
      <c r="FM9" s="6"/>
      <c r="FN9" s="6"/>
      <c r="FO9" s="6"/>
      <c r="FP9" s="6"/>
      <c r="FQ9" s="6"/>
      <c r="FR9" s="6"/>
      <c r="FT9" s="6"/>
      <c r="FU9" s="6"/>
      <c r="FV9" s="6">
        <v>14.088480000000001</v>
      </c>
      <c r="FW9" s="6">
        <v>1.0649751589000001</v>
      </c>
      <c r="FX9" s="6"/>
      <c r="FY9" s="31"/>
      <c r="FZ9" s="6"/>
      <c r="GA9" s="6"/>
      <c r="GB9" s="6"/>
      <c r="GC9" s="6"/>
      <c r="GD9" s="6"/>
      <c r="GE9" s="6"/>
      <c r="GF9" s="6"/>
      <c r="GG9" s="6"/>
      <c r="GH9" s="6"/>
      <c r="GI9" s="6"/>
      <c r="GK9" s="6"/>
      <c r="GL9" s="6"/>
      <c r="GM9" s="6">
        <v>14.033493333299999</v>
      </c>
      <c r="GN9" s="6">
        <v>1.3770413858299999</v>
      </c>
      <c r="GO9" s="6"/>
      <c r="GP9" s="31"/>
      <c r="GQ9" s="6"/>
      <c r="GR9" s="6"/>
      <c r="GS9" s="6"/>
      <c r="GT9" s="6"/>
      <c r="GU9" s="6"/>
      <c r="GV9" s="6"/>
      <c r="GW9" s="6"/>
      <c r="GX9" s="6"/>
      <c r="GY9" s="6"/>
      <c r="GZ9" s="6"/>
      <c r="HB9" s="6"/>
      <c r="HC9" s="6"/>
      <c r="HD9" s="6">
        <v>14.033493333299999</v>
      </c>
      <c r="HE9" s="6">
        <v>1.22258032144</v>
      </c>
      <c r="HF9" s="6"/>
      <c r="HG9" s="31"/>
      <c r="HH9" s="6"/>
      <c r="HI9" s="6"/>
      <c r="HJ9" s="6"/>
      <c r="HK9" s="6"/>
      <c r="HL9" s="6"/>
      <c r="HM9" s="6"/>
      <c r="HN9" s="6"/>
      <c r="HO9" s="6"/>
      <c r="HP9" s="6"/>
      <c r="HQ9" s="6"/>
      <c r="HS9" s="6"/>
      <c r="HT9" s="6"/>
      <c r="HU9" s="6">
        <v>14.496</v>
      </c>
      <c r="HV9" s="6">
        <v>1.60178269682</v>
      </c>
      <c r="HW9" s="6"/>
      <c r="HX9" s="31"/>
      <c r="HY9" s="6"/>
      <c r="HZ9" s="6"/>
      <c r="IA9" s="6"/>
      <c r="IB9" s="6"/>
      <c r="IC9" s="6"/>
      <c r="ID9" s="6"/>
      <c r="IE9" s="6"/>
      <c r="IF9" s="6"/>
      <c r="IG9" s="6"/>
      <c r="IH9" s="6"/>
      <c r="IJ9" s="6"/>
      <c r="IK9" s="6"/>
      <c r="IL9" s="6">
        <v>14.496</v>
      </c>
      <c r="IM9" s="6">
        <v>1.7095626876400001</v>
      </c>
      <c r="IN9" s="6"/>
      <c r="IO9" s="31"/>
      <c r="IP9" s="6"/>
      <c r="IQ9" s="6"/>
      <c r="IR9" s="6"/>
      <c r="IS9" s="6"/>
      <c r="IT9" s="6"/>
      <c r="IU9" s="6"/>
      <c r="IV9" s="6"/>
      <c r="IW9" s="6"/>
      <c r="IX9" s="6"/>
      <c r="IY9" s="6"/>
      <c r="JA9" s="6"/>
      <c r="JB9" s="6"/>
      <c r="JC9" s="6">
        <v>14.496</v>
      </c>
      <c r="JD9" s="6">
        <v>1.6617945005600001</v>
      </c>
      <c r="JE9" s="6"/>
      <c r="JF9" s="31"/>
      <c r="JG9" s="6"/>
      <c r="JH9" s="6"/>
      <c r="JI9" s="6"/>
      <c r="JJ9" s="6"/>
      <c r="JK9" s="6"/>
      <c r="JL9" s="6"/>
      <c r="JM9" s="6"/>
      <c r="JN9" s="6"/>
      <c r="JO9" s="6"/>
      <c r="JP9" s="6"/>
      <c r="JR9" s="6"/>
      <c r="JS9" s="6"/>
      <c r="JT9" s="6">
        <v>14.496</v>
      </c>
      <c r="JU9" s="6">
        <v>1.85281460469</v>
      </c>
      <c r="JV9" s="6"/>
      <c r="JW9" s="31"/>
      <c r="JX9" s="6"/>
      <c r="JY9" s="6"/>
      <c r="JZ9" s="6"/>
      <c r="KA9" s="6"/>
      <c r="KB9" s="6"/>
      <c r="KC9" s="6"/>
      <c r="KD9" s="6"/>
      <c r="KE9" s="6"/>
      <c r="KF9" s="6"/>
      <c r="KG9" s="6"/>
      <c r="KI9" s="6"/>
      <c r="KJ9" s="6"/>
      <c r="KK9" s="6">
        <v>14.1385066667</v>
      </c>
      <c r="KL9" s="6">
        <v>1.1425368975900001</v>
      </c>
      <c r="KM9" s="6"/>
      <c r="KN9" s="31"/>
      <c r="KO9" s="6"/>
      <c r="KP9" s="6"/>
      <c r="KQ9" s="6"/>
      <c r="KR9" s="6"/>
      <c r="KS9" s="6"/>
      <c r="KT9" s="6"/>
      <c r="KU9" s="6"/>
      <c r="KV9" s="6"/>
      <c r="KW9" s="6"/>
      <c r="KX9" s="6"/>
      <c r="KZ9" s="6"/>
      <c r="LA9" s="6"/>
      <c r="LB9" s="6">
        <v>14.1385066667</v>
      </c>
      <c r="LC9" s="6">
        <v>1.14189860552</v>
      </c>
      <c r="LD9" s="6"/>
      <c r="LE9" s="31"/>
      <c r="LF9" s="6"/>
      <c r="LG9" s="6"/>
      <c r="LH9" s="6"/>
      <c r="LI9" s="6"/>
      <c r="LJ9" s="6"/>
      <c r="LK9" s="6"/>
      <c r="LL9" s="6"/>
      <c r="LM9" s="6"/>
      <c r="LN9" s="6"/>
      <c r="LO9" s="6"/>
      <c r="LQ9" s="6"/>
      <c r="LR9" s="6"/>
      <c r="LS9" s="6">
        <v>14.1385066667</v>
      </c>
      <c r="LT9" s="6">
        <v>1.21494144758</v>
      </c>
      <c r="LU9" s="6"/>
      <c r="LV9" s="31"/>
      <c r="LW9" s="6"/>
      <c r="LX9" s="6"/>
      <c r="LY9" s="6"/>
      <c r="LZ9" s="6"/>
      <c r="MA9" s="6"/>
      <c r="MB9" s="6"/>
      <c r="MC9" s="6"/>
      <c r="MD9" s="6"/>
      <c r="ME9" s="6"/>
      <c r="MF9" s="6"/>
      <c r="MH9" s="6"/>
      <c r="MI9" s="6"/>
      <c r="MJ9" s="6">
        <v>14.1385066667</v>
      </c>
      <c r="MK9" s="6">
        <v>1.21130660915</v>
      </c>
      <c r="ML9" s="6"/>
      <c r="MM9" s="31"/>
      <c r="MN9" s="6"/>
      <c r="MO9" s="6"/>
      <c r="MP9" s="6"/>
      <c r="MQ9" s="6"/>
      <c r="MR9" s="6"/>
      <c r="MS9" s="6"/>
      <c r="MT9" s="6"/>
      <c r="MU9" s="6"/>
      <c r="MV9" s="6"/>
      <c r="MW9" s="6"/>
      <c r="MY9" s="6"/>
      <c r="MZ9" s="6"/>
      <c r="NA9" s="6">
        <v>14.1385066667</v>
      </c>
      <c r="NB9" s="6">
        <v>0.750989654826</v>
      </c>
      <c r="NC9" s="6"/>
      <c r="ND9" s="31"/>
      <c r="NE9" s="6"/>
      <c r="NF9" s="6"/>
      <c r="NG9" s="6"/>
      <c r="NH9" s="6"/>
      <c r="NI9" s="6"/>
      <c r="NJ9" s="6"/>
      <c r="NK9" s="6"/>
      <c r="NL9" s="6"/>
      <c r="NM9" s="6"/>
      <c r="NN9" s="6"/>
      <c r="NP9" s="6"/>
      <c r="NQ9" s="6"/>
      <c r="NR9" s="6">
        <v>14.2383466667</v>
      </c>
      <c r="NS9" s="6">
        <v>1.47597500982</v>
      </c>
      <c r="NT9" s="6"/>
      <c r="NU9" s="31"/>
      <c r="NV9" s="6"/>
      <c r="NW9" s="6"/>
      <c r="NX9" s="6"/>
      <c r="NY9" s="6"/>
      <c r="NZ9" s="6"/>
      <c r="OA9" s="6"/>
      <c r="OB9" s="6"/>
      <c r="OC9" s="6"/>
      <c r="OD9" s="6"/>
      <c r="OE9" s="6"/>
      <c r="OG9" s="6"/>
      <c r="OH9" s="6"/>
      <c r="OI9" s="6">
        <v>14.1784</v>
      </c>
      <c r="OJ9" s="6">
        <v>1.6230429947</v>
      </c>
      <c r="OK9" s="6"/>
      <c r="OL9" s="31"/>
      <c r="OM9" s="6"/>
      <c r="ON9" s="6"/>
      <c r="OO9" s="6"/>
      <c r="OP9" s="6"/>
      <c r="OQ9" s="6"/>
      <c r="OR9" s="6"/>
      <c r="OS9" s="6"/>
      <c r="OT9" s="6"/>
      <c r="OU9" s="6"/>
      <c r="OV9" s="6"/>
      <c r="OX9" s="6"/>
      <c r="OY9" s="6"/>
      <c r="OZ9" s="6">
        <v>14.1784</v>
      </c>
      <c r="PA9" s="6">
        <v>1.5161172697700001</v>
      </c>
      <c r="PB9" s="6"/>
      <c r="PC9" s="31"/>
      <c r="PD9" s="6"/>
      <c r="PE9" s="6"/>
      <c r="PF9" s="6"/>
      <c r="PG9" s="6"/>
      <c r="PH9" s="6"/>
      <c r="PI9" s="6"/>
      <c r="PJ9" s="6"/>
      <c r="PK9" s="6"/>
      <c r="PL9" s="6"/>
      <c r="PM9" s="6"/>
      <c r="PO9" s="6"/>
      <c r="PP9" s="6"/>
      <c r="PQ9" s="6">
        <v>14.1784</v>
      </c>
      <c r="PR9" s="6">
        <v>1.7434052123199999</v>
      </c>
      <c r="PS9" s="6"/>
      <c r="PT9" s="31"/>
      <c r="PU9" s="6"/>
      <c r="PV9" s="6"/>
      <c r="PW9" s="6"/>
      <c r="PX9" s="6"/>
      <c r="PY9" s="6"/>
      <c r="PZ9" s="6"/>
      <c r="QA9" s="6"/>
      <c r="QB9" s="6"/>
      <c r="QC9" s="6"/>
      <c r="QD9" s="6"/>
      <c r="QF9" s="6"/>
      <c r="QG9" s="6"/>
      <c r="QH9" s="6">
        <v>14.1784</v>
      </c>
      <c r="QI9" s="6">
        <v>1.8843319219500001</v>
      </c>
      <c r="QJ9" s="6"/>
      <c r="QK9" s="31"/>
      <c r="QL9" s="6"/>
      <c r="QM9" s="6"/>
      <c r="QN9" s="6"/>
      <c r="QO9" s="6"/>
      <c r="QP9" s="6"/>
      <c r="QQ9" s="6"/>
      <c r="QR9" s="6"/>
      <c r="QS9" s="6"/>
      <c r="QT9" s="6"/>
      <c r="QU9" s="6"/>
      <c r="QW9" s="6"/>
      <c r="QX9" s="6"/>
      <c r="QY9" s="6">
        <v>14.1784</v>
      </c>
      <c r="QZ9" s="6">
        <v>1.94561926523</v>
      </c>
      <c r="RA9" s="6"/>
      <c r="RB9" s="31"/>
      <c r="RC9" s="6"/>
      <c r="RD9" s="6"/>
      <c r="RE9" s="6"/>
      <c r="RF9" s="6"/>
      <c r="RG9" s="6"/>
      <c r="RH9" s="6"/>
      <c r="RI9" s="6"/>
      <c r="RJ9" s="6"/>
      <c r="RK9" s="6"/>
      <c r="RL9" s="6"/>
      <c r="RN9" s="6"/>
      <c r="RO9" s="6"/>
      <c r="RP9" s="6">
        <v>13.854559999999999</v>
      </c>
      <c r="RQ9" s="6">
        <v>1.98593587525</v>
      </c>
      <c r="RR9" s="6"/>
      <c r="RS9" s="31"/>
      <c r="RT9" s="6"/>
      <c r="RU9" s="6"/>
      <c r="RV9" s="6"/>
      <c r="RW9" s="6"/>
      <c r="RX9" s="6"/>
      <c r="RY9" s="6"/>
      <c r="RZ9" s="6"/>
      <c r="SA9" s="6"/>
      <c r="SB9" s="6"/>
      <c r="SC9" s="6"/>
      <c r="SE9" s="6"/>
      <c r="SF9" s="6"/>
      <c r="SG9" s="6">
        <v>13.854559999999999</v>
      </c>
      <c r="SH9" s="6">
        <v>1.8981325516200001</v>
      </c>
      <c r="SI9" s="6"/>
      <c r="SJ9" s="31"/>
      <c r="SK9" s="6"/>
      <c r="SL9" s="6"/>
      <c r="SM9" s="6"/>
      <c r="SN9" s="6"/>
      <c r="SO9" s="6"/>
      <c r="SP9" s="6"/>
      <c r="SQ9" s="6"/>
      <c r="SR9" s="6"/>
      <c r="SS9" s="6"/>
      <c r="ST9" s="6"/>
      <c r="SV9" s="6"/>
      <c r="SW9" s="6"/>
      <c r="SX9" s="6">
        <v>14.07856</v>
      </c>
      <c r="SY9" s="6">
        <v>1.80624109406</v>
      </c>
      <c r="SZ9" s="6"/>
      <c r="TA9" s="31"/>
      <c r="TB9" s="6"/>
      <c r="TC9" s="6"/>
      <c r="TD9" s="6"/>
      <c r="TE9" s="6"/>
      <c r="TF9" s="6"/>
      <c r="TG9" s="6"/>
      <c r="TH9" s="6"/>
      <c r="TI9" s="6"/>
      <c r="TJ9" s="6"/>
      <c r="TK9" s="6"/>
      <c r="TM9" s="6"/>
      <c r="TN9" s="6"/>
      <c r="TO9" s="6">
        <v>14.07856</v>
      </c>
      <c r="TP9" s="6">
        <v>1.57242498747</v>
      </c>
      <c r="TQ9" s="6"/>
      <c r="TR9" s="31"/>
      <c r="TS9" s="6"/>
      <c r="TT9" s="6"/>
      <c r="TU9" s="6"/>
      <c r="TV9" s="6"/>
      <c r="TW9" s="6"/>
      <c r="TX9" s="6"/>
      <c r="TY9" s="6"/>
      <c r="TZ9" s="6"/>
      <c r="UA9" s="6"/>
      <c r="UB9" s="6"/>
      <c r="UD9" s="6"/>
      <c r="UE9" s="6"/>
      <c r="UF9" s="6">
        <v>14.07856</v>
      </c>
      <c r="UG9" s="6">
        <v>1.7994477090300001</v>
      </c>
      <c r="UH9" s="6"/>
      <c r="UI9" s="31"/>
      <c r="UJ9" s="6"/>
      <c r="UK9" s="6"/>
      <c r="UL9" s="6"/>
      <c r="UM9" s="6"/>
      <c r="UN9" s="6"/>
      <c r="UO9" s="6"/>
      <c r="UP9" s="6"/>
      <c r="UQ9" s="6"/>
      <c r="UR9" s="6"/>
      <c r="US9" s="6"/>
      <c r="UU9" s="6"/>
      <c r="UV9" s="6"/>
      <c r="UW9" s="6">
        <v>13.817119999999999</v>
      </c>
      <c r="UX9" s="6">
        <v>1.80717291275</v>
      </c>
      <c r="UY9" s="6"/>
      <c r="UZ9" s="31"/>
      <c r="VA9" s="6"/>
      <c r="VB9" s="6"/>
      <c r="VC9" s="6"/>
      <c r="VD9" s="6"/>
      <c r="VE9" s="6"/>
      <c r="VF9" s="6"/>
      <c r="VG9" s="6"/>
      <c r="VH9" s="6"/>
      <c r="VI9" s="6"/>
      <c r="VJ9" s="6"/>
      <c r="VL9" s="6"/>
      <c r="VM9" s="6"/>
      <c r="VN9" s="6">
        <v>13.817119999999999</v>
      </c>
      <c r="VO9" s="6">
        <v>1.9228611825499999</v>
      </c>
      <c r="VP9" s="6"/>
      <c r="VQ9" s="31"/>
      <c r="VR9" s="6"/>
      <c r="VS9" s="6"/>
      <c r="VT9" s="6"/>
      <c r="VU9" s="6"/>
      <c r="VV9" s="6"/>
      <c r="VW9" s="6"/>
      <c r="VX9" s="6"/>
      <c r="VY9" s="6"/>
      <c r="VZ9" s="6"/>
      <c r="WA9" s="6"/>
      <c r="WC9" s="6"/>
      <c r="WD9" s="6"/>
      <c r="WE9" s="6">
        <v>13.817119999999999</v>
      </c>
      <c r="WF9" s="6">
        <v>1.84050005122</v>
      </c>
      <c r="WG9" s="6"/>
      <c r="WH9" s="31"/>
    </row>
    <row r="10" spans="2:606" x14ac:dyDescent="0.25">
      <c r="B10">
        <v>32</v>
      </c>
      <c r="C10" s="1">
        <f>CB15</f>
        <v>8.2706619896315807</v>
      </c>
      <c r="G10">
        <v>30</v>
      </c>
      <c r="K10" s="31"/>
      <c r="L10" s="6" t="s">
        <v>103</v>
      </c>
      <c r="M10" s="6" t="s">
        <v>104</v>
      </c>
      <c r="N10" s="6" t="s">
        <v>105</v>
      </c>
      <c r="O10" s="6" t="s">
        <v>106</v>
      </c>
      <c r="P10" s="6"/>
      <c r="Q10" s="6"/>
      <c r="R10" s="6"/>
      <c r="S10" s="6" t="s">
        <v>87</v>
      </c>
      <c r="T10" s="6"/>
      <c r="U10" s="6"/>
      <c r="W10" s="6"/>
      <c r="X10" s="6"/>
      <c r="Y10" s="6">
        <v>15.81582</v>
      </c>
      <c r="Z10" s="6">
        <v>0.34313183127699998</v>
      </c>
      <c r="AA10" s="6"/>
      <c r="AC10" s="6" t="s">
        <v>103</v>
      </c>
      <c r="AD10" s="6" t="s">
        <v>104</v>
      </c>
      <c r="AE10" s="6" t="s">
        <v>105</v>
      </c>
      <c r="AF10" s="6" t="s">
        <v>106</v>
      </c>
      <c r="AG10" s="6"/>
      <c r="AH10" s="6"/>
      <c r="AI10" s="6"/>
      <c r="AJ10" s="6" t="s">
        <v>87</v>
      </c>
      <c r="AK10" s="6"/>
      <c r="AL10" s="6"/>
      <c r="AN10" s="6"/>
      <c r="AO10" s="6"/>
      <c r="AP10" s="6">
        <v>15.81582</v>
      </c>
      <c r="AQ10" s="6">
        <v>0.70954289820100003</v>
      </c>
      <c r="AR10" s="6"/>
      <c r="AT10" s="6" t="s">
        <v>103</v>
      </c>
      <c r="AU10" s="6" t="s">
        <v>104</v>
      </c>
      <c r="AV10" s="6" t="s">
        <v>105</v>
      </c>
      <c r="AW10" s="6" t="s">
        <v>106</v>
      </c>
      <c r="AX10" s="6"/>
      <c r="AY10" s="6"/>
      <c r="AZ10" s="6"/>
      <c r="BA10" s="6" t="s">
        <v>87</v>
      </c>
      <c r="BB10" s="6"/>
      <c r="BC10" s="6"/>
      <c r="BE10" s="6"/>
      <c r="BF10" s="6"/>
      <c r="BG10" s="6">
        <v>15.61914</v>
      </c>
      <c r="BH10" s="6">
        <v>0.23367155604100001</v>
      </c>
      <c r="BI10" s="6"/>
      <c r="BJ10" s="31"/>
      <c r="BK10" s="6" t="s">
        <v>103</v>
      </c>
      <c r="BL10" s="6" t="s">
        <v>104</v>
      </c>
      <c r="BM10" s="6" t="s">
        <v>105</v>
      </c>
      <c r="BN10" s="6" t="s">
        <v>106</v>
      </c>
      <c r="BO10" s="6"/>
      <c r="BP10" s="6"/>
      <c r="BQ10" s="6"/>
      <c r="BR10" s="6" t="s">
        <v>87</v>
      </c>
      <c r="BS10" s="6"/>
      <c r="BT10" s="6"/>
      <c r="BV10" s="6"/>
      <c r="BW10" s="6"/>
      <c r="BX10" s="6">
        <v>16.091280000000001</v>
      </c>
      <c r="BY10" s="6">
        <v>2.02606323982</v>
      </c>
      <c r="BZ10" s="6"/>
      <c r="CA10" s="31"/>
      <c r="CB10" s="6" t="s">
        <v>103</v>
      </c>
      <c r="CC10" s="6" t="s">
        <v>104</v>
      </c>
      <c r="CD10" s="6" t="s">
        <v>105</v>
      </c>
      <c r="CE10" s="6" t="s">
        <v>106</v>
      </c>
      <c r="CF10" s="6"/>
      <c r="CG10" s="6"/>
      <c r="CH10" s="6"/>
      <c r="CI10" s="6" t="s">
        <v>87</v>
      </c>
      <c r="CJ10" s="6"/>
      <c r="CK10" s="6"/>
      <c r="CM10" s="6"/>
      <c r="CN10" s="6"/>
      <c r="CO10" s="6">
        <v>16.220459999999999</v>
      </c>
      <c r="CP10" s="6">
        <v>1.63888703514</v>
      </c>
      <c r="CQ10" s="6"/>
      <c r="CR10" s="31"/>
      <c r="CS10" s="6" t="s">
        <v>103</v>
      </c>
      <c r="CT10" s="6" t="s">
        <v>104</v>
      </c>
      <c r="CU10" s="6" t="s">
        <v>105</v>
      </c>
      <c r="CV10" s="6" t="s">
        <v>106</v>
      </c>
      <c r="CW10" s="6"/>
      <c r="CX10" s="6"/>
      <c r="CY10" s="6"/>
      <c r="CZ10" s="6" t="s">
        <v>87</v>
      </c>
      <c r="DA10" s="6"/>
      <c r="DB10" s="6"/>
      <c r="DD10" s="6"/>
      <c r="DE10" s="6"/>
      <c r="DF10" s="6">
        <v>16.220459999999999</v>
      </c>
      <c r="DG10" s="6">
        <v>1.26424716199</v>
      </c>
      <c r="DH10" s="6"/>
      <c r="DI10" s="31"/>
      <c r="DJ10" s="6" t="s">
        <v>103</v>
      </c>
      <c r="DK10" s="6" t="s">
        <v>104</v>
      </c>
      <c r="DL10" s="6" t="s">
        <v>105</v>
      </c>
      <c r="DM10" s="6" t="s">
        <v>106</v>
      </c>
      <c r="DN10" s="6"/>
      <c r="DO10" s="6"/>
      <c r="DP10" s="6"/>
      <c r="DQ10" s="6" t="s">
        <v>87</v>
      </c>
      <c r="DR10" s="6"/>
      <c r="DS10" s="6"/>
      <c r="DU10" s="6"/>
      <c r="DV10" s="6"/>
      <c r="DW10" s="6">
        <v>15.950699999999999</v>
      </c>
      <c r="DX10" s="6">
        <v>0.72324353037099998</v>
      </c>
      <c r="DY10" s="6"/>
      <c r="DZ10" s="31"/>
      <c r="EA10" s="6" t="s">
        <v>103</v>
      </c>
      <c r="EB10" s="6" t="s">
        <v>104</v>
      </c>
      <c r="EC10" s="6" t="s">
        <v>105</v>
      </c>
      <c r="ED10" s="6" t="s">
        <v>106</v>
      </c>
      <c r="EE10" s="6"/>
      <c r="EF10" s="6"/>
      <c r="EG10" s="6"/>
      <c r="EH10" s="6" t="s">
        <v>87</v>
      </c>
      <c r="EI10" s="6"/>
      <c r="EJ10" s="6"/>
      <c r="EL10" s="6"/>
      <c r="EM10" s="6"/>
      <c r="EN10" s="6">
        <v>15.950699999999999</v>
      </c>
      <c r="EO10" s="6">
        <v>0.77167885214300003</v>
      </c>
      <c r="EP10" s="6"/>
      <c r="EQ10" s="31"/>
      <c r="ER10" s="6" t="s">
        <v>103</v>
      </c>
      <c r="ES10" s="6" t="s">
        <v>104</v>
      </c>
      <c r="ET10" s="6" t="s">
        <v>105</v>
      </c>
      <c r="EU10" s="6" t="s">
        <v>106</v>
      </c>
      <c r="EV10" s="6"/>
      <c r="EW10" s="6"/>
      <c r="EX10" s="6"/>
      <c r="EY10" s="6" t="s">
        <v>87</v>
      </c>
      <c r="EZ10" s="6"/>
      <c r="FA10" s="6"/>
      <c r="FC10" s="6"/>
      <c r="FD10" s="6"/>
      <c r="FE10" s="6">
        <v>15.849539999999999</v>
      </c>
      <c r="FF10" s="6">
        <v>1.04844550876</v>
      </c>
      <c r="FG10" s="6"/>
      <c r="FH10" s="31"/>
      <c r="FI10" s="6" t="s">
        <v>103</v>
      </c>
      <c r="FJ10" s="6" t="s">
        <v>104</v>
      </c>
      <c r="FK10" s="6" t="s">
        <v>105</v>
      </c>
      <c r="FL10" s="6" t="s">
        <v>106</v>
      </c>
      <c r="FM10" s="6"/>
      <c r="FN10" s="6"/>
      <c r="FO10" s="6"/>
      <c r="FP10" s="6" t="s">
        <v>87</v>
      </c>
      <c r="FQ10" s="6"/>
      <c r="FR10" s="6"/>
      <c r="FT10" s="6"/>
      <c r="FU10" s="6"/>
      <c r="FV10" s="6">
        <v>15.849539999999999</v>
      </c>
      <c r="FW10" s="6">
        <v>1.1427329578200001</v>
      </c>
      <c r="FX10" s="6"/>
      <c r="FY10" s="31"/>
      <c r="FZ10" s="6" t="s">
        <v>103</v>
      </c>
      <c r="GA10" s="6" t="s">
        <v>104</v>
      </c>
      <c r="GB10" s="6" t="s">
        <v>105</v>
      </c>
      <c r="GC10" s="6" t="s">
        <v>106</v>
      </c>
      <c r="GD10" s="6"/>
      <c r="GE10" s="6"/>
      <c r="GF10" s="6"/>
      <c r="GG10" s="6" t="s">
        <v>87</v>
      </c>
      <c r="GH10" s="6"/>
      <c r="GI10" s="6"/>
      <c r="GK10" s="6"/>
      <c r="GL10" s="6"/>
      <c r="GM10" s="6">
        <v>15.78768</v>
      </c>
      <c r="GN10" s="6">
        <v>1.46233861068</v>
      </c>
      <c r="GO10" s="6"/>
      <c r="GP10" s="31"/>
      <c r="GQ10" s="6" t="s">
        <v>103</v>
      </c>
      <c r="GR10" s="6" t="s">
        <v>104</v>
      </c>
      <c r="GS10" s="6" t="s">
        <v>105</v>
      </c>
      <c r="GT10" s="6" t="s">
        <v>106</v>
      </c>
      <c r="GU10" s="6"/>
      <c r="GV10" s="6"/>
      <c r="GW10" s="6"/>
      <c r="GX10" s="6" t="s">
        <v>87</v>
      </c>
      <c r="GY10" s="6"/>
      <c r="GZ10" s="6"/>
      <c r="HB10" s="6"/>
      <c r="HC10" s="6"/>
      <c r="HD10" s="6">
        <v>15.78768</v>
      </c>
      <c r="HE10" s="6">
        <v>1.29995111938</v>
      </c>
      <c r="HF10" s="6"/>
      <c r="HG10" s="31"/>
      <c r="HH10" s="6" t="s">
        <v>103</v>
      </c>
      <c r="HI10" s="6" t="s">
        <v>104</v>
      </c>
      <c r="HJ10" s="6" t="s">
        <v>105</v>
      </c>
      <c r="HK10" s="6" t="s">
        <v>106</v>
      </c>
      <c r="HL10" s="6"/>
      <c r="HM10" s="6"/>
      <c r="HN10" s="6"/>
      <c r="HO10" s="6" t="s">
        <v>87</v>
      </c>
      <c r="HP10" s="6"/>
      <c r="HQ10" s="6"/>
      <c r="HS10" s="6"/>
      <c r="HT10" s="6"/>
      <c r="HU10" s="6">
        <v>16.308</v>
      </c>
      <c r="HV10" s="6">
        <v>1.70822451565</v>
      </c>
      <c r="HW10" s="6"/>
      <c r="HX10" s="31"/>
      <c r="HY10" s="6" t="s">
        <v>103</v>
      </c>
      <c r="HZ10" s="6" t="s">
        <v>104</v>
      </c>
      <c r="IA10" s="6" t="s">
        <v>105</v>
      </c>
      <c r="IB10" s="6" t="s">
        <v>106</v>
      </c>
      <c r="IC10" s="6"/>
      <c r="ID10" s="6"/>
      <c r="IE10" s="6"/>
      <c r="IF10" s="6" t="s">
        <v>87</v>
      </c>
      <c r="IG10" s="6"/>
      <c r="IH10" s="6"/>
      <c r="IJ10" s="6"/>
      <c r="IK10" s="6"/>
      <c r="IL10" s="6">
        <v>16.308</v>
      </c>
      <c r="IM10" s="6">
        <v>1.7755296524299999</v>
      </c>
      <c r="IN10" s="6"/>
      <c r="IO10" s="31"/>
      <c r="IP10" s="6" t="s">
        <v>103</v>
      </c>
      <c r="IQ10" s="6" t="s">
        <v>104</v>
      </c>
      <c r="IR10" s="6" t="s">
        <v>105</v>
      </c>
      <c r="IS10" s="6" t="s">
        <v>106</v>
      </c>
      <c r="IT10" s="6"/>
      <c r="IU10" s="6"/>
      <c r="IV10" s="6"/>
      <c r="IW10" s="6" t="s">
        <v>87</v>
      </c>
      <c r="IX10" s="6"/>
      <c r="IY10" s="6"/>
      <c r="JA10" s="6"/>
      <c r="JB10" s="6"/>
      <c r="JC10" s="6">
        <v>16.308</v>
      </c>
      <c r="JD10" s="6">
        <v>1.7023575229900001</v>
      </c>
      <c r="JE10" s="6"/>
      <c r="JF10" s="31"/>
      <c r="JG10" s="6" t="s">
        <v>103</v>
      </c>
      <c r="JH10" s="6" t="s">
        <v>104</v>
      </c>
      <c r="JI10" s="6" t="s">
        <v>105</v>
      </c>
      <c r="JJ10" s="6" t="s">
        <v>106</v>
      </c>
      <c r="JK10" s="6"/>
      <c r="JL10" s="6"/>
      <c r="JM10" s="6"/>
      <c r="JN10" s="6" t="s">
        <v>87</v>
      </c>
      <c r="JO10" s="6"/>
      <c r="JP10" s="6"/>
      <c r="JR10" s="6"/>
      <c r="JS10" s="6"/>
      <c r="JT10" s="6">
        <v>16.308</v>
      </c>
      <c r="JU10" s="6">
        <v>1.9071119485900001</v>
      </c>
      <c r="JV10" s="6"/>
      <c r="JW10" s="31"/>
      <c r="JX10" s="6" t="s">
        <v>103</v>
      </c>
      <c r="JY10" s="6" t="s">
        <v>104</v>
      </c>
      <c r="JZ10" s="6" t="s">
        <v>105</v>
      </c>
      <c r="KA10" s="6" t="s">
        <v>106</v>
      </c>
      <c r="KB10" s="6"/>
      <c r="KC10" s="6"/>
      <c r="KD10" s="6"/>
      <c r="KE10" s="6" t="s">
        <v>87</v>
      </c>
      <c r="KF10" s="6"/>
      <c r="KG10" s="6"/>
      <c r="KI10" s="6"/>
      <c r="KJ10" s="6"/>
      <c r="KK10" s="6">
        <v>15.90582</v>
      </c>
      <c r="KL10" s="6">
        <v>1.2240866214699999</v>
      </c>
      <c r="KM10" s="6"/>
      <c r="KN10" s="31"/>
      <c r="KO10" s="6" t="s">
        <v>103</v>
      </c>
      <c r="KP10" s="6" t="s">
        <v>104</v>
      </c>
      <c r="KQ10" s="6" t="s">
        <v>105</v>
      </c>
      <c r="KR10" s="6" t="s">
        <v>106</v>
      </c>
      <c r="KS10" s="6"/>
      <c r="KT10" s="6"/>
      <c r="KU10" s="6"/>
      <c r="KV10" s="6" t="s">
        <v>87</v>
      </c>
      <c r="KW10" s="6"/>
      <c r="KX10" s="6"/>
      <c r="KZ10" s="6"/>
      <c r="LA10" s="6"/>
      <c r="LB10" s="6">
        <v>15.90582</v>
      </c>
      <c r="LC10" s="6">
        <v>1.22387941651</v>
      </c>
      <c r="LD10" s="6"/>
      <c r="LE10" s="31"/>
      <c r="LF10" s="6" t="s">
        <v>103</v>
      </c>
      <c r="LG10" s="6" t="s">
        <v>104</v>
      </c>
      <c r="LH10" s="6" t="s">
        <v>105</v>
      </c>
      <c r="LI10" s="6" t="s">
        <v>106</v>
      </c>
      <c r="LJ10" s="6"/>
      <c r="LK10" s="6"/>
      <c r="LL10" s="6"/>
      <c r="LM10" s="6" t="s">
        <v>87</v>
      </c>
      <c r="LN10" s="6"/>
      <c r="LO10" s="6"/>
      <c r="LQ10" s="6"/>
      <c r="LR10" s="6"/>
      <c r="LS10" s="6">
        <v>15.90582</v>
      </c>
      <c r="LT10" s="6">
        <v>1.3145154241799999</v>
      </c>
      <c r="LU10" s="6"/>
      <c r="LV10" s="31"/>
      <c r="LW10" s="6" t="s">
        <v>103</v>
      </c>
      <c r="LX10" s="6" t="s">
        <v>104</v>
      </c>
      <c r="LY10" s="6" t="s">
        <v>105</v>
      </c>
      <c r="LZ10" s="6" t="s">
        <v>106</v>
      </c>
      <c r="MA10" s="6"/>
      <c r="MB10" s="6"/>
      <c r="MC10" s="6"/>
      <c r="MD10" s="6" t="s">
        <v>87</v>
      </c>
      <c r="ME10" s="6"/>
      <c r="MF10" s="6"/>
      <c r="MH10" s="6"/>
      <c r="MI10" s="6"/>
      <c r="MJ10" s="6">
        <v>15.90582</v>
      </c>
      <c r="MK10" s="6">
        <v>1.3072986226100001</v>
      </c>
      <c r="ML10" s="6"/>
      <c r="MM10" s="31"/>
      <c r="MN10" s="6" t="s">
        <v>103</v>
      </c>
      <c r="MO10" s="6" t="s">
        <v>104</v>
      </c>
      <c r="MP10" s="6" t="s">
        <v>105</v>
      </c>
      <c r="MQ10" s="6" t="s">
        <v>106</v>
      </c>
      <c r="MR10" s="6"/>
      <c r="MS10" s="6"/>
      <c r="MT10" s="6"/>
      <c r="MU10" s="6" t="s">
        <v>87</v>
      </c>
      <c r="MV10" s="6"/>
      <c r="MW10" s="6"/>
      <c r="MY10" s="6"/>
      <c r="MZ10" s="6"/>
      <c r="NA10" s="6">
        <v>15.90582</v>
      </c>
      <c r="NB10" s="6">
        <v>0.80463356222299998</v>
      </c>
      <c r="NC10" s="6"/>
      <c r="ND10" s="31"/>
      <c r="NE10" s="6" t="s">
        <v>103</v>
      </c>
      <c r="NF10" s="6" t="s">
        <v>104</v>
      </c>
      <c r="NG10" s="6" t="s">
        <v>105</v>
      </c>
      <c r="NH10" s="6" t="s">
        <v>106</v>
      </c>
      <c r="NI10" s="6"/>
      <c r="NJ10" s="6"/>
      <c r="NK10" s="6"/>
      <c r="NL10" s="6" t="s">
        <v>87</v>
      </c>
      <c r="NM10" s="6"/>
      <c r="NN10" s="6"/>
      <c r="NP10" s="6"/>
      <c r="NQ10" s="6"/>
      <c r="NR10" s="6">
        <v>16.018139999999999</v>
      </c>
      <c r="NS10" s="6">
        <v>1.5715198931600001</v>
      </c>
      <c r="NT10" s="6"/>
      <c r="NU10" s="31"/>
      <c r="NV10" s="6" t="s">
        <v>103</v>
      </c>
      <c r="NW10" s="6" t="s">
        <v>104</v>
      </c>
      <c r="NX10" s="6" t="s">
        <v>105</v>
      </c>
      <c r="NY10" s="6" t="s">
        <v>106</v>
      </c>
      <c r="NZ10" s="6"/>
      <c r="OA10" s="6"/>
      <c r="OB10" s="6"/>
      <c r="OC10" s="6" t="s">
        <v>87</v>
      </c>
      <c r="OD10" s="6"/>
      <c r="OE10" s="6"/>
      <c r="OG10" s="6"/>
      <c r="OH10" s="6"/>
      <c r="OI10" s="6">
        <v>15.950699999999999</v>
      </c>
      <c r="OJ10" s="6">
        <v>1.72883294876</v>
      </c>
      <c r="OK10" s="6"/>
      <c r="OL10" s="31"/>
      <c r="OM10" s="6" t="s">
        <v>103</v>
      </c>
      <c r="ON10" s="6" t="s">
        <v>104</v>
      </c>
      <c r="OO10" s="6" t="s">
        <v>105</v>
      </c>
      <c r="OP10" s="6" t="s">
        <v>106</v>
      </c>
      <c r="OQ10" s="6"/>
      <c r="OR10" s="6"/>
      <c r="OS10" s="6"/>
      <c r="OT10" s="6" t="s">
        <v>87</v>
      </c>
      <c r="OU10" s="6"/>
      <c r="OV10" s="6"/>
      <c r="OX10" s="6"/>
      <c r="OY10" s="6"/>
      <c r="OZ10" s="6">
        <v>15.950699999999999</v>
      </c>
      <c r="PA10" s="6">
        <v>1.6227240784400001</v>
      </c>
      <c r="PB10" s="6"/>
      <c r="PC10" s="31"/>
      <c r="PD10" s="6" t="s">
        <v>103</v>
      </c>
      <c r="PE10" s="6" t="s">
        <v>104</v>
      </c>
      <c r="PF10" s="6" t="s">
        <v>105</v>
      </c>
      <c r="PG10" s="6" t="s">
        <v>106</v>
      </c>
      <c r="PH10" s="6"/>
      <c r="PI10" s="6"/>
      <c r="PJ10" s="6"/>
      <c r="PK10" s="6" t="s">
        <v>87</v>
      </c>
      <c r="PL10" s="6"/>
      <c r="PM10" s="6"/>
      <c r="PO10" s="6"/>
      <c r="PP10" s="6"/>
      <c r="PQ10" s="6">
        <v>15.950699999999999</v>
      </c>
      <c r="PR10" s="6">
        <v>1.81765614549</v>
      </c>
      <c r="PS10" s="6"/>
      <c r="PT10" s="31"/>
      <c r="PU10" s="6" t="s">
        <v>103</v>
      </c>
      <c r="PV10" s="6" t="s">
        <v>104</v>
      </c>
      <c r="PW10" s="6" t="s">
        <v>105</v>
      </c>
      <c r="PX10" s="6" t="s">
        <v>106</v>
      </c>
      <c r="PY10" s="6"/>
      <c r="PZ10" s="6"/>
      <c r="QA10" s="6"/>
      <c r="QB10" s="6" t="s">
        <v>87</v>
      </c>
      <c r="QC10" s="6"/>
      <c r="QD10" s="6"/>
      <c r="QF10" s="6"/>
      <c r="QG10" s="6"/>
      <c r="QH10" s="6">
        <v>15.950699999999999</v>
      </c>
      <c r="QI10" s="6">
        <v>1.9467355982700001</v>
      </c>
      <c r="QJ10" s="6"/>
      <c r="QK10" s="31"/>
      <c r="QL10" s="6" t="s">
        <v>103</v>
      </c>
      <c r="QM10" s="6" t="s">
        <v>104</v>
      </c>
      <c r="QN10" s="6" t="s">
        <v>105</v>
      </c>
      <c r="QO10" s="6" t="s">
        <v>106</v>
      </c>
      <c r="QP10" s="6"/>
      <c r="QQ10" s="6"/>
      <c r="QR10" s="6"/>
      <c r="QS10" s="6" t="s">
        <v>87</v>
      </c>
      <c r="QT10" s="6"/>
      <c r="QU10" s="6"/>
      <c r="QW10" s="6"/>
      <c r="QX10" s="6"/>
      <c r="QY10" s="6">
        <v>15.950699999999999</v>
      </c>
      <c r="QZ10" s="6">
        <v>1.9979810799</v>
      </c>
      <c r="RA10" s="6"/>
      <c r="RB10" s="31"/>
      <c r="RC10" s="6" t="s">
        <v>103</v>
      </c>
      <c r="RD10" s="6" t="s">
        <v>104</v>
      </c>
      <c r="RE10" s="6" t="s">
        <v>105</v>
      </c>
      <c r="RF10" s="6" t="s">
        <v>106</v>
      </c>
      <c r="RG10" s="6"/>
      <c r="RH10" s="6"/>
      <c r="RI10" s="6"/>
      <c r="RJ10" s="6" t="s">
        <v>87</v>
      </c>
      <c r="RK10" s="6"/>
      <c r="RL10" s="6"/>
      <c r="RN10" s="6"/>
      <c r="RO10" s="6"/>
      <c r="RP10" s="6">
        <v>15.58638</v>
      </c>
      <c r="RQ10" s="6">
        <v>2.07074010396</v>
      </c>
      <c r="RR10" s="6"/>
      <c r="RS10" s="31"/>
      <c r="RT10" s="6" t="s">
        <v>103</v>
      </c>
      <c r="RU10" s="6" t="s">
        <v>104</v>
      </c>
      <c r="RV10" s="6" t="s">
        <v>105</v>
      </c>
      <c r="RW10" s="6" t="s">
        <v>106</v>
      </c>
      <c r="RX10" s="6"/>
      <c r="RY10" s="6"/>
      <c r="RZ10" s="6"/>
      <c r="SA10" s="6" t="s">
        <v>87</v>
      </c>
      <c r="SB10" s="6"/>
      <c r="SC10" s="6"/>
      <c r="SE10" s="6"/>
      <c r="SF10" s="6"/>
      <c r="SG10" s="6">
        <v>15.58638</v>
      </c>
      <c r="SH10" s="6">
        <v>1.95344073178</v>
      </c>
      <c r="SI10" s="6"/>
      <c r="SJ10" s="31"/>
      <c r="SK10" s="6" t="s">
        <v>103</v>
      </c>
      <c r="SL10" s="6" t="s">
        <v>104</v>
      </c>
      <c r="SM10" s="6" t="s">
        <v>105</v>
      </c>
      <c r="SN10" s="6" t="s">
        <v>106</v>
      </c>
      <c r="SO10" s="6"/>
      <c r="SP10" s="6"/>
      <c r="SQ10" s="6"/>
      <c r="SR10" s="6" t="s">
        <v>87</v>
      </c>
      <c r="SS10" s="6"/>
      <c r="ST10" s="6"/>
      <c r="SV10" s="6"/>
      <c r="SW10" s="6"/>
      <c r="SX10" s="6">
        <v>15.838380000000001</v>
      </c>
      <c r="SY10" s="6">
        <v>1.88346007103</v>
      </c>
      <c r="SZ10" s="6"/>
      <c r="TA10" s="31"/>
      <c r="TB10" s="6" t="s">
        <v>103</v>
      </c>
      <c r="TC10" s="6" t="s">
        <v>104</v>
      </c>
      <c r="TD10" s="6" t="s">
        <v>105</v>
      </c>
      <c r="TE10" s="6" t="s">
        <v>106</v>
      </c>
      <c r="TF10" s="6"/>
      <c r="TG10" s="6"/>
      <c r="TH10" s="6"/>
      <c r="TI10" s="6" t="s">
        <v>87</v>
      </c>
      <c r="TJ10" s="6"/>
      <c r="TK10" s="6"/>
      <c r="TM10" s="6"/>
      <c r="TN10" s="6"/>
      <c r="TO10" s="6">
        <v>15.838380000000001</v>
      </c>
      <c r="TP10" s="6">
        <v>1.6629475284599999</v>
      </c>
      <c r="TQ10" s="6"/>
      <c r="TR10" s="31"/>
      <c r="TS10" s="6" t="s">
        <v>103</v>
      </c>
      <c r="TT10" s="6" t="s">
        <v>104</v>
      </c>
      <c r="TU10" s="6" t="s">
        <v>105</v>
      </c>
      <c r="TV10" s="6" t="s">
        <v>106</v>
      </c>
      <c r="TW10" s="6"/>
      <c r="TX10" s="6"/>
      <c r="TY10" s="6"/>
      <c r="TZ10" s="6" t="s">
        <v>87</v>
      </c>
      <c r="UA10" s="6"/>
      <c r="UB10" s="6"/>
      <c r="UD10" s="6"/>
      <c r="UE10" s="6"/>
      <c r="UF10" s="6">
        <v>15.838380000000001</v>
      </c>
      <c r="UG10" s="6">
        <v>1.86634121749</v>
      </c>
      <c r="UH10" s="6"/>
      <c r="UI10" s="31"/>
      <c r="UJ10" s="6" t="s">
        <v>103</v>
      </c>
      <c r="UK10" s="6" t="s">
        <v>104</v>
      </c>
      <c r="UL10" s="6" t="s">
        <v>105</v>
      </c>
      <c r="UM10" s="6" t="s">
        <v>106</v>
      </c>
      <c r="UN10" s="6"/>
      <c r="UO10" s="6"/>
      <c r="UP10" s="6"/>
      <c r="UQ10" s="6" t="s">
        <v>87</v>
      </c>
      <c r="UR10" s="6"/>
      <c r="US10" s="6"/>
      <c r="UU10" s="6"/>
      <c r="UV10" s="6"/>
      <c r="UW10" s="6">
        <v>15.54426</v>
      </c>
      <c r="UX10" s="6">
        <v>1.85219035381</v>
      </c>
      <c r="UY10" s="6"/>
      <c r="UZ10" s="31"/>
      <c r="VA10" s="6" t="s">
        <v>103</v>
      </c>
      <c r="VB10" s="6" t="s">
        <v>104</v>
      </c>
      <c r="VC10" s="6" t="s">
        <v>105</v>
      </c>
      <c r="VD10" s="6" t="s">
        <v>106</v>
      </c>
      <c r="VE10" s="6"/>
      <c r="VF10" s="6"/>
      <c r="VG10" s="6"/>
      <c r="VH10" s="6" t="s">
        <v>87</v>
      </c>
      <c r="VI10" s="6"/>
      <c r="VJ10" s="6"/>
      <c r="VL10" s="6"/>
      <c r="VM10" s="6"/>
      <c r="VN10" s="6">
        <v>15.54426</v>
      </c>
      <c r="VO10" s="6">
        <v>1.93080205783</v>
      </c>
      <c r="VP10" s="6"/>
      <c r="VQ10" s="31"/>
      <c r="VR10" s="6" t="s">
        <v>103</v>
      </c>
      <c r="VS10" s="6" t="s">
        <v>104</v>
      </c>
      <c r="VT10" s="6" t="s">
        <v>105</v>
      </c>
      <c r="VU10" s="6" t="s">
        <v>106</v>
      </c>
      <c r="VV10" s="6"/>
      <c r="VW10" s="6"/>
      <c r="VX10" s="6"/>
      <c r="VY10" s="6" t="s">
        <v>87</v>
      </c>
      <c r="VZ10" s="6"/>
      <c r="WA10" s="6"/>
      <c r="WC10" s="6"/>
      <c r="WD10" s="6"/>
      <c r="WE10" s="6">
        <v>15.54426</v>
      </c>
      <c r="WF10" s="6">
        <v>1.8674802566499999</v>
      </c>
      <c r="WG10" s="6"/>
      <c r="WH10" s="31"/>
    </row>
    <row r="11" spans="2:606" x14ac:dyDescent="0.25">
      <c r="B11">
        <v>32</v>
      </c>
      <c r="C11" s="1">
        <f>FZ15</f>
        <v>8.2866736671627841</v>
      </c>
      <c r="G11" s="33">
        <v>32</v>
      </c>
      <c r="K11" s="31"/>
      <c r="L11" s="7">
        <v>3.4215000000000002E-6</v>
      </c>
      <c r="M11" s="6">
        <f>X1</f>
        <v>0.102666667</v>
      </c>
      <c r="N11" s="7">
        <f>O11/15000</f>
        <v>8.3903261121033317E-7</v>
      </c>
      <c r="O11" s="6">
        <f>AA1</f>
        <v>1.2585489168154997E-2</v>
      </c>
      <c r="P11" s="6"/>
      <c r="Q11" s="6"/>
      <c r="R11" s="6"/>
      <c r="S11" s="6"/>
      <c r="T11" s="6"/>
      <c r="U11" s="6"/>
      <c r="W11" s="6"/>
      <c r="X11" s="6"/>
      <c r="Y11">
        <v>17.573133333299999</v>
      </c>
      <c r="Z11">
        <v>0.365904519348</v>
      </c>
      <c r="AA11" s="6"/>
      <c r="AC11" s="7"/>
      <c r="AD11" s="6">
        <f>AO1</f>
        <v>0.102666667</v>
      </c>
      <c r="AE11" s="7">
        <f>AF11/15000</f>
        <v>1.5803460681904685E-6</v>
      </c>
      <c r="AF11" s="6">
        <f>AR1</f>
        <v>2.3705191022857026E-2</v>
      </c>
      <c r="AG11" s="6"/>
      <c r="AH11" s="6"/>
      <c r="AI11" s="6"/>
      <c r="AJ11" s="6"/>
      <c r="AK11" s="6"/>
      <c r="AL11" s="6"/>
      <c r="AN11" s="6"/>
      <c r="AO11" s="6"/>
      <c r="AP11">
        <v>17.573133333299999</v>
      </c>
      <c r="AQ11">
        <v>0.75061964428200001</v>
      </c>
      <c r="AR11" s="6"/>
      <c r="AT11" s="7"/>
      <c r="AU11" s="6">
        <f>BF1</f>
        <v>1.02666667</v>
      </c>
      <c r="AV11" s="7">
        <f>AW11/15000</f>
        <v>4.0587803015796887E-7</v>
      </c>
      <c r="AW11" s="6">
        <f>BI1</f>
        <v>6.0881704523695328E-3</v>
      </c>
      <c r="AX11" s="6"/>
      <c r="AY11" s="6"/>
      <c r="AZ11" s="6"/>
      <c r="BA11" s="6"/>
      <c r="BB11" s="6"/>
      <c r="BC11" s="6"/>
      <c r="BE11" s="6"/>
      <c r="BF11" s="6"/>
      <c r="BG11">
        <v>17.354600000000001</v>
      </c>
      <c r="BH11">
        <v>0.24561095972999999</v>
      </c>
      <c r="BI11" s="6"/>
      <c r="BJ11" s="31"/>
      <c r="BK11" s="7">
        <v>5.8938000000000002E-6</v>
      </c>
      <c r="BL11" s="6">
        <f>BW1</f>
        <v>1.02666667</v>
      </c>
      <c r="BM11" s="7">
        <f>BN11/15000</f>
        <v>4.4006458721871962E-6</v>
      </c>
      <c r="BN11" s="6">
        <f>BZ1</f>
        <v>6.6009688082807938E-2</v>
      </c>
      <c r="BO11" s="6"/>
      <c r="BP11" s="6"/>
      <c r="BQ11" s="6"/>
      <c r="BR11" s="6"/>
      <c r="BS11" s="6"/>
      <c r="BT11" s="6"/>
      <c r="BV11" s="6"/>
      <c r="BW11" s="6"/>
      <c r="BX11">
        <v>17.879200000000001</v>
      </c>
      <c r="BY11">
        <v>2.0903638581599999</v>
      </c>
      <c r="BZ11" s="6"/>
      <c r="CA11" s="31"/>
      <c r="CB11" s="7">
        <v>4.2006000000000001E-6</v>
      </c>
      <c r="CC11" s="6">
        <f>CN1</f>
        <v>1.02666667</v>
      </c>
      <c r="CD11" s="7">
        <f>CE11/15000</f>
        <v>3.3058310877881197E-6</v>
      </c>
      <c r="CE11" s="6">
        <f>CQ1</f>
        <v>4.9587466316821795E-2</v>
      </c>
      <c r="CF11" s="6"/>
      <c r="CG11" s="6"/>
      <c r="CH11" s="6"/>
      <c r="CI11" s="6"/>
      <c r="CJ11" s="6"/>
      <c r="CK11" s="6"/>
      <c r="CM11" s="6"/>
      <c r="CN11" s="6"/>
      <c r="CO11">
        <v>18.0227333333</v>
      </c>
      <c r="CP11">
        <v>1.71934772521</v>
      </c>
      <c r="CQ11" s="6"/>
      <c r="CR11" s="31"/>
      <c r="CS11" s="7">
        <v>3.6660000000000001E-6</v>
      </c>
      <c r="CT11" s="6">
        <f>DE1</f>
        <v>1.02666667</v>
      </c>
      <c r="CU11" s="7">
        <f>CV11/15000</f>
        <v>3.3975727372988556E-6</v>
      </c>
      <c r="CV11" s="6">
        <f>DH1</f>
        <v>5.0963591059482838E-2</v>
      </c>
      <c r="CW11" s="6"/>
      <c r="CX11" s="6"/>
      <c r="CY11" s="6"/>
      <c r="CZ11" s="6"/>
      <c r="DA11" s="6"/>
      <c r="DB11" s="6"/>
      <c r="DD11" s="6"/>
      <c r="DE11" s="6"/>
      <c r="DF11">
        <v>18.0227333333</v>
      </c>
      <c r="DG11">
        <v>1.3552903894499999</v>
      </c>
      <c r="DH11" s="6"/>
      <c r="DI11" s="31"/>
      <c r="DJ11" s="7">
        <v>2.3906999999999998E-6</v>
      </c>
      <c r="DK11" s="6">
        <f>DV1</f>
        <v>1.02666667</v>
      </c>
      <c r="DL11" s="7">
        <f>DM11/15000</f>
        <v>1.8668228367542101E-6</v>
      </c>
      <c r="DM11" s="6">
        <f>DY1</f>
        <v>2.8002342551313151E-2</v>
      </c>
      <c r="DN11" s="6"/>
      <c r="DO11" s="6"/>
      <c r="DP11" s="6"/>
      <c r="DQ11" s="6"/>
      <c r="DR11" s="6"/>
      <c r="DS11" s="6"/>
      <c r="DU11" s="6"/>
      <c r="DV11" s="6"/>
      <c r="DW11">
        <v>17.722999999999999</v>
      </c>
      <c r="DX11">
        <v>0.77441107153099997</v>
      </c>
      <c r="DY11" s="6"/>
      <c r="DZ11" s="31"/>
      <c r="EA11" s="7">
        <v>2.5979000000000001E-6</v>
      </c>
      <c r="EB11" s="6">
        <f>EM1</f>
        <v>1.02666667</v>
      </c>
      <c r="EC11" s="7">
        <f>ED11/15000</f>
        <v>2.0420469660467804E-6</v>
      </c>
      <c r="ED11" s="6">
        <f>EP1</f>
        <v>3.0630704490701703E-2</v>
      </c>
      <c r="EE11" s="6"/>
      <c r="EF11" s="6"/>
      <c r="EG11" s="6"/>
      <c r="EH11" s="6"/>
      <c r="EI11" s="6"/>
      <c r="EJ11" s="6"/>
      <c r="EL11" s="6"/>
      <c r="EM11" s="6"/>
      <c r="EN11">
        <v>17.722999999999999</v>
      </c>
      <c r="EO11">
        <v>0.82433683236499999</v>
      </c>
      <c r="EP11" s="6"/>
      <c r="EQ11" s="31"/>
      <c r="ER11" s="7">
        <v>3.4292000000000001E-6</v>
      </c>
      <c r="ES11" s="6">
        <f>FD1</f>
        <v>1.02666667</v>
      </c>
      <c r="ET11" s="7">
        <f>EU11/15000</f>
        <v>2.6431689488859973E-6</v>
      </c>
      <c r="EU11" s="6">
        <f>FG1</f>
        <v>3.9647534233289962E-2</v>
      </c>
      <c r="EV11" s="6"/>
      <c r="EW11" s="6"/>
      <c r="EX11" s="6"/>
      <c r="EY11" s="6"/>
      <c r="EZ11" s="6"/>
      <c r="FA11" s="6"/>
      <c r="FC11" s="6"/>
      <c r="FD11" s="6"/>
      <c r="FE11">
        <v>17.610600000000002</v>
      </c>
      <c r="FF11">
        <v>1.1144239650500001</v>
      </c>
      <c r="FG11" s="6"/>
      <c r="FH11" s="31"/>
      <c r="FI11" s="7">
        <v>3.8622000000000001E-6</v>
      </c>
      <c r="FJ11" s="6">
        <f>FU1</f>
        <v>1.02666667</v>
      </c>
      <c r="FK11" s="7">
        <f>FL11/15000</f>
        <v>2.9234639798463709E-6</v>
      </c>
      <c r="FL11" s="6">
        <f>FX1</f>
        <v>4.3851959697695564E-2</v>
      </c>
      <c r="FM11" s="6"/>
      <c r="FN11" s="6"/>
      <c r="FO11" s="6"/>
      <c r="FP11" s="6"/>
      <c r="FQ11" s="6"/>
      <c r="FR11" s="6"/>
      <c r="FT11" s="6"/>
      <c r="FU11" s="6"/>
      <c r="FV11">
        <v>17.610600000000002</v>
      </c>
      <c r="FW11">
        <v>1.2178293202499999</v>
      </c>
      <c r="FX11" s="6"/>
      <c r="FY11" s="31"/>
      <c r="FZ11" s="7">
        <v>4.2683999999999997E-6</v>
      </c>
      <c r="GA11" s="6">
        <f>GL1</f>
        <v>1.02666667</v>
      </c>
      <c r="GB11" s="7">
        <f>GC11/15000</f>
        <v>3.1577760251856872E-6</v>
      </c>
      <c r="GC11" s="6">
        <f>GO1</f>
        <v>4.7366640377785311E-2</v>
      </c>
      <c r="GD11" s="6"/>
      <c r="GE11" s="6"/>
      <c r="GF11" s="6"/>
      <c r="GG11" s="6"/>
      <c r="GH11" s="6"/>
      <c r="GI11" s="6"/>
      <c r="GK11" s="6"/>
      <c r="GL11" s="6"/>
      <c r="GM11">
        <v>17.541866666699999</v>
      </c>
      <c r="GN11">
        <v>1.5489404127699999</v>
      </c>
      <c r="GO11" s="6"/>
      <c r="GP11" s="31"/>
      <c r="GQ11" s="7">
        <v>4.3957000000000001E-6</v>
      </c>
      <c r="GR11" s="6">
        <f>HC1</f>
        <v>1.02666667</v>
      </c>
      <c r="GS11" s="7">
        <f>GT11/15000</f>
        <v>3.1829053797886679E-6</v>
      </c>
      <c r="GT11" s="6">
        <f>HF1</f>
        <v>4.7743580696830018E-2</v>
      </c>
      <c r="GU11" s="6"/>
      <c r="GV11" s="6"/>
      <c r="GW11" s="6"/>
      <c r="GX11" s="6"/>
      <c r="GY11" s="6"/>
      <c r="GZ11" s="6"/>
      <c r="HB11" s="6"/>
      <c r="HC11" s="6"/>
      <c r="HD11">
        <v>17.541866666699999</v>
      </c>
      <c r="HE11">
        <v>1.3759292457400001</v>
      </c>
      <c r="HF11" s="6"/>
      <c r="HG11" s="31"/>
      <c r="HH11" s="7">
        <v>5.6091000000000002E-6</v>
      </c>
      <c r="HI11" s="6">
        <f>HT1</f>
        <v>1.02666667</v>
      </c>
      <c r="HJ11" s="7">
        <f>HK11/15000</f>
        <v>4.3742608883758626E-6</v>
      </c>
      <c r="HK11" s="6">
        <f>HW1</f>
        <v>6.5613913325637943E-2</v>
      </c>
      <c r="HL11" s="6"/>
      <c r="HM11" s="6"/>
      <c r="HN11" s="6"/>
      <c r="HO11" s="6"/>
      <c r="HP11" s="6"/>
      <c r="HQ11" s="6"/>
      <c r="HS11" s="6"/>
      <c r="HT11" s="6"/>
      <c r="HU11">
        <v>18.12</v>
      </c>
      <c r="HV11">
        <v>1.7773552284</v>
      </c>
      <c r="HW11" s="6"/>
      <c r="HX11" s="31"/>
      <c r="HY11" s="7">
        <v>4.0029000000000002E-6</v>
      </c>
      <c r="HZ11" s="6">
        <f>IK1</f>
        <v>1.02666667</v>
      </c>
      <c r="IA11" s="7">
        <f>IB11/15000</f>
        <v>2.9930651349382763E-6</v>
      </c>
      <c r="IB11" s="6">
        <f>IN1</f>
        <v>4.4895977024074142E-2</v>
      </c>
      <c r="IC11" s="6"/>
      <c r="ID11" s="6"/>
      <c r="IE11" s="6"/>
      <c r="IF11" s="6"/>
      <c r="IG11" s="6"/>
      <c r="IH11" s="6"/>
      <c r="IJ11" s="6"/>
      <c r="IK11" s="6"/>
      <c r="IL11">
        <v>18.12</v>
      </c>
      <c r="IM11">
        <v>1.8181646763099999</v>
      </c>
      <c r="IN11" s="6"/>
      <c r="IO11" s="31"/>
      <c r="IP11" s="7">
        <v>2.9517E-6</v>
      </c>
      <c r="IQ11" s="6">
        <f>JB1</f>
        <v>1.02666667</v>
      </c>
      <c r="IR11" s="7">
        <f>IS11/15000</f>
        <v>2.1755977648929442E-6</v>
      </c>
      <c r="IS11" s="6">
        <f>JE1</f>
        <v>3.2633966473394165E-2</v>
      </c>
      <c r="IT11" s="6"/>
      <c r="IU11" s="6"/>
      <c r="IV11" s="6"/>
      <c r="IW11" s="6"/>
      <c r="IX11" s="6"/>
      <c r="IY11" s="6"/>
      <c r="JA11" s="6"/>
      <c r="JB11" s="6"/>
      <c r="JC11">
        <v>18.12</v>
      </c>
      <c r="JD11">
        <v>1.74787373797</v>
      </c>
      <c r="JE11" s="6"/>
      <c r="JF11" s="31"/>
      <c r="JG11" s="7">
        <v>3.5350999999999998E-6</v>
      </c>
      <c r="JH11" s="6">
        <f>JS1</f>
        <v>1.02666667</v>
      </c>
      <c r="JI11" s="7">
        <f>JJ11/15000</f>
        <v>2.8565970221285702E-6</v>
      </c>
      <c r="JJ11" s="6">
        <f>JV1</f>
        <v>4.2848955331928555E-2</v>
      </c>
      <c r="JK11" s="6"/>
      <c r="JL11" s="6"/>
      <c r="JM11" s="6"/>
      <c r="JN11" s="6"/>
      <c r="JO11" s="6"/>
      <c r="JP11" s="6"/>
      <c r="JR11" s="6"/>
      <c r="JS11" s="6"/>
      <c r="JT11">
        <v>18.12</v>
      </c>
      <c r="JU11">
        <v>1.9317396928299999</v>
      </c>
      <c r="JV11" s="6"/>
      <c r="JW11" s="31"/>
      <c r="JX11" s="7">
        <v>5.8860000000000001E-6</v>
      </c>
      <c r="JY11" s="6">
        <f>KJ1</f>
        <v>1.02666667</v>
      </c>
      <c r="JZ11" s="7">
        <f>KA11/15000</f>
        <v>3.1531027968571189E-6</v>
      </c>
      <c r="KA11" s="6">
        <f>KM1</f>
        <v>4.7296541952856784E-2</v>
      </c>
      <c r="KB11" s="6"/>
      <c r="KC11" s="6"/>
      <c r="KD11" s="6"/>
      <c r="KE11" s="6"/>
      <c r="KF11" s="6"/>
      <c r="KG11" s="6"/>
      <c r="KI11" s="6"/>
      <c r="KJ11" s="6"/>
      <c r="KK11">
        <v>17.673133333300001</v>
      </c>
      <c r="KL11">
        <v>1.3174331001699999</v>
      </c>
      <c r="KM11" s="6"/>
      <c r="KN11" s="31"/>
      <c r="KO11" s="7">
        <v>5.0232999999999998E-6</v>
      </c>
      <c r="KP11" s="6">
        <f>LA1</f>
        <v>1.02666667</v>
      </c>
      <c r="KQ11" s="7">
        <f>KR11/15000</f>
        <v>3.085371022525483E-6</v>
      </c>
      <c r="KR11" s="6">
        <f>LD1</f>
        <v>4.6280565337882246E-2</v>
      </c>
      <c r="KS11" s="6"/>
      <c r="KT11" s="6"/>
      <c r="KU11" s="6"/>
      <c r="KV11" s="6"/>
      <c r="KW11" s="6"/>
      <c r="KX11" s="6"/>
      <c r="KZ11" s="6"/>
      <c r="LA11" s="6"/>
      <c r="LB11">
        <v>17.673133333300001</v>
      </c>
      <c r="LC11">
        <v>1.31254984565</v>
      </c>
      <c r="LD11" s="6"/>
      <c r="LE11" s="31"/>
      <c r="LF11" s="7">
        <v>5.6160000000000001E-6</v>
      </c>
      <c r="LG11" s="6">
        <f>LR1</f>
        <v>1.02666667</v>
      </c>
      <c r="LH11" s="7">
        <f>LI11/15000</f>
        <v>3.3031296553659706E-6</v>
      </c>
      <c r="LI11" s="6">
        <f>LU1</f>
        <v>4.9546944830489562E-2</v>
      </c>
      <c r="LJ11" s="6"/>
      <c r="LK11" s="6"/>
      <c r="LL11" s="6"/>
      <c r="LM11" s="6"/>
      <c r="LN11" s="6"/>
      <c r="LO11" s="6"/>
      <c r="LQ11" s="6"/>
      <c r="LR11" s="6"/>
      <c r="LS11">
        <v>17.673133333300001</v>
      </c>
      <c r="LT11">
        <v>1.4119577674499999</v>
      </c>
      <c r="LU11" s="6"/>
      <c r="LV11" s="31"/>
      <c r="LW11" s="7">
        <v>6.2179000000000002E-6</v>
      </c>
      <c r="LX11" s="6">
        <f>MI1</f>
        <v>1.02666667</v>
      </c>
      <c r="LY11" s="7">
        <f>LZ11/15000</f>
        <v>3.3686583766246777E-6</v>
      </c>
      <c r="LZ11" s="6">
        <f>ML1</f>
        <v>5.0529875649370164E-2</v>
      </c>
      <c r="MA11" s="6"/>
      <c r="MB11" s="6" t="s">
        <v>87</v>
      </c>
      <c r="MC11" s="6"/>
      <c r="MD11" s="6"/>
      <c r="ME11" s="6"/>
      <c r="MF11" s="6"/>
      <c r="MH11" s="6"/>
      <c r="MI11" s="6"/>
      <c r="MJ11">
        <v>17.673133333300001</v>
      </c>
      <c r="MK11">
        <v>1.40536288014</v>
      </c>
      <c r="ML11" s="6"/>
      <c r="MM11" s="31"/>
      <c r="MN11" s="7">
        <v>3.4888E-6</v>
      </c>
      <c r="MO11" s="6">
        <f>MZ1</f>
        <v>1.02666667</v>
      </c>
      <c r="MP11" s="7">
        <f>MQ11/15000</f>
        <v>1.935636093002188E-6</v>
      </c>
      <c r="MQ11" s="6">
        <f>NC1</f>
        <v>2.9034541395032823E-2</v>
      </c>
      <c r="MR11" s="6"/>
      <c r="MS11" s="6"/>
      <c r="MT11" s="6"/>
      <c r="MU11" s="6"/>
      <c r="MV11" s="6"/>
      <c r="MW11" s="6"/>
      <c r="MY11" s="6"/>
      <c r="MZ11" s="6"/>
      <c r="NA11">
        <v>17.673133333300001</v>
      </c>
      <c r="NB11">
        <v>0.85444272018199996</v>
      </c>
      <c r="NC11" s="6"/>
      <c r="ND11" s="31"/>
      <c r="NE11" s="7">
        <v>7.0794000000000004E-6</v>
      </c>
      <c r="NF11" s="6">
        <f>NQ1</f>
        <v>1.02666667</v>
      </c>
      <c r="NG11" s="7">
        <f>NH11/15000</f>
        <v>3.8668117124585329E-6</v>
      </c>
      <c r="NH11" s="6">
        <f>NT1</f>
        <v>5.8002175686877995E-2</v>
      </c>
      <c r="NI11" s="6"/>
      <c r="NJ11" s="6"/>
      <c r="NK11" s="6"/>
      <c r="NL11" s="6"/>
      <c r="NM11" s="6"/>
      <c r="NN11" s="6"/>
      <c r="NP11" s="6"/>
      <c r="NQ11" s="6"/>
      <c r="NR11">
        <v>17.797933333300001</v>
      </c>
      <c r="NS11">
        <v>1.6570851795599999</v>
      </c>
      <c r="NT11" s="6"/>
      <c r="NU11" s="31"/>
      <c r="NV11" s="7">
        <v>8.4211999999999999E-6</v>
      </c>
      <c r="NW11" s="6">
        <f>OH1</f>
        <v>1.02666667</v>
      </c>
      <c r="NX11" s="7">
        <f>NY11/15000</f>
        <v>4.5492645268141554E-6</v>
      </c>
      <c r="NY11" s="6">
        <f>OK1</f>
        <v>6.823896790221233E-2</v>
      </c>
      <c r="NZ11" s="6"/>
      <c r="OA11" s="6"/>
      <c r="OB11" s="6"/>
      <c r="OC11" s="6"/>
      <c r="OD11" s="6"/>
      <c r="OE11" s="6"/>
      <c r="OG11" s="6"/>
      <c r="OH11" s="6"/>
      <c r="OI11">
        <v>17.722999999999999</v>
      </c>
      <c r="OJ11">
        <v>1.7941317369500001</v>
      </c>
      <c r="OK11" s="6"/>
      <c r="OL11" s="31"/>
      <c r="OM11" s="7">
        <v>8.1699999999999997E-6</v>
      </c>
      <c r="ON11" s="6">
        <f>OY1</f>
        <v>1.02666667</v>
      </c>
      <c r="OO11" s="7">
        <f>OP11/15000</f>
        <v>4.300219867746691E-6</v>
      </c>
      <c r="OP11" s="6">
        <f>PB1</f>
        <v>6.4503298016200361E-2</v>
      </c>
      <c r="OQ11" s="6"/>
      <c r="OR11" s="6"/>
      <c r="OS11" s="6"/>
      <c r="OT11" s="6"/>
      <c r="OU11" s="6"/>
      <c r="OV11" s="6"/>
      <c r="OX11" s="6"/>
      <c r="OY11" s="6"/>
      <c r="OZ11">
        <v>17.722999999999999</v>
      </c>
      <c r="PA11">
        <v>1.71468090507</v>
      </c>
      <c r="PB11" s="6"/>
      <c r="PC11" s="31"/>
      <c r="PD11" s="7">
        <v>6.4191000000000001E-6</v>
      </c>
      <c r="PE11" s="6">
        <f>PP1</f>
        <v>1.62679</v>
      </c>
      <c r="PF11" s="7">
        <f>PG11/15000</f>
        <v>4.220925722535227E-6</v>
      </c>
      <c r="PG11" s="6">
        <f>PS1</f>
        <v>6.3313885838028411E-2</v>
      </c>
      <c r="PH11" s="6"/>
      <c r="PI11" s="6"/>
      <c r="PJ11" s="6"/>
      <c r="PK11" s="6"/>
      <c r="PL11" s="6"/>
      <c r="PM11" s="6"/>
      <c r="PO11" s="6"/>
      <c r="PP11" s="6"/>
      <c r="PQ11">
        <v>17.722999999999999</v>
      </c>
      <c r="PR11">
        <v>1.90543206993</v>
      </c>
      <c r="PS11" s="6"/>
      <c r="PT11" s="31"/>
      <c r="PU11" s="7">
        <v>6.5385000000000002E-6</v>
      </c>
      <c r="PV11" s="6">
        <f>QG1</f>
        <v>1.62679</v>
      </c>
      <c r="PW11" s="7">
        <f>PX11/15000</f>
        <v>4.2101300255890747E-6</v>
      </c>
      <c r="PX11" s="6">
        <f>QJ1</f>
        <v>6.3151950383836114E-2</v>
      </c>
      <c r="PY11" s="6"/>
      <c r="PZ11" s="6"/>
      <c r="QA11" s="6"/>
      <c r="QB11" s="6"/>
      <c r="QC11" s="6"/>
      <c r="QD11" s="6"/>
      <c r="QF11" s="6"/>
      <c r="QG11" s="6"/>
      <c r="QH11">
        <v>17.722999999999999</v>
      </c>
      <c r="QI11">
        <v>1.97157984046</v>
      </c>
      <c r="QJ11" s="6"/>
      <c r="QK11" s="31"/>
      <c r="QL11" s="7">
        <v>5.6305999999999999E-6</v>
      </c>
      <c r="QM11" s="6">
        <f>QX1</f>
        <v>1.62679</v>
      </c>
      <c r="QN11" s="7">
        <f>QO11/15000</f>
        <v>3.9018306398571816E-6</v>
      </c>
      <c r="QO11" s="6">
        <f>RA1</f>
        <v>5.8527459597857719E-2</v>
      </c>
      <c r="QP11" s="6"/>
      <c r="QQ11" s="6"/>
      <c r="QR11" s="6"/>
      <c r="QS11" s="6"/>
      <c r="QT11" s="6"/>
      <c r="QU11" s="6"/>
      <c r="QW11" s="6"/>
      <c r="QX11" s="6"/>
      <c r="QY11">
        <v>17.722999999999999</v>
      </c>
      <c r="QZ11">
        <v>2.0487366084300001</v>
      </c>
      <c r="RA11" s="6"/>
      <c r="RB11" s="31"/>
      <c r="RC11" s="7">
        <v>5.3411000000000004E-6</v>
      </c>
      <c r="RD11" s="6">
        <f>RO1</f>
        <v>1.62679</v>
      </c>
      <c r="RE11" s="7">
        <f>RF11/15000</f>
        <v>3.8047675738990408E-6</v>
      </c>
      <c r="RF11" s="6">
        <f>RR1</f>
        <v>5.7071513608485613E-2</v>
      </c>
      <c r="RG11" s="6"/>
      <c r="RH11" s="6"/>
      <c r="RI11" s="6"/>
      <c r="RJ11" s="6"/>
      <c r="RK11" s="6"/>
      <c r="RL11" s="6"/>
      <c r="RN11" s="6"/>
      <c r="RO11" s="6"/>
      <c r="RP11">
        <v>17.318200000000001</v>
      </c>
      <c r="RQ11">
        <v>2.0893276274199999</v>
      </c>
      <c r="RR11" s="6"/>
      <c r="RS11" s="31"/>
      <c r="RT11" s="7">
        <v>5.8907000000000002E-6</v>
      </c>
      <c r="RU11" s="6">
        <f>SF1</f>
        <v>1.62679</v>
      </c>
      <c r="RV11" s="7">
        <f>RW11/15000</f>
        <v>4.1407327238204126E-6</v>
      </c>
      <c r="RW11" s="6">
        <f>SI1</f>
        <v>6.2110990857306189E-2</v>
      </c>
      <c r="RX11" s="6"/>
      <c r="RY11" s="6"/>
      <c r="RZ11" s="6"/>
      <c r="SA11" s="6"/>
      <c r="SB11" s="6"/>
      <c r="SC11" s="6"/>
      <c r="SE11" s="6"/>
      <c r="SF11" s="6"/>
      <c r="SG11">
        <v>17.318200000000001</v>
      </c>
      <c r="SH11">
        <v>1.9721488820799999</v>
      </c>
      <c r="SI11" s="6"/>
      <c r="SJ11" s="31"/>
      <c r="SK11" s="7">
        <v>5.4848999999999998E-6</v>
      </c>
      <c r="SL11" s="6">
        <f>SW1</f>
        <v>1.62679</v>
      </c>
      <c r="SM11" s="7">
        <f>SN11/15000</f>
        <v>3.7211207935087875E-6</v>
      </c>
      <c r="SN11" s="6">
        <f>SZ1</f>
        <v>5.581681190263181E-2</v>
      </c>
      <c r="SO11" s="6"/>
      <c r="SP11" s="6"/>
      <c r="SQ11" s="6"/>
      <c r="SR11" s="6"/>
      <c r="SS11" s="6"/>
      <c r="ST11" s="6"/>
      <c r="SV11" s="6"/>
      <c r="SW11" s="6"/>
      <c r="SX11">
        <v>17.598199999999999</v>
      </c>
      <c r="SY11">
        <v>1.90892239436</v>
      </c>
      <c r="SZ11" s="6"/>
      <c r="TA11" s="31"/>
      <c r="TB11" s="7">
        <v>6.3957999999999998E-6</v>
      </c>
      <c r="TC11" s="6">
        <f>TN1</f>
        <v>1.62679</v>
      </c>
      <c r="TD11" s="7">
        <f>TE11/15000</f>
        <v>4.0659289636163245E-6</v>
      </c>
      <c r="TE11" s="6">
        <f>TQ1</f>
        <v>6.0988934454244866E-2</v>
      </c>
      <c r="TF11" s="6"/>
      <c r="TG11" s="6"/>
      <c r="TH11" s="6"/>
      <c r="TI11" s="6"/>
      <c r="TJ11" s="6"/>
      <c r="TK11" s="6"/>
      <c r="TM11" s="6"/>
      <c r="TN11" s="6"/>
      <c r="TO11">
        <v>17.598199999999999</v>
      </c>
      <c r="TP11">
        <v>1.73857865483</v>
      </c>
      <c r="TQ11" s="6"/>
      <c r="TR11" s="31"/>
      <c r="TS11" s="7">
        <v>6.3307999999999996E-6</v>
      </c>
      <c r="TT11" s="6">
        <f>UE1</f>
        <v>1.62679</v>
      </c>
      <c r="TU11" s="7">
        <f>TV11/15000</f>
        <v>4.2239958438459716E-6</v>
      </c>
      <c r="TV11" s="6">
        <f>UH1</f>
        <v>6.3359937657689575E-2</v>
      </c>
      <c r="TW11" s="6"/>
      <c r="TX11" s="6"/>
      <c r="TY11" s="6"/>
      <c r="TZ11" s="6"/>
      <c r="UA11" s="6"/>
      <c r="UB11" s="6"/>
      <c r="UD11" s="6"/>
      <c r="UE11" s="6"/>
      <c r="UF11">
        <v>17.598199999999999</v>
      </c>
      <c r="UG11">
        <v>1.92378719638</v>
      </c>
      <c r="UH11" s="6"/>
      <c r="UI11" s="31"/>
      <c r="UJ11" s="7">
        <v>5.4531999999999997E-6</v>
      </c>
      <c r="UK11" s="6">
        <f>UV1</f>
        <v>1.62679</v>
      </c>
      <c r="UL11" s="7">
        <f>UM11/15000</f>
        <v>3.8565695505703237E-6</v>
      </c>
      <c r="UM11" s="6">
        <f>UY1</f>
        <v>5.7848543258554853E-2</v>
      </c>
      <c r="UN11" s="6"/>
      <c r="UO11" s="6"/>
      <c r="UP11" s="6"/>
      <c r="UQ11" s="6"/>
      <c r="UR11" s="6"/>
      <c r="US11" s="6"/>
      <c r="UU11" s="6"/>
      <c r="UV11" s="6"/>
      <c r="UW11">
        <v>17.2714</v>
      </c>
      <c r="UX11">
        <v>1.92167970431</v>
      </c>
      <c r="UY11" s="6"/>
      <c r="UZ11" s="31"/>
      <c r="VA11" s="7">
        <v>5.5461000000000001E-6</v>
      </c>
      <c r="VB11" s="6">
        <f>VM1</f>
        <v>1.62679</v>
      </c>
      <c r="VC11" s="7">
        <f>VD11/15000</f>
        <v>3.9162267667416982E-6</v>
      </c>
      <c r="VD11" s="6">
        <f>VP1</f>
        <v>5.8743401501125475E-2</v>
      </c>
      <c r="VE11" s="6"/>
      <c r="VF11" s="6"/>
      <c r="VG11" s="6"/>
      <c r="VH11" s="6"/>
      <c r="VI11" s="6"/>
      <c r="VJ11" s="6"/>
      <c r="VL11" s="6"/>
      <c r="VM11" s="6"/>
      <c r="VN11">
        <v>17.2714</v>
      </c>
      <c r="VO11">
        <v>1.9987206071100001</v>
      </c>
      <c r="VP11" s="6"/>
      <c r="VQ11" s="31"/>
      <c r="VR11" s="7">
        <v>4.5973E-6</v>
      </c>
      <c r="VS11" s="6">
        <f>WD1</f>
        <v>1.62679</v>
      </c>
      <c r="VT11" s="7">
        <f>VU11/15000</f>
        <v>3.3718437863750271E-6</v>
      </c>
      <c r="VU11" s="6">
        <f>WG1</f>
        <v>5.0577656795625404E-2</v>
      </c>
      <c r="VV11" s="6"/>
      <c r="VW11" s="6"/>
      <c r="VX11" s="6"/>
      <c r="VY11" s="6"/>
      <c r="VZ11" s="6"/>
      <c r="WA11" s="6"/>
      <c r="WC11" s="6"/>
      <c r="WD11" s="6"/>
      <c r="WE11">
        <v>17.2714</v>
      </c>
      <c r="WF11">
        <v>1.9313239632999999</v>
      </c>
      <c r="WG11" s="6"/>
      <c r="WH11" s="31"/>
    </row>
    <row r="12" spans="2:606" x14ac:dyDescent="0.25">
      <c r="B12">
        <v>42</v>
      </c>
      <c r="C12" s="1">
        <f>BK15</f>
        <v>8.6093355683292536</v>
      </c>
      <c r="G12" s="33">
        <v>32</v>
      </c>
      <c r="K12" s="31"/>
      <c r="L12" s="6" t="s">
        <v>110</v>
      </c>
      <c r="M12" s="6">
        <v>5.1333333000000002E-2</v>
      </c>
      <c r="N12" s="7">
        <f>O12/15000</f>
        <v>4.6984823709155351E-7</v>
      </c>
      <c r="O12" s="6">
        <f>AA14</f>
        <v>7.047723556373303E-3</v>
      </c>
      <c r="P12" s="6"/>
      <c r="Q12" s="6" t="s">
        <v>87</v>
      </c>
      <c r="R12" s="6"/>
      <c r="S12" s="6" t="s">
        <v>87</v>
      </c>
      <c r="T12" s="6"/>
      <c r="U12" s="6"/>
      <c r="W12" s="6"/>
      <c r="Y12" s="6">
        <v>19.330446666699999</v>
      </c>
      <c r="Z12" s="6">
        <v>0.390011158375</v>
      </c>
      <c r="AA12" s="6"/>
      <c r="AC12" s="6" t="s">
        <v>110</v>
      </c>
      <c r="AD12" s="6">
        <v>5.1333333000000002E-2</v>
      </c>
      <c r="AE12" s="7">
        <f>AF12/15000</f>
        <v>1.152012284702336E-6</v>
      </c>
      <c r="AF12" s="6">
        <f>AR14</f>
        <v>1.7280184270535039E-2</v>
      </c>
      <c r="AG12" s="6"/>
      <c r="AH12" s="6" t="s">
        <v>87</v>
      </c>
      <c r="AI12" s="6"/>
      <c r="AJ12" s="6" t="s">
        <v>87</v>
      </c>
      <c r="AK12" s="6"/>
      <c r="AL12" s="6"/>
      <c r="AN12" s="6"/>
      <c r="AP12" s="6">
        <v>19.330446666699999</v>
      </c>
      <c r="AQ12" s="6">
        <v>0.79372548063799997</v>
      </c>
      <c r="AR12" s="6"/>
      <c r="AT12" s="6" t="s">
        <v>110</v>
      </c>
      <c r="AU12" s="6">
        <f>BF14</f>
        <v>0.51333333000000003</v>
      </c>
      <c r="AV12" s="7">
        <f>AW12/15000</f>
        <v>2.41559983190648E-7</v>
      </c>
      <c r="AW12" s="6">
        <f>BI14</f>
        <v>3.6233997478597197E-3</v>
      </c>
      <c r="AX12" s="6"/>
      <c r="AY12" s="6" t="s">
        <v>87</v>
      </c>
      <c r="AZ12" s="6"/>
      <c r="BA12" s="6" t="s">
        <v>87</v>
      </c>
      <c r="BB12" s="6"/>
      <c r="BC12" s="6"/>
      <c r="BE12" s="6"/>
      <c r="BG12" s="6">
        <v>19.090060000000001</v>
      </c>
      <c r="BH12" s="6">
        <v>0.25560714561999998</v>
      </c>
      <c r="BI12" s="6"/>
      <c r="BJ12" s="31"/>
      <c r="BK12" s="6" t="s">
        <v>110</v>
      </c>
      <c r="BL12" s="6">
        <f>BW14</f>
        <v>0.51333333000000003</v>
      </c>
      <c r="BM12" s="7">
        <f>BN12/15000</f>
        <v>4.3372389250040482E-6</v>
      </c>
      <c r="BN12" s="6">
        <f>BZ14</f>
        <v>6.5058583875060721E-2</v>
      </c>
      <c r="BO12" s="6"/>
      <c r="BP12" s="6" t="s">
        <v>87</v>
      </c>
      <c r="BQ12" s="6"/>
      <c r="BR12" s="6" t="s">
        <v>87</v>
      </c>
      <c r="BS12" s="6"/>
      <c r="BT12" s="6"/>
      <c r="BV12" s="6"/>
      <c r="BX12" s="6">
        <v>19.667120000000001</v>
      </c>
      <c r="BY12" s="6">
        <v>2.1387160240599998</v>
      </c>
      <c r="BZ12" s="6"/>
      <c r="CA12" s="31"/>
      <c r="CB12" s="6" t="s">
        <v>110</v>
      </c>
      <c r="CC12" s="6">
        <f>CN14</f>
        <v>0.51333333000000003</v>
      </c>
      <c r="CD12" s="7">
        <f>CE12/15000</f>
        <v>2.8391852400635428E-6</v>
      </c>
      <c r="CE12" s="6">
        <f>CQ14</f>
        <v>4.2587778600953141E-2</v>
      </c>
      <c r="CF12" s="6"/>
      <c r="CG12" s="6" t="s">
        <v>87</v>
      </c>
      <c r="CH12" s="6"/>
      <c r="CI12" s="6" t="s">
        <v>87</v>
      </c>
      <c r="CJ12" s="6"/>
      <c r="CK12" s="6"/>
      <c r="CM12" s="6"/>
      <c r="CO12" s="6">
        <v>19.825006666699998</v>
      </c>
      <c r="CP12" s="6">
        <v>1.8004193266699999</v>
      </c>
      <c r="CQ12" s="6"/>
      <c r="CR12" s="31"/>
      <c r="CS12" s="6" t="s">
        <v>110</v>
      </c>
      <c r="CT12" s="6">
        <f>DE14</f>
        <v>0.51333333000000003</v>
      </c>
      <c r="CU12" s="7">
        <f>CV12/15000</f>
        <v>3.03808721062691E-6</v>
      </c>
      <c r="CV12" s="6">
        <f>DH14</f>
        <v>4.5571308159403648E-2</v>
      </c>
      <c r="CW12" s="6"/>
      <c r="CX12" s="6" t="s">
        <v>87</v>
      </c>
      <c r="CY12" s="6"/>
      <c r="CZ12" s="6" t="s">
        <v>87</v>
      </c>
      <c r="DA12" s="6"/>
      <c r="DB12" s="6"/>
      <c r="DD12" s="6"/>
      <c r="DF12" s="6">
        <v>19.825006666699998</v>
      </c>
      <c r="DG12" s="6">
        <v>1.44378411343</v>
      </c>
      <c r="DH12" s="6"/>
      <c r="DI12" s="31"/>
      <c r="DJ12" s="6" t="s">
        <v>110</v>
      </c>
      <c r="DK12" s="6">
        <f>DV14</f>
        <v>0.51333333000000003</v>
      </c>
      <c r="DL12" s="7">
        <f>DM12/15000</f>
        <v>1.7545503625239323E-6</v>
      </c>
      <c r="DM12" s="6">
        <f>DY14</f>
        <v>2.6318255437858984E-2</v>
      </c>
      <c r="DN12" s="6"/>
      <c r="DO12" s="6" t="s">
        <v>87</v>
      </c>
      <c r="DP12" s="6"/>
      <c r="DQ12" s="6" t="s">
        <v>87</v>
      </c>
      <c r="DR12" s="6"/>
      <c r="DS12" s="6"/>
      <c r="DU12" s="6"/>
      <c r="DW12" s="6">
        <v>19.4953</v>
      </c>
      <c r="DX12" s="6">
        <v>0.82284653955200004</v>
      </c>
      <c r="DY12" s="6"/>
      <c r="DZ12" s="31"/>
      <c r="EA12" s="6" t="s">
        <v>110</v>
      </c>
      <c r="EB12" s="6">
        <f>EM14</f>
        <v>0.51333333000000003</v>
      </c>
      <c r="EC12" s="7">
        <f>ED12/15000</f>
        <v>1.8475611097658389E-6</v>
      </c>
      <c r="ED12" s="6">
        <f>EP14</f>
        <v>2.7713416646487583E-2</v>
      </c>
      <c r="EE12" s="6"/>
      <c r="EF12" s="6" t="s">
        <v>87</v>
      </c>
      <c r="EG12" s="6"/>
      <c r="EH12" s="6" t="s">
        <v>87</v>
      </c>
      <c r="EI12" s="6"/>
      <c r="EJ12" s="6"/>
      <c r="EL12" s="6"/>
      <c r="EN12" s="6">
        <v>19.4953</v>
      </c>
      <c r="EO12" s="6">
        <v>0.87493648926300005</v>
      </c>
      <c r="EP12" s="6"/>
      <c r="EQ12" s="31"/>
      <c r="ER12" s="6" t="s">
        <v>110</v>
      </c>
      <c r="ES12" s="6">
        <f>FD14</f>
        <v>0.51333333000000003</v>
      </c>
      <c r="ET12" s="7">
        <f>EU12/15000</f>
        <v>2.3924630194746296E-6</v>
      </c>
      <c r="EU12" s="6">
        <f>FG14</f>
        <v>3.5886945292119443E-2</v>
      </c>
      <c r="EV12" s="6"/>
      <c r="EW12" s="6" t="s">
        <v>87</v>
      </c>
      <c r="EX12" s="6"/>
      <c r="EY12" s="6" t="s">
        <v>87</v>
      </c>
      <c r="EZ12" s="6"/>
      <c r="FA12" s="6"/>
      <c r="FC12" s="6"/>
      <c r="FE12" s="6">
        <v>19.371659999999999</v>
      </c>
      <c r="FF12" s="6">
        <v>1.1793182871000001</v>
      </c>
      <c r="FG12" s="6"/>
      <c r="FH12" s="31"/>
      <c r="FI12" s="6" t="s">
        <v>110</v>
      </c>
      <c r="FJ12" s="6">
        <f>FU14</f>
        <v>0.51333333000000003</v>
      </c>
      <c r="FK12" s="7">
        <f>FL12/15000</f>
        <v>2.3911450552051483E-6</v>
      </c>
      <c r="FL12" s="6">
        <f>FX14</f>
        <v>3.5867175828077226E-2</v>
      </c>
      <c r="FM12" s="6"/>
      <c r="FN12" s="6" t="s">
        <v>87</v>
      </c>
      <c r="FO12" s="6"/>
      <c r="FP12" s="6" t="s">
        <v>87</v>
      </c>
      <c r="FQ12" s="6"/>
      <c r="FR12" s="6"/>
      <c r="FT12" s="6"/>
      <c r="FV12" s="6">
        <v>19.371659999999999</v>
      </c>
      <c r="FW12" s="6">
        <v>1.28932842922</v>
      </c>
      <c r="FX12" s="6"/>
      <c r="FY12" s="31"/>
      <c r="FZ12" s="6" t="s">
        <v>110</v>
      </c>
      <c r="GA12" s="6">
        <f>GL14</f>
        <v>0.51333333000000003</v>
      </c>
      <c r="GB12" s="7">
        <f>GC12/15000</f>
        <v>2.9140962112060459E-6</v>
      </c>
      <c r="GC12" s="6">
        <f>GO14</f>
        <v>4.371144316809069E-2</v>
      </c>
      <c r="GD12" s="6"/>
      <c r="GE12" s="6" t="s">
        <v>87</v>
      </c>
      <c r="GF12" s="6"/>
      <c r="GG12" s="6" t="s">
        <v>87</v>
      </c>
      <c r="GH12" s="6"/>
      <c r="GI12" s="6"/>
      <c r="GK12" s="6"/>
      <c r="GM12" s="6">
        <v>19.296053333300001</v>
      </c>
      <c r="GN12" s="6">
        <v>1.6403536936900001</v>
      </c>
      <c r="GO12" s="6"/>
      <c r="GP12" s="31"/>
      <c r="GQ12" s="6" t="s">
        <v>110</v>
      </c>
      <c r="GR12" s="6">
        <f>HC14</f>
        <v>0.51333333000000003</v>
      </c>
      <c r="GS12" s="7">
        <f>GT12/15000</f>
        <v>2.8473367137610607E-6</v>
      </c>
      <c r="GT12" s="6">
        <f>HF14</f>
        <v>4.2710050706415911E-2</v>
      </c>
      <c r="GU12" s="6"/>
      <c r="GV12" s="6" t="s">
        <v>87</v>
      </c>
      <c r="GW12" s="6"/>
      <c r="GX12" s="6" t="s">
        <v>87</v>
      </c>
      <c r="GY12" s="6"/>
      <c r="GZ12" s="6"/>
      <c r="HB12" s="6"/>
      <c r="HD12" s="6">
        <v>19.296053333300001</v>
      </c>
      <c r="HE12" s="6">
        <v>1.4631298137099999</v>
      </c>
      <c r="HF12" s="6"/>
      <c r="HG12" s="31"/>
      <c r="HH12" s="6" t="s">
        <v>110</v>
      </c>
      <c r="HI12" s="6">
        <f>HT14</f>
        <v>0.51333333000000003</v>
      </c>
      <c r="HJ12" s="7">
        <f>HK12/15000</f>
        <v>3.2254436003181331E-6</v>
      </c>
      <c r="HK12" s="6">
        <f>HW14</f>
        <v>4.8381654004771998E-2</v>
      </c>
      <c r="HL12" s="6"/>
      <c r="HM12" s="6" t="s">
        <v>87</v>
      </c>
      <c r="HN12" s="6"/>
      <c r="HO12" s="6" t="s">
        <v>87</v>
      </c>
      <c r="HP12" s="6"/>
      <c r="HQ12" s="6"/>
      <c r="HS12" s="6"/>
      <c r="HU12" s="6">
        <v>19.931999999999999</v>
      </c>
      <c r="HV12" s="6">
        <v>1.8200422326600001</v>
      </c>
      <c r="HW12" s="6"/>
      <c r="HX12" s="31"/>
      <c r="HY12" s="6" t="s">
        <v>110</v>
      </c>
      <c r="HZ12" s="6">
        <f>IK14</f>
        <v>0.51333333000000003</v>
      </c>
      <c r="IA12" s="7">
        <f>IB12/15000</f>
        <v>3.2547595702930995E-6</v>
      </c>
      <c r="IB12" s="6">
        <f>IN14</f>
        <v>4.8821393554396492E-2</v>
      </c>
      <c r="IC12" s="6"/>
      <c r="ID12" s="6" t="s">
        <v>87</v>
      </c>
      <c r="IE12" s="6"/>
      <c r="IF12" s="6" t="s">
        <v>87</v>
      </c>
      <c r="IG12" s="6"/>
      <c r="IH12" s="6"/>
      <c r="IJ12" s="6"/>
      <c r="IL12" s="6">
        <v>19.931999999999999</v>
      </c>
      <c r="IM12" s="6">
        <v>1.89721937037</v>
      </c>
      <c r="IN12" s="6"/>
      <c r="IO12" s="31"/>
      <c r="IP12" s="6" t="s">
        <v>110</v>
      </c>
      <c r="IQ12" s="6">
        <f>JB14</f>
        <v>0.51333333000000003</v>
      </c>
      <c r="IR12" s="7">
        <f>IS12/15000</f>
        <v>2.6998185748918124E-6</v>
      </c>
      <c r="IS12" s="6">
        <f>JE14</f>
        <v>4.0497278623377188E-2</v>
      </c>
      <c r="IT12" s="6"/>
      <c r="IU12" s="6" t="s">
        <v>87</v>
      </c>
      <c r="IV12" s="6"/>
      <c r="IW12" s="6" t="s">
        <v>87</v>
      </c>
      <c r="IX12" s="6"/>
      <c r="IY12" s="6"/>
      <c r="JA12" s="6"/>
      <c r="JC12" s="6">
        <v>19.931999999999999</v>
      </c>
      <c r="JD12" s="6">
        <v>1.78161494673</v>
      </c>
      <c r="JE12" s="6"/>
      <c r="JF12" s="31"/>
      <c r="JG12" s="6" t="s">
        <v>110</v>
      </c>
      <c r="JH12" s="6">
        <f>JS14</f>
        <v>0.51333333000000003</v>
      </c>
      <c r="JI12" s="7">
        <f>JJ12/15000</f>
        <v>2.722516208174461E-6</v>
      </c>
      <c r="JJ12" s="6">
        <f>JV14</f>
        <v>4.0837743122616912E-2</v>
      </c>
      <c r="JK12" s="6"/>
      <c r="JL12" s="6" t="s">
        <v>87</v>
      </c>
      <c r="JM12" s="6"/>
      <c r="JN12" s="6" t="s">
        <v>87</v>
      </c>
      <c r="JO12" s="6"/>
      <c r="JP12" s="6"/>
      <c r="JR12" s="6"/>
      <c r="JT12" s="6"/>
      <c r="JU12" s="6"/>
      <c r="JV12" s="6"/>
      <c r="JW12" s="31"/>
      <c r="JX12" s="6" t="s">
        <v>110</v>
      </c>
      <c r="JY12" s="6">
        <f>KJ14</f>
        <v>0.51333333000000003</v>
      </c>
      <c r="JZ12" s="7">
        <f>KA12/15000</f>
        <v>2.2181578821436247E-6</v>
      </c>
      <c r="KA12" s="6">
        <f>KM14</f>
        <v>3.3272368232154369E-2</v>
      </c>
      <c r="KB12" s="6"/>
      <c r="KC12" s="6" t="s">
        <v>87</v>
      </c>
      <c r="KD12" s="6"/>
      <c r="KE12" s="6" t="s">
        <v>87</v>
      </c>
      <c r="KF12" s="6"/>
      <c r="KG12" s="6"/>
      <c r="KI12" s="6"/>
      <c r="KK12" s="6">
        <v>19.440446666700002</v>
      </c>
      <c r="KL12" s="6">
        <v>1.4109821680700001</v>
      </c>
      <c r="KM12" s="6"/>
      <c r="KN12" s="31"/>
      <c r="KO12" s="6" t="s">
        <v>110</v>
      </c>
      <c r="KP12" s="6">
        <f>LA14</f>
        <v>0.51333333000000003</v>
      </c>
      <c r="KQ12" s="7">
        <f>KR12/15000</f>
        <v>2.3250426303351113E-6</v>
      </c>
      <c r="KR12" s="6">
        <f>LD14</f>
        <v>3.4875639455026669E-2</v>
      </c>
      <c r="KS12" s="6"/>
      <c r="KT12" s="6" t="s">
        <v>87</v>
      </c>
      <c r="KU12" s="6"/>
      <c r="KV12" s="6" t="s">
        <v>87</v>
      </c>
      <c r="KW12" s="6"/>
      <c r="KX12" s="6"/>
      <c r="KZ12" s="6"/>
      <c r="LB12" s="6">
        <v>19.440446666700002</v>
      </c>
      <c r="LC12" s="6">
        <v>1.40435514789</v>
      </c>
      <c r="LD12" s="6"/>
      <c r="LE12" s="31"/>
      <c r="LF12" s="6" t="s">
        <v>110</v>
      </c>
      <c r="LG12" s="6">
        <f>LR14</f>
        <v>0.51333333000000003</v>
      </c>
      <c r="LH12" s="7">
        <f>LI12/15000</f>
        <v>2.057811710747382E-6</v>
      </c>
      <c r="LI12" s="6">
        <f>LU14</f>
        <v>3.0867175661210732E-2</v>
      </c>
      <c r="LJ12" s="6"/>
      <c r="LK12" s="6" t="s">
        <v>87</v>
      </c>
      <c r="LL12" s="6"/>
      <c r="LM12" s="6" t="s">
        <v>87</v>
      </c>
      <c r="LN12" s="6"/>
      <c r="LO12" s="6"/>
      <c r="LQ12" s="6"/>
      <c r="LS12" s="6">
        <v>19.440446666700002</v>
      </c>
      <c r="LT12" s="6">
        <v>1.4999495251199999</v>
      </c>
      <c r="LU12" s="6"/>
      <c r="LV12" s="31"/>
      <c r="LW12" s="6" t="s">
        <v>110</v>
      </c>
      <c r="LX12" s="6">
        <f>MI14</f>
        <v>0.51333333000000003</v>
      </c>
      <c r="LY12" s="7">
        <f>LZ12/15000</f>
        <v>2.2946666948076734E-6</v>
      </c>
      <c r="LZ12" s="6">
        <f>ML14</f>
        <v>3.4420000422115099E-2</v>
      </c>
      <c r="MA12" s="6"/>
      <c r="MB12" s="6" t="s">
        <v>87</v>
      </c>
      <c r="MC12" s="6"/>
      <c r="MD12" s="6" t="s">
        <v>87</v>
      </c>
      <c r="ME12" s="6"/>
      <c r="MF12" s="6"/>
      <c r="MH12" s="6"/>
      <c r="MJ12" s="6">
        <v>19.440446666700002</v>
      </c>
      <c r="MK12" s="6">
        <v>1.50274176316</v>
      </c>
      <c r="ML12" s="6"/>
      <c r="MM12" s="31"/>
      <c r="MN12" s="6" t="s">
        <v>110</v>
      </c>
      <c r="MO12" s="6">
        <f>MZ14</f>
        <v>0.51333333000000003</v>
      </c>
      <c r="MP12" s="7">
        <f>MQ12/15000</f>
        <v>1.3943515761210535E-6</v>
      </c>
      <c r="MQ12" s="6">
        <f>NC14</f>
        <v>2.0915273641815803E-2</v>
      </c>
      <c r="MR12" s="6"/>
      <c r="MS12" s="6" t="s">
        <v>87</v>
      </c>
      <c r="MT12" s="6"/>
      <c r="MU12" s="6" t="s">
        <v>87</v>
      </c>
      <c r="MV12" s="6"/>
      <c r="MW12" s="6"/>
      <c r="MY12" s="6"/>
      <c r="NA12" s="6">
        <v>19.440446666700002</v>
      </c>
      <c r="NB12" s="6">
        <v>0.90675225798600001</v>
      </c>
      <c r="NC12" s="6"/>
      <c r="ND12" s="31"/>
      <c r="NE12" s="6" t="s">
        <v>110</v>
      </c>
      <c r="NF12" s="6">
        <f>NQ14</f>
        <v>0.51333333000000003</v>
      </c>
      <c r="NG12" s="7">
        <f>NH12/15000</f>
        <v>2.8402414744294379E-6</v>
      </c>
      <c r="NH12" s="6">
        <f>NT14</f>
        <v>4.2603622116441565E-2</v>
      </c>
      <c r="NI12" s="6"/>
      <c r="NJ12" s="6" t="s">
        <v>87</v>
      </c>
      <c r="NK12" s="6"/>
      <c r="NL12" s="6" t="s">
        <v>87</v>
      </c>
      <c r="NM12" s="6"/>
      <c r="NN12" s="6"/>
      <c r="NP12" s="6"/>
      <c r="NR12" s="6">
        <v>19.577726666699999</v>
      </c>
      <c r="NS12" s="6">
        <v>1.72445278235</v>
      </c>
      <c r="NT12" s="6"/>
      <c r="NU12" s="31"/>
      <c r="NV12" s="6" t="s">
        <v>110</v>
      </c>
      <c r="NW12" s="6">
        <f>OH14</f>
        <v>0.51333333000000003</v>
      </c>
      <c r="NX12" s="7">
        <f>NY12/15000</f>
        <v>3.2356558563210566E-6</v>
      </c>
      <c r="NY12" s="6">
        <f>OK14</f>
        <v>4.8534837844815847E-2</v>
      </c>
      <c r="NZ12" s="6"/>
      <c r="OA12" s="6" t="s">
        <v>87</v>
      </c>
      <c r="OB12" s="6"/>
      <c r="OC12" s="6" t="s">
        <v>87</v>
      </c>
      <c r="OD12" s="6"/>
      <c r="OE12" s="6"/>
      <c r="OG12" s="6"/>
      <c r="OI12" s="6">
        <v>19.4953</v>
      </c>
      <c r="OJ12" s="6">
        <v>1.8822870332999999</v>
      </c>
      <c r="OK12" s="6"/>
      <c r="OL12" s="31"/>
      <c r="OM12" s="6" t="s">
        <v>110</v>
      </c>
      <c r="ON12" s="6">
        <f>OY14</f>
        <v>0.51333333000000003</v>
      </c>
      <c r="OO12" s="7">
        <f>OP12/15000</f>
        <v>2.923871399888362E-6</v>
      </c>
      <c r="OP12" s="6">
        <f>PB14</f>
        <v>4.3858070998325428E-2</v>
      </c>
      <c r="OQ12" s="6"/>
      <c r="OR12" s="6" t="s">
        <v>87</v>
      </c>
      <c r="OS12" s="6"/>
      <c r="OT12" s="6" t="s">
        <v>87</v>
      </c>
      <c r="OU12" s="6"/>
      <c r="OV12" s="6"/>
      <c r="OX12" s="6"/>
      <c r="OZ12" s="6">
        <v>19.4953</v>
      </c>
      <c r="PA12" s="6">
        <v>1.76967119107</v>
      </c>
      <c r="PB12" s="6"/>
      <c r="PC12" s="31"/>
      <c r="PD12" s="6" t="s">
        <v>110</v>
      </c>
      <c r="PE12" s="6">
        <f>PP14</f>
        <v>0.81339499999999998</v>
      </c>
      <c r="PF12" s="7">
        <f>PG12/15000</f>
        <v>3.6502609540642746E-6</v>
      </c>
      <c r="PG12" s="6">
        <f>PS14</f>
        <v>5.4753914310964116E-2</v>
      </c>
      <c r="PH12" s="6"/>
      <c r="PI12" s="6" t="s">
        <v>87</v>
      </c>
      <c r="PJ12" s="6"/>
      <c r="PK12" s="6" t="s">
        <v>87</v>
      </c>
      <c r="PL12" s="6"/>
      <c r="PM12" s="6"/>
      <c r="PO12" s="6"/>
      <c r="PQ12" s="6">
        <v>19.4953</v>
      </c>
      <c r="PR12" s="6">
        <v>1.9388407172</v>
      </c>
      <c r="PS12" s="6"/>
      <c r="PT12" s="31"/>
      <c r="PU12" s="6" t="s">
        <v>110</v>
      </c>
      <c r="PV12" s="6">
        <f>QG14</f>
        <v>0.81339499999999998</v>
      </c>
      <c r="PW12" s="7">
        <f>PX12/15000</f>
        <v>3.8708980935575927E-6</v>
      </c>
      <c r="PX12" s="6">
        <f>QJ14</f>
        <v>5.8063471403363896E-2</v>
      </c>
      <c r="PY12" s="6"/>
      <c r="PZ12" s="6" t="s">
        <v>87</v>
      </c>
      <c r="QA12" s="6"/>
      <c r="QB12" s="6" t="s">
        <v>87</v>
      </c>
      <c r="QC12" s="6"/>
      <c r="QD12" s="6"/>
      <c r="QF12" s="6"/>
      <c r="QH12" s="6">
        <v>19.4953</v>
      </c>
      <c r="QI12" s="6">
        <v>2.0346259464199998</v>
      </c>
      <c r="QJ12" s="6"/>
      <c r="QK12" s="31"/>
      <c r="QL12" s="6" t="s">
        <v>110</v>
      </c>
      <c r="QM12" s="6">
        <f>QX14</f>
        <v>0.81339499999999998</v>
      </c>
      <c r="QN12" s="7">
        <f>QO12/15000</f>
        <v>3.734619471555368E-6</v>
      </c>
      <c r="QO12" s="6">
        <f>RA14</f>
        <v>5.6019292073330521E-2</v>
      </c>
      <c r="QP12" s="6"/>
      <c r="QQ12" s="6" t="s">
        <v>87</v>
      </c>
      <c r="QR12" s="6"/>
      <c r="QS12" s="6" t="s">
        <v>87</v>
      </c>
      <c r="QT12" s="6"/>
      <c r="QU12" s="6"/>
      <c r="QW12" s="6"/>
      <c r="QY12" s="6">
        <v>19.4953</v>
      </c>
      <c r="QZ12" s="6">
        <v>2.1187762546800002</v>
      </c>
      <c r="RA12" s="6"/>
      <c r="RB12" s="31"/>
      <c r="RC12" s="6" t="s">
        <v>110</v>
      </c>
      <c r="RD12" s="6">
        <f>RO14</f>
        <v>0.81339499999999998</v>
      </c>
      <c r="RE12" s="7">
        <f>RF12/15000</f>
        <v>4.1473240398540258E-6</v>
      </c>
      <c r="RF12" s="6">
        <f>RR14</f>
        <v>6.220986059781039E-2</v>
      </c>
      <c r="RG12" s="6"/>
      <c r="RH12" s="6" t="s">
        <v>87</v>
      </c>
      <c r="RI12" s="6"/>
      <c r="RJ12" s="6" t="s">
        <v>87</v>
      </c>
      <c r="RK12" s="6"/>
      <c r="RL12" s="6"/>
      <c r="RN12" s="6"/>
      <c r="RP12" s="6">
        <v>19.05002</v>
      </c>
      <c r="RQ12" s="6">
        <v>2.1040988967900001</v>
      </c>
      <c r="RR12" s="6"/>
      <c r="RS12" s="31"/>
      <c r="RT12" s="6" t="s">
        <v>110</v>
      </c>
      <c r="RU12" s="6">
        <f>SF14</f>
        <v>0.81339499999999998</v>
      </c>
      <c r="RV12" s="7">
        <f>RW12/15000</f>
        <v>3.8820794176440058E-6</v>
      </c>
      <c r="RW12" s="6">
        <f>SI14</f>
        <v>5.823119126466008E-2</v>
      </c>
      <c r="RX12" s="6"/>
      <c r="RY12" s="6" t="s">
        <v>87</v>
      </c>
      <c r="RZ12" s="6"/>
      <c r="SA12" s="6" t="s">
        <v>87</v>
      </c>
      <c r="SB12" s="6"/>
      <c r="SC12" s="6"/>
      <c r="SE12" s="6"/>
      <c r="SG12" s="6">
        <v>19.05002</v>
      </c>
      <c r="SH12" s="6">
        <v>2.0187270382500002</v>
      </c>
      <c r="SI12" s="6"/>
      <c r="SJ12" s="31"/>
      <c r="SK12" s="6" t="s">
        <v>110</v>
      </c>
      <c r="SL12" s="6">
        <f>SW14</f>
        <v>0.81339499999999998</v>
      </c>
      <c r="SM12" s="7">
        <f>SN12/15000</f>
        <v>3.913401382821283E-6</v>
      </c>
      <c r="SN12" s="6">
        <f>SZ14</f>
        <v>5.8701020742319247E-2</v>
      </c>
      <c r="SO12" s="6"/>
      <c r="SP12" s="6" t="s">
        <v>87</v>
      </c>
      <c r="SQ12" s="6"/>
      <c r="SR12" s="6" t="s">
        <v>87</v>
      </c>
      <c r="SS12" s="6"/>
      <c r="ST12" s="6"/>
      <c r="SV12" s="6"/>
      <c r="SX12" s="6">
        <v>19.35802</v>
      </c>
      <c r="SY12" s="6">
        <v>1.9610891663800001</v>
      </c>
      <c r="SZ12" s="6"/>
      <c r="TA12" s="31"/>
      <c r="TB12" s="6" t="s">
        <v>110</v>
      </c>
      <c r="TC12" s="6">
        <f>TN14</f>
        <v>0.81339499999999998</v>
      </c>
      <c r="TD12" s="7">
        <f>TE12/15000</f>
        <v>3.0864217105627386E-6</v>
      </c>
      <c r="TE12" s="6">
        <f>TQ14</f>
        <v>4.6296325658441079E-2</v>
      </c>
      <c r="TF12" s="6"/>
      <c r="TG12" s="6" t="s">
        <v>87</v>
      </c>
      <c r="TH12" s="6"/>
      <c r="TI12" s="6" t="s">
        <v>87</v>
      </c>
      <c r="TJ12" s="6"/>
      <c r="TK12" s="6"/>
      <c r="TM12" s="6"/>
      <c r="TO12" s="6">
        <v>19.35802</v>
      </c>
      <c r="TP12" s="6">
        <v>1.8172110696599999</v>
      </c>
      <c r="TQ12" s="6"/>
      <c r="TR12" s="31"/>
      <c r="TS12" s="6" t="s">
        <v>110</v>
      </c>
      <c r="TT12" s="6">
        <f>UE14</f>
        <v>0.81339499999999998</v>
      </c>
      <c r="TU12" s="7">
        <f>TV12/15000</f>
        <v>3.7480398655785384E-6</v>
      </c>
      <c r="TV12" s="6">
        <f>UH14</f>
        <v>5.6220597983678074E-2</v>
      </c>
      <c r="TW12" s="6"/>
      <c r="TX12" s="6" t="s">
        <v>87</v>
      </c>
      <c r="TY12" s="6"/>
      <c r="TZ12" s="6" t="s">
        <v>87</v>
      </c>
      <c r="UA12" s="6"/>
      <c r="UB12" s="6"/>
      <c r="UD12" s="6"/>
      <c r="UF12" s="6">
        <v>19.35802</v>
      </c>
      <c r="UG12" s="6">
        <v>1.9428843691</v>
      </c>
      <c r="UH12" s="6"/>
      <c r="UI12" s="31"/>
      <c r="UJ12" s="6" t="s">
        <v>110</v>
      </c>
      <c r="UK12" s="6">
        <f>UV14</f>
        <v>0.81339499999999998</v>
      </c>
      <c r="UL12" s="7">
        <f>UM12/15000</f>
        <v>3.5868720921633303E-6</v>
      </c>
      <c r="UM12" s="6">
        <f>UY14</f>
        <v>5.3803081382449956E-2</v>
      </c>
      <c r="UN12" s="6"/>
      <c r="UO12" s="6" t="s">
        <v>87</v>
      </c>
      <c r="UP12" s="6"/>
      <c r="UQ12" s="6" t="s">
        <v>87</v>
      </c>
      <c r="UR12" s="6"/>
      <c r="US12" s="6"/>
      <c r="UU12" s="6"/>
      <c r="UW12" s="6">
        <v>18.998539999999998</v>
      </c>
      <c r="UX12" s="6">
        <v>1.96883858353</v>
      </c>
      <c r="UY12" s="6"/>
      <c r="UZ12" s="31"/>
      <c r="VA12" s="6" t="s">
        <v>110</v>
      </c>
      <c r="VB12" s="6">
        <f>VM14</f>
        <v>0.81339499999999998</v>
      </c>
      <c r="VC12" s="7">
        <f>VD12/15000</f>
        <v>3.9626396173898986E-6</v>
      </c>
      <c r="VD12" s="6">
        <f>VP14</f>
        <v>5.9439594260848473E-2</v>
      </c>
      <c r="VE12" s="6"/>
      <c r="VF12" s="6" t="s">
        <v>87</v>
      </c>
      <c r="VG12" s="6"/>
      <c r="VH12" s="6" t="s">
        <v>87</v>
      </c>
      <c r="VI12" s="6"/>
      <c r="VJ12" s="6"/>
      <c r="VL12" s="6"/>
      <c r="VN12" s="6">
        <v>18.998539999999998</v>
      </c>
      <c r="VO12" s="6">
        <v>2.0078266082999998</v>
      </c>
      <c r="VP12" s="6"/>
      <c r="VQ12" s="31"/>
      <c r="VR12" s="6" t="s">
        <v>110</v>
      </c>
      <c r="VS12" s="6">
        <f>WD14</f>
        <v>0.81339499999999998</v>
      </c>
      <c r="VT12" s="7">
        <f>VU12/15000</f>
        <v>3.1730837710714229E-6</v>
      </c>
      <c r="VU12" s="6">
        <f>WG14</f>
        <v>4.7596256566071346E-2</v>
      </c>
      <c r="VV12" s="6"/>
      <c r="VW12" s="6" t="s">
        <v>87</v>
      </c>
      <c r="VX12" s="6"/>
      <c r="VY12" s="6" t="s">
        <v>87</v>
      </c>
      <c r="VZ12" s="6"/>
      <c r="WA12" s="6"/>
      <c r="WC12" s="6"/>
      <c r="WE12" s="6">
        <v>18.998539999999998</v>
      </c>
      <c r="WF12" s="6">
        <v>1.9222740063699999</v>
      </c>
      <c r="WG12" s="6"/>
      <c r="WH12" s="31"/>
    </row>
    <row r="13" spans="2:606" x14ac:dyDescent="0.25">
      <c r="B13">
        <v>34</v>
      </c>
      <c r="C13" s="1">
        <f>HH15</f>
        <v>8.5598248962597125</v>
      </c>
      <c r="G13">
        <v>34</v>
      </c>
      <c r="K13" s="31"/>
      <c r="L13" s="7">
        <f>L11/L4</f>
        <v>3182.7906976744189</v>
      </c>
      <c r="M13" s="6">
        <v>2.5666667000000001E-2</v>
      </c>
      <c r="N13" s="7">
        <f>O13/15000</f>
        <v>2.6280494382340256E-7</v>
      </c>
      <c r="O13" s="6">
        <f>AA28</f>
        <v>3.9420741573510387E-3</v>
      </c>
      <c r="P13" s="6"/>
      <c r="Q13" s="6"/>
      <c r="R13" s="6"/>
      <c r="S13" s="6" t="s">
        <v>87</v>
      </c>
      <c r="T13" s="6"/>
      <c r="U13" s="6"/>
      <c r="W13" s="6"/>
      <c r="X13" s="6"/>
      <c r="Y13" s="6"/>
      <c r="Z13" s="6"/>
      <c r="AA13" s="6"/>
      <c r="AC13" s="7">
        <f>AC11/AC4</f>
        <v>0</v>
      </c>
      <c r="AD13" s="6">
        <v>2.5666667000000001E-2</v>
      </c>
      <c r="AE13" s="7">
        <f>AF13/15000</f>
        <v>4.8896605770566686E-7</v>
      </c>
      <c r="AF13" s="6">
        <f>AR28</f>
        <v>7.3344908655850029E-3</v>
      </c>
      <c r="AG13" s="6"/>
      <c r="AH13" s="6"/>
      <c r="AI13" s="6"/>
      <c r="AJ13" s="6" t="s">
        <v>87</v>
      </c>
      <c r="AK13" s="6"/>
      <c r="AL13" s="6"/>
      <c r="AN13" s="6"/>
      <c r="AO13" s="6"/>
      <c r="AP13" s="6"/>
      <c r="AQ13" s="6"/>
      <c r="AR13" s="6"/>
      <c r="AT13" s="7">
        <f>AT11/AT4</f>
        <v>0</v>
      </c>
      <c r="AU13" s="6">
        <f>BF28</f>
        <v>0.25666666999999999</v>
      </c>
      <c r="AV13" s="7">
        <f>AW13/15000</f>
        <v>1.2424719943308124E-7</v>
      </c>
      <c r="AW13" s="6">
        <f>BI28</f>
        <v>1.8637079914962185E-3</v>
      </c>
      <c r="AX13" s="6"/>
      <c r="AY13" s="6"/>
      <c r="AZ13" s="6"/>
      <c r="BA13" s="6" t="s">
        <v>87</v>
      </c>
      <c r="BB13" s="6"/>
      <c r="BC13" s="6"/>
      <c r="BE13" s="6"/>
      <c r="BF13" s="6"/>
      <c r="BG13" s="6"/>
      <c r="BH13" s="6"/>
      <c r="BI13" s="6"/>
      <c r="BJ13" s="31"/>
      <c r="BK13" s="7">
        <f>BK11/BK4</f>
        <v>5482.604651162791</v>
      </c>
      <c r="BL13" s="6">
        <f>BW28</f>
        <v>0.25666666999999999</v>
      </c>
      <c r="BM13" s="7">
        <f>BN13/15000</f>
        <v>2.8478694944846646E-6</v>
      </c>
      <c r="BN13" s="6">
        <f>BZ28</f>
        <v>4.2718042417269966E-2</v>
      </c>
      <c r="BO13" s="6"/>
      <c r="BP13" s="6"/>
      <c r="BQ13" s="6"/>
      <c r="BR13" s="6" t="s">
        <v>87</v>
      </c>
      <c r="BS13" s="6"/>
      <c r="BT13" s="6"/>
      <c r="BV13" s="6"/>
      <c r="BW13" s="6"/>
      <c r="BX13" s="6"/>
      <c r="BY13" s="6"/>
      <c r="BZ13" s="6"/>
      <c r="CA13" s="31"/>
      <c r="CB13" s="7">
        <f>CB11/CB4</f>
        <v>3907.5348837209308</v>
      </c>
      <c r="CC13" s="6">
        <f>CN28</f>
        <v>0.25666666999999999</v>
      </c>
      <c r="CD13" s="7">
        <f>CE13/15000</f>
        <v>2.2056097322080544E-6</v>
      </c>
      <c r="CE13" s="6">
        <f>CQ28</f>
        <v>3.3084145983120816E-2</v>
      </c>
      <c r="CF13" s="6"/>
      <c r="CG13" s="6"/>
      <c r="CH13" s="6"/>
      <c r="CI13" s="6" t="s">
        <v>87</v>
      </c>
      <c r="CJ13" s="6"/>
      <c r="CK13" s="6"/>
      <c r="CM13" s="6"/>
      <c r="CN13" s="6"/>
      <c r="CO13" s="6"/>
      <c r="CP13" s="6"/>
      <c r="CQ13" s="6"/>
      <c r="CR13" s="31"/>
      <c r="CS13" s="7">
        <f>CS11/CS4</f>
        <v>3410.2325581395353</v>
      </c>
      <c r="CT13" s="6">
        <f>DE28</f>
        <v>0.25666666999999999</v>
      </c>
      <c r="CU13" s="7">
        <f>CV13/15000</f>
        <v>2.899236264419471E-6</v>
      </c>
      <c r="CV13" s="6">
        <f>DH28</f>
        <v>4.3488543966292065E-2</v>
      </c>
      <c r="CW13" s="6"/>
      <c r="CX13" s="6"/>
      <c r="CY13" s="6"/>
      <c r="CZ13" s="6" t="s">
        <v>87</v>
      </c>
      <c r="DA13" s="6"/>
      <c r="DB13" s="6"/>
      <c r="DD13" s="6"/>
      <c r="DE13" s="6"/>
      <c r="DF13" s="6"/>
      <c r="DG13" s="6"/>
      <c r="DH13" s="6"/>
      <c r="DI13" s="31"/>
      <c r="DJ13" s="7">
        <f>DJ11/DJ4</f>
        <v>2223.9069767441861</v>
      </c>
      <c r="DK13" s="6">
        <f>DV28</f>
        <v>0.25666666999999999</v>
      </c>
      <c r="DL13" s="7">
        <f>DM13/15000</f>
        <v>1.3444164501679374E-6</v>
      </c>
      <c r="DM13" s="6">
        <f>DY28</f>
        <v>2.016624675251906E-2</v>
      </c>
      <c r="DN13" s="6"/>
      <c r="DO13" s="6"/>
      <c r="DP13" s="6"/>
      <c r="DQ13" s="6" t="s">
        <v>87</v>
      </c>
      <c r="DR13" s="6"/>
      <c r="DS13" s="6"/>
      <c r="DU13" s="6"/>
      <c r="DV13" s="6"/>
      <c r="DW13" s="6"/>
      <c r="DX13" s="6"/>
      <c r="DY13" s="6"/>
      <c r="DZ13" s="31"/>
      <c r="EA13" s="7">
        <f>EA11/EA4</f>
        <v>2416.651162790698</v>
      </c>
      <c r="EB13" s="6">
        <f>EM28</f>
        <v>0.25666666999999999</v>
      </c>
      <c r="EC13" s="7">
        <f>ED13/15000</f>
        <v>1.4218902177154596E-6</v>
      </c>
      <c r="ED13" s="6">
        <f>EP28</f>
        <v>2.1328353265731893E-2</v>
      </c>
      <c r="EE13" s="6"/>
      <c r="EF13" s="6"/>
      <c r="EG13" s="6"/>
      <c r="EH13" s="6" t="s">
        <v>87</v>
      </c>
      <c r="EI13" s="6"/>
      <c r="EJ13" s="6"/>
      <c r="EL13" s="6"/>
      <c r="EM13" s="6"/>
      <c r="EN13" s="6"/>
      <c r="EO13" s="6"/>
      <c r="EP13" s="6"/>
      <c r="EQ13" s="31"/>
      <c r="ER13" s="7">
        <f>ER11/ER4</f>
        <v>3189.9534883720935</v>
      </c>
      <c r="ES13" s="6">
        <f>FD28</f>
        <v>0.25666666999999999</v>
      </c>
      <c r="ET13" s="7">
        <f>EU13/15000</f>
        <v>1.9449314932274703E-6</v>
      </c>
      <c r="EU13" s="6">
        <f>FG28</f>
        <v>2.9173972398412056E-2</v>
      </c>
      <c r="EV13" s="6"/>
      <c r="EW13" s="6"/>
      <c r="EX13" s="6"/>
      <c r="EY13" s="6" t="s">
        <v>87</v>
      </c>
      <c r="EZ13" s="6"/>
      <c r="FA13" s="6"/>
      <c r="FC13" s="6"/>
      <c r="FD13" s="6"/>
      <c r="FE13" s="6"/>
      <c r="FF13" s="6"/>
      <c r="FG13" s="6"/>
      <c r="FH13" s="31"/>
      <c r="FI13" s="7">
        <f>FI11/FI4</f>
        <v>3592.7441860465119</v>
      </c>
      <c r="FJ13" s="6">
        <f>FU28</f>
        <v>0.25666666999999999</v>
      </c>
      <c r="FK13" s="7">
        <f>FL13/15000</f>
        <v>1.7744357470929575E-6</v>
      </c>
      <c r="FL13" s="6">
        <f>FX28</f>
        <v>2.6616536206394363E-2</v>
      </c>
      <c r="FM13" s="6"/>
      <c r="FN13" s="6"/>
      <c r="FO13" s="6"/>
      <c r="FP13" s="6" t="s">
        <v>87</v>
      </c>
      <c r="FQ13" s="6"/>
      <c r="FR13" s="6"/>
      <c r="FT13" s="6"/>
      <c r="FU13" s="6"/>
      <c r="FV13" s="6"/>
      <c r="FW13" s="6"/>
      <c r="FX13" s="6"/>
      <c r="FY13" s="31"/>
      <c r="FZ13" s="7">
        <f>FZ11/FZ4</f>
        <v>3970.6046511627906</v>
      </c>
      <c r="GA13" s="6">
        <f>GL28</f>
        <v>0.25666666999999999</v>
      </c>
      <c r="GB13" s="7">
        <f>GC13/15000</f>
        <v>1.9154118679253499E-6</v>
      </c>
      <c r="GC13" s="6">
        <f>GO28</f>
        <v>2.8731178018880248E-2</v>
      </c>
      <c r="GD13" s="6"/>
      <c r="GE13" s="6"/>
      <c r="GF13" s="6"/>
      <c r="GG13" s="6" t="s">
        <v>87</v>
      </c>
      <c r="GH13" s="6"/>
      <c r="GI13" s="6"/>
      <c r="GK13" s="6"/>
      <c r="GL13" s="6"/>
      <c r="GM13" s="6"/>
      <c r="GN13" s="6"/>
      <c r="GO13" s="6"/>
      <c r="GP13" s="31"/>
      <c r="GQ13" s="7">
        <f>GQ11/GQ4</f>
        <v>4089.0232558139542</v>
      </c>
      <c r="GR13" s="6">
        <f>HC28</f>
        <v>0.25666666999999999</v>
      </c>
      <c r="GS13" s="7">
        <f>GT13/15000</f>
        <v>1.8329888033778574E-6</v>
      </c>
      <c r="GT13" s="6">
        <f>HF28</f>
        <v>2.7494832050667859E-2</v>
      </c>
      <c r="GU13" s="6"/>
      <c r="GV13" s="6"/>
      <c r="GW13" s="6" t="s">
        <v>194</v>
      </c>
      <c r="GX13" s="6" t="s">
        <v>87</v>
      </c>
      <c r="GY13" s="6"/>
      <c r="GZ13" s="6"/>
      <c r="HB13" s="6"/>
      <c r="HC13" s="6"/>
      <c r="HD13" s="6"/>
      <c r="HE13" s="6"/>
      <c r="HF13" s="6"/>
      <c r="HG13" s="31"/>
      <c r="HH13" s="7">
        <f>HH11/HH4</f>
        <v>5217.7674418604656</v>
      </c>
      <c r="HI13" s="6">
        <f>HT28</f>
        <v>0.25666666999999999</v>
      </c>
      <c r="HJ13" s="7">
        <f>HK13/15000</f>
        <v>2.7349408356325619E-6</v>
      </c>
      <c r="HK13" s="6">
        <f>HW28</f>
        <v>4.1024112534488427E-2</v>
      </c>
      <c r="HL13" s="6"/>
      <c r="HM13" s="6"/>
      <c r="HN13" s="6"/>
      <c r="HO13" s="6" t="s">
        <v>87</v>
      </c>
      <c r="HP13" s="6"/>
      <c r="HQ13" s="6"/>
      <c r="HS13" s="6"/>
      <c r="HT13" s="6"/>
      <c r="HU13" s="6"/>
      <c r="HV13" s="6"/>
      <c r="HW13" s="6"/>
      <c r="HX13" s="31"/>
      <c r="HY13" s="7">
        <f>HY11/HY4</f>
        <v>3723.6279069767447</v>
      </c>
      <c r="HZ13" s="6">
        <f>IK28</f>
        <v>0.25666666999999999</v>
      </c>
      <c r="IA13" s="7">
        <f>IB13/15000</f>
        <v>2.3459551848875928E-6</v>
      </c>
      <c r="IB13" s="6">
        <f>IN28</f>
        <v>3.5189327773313892E-2</v>
      </c>
      <c r="IC13" s="6"/>
      <c r="ID13" s="6"/>
      <c r="IE13" s="6"/>
      <c r="IF13" s="6" t="s">
        <v>87</v>
      </c>
      <c r="IG13" s="6"/>
      <c r="IH13" s="6"/>
      <c r="IJ13" s="6"/>
      <c r="IK13" s="6"/>
      <c r="IL13" s="6"/>
      <c r="IM13" s="6"/>
      <c r="IN13" s="6"/>
      <c r="IO13" s="31"/>
      <c r="IP13" s="7">
        <f>IP11/IP4</f>
        <v>2745.7674418604656</v>
      </c>
      <c r="IQ13" s="6">
        <f>JB28</f>
        <v>0.25666666999999999</v>
      </c>
      <c r="IR13" s="7">
        <f>IS13/15000</f>
        <v>1.9142224342090034E-6</v>
      </c>
      <c r="IS13" s="6">
        <f>JE28</f>
        <v>2.8713336513135047E-2</v>
      </c>
      <c r="IT13" s="6"/>
      <c r="IU13" s="6"/>
      <c r="IV13" s="6"/>
      <c r="IW13" s="6" t="s">
        <v>87</v>
      </c>
      <c r="IX13" s="6"/>
      <c r="IY13" s="6"/>
      <c r="JA13" s="6"/>
      <c r="JB13" s="6"/>
      <c r="JC13" s="6"/>
      <c r="JD13" s="6"/>
      <c r="JE13" s="6"/>
      <c r="JF13" s="31"/>
      <c r="JG13" s="7">
        <f>JG11/JG4</f>
        <v>3288.4651162790701</v>
      </c>
      <c r="JH13" s="6">
        <f>JS28</f>
        <v>0.25666666999999999</v>
      </c>
      <c r="JI13" s="7">
        <f>JJ13/15000</f>
        <v>2.0525208609395269E-6</v>
      </c>
      <c r="JJ13" s="6">
        <f>JV28</f>
        <v>3.0787812914092907E-2</v>
      </c>
      <c r="JK13" s="6"/>
      <c r="JL13" s="6"/>
      <c r="JM13" s="6"/>
      <c r="JN13" s="6" t="s">
        <v>87</v>
      </c>
      <c r="JO13" s="6"/>
      <c r="JP13" s="6"/>
      <c r="JR13" s="6"/>
      <c r="JS13" s="6"/>
      <c r="JT13" s="6"/>
      <c r="JU13" s="6"/>
      <c r="JV13" s="6"/>
      <c r="JW13" s="31"/>
      <c r="JX13" s="7">
        <f>JX11/JX4</f>
        <v>5475.3488372093025</v>
      </c>
      <c r="JY13" s="6">
        <f>KJ28</f>
        <v>0.25666666999999999</v>
      </c>
      <c r="JZ13" s="7">
        <f>KA13/15000</f>
        <v>1.315647823350806E-6</v>
      </c>
      <c r="KA13" s="6">
        <f>KM28</f>
        <v>1.9734717350262089E-2</v>
      </c>
      <c r="KB13" s="6"/>
      <c r="KC13" s="6"/>
      <c r="KD13" s="6"/>
      <c r="KE13" s="6" t="s">
        <v>87</v>
      </c>
      <c r="KF13" s="6"/>
      <c r="KG13" s="6"/>
      <c r="KI13" s="6"/>
      <c r="KJ13" s="6"/>
      <c r="KK13" s="6"/>
      <c r="KL13" s="6"/>
      <c r="KM13" s="6"/>
      <c r="KN13" s="31"/>
      <c r="KO13" s="7">
        <f>KO11/KO4</f>
        <v>4672.8372093023254</v>
      </c>
      <c r="KP13" s="6">
        <f>LA28</f>
        <v>0.25666666999999999</v>
      </c>
      <c r="KQ13" s="7">
        <f>KR13/15000</f>
        <v>1.497953886245354E-6</v>
      </c>
      <c r="KR13" s="6">
        <f>LD28</f>
        <v>2.246930829368031E-2</v>
      </c>
      <c r="KS13" s="6"/>
      <c r="KT13" s="6"/>
      <c r="KU13" s="6"/>
      <c r="KV13" s="6" t="s">
        <v>87</v>
      </c>
      <c r="KW13" s="6"/>
      <c r="KX13" s="6"/>
      <c r="KZ13" s="6"/>
      <c r="LA13" s="6"/>
      <c r="LB13" s="6"/>
      <c r="LC13" s="6"/>
      <c r="LD13" s="6"/>
      <c r="LE13" s="31"/>
      <c r="LF13" s="7">
        <f>LF11/LF4</f>
        <v>5224.1860465116288</v>
      </c>
      <c r="LG13" s="6">
        <f>LR28</f>
        <v>0.25666666999999999</v>
      </c>
      <c r="LH13" s="7">
        <f>LI13/15000</f>
        <v>1.5865867670926649E-6</v>
      </c>
      <c r="LI13" s="6">
        <f>LU28</f>
        <v>2.3798801506389973E-2</v>
      </c>
      <c r="LJ13" s="6"/>
      <c r="LK13" s="6"/>
      <c r="LL13" s="6"/>
      <c r="LM13" s="6" t="s">
        <v>87</v>
      </c>
      <c r="LN13" s="6"/>
      <c r="LO13" s="6"/>
      <c r="LQ13" s="6"/>
      <c r="LR13" s="6"/>
      <c r="LS13" s="6"/>
      <c r="LT13" s="6"/>
      <c r="LU13" s="6"/>
      <c r="LV13" s="31"/>
      <c r="LW13" s="7">
        <f>LW11/LW4</f>
        <v>5784.0930232558148</v>
      </c>
      <c r="LX13" s="6">
        <f>MI28</f>
        <v>0.25666666999999999</v>
      </c>
      <c r="LY13" s="7">
        <f>LZ13/15000</f>
        <v>1.4850870256713556E-6</v>
      </c>
      <c r="LZ13" s="6">
        <f>ML28</f>
        <v>2.2276305385070333E-2</v>
      </c>
      <c r="MA13" s="6"/>
      <c r="MB13" s="6"/>
      <c r="MC13" s="6"/>
      <c r="MD13" s="6" t="s">
        <v>87</v>
      </c>
      <c r="ME13" s="6"/>
      <c r="MF13" s="6"/>
      <c r="MH13" s="6"/>
      <c r="MI13" s="6"/>
      <c r="MJ13" s="6"/>
      <c r="MK13" s="6"/>
      <c r="ML13" s="6"/>
      <c r="MM13" s="31"/>
      <c r="MN13" s="7">
        <f>MN11/MN4</f>
        <v>3245.3953488372094</v>
      </c>
      <c r="MO13" s="6">
        <f>MZ28</f>
        <v>0.25666666999999999</v>
      </c>
      <c r="MP13" s="7">
        <f>MQ13/15000</f>
        <v>8.6739586796453557E-7</v>
      </c>
      <c r="MQ13" s="6">
        <f>NC28</f>
        <v>1.3010938019468033E-2</v>
      </c>
      <c r="MR13" s="6"/>
      <c r="MS13" s="6"/>
      <c r="MT13" s="6"/>
      <c r="MU13" s="6" t="s">
        <v>87</v>
      </c>
      <c r="MV13" s="6"/>
      <c r="MW13" s="6"/>
      <c r="MY13" s="6"/>
      <c r="MZ13" s="6"/>
      <c r="NA13" s="6"/>
      <c r="NB13" s="6"/>
      <c r="NC13" s="6"/>
      <c r="ND13" s="31"/>
      <c r="NE13" s="7">
        <f>NE11/NE4</f>
        <v>6585.4883720930238</v>
      </c>
      <c r="NF13" s="6">
        <f>NQ28</f>
        <v>0.25666666999999999</v>
      </c>
      <c r="NG13" s="7">
        <f>NH13/15000</f>
        <v>1.6726605851768022E-6</v>
      </c>
      <c r="NH13" s="6">
        <f>NT28</f>
        <v>2.5089908777652034E-2</v>
      </c>
      <c r="NI13" s="6"/>
      <c r="NJ13" s="6"/>
      <c r="NK13" s="6"/>
      <c r="NL13" s="6" t="s">
        <v>87</v>
      </c>
      <c r="NM13" s="6"/>
      <c r="NN13" s="6"/>
      <c r="NP13" s="6"/>
      <c r="NQ13" s="6"/>
      <c r="NR13" s="6"/>
      <c r="NS13" s="6"/>
      <c r="NT13" s="6"/>
      <c r="NU13" s="31"/>
      <c r="NV13" s="7">
        <f>NV11/NV4</f>
        <v>7833.6744186046517</v>
      </c>
      <c r="NW13" s="6">
        <f>OH28</f>
        <v>0.25666666999999999</v>
      </c>
      <c r="NX13" s="7">
        <f>NY13/15000</f>
        <v>1.9196191342219633E-6</v>
      </c>
      <c r="NY13" s="6">
        <f>OK28</f>
        <v>2.879428701332945E-2</v>
      </c>
      <c r="NZ13" s="6"/>
      <c r="OA13" s="6"/>
      <c r="OB13" s="6"/>
      <c r="OC13" s="6" t="s">
        <v>87</v>
      </c>
      <c r="OD13" s="6"/>
      <c r="OE13" s="6"/>
      <c r="OG13" s="6"/>
      <c r="OH13" s="6"/>
      <c r="OI13" s="6"/>
      <c r="OJ13" s="6"/>
      <c r="OK13" s="6"/>
      <c r="OL13" s="31"/>
      <c r="OM13" s="7">
        <f>OM11/OM4</f>
        <v>7600</v>
      </c>
      <c r="ON13" s="6">
        <f>OY28</f>
        <v>0.25666666999999999</v>
      </c>
      <c r="OO13" s="7">
        <f>OP13/15000</f>
        <v>1.8401990646276749E-6</v>
      </c>
      <c r="OP13" s="6">
        <f>PB28</f>
        <v>2.7602985969415125E-2</v>
      </c>
      <c r="OQ13" s="6"/>
      <c r="OR13" s="6"/>
      <c r="OS13" s="6"/>
      <c r="OT13" s="6" t="s">
        <v>87</v>
      </c>
      <c r="OU13" s="6"/>
      <c r="OV13" s="6"/>
      <c r="OX13" s="6"/>
      <c r="OY13" s="6"/>
      <c r="OZ13" s="6"/>
      <c r="PA13" s="6"/>
      <c r="PB13" s="6"/>
      <c r="PC13" s="31"/>
      <c r="PD13" s="7">
        <f>PD11/PD4</f>
        <v>5971.2558139534885</v>
      </c>
      <c r="PE13" s="6">
        <f>PP28</f>
        <v>0.40669749999999999</v>
      </c>
      <c r="PF13" s="7">
        <f>PG13/15000</f>
        <v>2.2591614947013524E-6</v>
      </c>
      <c r="PG13" s="6">
        <f>PS28</f>
        <v>3.3887422420520286E-2</v>
      </c>
      <c r="PH13" s="6"/>
      <c r="PI13" s="6"/>
      <c r="PJ13" s="6"/>
      <c r="PK13" s="6" t="s">
        <v>87</v>
      </c>
      <c r="PL13" s="6"/>
      <c r="PM13" s="6"/>
      <c r="PO13" s="6"/>
      <c r="PP13" s="6"/>
      <c r="PQ13" s="6"/>
      <c r="PR13" s="6"/>
      <c r="PS13" s="6"/>
      <c r="PT13" s="31"/>
      <c r="PU13" s="7">
        <f>PU11/PU4</f>
        <v>6082.3255813953492</v>
      </c>
      <c r="PV13" s="6">
        <f>QG28</f>
        <v>0.40669749999999999</v>
      </c>
      <c r="PW13" s="7">
        <f>PX13/15000</f>
        <v>2.2849996829063473E-6</v>
      </c>
      <c r="PX13" s="6">
        <f>QJ28</f>
        <v>3.4274995243595209E-2</v>
      </c>
      <c r="PY13" s="6"/>
      <c r="PZ13" s="6"/>
      <c r="QA13" s="6"/>
      <c r="QB13" s="6" t="s">
        <v>87</v>
      </c>
      <c r="QC13" s="6"/>
      <c r="QD13" s="6"/>
      <c r="QF13" s="6"/>
      <c r="QG13" s="6"/>
      <c r="QH13" s="6"/>
      <c r="QI13" s="6"/>
      <c r="QJ13" s="6"/>
      <c r="QK13" s="31"/>
      <c r="QL13" s="7">
        <f>QL11/QL4</f>
        <v>5237.7674418604656</v>
      </c>
      <c r="QM13" s="6">
        <f>QX28</f>
        <v>0.40669749999999999</v>
      </c>
      <c r="QN13" s="7">
        <f>QO13/15000</f>
        <v>2.446730545610402E-6</v>
      </c>
      <c r="QO13" s="6">
        <f>RA28</f>
        <v>3.670095818415603E-2</v>
      </c>
      <c r="QP13" s="6"/>
      <c r="QQ13" s="6"/>
      <c r="QR13" s="6"/>
      <c r="QS13" s="6" t="s">
        <v>87</v>
      </c>
      <c r="QT13" s="6"/>
      <c r="QU13" s="6"/>
      <c r="QW13" s="6"/>
      <c r="QX13" s="6"/>
      <c r="QY13" s="6"/>
      <c r="QZ13" s="6"/>
      <c r="RA13" s="6"/>
      <c r="RB13" s="31"/>
      <c r="RC13" s="7">
        <f>RC11/RC4</f>
        <v>4968.4651162790706</v>
      </c>
      <c r="RD13" s="6">
        <f>RO28</f>
        <v>0.40669749999999999</v>
      </c>
      <c r="RE13" s="7">
        <f>RF13/15000</f>
        <v>2.6555160222289561E-6</v>
      </c>
      <c r="RF13" s="6">
        <f>RR28</f>
        <v>3.9832740333434341E-2</v>
      </c>
      <c r="RG13" s="6"/>
      <c r="RH13" s="6"/>
      <c r="RI13" s="6"/>
      <c r="RJ13" s="6" t="s">
        <v>87</v>
      </c>
      <c r="RK13" s="6"/>
      <c r="RL13" s="6"/>
      <c r="RN13" s="6"/>
      <c r="RO13" s="6"/>
      <c r="RP13" s="6"/>
      <c r="RQ13" s="6"/>
      <c r="RR13" s="6"/>
      <c r="RS13" s="31"/>
      <c r="RT13" s="7">
        <f>RT11/RT4</f>
        <v>5479.7209302325591</v>
      </c>
      <c r="RU13" s="6">
        <f>SF28</f>
        <v>0.40669749999999999</v>
      </c>
      <c r="RV13" s="7">
        <f>RW13/15000</f>
        <v>2.395720527790683E-6</v>
      </c>
      <c r="RW13" s="6">
        <f>SI28</f>
        <v>3.5935807916860248E-2</v>
      </c>
      <c r="RX13" s="6"/>
      <c r="RY13" s="6"/>
      <c r="RZ13" s="6"/>
      <c r="SA13" s="6" t="s">
        <v>87</v>
      </c>
      <c r="SB13" s="6"/>
      <c r="SC13" s="6"/>
      <c r="SE13" s="6"/>
      <c r="SF13" s="6"/>
      <c r="SG13" s="6"/>
      <c r="SH13" s="6"/>
      <c r="SI13" s="6"/>
      <c r="SJ13" s="31"/>
      <c r="SK13" s="7">
        <f>SK11/SK4</f>
        <v>5102.2325581395353</v>
      </c>
      <c r="SL13" s="6">
        <f>SW28</f>
        <v>0.40669749999999999</v>
      </c>
      <c r="SM13" s="7">
        <f>SN13/15000</f>
        <v>2.2293046190380406E-6</v>
      </c>
      <c r="SN13" s="6">
        <f>SZ28</f>
        <v>3.3439569285570611E-2</v>
      </c>
      <c r="SO13" s="6"/>
      <c r="SP13" s="6"/>
      <c r="SQ13" s="6"/>
      <c r="SR13" s="6" t="s">
        <v>87</v>
      </c>
      <c r="SS13" s="6"/>
      <c r="ST13" s="6"/>
      <c r="SV13" s="6"/>
      <c r="SW13" s="6"/>
      <c r="SX13" s="6"/>
      <c r="SY13" s="6"/>
      <c r="SZ13" s="6"/>
      <c r="TA13" s="31"/>
      <c r="TB13" s="7">
        <f>TB11/TB4</f>
        <v>5949.5813953488378</v>
      </c>
      <c r="TC13" s="6">
        <f>TN28</f>
        <v>0.40669749999999999</v>
      </c>
      <c r="TD13" s="7">
        <f>TE13/15000</f>
        <v>1.9437291040432485E-6</v>
      </c>
      <c r="TE13" s="6">
        <f>TQ28</f>
        <v>2.9155936560648726E-2</v>
      </c>
      <c r="TF13" s="6"/>
      <c r="TG13" s="6"/>
      <c r="TH13" s="6"/>
      <c r="TI13" s="6" t="s">
        <v>87</v>
      </c>
      <c r="TJ13" s="6"/>
      <c r="TK13" s="6"/>
      <c r="TM13" s="6"/>
      <c r="TN13" s="6"/>
      <c r="TO13" s="6"/>
      <c r="TP13" s="6"/>
      <c r="TQ13" s="6"/>
      <c r="TR13" s="31"/>
      <c r="TS13" s="7">
        <f>TS11/TS4</f>
        <v>5889.1162790697672</v>
      </c>
      <c r="TT13" s="6">
        <f>UE28</f>
        <v>0.40669749999999999</v>
      </c>
      <c r="TU13" s="7">
        <f>TV13/15000</f>
        <v>2.3195491454266122E-6</v>
      </c>
      <c r="TV13" s="6">
        <f>UH28</f>
        <v>3.4793237181399185E-2</v>
      </c>
      <c r="TW13" s="6"/>
      <c r="TX13" s="6"/>
      <c r="TY13" s="6"/>
      <c r="TZ13" s="6" t="s">
        <v>87</v>
      </c>
      <c r="UA13" s="6"/>
      <c r="UB13" s="6"/>
      <c r="UD13" s="6"/>
      <c r="UE13" s="6"/>
      <c r="UF13" s="6"/>
      <c r="UG13" s="6"/>
      <c r="UH13" s="6"/>
      <c r="UI13" s="31"/>
      <c r="UJ13" s="7">
        <f>UJ11/UJ4</f>
        <v>5072.7441860465115</v>
      </c>
      <c r="UK13" s="6">
        <f>UV28</f>
        <v>0.40669749999999999</v>
      </c>
      <c r="UL13" s="7">
        <f>UM13/15000</f>
        <v>2.3069001046987338E-6</v>
      </c>
      <c r="UM13" s="6">
        <f>UY28</f>
        <v>3.4603501570481005E-2</v>
      </c>
      <c r="UN13" s="6"/>
      <c r="UO13" s="6"/>
      <c r="UP13" s="6"/>
      <c r="UQ13" s="6" t="s">
        <v>87</v>
      </c>
      <c r="UR13" s="6"/>
      <c r="US13" s="6"/>
      <c r="UU13" s="6"/>
      <c r="UV13" s="6"/>
      <c r="UW13" s="6"/>
      <c r="UX13" s="6"/>
      <c r="UY13" s="6"/>
      <c r="UZ13" s="31"/>
      <c r="VA13" s="7">
        <f>VA11/VA4</f>
        <v>5159.1627906976746</v>
      </c>
      <c r="VB13" s="6">
        <f>VM28</f>
        <v>0.40669749999999999</v>
      </c>
      <c r="VC13" s="7">
        <f>VD13/15000</f>
        <v>2.5647608768734535E-6</v>
      </c>
      <c r="VD13" s="6">
        <f>VP28</f>
        <v>3.8471413153101805E-2</v>
      </c>
      <c r="VE13" s="6"/>
      <c r="VF13" s="6"/>
      <c r="VG13" s="6"/>
      <c r="VH13" s="6" t="s">
        <v>87</v>
      </c>
      <c r="VI13" s="6"/>
      <c r="VJ13" s="6"/>
      <c r="VL13" s="6"/>
      <c r="VM13" s="6"/>
      <c r="VN13" s="6"/>
      <c r="VO13" s="6"/>
      <c r="VP13" s="6"/>
      <c r="VQ13" s="31"/>
      <c r="VR13" s="7">
        <f>VR11/VR4</f>
        <v>4276.5581395348845</v>
      </c>
      <c r="VS13" s="6">
        <f>WD28</f>
        <v>0.40669749999999999</v>
      </c>
      <c r="VT13" s="7">
        <f>VU13/15000</f>
        <v>1.9947343720647039E-6</v>
      </c>
      <c r="VU13" s="6">
        <f>WG28</f>
        <v>2.9921015580970559E-2</v>
      </c>
      <c r="VV13" s="6"/>
      <c r="VW13" s="6"/>
      <c r="VX13" s="6"/>
      <c r="VY13" s="6" t="s">
        <v>87</v>
      </c>
      <c r="VZ13" s="6"/>
      <c r="WA13" s="6"/>
      <c r="WC13" s="6"/>
      <c r="WD13" s="6"/>
      <c r="WE13" s="6"/>
      <c r="WF13" s="6"/>
      <c r="WG13" s="6"/>
      <c r="WH13" s="31"/>
    </row>
    <row r="14" spans="2:606" x14ac:dyDescent="0.25">
      <c r="C14" s="1"/>
      <c r="D14">
        <v>36</v>
      </c>
      <c r="E14">
        <v>8.222453715836858</v>
      </c>
      <c r="G14" s="33">
        <v>37</v>
      </c>
      <c r="K14" s="31"/>
      <c r="L14" s="6" t="s">
        <v>2</v>
      </c>
      <c r="M14" s="6">
        <v>1.2833333000000001E-2</v>
      </c>
      <c r="N14" s="7">
        <f>O14/15000</f>
        <v>1.3494277897055124E-7</v>
      </c>
      <c r="O14" s="6">
        <f>AA43</f>
        <v>2.0241416845582687E-3</v>
      </c>
      <c r="P14" s="6"/>
      <c r="Q14" s="7"/>
      <c r="R14" s="6"/>
      <c r="S14" s="6" t="s">
        <v>87</v>
      </c>
      <c r="T14" s="6" t="s">
        <v>87</v>
      </c>
      <c r="U14" s="6"/>
      <c r="W14" s="6"/>
      <c r="X14" s="6">
        <v>5.1333333000000002E-2</v>
      </c>
      <c r="Y14" s="6">
        <v>0</v>
      </c>
      <c r="Z14" s="6">
        <v>0.10122321951</v>
      </c>
      <c r="AA14" s="6">
        <f>LINEST(Z14:Z25,Y14:Y25,TRUE,TRUE)</f>
        <v>7.047723556373303E-3</v>
      </c>
      <c r="AC14" s="6" t="s">
        <v>2</v>
      </c>
      <c r="AD14" s="6">
        <v>1.2833333000000001E-2</v>
      </c>
      <c r="AE14" s="7">
        <f>AF14/15000</f>
        <v>3.2618560792196284E-7</v>
      </c>
      <c r="AF14" s="6">
        <f>AR43</f>
        <v>4.8927841188294427E-3</v>
      </c>
      <c r="AG14" s="6"/>
      <c r="AH14" s="7"/>
      <c r="AI14" s="6"/>
      <c r="AJ14" s="6" t="s">
        <v>87</v>
      </c>
      <c r="AK14" s="6" t="s">
        <v>87</v>
      </c>
      <c r="AL14" s="6"/>
      <c r="AN14" s="6"/>
      <c r="AO14" s="6">
        <v>5.1333333000000002E-2</v>
      </c>
      <c r="AP14" s="6">
        <v>0</v>
      </c>
      <c r="AQ14" s="6">
        <v>0.31265670610099999</v>
      </c>
      <c r="AR14" s="6">
        <f>LINEST(AQ14:AQ25,AP14:AP25,TRUE,TRUE)</f>
        <v>1.7280184270535039E-2</v>
      </c>
      <c r="AT14" s="6" t="s">
        <v>2</v>
      </c>
      <c r="AU14" s="6">
        <f>BF43</f>
        <v>0.12833333</v>
      </c>
      <c r="AV14" s="7">
        <f>AW14/15000</f>
        <v>7.0703181882734105E-8</v>
      </c>
      <c r="AW14" s="6">
        <f>BI43</f>
        <v>1.0605477282410116E-3</v>
      </c>
      <c r="AX14" s="6"/>
      <c r="AY14" s="7"/>
      <c r="AZ14" s="6"/>
      <c r="BA14" s="6" t="s">
        <v>87</v>
      </c>
      <c r="BB14" s="6" t="s">
        <v>87</v>
      </c>
      <c r="BC14" s="6"/>
      <c r="BE14" s="6"/>
      <c r="BF14" s="6">
        <v>0.51333333000000003</v>
      </c>
      <c r="BG14" s="6">
        <v>0</v>
      </c>
      <c r="BH14" s="6">
        <v>9.5162743739399994E-2</v>
      </c>
      <c r="BI14" s="6">
        <f>LINEST(BH14:BH25,BG14:BG25,TRUE,TRUE)</f>
        <v>3.6233997478597197E-3</v>
      </c>
      <c r="BJ14" s="31"/>
      <c r="BK14" s="6" t="s">
        <v>2</v>
      </c>
      <c r="BL14" s="6">
        <f>BW43</f>
        <v>0.12833333</v>
      </c>
      <c r="BM14" s="7">
        <f>BN14/15000</f>
        <v>1.9176118111991894E-6</v>
      </c>
      <c r="BN14" s="6">
        <f>BZ43</f>
        <v>2.8764177167987837E-2</v>
      </c>
      <c r="BO14" s="6"/>
      <c r="BP14" s="7"/>
      <c r="BQ14" s="6"/>
      <c r="BR14" s="6" t="s">
        <v>87</v>
      </c>
      <c r="BS14" s="6" t="s">
        <v>87</v>
      </c>
      <c r="BT14" s="6"/>
      <c r="BV14" s="6"/>
      <c r="BW14" s="6">
        <v>0.51333333000000003</v>
      </c>
      <c r="BX14" s="6">
        <v>0</v>
      </c>
      <c r="BY14" s="6">
        <v>0.76923399291299999</v>
      </c>
      <c r="BZ14" s="6">
        <f>LINEST(BY14:BY25,BX14:BX25,TRUE,TRUE)</f>
        <v>6.5058583875060721E-2</v>
      </c>
      <c r="CA14" s="31"/>
      <c r="CB14" s="6" t="s">
        <v>2</v>
      </c>
      <c r="CC14" s="6">
        <f>CN43</f>
        <v>0.12833333</v>
      </c>
      <c r="CD14" s="7">
        <f>CE14/15000</f>
        <v>1.3773078400629292E-6</v>
      </c>
      <c r="CE14" s="6">
        <f>CQ43</f>
        <v>2.0659617600943939E-2</v>
      </c>
      <c r="CF14" s="6"/>
      <c r="CG14" s="7"/>
      <c r="CH14" s="6"/>
      <c r="CI14" s="6" t="s">
        <v>87</v>
      </c>
      <c r="CJ14" s="6" t="s">
        <v>87</v>
      </c>
      <c r="CK14" s="6"/>
      <c r="CM14" s="6"/>
      <c r="CN14" s="6">
        <v>0.51333333000000003</v>
      </c>
      <c r="CO14" s="6">
        <v>0</v>
      </c>
      <c r="CP14" s="6">
        <v>0.64533999014200005</v>
      </c>
      <c r="CQ14" s="6">
        <f>LINEST(CP14:CP25,CO14:CO25,TRUE,TRUE)</f>
        <v>4.2587778600953141E-2</v>
      </c>
      <c r="CR14" s="31"/>
      <c r="CS14" s="6" t="s">
        <v>2</v>
      </c>
      <c r="CT14" s="6">
        <f>DE43</f>
        <v>0.12833333</v>
      </c>
      <c r="CU14" s="7">
        <f>CV14/15000</f>
        <v>2.2912823863871612E-6</v>
      </c>
      <c r="CV14" s="6">
        <f>DH43</f>
        <v>3.4369235795807418E-2</v>
      </c>
      <c r="CW14" s="6"/>
      <c r="CX14" s="7"/>
      <c r="CY14" s="6"/>
      <c r="CZ14" s="6" t="s">
        <v>87</v>
      </c>
      <c r="DA14" s="6" t="s">
        <v>87</v>
      </c>
      <c r="DB14" s="6"/>
      <c r="DD14" s="6"/>
      <c r="DE14" s="6">
        <v>0.51333333000000003</v>
      </c>
      <c r="DF14" s="6">
        <v>0</v>
      </c>
      <c r="DG14" s="6">
        <v>0.47138251747400001</v>
      </c>
      <c r="DH14" s="6">
        <f>LINEST(DG14:DG25,DF14:DF25,TRUE,TRUE)</f>
        <v>4.5571308159403648E-2</v>
      </c>
      <c r="DI14" s="31"/>
      <c r="DJ14" s="6" t="s">
        <v>2</v>
      </c>
      <c r="DK14" s="6">
        <f>DV43</f>
        <v>0.12833333</v>
      </c>
      <c r="DL14" s="7">
        <f>DM14/15000</f>
        <v>8.5879995956329787E-7</v>
      </c>
      <c r="DM14" s="6">
        <f>DY43</f>
        <v>1.2881999393449467E-2</v>
      </c>
      <c r="DN14" s="6"/>
      <c r="DO14" s="7"/>
      <c r="DP14" s="6"/>
      <c r="DQ14" s="6" t="s">
        <v>87</v>
      </c>
      <c r="DR14" s="6" t="s">
        <v>87</v>
      </c>
      <c r="DS14" s="6"/>
      <c r="DU14" s="6"/>
      <c r="DV14" s="6">
        <v>0.51333333000000003</v>
      </c>
      <c r="DW14" s="6">
        <v>0</v>
      </c>
      <c r="DX14" s="6">
        <v>0.27679558978500002</v>
      </c>
      <c r="DY14" s="6">
        <f>LINEST(DX14:DX25,DW14:DW25,TRUE,TRUE)</f>
        <v>2.6318255437858984E-2</v>
      </c>
      <c r="DZ14" s="31"/>
      <c r="EA14" s="6" t="s">
        <v>2</v>
      </c>
      <c r="EB14" s="6">
        <f>EM43</f>
        <v>0.12833333</v>
      </c>
      <c r="EC14" s="7">
        <f>ED14/15000</f>
        <v>8.5539801752506535E-7</v>
      </c>
      <c r="ED14" s="6">
        <f>EP43</f>
        <v>1.283097026287598E-2</v>
      </c>
      <c r="EE14" s="6"/>
      <c r="EF14" s="7"/>
      <c r="EG14" s="6"/>
      <c r="EH14" s="6" t="s">
        <v>87</v>
      </c>
      <c r="EI14" s="6" t="s">
        <v>87</v>
      </c>
      <c r="EJ14" s="6"/>
      <c r="EL14" s="6"/>
      <c r="EM14" s="6">
        <v>0.51333333000000003</v>
      </c>
      <c r="EN14" s="6">
        <v>0</v>
      </c>
      <c r="EO14" s="6">
        <v>0.30760364816000002</v>
      </c>
      <c r="EP14" s="6">
        <f>LINEST(EO14:EO25,EN14:EN25,TRUE,TRUE)</f>
        <v>2.7713416646487583E-2</v>
      </c>
      <c r="EQ14" s="31"/>
      <c r="ER14" s="6" t="s">
        <v>2</v>
      </c>
      <c r="ES14" s="6">
        <f>FD43</f>
        <v>0.12833333</v>
      </c>
      <c r="ET14" s="7">
        <f>EU14/15000</f>
        <v>1.0572749509757009E-6</v>
      </c>
      <c r="EU14" s="6">
        <f>FG43</f>
        <v>1.5859124264635514E-2</v>
      </c>
      <c r="EV14" s="6"/>
      <c r="EW14" s="7"/>
      <c r="EX14" s="6"/>
      <c r="EY14" s="6" t="s">
        <v>87</v>
      </c>
      <c r="EZ14" s="6" t="s">
        <v>87</v>
      </c>
      <c r="FA14" s="6"/>
      <c r="FC14" s="6"/>
      <c r="FD14" s="6">
        <v>0.51333333000000003</v>
      </c>
      <c r="FE14" s="6">
        <v>0</v>
      </c>
      <c r="FF14" s="6">
        <v>0.36589166610899998</v>
      </c>
      <c r="FG14" s="6">
        <f>LINEST(FF14:FF25,FE14:FE25,TRUE,TRUE)</f>
        <v>3.5886945292119443E-2</v>
      </c>
      <c r="FH14" s="31"/>
      <c r="FI14" s="6" t="s">
        <v>2</v>
      </c>
      <c r="FJ14" s="6">
        <f>FU43</f>
        <v>0.12833333</v>
      </c>
      <c r="FK14" s="7">
        <f>FL14/15000</f>
        <v>1.0608380023033649E-6</v>
      </c>
      <c r="FL14" s="6">
        <f>FX43</f>
        <v>1.5912570034550474E-2</v>
      </c>
      <c r="FM14" s="6"/>
      <c r="FN14" s="7"/>
      <c r="FO14" s="6"/>
      <c r="FP14" s="6" t="s">
        <v>87</v>
      </c>
      <c r="FQ14" s="6" t="s">
        <v>87</v>
      </c>
      <c r="FR14" s="6"/>
      <c r="FT14" s="6"/>
      <c r="FU14" s="6">
        <v>0.51333333000000003</v>
      </c>
      <c r="FV14" s="6">
        <v>0</v>
      </c>
      <c r="FW14" s="6">
        <v>0.34311053170400002</v>
      </c>
      <c r="FX14" s="6">
        <f>LINEST(FW14:FW25,FV14:FV25,TRUE,TRUE)</f>
        <v>3.5867175828077226E-2</v>
      </c>
      <c r="FY14" s="31"/>
      <c r="FZ14" s="6" t="s">
        <v>2</v>
      </c>
      <c r="GA14" s="6">
        <f>GL43</f>
        <v>0.12833333</v>
      </c>
      <c r="GB14" s="7">
        <f>GC14/15000</f>
        <v>1.2826664321736422E-6</v>
      </c>
      <c r="GC14" s="6">
        <f>GO43</f>
        <v>1.9239996482604632E-2</v>
      </c>
      <c r="GD14" s="6"/>
      <c r="GE14" s="7"/>
      <c r="GF14" s="6"/>
      <c r="GG14" s="6" t="s">
        <v>87</v>
      </c>
      <c r="GH14" s="6" t="s">
        <v>87</v>
      </c>
      <c r="GI14" s="6"/>
      <c r="GK14" s="6"/>
      <c r="GL14" s="6">
        <v>0.51333333000000003</v>
      </c>
      <c r="GM14" s="6">
        <v>0</v>
      </c>
      <c r="GN14" s="6">
        <v>0.52965814653099996</v>
      </c>
      <c r="GO14" s="6">
        <f>LINEST(GN14:GN25,GM14:GM25,TRUE,TRUE)</f>
        <v>4.371144316809069E-2</v>
      </c>
      <c r="GP14" s="31"/>
      <c r="GQ14" s="6" t="s">
        <v>2</v>
      </c>
      <c r="GR14" s="6">
        <f>HC43</f>
        <v>0.12833333</v>
      </c>
      <c r="GS14" s="7">
        <f>GT14/15000</f>
        <v>1.1203222278761232E-6</v>
      </c>
      <c r="GT14" s="6">
        <f>HF43</f>
        <v>1.6804833418141849E-2</v>
      </c>
      <c r="GU14" s="6"/>
      <c r="GV14" s="7"/>
      <c r="GW14" s="6"/>
      <c r="GX14" s="6" t="s">
        <v>87</v>
      </c>
      <c r="GY14" s="6" t="s">
        <v>87</v>
      </c>
      <c r="GZ14" s="6"/>
      <c r="HB14" s="6"/>
      <c r="HC14" s="6">
        <v>0.51333333000000003</v>
      </c>
      <c r="HD14" s="6">
        <v>0</v>
      </c>
      <c r="HE14" s="6">
        <v>0.44615910750299997</v>
      </c>
      <c r="HF14" s="6">
        <f>LINEST(HE14:HE25,HD14:HD25,TRUE,TRUE)</f>
        <v>4.2710050706415911E-2</v>
      </c>
      <c r="HG14" s="31"/>
      <c r="HH14" s="6" t="s">
        <v>2</v>
      </c>
      <c r="HI14" s="6">
        <f>HT43</f>
        <v>0.12833333</v>
      </c>
      <c r="HJ14" s="7">
        <f>HK14/15000</f>
        <v>1.6099225588077672E-6</v>
      </c>
      <c r="HK14" s="6">
        <f>HW43</f>
        <v>2.4148838382116507E-2</v>
      </c>
      <c r="HL14" s="6"/>
      <c r="HM14" s="7"/>
      <c r="HN14" s="6"/>
      <c r="HO14" s="6" t="s">
        <v>87</v>
      </c>
      <c r="HP14" s="6" t="s">
        <v>87</v>
      </c>
      <c r="HQ14" s="6"/>
      <c r="HS14" s="6"/>
      <c r="HT14" s="6">
        <v>0.51333333000000003</v>
      </c>
      <c r="HU14" s="6">
        <v>0</v>
      </c>
      <c r="HV14" s="6">
        <v>0.4582727566</v>
      </c>
      <c r="HW14" s="6">
        <f>LINEST(HV14:HV25,HU14:HU25,TRUE,TRUE)</f>
        <v>4.8381654004771998E-2</v>
      </c>
      <c r="HX14" s="31"/>
      <c r="HY14" s="6" t="s">
        <v>2</v>
      </c>
      <c r="HZ14" s="6">
        <f>IK43</f>
        <v>0.12833333</v>
      </c>
      <c r="IA14" s="7">
        <f>IB14/15000</f>
        <v>1.3550922368089967E-6</v>
      </c>
      <c r="IB14" s="6">
        <f>IN43</f>
        <v>2.0326383552134949E-2</v>
      </c>
      <c r="IC14" s="6"/>
      <c r="ID14" s="7"/>
      <c r="IE14" s="6"/>
      <c r="IF14" s="6" t="s">
        <v>87</v>
      </c>
      <c r="IG14" s="6" t="s">
        <v>87</v>
      </c>
      <c r="IH14" s="6"/>
      <c r="IJ14" s="6"/>
      <c r="IK14" s="6">
        <v>0.51333333000000003</v>
      </c>
      <c r="IL14" s="6">
        <v>0</v>
      </c>
      <c r="IM14" s="6">
        <v>0.92092428789799996</v>
      </c>
      <c r="IN14" s="6">
        <f>LINEST(IM14:IM25,IL14:IL25,TRUE,TRUE)</f>
        <v>4.8821393554396492E-2</v>
      </c>
      <c r="IO14" s="31"/>
      <c r="IP14" s="6" t="s">
        <v>2</v>
      </c>
      <c r="IQ14" s="6">
        <f>JB43</f>
        <v>0.12833333</v>
      </c>
      <c r="IR14" s="7">
        <f>IS14/15000</f>
        <v>1.2330417144944089E-6</v>
      </c>
      <c r="IS14" s="6">
        <f>JE43</f>
        <v>1.8495625717416135E-2</v>
      </c>
      <c r="IT14" s="6"/>
      <c r="IU14" s="7"/>
      <c r="IV14" s="6"/>
      <c r="IW14" s="6" t="s">
        <v>87</v>
      </c>
      <c r="IX14" s="6" t="s">
        <v>87</v>
      </c>
      <c r="IY14" s="6"/>
      <c r="JA14" s="6"/>
      <c r="JB14" s="6">
        <v>0.51333333000000003</v>
      </c>
      <c r="JC14" s="6">
        <v>0</v>
      </c>
      <c r="JD14" s="6">
        <v>1.0723083605999999</v>
      </c>
      <c r="JE14" s="6">
        <f>LINEST(JD14:JD25,JC14:JC25,TRUE,TRUE)</f>
        <v>4.0497278623377188E-2</v>
      </c>
      <c r="JF14" s="31"/>
      <c r="JG14" s="6" t="s">
        <v>2</v>
      </c>
      <c r="JH14" s="6">
        <f>JS43</f>
        <v>0.12833333</v>
      </c>
      <c r="JI14" s="7">
        <f>JJ14/15000</f>
        <v>1.4617232779754501E-6</v>
      </c>
      <c r="JJ14" s="6">
        <f>JV43</f>
        <v>2.192584916963175E-2</v>
      </c>
      <c r="JK14" s="6"/>
      <c r="JL14" s="7"/>
      <c r="JM14" s="6"/>
      <c r="JN14" s="6" t="s">
        <v>87</v>
      </c>
      <c r="JO14" s="6" t="s">
        <v>87</v>
      </c>
      <c r="JP14" s="6"/>
      <c r="JR14" s="6"/>
      <c r="JS14" s="6">
        <v>0.51333333000000003</v>
      </c>
      <c r="JT14" s="6">
        <v>0</v>
      </c>
      <c r="JU14" s="6">
        <v>1.2216620244700001</v>
      </c>
      <c r="JV14" s="6">
        <f>LINEST(JU14:JU24,JT14:JT24,TRUE,TRUE)</f>
        <v>4.0837743122616912E-2</v>
      </c>
      <c r="JW14" s="31"/>
      <c r="JX14" s="6" t="s">
        <v>2</v>
      </c>
      <c r="JY14" s="6">
        <f>KJ43</f>
        <v>0.12833333</v>
      </c>
      <c r="JZ14" s="7">
        <f>KA14/15000</f>
        <v>7.1303764173502634E-7</v>
      </c>
      <c r="KA14" s="6">
        <f>KM43</f>
        <v>1.0695564626025396E-2</v>
      </c>
      <c r="KB14" s="6"/>
      <c r="KC14" s="7"/>
      <c r="KD14" s="6"/>
      <c r="KE14" s="6" t="s">
        <v>87</v>
      </c>
      <c r="KF14" s="6" t="s">
        <v>87</v>
      </c>
      <c r="KG14" s="6"/>
      <c r="KI14" s="6"/>
      <c r="KJ14" s="6">
        <v>0.51333333000000003</v>
      </c>
      <c r="KK14" s="6">
        <v>0</v>
      </c>
      <c r="KL14" s="6">
        <v>0.39071678525300002</v>
      </c>
      <c r="KM14" s="6">
        <f>LINEST(KL14:KL25,KK14:KK25,TRUE,TRUE)</f>
        <v>3.3272368232154369E-2</v>
      </c>
      <c r="KN14" s="31"/>
      <c r="KO14" s="6" t="s">
        <v>2</v>
      </c>
      <c r="KP14" s="6">
        <f>LA43</f>
        <v>0.12833333</v>
      </c>
      <c r="KQ14" s="7">
        <f>KR14/15000</f>
        <v>7.6838854130887603E-7</v>
      </c>
      <c r="KR14" s="6">
        <f>LD43</f>
        <v>1.152582811963314E-2</v>
      </c>
      <c r="KS14" s="6"/>
      <c r="KT14" s="7"/>
      <c r="KU14" s="6"/>
      <c r="KV14" s="6" t="s">
        <v>87</v>
      </c>
      <c r="KW14" s="6" t="s">
        <v>87</v>
      </c>
      <c r="KX14" s="6"/>
      <c r="KZ14" s="6"/>
      <c r="LA14" s="6">
        <v>0.51333333000000003</v>
      </c>
      <c r="LB14" s="6">
        <v>0</v>
      </c>
      <c r="LC14" s="6">
        <v>0.37985071158799999</v>
      </c>
      <c r="LD14" s="6">
        <f>LINEST(LC14:LC25,LB14:LB25,TRUE,TRUE)</f>
        <v>3.4875639455026669E-2</v>
      </c>
      <c r="LE14" s="31"/>
      <c r="LF14" s="6" t="s">
        <v>2</v>
      </c>
      <c r="LG14" s="6">
        <f>LR43</f>
        <v>0.12833333</v>
      </c>
      <c r="LH14" s="7">
        <f>LI14/15000</f>
        <v>8.4049560780631056E-7</v>
      </c>
      <c r="LI14" s="6">
        <f>LU43</f>
        <v>1.2607434117094658E-2</v>
      </c>
      <c r="LJ14" s="6"/>
      <c r="LK14" s="7"/>
      <c r="LL14" s="6"/>
      <c r="LM14" s="6" t="s">
        <v>87</v>
      </c>
      <c r="LN14" s="6" t="s">
        <v>87</v>
      </c>
      <c r="LO14" s="6"/>
      <c r="LQ14" s="6"/>
      <c r="LR14" s="6">
        <v>0.51333333000000003</v>
      </c>
      <c r="LS14" s="6">
        <v>0</v>
      </c>
      <c r="LT14" s="6">
        <v>0.34146639820500002</v>
      </c>
      <c r="LU14" s="6">
        <f>LINEST(LT14:LT25,LS14:LS25,TRUE,TRUE)</f>
        <v>3.0867175661210732E-2</v>
      </c>
      <c r="LV14" s="31"/>
      <c r="LW14" s="6" t="s">
        <v>2</v>
      </c>
      <c r="LX14" s="6">
        <f>MI43</f>
        <v>0.12833333</v>
      </c>
      <c r="LY14" s="7">
        <f>LZ14/15000</f>
        <v>7.6060957109751876E-7</v>
      </c>
      <c r="LZ14" s="6">
        <f>ML43</f>
        <v>1.1409143566462781E-2</v>
      </c>
      <c r="MA14" s="6"/>
      <c r="MB14" s="7"/>
      <c r="MC14" s="6"/>
      <c r="MD14" s="6" t="s">
        <v>87</v>
      </c>
      <c r="ME14" s="6" t="s">
        <v>87</v>
      </c>
      <c r="MF14" s="6"/>
      <c r="MH14" s="6"/>
      <c r="MI14" s="6">
        <v>0.51333333000000003</v>
      </c>
      <c r="MJ14" s="6">
        <v>0</v>
      </c>
      <c r="MK14" s="6">
        <v>0.39574363506600002</v>
      </c>
      <c r="ML14" s="6">
        <f>LINEST(MK14:MK25,MJ14:MJ25,TRUE,TRUE)</f>
        <v>3.4420000422115099E-2</v>
      </c>
      <c r="MM14" s="31"/>
      <c r="MN14" s="6" t="s">
        <v>2</v>
      </c>
      <c r="MO14" s="6">
        <f>MZ43</f>
        <v>0.12833333</v>
      </c>
      <c r="MP14" s="7">
        <f>MQ14/15000</f>
        <v>4.2175000867502756E-7</v>
      </c>
      <c r="MQ14" s="6">
        <f>NC43</f>
        <v>6.3262501301254133E-3</v>
      </c>
      <c r="MR14" s="6"/>
      <c r="MS14" s="7"/>
      <c r="MT14" s="6" t="s">
        <v>87</v>
      </c>
      <c r="MU14" s="6" t="s">
        <v>87</v>
      </c>
      <c r="MV14" s="6" t="s">
        <v>87</v>
      </c>
      <c r="MW14" s="6"/>
      <c r="MY14" s="6"/>
      <c r="MZ14" s="6">
        <v>0.51333333000000003</v>
      </c>
      <c r="NA14" s="6">
        <v>0</v>
      </c>
      <c r="NB14" s="6">
        <v>0.22651374293599999</v>
      </c>
      <c r="NC14" s="6">
        <f>LINEST(NB14:NB25,NA14:NA25,TRUE,TRUE)</f>
        <v>2.0915273641815803E-2</v>
      </c>
      <c r="ND14" s="31"/>
      <c r="NE14" s="6" t="s">
        <v>2</v>
      </c>
      <c r="NF14" s="6">
        <f>NQ43</f>
        <v>0.12833333</v>
      </c>
      <c r="NG14" s="7">
        <f>NH14/15000</f>
        <v>8.4862069502781362E-7</v>
      </c>
      <c r="NH14" s="6">
        <f>NT43</f>
        <v>1.2729310425417204E-2</v>
      </c>
      <c r="NI14" s="6"/>
      <c r="NJ14" s="7"/>
      <c r="NK14" s="6"/>
      <c r="NL14" s="6" t="s">
        <v>87</v>
      </c>
      <c r="NM14" s="6" t="s">
        <v>87</v>
      </c>
      <c r="NN14" s="6"/>
      <c r="NP14" s="6"/>
      <c r="NQ14" s="6">
        <v>0.51333333000000003</v>
      </c>
      <c r="NR14" s="6">
        <v>0</v>
      </c>
      <c r="NS14" s="6">
        <v>0.36851652457599998</v>
      </c>
      <c r="NT14" s="6">
        <f>LINEST(NS14:NS25,NR14:NR25,TRUE,TRUE)</f>
        <v>4.2603622116441565E-2</v>
      </c>
      <c r="NU14" s="31"/>
      <c r="NV14" s="6" t="s">
        <v>2</v>
      </c>
      <c r="NW14" s="6">
        <f>OH43</f>
        <v>0.12833333</v>
      </c>
      <c r="NX14" s="7">
        <f>NY14/15000</f>
        <v>1.0330572468954058E-6</v>
      </c>
      <c r="NY14" s="6">
        <f>OK43</f>
        <v>1.5495858703431085E-2</v>
      </c>
      <c r="NZ14" s="6"/>
      <c r="OA14" s="7"/>
      <c r="OB14" s="6"/>
      <c r="OC14" s="6" t="s">
        <v>87</v>
      </c>
      <c r="OD14" s="6" t="s">
        <v>87</v>
      </c>
      <c r="OE14" s="6"/>
      <c r="OG14" s="6"/>
      <c r="OH14" s="6">
        <v>0.51333333000000003</v>
      </c>
      <c r="OI14" s="6">
        <v>0</v>
      </c>
      <c r="OJ14" s="6">
        <v>0.52292815538299997</v>
      </c>
      <c r="OK14" s="6">
        <f>LINEST(OJ14:OJ25,OI14:OI25,TRUE,TRUE)</f>
        <v>4.8534837844815847E-2</v>
      </c>
      <c r="OL14" s="31"/>
      <c r="OM14" s="6" t="s">
        <v>2</v>
      </c>
      <c r="ON14" s="6">
        <f>OY43</f>
        <v>0.12833333</v>
      </c>
      <c r="OO14" s="7">
        <f>OP14/15000</f>
        <v>9.0014651152329041E-7</v>
      </c>
      <c r="OP14" s="6">
        <f>PB43</f>
        <v>1.3502197672849357E-2</v>
      </c>
      <c r="OQ14" s="6"/>
      <c r="OR14" s="7"/>
      <c r="OS14" s="6"/>
      <c r="OT14" s="6" t="s">
        <v>87</v>
      </c>
      <c r="OU14" s="6" t="s">
        <v>87</v>
      </c>
      <c r="OV14" s="6"/>
      <c r="OX14" s="6"/>
      <c r="OY14" s="6">
        <v>0.51333333000000003</v>
      </c>
      <c r="OZ14" s="6">
        <v>0</v>
      </c>
      <c r="PA14" s="6">
        <v>0.414728383453</v>
      </c>
      <c r="PB14" s="6">
        <f>LINEST(PA14:PA25,OZ14:OZ25,TRUE,TRUE)</f>
        <v>4.3858070998325428E-2</v>
      </c>
      <c r="PC14" s="31"/>
      <c r="PD14" s="6" t="s">
        <v>2</v>
      </c>
      <c r="PE14" s="6">
        <f>PP43</f>
        <v>0.20334874999999999</v>
      </c>
      <c r="PF14" s="7">
        <f>PG14/15000</f>
        <v>1.2271415119502172E-6</v>
      </c>
      <c r="PG14" s="6">
        <f>PS43</f>
        <v>1.8407122679253259E-2</v>
      </c>
      <c r="PH14" s="6"/>
      <c r="PI14" s="7"/>
      <c r="PJ14" s="6"/>
      <c r="PK14" s="6" t="s">
        <v>87</v>
      </c>
      <c r="PL14" s="6" t="s">
        <v>87</v>
      </c>
      <c r="PM14" s="6"/>
      <c r="PO14" s="6"/>
      <c r="PP14" s="6">
        <f>PP1/2</f>
        <v>0.81339499999999998</v>
      </c>
      <c r="PQ14" s="6">
        <v>0</v>
      </c>
      <c r="PR14" s="6">
        <v>0.60104390411599995</v>
      </c>
      <c r="PS14" s="6">
        <f>LINEST(PR14:PR25,PQ14:PQ25,TRUE,TRUE)</f>
        <v>5.4753914310964116E-2</v>
      </c>
      <c r="PT14" s="31"/>
      <c r="PU14" s="6" t="s">
        <v>2</v>
      </c>
      <c r="PV14" s="6">
        <f>QG43</f>
        <v>0.20334874999999999</v>
      </c>
      <c r="PW14" s="7">
        <f>PX14/15000</f>
        <v>1.1530288916104303E-6</v>
      </c>
      <c r="PX14" s="6">
        <f>QJ43</f>
        <v>1.7295433374156455E-2</v>
      </c>
      <c r="PY14" s="6"/>
      <c r="PZ14" s="7"/>
      <c r="QA14" s="6"/>
      <c r="QB14" s="6" t="s">
        <v>87</v>
      </c>
      <c r="QC14" s="6" t="s">
        <v>87</v>
      </c>
      <c r="QD14" s="6"/>
      <c r="QF14" s="6"/>
      <c r="QG14" s="6">
        <f>QG1/2</f>
        <v>0.81339499999999998</v>
      </c>
      <c r="QH14" s="6">
        <v>0</v>
      </c>
      <c r="QI14" s="6">
        <v>0.57663046820099995</v>
      </c>
      <c r="QJ14" s="6">
        <f>LINEST(QI14:QI25,QH14:QH25,TRUE,TRUE)</f>
        <v>5.8063471403363896E-2</v>
      </c>
      <c r="QK14" s="31"/>
      <c r="QL14" s="6" t="s">
        <v>2</v>
      </c>
      <c r="QM14" s="6">
        <f>QX43</f>
        <v>0.20334874999999999</v>
      </c>
      <c r="QN14" s="7">
        <f>QO14/15000</f>
        <v>1.2905966577298644E-6</v>
      </c>
      <c r="QO14" s="6">
        <f>RA43</f>
        <v>1.9358949865947966E-2</v>
      </c>
      <c r="QP14" s="6"/>
      <c r="QQ14" s="7"/>
      <c r="QR14" s="6"/>
      <c r="QS14" s="6" t="s">
        <v>87</v>
      </c>
      <c r="QT14" s="6" t="s">
        <v>87</v>
      </c>
      <c r="QU14" s="6"/>
      <c r="QW14" s="6"/>
      <c r="QX14" s="6">
        <f>QX1/2</f>
        <v>0.81339499999999998</v>
      </c>
      <c r="QY14" s="6">
        <v>0</v>
      </c>
      <c r="QZ14" s="6">
        <v>0.87860705501799996</v>
      </c>
      <c r="RA14" s="6">
        <f>LINEST(QZ14:QZ24,QY14:QY24,TRUE,TRUE)</f>
        <v>5.6019292073330521E-2</v>
      </c>
      <c r="RB14" s="31"/>
      <c r="RC14" s="6" t="s">
        <v>2</v>
      </c>
      <c r="RD14" s="6">
        <f>RO43</f>
        <v>0.20334874999999999</v>
      </c>
      <c r="RE14" s="7">
        <f>RF14/15000</f>
        <v>1.5453450931841001E-6</v>
      </c>
      <c r="RF14" s="6">
        <f>RR43</f>
        <v>2.3180176397761501E-2</v>
      </c>
      <c r="RG14" s="6"/>
      <c r="RH14" s="7"/>
      <c r="RI14" s="6"/>
      <c r="RJ14" s="6" t="s">
        <v>87</v>
      </c>
      <c r="RK14" s="6" t="s">
        <v>87</v>
      </c>
      <c r="RL14" s="6"/>
      <c r="RN14" s="6"/>
      <c r="RO14" s="6">
        <f>RO1/2</f>
        <v>0.81339499999999998</v>
      </c>
      <c r="RP14" s="6">
        <v>0</v>
      </c>
      <c r="RQ14" s="6">
        <v>0.626119440355</v>
      </c>
      <c r="RR14" s="6">
        <f>LINEST(RQ14:RQ24,RP14:RP24,TRUE,TRUE)</f>
        <v>6.220986059781039E-2</v>
      </c>
      <c r="RS14" s="31"/>
      <c r="RT14" s="6" t="s">
        <v>2</v>
      </c>
      <c r="RU14" s="6">
        <f>SF43</f>
        <v>0.20334874999999999</v>
      </c>
      <c r="RV14" s="7">
        <f>RW14/15000</f>
        <v>1.5030383736591536E-6</v>
      </c>
      <c r="RW14" s="6">
        <f>SI43</f>
        <v>2.2545575604887305E-2</v>
      </c>
      <c r="RX14" s="6"/>
      <c r="RY14" s="7"/>
      <c r="RZ14" s="6"/>
      <c r="SA14" s="6" t="s">
        <v>87</v>
      </c>
      <c r="SB14" s="6" t="s">
        <v>87</v>
      </c>
      <c r="SC14" s="6"/>
      <c r="SE14" s="6"/>
      <c r="SF14" s="6">
        <f>SF1/2</f>
        <v>0.81339499999999998</v>
      </c>
      <c r="SG14" s="6">
        <v>0</v>
      </c>
      <c r="SH14" s="6">
        <v>0.70494601970100002</v>
      </c>
      <c r="SI14" s="6">
        <f>LINEST(SH14:SH24,SG14:SG24,TRUE,TRUE)</f>
        <v>5.823119126466008E-2</v>
      </c>
      <c r="SJ14" s="31"/>
      <c r="SK14" s="6" t="s">
        <v>2</v>
      </c>
      <c r="SL14" s="6">
        <f>SW43</f>
        <v>0.20334874999999999</v>
      </c>
      <c r="SM14" s="7">
        <f>SN14/15000</f>
        <v>1.2763321580863895E-6</v>
      </c>
      <c r="SN14" s="6">
        <f>SZ43</f>
        <v>1.9144982371295843E-2</v>
      </c>
      <c r="SO14" s="6"/>
      <c r="SP14" s="7"/>
      <c r="SQ14" s="6"/>
      <c r="SR14" s="6" t="s">
        <v>87</v>
      </c>
      <c r="SS14" s="6" t="s">
        <v>87</v>
      </c>
      <c r="ST14" s="6"/>
      <c r="SV14" s="6"/>
      <c r="SW14" s="6">
        <f>SW1/2</f>
        <v>0.81339499999999998</v>
      </c>
      <c r="SX14" s="6">
        <v>0</v>
      </c>
      <c r="SY14" s="6">
        <v>0.62342278138399998</v>
      </c>
      <c r="SZ14" s="6">
        <f>LINEST(SY14:SY25,SX14:SX25,TRUE,TRUE)</f>
        <v>5.8701020742319247E-2</v>
      </c>
      <c r="TA14" s="31"/>
      <c r="TB14" s="6" t="s">
        <v>2</v>
      </c>
      <c r="TC14" s="6">
        <f>TN43</f>
        <v>0.20334874999999999</v>
      </c>
      <c r="TD14" s="7">
        <f>TE14/15000</f>
        <v>1.1629634586497093E-6</v>
      </c>
      <c r="TE14" s="6">
        <f>TQ43</f>
        <v>1.7444451879745641E-2</v>
      </c>
      <c r="TF14" s="6"/>
      <c r="TG14" s="7"/>
      <c r="TH14" s="6"/>
      <c r="TI14" s="6" t="s">
        <v>87</v>
      </c>
      <c r="TJ14" s="6" t="s">
        <v>87</v>
      </c>
      <c r="TK14" s="6"/>
      <c r="TM14" s="6"/>
      <c r="TN14" s="6">
        <f>TN1/2</f>
        <v>0.81339499999999998</v>
      </c>
      <c r="TO14" s="6">
        <v>0</v>
      </c>
      <c r="TP14" s="6">
        <v>0.46193325761100001</v>
      </c>
      <c r="TQ14" s="6">
        <f>LINEST(TP14:TP25,TO14:TO25,TRUE,TRUE)</f>
        <v>4.6296325658441079E-2</v>
      </c>
      <c r="TR14" s="31"/>
      <c r="TS14" s="6" t="s">
        <v>2</v>
      </c>
      <c r="TT14" s="6">
        <f>UE43</f>
        <v>0.20334874999999999</v>
      </c>
      <c r="TU14" s="7">
        <f>TV14/15000</f>
        <v>1.2471406033570289E-6</v>
      </c>
      <c r="TV14" s="6">
        <f>UH43</f>
        <v>1.8707109050355435E-2</v>
      </c>
      <c r="TW14" s="6"/>
      <c r="TX14" s="7"/>
      <c r="TY14" s="6"/>
      <c r="TZ14" s="6" t="s">
        <v>87</v>
      </c>
      <c r="UA14" s="6" t="s">
        <v>87</v>
      </c>
      <c r="UB14" s="6"/>
      <c r="UD14" s="6"/>
      <c r="UE14" s="6">
        <f>UE1/2</f>
        <v>0.81339499999999998</v>
      </c>
      <c r="UF14" s="6">
        <v>0</v>
      </c>
      <c r="UG14" s="6">
        <v>0.56177857417199994</v>
      </c>
      <c r="UH14" s="6">
        <f>LINEST(UG14:UG25,UF14:UF25,TRUE,TRUE)</f>
        <v>5.6220597983678074E-2</v>
      </c>
      <c r="UI14" s="31"/>
      <c r="UJ14" s="6" t="s">
        <v>2</v>
      </c>
      <c r="UK14" s="6">
        <f>UV43</f>
        <v>0.20334874999999999</v>
      </c>
      <c r="UL14" s="7">
        <f>UM14/15000</f>
        <v>1.3701926971449065E-6</v>
      </c>
      <c r="UM14" s="6">
        <f>UY43</f>
        <v>2.0552890457173598E-2</v>
      </c>
      <c r="UN14" s="6"/>
      <c r="UO14" s="7"/>
      <c r="UP14" s="6"/>
      <c r="UQ14" s="6" t="s">
        <v>87</v>
      </c>
      <c r="UR14" s="6" t="s">
        <v>87</v>
      </c>
      <c r="US14" s="6"/>
      <c r="UU14" s="6"/>
      <c r="UV14" s="6">
        <f>UV1/2</f>
        <v>0.81339499999999998</v>
      </c>
      <c r="UW14" s="6">
        <v>0</v>
      </c>
      <c r="UX14" s="6">
        <v>0.52367847327499994</v>
      </c>
      <c r="UY14" s="6">
        <f>LINEST(UX14:UX25,UW14:UW25,TRUE,TRUE)</f>
        <v>5.3803081382449956E-2</v>
      </c>
      <c r="UZ14" s="31"/>
      <c r="VA14" s="6" t="s">
        <v>2</v>
      </c>
      <c r="VB14" s="6">
        <f>VM43</f>
        <v>0.20334874999999999</v>
      </c>
      <c r="VC14" s="7">
        <f>VD14/15000</f>
        <v>1.3821925964957414E-6</v>
      </c>
      <c r="VD14" s="6">
        <f>VP43</f>
        <v>2.0732888947436121E-2</v>
      </c>
      <c r="VE14" s="6"/>
      <c r="VF14" s="7"/>
      <c r="VG14" s="6"/>
      <c r="VH14" s="6" t="s">
        <v>87</v>
      </c>
      <c r="VI14" s="6" t="s">
        <v>87</v>
      </c>
      <c r="VJ14" s="6"/>
      <c r="VL14" s="6"/>
      <c r="VM14" s="6">
        <f>VM1/2</f>
        <v>0.81339499999999998</v>
      </c>
      <c r="VN14" s="6">
        <v>0</v>
      </c>
      <c r="VO14" s="6">
        <v>0.62079907928</v>
      </c>
      <c r="VP14" s="6">
        <f>LINEST(VO14:VO25,VN14:VN25,TRUE,TRUE)</f>
        <v>5.9439594260848473E-2</v>
      </c>
      <c r="VQ14" s="31"/>
      <c r="VR14" s="6" t="s">
        <v>2</v>
      </c>
      <c r="VS14" s="6">
        <f>WD43</f>
        <v>0.20334874999999999</v>
      </c>
      <c r="VT14" s="7">
        <f>VU14/15000</f>
        <v>1.3022738084452808E-6</v>
      </c>
      <c r="VU14" s="6">
        <f>WG43</f>
        <v>1.9534107126679214E-2</v>
      </c>
      <c r="VV14" s="6"/>
      <c r="VW14" s="7"/>
      <c r="VX14" s="6"/>
      <c r="VY14" s="6" t="s">
        <v>87</v>
      </c>
      <c r="VZ14" s="6" t="s">
        <v>87</v>
      </c>
      <c r="WA14" s="6"/>
      <c r="WC14" s="6"/>
      <c r="WD14" s="6">
        <f>WD1/2</f>
        <v>0.81339499999999998</v>
      </c>
      <c r="WE14" s="6">
        <v>0</v>
      </c>
      <c r="WF14" s="6">
        <v>0.70996039547599998</v>
      </c>
      <c r="WG14" s="6">
        <f>LINEST(WF14:WF25,WE14:WE25,TRUE,TRUE)</f>
        <v>4.7596256566071346E-2</v>
      </c>
      <c r="WH14" s="31"/>
    </row>
    <row r="15" spans="2:606" x14ac:dyDescent="0.25">
      <c r="C15" s="1"/>
      <c r="D15">
        <v>38</v>
      </c>
      <c r="E15">
        <v>7.9178158929602036</v>
      </c>
      <c r="G15">
        <v>38</v>
      </c>
      <c r="K15" s="31"/>
      <c r="L15" s="7">
        <f>LN(L13)</f>
        <v>8.0655136688129261</v>
      </c>
      <c r="M15" s="6">
        <v>6.416667E-3</v>
      </c>
      <c r="N15" s="7">
        <f>O15/15000</f>
        <v>7.2483385668530873E-8</v>
      </c>
      <c r="O15" s="6">
        <f>AA56</f>
        <v>1.0872507850279631E-3</v>
      </c>
      <c r="P15" s="6"/>
      <c r="Q15" s="6"/>
      <c r="R15" s="6"/>
      <c r="S15" s="6" t="s">
        <v>87</v>
      </c>
      <c r="T15" s="6"/>
      <c r="U15" s="6"/>
      <c r="W15" s="6"/>
      <c r="X15" s="6"/>
      <c r="Y15" s="6">
        <v>1.7573133333299999</v>
      </c>
      <c r="Z15" s="6">
        <v>0.114920959685</v>
      </c>
      <c r="AA15" s="6"/>
      <c r="AC15" s="7" t="e">
        <f>LN(AC13)</f>
        <v>#NUM!</v>
      </c>
      <c r="AD15" s="6">
        <v>6.416667E-3</v>
      </c>
      <c r="AE15" s="7">
        <f>AF15/15000</f>
        <v>2.5242497839142344E-7</v>
      </c>
      <c r="AF15" s="6">
        <f>AR56</f>
        <v>3.7863746758713518E-3</v>
      </c>
      <c r="AG15" s="6"/>
      <c r="AH15" s="6"/>
      <c r="AI15" s="6"/>
      <c r="AJ15" s="6" t="s">
        <v>87</v>
      </c>
      <c r="AK15" s="6"/>
      <c r="AL15" s="6"/>
      <c r="AN15" s="6"/>
      <c r="AO15" s="6"/>
      <c r="AP15" s="6">
        <v>1.7573133333299999</v>
      </c>
      <c r="AQ15" s="6">
        <v>0.34041991950099998</v>
      </c>
      <c r="AR15" s="6"/>
      <c r="AT15" s="7" t="e">
        <f>LN(AT13)</f>
        <v>#NUM!</v>
      </c>
      <c r="AU15" s="6">
        <f>BF56</f>
        <v>6.4166669999999995E-2</v>
      </c>
      <c r="AV15" s="7">
        <f>AW15/15000</f>
        <v>3.8892314683243519E-8</v>
      </c>
      <c r="AW15" s="6">
        <f>BI56</f>
        <v>5.8338472024865276E-4</v>
      </c>
      <c r="AX15" s="6"/>
      <c r="AY15" s="6"/>
      <c r="AZ15" s="6"/>
      <c r="BA15" s="6" t="s">
        <v>87</v>
      </c>
      <c r="BB15" s="6"/>
      <c r="BC15" s="6"/>
      <c r="BE15" s="6"/>
      <c r="BF15" s="6"/>
      <c r="BG15" s="6">
        <v>1.73546</v>
      </c>
      <c r="BH15" s="6">
        <v>9.9810711293700005E-2</v>
      </c>
      <c r="BI15" s="6"/>
      <c r="BJ15" s="31"/>
      <c r="BK15" s="7">
        <f>LN(BK13)</f>
        <v>8.6093355683292536</v>
      </c>
      <c r="BL15" s="6">
        <f>BW56</f>
        <v>6.4166669999999995E-2</v>
      </c>
      <c r="BM15" s="7">
        <f>BN15/15000</f>
        <v>1.024616622619207E-6</v>
      </c>
      <c r="BN15" s="6">
        <f>BZ56</f>
        <v>1.5369249339288106E-2</v>
      </c>
      <c r="BO15" s="6"/>
      <c r="BP15" s="6"/>
      <c r="BQ15" s="6"/>
      <c r="BR15" s="6" t="s">
        <v>87</v>
      </c>
      <c r="BS15" s="6"/>
      <c r="BT15" s="6"/>
      <c r="BV15" s="6"/>
      <c r="BW15" s="6"/>
      <c r="BX15" s="6">
        <v>1.78792</v>
      </c>
      <c r="BY15" s="6">
        <v>0.88641482810600003</v>
      </c>
      <c r="BZ15" s="6"/>
      <c r="CA15" s="31"/>
      <c r="CB15" s="7">
        <f>LN(CB13)</f>
        <v>8.2706619896315807</v>
      </c>
      <c r="CC15" s="6">
        <f>CN56</f>
        <v>6.4166669999999995E-2</v>
      </c>
      <c r="CD15" s="7">
        <f>CE15/15000</f>
        <v>7.7998473995601767E-7</v>
      </c>
      <c r="CE15" s="6">
        <f>CQ56</f>
        <v>1.1699771099340265E-2</v>
      </c>
      <c r="CF15" s="6"/>
      <c r="CG15" s="6"/>
      <c r="CH15" s="6"/>
      <c r="CI15" s="6" t="s">
        <v>87</v>
      </c>
      <c r="CJ15" s="6"/>
      <c r="CK15" s="6"/>
      <c r="CM15" s="6"/>
      <c r="CN15" s="6"/>
      <c r="CO15" s="6">
        <v>1.8022733333300001</v>
      </c>
      <c r="CP15" s="6">
        <v>0.71945810601899995</v>
      </c>
      <c r="CQ15" s="6"/>
      <c r="CR15" s="31"/>
      <c r="CS15" s="7">
        <f>LN(CS13)</f>
        <v>8.134535766820024</v>
      </c>
      <c r="CT15" s="6">
        <f>DE56</f>
        <v>6.4166669999999995E-2</v>
      </c>
      <c r="CU15" s="7">
        <f>CV15/15000</f>
        <v>2.0139084881495904E-6</v>
      </c>
      <c r="CV15" s="6">
        <f>DH56</f>
        <v>3.0208627322243855E-2</v>
      </c>
      <c r="CW15" s="6"/>
      <c r="CX15" s="6"/>
      <c r="CY15" s="6"/>
      <c r="CZ15" s="6" t="s">
        <v>87</v>
      </c>
      <c r="DA15" s="6"/>
      <c r="DB15" s="6"/>
      <c r="DD15" s="6"/>
      <c r="DE15" s="6"/>
      <c r="DF15" s="6">
        <v>1.8022733333300001</v>
      </c>
      <c r="DG15" s="6">
        <v>0.53995076560999999</v>
      </c>
      <c r="DH15" s="6"/>
      <c r="DI15" s="31"/>
      <c r="DJ15" s="7">
        <f>LN(DJ13)</f>
        <v>7.7070208274921859</v>
      </c>
      <c r="DK15" s="6">
        <f>DV56</f>
        <v>6.4166669999999995E-2</v>
      </c>
      <c r="DL15" s="7">
        <f>DM15/15000</f>
        <v>4.1480345461595158E-7</v>
      </c>
      <c r="DM15" s="6">
        <f>DY56</f>
        <v>6.2220518192392738E-3</v>
      </c>
      <c r="DN15" s="6"/>
      <c r="DO15" s="6"/>
      <c r="DP15" s="6"/>
      <c r="DQ15" s="6" t="s">
        <v>87</v>
      </c>
      <c r="DR15" s="6"/>
      <c r="DS15" s="6"/>
      <c r="DU15" s="6"/>
      <c r="DV15" s="6"/>
      <c r="DW15" s="6">
        <v>1.7723</v>
      </c>
      <c r="DX15" s="6">
        <v>0.313224053271</v>
      </c>
      <c r="DY15" s="6"/>
      <c r="DZ15" s="31"/>
      <c r="EA15" s="7">
        <f>LN(EA13)</f>
        <v>7.7901380437630792</v>
      </c>
      <c r="EB15" s="6">
        <f>EM56</f>
        <v>6.4166669999999995E-2</v>
      </c>
      <c r="EC15" s="7">
        <f>ED15/15000</f>
        <v>5.2147018331913538E-7</v>
      </c>
      <c r="ED15" s="6">
        <f>EP56</f>
        <v>7.8220527497870306E-3</v>
      </c>
      <c r="EE15" s="6"/>
      <c r="EF15" s="6"/>
      <c r="EG15" s="6"/>
      <c r="EH15" s="6" t="s">
        <v>87</v>
      </c>
      <c r="EI15" s="6"/>
      <c r="EJ15" s="6"/>
      <c r="EL15" s="6"/>
      <c r="EM15" s="6"/>
      <c r="EN15" s="6">
        <v>1.7723</v>
      </c>
      <c r="EO15" s="6">
        <v>0.35070350818399998</v>
      </c>
      <c r="EP15" s="6"/>
      <c r="EQ15" s="31"/>
      <c r="ER15" s="7">
        <f>LN(ER13)</f>
        <v>8.067761615224974</v>
      </c>
      <c r="ES15" s="6">
        <f>FD56</f>
        <v>6.4166669999999995E-2</v>
      </c>
      <c r="ET15" s="7">
        <f>EU15/15000</f>
        <v>5.8750332736214702E-7</v>
      </c>
      <c r="EU15" s="6">
        <f>FG56</f>
        <v>8.8125499104322047E-3</v>
      </c>
      <c r="EV15" s="6"/>
      <c r="EW15" s="6"/>
      <c r="EX15" s="6"/>
      <c r="EY15" s="6" t="s">
        <v>87</v>
      </c>
      <c r="EZ15" s="6"/>
      <c r="FA15" s="6"/>
      <c r="FC15" s="6"/>
      <c r="FD15" s="6"/>
      <c r="FE15" s="6">
        <v>1.7610600000000001</v>
      </c>
      <c r="FF15" s="6">
        <v>0.42321880651400001</v>
      </c>
      <c r="FG15" s="6"/>
      <c r="FH15" s="31"/>
      <c r="FI15" s="7">
        <f>LN(FI13)</f>
        <v>8.1866715867069999</v>
      </c>
      <c r="FJ15" s="6">
        <f>FU56</f>
        <v>6.4166669999999995E-2</v>
      </c>
      <c r="FK15" s="7">
        <f>FL15/15000</f>
        <v>6.3286894660100473E-7</v>
      </c>
      <c r="FL15" s="6">
        <f>FX56</f>
        <v>9.4930341990150709E-3</v>
      </c>
      <c r="FM15" s="6"/>
      <c r="FN15" s="6"/>
      <c r="FO15" s="6"/>
      <c r="FP15" s="6" t="s">
        <v>87</v>
      </c>
      <c r="FQ15" s="6"/>
      <c r="FR15" s="6"/>
      <c r="FT15" s="6"/>
      <c r="FU15" s="6"/>
      <c r="FV15" s="6">
        <v>1.7610600000000001</v>
      </c>
      <c r="FW15" s="6">
        <v>0.40033847632500003</v>
      </c>
      <c r="FX15" s="6"/>
      <c r="FY15" s="31"/>
      <c r="FZ15" s="7">
        <f>LN(FZ13)</f>
        <v>8.2866736671627841</v>
      </c>
      <c r="GA15" s="6">
        <f>GL56</f>
        <v>6.4166669999999995E-2</v>
      </c>
      <c r="GB15" s="7">
        <f>GC15/15000</f>
        <v>6.6753859769921564E-7</v>
      </c>
      <c r="GC15" s="6">
        <f>GO56</f>
        <v>1.0013078965488234E-2</v>
      </c>
      <c r="GD15" s="6"/>
      <c r="GE15" s="6"/>
      <c r="GF15" s="6"/>
      <c r="GG15" s="6" t="s">
        <v>87</v>
      </c>
      <c r="GH15" s="6"/>
      <c r="GI15" s="6"/>
      <c r="GK15" s="6"/>
      <c r="GL15" s="6"/>
      <c r="GM15" s="6">
        <v>1.7541866666699999</v>
      </c>
      <c r="GN15" s="6">
        <v>0.607876141767</v>
      </c>
      <c r="GO15" s="6"/>
      <c r="GP15" s="31"/>
      <c r="GQ15" s="7">
        <f>LN(GQ13)</f>
        <v>8.3160614077571147</v>
      </c>
      <c r="GR15" s="6">
        <f>HC69</f>
        <v>3.208333E-2</v>
      </c>
      <c r="GS15" s="7">
        <f>GT16/15000</f>
        <v>3.1841806450945181E-7</v>
      </c>
      <c r="GT15" s="6" t="e">
        <f>HF56</f>
        <v>#VALUE!</v>
      </c>
      <c r="GU15" s="6"/>
      <c r="GV15" s="6"/>
      <c r="GW15" s="6"/>
      <c r="GX15" s="6" t="s">
        <v>87</v>
      </c>
      <c r="GY15" s="6"/>
      <c r="GZ15" s="6"/>
      <c r="HB15" s="6"/>
      <c r="HC15" s="6"/>
      <c r="HD15" s="6">
        <v>1.7541866666699999</v>
      </c>
      <c r="HE15" s="6">
        <v>0.51623351948999996</v>
      </c>
      <c r="HF15" s="6"/>
      <c r="HG15" s="31"/>
      <c r="HH15" s="7">
        <f>LN(HH13)</f>
        <v>8.5598248962597125</v>
      </c>
      <c r="HI15" s="6">
        <f>HT56</f>
        <v>6.4166669999999995E-2</v>
      </c>
      <c r="HJ15" s="7">
        <f>HK15/15000</f>
        <v>8.7379247143338622E-7</v>
      </c>
      <c r="HK15" s="6">
        <f>HW56</f>
        <v>1.3106887071500792E-2</v>
      </c>
      <c r="HL15" s="6"/>
      <c r="HM15" s="6"/>
      <c r="HN15" s="6"/>
      <c r="HO15" s="6" t="s">
        <v>87</v>
      </c>
      <c r="HP15" s="6"/>
      <c r="HQ15" s="6"/>
      <c r="HS15" s="6"/>
      <c r="HT15" s="6"/>
      <c r="HU15" s="6">
        <v>1.8120000000000001</v>
      </c>
      <c r="HV15" s="6">
        <v>0.55157328553399998</v>
      </c>
      <c r="HW15" s="6"/>
      <c r="HX15" s="31"/>
      <c r="HY15" s="7">
        <f>LN(HY13)</f>
        <v>8.222453715836858</v>
      </c>
      <c r="HZ15" s="6">
        <f>IK56</f>
        <v>6.4166669999999995E-2</v>
      </c>
      <c r="IA15" s="7">
        <f>IB15/15000</f>
        <v>7.866962622593741E-7</v>
      </c>
      <c r="IB15" s="6">
        <f>IN56</f>
        <v>1.1800443933890611E-2</v>
      </c>
      <c r="IC15" s="6"/>
      <c r="ID15" s="6"/>
      <c r="IE15" s="6"/>
      <c r="IF15" s="6" t="s">
        <v>87</v>
      </c>
      <c r="IG15" s="6"/>
      <c r="IH15" s="6"/>
      <c r="IJ15" s="6"/>
      <c r="IK15" s="6"/>
      <c r="IL15" s="6">
        <v>1.8120000000000001</v>
      </c>
      <c r="IM15" s="6">
        <v>1.0078604291</v>
      </c>
      <c r="IN15" s="6"/>
      <c r="IO15" s="31"/>
      <c r="IP15" s="7">
        <f>LN(IP13)</f>
        <v>7.9178158929602036</v>
      </c>
      <c r="IQ15" s="6">
        <f>JB56</f>
        <v>6.4166669999999995E-2</v>
      </c>
      <c r="IR15" s="7">
        <f>IS15/15000</f>
        <v>6.9644182690905473E-7</v>
      </c>
      <c r="IS15" s="6">
        <f>JE56</f>
        <v>1.0446627403635821E-2</v>
      </c>
      <c r="IT15" s="6"/>
      <c r="IU15" s="6"/>
      <c r="IV15" s="6"/>
      <c r="IW15" s="6" t="s">
        <v>87</v>
      </c>
      <c r="IX15" s="6"/>
      <c r="IY15" s="6"/>
      <c r="JA15" s="6"/>
      <c r="JB15" s="6"/>
      <c r="JC15" s="6">
        <v>1.8120000000000001</v>
      </c>
      <c r="JD15" s="6">
        <v>1.1378535385899999</v>
      </c>
      <c r="JE15" s="6"/>
      <c r="JF15" s="31"/>
      <c r="JG15" s="7">
        <f>LN(JG13)</f>
        <v>8.0981762048940737</v>
      </c>
      <c r="JH15" s="6">
        <f>JS56</f>
        <v>6.4166669999999995E-2</v>
      </c>
      <c r="JI15" s="7">
        <f>JJ15/15000</f>
        <v>8.1099193264265142E-7</v>
      </c>
      <c r="JJ15" s="6">
        <f>JV56</f>
        <v>1.2164878989639772E-2</v>
      </c>
      <c r="JK15" s="6"/>
      <c r="JL15" s="6"/>
      <c r="JM15" s="6"/>
      <c r="JN15" s="6" t="s">
        <v>87</v>
      </c>
      <c r="JO15" s="6"/>
      <c r="JP15" s="6"/>
      <c r="JR15" s="6"/>
      <c r="JS15" s="6"/>
      <c r="JT15" s="6">
        <v>1.8120000000000001</v>
      </c>
      <c r="JU15" s="6">
        <v>1.3000181988999999</v>
      </c>
      <c r="JV15" s="6"/>
      <c r="JW15" s="31"/>
      <c r="JX15" s="7">
        <f>LN(JX13)</f>
        <v>8.6080112672137918</v>
      </c>
      <c r="JY15" s="6">
        <f>KJ56</f>
        <v>6.4166669999999995E-2</v>
      </c>
      <c r="JZ15" s="7">
        <f>KA15/15000</f>
        <v>3.8472350355250103E-7</v>
      </c>
      <c r="KA15" s="6">
        <f>KM56</f>
        <v>5.7708525532875156E-3</v>
      </c>
      <c r="KB15" s="6"/>
      <c r="KC15" s="6"/>
      <c r="KD15" s="6"/>
      <c r="KE15" s="6" t="s">
        <v>87</v>
      </c>
      <c r="KF15" s="6"/>
      <c r="KG15" s="6"/>
      <c r="KI15" s="6"/>
      <c r="KJ15" s="6"/>
      <c r="KK15" s="6">
        <v>1.76731333333</v>
      </c>
      <c r="KL15" s="6">
        <v>0.44895796215799999</v>
      </c>
      <c r="KM15" s="6"/>
      <c r="KN15" s="31"/>
      <c r="KO15" s="7">
        <f>LN(KO13)</f>
        <v>8.4495217056507226</v>
      </c>
      <c r="KP15" s="6">
        <f>LA56</f>
        <v>6.4166669999999995E-2</v>
      </c>
      <c r="KQ15" s="7">
        <f>KR15/15000</f>
        <v>4.2313153570600256E-7</v>
      </c>
      <c r="KR15" s="6">
        <f>LD56</f>
        <v>6.3469730355900384E-3</v>
      </c>
      <c r="KS15" s="6"/>
      <c r="KT15" s="6"/>
      <c r="KU15" s="6"/>
      <c r="KV15" s="6" t="s">
        <v>87</v>
      </c>
      <c r="KW15" s="6"/>
      <c r="KX15" s="6"/>
      <c r="KZ15" s="6"/>
      <c r="LA15" s="6"/>
      <c r="LB15" s="6">
        <v>1.76731333333</v>
      </c>
      <c r="LC15" s="6">
        <v>0.44093512793599998</v>
      </c>
      <c r="LD15" s="6"/>
      <c r="LE15" s="31"/>
      <c r="LF15" s="7">
        <f>LN(LF13)</f>
        <v>8.5610542841260209</v>
      </c>
      <c r="LG15" s="6">
        <f>LR56</f>
        <v>6.4166669999999995E-2</v>
      </c>
      <c r="LH15" s="7">
        <f>LI15/15000</f>
        <v>4.205200991029487E-7</v>
      </c>
      <c r="LI15" s="6">
        <f>LU56</f>
        <v>6.3078014865442303E-3</v>
      </c>
      <c r="LJ15" s="6"/>
      <c r="LK15" s="6"/>
      <c r="LL15" s="6"/>
      <c r="LM15" s="6" t="s">
        <v>87</v>
      </c>
      <c r="LN15" s="6"/>
      <c r="LO15" s="6"/>
      <c r="LQ15" s="6"/>
      <c r="LR15" s="6"/>
      <c r="LS15" s="6">
        <v>1.76731333333</v>
      </c>
      <c r="LT15" s="6">
        <v>0.39314495468100003</v>
      </c>
      <c r="LU15" s="6"/>
      <c r="LV15" s="31"/>
      <c r="LW15" s="7">
        <f>LN(LW13)</f>
        <v>8.6628668465681624</v>
      </c>
      <c r="LX15" s="6">
        <f>MI56</f>
        <v>6.4166669999999995E-2</v>
      </c>
      <c r="LY15" s="7">
        <f>LZ15/15000</f>
        <v>3.8633392575673472E-7</v>
      </c>
      <c r="LZ15" s="6">
        <f>ML56</f>
        <v>5.7950088863510212E-3</v>
      </c>
      <c r="MA15" s="6"/>
      <c r="MB15" s="6"/>
      <c r="MC15" s="6"/>
      <c r="MD15" s="6" t="s">
        <v>87</v>
      </c>
      <c r="ME15" s="6"/>
      <c r="MF15" s="6"/>
      <c r="MH15" s="6"/>
      <c r="MI15" s="6"/>
      <c r="MJ15" s="6">
        <v>1.76731333333</v>
      </c>
      <c r="MK15" s="6">
        <v>0.45359374836799998</v>
      </c>
      <c r="ML15" s="6"/>
      <c r="MM15" s="31"/>
      <c r="MN15" s="7">
        <f>LN(MN13)</f>
        <v>8.0849924549489298</v>
      </c>
      <c r="MO15" s="6">
        <f>MZ56</f>
        <v>6.4166669999999995E-2</v>
      </c>
      <c r="MP15" s="7">
        <f>MQ15/15000</f>
        <v>2.4271886823818944E-7</v>
      </c>
      <c r="MQ15" s="6">
        <f>NC56</f>
        <v>3.6407830235728415E-3</v>
      </c>
      <c r="MR15" s="6"/>
      <c r="MS15" s="6"/>
      <c r="MT15" s="6"/>
      <c r="MU15" s="6" t="s">
        <v>87</v>
      </c>
      <c r="MV15" s="6"/>
      <c r="MW15" s="6"/>
      <c r="MY15" s="6"/>
      <c r="MZ15" s="6"/>
      <c r="NA15" s="6">
        <v>1.76731333333</v>
      </c>
      <c r="NB15" s="6">
        <v>0.26056108600900002</v>
      </c>
      <c r="NC15" s="6"/>
      <c r="ND15" s="31"/>
      <c r="NE15" s="7">
        <f>LN(NE13)</f>
        <v>8.7926237757543024</v>
      </c>
      <c r="NF15" s="6">
        <f>NQ56</f>
        <v>6.4166669999999995E-2</v>
      </c>
      <c r="NG15" s="7">
        <f>NH15/15000</f>
        <v>4.8578998930233335E-7</v>
      </c>
      <c r="NH15" s="6">
        <f>NT56</f>
        <v>7.2868498395350003E-3</v>
      </c>
      <c r="NI15" s="6"/>
      <c r="NJ15" s="6"/>
      <c r="NK15" s="6"/>
      <c r="NL15" s="6" t="s">
        <v>87</v>
      </c>
      <c r="NM15" s="6"/>
      <c r="NN15" s="6"/>
      <c r="NP15" s="6"/>
      <c r="NQ15" s="6"/>
      <c r="NR15" s="6">
        <v>1.77979333333</v>
      </c>
      <c r="NS15" s="6">
        <v>0.44832802751</v>
      </c>
      <c r="NT15" s="6"/>
      <c r="NU15" s="31"/>
      <c r="NV15" s="7">
        <f>LN(NV13)</f>
        <v>8.9661869533167735</v>
      </c>
      <c r="NW15" s="6">
        <f>OH56</f>
        <v>6.4166669999999995E-2</v>
      </c>
      <c r="NX15" s="7">
        <f>NY15/15000</f>
        <v>5.9030224353798892E-7</v>
      </c>
      <c r="NY15" s="6">
        <f>OK56</f>
        <v>8.8545336530698338E-3</v>
      </c>
      <c r="NZ15" s="6"/>
      <c r="OA15" s="6"/>
      <c r="OB15" s="6"/>
      <c r="OC15" s="6" t="s">
        <v>87</v>
      </c>
      <c r="OD15" s="6"/>
      <c r="OE15" s="6"/>
      <c r="OG15" s="6"/>
      <c r="OH15" s="6"/>
      <c r="OI15" s="6">
        <v>1.7723</v>
      </c>
      <c r="OJ15" s="6">
        <v>0.60277710422499997</v>
      </c>
      <c r="OK15" s="6"/>
      <c r="OL15" s="31"/>
      <c r="OM15" s="7">
        <f>LN(OM13)</f>
        <v>8.9359035262744229</v>
      </c>
      <c r="ON15" s="6">
        <f>OY56</f>
        <v>6.4166669999999995E-2</v>
      </c>
      <c r="OO15" s="7">
        <f>OP15/15000</f>
        <v>5.701238913771067E-7</v>
      </c>
      <c r="OP15" s="6">
        <f>PB56</f>
        <v>8.5518583706565999E-3</v>
      </c>
      <c r="OQ15" s="6"/>
      <c r="OR15" s="6"/>
      <c r="OS15" s="6"/>
      <c r="OT15" s="6" t="s">
        <v>87</v>
      </c>
      <c r="OU15" s="6"/>
      <c r="OV15" s="6"/>
      <c r="OX15" s="6"/>
      <c r="OY15" s="6"/>
      <c r="OZ15" s="6">
        <v>1.7723</v>
      </c>
      <c r="PA15" s="6">
        <v>0.49324030086800003</v>
      </c>
      <c r="PB15" s="6"/>
      <c r="PC15" s="31"/>
      <c r="PD15" s="7">
        <f>LN(PD13)</f>
        <v>8.6947125383613884</v>
      </c>
      <c r="PE15" s="6">
        <f>PP56</f>
        <v>0.101674375</v>
      </c>
      <c r="PF15" s="7">
        <f>PG15/15000</f>
        <v>6.0100543094344758E-7</v>
      </c>
      <c r="PG15" s="6">
        <f>PS56</f>
        <v>9.015081464151713E-3</v>
      </c>
      <c r="PH15" s="6"/>
      <c r="PI15" s="6"/>
      <c r="PJ15" s="6"/>
      <c r="PK15" s="6" t="s">
        <v>87</v>
      </c>
      <c r="PL15" s="6"/>
      <c r="PM15" s="6"/>
      <c r="PO15" s="6"/>
      <c r="PP15" s="6"/>
      <c r="PQ15" s="6">
        <v>1.7723</v>
      </c>
      <c r="PR15" s="6">
        <v>0.69051960834199999</v>
      </c>
      <c r="PS15" s="6"/>
      <c r="PT15" s="31"/>
      <c r="PU15" s="7">
        <f>LN(PU13)</f>
        <v>8.7131423987669301</v>
      </c>
      <c r="PV15" s="6">
        <f>QG56</f>
        <v>0.101674375</v>
      </c>
      <c r="PW15" s="7">
        <f>PX15/15000</f>
        <v>5.5474598814152059E-7</v>
      </c>
      <c r="PX15" s="6">
        <f>QJ56</f>
        <v>8.3211898221228087E-3</v>
      </c>
      <c r="PY15" s="6"/>
      <c r="PZ15" s="6"/>
      <c r="QA15" s="6"/>
      <c r="QB15" s="6" t="s">
        <v>87</v>
      </c>
      <c r="QC15" s="6"/>
      <c r="QD15" s="6"/>
      <c r="QF15" s="6"/>
      <c r="QG15" s="6"/>
      <c r="QH15" s="6">
        <v>1.7723</v>
      </c>
      <c r="QI15" s="6">
        <v>0.67505489769399996</v>
      </c>
      <c r="QJ15" s="6"/>
      <c r="QK15" s="31"/>
      <c r="QL15" s="7">
        <f>LN(QL13)</f>
        <v>8.5636506258117819</v>
      </c>
      <c r="QM15" s="6">
        <f>QX56</f>
        <v>0.101674375</v>
      </c>
      <c r="QN15" s="7">
        <f>QO15/15000</f>
        <v>5.9837259047039229E-7</v>
      </c>
      <c r="QO15" s="6">
        <f>RA56</f>
        <v>8.9755888570558842E-3</v>
      </c>
      <c r="QP15" s="6"/>
      <c r="QQ15" s="6"/>
      <c r="QR15" s="6"/>
      <c r="QS15" s="6" t="s">
        <v>87</v>
      </c>
      <c r="QT15" s="6"/>
      <c r="QU15" s="6"/>
      <c r="QW15" s="6"/>
      <c r="QX15" s="6"/>
      <c r="QY15" s="6">
        <v>1.7723</v>
      </c>
      <c r="QZ15" s="6">
        <v>0.973833465482</v>
      </c>
      <c r="RA15" s="6"/>
      <c r="RB15" s="31"/>
      <c r="RC15" s="7">
        <f>LN(RC13)</f>
        <v>8.5108662416704348</v>
      </c>
      <c r="RD15" s="6">
        <f>RO56</f>
        <v>0.101674375</v>
      </c>
      <c r="RE15" s="7">
        <f>RF15/15000</f>
        <v>7.655700999970683E-7</v>
      </c>
      <c r="RF15" s="6">
        <f>RR56</f>
        <v>1.1483551499956024E-2</v>
      </c>
      <c r="RG15" s="6"/>
      <c r="RH15" s="6"/>
      <c r="RI15" s="6"/>
      <c r="RJ15" s="6" t="s">
        <v>87</v>
      </c>
      <c r="RK15" s="6"/>
      <c r="RL15" s="6"/>
      <c r="RN15" s="6"/>
      <c r="RO15" s="6"/>
      <c r="RP15" s="6">
        <v>1.7318199999999999</v>
      </c>
      <c r="RQ15" s="6">
        <v>0.72973869086400001</v>
      </c>
      <c r="RR15" s="6"/>
      <c r="RS15" s="31"/>
      <c r="RT15" s="7">
        <f>LN(RT13)</f>
        <v>8.6088094535052875</v>
      </c>
      <c r="RU15" s="6">
        <f>SF56</f>
        <v>0.101674375</v>
      </c>
      <c r="RV15" s="7">
        <f>RW15/15000</f>
        <v>7.1914949539564379E-7</v>
      </c>
      <c r="RW15" s="6">
        <f>SI56</f>
        <v>1.0787242430934657E-2</v>
      </c>
      <c r="RX15" s="6"/>
      <c r="RY15" s="6"/>
      <c r="RZ15" s="6"/>
      <c r="SA15" s="6" t="s">
        <v>87</v>
      </c>
      <c r="SB15" s="6"/>
      <c r="SC15" s="6"/>
      <c r="SE15" s="6"/>
      <c r="SF15" s="6"/>
      <c r="SG15" s="6">
        <v>1.7318199999999999</v>
      </c>
      <c r="SH15" s="6">
        <v>0.79607600794199995</v>
      </c>
      <c r="SI15" s="6"/>
      <c r="SJ15" s="31"/>
      <c r="SK15" s="7">
        <f>LN(SK13)</f>
        <v>8.5374334794229423</v>
      </c>
      <c r="SL15" s="6">
        <f>SW56</f>
        <v>0.101674375</v>
      </c>
      <c r="SM15" s="7">
        <f>SN15/15000</f>
        <v>7.4310414268925942E-7</v>
      </c>
      <c r="SN15" s="6">
        <f>SZ56</f>
        <v>1.1146562140338892E-2</v>
      </c>
      <c r="SO15" s="6"/>
      <c r="SP15" s="6"/>
      <c r="SQ15" s="6"/>
      <c r="SR15" s="6" t="s">
        <v>87</v>
      </c>
      <c r="SS15" s="6"/>
      <c r="ST15" s="6"/>
      <c r="SV15" s="6"/>
      <c r="SW15" s="6"/>
      <c r="SX15" s="6">
        <v>1.7598199999999999</v>
      </c>
      <c r="SY15" s="6">
        <v>0.71928318715299999</v>
      </c>
      <c r="SZ15" s="6"/>
      <c r="TA15" s="31"/>
      <c r="TB15" s="7">
        <f>LN(TB13)</f>
        <v>8.691076142341851</v>
      </c>
      <c r="TC15" s="6">
        <f>TN56</f>
        <v>0.101674375</v>
      </c>
      <c r="TD15" s="7">
        <f>TE15/15000</f>
        <v>6.0752009465486505E-7</v>
      </c>
      <c r="TE15" s="6">
        <f>TQ56</f>
        <v>9.1128014198229752E-3</v>
      </c>
      <c r="TF15" s="6"/>
      <c r="TG15" s="6"/>
      <c r="TH15" s="6"/>
      <c r="TI15" s="6" t="s">
        <v>87</v>
      </c>
      <c r="TJ15" s="6"/>
      <c r="TK15" s="6"/>
      <c r="TM15" s="6"/>
      <c r="TN15" s="6"/>
      <c r="TO15" s="6">
        <v>1.7598199999999999</v>
      </c>
      <c r="TP15" s="6">
        <v>0.54639635846800005</v>
      </c>
      <c r="TQ15" s="6"/>
      <c r="TR15" s="31"/>
      <c r="TS15" s="7">
        <f>LN(TS13)</f>
        <v>8.6808612278795021</v>
      </c>
      <c r="TT15" s="6">
        <f>UE56</f>
        <v>0.101674375</v>
      </c>
      <c r="TU15" s="7">
        <f>TV15/15000</f>
        <v>6.607518033568488E-7</v>
      </c>
      <c r="TV15" s="6">
        <f>UH56</f>
        <v>9.911277050352732E-3</v>
      </c>
      <c r="TW15" s="6"/>
      <c r="TX15" s="6"/>
      <c r="TY15" s="6"/>
      <c r="TZ15" s="6" t="s">
        <v>87</v>
      </c>
      <c r="UA15" s="6"/>
      <c r="UB15" s="6"/>
      <c r="UD15" s="6"/>
      <c r="UE15" s="6"/>
      <c r="UF15" s="6">
        <v>1.7598199999999999</v>
      </c>
      <c r="UG15" s="6">
        <v>0.65928648658900002</v>
      </c>
      <c r="UH15" s="6"/>
      <c r="UI15" s="31"/>
      <c r="UJ15" s="7">
        <f>LN(UJ13)</f>
        <v>8.5316372097323487</v>
      </c>
      <c r="UK15" s="6">
        <f>UV56</f>
        <v>0.101674375</v>
      </c>
      <c r="UL15" s="7">
        <f>UM15/15000</f>
        <v>7.0818869961397557E-7</v>
      </c>
      <c r="UM15" s="6">
        <f>UY56</f>
        <v>1.0622830494209633E-2</v>
      </c>
      <c r="UN15" s="6"/>
      <c r="UO15" s="6"/>
      <c r="UP15" s="6"/>
      <c r="UQ15" s="6" t="s">
        <v>87</v>
      </c>
      <c r="UR15" s="6"/>
      <c r="US15" s="6"/>
      <c r="UU15" s="6"/>
      <c r="UV15" s="6"/>
      <c r="UW15" s="6">
        <v>1.7271399999999999</v>
      </c>
      <c r="UX15" s="6">
        <v>0.616043303642</v>
      </c>
      <c r="UY15" s="6"/>
      <c r="UZ15" s="31"/>
      <c r="VA15" s="7">
        <f>LN(VA13)</f>
        <v>8.5485295954468832</v>
      </c>
      <c r="VB15" s="6">
        <f>VM56</f>
        <v>0.101674375</v>
      </c>
      <c r="VC15" s="7">
        <f>VD15/15000</f>
        <v>7.8539594733959684E-7</v>
      </c>
      <c r="VD15" s="6">
        <f>VP56</f>
        <v>1.1780939210093953E-2</v>
      </c>
      <c r="VE15" s="6"/>
      <c r="VF15" s="6"/>
      <c r="VG15" s="6"/>
      <c r="VH15" s="6" t="s">
        <v>87</v>
      </c>
      <c r="VI15" s="6"/>
      <c r="VJ15" s="6"/>
      <c r="VL15" s="6"/>
      <c r="VM15" s="6"/>
      <c r="VN15" s="6">
        <v>1.7271399999999999</v>
      </c>
      <c r="VO15" s="6">
        <v>0.71805714653099995</v>
      </c>
      <c r="VP15" s="6"/>
      <c r="VQ15" s="31"/>
      <c r="VR15" s="7">
        <f>LN(VR13)</f>
        <v>8.360903792049406</v>
      </c>
      <c r="VS15" s="6">
        <f>WD56</f>
        <v>0.101674375</v>
      </c>
      <c r="VT15" s="7">
        <f>VU15/15000</f>
        <v>6.4768701834740176E-7</v>
      </c>
      <c r="VU15" s="6">
        <f>WG56</f>
        <v>9.7153052752110263E-3</v>
      </c>
      <c r="VV15" s="6"/>
      <c r="VW15" s="6" t="s">
        <v>87</v>
      </c>
      <c r="VX15" s="6"/>
      <c r="VY15" s="6" t="s">
        <v>87</v>
      </c>
      <c r="VZ15" s="6"/>
      <c r="WA15" s="6"/>
      <c r="WC15" s="6"/>
      <c r="WD15" s="6"/>
      <c r="WE15" s="6">
        <v>1.7271399999999999</v>
      </c>
      <c r="WF15" s="6">
        <v>0.80455476435499995</v>
      </c>
      <c r="WG15" s="6"/>
      <c r="WH15" s="31"/>
    </row>
    <row r="16" spans="2:606" x14ac:dyDescent="0.25">
      <c r="C16" s="1"/>
      <c r="D16">
        <v>38</v>
      </c>
      <c r="E16">
        <v>8.0981762048940737</v>
      </c>
      <c r="G16" s="33">
        <v>39</v>
      </c>
      <c r="K16" s="31"/>
      <c r="L16" s="6"/>
      <c r="M16" s="6">
        <v>3.2083329999999998E-3</v>
      </c>
      <c r="N16" s="7">
        <f>O16/15000</f>
        <v>2.8047622074783043E-8</v>
      </c>
      <c r="O16" s="6">
        <f>AA69</f>
        <v>4.2071433112174562E-4</v>
      </c>
      <c r="P16" s="6"/>
      <c r="Q16" s="6"/>
      <c r="R16" s="6"/>
      <c r="S16" s="6"/>
      <c r="T16" s="6"/>
      <c r="U16" s="6"/>
      <c r="W16" s="6"/>
      <c r="X16" s="6"/>
      <c r="Y16" s="6">
        <v>3.5146266666699999</v>
      </c>
      <c r="Z16" s="6">
        <v>0.12642744502</v>
      </c>
      <c r="AA16" s="6"/>
      <c r="AC16" s="6"/>
      <c r="AD16" s="6">
        <v>3.2083329999999998E-3</v>
      </c>
      <c r="AE16" s="7">
        <f>AF16/15000</f>
        <v>5.0726593080522003E-8</v>
      </c>
      <c r="AF16" s="6">
        <f>AR69</f>
        <v>7.6089889620783004E-4</v>
      </c>
      <c r="AG16" s="6"/>
      <c r="AH16" s="6"/>
      <c r="AI16" s="6"/>
      <c r="AJ16" s="6"/>
      <c r="AK16" s="6"/>
      <c r="AL16" s="6"/>
      <c r="AN16" s="6"/>
      <c r="AO16" s="6"/>
      <c r="AP16" s="6">
        <v>3.5146266666699999</v>
      </c>
      <c r="AQ16" s="6">
        <v>0.36934443005599998</v>
      </c>
      <c r="AR16" s="6"/>
      <c r="AT16" s="6"/>
      <c r="AU16" s="6">
        <f>BF69</f>
        <v>3.208333E-2</v>
      </c>
      <c r="AV16" s="7">
        <f>AW16/15000</f>
        <v>5.6381766385497687E-9</v>
      </c>
      <c r="AW16" s="6">
        <f>BI69</f>
        <v>8.4572649578246528E-5</v>
      </c>
      <c r="AX16" s="6"/>
      <c r="AY16" s="6"/>
      <c r="AZ16" s="6"/>
      <c r="BA16" s="6"/>
      <c r="BB16" s="6"/>
      <c r="BC16" s="6"/>
      <c r="BE16" s="6"/>
      <c r="BF16" s="6"/>
      <c r="BG16" s="6">
        <v>3.47092</v>
      </c>
      <c r="BH16" s="6">
        <v>0.106616618213</v>
      </c>
      <c r="BI16" s="6"/>
      <c r="BJ16" s="31"/>
      <c r="BK16" s="6"/>
      <c r="BL16" s="6">
        <f>BW69</f>
        <v>3.208333E-2</v>
      </c>
      <c r="BM16" s="7">
        <f>BN16/15000</f>
        <v>3.8313241262443913E-7</v>
      </c>
      <c r="BN16" s="6">
        <f>BZ69</f>
        <v>5.7469861893665866E-3</v>
      </c>
      <c r="BO16" s="6"/>
      <c r="BP16" s="6"/>
      <c r="BQ16" s="6"/>
      <c r="BR16" s="6"/>
      <c r="BS16" s="6"/>
      <c r="BT16" s="6"/>
      <c r="BV16" s="6"/>
      <c r="BW16" s="6"/>
      <c r="BX16" s="6">
        <v>3.5758399999999999</v>
      </c>
      <c r="BY16" s="6">
        <v>1.0004730124200001</v>
      </c>
      <c r="BZ16" s="6"/>
      <c r="CA16" s="31"/>
      <c r="CB16" s="6"/>
      <c r="CC16" s="6">
        <f>CN69</f>
        <v>3.208333E-2</v>
      </c>
      <c r="CD16" s="7">
        <f>CE16/15000</f>
        <v>3.7946322750965437E-7</v>
      </c>
      <c r="CE16" s="6">
        <f>CQ69</f>
        <v>5.6919484126448155E-3</v>
      </c>
      <c r="CF16" s="6"/>
      <c r="CG16" s="6"/>
      <c r="CH16" s="6"/>
      <c r="CI16" s="6"/>
      <c r="CJ16" s="6"/>
      <c r="CK16" s="6"/>
      <c r="CM16" s="6"/>
      <c r="CN16" s="6"/>
      <c r="CO16" s="6">
        <v>3.6045466666700001</v>
      </c>
      <c r="CP16" s="6">
        <v>0.79635094633100001</v>
      </c>
      <c r="CQ16" s="6"/>
      <c r="CR16" s="31"/>
      <c r="CS16" s="6"/>
      <c r="CT16" s="6">
        <f>DE69</f>
        <v>3.208333E-2</v>
      </c>
      <c r="CU16" s="7">
        <f>CV16/15000</f>
        <v>5.6194602007710778E-7</v>
      </c>
      <c r="CV16" s="6">
        <f>DH69</f>
        <v>8.4291903011566166E-3</v>
      </c>
      <c r="CW16" s="6"/>
      <c r="CX16" s="6"/>
      <c r="CY16" s="6"/>
      <c r="CZ16" s="6"/>
      <c r="DA16" s="6"/>
      <c r="DB16" s="6"/>
      <c r="DD16" s="6"/>
      <c r="DE16" s="6"/>
      <c r="DF16" s="6">
        <v>3.6045466666700001</v>
      </c>
      <c r="DG16" s="6">
        <v>0.61193755421100005</v>
      </c>
      <c r="DH16" s="6"/>
      <c r="DI16" s="31"/>
      <c r="DJ16" s="6"/>
      <c r="DK16" s="6">
        <f>DV69</f>
        <v>3.208333E-2</v>
      </c>
      <c r="DL16" s="7">
        <f>DM16/15000</f>
        <v>2.5047635200407937E-7</v>
      </c>
      <c r="DM16" s="6">
        <f>DY69</f>
        <v>3.7571452800611903E-3</v>
      </c>
      <c r="DN16" s="6"/>
      <c r="DO16" s="6"/>
      <c r="DP16" s="6"/>
      <c r="DQ16" s="6"/>
      <c r="DR16" s="6"/>
      <c r="DS16" s="6"/>
      <c r="DU16" s="6"/>
      <c r="DV16" s="6"/>
      <c r="DW16" s="6">
        <v>3.5446</v>
      </c>
      <c r="DX16" s="6">
        <v>0.35621989494700002</v>
      </c>
      <c r="DY16" s="6"/>
      <c r="DZ16" s="31"/>
      <c r="EA16" s="6"/>
      <c r="EB16" s="6">
        <f>EM69</f>
        <v>3.208333E-2</v>
      </c>
      <c r="EC16" s="7">
        <f>ED16/15000</f>
        <v>2.5083085886753508E-7</v>
      </c>
      <c r="ED16" s="6">
        <f>EP69</f>
        <v>3.7624628830130258E-3</v>
      </c>
      <c r="EE16" s="6"/>
      <c r="EF16" s="6"/>
      <c r="EG16" s="6"/>
      <c r="EH16" s="6"/>
      <c r="EI16" s="6"/>
      <c r="EJ16" s="6"/>
      <c r="EL16" s="6"/>
      <c r="EM16" s="6"/>
      <c r="EN16" s="6">
        <v>3.5446</v>
      </c>
      <c r="EO16" s="6">
        <v>0.39521514308200001</v>
      </c>
      <c r="EP16" s="6"/>
      <c r="EQ16" s="31"/>
      <c r="ER16" s="6"/>
      <c r="ES16" s="6">
        <f>FD69</f>
        <v>3.208333E-2</v>
      </c>
      <c r="ET16" s="7">
        <f>EU16/15000</f>
        <v>2.64944371402877E-7</v>
      </c>
      <c r="EU16" s="6">
        <f>FG69</f>
        <v>3.9741655710431546E-3</v>
      </c>
      <c r="EV16" s="6"/>
      <c r="EW16" s="6"/>
      <c r="EX16" s="6"/>
      <c r="EY16" s="6"/>
      <c r="EZ16" s="6"/>
      <c r="FA16" s="6"/>
      <c r="FC16" s="6"/>
      <c r="FD16" s="6"/>
      <c r="FE16" s="6">
        <v>3.5221200000000001</v>
      </c>
      <c r="FF16" s="6">
        <v>0.48256973399999997</v>
      </c>
      <c r="FG16" s="6"/>
      <c r="FH16" s="31"/>
      <c r="FI16" s="6"/>
      <c r="FJ16" s="6">
        <f>FU69</f>
        <v>3.208333E-2</v>
      </c>
      <c r="FK16" s="7">
        <f>FL16/15000</f>
        <v>3.1137354146913052E-7</v>
      </c>
      <c r="FL16" s="6">
        <f>FX69</f>
        <v>4.6706031220369575E-3</v>
      </c>
      <c r="FM16" s="6"/>
      <c r="FN16" s="6"/>
      <c r="FO16" s="6"/>
      <c r="FP16" s="6"/>
      <c r="FQ16" s="6"/>
      <c r="FR16" s="6"/>
      <c r="FT16" s="6"/>
      <c r="FU16" s="6"/>
      <c r="FV16" s="6">
        <v>3.5221200000000001</v>
      </c>
      <c r="FW16" s="6">
        <v>0.45984352899399999</v>
      </c>
      <c r="FX16" s="6"/>
      <c r="FY16" s="31"/>
      <c r="FZ16" s="6"/>
      <c r="GA16" s="6">
        <f>GL69</f>
        <v>3.208333E-2</v>
      </c>
      <c r="GB16" s="7">
        <f>GC16/15000</f>
        <v>2.6661176557328347E-7</v>
      </c>
      <c r="GC16" s="6">
        <f>GO69</f>
        <v>3.9991764835992519E-3</v>
      </c>
      <c r="GD16" s="6"/>
      <c r="GE16" s="6"/>
      <c r="GF16" s="6"/>
      <c r="GG16" s="6"/>
      <c r="GH16" s="6"/>
      <c r="GI16" s="6"/>
      <c r="GK16" s="6"/>
      <c r="GL16" s="6"/>
      <c r="GM16" s="6">
        <v>3.5083733333299998</v>
      </c>
      <c r="GN16" s="6">
        <v>0.68200827876900005</v>
      </c>
      <c r="GO16" s="6"/>
      <c r="GP16" s="31"/>
      <c r="GQ16" s="6"/>
      <c r="GR16" s="6">
        <v>0</v>
      </c>
      <c r="GS16" s="6">
        <v>0</v>
      </c>
      <c r="GT16" s="6">
        <f>HF69</f>
        <v>4.7762709676417775E-3</v>
      </c>
      <c r="GU16" s="6"/>
      <c r="GV16" s="6"/>
      <c r="GW16" s="6"/>
      <c r="GX16" s="6"/>
      <c r="GY16" s="6"/>
      <c r="GZ16" s="6"/>
      <c r="HB16" s="6"/>
      <c r="HC16" s="6"/>
      <c r="HD16" s="6">
        <v>3.5083733333299998</v>
      </c>
      <c r="HE16" s="6">
        <v>0.58863420543400002</v>
      </c>
      <c r="HF16" s="6"/>
      <c r="HG16" s="31"/>
      <c r="HH16" s="6"/>
      <c r="HI16" s="6">
        <f>HT69</f>
        <v>3.208333E-2</v>
      </c>
      <c r="HJ16" s="7">
        <f>HK16/15000</f>
        <v>4.828962082975708E-7</v>
      </c>
      <c r="HK16" s="6">
        <f>HW69</f>
        <v>7.2434431244635623E-3</v>
      </c>
      <c r="HL16" s="6"/>
      <c r="HM16" s="6"/>
      <c r="HN16" s="6"/>
      <c r="HO16" s="6"/>
      <c r="HP16" s="6"/>
      <c r="HQ16" s="6"/>
      <c r="HS16" s="6"/>
      <c r="HT16" s="6"/>
      <c r="HU16" s="6">
        <v>3.6240000000000001</v>
      </c>
      <c r="HV16" s="6">
        <v>0.64178152473899996</v>
      </c>
      <c r="HW16" s="6"/>
      <c r="HX16" s="31"/>
      <c r="HY16" s="6"/>
      <c r="HZ16" s="6">
        <f>IK69</f>
        <v>3.208333E-2</v>
      </c>
      <c r="IA16" s="7">
        <f>IB16/15000</f>
        <v>3.6081443126772048E-7</v>
      </c>
      <c r="IB16" s="6">
        <f>IN69</f>
        <v>5.4122164690158072E-3</v>
      </c>
      <c r="IC16" s="6"/>
      <c r="ID16" s="6"/>
      <c r="IE16" s="6"/>
      <c r="IF16" s="6"/>
      <c r="IG16" s="6"/>
      <c r="IH16" s="6"/>
      <c r="IJ16" s="6"/>
      <c r="IK16" s="6"/>
      <c r="IL16" s="6">
        <v>3.6240000000000001</v>
      </c>
      <c r="IM16" s="6">
        <v>1.0959276600400001</v>
      </c>
      <c r="IN16" s="6"/>
      <c r="IO16" s="31"/>
      <c r="IP16" s="6"/>
      <c r="IQ16" s="6">
        <f>JB69</f>
        <v>3.208333E-2</v>
      </c>
      <c r="IR16" s="7">
        <f>IS16/15000</f>
        <v>3.4865212775590854E-7</v>
      </c>
      <c r="IS16" s="6">
        <f>JE69</f>
        <v>5.2297819163386284E-3</v>
      </c>
      <c r="IT16" s="6"/>
      <c r="IU16" s="6"/>
      <c r="IV16" s="6"/>
      <c r="IW16" s="6"/>
      <c r="IX16" s="6"/>
      <c r="IY16" s="6"/>
      <c r="JA16" s="6"/>
      <c r="JB16" s="6"/>
      <c r="JC16" s="6">
        <v>3.6240000000000001</v>
      </c>
      <c r="JD16" s="6">
        <v>1.2096998594699999</v>
      </c>
      <c r="JE16" s="6"/>
      <c r="JF16" s="31"/>
      <c r="JG16" s="6"/>
      <c r="JH16" s="6">
        <f>JS69</f>
        <v>3.208333E-2</v>
      </c>
      <c r="JI16" s="7">
        <f>JJ16/15000</f>
        <v>3.8716382261188038E-7</v>
      </c>
      <c r="JJ16" s="6">
        <f>JV69</f>
        <v>5.8074573391782057E-3</v>
      </c>
      <c r="JK16" s="6"/>
      <c r="JL16" s="6"/>
      <c r="JM16" s="6"/>
      <c r="JN16" s="6"/>
      <c r="JO16" s="6"/>
      <c r="JP16" s="6"/>
      <c r="JR16" s="6"/>
      <c r="JS16" s="6"/>
      <c r="JT16" s="6">
        <v>3.6240000000000001</v>
      </c>
      <c r="JU16" s="6">
        <v>1.3898843947199999</v>
      </c>
      <c r="JV16" s="6"/>
      <c r="JW16" s="31"/>
      <c r="JX16" s="6"/>
      <c r="JY16" s="6">
        <f>KJ69</f>
        <v>3.208333E-2</v>
      </c>
      <c r="JZ16" s="7">
        <f>KA16/15000</f>
        <v>1.9946800187500176E-7</v>
      </c>
      <c r="KA16" s="6">
        <f>KM69</f>
        <v>2.9920200281250264E-3</v>
      </c>
      <c r="KB16" s="6"/>
      <c r="KC16" s="6"/>
      <c r="KD16" s="6"/>
      <c r="KE16" s="6"/>
      <c r="KF16" s="6"/>
      <c r="KG16" s="6"/>
      <c r="KI16" s="6"/>
      <c r="KJ16" s="6"/>
      <c r="KK16" s="6">
        <v>3.5346266666699999</v>
      </c>
      <c r="KL16" s="6">
        <v>0.50520949572399998</v>
      </c>
      <c r="KM16" s="6"/>
      <c r="KN16" s="31"/>
      <c r="KO16" s="6"/>
      <c r="KP16" s="6">
        <f>LA69</f>
        <v>3.208333E-2</v>
      </c>
      <c r="KQ16" s="7">
        <f>KR16/15000</f>
        <v>2.691606099322308E-7</v>
      </c>
      <c r="KR16" s="6">
        <f>LD69</f>
        <v>4.0374091489834623E-3</v>
      </c>
      <c r="KS16" s="6"/>
      <c r="KT16" s="6"/>
      <c r="KU16" s="6"/>
      <c r="KV16" s="6"/>
      <c r="KW16" s="6"/>
      <c r="KX16" s="6"/>
      <c r="KZ16" s="6"/>
      <c r="LA16" s="6"/>
      <c r="LB16" s="6">
        <v>3.5346266666699999</v>
      </c>
      <c r="LC16" s="6">
        <v>0.49917259905</v>
      </c>
      <c r="LD16" s="6"/>
      <c r="LE16" s="31"/>
      <c r="LF16" s="6"/>
      <c r="LG16" s="6">
        <f>LR69</f>
        <v>3.208333E-2</v>
      </c>
      <c r="LH16" s="7">
        <f>LI16/15000</f>
        <v>2.1288639786153196E-7</v>
      </c>
      <c r="LI16" s="6">
        <f>LU69</f>
        <v>3.1932959679229793E-3</v>
      </c>
      <c r="LJ16" s="6"/>
      <c r="LK16" s="6"/>
      <c r="LL16" s="6"/>
      <c r="LM16" s="6"/>
      <c r="LN16" s="6"/>
      <c r="LO16" s="6"/>
      <c r="LQ16" s="6"/>
      <c r="LR16" s="6"/>
      <c r="LS16" s="6">
        <v>3.5346266666699999</v>
      </c>
      <c r="LT16" s="6">
        <v>0.44476601799400001</v>
      </c>
      <c r="LU16" s="6"/>
      <c r="LV16" s="31"/>
      <c r="LW16" s="6"/>
      <c r="LX16" s="6">
        <f>MI69</f>
        <v>3.208333E-2</v>
      </c>
      <c r="LY16" s="7">
        <f>LZ16/15000</f>
        <v>2.0860499578061277E-7</v>
      </c>
      <c r="LZ16" s="6">
        <f>ML69</f>
        <v>3.1290749367091915E-3</v>
      </c>
      <c r="MA16" s="6"/>
      <c r="MB16" s="6"/>
      <c r="MC16" s="6"/>
      <c r="MD16" s="6"/>
      <c r="ME16" s="6"/>
      <c r="MF16" s="6"/>
      <c r="MH16" s="6"/>
      <c r="MI16" s="6"/>
      <c r="MJ16" s="6">
        <v>3.5346266666699999</v>
      </c>
      <c r="MK16" s="6">
        <v>0.51411153202799997</v>
      </c>
      <c r="ML16" s="6"/>
      <c r="MM16" s="31"/>
      <c r="MN16" s="6"/>
      <c r="MO16" s="6">
        <v>0</v>
      </c>
      <c r="MP16" s="6">
        <v>0</v>
      </c>
      <c r="MQ16" s="6"/>
      <c r="MR16" s="6"/>
      <c r="MS16" s="6"/>
      <c r="MT16" s="6"/>
      <c r="MU16" s="6"/>
      <c r="MV16" s="6"/>
      <c r="MW16" s="6"/>
      <c r="MY16" s="6"/>
      <c r="MZ16" s="6"/>
      <c r="NA16" s="6">
        <v>3.5346266666699999</v>
      </c>
      <c r="NB16" s="6">
        <v>0.29035097057600001</v>
      </c>
      <c r="NC16" s="6"/>
      <c r="ND16" s="31"/>
      <c r="NE16" s="6"/>
      <c r="NF16" s="6">
        <f>NQ69</f>
        <v>3.208333E-2</v>
      </c>
      <c r="NG16" s="6">
        <f>NH16/15000</f>
        <v>2.08293786346483E-7</v>
      </c>
      <c r="NH16" s="6">
        <f>NT69</f>
        <v>3.124406795197245E-3</v>
      </c>
      <c r="NI16" s="6"/>
      <c r="NJ16" s="6"/>
      <c r="NK16" s="6"/>
      <c r="NL16" s="6"/>
      <c r="NM16" s="6"/>
      <c r="NN16" s="6"/>
      <c r="NP16" s="6"/>
      <c r="NQ16" s="6"/>
      <c r="NR16" s="6">
        <v>3.55958666667</v>
      </c>
      <c r="NS16" s="6">
        <v>0.52474128711400003</v>
      </c>
      <c r="NT16" s="6"/>
      <c r="NU16" s="31"/>
      <c r="NV16" s="6"/>
      <c r="NW16" s="6">
        <f>OH69</f>
        <v>3.208333E-2</v>
      </c>
      <c r="NX16" s="6">
        <f>NY16/15000</f>
        <v>2.4265456507313331E-7</v>
      </c>
      <c r="NY16" s="6">
        <f>OK69</f>
        <v>3.6398184760969995E-3</v>
      </c>
      <c r="NZ16" s="6"/>
      <c r="OA16" s="6"/>
      <c r="OB16" s="6"/>
      <c r="OC16" s="6"/>
      <c r="OD16" s="6"/>
      <c r="OE16" s="6"/>
      <c r="OG16" s="6"/>
      <c r="OH16" s="6"/>
      <c r="OI16" s="6">
        <v>3.5446</v>
      </c>
      <c r="OJ16" s="6">
        <v>0.68099320972900002</v>
      </c>
      <c r="OK16" s="6"/>
      <c r="OL16" s="31"/>
      <c r="OM16" s="6"/>
      <c r="ON16" s="6">
        <f>OY69</f>
        <v>3.208333E-2</v>
      </c>
      <c r="OO16" s="6">
        <f>OP16/15000</f>
        <v>2.5964742345623867E-7</v>
      </c>
      <c r="OP16" s="6">
        <f>PB69</f>
        <v>3.8947113518435798E-3</v>
      </c>
      <c r="OQ16" s="6"/>
      <c r="OR16" s="6"/>
      <c r="OS16" s="6"/>
      <c r="OT16" s="6"/>
      <c r="OU16" s="6"/>
      <c r="OV16" s="6"/>
      <c r="OX16" s="6"/>
      <c r="OY16" s="6"/>
      <c r="OZ16" s="6">
        <v>3.5446</v>
      </c>
      <c r="PA16" s="6">
        <v>0.57125209415099998</v>
      </c>
      <c r="PB16" s="6"/>
      <c r="PC16" s="31"/>
      <c r="PD16" s="6"/>
      <c r="PE16" s="6">
        <f>PP69</f>
        <v>5.0837187499999999E-2</v>
      </c>
      <c r="PF16" s="6">
        <f>PG16/15000</f>
        <v>3.0591714903118649E-7</v>
      </c>
      <c r="PG16" s="6">
        <f>PS69</f>
        <v>4.5887572354677978E-3</v>
      </c>
      <c r="PH16" s="6"/>
      <c r="PI16" s="6"/>
      <c r="PJ16" s="6"/>
      <c r="PK16" s="6"/>
      <c r="PL16" s="6"/>
      <c r="PM16" s="6"/>
      <c r="PO16" s="6"/>
      <c r="PP16" s="6"/>
      <c r="PQ16" s="6">
        <v>3.5446</v>
      </c>
      <c r="PR16" s="6">
        <v>0.78309697279799995</v>
      </c>
      <c r="PS16" s="6"/>
      <c r="PT16" s="31"/>
      <c r="PU16" s="6"/>
      <c r="PV16" s="6">
        <f>QG69</f>
        <v>5.0837187499999999E-2</v>
      </c>
      <c r="PW16" s="6">
        <f>PX16/15000</f>
        <v>3.216386735954898E-7</v>
      </c>
      <c r="PX16" s="6">
        <f>QJ69</f>
        <v>4.8245801039323473E-3</v>
      </c>
      <c r="PY16" s="6"/>
      <c r="PZ16" s="6"/>
      <c r="QA16" s="6"/>
      <c r="QB16" s="6"/>
      <c r="QC16" s="6"/>
      <c r="QD16" s="6"/>
      <c r="QF16" s="6"/>
      <c r="QG16" s="6"/>
      <c r="QH16" s="6">
        <v>3.5446</v>
      </c>
      <c r="QI16" s="6">
        <v>0.76765873998</v>
      </c>
      <c r="QJ16" s="6"/>
      <c r="QK16" s="31"/>
      <c r="QL16" s="6"/>
      <c r="QM16" s="6">
        <f>QX69</f>
        <v>5.0837187499999999E-2</v>
      </c>
      <c r="QN16" s="6">
        <f>QO16/15000</f>
        <v>3.2902536774215275E-7</v>
      </c>
      <c r="QO16" s="6">
        <f>RA69</f>
        <v>4.935380516132291E-3</v>
      </c>
      <c r="QP16" s="6"/>
      <c r="QQ16" s="6"/>
      <c r="QR16" s="6"/>
      <c r="QS16" s="6"/>
      <c r="QT16" s="6"/>
      <c r="QU16" s="6"/>
      <c r="QW16" s="6"/>
      <c r="QX16" s="6"/>
      <c r="QY16" s="6">
        <v>3.5446</v>
      </c>
      <c r="QZ16" s="6">
        <v>1.06349934931</v>
      </c>
      <c r="RA16" s="6"/>
      <c r="RB16" s="31"/>
      <c r="RC16" s="6"/>
      <c r="RD16" s="6">
        <f>RO69</f>
        <v>5.0837187499999999E-2</v>
      </c>
      <c r="RE16" s="6">
        <f>RF16/15000</f>
        <v>3.8088724878436769E-7</v>
      </c>
      <c r="RF16" s="6">
        <f>RR69</f>
        <v>5.7133087317655156E-3</v>
      </c>
      <c r="RG16" s="6"/>
      <c r="RH16" s="6"/>
      <c r="RI16" s="6"/>
      <c r="RJ16" s="6"/>
      <c r="RK16" s="6"/>
      <c r="RL16" s="6"/>
      <c r="RN16" s="6"/>
      <c r="RO16" s="6"/>
      <c r="RP16" s="6">
        <v>3.4636399999999998</v>
      </c>
      <c r="RQ16" s="6">
        <v>0.82908477406400005</v>
      </c>
      <c r="RR16" s="6"/>
      <c r="RS16" s="31"/>
      <c r="RT16" s="6"/>
      <c r="RU16" s="6">
        <f>SF69</f>
        <v>5.0837187499999999E-2</v>
      </c>
      <c r="RV16" s="6">
        <f>RW16/15000</f>
        <v>3.5772139921032188E-7</v>
      </c>
      <c r="RW16" s="6">
        <f>SI69</f>
        <v>5.3658209881548282E-3</v>
      </c>
      <c r="RX16" s="6"/>
      <c r="RY16" s="6"/>
      <c r="RZ16" s="6"/>
      <c r="SA16" s="6"/>
      <c r="SB16" s="6"/>
      <c r="SC16" s="6"/>
      <c r="SE16" s="6"/>
      <c r="SF16" s="6"/>
      <c r="SG16" s="6">
        <v>3.4636399999999998</v>
      </c>
      <c r="SH16" s="6">
        <v>0.89107807195099997</v>
      </c>
      <c r="SI16" s="6"/>
      <c r="SJ16" s="31"/>
      <c r="SK16" s="6"/>
      <c r="SL16" s="6">
        <f>SW69</f>
        <v>5.0837187499999999E-2</v>
      </c>
      <c r="SM16" s="6">
        <f>SN16/15000</f>
        <v>1.6293073925180788E-7</v>
      </c>
      <c r="SN16" s="6">
        <f>SZ69</f>
        <v>2.4439610887771182E-3</v>
      </c>
      <c r="SO16" s="6"/>
      <c r="SP16" s="6"/>
      <c r="SQ16" s="6"/>
      <c r="SR16" s="6"/>
      <c r="SS16" s="6"/>
      <c r="ST16" s="6"/>
      <c r="SV16" s="6"/>
      <c r="SW16" s="6"/>
      <c r="SX16" s="6">
        <v>3.5196399999999999</v>
      </c>
      <c r="SY16" s="6">
        <v>0.81659343605400003</v>
      </c>
      <c r="SZ16" s="6"/>
      <c r="TA16" s="31"/>
      <c r="TB16" s="6"/>
      <c r="TC16" s="6">
        <f>TN69</f>
        <v>5.0837187499999999E-2</v>
      </c>
      <c r="TD16" s="6">
        <f>TE16/15000</f>
        <v>3.4336871923487408E-7</v>
      </c>
      <c r="TE16" s="6">
        <f>TQ69</f>
        <v>5.1505307885231109E-3</v>
      </c>
      <c r="TF16" s="6"/>
      <c r="TG16" s="6"/>
      <c r="TH16" s="6"/>
      <c r="TI16" s="6"/>
      <c r="TJ16" s="6"/>
      <c r="TK16" s="6"/>
      <c r="TM16" s="6"/>
      <c r="TN16" s="6"/>
      <c r="TO16" s="6">
        <v>3.5196399999999999</v>
      </c>
      <c r="TP16" s="6">
        <v>0.62955792633600005</v>
      </c>
      <c r="TQ16" s="6"/>
      <c r="TR16" s="31"/>
      <c r="TS16" s="6"/>
      <c r="TT16" s="6">
        <f>UE69</f>
        <v>5.0837187499999999E-2</v>
      </c>
      <c r="TU16" s="6">
        <f>TV16/15000</f>
        <v>2.9980881496661332E-7</v>
      </c>
      <c r="TV16" s="6">
        <f>UH69</f>
        <v>4.4971322244991997E-3</v>
      </c>
      <c r="TW16" s="6"/>
      <c r="TX16" s="6"/>
      <c r="TY16" s="6"/>
      <c r="TZ16" s="6"/>
      <c r="UA16" s="6"/>
      <c r="UB16" s="6"/>
      <c r="UD16" s="6"/>
      <c r="UE16" s="6"/>
      <c r="UF16" s="6">
        <v>3.5196399999999999</v>
      </c>
      <c r="UG16" s="6">
        <v>0.75254979091200003</v>
      </c>
      <c r="UH16" s="6"/>
      <c r="UI16" s="31"/>
      <c r="UJ16" s="6"/>
      <c r="UK16" s="6">
        <f>UV69</f>
        <v>5.0837187499999999E-2</v>
      </c>
      <c r="UL16" s="6">
        <f>UM16/15000</f>
        <v>3.0922134775862534E-7</v>
      </c>
      <c r="UM16" s="6">
        <f>UY69</f>
        <v>4.6383202163793802E-3</v>
      </c>
      <c r="UN16" s="6"/>
      <c r="UO16" s="6"/>
      <c r="UP16" s="6"/>
      <c r="UQ16" s="6"/>
      <c r="UR16" s="6"/>
      <c r="US16" s="6"/>
      <c r="UU16" s="6"/>
      <c r="UV16" s="6"/>
      <c r="UW16" s="6">
        <v>3.4542799999999998</v>
      </c>
      <c r="UX16" s="6">
        <v>0.69874486724999996</v>
      </c>
      <c r="UY16" s="6"/>
      <c r="UZ16" s="31"/>
      <c r="VA16" s="6"/>
      <c r="VB16" s="6">
        <f>VM69</f>
        <v>5.0837187499999999E-2</v>
      </c>
      <c r="VC16" s="6">
        <f>VD16/15000</f>
        <v>3.466240282416573E-7</v>
      </c>
      <c r="VD16" s="6">
        <f>VP69</f>
        <v>5.1993604236248592E-3</v>
      </c>
      <c r="VE16" s="6"/>
      <c r="VF16" s="6"/>
      <c r="VG16" s="6"/>
      <c r="VH16" s="6"/>
      <c r="VI16" s="6"/>
      <c r="VJ16" s="6"/>
      <c r="VL16" s="6"/>
      <c r="VM16" s="6"/>
      <c r="VN16" s="6">
        <v>3.4542799999999998</v>
      </c>
      <c r="VO16" s="6">
        <v>0.81485571557000003</v>
      </c>
      <c r="VP16" s="6"/>
      <c r="VQ16" s="31"/>
      <c r="VR16" s="6"/>
      <c r="VS16" s="6">
        <f>WD69</f>
        <v>5.0837187499999999E-2</v>
      </c>
      <c r="VT16" s="6">
        <f>VU16/15000</f>
        <v>3.0498031337684702E-7</v>
      </c>
      <c r="VU16" s="6">
        <f>WG69</f>
        <v>4.5747047006527049E-3</v>
      </c>
      <c r="VV16" s="6"/>
      <c r="VW16" s="6"/>
      <c r="VX16" s="6"/>
      <c r="VY16" s="6"/>
      <c r="VZ16" s="6"/>
      <c r="WA16" s="6"/>
      <c r="WC16" s="6"/>
      <c r="WD16" s="6"/>
      <c r="WE16" s="6">
        <v>3.4542799999999998</v>
      </c>
      <c r="WF16" s="6">
        <v>0.88736824220699995</v>
      </c>
      <c r="WG16" s="6"/>
      <c r="WH16" s="31"/>
    </row>
    <row r="17" spans="2:606" x14ac:dyDescent="0.25">
      <c r="B17">
        <v>37</v>
      </c>
      <c r="C17" s="1">
        <f>JX15</f>
        <v>8.6080112672137918</v>
      </c>
      <c r="G17">
        <v>40</v>
      </c>
      <c r="K17" s="31"/>
      <c r="L17" s="6"/>
      <c r="M17" s="6">
        <v>0</v>
      </c>
      <c r="N17" s="6">
        <v>0</v>
      </c>
      <c r="O17" s="6"/>
      <c r="P17" s="6"/>
      <c r="Q17" s="6"/>
      <c r="R17" s="6"/>
      <c r="S17" s="6" t="s">
        <v>87</v>
      </c>
      <c r="T17" s="6"/>
      <c r="U17" s="6"/>
      <c r="W17" s="6"/>
      <c r="X17" s="6"/>
      <c r="Y17" s="6">
        <v>5.2719399999999998</v>
      </c>
      <c r="Z17" s="6">
        <v>0.137711595302</v>
      </c>
      <c r="AA17" s="6"/>
      <c r="AC17" s="6"/>
      <c r="AD17" s="6">
        <v>0</v>
      </c>
      <c r="AE17" s="6">
        <v>0</v>
      </c>
      <c r="AF17" s="6"/>
      <c r="AG17" s="6"/>
      <c r="AH17" s="6"/>
      <c r="AI17" s="6"/>
      <c r="AJ17" s="6" t="s">
        <v>87</v>
      </c>
      <c r="AK17" s="6"/>
      <c r="AL17" s="6"/>
      <c r="AN17" s="6"/>
      <c r="AO17" s="6"/>
      <c r="AP17" s="6">
        <v>5.2719399999999998</v>
      </c>
      <c r="AQ17" s="6">
        <v>0.39759040861</v>
      </c>
      <c r="AR17" s="6"/>
      <c r="AT17" s="6"/>
      <c r="AU17" s="6">
        <v>0</v>
      </c>
      <c r="AV17" s="6">
        <v>0</v>
      </c>
      <c r="AW17" s="6"/>
      <c r="AX17" s="6"/>
      <c r="AY17" s="6"/>
      <c r="AZ17" s="6"/>
      <c r="BA17" s="6" t="s">
        <v>87</v>
      </c>
      <c r="BB17" s="6"/>
      <c r="BC17" s="6"/>
      <c r="BE17" s="6"/>
      <c r="BF17" s="6"/>
      <c r="BG17" s="6">
        <v>5.2063800000000002</v>
      </c>
      <c r="BH17" s="6">
        <v>0.111692004668</v>
      </c>
      <c r="BI17" s="6"/>
      <c r="BJ17" s="31"/>
      <c r="BK17" s="6"/>
      <c r="BL17" s="6">
        <v>0</v>
      </c>
      <c r="BM17" s="6">
        <v>0</v>
      </c>
      <c r="BN17" s="6"/>
      <c r="BO17" s="6"/>
      <c r="BP17" s="6"/>
      <c r="BQ17" s="6"/>
      <c r="BR17" s="6" t="s">
        <v>87</v>
      </c>
      <c r="BS17" s="6"/>
      <c r="BT17" s="6"/>
      <c r="BV17" s="6"/>
      <c r="BW17" s="6"/>
      <c r="BX17" s="6">
        <v>5.3637600000000001</v>
      </c>
      <c r="BY17" s="6">
        <v>1.10734218482</v>
      </c>
      <c r="BZ17" s="6"/>
      <c r="CA17" s="31"/>
      <c r="CB17" s="6"/>
      <c r="CC17" s="6">
        <v>0</v>
      </c>
      <c r="CD17" s="6">
        <v>0</v>
      </c>
      <c r="CE17" s="6"/>
      <c r="CF17" s="6"/>
      <c r="CG17" s="6"/>
      <c r="CH17" s="6"/>
      <c r="CI17" s="6" t="s">
        <v>87</v>
      </c>
      <c r="CJ17" s="6"/>
      <c r="CK17" s="6"/>
      <c r="CM17" s="6"/>
      <c r="CN17" s="6"/>
      <c r="CO17" s="6">
        <v>5.4068199999999997</v>
      </c>
      <c r="CP17" s="6">
        <v>0.86617607656200002</v>
      </c>
      <c r="CQ17" s="6"/>
      <c r="CR17" s="31"/>
      <c r="CS17" s="6"/>
      <c r="CT17" s="6">
        <v>0</v>
      </c>
      <c r="CU17" s="6">
        <v>0</v>
      </c>
      <c r="CV17" s="6"/>
      <c r="CW17" s="6"/>
      <c r="CX17" s="6"/>
      <c r="CY17" s="6"/>
      <c r="CZ17" s="6" t="s">
        <v>87</v>
      </c>
      <c r="DA17" s="6"/>
      <c r="DB17" s="6"/>
      <c r="DD17" s="6"/>
      <c r="DE17" s="6"/>
      <c r="DF17" s="6">
        <v>5.4068199999999997</v>
      </c>
      <c r="DG17" s="6">
        <v>0.68626231143799998</v>
      </c>
      <c r="DH17" s="6"/>
      <c r="DI17" s="31"/>
      <c r="DJ17" s="6"/>
      <c r="DK17" s="6">
        <v>0</v>
      </c>
      <c r="DL17" s="6">
        <v>0</v>
      </c>
      <c r="DM17" s="6"/>
      <c r="DN17" s="6"/>
      <c r="DO17" s="6"/>
      <c r="DP17" s="6"/>
      <c r="DQ17" s="6" t="s">
        <v>87</v>
      </c>
      <c r="DR17" s="6"/>
      <c r="DS17" s="6"/>
      <c r="DU17" s="6"/>
      <c r="DV17" s="6"/>
      <c r="DW17" s="6">
        <v>5.3169000000000004</v>
      </c>
      <c r="DX17" s="6">
        <v>0.39425399825399998</v>
      </c>
      <c r="DY17" s="6"/>
      <c r="DZ17" s="31"/>
      <c r="EA17" s="6"/>
      <c r="EB17" s="6">
        <v>0</v>
      </c>
      <c r="EC17" s="6">
        <v>0</v>
      </c>
      <c r="ED17" s="6"/>
      <c r="EE17" s="6"/>
      <c r="EF17" s="6"/>
      <c r="EG17" s="6"/>
      <c r="EH17" s="6" t="s">
        <v>87</v>
      </c>
      <c r="EI17" s="6"/>
      <c r="EJ17" s="6"/>
      <c r="EL17" s="6"/>
      <c r="EM17" s="6"/>
      <c r="EN17" s="6">
        <v>5.3169000000000004</v>
      </c>
      <c r="EO17" s="6">
        <v>0.43915706370000002</v>
      </c>
      <c r="EP17" s="6"/>
      <c r="EQ17" s="31"/>
      <c r="ER17" s="6"/>
      <c r="ES17" s="6">
        <v>0</v>
      </c>
      <c r="ET17" s="6">
        <v>0</v>
      </c>
      <c r="EU17" s="6"/>
      <c r="EV17" s="6"/>
      <c r="EW17" s="6"/>
      <c r="EX17" s="6"/>
      <c r="EY17" s="6" t="s">
        <v>87</v>
      </c>
      <c r="EZ17" s="6"/>
      <c r="FA17" s="6"/>
      <c r="FC17" s="6"/>
      <c r="FD17" s="6"/>
      <c r="FE17" s="6">
        <v>5.2831799999999998</v>
      </c>
      <c r="FF17" s="6">
        <v>0.54087284171399996</v>
      </c>
      <c r="FG17" s="6"/>
      <c r="FH17" s="31"/>
      <c r="FI17" s="6"/>
      <c r="FJ17" s="6">
        <v>0</v>
      </c>
      <c r="FK17" s="6">
        <v>0</v>
      </c>
      <c r="FL17" s="6"/>
      <c r="FM17" s="6"/>
      <c r="FN17" s="6"/>
      <c r="FO17" s="6"/>
      <c r="FP17" s="6" t="s">
        <v>87</v>
      </c>
      <c r="FQ17" s="6"/>
      <c r="FR17" s="6"/>
      <c r="FT17" s="6"/>
      <c r="FU17" s="6"/>
      <c r="FV17" s="6">
        <v>5.2831799999999998</v>
      </c>
      <c r="FW17" s="6">
        <v>0.51733086005399997</v>
      </c>
      <c r="FX17" s="6"/>
      <c r="FY17" s="31"/>
      <c r="FZ17" s="6"/>
      <c r="GA17" s="6">
        <v>0</v>
      </c>
      <c r="GB17" s="6">
        <v>0</v>
      </c>
      <c r="GC17" s="6"/>
      <c r="GD17" s="6"/>
      <c r="GE17" s="6"/>
      <c r="GF17" s="6"/>
      <c r="GG17" s="6" t="s">
        <v>87</v>
      </c>
      <c r="GH17" s="6"/>
      <c r="GI17" s="6"/>
      <c r="GK17" s="6"/>
      <c r="GL17" s="6"/>
      <c r="GM17" s="6">
        <v>5.2625599999999997</v>
      </c>
      <c r="GN17" s="6">
        <v>0.758561627967</v>
      </c>
      <c r="GO17" s="6"/>
      <c r="GP17" s="31"/>
      <c r="GQ17" s="6"/>
      <c r="GT17" s="6"/>
      <c r="GU17" s="6"/>
      <c r="GV17" s="6"/>
      <c r="GW17" s="6"/>
      <c r="GX17" s="6" t="s">
        <v>87</v>
      </c>
      <c r="GY17" s="6"/>
      <c r="GZ17" s="6"/>
      <c r="HB17" s="6"/>
      <c r="HC17" s="6"/>
      <c r="HD17" s="6">
        <v>5.2625599999999997</v>
      </c>
      <c r="HE17" s="6">
        <v>0.659619264564</v>
      </c>
      <c r="HF17" s="6"/>
      <c r="HG17" s="31"/>
      <c r="HH17" s="6"/>
      <c r="HI17" s="6">
        <v>0</v>
      </c>
      <c r="HJ17" s="6">
        <v>0</v>
      </c>
      <c r="HK17" s="6"/>
      <c r="HL17" s="6"/>
      <c r="HM17" s="6"/>
      <c r="HN17" s="6"/>
      <c r="HO17" s="6" t="s">
        <v>87</v>
      </c>
      <c r="HP17" s="6"/>
      <c r="HQ17" s="6"/>
      <c r="HS17" s="6"/>
      <c r="HT17" s="6"/>
      <c r="HU17" s="6">
        <v>5.4359999999999999</v>
      </c>
      <c r="HV17" s="6">
        <v>0.72226220756699999</v>
      </c>
      <c r="HW17" s="6"/>
      <c r="HX17" s="31"/>
      <c r="HY17" s="6"/>
      <c r="HZ17" s="6">
        <v>0</v>
      </c>
      <c r="IA17" s="6">
        <v>0</v>
      </c>
      <c r="IB17" s="6"/>
      <c r="IC17" s="6"/>
      <c r="ID17" s="6"/>
      <c r="IE17" s="6"/>
      <c r="IF17" s="6" t="s">
        <v>87</v>
      </c>
      <c r="IG17" s="6"/>
      <c r="IH17" s="6"/>
      <c r="IJ17" s="6"/>
      <c r="IK17" s="6"/>
      <c r="IL17" s="6">
        <v>5.4359999999999999</v>
      </c>
      <c r="IM17" s="6">
        <v>1.1758925635499999</v>
      </c>
      <c r="IN17" s="6"/>
      <c r="IO17" s="31"/>
      <c r="IP17" s="6"/>
      <c r="IQ17" s="6">
        <v>0</v>
      </c>
      <c r="IR17" s="6">
        <v>0</v>
      </c>
      <c r="IS17" s="6"/>
      <c r="IT17" s="6"/>
      <c r="IU17" s="6"/>
      <c r="IV17" s="6"/>
      <c r="IW17" s="6" t="s">
        <v>87</v>
      </c>
      <c r="IX17" s="6"/>
      <c r="IY17" s="6"/>
      <c r="JA17" s="6"/>
      <c r="JB17" s="6"/>
      <c r="JC17" s="6">
        <v>5.4359999999999999</v>
      </c>
      <c r="JD17" s="6">
        <v>1.2802443878300001</v>
      </c>
      <c r="JE17" s="6"/>
      <c r="JF17" s="31"/>
      <c r="JG17" s="6"/>
      <c r="JH17" s="6">
        <v>0</v>
      </c>
      <c r="JI17" s="6">
        <v>0</v>
      </c>
      <c r="JJ17" s="6"/>
      <c r="JK17" s="6"/>
      <c r="JL17" s="6"/>
      <c r="JM17" s="6"/>
      <c r="JN17" s="6" t="s">
        <v>87</v>
      </c>
      <c r="JO17" s="6"/>
      <c r="JP17" s="6"/>
      <c r="JR17" s="6"/>
      <c r="JS17" s="6"/>
      <c r="JT17" s="6">
        <v>5.4359999999999999</v>
      </c>
      <c r="JU17" s="6">
        <v>1.4795590515199999</v>
      </c>
      <c r="JV17" s="6"/>
      <c r="JW17" s="31"/>
      <c r="JX17" s="6"/>
      <c r="JY17" s="6">
        <v>0</v>
      </c>
      <c r="JZ17" s="6">
        <v>0</v>
      </c>
      <c r="KA17" s="6"/>
      <c r="KB17" s="6"/>
      <c r="KC17" s="6"/>
      <c r="KD17" s="6" t="s">
        <v>193</v>
      </c>
      <c r="KE17" s="6" t="s">
        <v>87</v>
      </c>
      <c r="KF17" s="6"/>
      <c r="KG17" s="6"/>
      <c r="KI17" s="6"/>
      <c r="KJ17" s="6"/>
      <c r="KK17" s="6">
        <v>5.3019400000000001</v>
      </c>
      <c r="KL17" s="6">
        <v>0.56294011823800005</v>
      </c>
      <c r="KM17" s="6"/>
      <c r="KN17" s="31"/>
      <c r="KO17" s="6"/>
      <c r="KP17" s="6">
        <v>0</v>
      </c>
      <c r="KQ17" s="6">
        <v>0</v>
      </c>
      <c r="KR17" s="6"/>
      <c r="KS17" s="6"/>
      <c r="KT17" s="6"/>
      <c r="KU17" s="6"/>
      <c r="KV17" s="6" t="s">
        <v>87</v>
      </c>
      <c r="KW17" s="6"/>
      <c r="KX17" s="6"/>
      <c r="KZ17" s="6"/>
      <c r="LA17" s="6"/>
      <c r="LB17" s="6">
        <v>5.3019400000000001</v>
      </c>
      <c r="LC17" s="6">
        <v>0.55680968501500006</v>
      </c>
      <c r="LD17" s="6"/>
      <c r="LE17" s="31"/>
      <c r="LF17" s="6"/>
      <c r="LG17" s="6">
        <v>0</v>
      </c>
      <c r="LH17" s="6">
        <v>0</v>
      </c>
      <c r="LI17" s="6"/>
      <c r="LJ17" s="6"/>
      <c r="LK17" s="6"/>
      <c r="LL17" s="6"/>
      <c r="LM17" s="6" t="s">
        <v>87</v>
      </c>
      <c r="LN17" s="6"/>
      <c r="LO17" s="6"/>
      <c r="LQ17" s="6"/>
      <c r="LR17" s="6"/>
      <c r="LS17" s="6">
        <v>5.3019400000000001</v>
      </c>
      <c r="LT17" s="6">
        <v>0.49531891406</v>
      </c>
      <c r="LU17" s="6"/>
      <c r="LV17" s="31"/>
      <c r="LW17" s="6"/>
      <c r="LX17" s="6">
        <v>0</v>
      </c>
      <c r="LY17" s="6">
        <v>0</v>
      </c>
      <c r="LZ17" s="6"/>
      <c r="MA17" s="6"/>
      <c r="MB17" s="6"/>
      <c r="MC17" s="6"/>
      <c r="MD17" s="6" t="s">
        <v>87</v>
      </c>
      <c r="ME17" s="6"/>
      <c r="MF17" s="6"/>
      <c r="MH17" s="6"/>
      <c r="MI17" s="6"/>
      <c r="MJ17" s="6">
        <v>5.3019400000000001</v>
      </c>
      <c r="MK17" s="6">
        <v>0.570065109771</v>
      </c>
      <c r="ML17" s="6"/>
      <c r="MM17" s="31"/>
      <c r="MN17" s="6"/>
      <c r="MR17" s="6"/>
      <c r="MS17" s="6"/>
      <c r="MT17" s="6"/>
      <c r="MU17" s="6" t="s">
        <v>87</v>
      </c>
      <c r="MV17" s="6"/>
      <c r="MW17" s="6"/>
      <c r="MY17" s="6"/>
      <c r="MZ17" s="6"/>
      <c r="NA17" s="6">
        <v>5.3019400000000001</v>
      </c>
      <c r="NB17" s="6">
        <v>0.32375852670299998</v>
      </c>
      <c r="NC17" s="6"/>
      <c r="ND17" s="31"/>
      <c r="NE17" s="6"/>
      <c r="NF17">
        <v>0</v>
      </c>
      <c r="NG17">
        <v>0</v>
      </c>
      <c r="NI17" s="6"/>
      <c r="NJ17" s="6"/>
      <c r="NK17" s="6"/>
      <c r="NL17" s="6" t="s">
        <v>87</v>
      </c>
      <c r="NM17" s="6"/>
      <c r="NN17" s="6"/>
      <c r="NP17" s="6"/>
      <c r="NQ17" s="6"/>
      <c r="NR17" s="6">
        <v>5.3393800000000002</v>
      </c>
      <c r="NS17" s="6">
        <v>0.59640464099299995</v>
      </c>
      <c r="NT17" s="6"/>
      <c r="NU17" s="31"/>
      <c r="NV17" s="6"/>
      <c r="NW17">
        <v>0</v>
      </c>
      <c r="NX17">
        <v>0</v>
      </c>
      <c r="NZ17" s="6"/>
      <c r="OA17" s="6"/>
      <c r="OB17" s="6"/>
      <c r="OC17" s="6" t="s">
        <v>87</v>
      </c>
      <c r="OD17" s="6"/>
      <c r="OE17" s="6"/>
      <c r="OG17" s="6"/>
      <c r="OH17" s="6"/>
      <c r="OI17" s="6">
        <v>5.3169000000000004</v>
      </c>
      <c r="OJ17" s="6">
        <v>0.75872947370300003</v>
      </c>
      <c r="OK17" s="6"/>
      <c r="OL17" s="31"/>
      <c r="OM17" s="6"/>
      <c r="ON17">
        <v>0</v>
      </c>
      <c r="OO17">
        <v>0</v>
      </c>
      <c r="OQ17" s="6"/>
      <c r="OR17" s="6"/>
      <c r="OS17" s="6"/>
      <c r="OT17" s="6" t="s">
        <v>87</v>
      </c>
      <c r="OU17" s="6"/>
      <c r="OV17" s="6"/>
      <c r="OX17" s="6"/>
      <c r="OY17" s="6"/>
      <c r="OZ17" s="6">
        <v>5.3169000000000004</v>
      </c>
      <c r="PA17" s="6">
        <v>0.64032742040900004</v>
      </c>
      <c r="PB17" s="6"/>
      <c r="PC17" s="31"/>
      <c r="PD17" s="6"/>
      <c r="PE17">
        <v>0</v>
      </c>
      <c r="PF17">
        <v>0</v>
      </c>
      <c r="PH17" s="6"/>
      <c r="PI17" s="6"/>
      <c r="PJ17" s="6"/>
      <c r="PK17" s="6" t="s">
        <v>87</v>
      </c>
      <c r="PL17" s="6"/>
      <c r="PM17" s="6"/>
      <c r="PO17" s="6"/>
      <c r="PP17" s="6"/>
      <c r="PQ17" s="6">
        <v>5.3169000000000004</v>
      </c>
      <c r="PR17" s="6">
        <v>0.86992198221299999</v>
      </c>
      <c r="PS17" s="6"/>
      <c r="PT17" s="31"/>
      <c r="PU17" s="6"/>
      <c r="PV17">
        <v>0</v>
      </c>
      <c r="PW17">
        <v>0</v>
      </c>
      <c r="PY17" s="6"/>
      <c r="PZ17" s="6"/>
      <c r="QA17" s="6"/>
      <c r="QB17" s="6" t="s">
        <v>87</v>
      </c>
      <c r="QC17" s="6"/>
      <c r="QD17" s="6"/>
      <c r="QF17" s="6"/>
      <c r="QG17" s="6"/>
      <c r="QH17" s="6">
        <v>5.3169000000000004</v>
      </c>
      <c r="QI17" s="6">
        <v>0.85895857684400001</v>
      </c>
      <c r="QJ17" s="6"/>
      <c r="QK17" s="31"/>
      <c r="QL17" s="6"/>
      <c r="QM17">
        <v>0</v>
      </c>
      <c r="QN17">
        <v>0</v>
      </c>
      <c r="QP17" s="6"/>
      <c r="QQ17" s="6"/>
      <c r="QR17" s="6"/>
      <c r="QS17" s="6" t="s">
        <v>87</v>
      </c>
      <c r="QT17" s="6"/>
      <c r="QU17" s="6"/>
      <c r="QW17" s="6"/>
      <c r="QX17" s="6"/>
      <c r="QY17" s="6">
        <v>5.3169000000000004</v>
      </c>
      <c r="QZ17" s="6">
        <v>1.15575490446</v>
      </c>
      <c r="RA17" s="6"/>
      <c r="RB17" s="31"/>
      <c r="RC17" s="6"/>
      <c r="RD17">
        <v>0</v>
      </c>
      <c r="RE17">
        <v>0</v>
      </c>
      <c r="RG17" s="6"/>
      <c r="RH17" s="6"/>
      <c r="RI17" s="6"/>
      <c r="RJ17" s="6" t="s">
        <v>87</v>
      </c>
      <c r="RK17" s="6"/>
      <c r="RL17" s="6"/>
      <c r="RN17" s="6"/>
      <c r="RO17" s="6"/>
      <c r="RP17" s="6">
        <v>5.1954599999999997</v>
      </c>
      <c r="RQ17" s="6">
        <v>0.93014645824599995</v>
      </c>
      <c r="RR17" s="6"/>
      <c r="RS17" s="31"/>
      <c r="RT17" s="6"/>
      <c r="RU17">
        <v>0</v>
      </c>
      <c r="RV17">
        <v>0</v>
      </c>
      <c r="RX17" s="6"/>
      <c r="RY17" s="6"/>
      <c r="RZ17" s="6"/>
      <c r="SA17" s="6" t="s">
        <v>87</v>
      </c>
      <c r="SB17" s="6"/>
      <c r="SC17" s="6"/>
      <c r="SE17" s="6"/>
      <c r="SF17" s="6"/>
      <c r="SG17" s="6">
        <v>5.1954599999999997</v>
      </c>
      <c r="SH17" s="6">
        <v>0.979790892824</v>
      </c>
      <c r="SI17" s="6"/>
      <c r="SJ17" s="31"/>
      <c r="SK17" s="6"/>
      <c r="SL17">
        <v>0</v>
      </c>
      <c r="SM17">
        <v>0</v>
      </c>
      <c r="SO17" s="6"/>
      <c r="SP17" s="6"/>
      <c r="SQ17" s="6"/>
      <c r="SR17" s="6" t="s">
        <v>87</v>
      </c>
      <c r="SS17" s="6"/>
      <c r="ST17" s="6"/>
      <c r="SV17" s="6"/>
      <c r="SW17" s="6"/>
      <c r="SX17" s="6">
        <v>5.2794600000000003</v>
      </c>
      <c r="SY17" s="6">
        <v>0.91410156127499997</v>
      </c>
      <c r="SZ17" s="6"/>
      <c r="TA17" s="31"/>
      <c r="TB17" s="6"/>
      <c r="TC17">
        <v>0</v>
      </c>
      <c r="TD17">
        <v>0</v>
      </c>
      <c r="TF17" s="6"/>
      <c r="TG17" s="6"/>
      <c r="TH17" s="6"/>
      <c r="TI17" s="6" t="s">
        <v>87</v>
      </c>
      <c r="TJ17" s="6"/>
      <c r="TK17" s="6"/>
      <c r="TM17" s="6"/>
      <c r="TN17" s="6"/>
      <c r="TO17" s="6">
        <v>5.2794600000000003</v>
      </c>
      <c r="TP17" s="6">
        <v>0.70543238141099995</v>
      </c>
      <c r="TQ17" s="6"/>
      <c r="TR17" s="31"/>
      <c r="TS17" s="6"/>
      <c r="TT17">
        <v>0</v>
      </c>
      <c r="TU17">
        <v>0</v>
      </c>
      <c r="TW17" s="6" t="s">
        <v>87</v>
      </c>
      <c r="TX17" s="6"/>
      <c r="TY17" s="6"/>
      <c r="TZ17" s="6" t="s">
        <v>87</v>
      </c>
      <c r="UA17" s="6"/>
      <c r="UB17" s="6"/>
      <c r="UD17" s="6"/>
      <c r="UE17" s="6"/>
      <c r="UF17" s="6">
        <v>5.2794600000000003</v>
      </c>
      <c r="UG17" s="6">
        <v>0.84270680078899995</v>
      </c>
      <c r="UH17" s="6"/>
      <c r="UI17" s="31"/>
      <c r="UJ17" s="6"/>
      <c r="UK17">
        <v>0</v>
      </c>
      <c r="UL17">
        <v>0</v>
      </c>
      <c r="UN17" s="6" t="s">
        <v>87</v>
      </c>
      <c r="UO17" s="6"/>
      <c r="UP17" s="6"/>
      <c r="UQ17" s="6" t="s">
        <v>87</v>
      </c>
      <c r="UR17" s="6"/>
      <c r="US17" s="6"/>
      <c r="UU17" s="6"/>
      <c r="UV17" s="6"/>
      <c r="UW17" s="6">
        <v>5.1814200000000001</v>
      </c>
      <c r="UX17" s="6">
        <v>0.78090149044699997</v>
      </c>
      <c r="UY17" s="6"/>
      <c r="UZ17" s="31"/>
      <c r="VA17" s="6"/>
      <c r="VB17">
        <v>0</v>
      </c>
      <c r="VC17">
        <v>0</v>
      </c>
      <c r="VE17" s="6" t="s">
        <v>87</v>
      </c>
      <c r="VF17" s="6"/>
      <c r="VG17" s="6"/>
      <c r="VH17" s="6" t="s">
        <v>87</v>
      </c>
      <c r="VI17" s="6"/>
      <c r="VJ17" s="6"/>
      <c r="VL17" s="6"/>
      <c r="VM17" s="6"/>
      <c r="VN17" s="6">
        <v>5.1814200000000001</v>
      </c>
      <c r="VO17" s="6">
        <v>0.91059976344399995</v>
      </c>
      <c r="VP17" s="6"/>
      <c r="VQ17" s="31"/>
      <c r="VR17" s="6"/>
      <c r="VS17">
        <v>0</v>
      </c>
      <c r="VT17">
        <v>0</v>
      </c>
      <c r="VV17" s="6" t="s">
        <v>87</v>
      </c>
      <c r="VW17" s="6"/>
      <c r="VX17" s="6"/>
      <c r="VY17" s="6" t="s">
        <v>87</v>
      </c>
      <c r="VZ17" s="6"/>
      <c r="WA17" s="6"/>
      <c r="WC17" s="6"/>
      <c r="WD17" s="6"/>
      <c r="WE17" s="6">
        <v>5.1814200000000001</v>
      </c>
      <c r="WF17" s="6">
        <v>0.97286031892799996</v>
      </c>
      <c r="WG17" s="6"/>
      <c r="WH17" s="31"/>
    </row>
    <row r="18" spans="2:606" x14ac:dyDescent="0.25">
      <c r="B18">
        <v>39</v>
      </c>
      <c r="C18" s="1">
        <f>KO15</f>
        <v>8.4495217056507226</v>
      </c>
      <c r="G18" s="33">
        <v>42</v>
      </c>
      <c r="K18" s="31"/>
      <c r="L18" s="6"/>
      <c r="P18" s="6"/>
      <c r="Q18" s="6"/>
      <c r="R18" s="6"/>
      <c r="S18" s="6"/>
      <c r="T18" s="6"/>
      <c r="U18" s="6"/>
      <c r="W18" s="6"/>
      <c r="X18" s="6"/>
      <c r="Y18" s="6">
        <v>7.0292533333299998</v>
      </c>
      <c r="Z18" s="6">
        <v>0.14916348257299999</v>
      </c>
      <c r="AA18" s="6"/>
      <c r="AC18" s="6"/>
      <c r="AG18" s="6"/>
      <c r="AH18" s="6"/>
      <c r="AI18" s="6"/>
      <c r="AJ18" s="6"/>
      <c r="AK18" s="6"/>
      <c r="AL18" s="6"/>
      <c r="AN18" s="6"/>
      <c r="AO18" s="6"/>
      <c r="AP18" s="6">
        <v>7.0292533333299998</v>
      </c>
      <c r="AQ18" s="6">
        <v>0.42573162064300002</v>
      </c>
      <c r="AR18" s="6"/>
      <c r="AT18" s="6"/>
      <c r="AX18" s="6"/>
      <c r="AY18" s="6"/>
      <c r="AZ18" s="6"/>
      <c r="BA18" s="6"/>
      <c r="BB18" s="6"/>
      <c r="BC18" s="6"/>
      <c r="BE18" s="6"/>
      <c r="BF18" s="6"/>
      <c r="BG18" s="6">
        <v>6.94184</v>
      </c>
      <c r="BH18" s="6">
        <v>0.117986836978</v>
      </c>
      <c r="BI18" s="6"/>
      <c r="BJ18" s="31"/>
      <c r="BK18" s="6"/>
      <c r="BO18" s="6"/>
      <c r="BP18" s="6"/>
      <c r="BQ18" s="6"/>
      <c r="BR18" s="6"/>
      <c r="BS18" s="6"/>
      <c r="BT18" s="6"/>
      <c r="BV18" s="6"/>
      <c r="BW18" s="6"/>
      <c r="BX18" s="6">
        <v>7.1516799999999998</v>
      </c>
      <c r="BY18" s="6">
        <v>1.22253555913</v>
      </c>
      <c r="BZ18" s="6"/>
      <c r="CA18" s="31"/>
      <c r="CB18" s="6"/>
      <c r="CF18" s="6"/>
      <c r="CG18" s="6"/>
      <c r="CH18" s="6"/>
      <c r="CI18" s="6"/>
      <c r="CJ18" s="6"/>
      <c r="CK18" s="6"/>
      <c r="CM18" s="6"/>
      <c r="CN18" s="6"/>
      <c r="CO18" s="6">
        <v>7.2090933333300002</v>
      </c>
      <c r="CP18" s="6">
        <v>0.940528055237</v>
      </c>
      <c r="CQ18" s="6"/>
      <c r="CR18" s="31"/>
      <c r="CS18" s="6"/>
      <c r="CW18" s="6"/>
      <c r="CX18" s="6" t="s">
        <v>87</v>
      </c>
      <c r="CY18" s="6"/>
      <c r="CZ18" s="6"/>
      <c r="DA18" s="6"/>
      <c r="DB18" s="6"/>
      <c r="DD18" s="6"/>
      <c r="DE18" s="6"/>
      <c r="DF18" s="6">
        <v>7.2090933333300002</v>
      </c>
      <c r="DG18" s="6">
        <v>0.77267959592199997</v>
      </c>
      <c r="DH18" s="6"/>
      <c r="DI18" s="31"/>
      <c r="DJ18" s="6"/>
      <c r="DN18" s="6"/>
      <c r="DO18" s="6"/>
      <c r="DP18" s="6"/>
      <c r="DQ18" s="6"/>
      <c r="DR18" s="6"/>
      <c r="DS18" s="6"/>
      <c r="DU18" s="6"/>
      <c r="DV18" s="6"/>
      <c r="DW18" s="6">
        <v>7.0891999999999999</v>
      </c>
      <c r="DX18" s="6">
        <v>0.43738531689799998</v>
      </c>
      <c r="DY18" s="6"/>
      <c r="DZ18" s="31"/>
      <c r="EA18" s="6"/>
      <c r="EE18" s="6"/>
      <c r="EF18" s="6"/>
      <c r="EG18" s="6"/>
      <c r="EH18" s="6"/>
      <c r="EI18" s="6"/>
      <c r="EJ18" s="6"/>
      <c r="EL18" s="6"/>
      <c r="EM18" s="6"/>
      <c r="EN18" s="6">
        <v>7.0891999999999999</v>
      </c>
      <c r="EO18" s="6">
        <v>0.48620978100599999</v>
      </c>
      <c r="EP18" s="6"/>
      <c r="EQ18" s="31"/>
      <c r="ER18" s="6"/>
      <c r="EV18" s="6"/>
      <c r="EW18" s="6"/>
      <c r="EX18" s="6"/>
      <c r="EY18" s="6"/>
      <c r="EZ18" s="6"/>
      <c r="FA18" s="6"/>
      <c r="FC18" s="6"/>
      <c r="FD18" s="6"/>
      <c r="FE18" s="6">
        <v>7.0442400000000003</v>
      </c>
      <c r="FF18" s="6">
        <v>0.59745002837200001</v>
      </c>
      <c r="FG18" s="6"/>
      <c r="FH18" s="31"/>
      <c r="FI18" s="6"/>
      <c r="FM18" s="6"/>
      <c r="FN18" s="6"/>
      <c r="FO18" s="6"/>
      <c r="FP18" s="6"/>
      <c r="FQ18" s="6"/>
      <c r="FR18" s="6"/>
      <c r="FT18" s="6"/>
      <c r="FU18" s="6"/>
      <c r="FV18" s="6">
        <v>7.0442400000000003</v>
      </c>
      <c r="FW18" s="6">
        <v>0.57647410660200005</v>
      </c>
      <c r="FX18" s="6"/>
      <c r="FY18" s="31"/>
      <c r="FZ18" s="6"/>
      <c r="GD18" s="6"/>
      <c r="GE18" s="6"/>
      <c r="GF18" s="6"/>
      <c r="GG18" s="6"/>
      <c r="GH18" s="6"/>
      <c r="GI18" s="6"/>
      <c r="GJ18" t="s">
        <v>87</v>
      </c>
      <c r="GK18" s="6"/>
      <c r="GL18" s="6"/>
      <c r="GM18" s="6">
        <v>7.0167466666699996</v>
      </c>
      <c r="GN18" s="6">
        <v>0.83152308950700005</v>
      </c>
      <c r="GO18" s="6"/>
      <c r="GP18" s="31"/>
      <c r="GQ18" s="6"/>
      <c r="GR18" s="6"/>
      <c r="GS18" s="6"/>
      <c r="GU18" s="6"/>
      <c r="GV18" s="6"/>
      <c r="GW18" s="6"/>
      <c r="GX18" s="6"/>
      <c r="GY18" s="6"/>
      <c r="GZ18" s="6"/>
      <c r="HA18" t="s">
        <v>87</v>
      </c>
      <c r="HB18" s="6"/>
      <c r="HC18" s="6"/>
      <c r="HD18" s="6">
        <v>7.0167466666699996</v>
      </c>
      <c r="HE18" s="6">
        <v>0.73180457505999996</v>
      </c>
      <c r="HF18" s="6"/>
      <c r="HG18" s="31"/>
      <c r="HH18" s="6"/>
      <c r="HL18" s="6"/>
      <c r="HM18" s="6"/>
      <c r="HN18" s="6"/>
      <c r="HO18" s="6"/>
      <c r="HP18" s="6"/>
      <c r="HQ18" s="6"/>
      <c r="HR18" t="s">
        <v>87</v>
      </c>
      <c r="HS18" s="6"/>
      <c r="HT18" s="6"/>
      <c r="HU18" s="6">
        <v>7.2480000000000002</v>
      </c>
      <c r="HV18" s="6">
        <v>0.80068522659100005</v>
      </c>
      <c r="HW18" s="6"/>
      <c r="HX18" s="31"/>
      <c r="HY18" s="6"/>
      <c r="IC18" s="6"/>
      <c r="ID18" s="6"/>
      <c r="IE18" s="6"/>
      <c r="IF18" s="6"/>
      <c r="IG18" s="6"/>
      <c r="IH18" s="6"/>
      <c r="II18" t="s">
        <v>87</v>
      </c>
      <c r="IJ18" s="6"/>
      <c r="IK18" s="6"/>
      <c r="IL18" s="6">
        <v>7.2480000000000002</v>
      </c>
      <c r="IM18" s="6">
        <v>1.2593253316599999</v>
      </c>
      <c r="IN18" s="6"/>
      <c r="IO18" s="31"/>
      <c r="IP18" s="6"/>
      <c r="IT18" s="6"/>
      <c r="IU18" s="6"/>
      <c r="IV18" s="6"/>
      <c r="IW18" s="6"/>
      <c r="IX18" s="6"/>
      <c r="IY18" s="6"/>
      <c r="IZ18" t="s">
        <v>87</v>
      </c>
      <c r="JA18" s="6"/>
      <c r="JB18" s="6"/>
      <c r="JC18" s="6">
        <v>7.2480000000000002</v>
      </c>
      <c r="JD18" s="6">
        <v>1.3567531526600001</v>
      </c>
      <c r="JE18" s="6"/>
      <c r="JF18" s="31"/>
      <c r="JG18" s="6"/>
      <c r="JK18" s="6"/>
      <c r="JL18" s="6"/>
      <c r="JM18" s="6"/>
      <c r="JN18" s="6"/>
      <c r="JO18" s="6"/>
      <c r="JP18" s="6"/>
      <c r="JQ18" t="s">
        <v>87</v>
      </c>
      <c r="JR18" s="6"/>
      <c r="JS18" s="6"/>
      <c r="JT18" s="6">
        <v>7.2480000000000002</v>
      </c>
      <c r="JU18" s="6">
        <v>1.5551381733</v>
      </c>
      <c r="JV18" s="6"/>
      <c r="JW18" s="31"/>
      <c r="JX18" s="6"/>
      <c r="KB18" s="6"/>
      <c r="KC18" s="6"/>
      <c r="KD18" s="6"/>
      <c r="KE18" s="6"/>
      <c r="KF18" s="6"/>
      <c r="KG18" s="6"/>
      <c r="KH18" t="s">
        <v>87</v>
      </c>
      <c r="KI18" s="6"/>
      <c r="KJ18" s="6"/>
      <c r="KK18" s="6">
        <v>7.0692533333299998</v>
      </c>
      <c r="KL18" s="6">
        <v>0.62130538690799997</v>
      </c>
      <c r="KM18" s="6"/>
      <c r="KN18" s="31"/>
      <c r="KO18" s="6"/>
      <c r="KS18" s="6"/>
      <c r="KT18" s="6"/>
      <c r="KU18" s="6"/>
      <c r="KV18" s="6"/>
      <c r="KW18" s="6"/>
      <c r="KX18" s="6"/>
      <c r="KY18" t="s">
        <v>87</v>
      </c>
      <c r="KZ18" s="6"/>
      <c r="LA18" s="6"/>
      <c r="LB18" s="6">
        <v>7.0692533333299998</v>
      </c>
      <c r="LC18" s="6">
        <v>0.618768861841</v>
      </c>
      <c r="LD18" s="6"/>
      <c r="LE18" s="31"/>
      <c r="LF18" s="6"/>
      <c r="LJ18" s="6"/>
      <c r="LK18" s="6"/>
      <c r="LL18" s="6"/>
      <c r="LM18" s="6"/>
      <c r="LN18" s="6"/>
      <c r="LO18" s="6"/>
      <c r="LP18" t="s">
        <v>87</v>
      </c>
      <c r="LQ18" s="6"/>
      <c r="LR18" s="6"/>
      <c r="LS18" s="6">
        <v>7.0692533333299998</v>
      </c>
      <c r="LT18" s="6">
        <v>0.54828032306499996</v>
      </c>
      <c r="LU18" s="6"/>
      <c r="LV18" s="31"/>
      <c r="LW18" s="6"/>
      <c r="MA18" s="6"/>
      <c r="MB18" s="6"/>
      <c r="MC18" s="6"/>
      <c r="MD18" s="6"/>
      <c r="ME18" s="6"/>
      <c r="MF18" s="6"/>
      <c r="MG18" t="s">
        <v>87</v>
      </c>
      <c r="MH18" s="6"/>
      <c r="MI18" s="6"/>
      <c r="MJ18" s="6">
        <v>7.0692533333299998</v>
      </c>
      <c r="MK18" s="6">
        <v>0.62847904896399998</v>
      </c>
      <c r="ML18" s="6"/>
      <c r="MM18" s="31"/>
      <c r="MN18" s="6"/>
      <c r="MR18" s="6"/>
      <c r="MS18" s="6"/>
      <c r="MT18" s="6"/>
      <c r="MU18" s="6"/>
      <c r="MV18" s="6"/>
      <c r="MW18" s="6"/>
      <c r="MX18" t="s">
        <v>87</v>
      </c>
      <c r="MY18" s="6"/>
      <c r="MZ18" s="6"/>
      <c r="NA18" s="6">
        <v>7.0692533333299998</v>
      </c>
      <c r="NB18" s="6">
        <v>0.35860967455300002</v>
      </c>
      <c r="NC18" s="6"/>
      <c r="ND18" s="31"/>
      <c r="NE18" s="6"/>
      <c r="NI18" s="6"/>
      <c r="NJ18" s="6"/>
      <c r="NK18" s="6"/>
      <c r="NL18" s="6"/>
      <c r="NM18" s="6"/>
      <c r="NN18" s="6"/>
      <c r="NO18" t="s">
        <v>87</v>
      </c>
      <c r="NP18" s="6"/>
      <c r="NQ18" s="6"/>
      <c r="NR18" s="6">
        <v>7.11917333333</v>
      </c>
      <c r="NS18" s="6">
        <v>0.66996275435099994</v>
      </c>
      <c r="NT18" s="6"/>
      <c r="NU18" s="31"/>
      <c r="NV18" s="6"/>
      <c r="NZ18" s="6"/>
      <c r="OA18" s="6"/>
      <c r="OB18" s="6"/>
      <c r="OC18" s="6"/>
      <c r="OD18" s="6"/>
      <c r="OE18" s="6"/>
      <c r="OF18" t="s">
        <v>87</v>
      </c>
      <c r="OG18" s="6"/>
      <c r="OH18" s="6"/>
      <c r="OI18" s="6">
        <v>7.0891999999999999</v>
      </c>
      <c r="OJ18" s="6">
        <v>0.83598481287899995</v>
      </c>
      <c r="OK18" s="6"/>
      <c r="OL18" s="31"/>
      <c r="OM18" s="6"/>
      <c r="OQ18" s="6"/>
      <c r="OR18" s="6"/>
      <c r="OS18" s="6"/>
      <c r="OT18" s="6"/>
      <c r="OU18" s="6"/>
      <c r="OV18" s="6"/>
      <c r="OW18" t="s">
        <v>87</v>
      </c>
      <c r="OX18" s="6"/>
      <c r="OY18" s="6"/>
      <c r="OZ18" s="6">
        <v>7.0891999999999999</v>
      </c>
      <c r="PA18" s="6">
        <v>0.71415344209999998</v>
      </c>
      <c r="PB18" s="6"/>
      <c r="PC18" s="31"/>
      <c r="PD18" s="6"/>
      <c r="PH18" s="6"/>
      <c r="PI18" s="6"/>
      <c r="PJ18" s="6"/>
      <c r="PK18" s="6"/>
      <c r="PL18" s="6"/>
      <c r="PM18" s="6"/>
      <c r="PN18" t="s">
        <v>87</v>
      </c>
      <c r="PO18" s="6"/>
      <c r="PP18" s="6"/>
      <c r="PQ18" s="6">
        <v>7.0891999999999999</v>
      </c>
      <c r="PR18" s="6">
        <v>0.95537086305499996</v>
      </c>
      <c r="PS18" s="6"/>
      <c r="PT18" s="31"/>
      <c r="PU18" s="6"/>
      <c r="PY18" s="6"/>
      <c r="PZ18" s="6"/>
      <c r="QA18" s="6"/>
      <c r="QB18" s="6"/>
      <c r="QC18" s="6"/>
      <c r="QD18" s="6"/>
      <c r="QE18" t="s">
        <v>87</v>
      </c>
      <c r="QF18" s="6"/>
      <c r="QG18" s="6"/>
      <c r="QH18" s="6">
        <v>7.0891999999999999</v>
      </c>
      <c r="QI18" s="6">
        <v>0.95340058118100002</v>
      </c>
      <c r="QJ18" s="6"/>
      <c r="QK18" s="31"/>
      <c r="QL18" s="6"/>
      <c r="QP18" s="6"/>
      <c r="QQ18" s="6"/>
      <c r="QR18" s="6"/>
      <c r="QS18" s="6"/>
      <c r="QT18" s="6"/>
      <c r="QU18" s="6"/>
      <c r="QV18" t="s">
        <v>87</v>
      </c>
      <c r="QW18" s="6"/>
      <c r="QX18" s="6"/>
      <c r="QY18" s="6">
        <v>7.0891999999999999</v>
      </c>
      <c r="QZ18" s="6">
        <v>1.2559969571</v>
      </c>
      <c r="RA18" s="6"/>
      <c r="RB18" s="31"/>
      <c r="RC18" s="6"/>
      <c r="RG18" s="6"/>
      <c r="RH18" s="6"/>
      <c r="RI18" s="6"/>
      <c r="RJ18" s="6"/>
      <c r="RK18" s="6"/>
      <c r="RL18" s="6"/>
      <c r="RM18" t="s">
        <v>87</v>
      </c>
      <c r="RN18" s="6"/>
      <c r="RO18" s="6"/>
      <c r="RP18" s="6">
        <v>6.9272799999999997</v>
      </c>
      <c r="RQ18" s="6">
        <v>1.02991455497</v>
      </c>
      <c r="RR18" s="6"/>
      <c r="RS18" s="31"/>
      <c r="RT18" s="6"/>
      <c r="RX18" s="6"/>
      <c r="RY18" s="6"/>
      <c r="RZ18" s="6"/>
      <c r="SA18" s="6"/>
      <c r="SB18" s="6"/>
      <c r="SC18" s="6"/>
      <c r="SD18" t="s">
        <v>87</v>
      </c>
      <c r="SE18" s="6"/>
      <c r="SF18" s="6"/>
      <c r="SG18" s="6">
        <v>6.9272799999999997</v>
      </c>
      <c r="SH18" s="6">
        <v>1.0674606064800001</v>
      </c>
      <c r="SI18" s="6"/>
      <c r="SJ18" s="31"/>
      <c r="SK18" s="6"/>
      <c r="SO18" s="6"/>
      <c r="SP18" s="6"/>
      <c r="SQ18" s="6"/>
      <c r="SR18" s="6"/>
      <c r="SS18" s="6"/>
      <c r="ST18" s="6"/>
      <c r="SU18" t="s">
        <v>87</v>
      </c>
      <c r="SV18" s="6"/>
      <c r="SW18" s="6"/>
      <c r="SX18" s="6">
        <v>7.0392799999999998</v>
      </c>
      <c r="SY18" s="6">
        <v>1.00830368215</v>
      </c>
      <c r="SZ18" s="6"/>
      <c r="TA18" s="31"/>
      <c r="TB18" s="6"/>
      <c r="TF18" s="6"/>
      <c r="TG18" s="6"/>
      <c r="TH18" s="6"/>
      <c r="TI18" s="6"/>
      <c r="TJ18" s="6"/>
      <c r="TK18" s="6"/>
      <c r="TL18" t="s">
        <v>87</v>
      </c>
      <c r="TM18" s="6"/>
      <c r="TN18" s="6"/>
      <c r="TO18" s="6">
        <v>7.0392799999999998</v>
      </c>
      <c r="TP18" s="6">
        <v>0.780405415474</v>
      </c>
      <c r="TQ18" s="6"/>
      <c r="TR18" s="31"/>
      <c r="TS18" s="6"/>
      <c r="TW18" s="6"/>
      <c r="TX18" s="6"/>
      <c r="TY18" s="6"/>
      <c r="TZ18" s="6"/>
      <c r="UA18" s="6"/>
      <c r="UB18" s="6"/>
      <c r="UC18" t="s">
        <v>87</v>
      </c>
      <c r="UD18" s="6"/>
      <c r="UE18" s="6"/>
      <c r="UF18" s="6">
        <v>7.0392799999999998</v>
      </c>
      <c r="UG18" s="6">
        <v>0.93169057379599995</v>
      </c>
      <c r="UH18" s="6"/>
      <c r="UI18" s="31"/>
      <c r="UJ18" s="6"/>
      <c r="UN18" s="6"/>
      <c r="UO18" s="6"/>
      <c r="UP18" s="6"/>
      <c r="UQ18" s="6"/>
      <c r="UR18" s="6"/>
      <c r="US18" s="6"/>
      <c r="UT18" t="s">
        <v>87</v>
      </c>
      <c r="UU18" s="6"/>
      <c r="UV18" s="6"/>
      <c r="UW18" s="6">
        <v>6.9085599999999996</v>
      </c>
      <c r="UX18" s="6">
        <v>0.86932255091599997</v>
      </c>
      <c r="UY18" s="6"/>
      <c r="UZ18" s="31"/>
      <c r="VA18" s="6"/>
      <c r="VE18" s="6"/>
      <c r="VF18" s="6"/>
      <c r="VG18" s="6"/>
      <c r="VH18" s="6"/>
      <c r="VI18" s="6"/>
      <c r="VJ18" s="6"/>
      <c r="VK18" t="s">
        <v>87</v>
      </c>
      <c r="VL18" s="6"/>
      <c r="VM18" s="6"/>
      <c r="VN18" s="6">
        <v>6.9085599999999996</v>
      </c>
      <c r="VO18" s="6">
        <v>1.0054410993</v>
      </c>
      <c r="VP18" s="6"/>
      <c r="VQ18" s="31"/>
      <c r="VR18" s="6"/>
      <c r="VV18" s="6"/>
      <c r="VW18" s="6"/>
      <c r="VX18" s="6"/>
      <c r="VY18" s="6"/>
      <c r="VZ18" s="6"/>
      <c r="WA18" s="6"/>
      <c r="WB18" t="s">
        <v>87</v>
      </c>
      <c r="WC18" s="6"/>
      <c r="WD18" s="6"/>
      <c r="WE18" s="6">
        <v>6.9085599999999996</v>
      </c>
      <c r="WF18" s="6">
        <v>1.05440606254</v>
      </c>
      <c r="WG18" s="6"/>
      <c r="WH18" s="31"/>
    </row>
    <row r="19" spans="2:606" x14ac:dyDescent="0.25">
      <c r="B19">
        <v>40</v>
      </c>
      <c r="C19" s="1">
        <f>LF15</f>
        <v>8.5610542841260209</v>
      </c>
      <c r="G19" s="33">
        <v>42</v>
      </c>
      <c r="K19" s="31"/>
      <c r="L19" s="6"/>
      <c r="M19" s="6"/>
      <c r="N19" s="6"/>
      <c r="O19" s="6"/>
      <c r="P19" s="6"/>
      <c r="Q19" s="6"/>
      <c r="R19" s="6"/>
      <c r="S19" s="6"/>
      <c r="T19" s="6"/>
      <c r="U19" s="6" t="s">
        <v>87</v>
      </c>
      <c r="W19" s="6" t="s">
        <v>87</v>
      </c>
      <c r="X19" s="6"/>
      <c r="Y19" s="6">
        <v>8.7865666666699997</v>
      </c>
      <c r="Z19" s="6">
        <v>0.16177212537999999</v>
      </c>
      <c r="AA19" s="6"/>
      <c r="AC19" s="6"/>
      <c r="AD19" s="6"/>
      <c r="AE19" s="6"/>
      <c r="AF19" s="6"/>
      <c r="AG19" s="6"/>
      <c r="AH19" s="6"/>
      <c r="AI19" s="6"/>
      <c r="AJ19" s="6"/>
      <c r="AK19" s="6"/>
      <c r="AL19" s="6" t="s">
        <v>87</v>
      </c>
      <c r="AN19" s="6" t="s">
        <v>87</v>
      </c>
      <c r="AO19" s="6"/>
      <c r="AP19" s="6">
        <v>8.7865666666699997</v>
      </c>
      <c r="AQ19" s="6">
        <v>0.45920790857499999</v>
      </c>
      <c r="AR19" s="6"/>
      <c r="AT19" s="6"/>
      <c r="AU19" s="6"/>
      <c r="AV19" s="6"/>
      <c r="AW19" s="6"/>
      <c r="AX19" s="6"/>
      <c r="AY19" s="6"/>
      <c r="AZ19" s="6"/>
      <c r="BA19" s="6"/>
      <c r="BB19" s="6"/>
      <c r="BC19" s="6" t="s">
        <v>87</v>
      </c>
      <c r="BE19" s="6" t="s">
        <v>87</v>
      </c>
      <c r="BF19" s="6"/>
      <c r="BG19" s="6">
        <v>8.6773000000000007</v>
      </c>
      <c r="BH19" s="6">
        <v>0.125004694882</v>
      </c>
      <c r="BI19" s="6"/>
      <c r="BJ19" s="31"/>
      <c r="BK19" s="6"/>
      <c r="BL19" s="6"/>
      <c r="BM19" s="6"/>
      <c r="BN19" s="6"/>
      <c r="BO19" s="6"/>
      <c r="BP19" s="6"/>
      <c r="BQ19" s="6"/>
      <c r="BR19" s="6"/>
      <c r="BS19" s="6"/>
      <c r="BT19" s="6" t="s">
        <v>87</v>
      </c>
      <c r="BV19" s="6" t="s">
        <v>87</v>
      </c>
      <c r="BW19" s="6"/>
      <c r="BX19" s="6">
        <v>8.9396000000000004</v>
      </c>
      <c r="BY19" s="6">
        <v>1.3408562958900001</v>
      </c>
      <c r="BZ19" s="6"/>
      <c r="CA19" s="31"/>
      <c r="CB19" s="6"/>
      <c r="CC19" s="6"/>
      <c r="CD19" s="6"/>
      <c r="CE19" s="6"/>
      <c r="CF19" s="6"/>
      <c r="CG19" s="6"/>
      <c r="CH19" s="6"/>
      <c r="CI19" s="6"/>
      <c r="CJ19" s="6"/>
      <c r="CK19" s="6" t="s">
        <v>87</v>
      </c>
      <c r="CM19" s="6" t="s">
        <v>87</v>
      </c>
      <c r="CN19" s="6"/>
      <c r="CO19" s="6">
        <v>9.0113666666699999</v>
      </c>
      <c r="CP19" s="6">
        <v>1.02264710123</v>
      </c>
      <c r="CQ19" s="6"/>
      <c r="CR19" s="31"/>
      <c r="CS19" s="6"/>
      <c r="CT19" s="6"/>
      <c r="CU19" s="6"/>
      <c r="CV19" s="6"/>
      <c r="CW19" s="6"/>
      <c r="CX19" s="6"/>
      <c r="CY19" s="6"/>
      <c r="CZ19" s="6"/>
      <c r="DA19" s="6"/>
      <c r="DB19" s="6" t="s">
        <v>87</v>
      </c>
      <c r="DD19" s="6" t="s">
        <v>87</v>
      </c>
      <c r="DE19" s="6"/>
      <c r="DF19" s="6">
        <v>9.0113666666699999</v>
      </c>
      <c r="DG19" s="6">
        <v>0.85791571455100002</v>
      </c>
      <c r="DH19" s="6"/>
      <c r="DI19" s="31"/>
      <c r="DJ19" s="6"/>
      <c r="DK19" s="6"/>
      <c r="DL19" s="6"/>
      <c r="DM19" s="6"/>
      <c r="DN19" s="6"/>
      <c r="DO19" s="6"/>
      <c r="DP19" s="6"/>
      <c r="DQ19" s="6"/>
      <c r="DR19" s="6"/>
      <c r="DS19" s="6" t="s">
        <v>87</v>
      </c>
      <c r="DU19" s="6" t="s">
        <v>87</v>
      </c>
      <c r="DV19" s="6"/>
      <c r="DW19" s="6">
        <v>8.8614999999999995</v>
      </c>
      <c r="DX19" s="6">
        <v>0.48646830903499999</v>
      </c>
      <c r="DY19" s="6"/>
      <c r="DZ19" s="31"/>
      <c r="EA19" s="6"/>
      <c r="EB19" s="6"/>
      <c r="EC19" s="6"/>
      <c r="ED19" s="6"/>
      <c r="EE19" s="6"/>
      <c r="EF19" s="6"/>
      <c r="EG19" s="6"/>
      <c r="EH19" s="6"/>
      <c r="EI19" s="6"/>
      <c r="EJ19" s="6" t="s">
        <v>87</v>
      </c>
      <c r="EL19" s="6" t="s">
        <v>87</v>
      </c>
      <c r="EM19" s="6"/>
      <c r="EN19" s="6">
        <v>8.8614999999999995</v>
      </c>
      <c r="EO19" s="6">
        <v>0.53497899886699996</v>
      </c>
      <c r="EP19" s="6"/>
      <c r="EQ19" s="31"/>
      <c r="ER19" s="6"/>
      <c r="ES19" s="6"/>
      <c r="ET19" s="6"/>
      <c r="EU19" s="6"/>
      <c r="EV19" s="6"/>
      <c r="EW19" s="6"/>
      <c r="EX19" s="6"/>
      <c r="EY19" s="6"/>
      <c r="EZ19" s="6"/>
      <c r="FA19" s="6" t="s">
        <v>87</v>
      </c>
      <c r="FC19" s="6" t="s">
        <v>87</v>
      </c>
      <c r="FD19" s="6"/>
      <c r="FE19" s="6">
        <v>8.8053000000000008</v>
      </c>
      <c r="FF19" s="6">
        <v>0.66750747297299995</v>
      </c>
      <c r="FG19" s="6"/>
      <c r="FH19" s="31"/>
      <c r="FI19" s="6"/>
      <c r="FJ19" s="6"/>
      <c r="FK19" s="6"/>
      <c r="FL19" s="6"/>
      <c r="FM19" s="6"/>
      <c r="FN19" s="6"/>
      <c r="FO19" s="6"/>
      <c r="FP19" s="6"/>
      <c r="FQ19" s="6"/>
      <c r="FR19" s="6" t="s">
        <v>87</v>
      </c>
      <c r="FT19" s="6" t="s">
        <v>87</v>
      </c>
      <c r="FU19" s="6"/>
      <c r="FV19" s="6">
        <v>8.8053000000000008</v>
      </c>
      <c r="FW19" s="6">
        <v>0.64371215714499996</v>
      </c>
      <c r="FX19" s="6"/>
      <c r="FY19" s="31"/>
      <c r="FZ19" s="6"/>
      <c r="GA19" s="6"/>
      <c r="GB19" s="6"/>
      <c r="GC19" s="6"/>
      <c r="GD19" s="6"/>
      <c r="GE19" s="6"/>
      <c r="GF19" s="6"/>
      <c r="GG19" s="6"/>
      <c r="GH19" s="6"/>
      <c r="GI19" s="6" t="s">
        <v>87</v>
      </c>
      <c r="GK19" s="6" t="s">
        <v>87</v>
      </c>
      <c r="GL19" s="6"/>
      <c r="GM19" s="6">
        <v>8.7709333333299995</v>
      </c>
      <c r="GN19" s="6">
        <v>0.91137058649000002</v>
      </c>
      <c r="GO19" s="6"/>
      <c r="GP19" s="31"/>
      <c r="GQ19" s="6"/>
      <c r="GR19" s="6"/>
      <c r="GS19" s="6"/>
      <c r="GT19" s="6"/>
      <c r="GU19" s="6"/>
      <c r="GV19" s="6"/>
      <c r="GW19" s="6"/>
      <c r="GX19" s="6"/>
      <c r="GY19" s="6"/>
      <c r="GZ19" s="6" t="s">
        <v>87</v>
      </c>
      <c r="HB19" s="6" t="s">
        <v>87</v>
      </c>
      <c r="HC19" s="6"/>
      <c r="HD19" s="6">
        <v>8.7709333333299995</v>
      </c>
      <c r="HE19" s="6">
        <v>0.815904617188</v>
      </c>
      <c r="HF19" s="6"/>
      <c r="HG19" s="31"/>
      <c r="HH19" s="6"/>
      <c r="HI19" s="6"/>
      <c r="HJ19" s="6"/>
      <c r="HK19" s="6"/>
      <c r="HL19" s="6"/>
      <c r="HM19" s="6"/>
      <c r="HN19" s="6"/>
      <c r="HO19" s="6"/>
      <c r="HP19" s="6"/>
      <c r="HQ19" s="6" t="s">
        <v>87</v>
      </c>
      <c r="HS19" s="6" t="s">
        <v>87</v>
      </c>
      <c r="HT19" s="6"/>
      <c r="HU19" s="6">
        <v>9.06</v>
      </c>
      <c r="HV19" s="6">
        <v>0.89705299212599998</v>
      </c>
      <c r="HW19" s="6"/>
      <c r="HX19" s="31"/>
      <c r="HY19" s="6"/>
      <c r="HZ19" s="6"/>
      <c r="IA19" s="6"/>
      <c r="IB19" s="6"/>
      <c r="IC19" s="6"/>
      <c r="ID19" s="6"/>
      <c r="IE19" s="6"/>
      <c r="IF19" s="6"/>
      <c r="IG19" s="6"/>
      <c r="IH19" s="6" t="s">
        <v>87</v>
      </c>
      <c r="IJ19" s="6" t="s">
        <v>87</v>
      </c>
      <c r="IK19" s="6"/>
      <c r="IL19" s="6">
        <v>9.06</v>
      </c>
      <c r="IM19" s="6">
        <v>1.3685781263000001</v>
      </c>
      <c r="IN19" s="6"/>
      <c r="IO19" s="31"/>
      <c r="IP19" s="6"/>
      <c r="IQ19" s="6"/>
      <c r="IR19" s="6"/>
      <c r="IS19" s="6"/>
      <c r="IT19" s="6"/>
      <c r="IU19" s="6"/>
      <c r="IV19" s="6"/>
      <c r="IW19" s="6"/>
      <c r="IX19" s="6"/>
      <c r="IY19" s="6" t="s">
        <v>87</v>
      </c>
      <c r="JA19" s="6" t="s">
        <v>87</v>
      </c>
      <c r="JB19" s="6"/>
      <c r="JC19" s="6">
        <v>9.06</v>
      </c>
      <c r="JD19" s="6">
        <v>1.45106156672</v>
      </c>
      <c r="JE19" s="6"/>
      <c r="JF19" s="31"/>
      <c r="JG19" s="6"/>
      <c r="JH19" s="6"/>
      <c r="JI19" s="6"/>
      <c r="JJ19" s="6"/>
      <c r="JK19" s="6"/>
      <c r="JL19" s="6"/>
      <c r="JM19" s="6"/>
      <c r="JN19" s="6"/>
      <c r="JO19" s="6"/>
      <c r="JP19" s="6" t="s">
        <v>87</v>
      </c>
      <c r="JR19" s="6" t="s">
        <v>87</v>
      </c>
      <c r="JS19" s="6"/>
      <c r="JT19" s="6">
        <v>9.06</v>
      </c>
      <c r="JU19" s="6">
        <v>1.6507115182200001</v>
      </c>
      <c r="JV19" s="6"/>
      <c r="JW19" s="31"/>
      <c r="JX19" s="6"/>
      <c r="JY19" s="6"/>
      <c r="JZ19" s="6"/>
      <c r="KA19" s="6"/>
      <c r="KB19" s="6"/>
      <c r="KC19" s="6"/>
      <c r="KD19" s="6"/>
      <c r="KE19" s="6"/>
      <c r="KF19" s="6"/>
      <c r="KG19" s="6" t="s">
        <v>87</v>
      </c>
      <c r="KI19" s="6" t="s">
        <v>87</v>
      </c>
      <c r="KJ19" s="6"/>
      <c r="KK19" s="6">
        <v>8.8365666666700005</v>
      </c>
      <c r="KL19" s="6">
        <v>0.68376203180600004</v>
      </c>
      <c r="KM19" s="6"/>
      <c r="KN19" s="31"/>
      <c r="KO19" s="6"/>
      <c r="KP19" s="6"/>
      <c r="KQ19" s="6"/>
      <c r="KR19" s="6"/>
      <c r="KS19" s="6"/>
      <c r="KT19" s="6"/>
      <c r="KU19" s="6"/>
      <c r="KV19" s="6"/>
      <c r="KW19" s="6"/>
      <c r="KX19" s="6" t="s">
        <v>87</v>
      </c>
      <c r="KZ19" s="6" t="s">
        <v>87</v>
      </c>
      <c r="LA19" s="6"/>
      <c r="LB19" s="6">
        <v>8.8365666666700005</v>
      </c>
      <c r="LC19" s="6">
        <v>0.68561044641699997</v>
      </c>
      <c r="LD19" s="6"/>
      <c r="LE19" s="31"/>
      <c r="LF19" s="6"/>
      <c r="LG19" s="6"/>
      <c r="LH19" s="6"/>
      <c r="LI19" s="6"/>
      <c r="LJ19" s="6"/>
      <c r="LK19" s="6"/>
      <c r="LL19" s="6"/>
      <c r="LM19" s="6"/>
      <c r="LN19" s="6"/>
      <c r="LO19" s="6" t="s">
        <v>87</v>
      </c>
      <c r="LQ19" s="6" t="s">
        <v>87</v>
      </c>
      <c r="LR19" s="6"/>
      <c r="LS19" s="6">
        <v>8.8365666666700005</v>
      </c>
      <c r="LT19" s="6">
        <v>0.60960562922100003</v>
      </c>
      <c r="LU19" s="6"/>
      <c r="LV19" s="31"/>
      <c r="LW19" s="6"/>
      <c r="LX19" s="6"/>
      <c r="LY19" s="6"/>
      <c r="LZ19" s="6"/>
      <c r="MA19" s="6"/>
      <c r="MB19" s="6"/>
      <c r="MC19" s="6"/>
      <c r="MD19" s="6"/>
      <c r="ME19" s="6"/>
      <c r="MF19" s="6" t="s">
        <v>87</v>
      </c>
      <c r="MH19" s="6" t="s">
        <v>87</v>
      </c>
      <c r="MI19" s="6"/>
      <c r="MJ19" s="6">
        <v>8.8365666666700005</v>
      </c>
      <c r="MK19" s="6">
        <v>0.69559010230899998</v>
      </c>
      <c r="ML19" s="6"/>
      <c r="MM19" s="31"/>
      <c r="MN19" s="6"/>
      <c r="MO19" s="6"/>
      <c r="MP19" s="6"/>
      <c r="MQ19" s="6"/>
      <c r="MR19" s="6"/>
      <c r="MS19" s="6"/>
      <c r="MT19" s="6"/>
      <c r="MU19" s="6"/>
      <c r="MV19" s="6"/>
      <c r="MW19" s="6" t="s">
        <v>87</v>
      </c>
      <c r="MY19" s="6" t="s">
        <v>87</v>
      </c>
      <c r="MZ19" s="6"/>
      <c r="NA19" s="6">
        <v>8.8365666666700005</v>
      </c>
      <c r="NB19" s="6">
        <v>0.40144308823399999</v>
      </c>
      <c r="NC19" s="6"/>
      <c r="ND19" s="31"/>
      <c r="NE19" s="6"/>
      <c r="NF19" s="6"/>
      <c r="NG19" s="6"/>
      <c r="NH19" s="6"/>
      <c r="NI19" s="6"/>
      <c r="NJ19" s="6"/>
      <c r="NK19" s="6"/>
      <c r="NL19" s="6"/>
      <c r="NM19" s="6"/>
      <c r="NN19" s="6" t="s">
        <v>87</v>
      </c>
      <c r="NP19" s="6" t="s">
        <v>87</v>
      </c>
      <c r="NQ19" s="6"/>
      <c r="NR19" s="6">
        <v>8.8989666666700007</v>
      </c>
      <c r="NS19" s="6">
        <v>0.75115520255299995</v>
      </c>
      <c r="NT19" s="6"/>
      <c r="NU19" s="31"/>
      <c r="NV19" s="6"/>
      <c r="NW19" s="6"/>
      <c r="NX19" s="6"/>
      <c r="NY19" s="6"/>
      <c r="NZ19" s="6"/>
      <c r="OA19" s="6"/>
      <c r="OB19" s="6"/>
      <c r="OC19" s="6"/>
      <c r="OD19" s="6"/>
      <c r="OE19" s="6" t="s">
        <v>87</v>
      </c>
      <c r="OG19" s="6" t="s">
        <v>87</v>
      </c>
      <c r="OH19" s="6"/>
      <c r="OI19" s="6">
        <v>8.8614999999999995</v>
      </c>
      <c r="OJ19" s="6">
        <v>0.92617658947000003</v>
      </c>
      <c r="OK19" s="6"/>
      <c r="OL19" s="31"/>
      <c r="OM19" s="6"/>
      <c r="ON19" s="6"/>
      <c r="OO19" s="6"/>
      <c r="OP19" s="6"/>
      <c r="OQ19" s="6"/>
      <c r="OR19" s="6"/>
      <c r="OS19" s="6"/>
      <c r="OT19" s="6"/>
      <c r="OU19" s="6"/>
      <c r="OV19" s="6" t="s">
        <v>87</v>
      </c>
      <c r="OX19" s="6" t="s">
        <v>87</v>
      </c>
      <c r="OY19" s="6"/>
      <c r="OZ19" s="6">
        <v>8.8614999999999995</v>
      </c>
      <c r="PA19" s="6">
        <v>0.79717884850300003</v>
      </c>
      <c r="PB19" s="6"/>
      <c r="PC19" s="31"/>
      <c r="PD19" s="6"/>
      <c r="PE19" s="6"/>
      <c r="PF19" s="6"/>
      <c r="PG19" s="6"/>
      <c r="PH19" s="6"/>
      <c r="PI19" s="6"/>
      <c r="PJ19" s="6"/>
      <c r="PK19" s="6"/>
      <c r="PL19" s="6"/>
      <c r="PM19" s="6" t="s">
        <v>87</v>
      </c>
      <c r="PO19" s="6" t="s">
        <v>87</v>
      </c>
      <c r="PP19" s="6"/>
      <c r="PQ19" s="6">
        <v>8.8614999999999995</v>
      </c>
      <c r="PR19" s="6">
        <v>1.0548058362999999</v>
      </c>
      <c r="PS19" s="6"/>
      <c r="PT19" s="31"/>
      <c r="PU19" s="6"/>
      <c r="PV19" s="6"/>
      <c r="PW19" s="6"/>
      <c r="PX19" s="6"/>
      <c r="PY19" s="6"/>
      <c r="PZ19" s="6"/>
      <c r="QA19" s="6"/>
      <c r="QB19" s="6"/>
      <c r="QC19" s="6"/>
      <c r="QD19" s="6" t="s">
        <v>87</v>
      </c>
      <c r="QF19" s="6" t="s">
        <v>87</v>
      </c>
      <c r="QG19" s="6"/>
      <c r="QH19" s="6">
        <v>8.8614999999999995</v>
      </c>
      <c r="QI19" s="6">
        <v>1.06182012903</v>
      </c>
      <c r="QJ19" s="6"/>
      <c r="QK19" s="31"/>
      <c r="QL19" s="6"/>
      <c r="QM19" s="6"/>
      <c r="QN19" s="6"/>
      <c r="QO19" s="6"/>
      <c r="QP19" s="6"/>
      <c r="QQ19" s="6"/>
      <c r="QR19" s="6"/>
      <c r="QS19" s="6"/>
      <c r="QT19" s="6"/>
      <c r="QU19" s="6" t="s">
        <v>87</v>
      </c>
      <c r="QW19" s="6" t="s">
        <v>87</v>
      </c>
      <c r="QX19" s="6"/>
      <c r="QY19" s="6">
        <v>8.8614999999999995</v>
      </c>
      <c r="QZ19" s="6">
        <v>1.37168378927</v>
      </c>
      <c r="RA19" s="6"/>
      <c r="RB19" s="31"/>
      <c r="RC19" s="6"/>
      <c r="RD19" s="6"/>
      <c r="RE19" s="6"/>
      <c r="RF19" s="6"/>
      <c r="RG19" s="6"/>
      <c r="RH19" s="6"/>
      <c r="RI19" s="6"/>
      <c r="RJ19" s="6"/>
      <c r="RK19" s="6"/>
      <c r="RL19" s="6" t="s">
        <v>87</v>
      </c>
      <c r="RN19" s="6" t="s">
        <v>87</v>
      </c>
      <c r="RO19" s="6"/>
      <c r="RP19" s="6">
        <v>8.6591000000000005</v>
      </c>
      <c r="RQ19" s="6">
        <v>1.1318992968199999</v>
      </c>
      <c r="RR19" s="6"/>
      <c r="RS19" s="31"/>
      <c r="RT19" s="6"/>
      <c r="RU19" s="6"/>
      <c r="RV19" s="6"/>
      <c r="RW19" s="6"/>
      <c r="RX19" s="6"/>
      <c r="RY19" s="6"/>
      <c r="RZ19" s="6"/>
      <c r="SA19" s="6"/>
      <c r="SB19" s="6"/>
      <c r="SC19" s="6" t="s">
        <v>87</v>
      </c>
      <c r="SE19" s="6" t="s">
        <v>87</v>
      </c>
      <c r="SF19" s="6"/>
      <c r="SG19" s="6">
        <v>8.6591000000000005</v>
      </c>
      <c r="SH19" s="6">
        <v>1.1763508912</v>
      </c>
      <c r="SI19" s="6"/>
      <c r="SJ19" s="31"/>
      <c r="SK19" s="6"/>
      <c r="SL19" s="6"/>
      <c r="SM19" s="6"/>
      <c r="SN19" s="6"/>
      <c r="SO19" s="6"/>
      <c r="SP19" s="6"/>
      <c r="SQ19" s="6"/>
      <c r="SR19" s="6" t="s">
        <v>87</v>
      </c>
      <c r="SS19" s="6"/>
      <c r="ST19" s="6" t="s">
        <v>87</v>
      </c>
      <c r="SV19" s="6" t="s">
        <v>87</v>
      </c>
      <c r="SW19" s="6"/>
      <c r="SX19" s="6">
        <v>8.7990999999999993</v>
      </c>
      <c r="SY19" s="6">
        <v>1.10846581592</v>
      </c>
      <c r="SZ19" s="6"/>
      <c r="TA19" s="31"/>
      <c r="TB19" s="6"/>
      <c r="TC19" s="6"/>
      <c r="TD19" s="6"/>
      <c r="TE19" s="6"/>
      <c r="TF19" s="6"/>
      <c r="TG19" s="6"/>
      <c r="TH19" s="6"/>
      <c r="TI19" s="6" t="s">
        <v>87</v>
      </c>
      <c r="TJ19" s="6"/>
      <c r="TK19" s="6" t="s">
        <v>87</v>
      </c>
      <c r="TM19" s="6" t="s">
        <v>87</v>
      </c>
      <c r="TN19" s="6"/>
      <c r="TO19" s="6">
        <v>8.7990999999999993</v>
      </c>
      <c r="TP19" s="6">
        <v>0.8666508128</v>
      </c>
      <c r="TQ19" s="6"/>
      <c r="TR19" s="31"/>
      <c r="TS19" s="6"/>
      <c r="TT19" s="6"/>
      <c r="TU19" s="6"/>
      <c r="TV19" s="6"/>
      <c r="TW19" s="6"/>
      <c r="TX19" s="6"/>
      <c r="TY19" s="6"/>
      <c r="TZ19" s="6" t="s">
        <v>87</v>
      </c>
      <c r="UA19" s="6"/>
      <c r="UB19" s="6" t="s">
        <v>87</v>
      </c>
      <c r="UD19" s="6" t="s">
        <v>87</v>
      </c>
      <c r="UE19" s="6"/>
      <c r="UF19" s="6">
        <v>8.7990999999999993</v>
      </c>
      <c r="UG19" s="6">
        <v>1.0352808892900001</v>
      </c>
      <c r="UH19" s="6"/>
      <c r="UI19" s="31"/>
      <c r="UJ19" s="6"/>
      <c r="UK19" s="6"/>
      <c r="UL19" s="6"/>
      <c r="UM19" s="6"/>
      <c r="UN19" s="6"/>
      <c r="UO19" s="6"/>
      <c r="UP19" s="6"/>
      <c r="UQ19" s="6" t="s">
        <v>87</v>
      </c>
      <c r="UR19" s="6"/>
      <c r="US19" s="6" t="s">
        <v>87</v>
      </c>
      <c r="UU19" s="6" t="s">
        <v>87</v>
      </c>
      <c r="UV19" s="6"/>
      <c r="UW19" s="6">
        <v>8.6356999999999999</v>
      </c>
      <c r="UX19" s="6">
        <v>0.965105190093</v>
      </c>
      <c r="UY19" s="6"/>
      <c r="UZ19" s="31"/>
      <c r="VA19" s="6"/>
      <c r="VB19" s="6"/>
      <c r="VC19" s="6"/>
      <c r="VD19" s="6"/>
      <c r="VE19" s="6"/>
      <c r="VF19" s="6"/>
      <c r="VG19" s="6"/>
      <c r="VH19" s="6" t="s">
        <v>87</v>
      </c>
      <c r="VI19" s="6"/>
      <c r="VJ19" s="6" t="s">
        <v>87</v>
      </c>
      <c r="VL19" s="6" t="s">
        <v>87</v>
      </c>
      <c r="VM19" s="6"/>
      <c r="VN19" s="6">
        <v>8.6356999999999999</v>
      </c>
      <c r="VO19" s="6">
        <v>1.1086438092699999</v>
      </c>
      <c r="VP19" s="6"/>
      <c r="VQ19" s="31"/>
      <c r="VR19" s="6"/>
      <c r="VS19" s="6"/>
      <c r="VT19" s="6"/>
      <c r="VU19" s="6"/>
      <c r="VV19" s="6"/>
      <c r="VW19" s="6"/>
      <c r="VX19" s="6"/>
      <c r="VY19" s="6" t="s">
        <v>87</v>
      </c>
      <c r="VZ19" s="6"/>
      <c r="WA19" s="6" t="s">
        <v>87</v>
      </c>
      <c r="WC19" s="6" t="s">
        <v>87</v>
      </c>
      <c r="WD19" s="6"/>
      <c r="WE19" s="6">
        <v>8.6356999999999999</v>
      </c>
      <c r="WF19" s="6">
        <v>1.13759133258</v>
      </c>
      <c r="WG19" s="6"/>
      <c r="WH19" s="31"/>
    </row>
    <row r="20" spans="2:606" x14ac:dyDescent="0.25">
      <c r="B20">
        <v>38</v>
      </c>
      <c r="C20" s="1">
        <f>LW15</f>
        <v>8.6628668465681624</v>
      </c>
      <c r="G20" s="33">
        <v>42</v>
      </c>
      <c r="K20" s="31"/>
      <c r="L20" s="6"/>
      <c r="M20" s="6"/>
      <c r="N20" s="6"/>
      <c r="O20" s="6"/>
      <c r="P20" s="6"/>
      <c r="Q20" s="6"/>
      <c r="R20" s="6"/>
      <c r="S20" s="6"/>
      <c r="T20" s="6"/>
      <c r="U20" s="6"/>
      <c r="W20" s="6"/>
      <c r="X20" s="6"/>
      <c r="Y20" s="6">
        <v>10.54388</v>
      </c>
      <c r="Z20" s="6">
        <v>0.17479353745599999</v>
      </c>
      <c r="AA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N20" s="6"/>
      <c r="AO20" s="6"/>
      <c r="AP20" s="6">
        <v>10.54388</v>
      </c>
      <c r="AQ20" s="6">
        <v>0.489925463861</v>
      </c>
      <c r="AR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E20" s="6"/>
      <c r="BF20" s="6"/>
      <c r="BG20" s="6">
        <v>10.41276</v>
      </c>
      <c r="BH20" s="6">
        <v>0.131865506617</v>
      </c>
      <c r="BI20" s="6"/>
      <c r="BJ20" s="31"/>
      <c r="BK20" s="6"/>
      <c r="BL20" s="6"/>
      <c r="BM20" s="6"/>
      <c r="BN20" s="6"/>
      <c r="BO20" s="6"/>
      <c r="BP20" s="6"/>
      <c r="BQ20" s="6"/>
      <c r="BR20" s="6"/>
      <c r="BS20" s="6"/>
      <c r="BT20" s="6"/>
      <c r="BV20" s="6"/>
      <c r="BW20" s="6"/>
      <c r="BX20" s="6">
        <v>10.72752</v>
      </c>
      <c r="BY20" s="6">
        <v>1.4677015008700001</v>
      </c>
      <c r="BZ20" s="6"/>
      <c r="CA20" s="31"/>
      <c r="CB20" s="6"/>
      <c r="CC20" s="6"/>
      <c r="CD20" s="6"/>
      <c r="CE20" s="6"/>
      <c r="CF20" s="6"/>
      <c r="CG20" s="6"/>
      <c r="CH20" s="6"/>
      <c r="CI20" s="6"/>
      <c r="CJ20" s="6"/>
      <c r="CK20" s="6"/>
      <c r="CM20" s="6"/>
      <c r="CN20" s="6"/>
      <c r="CO20" s="6">
        <v>10.813639999999999</v>
      </c>
      <c r="CP20" s="6">
        <v>1.10117315319</v>
      </c>
      <c r="CQ20" s="6"/>
      <c r="CR20" s="31"/>
      <c r="CS20" s="6"/>
      <c r="CT20" s="6"/>
      <c r="CU20" s="6"/>
      <c r="CV20" s="6"/>
      <c r="CW20" s="6"/>
      <c r="CX20" s="6"/>
      <c r="CY20" s="6"/>
      <c r="CZ20" s="6"/>
      <c r="DA20" s="6"/>
      <c r="DB20" s="6"/>
      <c r="DD20" s="6"/>
      <c r="DE20" s="6"/>
      <c r="DF20" s="6">
        <v>10.813639999999999</v>
      </c>
      <c r="DG20" s="6">
        <v>0.93958081614599998</v>
      </c>
      <c r="DH20" s="6"/>
      <c r="DI20" s="31"/>
      <c r="DJ20" s="6"/>
      <c r="DK20" s="6"/>
      <c r="DL20" s="6"/>
      <c r="DM20" s="6"/>
      <c r="DN20" s="6"/>
      <c r="DO20" s="6"/>
      <c r="DP20" s="6"/>
      <c r="DQ20" s="6"/>
      <c r="DR20" s="6"/>
      <c r="DS20" s="6"/>
      <c r="DU20" s="6"/>
      <c r="DV20" s="6"/>
      <c r="DW20" s="6">
        <v>10.633800000000001</v>
      </c>
      <c r="DX20" s="6">
        <v>0.53581317059800004</v>
      </c>
      <c r="DY20" s="6"/>
      <c r="DZ20" s="31"/>
      <c r="EA20" s="6"/>
      <c r="EB20" s="6"/>
      <c r="EC20" s="6"/>
      <c r="ED20" s="6"/>
      <c r="EE20" s="6"/>
      <c r="EF20" s="6"/>
      <c r="EG20" s="6"/>
      <c r="EH20" s="6"/>
      <c r="EI20" s="6"/>
      <c r="EJ20" s="6"/>
      <c r="EL20" s="6"/>
      <c r="EM20" s="6"/>
      <c r="EN20" s="6">
        <v>10.633800000000001</v>
      </c>
      <c r="EO20" s="6">
        <v>0.58548154823999998</v>
      </c>
      <c r="EP20" s="6"/>
      <c r="EQ20" s="31"/>
      <c r="ER20" s="6"/>
      <c r="ES20" s="6"/>
      <c r="ET20" s="6"/>
      <c r="EU20" s="6"/>
      <c r="EV20" s="6"/>
      <c r="EW20" s="6"/>
      <c r="EX20" s="6"/>
      <c r="EY20" s="6"/>
      <c r="EZ20" s="6"/>
      <c r="FA20" s="6"/>
      <c r="FC20" s="6"/>
      <c r="FD20" s="6"/>
      <c r="FE20" s="6">
        <v>10.56636</v>
      </c>
      <c r="FF20" s="6">
        <v>0.73597424341999995</v>
      </c>
      <c r="FG20" s="6"/>
      <c r="FH20" s="31"/>
      <c r="FI20" s="6"/>
      <c r="FJ20" s="6"/>
      <c r="FK20" s="6"/>
      <c r="FL20" s="6"/>
      <c r="FM20" s="6"/>
      <c r="FN20" s="6"/>
      <c r="FO20" s="6"/>
      <c r="FP20" s="6"/>
      <c r="FQ20" s="6"/>
      <c r="FR20" s="6"/>
      <c r="FT20" s="6"/>
      <c r="FU20" s="6"/>
      <c r="FV20" s="6">
        <v>10.56636</v>
      </c>
      <c r="FW20" s="6">
        <v>0.71319082511200005</v>
      </c>
      <c r="FX20" s="6"/>
      <c r="FY20" s="31"/>
      <c r="FZ20" s="6"/>
      <c r="GA20" s="6"/>
      <c r="GB20" s="6"/>
      <c r="GC20" s="6"/>
      <c r="GD20" s="6"/>
      <c r="GE20" s="6"/>
      <c r="GF20" s="6"/>
      <c r="GG20" s="6"/>
      <c r="GH20" s="6"/>
      <c r="GI20" s="6"/>
      <c r="GK20" s="6"/>
      <c r="GL20" s="6"/>
      <c r="GM20" s="6">
        <v>10.525119999999999</v>
      </c>
      <c r="GN20" s="6">
        <v>0.99116340628599997</v>
      </c>
      <c r="GO20" s="6"/>
      <c r="GP20" s="31"/>
      <c r="GQ20" s="6"/>
      <c r="GR20" s="6"/>
      <c r="GS20" s="6"/>
      <c r="GT20" s="6"/>
      <c r="GU20" s="6"/>
      <c r="GV20" s="6"/>
      <c r="GW20" s="6"/>
      <c r="GX20" s="6"/>
      <c r="GY20" s="6"/>
      <c r="GZ20" s="6"/>
      <c r="HB20" s="6"/>
      <c r="HC20" s="6"/>
      <c r="HD20" s="6">
        <v>10.525119999999999</v>
      </c>
      <c r="HE20" s="6">
        <v>0.89256985230999997</v>
      </c>
      <c r="HF20" s="6"/>
      <c r="HG20" s="31"/>
      <c r="HH20" s="6"/>
      <c r="HI20" s="6"/>
      <c r="HJ20" s="6"/>
      <c r="HK20" s="6"/>
      <c r="HL20" s="6"/>
      <c r="HM20" s="6"/>
      <c r="HN20" s="6"/>
      <c r="HO20" s="6"/>
      <c r="HP20" s="6"/>
      <c r="HQ20" s="6"/>
      <c r="HS20" s="6"/>
      <c r="HT20" s="6"/>
      <c r="HU20" s="6">
        <v>10.872</v>
      </c>
      <c r="HV20" s="6">
        <v>0.98874727364399995</v>
      </c>
      <c r="HW20" s="6"/>
      <c r="HX20" s="31"/>
      <c r="HY20" s="6"/>
      <c r="HZ20" s="6"/>
      <c r="IA20" s="6"/>
      <c r="IB20" s="6"/>
      <c r="IC20" s="6"/>
      <c r="ID20" s="6"/>
      <c r="IE20" s="6"/>
      <c r="IF20" s="6"/>
      <c r="IG20" s="6"/>
      <c r="IH20" s="6"/>
      <c r="IJ20" s="6"/>
      <c r="IK20" s="6"/>
      <c r="IL20" s="6">
        <v>10.872</v>
      </c>
      <c r="IM20" s="6">
        <v>1.47022729869</v>
      </c>
      <c r="IN20" s="6"/>
      <c r="IO20" s="31"/>
      <c r="IP20" s="6"/>
      <c r="IQ20" s="6"/>
      <c r="IR20" s="6"/>
      <c r="IS20" s="6"/>
      <c r="IT20" s="6"/>
      <c r="IU20" s="6"/>
      <c r="IV20" s="6"/>
      <c r="IW20" s="6"/>
      <c r="IX20" s="6"/>
      <c r="IY20" s="6"/>
      <c r="JA20" s="6"/>
      <c r="JB20" s="6"/>
      <c r="JC20" s="6">
        <v>10.872</v>
      </c>
      <c r="JD20" s="6">
        <v>1.5191769100300001</v>
      </c>
      <c r="JE20" s="6"/>
      <c r="JF20" s="31"/>
      <c r="JG20" s="6"/>
      <c r="JH20" s="6"/>
      <c r="JI20" s="6"/>
      <c r="JJ20" s="6"/>
      <c r="JK20" s="6"/>
      <c r="JL20" s="6"/>
      <c r="JM20" s="6"/>
      <c r="JN20" s="6"/>
      <c r="JO20" s="6"/>
      <c r="JP20" s="6"/>
      <c r="JR20" s="6"/>
      <c r="JS20" s="6"/>
      <c r="JT20" s="6">
        <v>10.872</v>
      </c>
      <c r="JU20" s="6">
        <v>1.7369252823200001</v>
      </c>
      <c r="JV20" s="6"/>
      <c r="JW20" s="31"/>
      <c r="JX20" s="6"/>
      <c r="JY20" s="6"/>
      <c r="JZ20" s="6"/>
      <c r="KA20" s="6"/>
      <c r="KB20" s="6"/>
      <c r="KC20" s="6"/>
      <c r="KD20" s="6"/>
      <c r="KE20" s="6"/>
      <c r="KF20" s="6"/>
      <c r="KG20" s="6"/>
      <c r="KI20" s="6"/>
      <c r="KJ20" s="6"/>
      <c r="KK20" s="6">
        <v>10.60388</v>
      </c>
      <c r="KL20" s="6">
        <v>0.74219548578100003</v>
      </c>
      <c r="KM20" s="6"/>
      <c r="KN20" s="31"/>
      <c r="KO20" s="6"/>
      <c r="KP20" s="6"/>
      <c r="KQ20" s="6"/>
      <c r="KR20" s="6"/>
      <c r="KS20" s="6"/>
      <c r="KT20" s="6"/>
      <c r="KU20" s="6"/>
      <c r="KV20" s="6"/>
      <c r="KW20" s="6"/>
      <c r="KX20" s="6"/>
      <c r="KZ20" s="6"/>
      <c r="LA20" s="6"/>
      <c r="LB20" s="6">
        <v>10.60388</v>
      </c>
      <c r="LC20" s="6">
        <v>0.748166713579</v>
      </c>
      <c r="LD20" s="6"/>
      <c r="LE20" s="31"/>
      <c r="LF20" s="6"/>
      <c r="LG20" s="6"/>
      <c r="LH20" s="6"/>
      <c r="LI20" s="6"/>
      <c r="LJ20" s="6"/>
      <c r="LK20" s="6"/>
      <c r="LL20" s="6"/>
      <c r="LM20" s="6"/>
      <c r="LN20" s="6"/>
      <c r="LO20" s="6"/>
      <c r="LQ20" s="6"/>
      <c r="LR20" s="6"/>
      <c r="LS20" s="6">
        <v>10.60388</v>
      </c>
      <c r="LT20" s="6">
        <v>0.66744921591899997</v>
      </c>
      <c r="LU20" s="6"/>
      <c r="LV20" s="31"/>
      <c r="LW20" s="6"/>
      <c r="LX20" s="6"/>
      <c r="LY20" s="6"/>
      <c r="LZ20" s="6"/>
      <c r="MA20" s="6"/>
      <c r="MB20" s="6"/>
      <c r="MC20" s="6"/>
      <c r="MD20" s="6"/>
      <c r="ME20" s="6"/>
      <c r="MF20" s="6"/>
      <c r="MH20" s="6"/>
      <c r="MI20" s="6"/>
      <c r="MJ20" s="6">
        <v>10.60388</v>
      </c>
      <c r="MK20" s="6">
        <v>0.75721742623699995</v>
      </c>
      <c r="ML20" s="6"/>
      <c r="MM20" s="31"/>
      <c r="MN20" s="6"/>
      <c r="MO20" s="6"/>
      <c r="MP20" s="6"/>
      <c r="MQ20" s="6"/>
      <c r="MR20" s="6"/>
      <c r="MS20" s="6"/>
      <c r="MT20" s="6"/>
      <c r="MU20" s="6"/>
      <c r="MV20" s="6"/>
      <c r="MW20" s="6"/>
      <c r="MY20" s="6"/>
      <c r="MZ20" s="6"/>
      <c r="NA20" s="6">
        <v>10.60388</v>
      </c>
      <c r="NB20" s="6">
        <v>0.43725915163200002</v>
      </c>
      <c r="NC20" s="6"/>
      <c r="ND20" s="31"/>
      <c r="NE20" s="6"/>
      <c r="NF20" s="6"/>
      <c r="NG20" s="6"/>
      <c r="NH20" s="6"/>
      <c r="NI20" s="6"/>
      <c r="NJ20" s="6"/>
      <c r="NK20" s="6"/>
      <c r="NL20" s="6"/>
      <c r="NM20" s="6"/>
      <c r="NN20" s="6"/>
      <c r="NP20" s="6"/>
      <c r="NQ20" s="6"/>
      <c r="NR20" s="6">
        <v>10.67876</v>
      </c>
      <c r="NS20" s="6">
        <v>0.831748935789</v>
      </c>
      <c r="NT20" s="6"/>
      <c r="NU20" s="31"/>
      <c r="NV20" s="6"/>
      <c r="NW20" s="6"/>
      <c r="NX20" s="6"/>
      <c r="NY20" s="6"/>
      <c r="NZ20" s="6"/>
      <c r="OA20" s="6"/>
      <c r="OB20" s="6"/>
      <c r="OC20" s="6"/>
      <c r="OD20" s="6"/>
      <c r="OE20" s="6"/>
      <c r="OG20" s="6"/>
      <c r="OH20" s="6"/>
      <c r="OI20" s="6">
        <v>10.633800000000001</v>
      </c>
      <c r="OJ20" s="6">
        <v>1.01564876608</v>
      </c>
      <c r="OK20" s="6"/>
      <c r="OL20" s="31"/>
      <c r="OM20" s="6"/>
      <c r="ON20" s="6"/>
      <c r="OO20" s="6"/>
      <c r="OP20" s="6"/>
      <c r="OQ20" s="6"/>
      <c r="OR20" s="6"/>
      <c r="OS20" s="6"/>
      <c r="OT20" s="6"/>
      <c r="OU20" s="6"/>
      <c r="OV20" s="6"/>
      <c r="OX20" s="6"/>
      <c r="OY20" s="6"/>
      <c r="OZ20" s="6">
        <v>10.633800000000001</v>
      </c>
      <c r="PA20" s="6">
        <v>0.87874849444900005</v>
      </c>
      <c r="PB20" s="6"/>
      <c r="PC20" s="31"/>
      <c r="PD20" s="6"/>
      <c r="PE20" s="6"/>
      <c r="PF20" s="6"/>
      <c r="PG20" s="6"/>
      <c r="PH20" s="6"/>
      <c r="PI20" s="6"/>
      <c r="PJ20" s="6"/>
      <c r="PK20" s="6"/>
      <c r="PL20" s="6"/>
      <c r="PM20" s="6"/>
      <c r="PO20" s="6"/>
      <c r="PP20" s="6"/>
      <c r="PQ20" s="6">
        <v>10.633800000000001</v>
      </c>
      <c r="PR20" s="6">
        <v>1.1481640743699999</v>
      </c>
      <c r="PS20" s="6"/>
      <c r="PT20" s="31"/>
      <c r="PU20" s="6"/>
      <c r="PV20" s="6"/>
      <c r="PW20" s="6"/>
      <c r="PX20" s="6"/>
      <c r="PY20" s="6"/>
      <c r="PZ20" s="6"/>
      <c r="QA20" s="6"/>
      <c r="QB20" s="6"/>
      <c r="QC20" s="6"/>
      <c r="QD20" s="6"/>
      <c r="QF20" s="6"/>
      <c r="QG20" s="6"/>
      <c r="QH20" s="6">
        <v>10.633800000000001</v>
      </c>
      <c r="QI20" s="6">
        <v>1.16210728416</v>
      </c>
      <c r="QJ20" s="6"/>
      <c r="QK20" s="31"/>
      <c r="QL20" s="6"/>
      <c r="QM20" s="6"/>
      <c r="QN20" s="6"/>
      <c r="QO20" s="6"/>
      <c r="QP20" s="6"/>
      <c r="QQ20" s="6"/>
      <c r="QR20" s="6"/>
      <c r="QS20" s="6"/>
      <c r="QT20" s="6"/>
      <c r="QU20" s="6"/>
      <c r="QW20" s="6"/>
      <c r="QX20" s="6"/>
      <c r="QY20" s="6">
        <v>10.633800000000001</v>
      </c>
      <c r="QZ20" s="6">
        <v>1.49182077381</v>
      </c>
      <c r="RA20" s="6"/>
      <c r="RB20" s="31"/>
      <c r="RC20" s="6"/>
      <c r="RD20" s="6"/>
      <c r="RE20" s="6"/>
      <c r="RF20" s="6"/>
      <c r="RG20" s="6"/>
      <c r="RH20" s="6"/>
      <c r="RI20" s="6"/>
      <c r="RJ20" s="6"/>
      <c r="RK20" s="6"/>
      <c r="RL20" s="6"/>
      <c r="RN20" s="6"/>
      <c r="RO20" s="6"/>
      <c r="RP20" s="6">
        <v>10.390919999999999</v>
      </c>
      <c r="RQ20" s="6">
        <v>1.2589311212300001</v>
      </c>
      <c r="RR20" s="6"/>
      <c r="RS20" s="31"/>
      <c r="RT20" s="6"/>
      <c r="RU20" s="6"/>
      <c r="RV20" s="6"/>
      <c r="RW20" s="6"/>
      <c r="RX20" s="6"/>
      <c r="RY20" s="6"/>
      <c r="RZ20" s="6"/>
      <c r="SA20" s="6"/>
      <c r="SB20" s="6"/>
      <c r="SC20" s="6"/>
      <c r="SE20" s="6"/>
      <c r="SF20" s="6"/>
      <c r="SG20" s="6">
        <v>10.390919999999999</v>
      </c>
      <c r="SH20" s="6">
        <v>1.2918007309499999</v>
      </c>
      <c r="SI20" s="6"/>
      <c r="SJ20" s="31"/>
      <c r="SK20" s="6"/>
      <c r="SL20" s="6"/>
      <c r="SM20" s="6"/>
      <c r="SN20" s="6"/>
      <c r="SO20" s="6"/>
      <c r="SP20" s="6"/>
      <c r="SQ20" s="6"/>
      <c r="SR20" s="6"/>
      <c r="SS20" s="6"/>
      <c r="ST20" s="6"/>
      <c r="SV20" s="6"/>
      <c r="SW20" s="6"/>
      <c r="SX20" s="6">
        <v>10.558920000000001</v>
      </c>
      <c r="SY20" s="6">
        <v>1.22258215707</v>
      </c>
      <c r="SZ20" s="6"/>
      <c r="TA20" s="31"/>
      <c r="TB20" s="6"/>
      <c r="TC20" s="6"/>
      <c r="TD20" s="6"/>
      <c r="TE20" s="6"/>
      <c r="TF20" s="6"/>
      <c r="TG20" s="6"/>
      <c r="TH20" s="6"/>
      <c r="TI20" s="6"/>
      <c r="TJ20" s="6"/>
      <c r="TK20" s="6"/>
      <c r="TM20" s="6"/>
      <c r="TN20" s="6"/>
      <c r="TO20" s="6">
        <v>10.558920000000001</v>
      </c>
      <c r="TP20" s="6">
        <v>0.95190243721000001</v>
      </c>
      <c r="TQ20" s="6"/>
      <c r="TR20" s="31"/>
      <c r="TS20" s="6"/>
      <c r="TT20" s="6"/>
      <c r="TU20" s="6"/>
      <c r="TV20" s="6"/>
      <c r="TW20" s="6"/>
      <c r="TX20" s="6"/>
      <c r="TY20" s="6"/>
      <c r="TZ20" s="6"/>
      <c r="UA20" s="6"/>
      <c r="UB20" s="6"/>
      <c r="UD20" s="6"/>
      <c r="UE20" s="6"/>
      <c r="UF20" s="6">
        <v>10.558920000000001</v>
      </c>
      <c r="UG20" s="6">
        <v>1.13214025102</v>
      </c>
      <c r="UH20" s="6"/>
      <c r="UI20" s="31"/>
      <c r="UJ20" s="6"/>
      <c r="UK20" s="6"/>
      <c r="UL20" s="6"/>
      <c r="UM20" s="6"/>
      <c r="UN20" s="6"/>
      <c r="UO20" s="6"/>
      <c r="UP20" s="6"/>
      <c r="UQ20" s="6"/>
      <c r="UR20" s="6"/>
      <c r="US20" s="6"/>
      <c r="UU20" s="6"/>
      <c r="UV20" s="6"/>
      <c r="UW20" s="6">
        <v>10.36284</v>
      </c>
      <c r="UX20" s="6">
        <v>1.06140614361</v>
      </c>
      <c r="UY20" s="6"/>
      <c r="UZ20" s="31"/>
      <c r="VA20" s="6"/>
      <c r="VB20" s="6"/>
      <c r="VC20" s="6"/>
      <c r="VD20" s="6"/>
      <c r="VE20" s="6"/>
      <c r="VF20" s="6"/>
      <c r="VG20" s="6"/>
      <c r="VH20" s="6" t="s">
        <v>87</v>
      </c>
      <c r="VI20" s="6"/>
      <c r="VJ20" s="6"/>
      <c r="VL20" s="6"/>
      <c r="VM20" s="6"/>
      <c r="VN20" s="6">
        <v>10.36284</v>
      </c>
      <c r="VO20" s="6">
        <v>1.2193662219200001</v>
      </c>
      <c r="VP20" s="6"/>
      <c r="VQ20" s="31"/>
      <c r="VR20" s="6"/>
      <c r="VS20" s="6"/>
      <c r="VT20" s="6"/>
      <c r="VU20" s="6"/>
      <c r="VV20" s="6"/>
      <c r="VW20" s="6"/>
      <c r="VX20" s="6"/>
      <c r="VY20" s="6" t="s">
        <v>87</v>
      </c>
      <c r="VZ20" s="6"/>
      <c r="WA20" s="6"/>
      <c r="WC20" s="6"/>
      <c r="WD20" s="6"/>
      <c r="WE20" s="6">
        <v>10.36284</v>
      </c>
      <c r="WF20" s="6">
        <v>1.2253868220399999</v>
      </c>
      <c r="WG20" s="6"/>
      <c r="WH20" s="31"/>
    </row>
    <row r="21" spans="2:606" x14ac:dyDescent="0.25">
      <c r="B21">
        <v>24</v>
      </c>
      <c r="C21" s="1">
        <f>MN15</f>
        <v>8.0849924549489298</v>
      </c>
      <c r="G21">
        <v>44</v>
      </c>
      <c r="K21" s="31"/>
      <c r="L21" s="6"/>
      <c r="M21" s="6"/>
      <c r="N21" s="6"/>
      <c r="O21" s="6"/>
      <c r="P21" s="6"/>
      <c r="Q21" s="6"/>
      <c r="R21" s="6"/>
      <c r="S21" s="6"/>
      <c r="T21" s="6"/>
      <c r="U21" s="6"/>
      <c r="W21" s="6"/>
      <c r="X21" s="6"/>
      <c r="Y21" s="6">
        <v>12.301193333300001</v>
      </c>
      <c r="Z21" s="6">
        <v>0.18820186678600001</v>
      </c>
      <c r="AA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N21" s="6"/>
      <c r="AO21" s="6"/>
      <c r="AP21" s="6">
        <v>12.301193333300001</v>
      </c>
      <c r="AQ21" s="6">
        <v>0.52103262394600003</v>
      </c>
      <c r="AR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E21" s="6"/>
      <c r="BF21" s="6"/>
      <c r="BG21" s="6">
        <v>12.14822</v>
      </c>
      <c r="BH21" s="6">
        <v>0.13727708669300001</v>
      </c>
      <c r="BI21" s="6"/>
      <c r="BJ21" s="31"/>
      <c r="BK21" s="6"/>
      <c r="BL21" s="6"/>
      <c r="BM21" s="6"/>
      <c r="BN21" s="6"/>
      <c r="BO21" s="6"/>
      <c r="BP21" s="6"/>
      <c r="BQ21" s="6"/>
      <c r="BR21" s="6"/>
      <c r="BS21" s="6"/>
      <c r="BT21" s="6"/>
      <c r="BV21" s="6"/>
      <c r="BW21" s="6"/>
      <c r="BX21" s="6">
        <v>12.51544</v>
      </c>
      <c r="BY21" s="6">
        <v>1.6062329765600001</v>
      </c>
      <c r="BZ21" s="6"/>
      <c r="CA21" s="31"/>
      <c r="CB21" s="6"/>
      <c r="CC21" s="6"/>
      <c r="CD21" s="6"/>
      <c r="CE21" s="6"/>
      <c r="CF21" s="6"/>
      <c r="CG21" s="6"/>
      <c r="CH21" s="6"/>
      <c r="CI21" s="6"/>
      <c r="CJ21" s="6"/>
      <c r="CK21" s="6"/>
      <c r="CM21" s="6"/>
      <c r="CN21" s="6"/>
      <c r="CO21" s="6">
        <v>12.6159133333</v>
      </c>
      <c r="CP21" s="6">
        <v>1.1839777247800001</v>
      </c>
      <c r="CQ21" s="6"/>
      <c r="CR21" s="31"/>
      <c r="CS21" s="6"/>
      <c r="CT21" s="6"/>
      <c r="CU21" s="6"/>
      <c r="CV21" s="6"/>
      <c r="CW21" s="6"/>
      <c r="CX21" s="6"/>
      <c r="CY21" s="6"/>
      <c r="CZ21" s="6"/>
      <c r="DA21" s="6"/>
      <c r="DB21" s="6"/>
      <c r="DD21" s="6"/>
      <c r="DE21" s="6"/>
      <c r="DF21" s="6">
        <v>12.6159133333</v>
      </c>
      <c r="DG21" s="6">
        <v>1.02463488448</v>
      </c>
      <c r="DH21" s="6"/>
      <c r="DI21" s="31"/>
      <c r="DJ21" s="6"/>
      <c r="DK21" s="6"/>
      <c r="DL21" s="6"/>
      <c r="DM21" s="6"/>
      <c r="DN21" s="6"/>
      <c r="DO21" s="6"/>
      <c r="DP21" s="6"/>
      <c r="DQ21" s="6"/>
      <c r="DR21" s="6"/>
      <c r="DS21" s="6"/>
      <c r="DU21" s="6"/>
      <c r="DV21" s="6"/>
      <c r="DW21" s="6">
        <v>12.4061</v>
      </c>
      <c r="DX21" s="6">
        <v>0.58619564341800001</v>
      </c>
      <c r="DY21" s="6"/>
      <c r="DZ21" s="31"/>
      <c r="EA21" s="6"/>
      <c r="EB21" s="6"/>
      <c r="EC21" s="6"/>
      <c r="ED21" s="6"/>
      <c r="EE21" s="6"/>
      <c r="EF21" s="6"/>
      <c r="EG21" s="6"/>
      <c r="EH21" s="6"/>
      <c r="EI21" s="6"/>
      <c r="EJ21" s="6"/>
      <c r="EL21" s="6"/>
      <c r="EM21" s="6"/>
      <c r="EN21" s="6">
        <v>12.4061</v>
      </c>
      <c r="EO21" s="6">
        <v>0.63723675711700001</v>
      </c>
      <c r="EP21" s="6"/>
      <c r="EQ21" s="31"/>
      <c r="ER21" s="6"/>
      <c r="ES21" s="6"/>
      <c r="ET21" s="6"/>
      <c r="EU21" s="6"/>
      <c r="EV21" s="6"/>
      <c r="EW21" s="6"/>
      <c r="EX21" s="6"/>
      <c r="EY21" s="6"/>
      <c r="EZ21" s="6"/>
      <c r="FA21" s="6"/>
      <c r="FC21" s="6"/>
      <c r="FD21" s="6"/>
      <c r="FE21" s="6">
        <v>12.32742</v>
      </c>
      <c r="FF21" s="6">
        <v>0.80158571585799998</v>
      </c>
      <c r="FG21" s="6"/>
      <c r="FH21" s="31"/>
      <c r="FI21" s="6"/>
      <c r="FJ21" s="6"/>
      <c r="FK21" s="6"/>
      <c r="FL21" s="6"/>
      <c r="FM21" s="6"/>
      <c r="FN21" s="6"/>
      <c r="FO21" s="6"/>
      <c r="FP21" s="6"/>
      <c r="FQ21" s="6"/>
      <c r="FR21" s="6"/>
      <c r="FT21" s="6"/>
      <c r="FU21" s="6"/>
      <c r="FV21" s="6">
        <v>12.32742</v>
      </c>
      <c r="FW21" s="6">
        <v>0.78113216944200003</v>
      </c>
      <c r="FX21" s="6"/>
      <c r="FY21" s="31"/>
      <c r="FZ21" s="6"/>
      <c r="GA21" s="6"/>
      <c r="GB21" s="6"/>
      <c r="GC21" s="6"/>
      <c r="GD21" s="6"/>
      <c r="GE21" s="6"/>
      <c r="GF21" s="6"/>
      <c r="GG21" s="6"/>
      <c r="GH21" s="6"/>
      <c r="GI21" s="6"/>
      <c r="GK21" s="6"/>
      <c r="GL21" s="6"/>
      <c r="GM21" s="6">
        <v>12.2793066667</v>
      </c>
      <c r="GN21" s="6">
        <v>1.0726449381500001</v>
      </c>
      <c r="GO21" s="6"/>
      <c r="GP21" s="31"/>
      <c r="GQ21" s="6"/>
      <c r="GR21" s="6"/>
      <c r="GS21" s="6"/>
      <c r="GT21" s="6"/>
      <c r="GU21" s="6"/>
      <c r="GV21" s="6"/>
      <c r="GW21" s="6"/>
      <c r="GX21" s="6"/>
      <c r="GY21" s="6"/>
      <c r="GZ21" s="6"/>
      <c r="HB21" s="6"/>
      <c r="HC21" s="6"/>
      <c r="HD21" s="6">
        <v>12.2793066667</v>
      </c>
      <c r="HE21" s="6">
        <v>0.96841252900399999</v>
      </c>
      <c r="HF21" s="6"/>
      <c r="HG21" s="31"/>
      <c r="HH21" s="6"/>
      <c r="HI21" s="6"/>
      <c r="HJ21" s="6"/>
      <c r="HK21" s="6"/>
      <c r="HL21" s="6"/>
      <c r="HM21" s="6"/>
      <c r="HN21" s="6"/>
      <c r="HO21" s="6"/>
      <c r="HP21" s="6"/>
      <c r="HQ21" s="6"/>
      <c r="HS21" s="6"/>
      <c r="HT21" s="6"/>
      <c r="HU21" s="6">
        <v>12.683999999999999</v>
      </c>
      <c r="HV21" s="6">
        <v>1.0712341356299999</v>
      </c>
      <c r="HW21" s="6"/>
      <c r="HX21" s="31"/>
      <c r="HY21" s="6"/>
      <c r="HZ21" s="6"/>
      <c r="IA21" s="6"/>
      <c r="IB21" s="6"/>
      <c r="IC21" s="6"/>
      <c r="ID21" s="6"/>
      <c r="IE21" s="6"/>
      <c r="IF21" s="6"/>
      <c r="IG21" s="6"/>
      <c r="IH21" s="6"/>
      <c r="IJ21" s="6"/>
      <c r="IK21" s="6"/>
      <c r="IL21" s="6">
        <v>12.683999999999999</v>
      </c>
      <c r="IM21" s="6">
        <v>1.56992070278</v>
      </c>
      <c r="IN21" s="6"/>
      <c r="IO21" s="31"/>
      <c r="IP21" s="6"/>
      <c r="IQ21" s="6"/>
      <c r="IR21" s="6"/>
      <c r="IS21" s="6"/>
      <c r="IT21" s="6"/>
      <c r="IU21" s="6"/>
      <c r="IV21" s="6"/>
      <c r="IW21" s="6"/>
      <c r="IX21" s="6"/>
      <c r="IY21" s="6"/>
      <c r="JA21" s="6"/>
      <c r="JB21" s="6"/>
      <c r="JC21" s="6">
        <v>12.683999999999999</v>
      </c>
      <c r="JD21" s="6">
        <v>1.6120285564800001</v>
      </c>
      <c r="JE21" s="6"/>
      <c r="JF21" s="31"/>
      <c r="JG21" s="6"/>
      <c r="JH21" s="6"/>
      <c r="JI21" s="6"/>
      <c r="JJ21" s="6"/>
      <c r="JK21" s="6"/>
      <c r="JL21" s="6"/>
      <c r="JM21" s="6"/>
      <c r="JN21" s="6"/>
      <c r="JO21" s="6"/>
      <c r="JP21" s="6"/>
      <c r="JR21" s="6"/>
      <c r="JS21" s="6"/>
      <c r="JT21" s="6">
        <v>12.683999999999999</v>
      </c>
      <c r="JU21" s="6">
        <v>1.7901545724100001</v>
      </c>
      <c r="JV21" s="6"/>
      <c r="JW21" s="31"/>
      <c r="JX21" s="6"/>
      <c r="JY21" s="6"/>
      <c r="JZ21" s="6"/>
      <c r="KA21" s="6"/>
      <c r="KB21" s="6"/>
      <c r="KC21" s="6"/>
      <c r="KD21" s="6"/>
      <c r="KE21" s="6"/>
      <c r="KF21" s="6"/>
      <c r="KG21" s="6"/>
      <c r="KI21" s="6"/>
      <c r="KJ21" s="6"/>
      <c r="KK21" s="6">
        <v>12.371193333300001</v>
      </c>
      <c r="KL21" s="6">
        <v>0.80165009424199996</v>
      </c>
      <c r="KM21" s="6"/>
      <c r="KN21" s="31"/>
      <c r="KO21" s="6"/>
      <c r="KP21" s="6"/>
      <c r="KQ21" s="6"/>
      <c r="KR21" s="6"/>
      <c r="KS21" s="6"/>
      <c r="KT21" s="6"/>
      <c r="KU21" s="6"/>
      <c r="KV21" s="6"/>
      <c r="KW21" s="6"/>
      <c r="KX21" s="6"/>
      <c r="KZ21" s="6"/>
      <c r="LA21" s="6"/>
      <c r="LB21" s="6">
        <v>12.371193333300001</v>
      </c>
      <c r="LC21" s="6">
        <v>0.80907324038700001</v>
      </c>
      <c r="LD21" s="6"/>
      <c r="LE21" s="31"/>
      <c r="LF21" s="6"/>
      <c r="LG21" s="6"/>
      <c r="LH21" s="6"/>
      <c r="LI21" s="6"/>
      <c r="LJ21" s="6"/>
      <c r="LK21" s="6"/>
      <c r="LL21" s="6"/>
      <c r="LM21" s="6"/>
      <c r="LN21" s="6"/>
      <c r="LO21" s="6"/>
      <c r="LQ21" s="6"/>
      <c r="LR21" s="6"/>
      <c r="LS21" s="6">
        <v>12.371193333300001</v>
      </c>
      <c r="LT21" s="6">
        <v>0.72244806024499997</v>
      </c>
      <c r="LU21" s="6"/>
      <c r="LV21" s="31"/>
      <c r="LW21" s="6"/>
      <c r="LX21" s="6"/>
      <c r="LY21" s="6"/>
      <c r="LZ21" s="6"/>
      <c r="MA21" s="6"/>
      <c r="MB21" s="6"/>
      <c r="MC21" s="6"/>
      <c r="MD21" s="6"/>
      <c r="ME21" s="6"/>
      <c r="MF21" s="6"/>
      <c r="MH21" s="6"/>
      <c r="MI21" s="6"/>
      <c r="MJ21" s="6">
        <v>12.371193333300001</v>
      </c>
      <c r="MK21" s="6">
        <v>0.817623514271</v>
      </c>
      <c r="ML21" s="6"/>
      <c r="MM21" s="31"/>
      <c r="MN21" s="6"/>
      <c r="MO21" s="6"/>
      <c r="MP21" s="6"/>
      <c r="MQ21" s="6"/>
      <c r="MR21" s="6"/>
      <c r="MS21" s="6"/>
      <c r="MT21" s="6"/>
      <c r="MU21" s="6"/>
      <c r="MV21" s="6"/>
      <c r="MW21" s="6"/>
      <c r="MY21" s="6"/>
      <c r="MZ21" s="6"/>
      <c r="NA21" s="6">
        <v>12.371193333300001</v>
      </c>
      <c r="NB21" s="6">
        <v>0.47808818474499998</v>
      </c>
      <c r="NC21" s="6"/>
      <c r="ND21" s="31"/>
      <c r="NE21" s="6"/>
      <c r="NF21" s="6"/>
      <c r="NG21" s="6"/>
      <c r="NH21" s="6"/>
      <c r="NI21" s="6"/>
      <c r="NJ21" s="6"/>
      <c r="NK21" s="6"/>
      <c r="NL21" s="6"/>
      <c r="NM21" s="6"/>
      <c r="NN21" s="6"/>
      <c r="NP21" s="6"/>
      <c r="NQ21" s="6"/>
      <c r="NR21" s="6">
        <v>12.458553333299999</v>
      </c>
      <c r="NS21" s="6">
        <v>0.90870593564799995</v>
      </c>
      <c r="NT21" s="6"/>
      <c r="NU21" s="31"/>
      <c r="NV21" s="6"/>
      <c r="NW21" s="6"/>
      <c r="NX21" s="6"/>
      <c r="NY21" s="6"/>
      <c r="NZ21" s="6"/>
      <c r="OA21" s="6"/>
      <c r="OB21" s="6"/>
      <c r="OC21" s="6"/>
      <c r="OD21" s="6"/>
      <c r="OE21" s="6"/>
      <c r="OG21" s="6"/>
      <c r="OH21" s="6"/>
      <c r="OI21" s="6">
        <v>12.4061</v>
      </c>
      <c r="OJ21" s="6">
        <v>1.0969711848100001</v>
      </c>
      <c r="OK21" s="6"/>
      <c r="OL21" s="31"/>
      <c r="OM21" s="6"/>
      <c r="ON21" s="6"/>
      <c r="OO21" s="6"/>
      <c r="OP21" s="6"/>
      <c r="OQ21" s="6"/>
      <c r="OR21" s="6"/>
      <c r="OS21" s="6"/>
      <c r="OT21" s="6"/>
      <c r="OU21" s="6"/>
      <c r="OV21" s="6"/>
      <c r="OX21" s="6"/>
      <c r="OY21" s="6"/>
      <c r="OZ21" s="6">
        <v>12.4061</v>
      </c>
      <c r="PA21" s="6">
        <v>0.95830575663200002</v>
      </c>
      <c r="PB21" s="6"/>
      <c r="PC21" s="31"/>
      <c r="PD21" s="6"/>
      <c r="PE21" s="6"/>
      <c r="PF21" s="6"/>
      <c r="PG21" s="6"/>
      <c r="PH21" s="6"/>
      <c r="PI21" s="6"/>
      <c r="PJ21" s="6"/>
      <c r="PK21" s="6"/>
      <c r="PL21" s="6"/>
      <c r="PM21" s="6"/>
      <c r="PO21" s="6"/>
      <c r="PP21" s="6"/>
      <c r="PQ21" s="6">
        <v>12.4061</v>
      </c>
      <c r="PR21" s="6">
        <v>1.25423846493</v>
      </c>
      <c r="PS21" s="6"/>
      <c r="PT21" s="31"/>
      <c r="PU21" s="6"/>
      <c r="PV21" s="6"/>
      <c r="PW21" s="6"/>
      <c r="PX21" s="6"/>
      <c r="PY21" s="6"/>
      <c r="PZ21" s="6"/>
      <c r="QA21" s="6"/>
      <c r="QB21" s="6"/>
      <c r="QC21" s="6"/>
      <c r="QD21" s="6"/>
      <c r="QF21" s="6"/>
      <c r="QG21" s="6"/>
      <c r="QH21" s="6">
        <v>12.4061</v>
      </c>
      <c r="QI21" s="6">
        <v>1.2716016934700001</v>
      </c>
      <c r="QJ21" s="6"/>
      <c r="QK21" s="31"/>
      <c r="QL21" s="6"/>
      <c r="QM21" s="6"/>
      <c r="QN21" s="6"/>
      <c r="QO21" s="6"/>
      <c r="QP21" s="6"/>
      <c r="QQ21" s="6"/>
      <c r="QR21" s="6"/>
      <c r="QS21" s="6"/>
      <c r="QT21" s="6"/>
      <c r="QU21" s="6"/>
      <c r="QW21" s="6"/>
      <c r="QX21" s="6"/>
      <c r="QY21" s="6">
        <v>12.4061</v>
      </c>
      <c r="QZ21" s="6">
        <v>1.6019750055199999</v>
      </c>
      <c r="RA21" s="6"/>
      <c r="RB21" s="31"/>
      <c r="RC21" s="6"/>
      <c r="RD21" s="6"/>
      <c r="RE21" s="6"/>
      <c r="RF21" s="6"/>
      <c r="RG21" s="6"/>
      <c r="RH21" s="6"/>
      <c r="RI21" s="6"/>
      <c r="RJ21" s="6"/>
      <c r="RK21" s="6"/>
      <c r="RL21" s="6"/>
      <c r="RN21" s="6"/>
      <c r="RO21" s="6"/>
      <c r="RP21" s="6">
        <v>12.12274</v>
      </c>
      <c r="RQ21" s="6">
        <v>1.3735732818899999</v>
      </c>
      <c r="RR21" s="6"/>
      <c r="RS21" s="31"/>
      <c r="RT21" s="6"/>
      <c r="RU21" s="6"/>
      <c r="RV21" s="6"/>
      <c r="RW21" s="6"/>
      <c r="RX21" s="6"/>
      <c r="RY21" s="6"/>
      <c r="RZ21" s="6"/>
      <c r="SA21" s="6"/>
      <c r="SB21" s="6"/>
      <c r="SC21" s="6"/>
      <c r="SE21" s="6"/>
      <c r="SF21" s="6"/>
      <c r="SG21" s="6">
        <v>12.12274</v>
      </c>
      <c r="SH21" s="6">
        <v>1.4093903377599999</v>
      </c>
      <c r="SI21" s="6"/>
      <c r="SJ21" s="31"/>
      <c r="SK21" s="6"/>
      <c r="SL21" s="6"/>
      <c r="SM21" s="6"/>
      <c r="SN21" s="6"/>
      <c r="SO21" s="6"/>
      <c r="SP21" s="6"/>
      <c r="SQ21" s="6"/>
      <c r="SR21" s="6"/>
      <c r="SS21" s="6"/>
      <c r="ST21" s="6"/>
      <c r="SV21" s="6"/>
      <c r="SW21" s="6"/>
      <c r="SX21" s="6">
        <v>12.31874</v>
      </c>
      <c r="SY21" s="6">
        <v>1.3370951816800001</v>
      </c>
      <c r="SZ21" s="6"/>
      <c r="TA21" s="31"/>
      <c r="TB21" s="6"/>
      <c r="TC21" s="6"/>
      <c r="TD21" s="6"/>
      <c r="TE21" s="6"/>
      <c r="TF21" s="6"/>
      <c r="TG21" s="6"/>
      <c r="TH21" s="6"/>
      <c r="TI21" s="6"/>
      <c r="TJ21" s="6"/>
      <c r="TK21" s="6"/>
      <c r="TM21" s="6"/>
      <c r="TN21" s="6"/>
      <c r="TO21" s="6">
        <v>12.31874</v>
      </c>
      <c r="TP21" s="6">
        <v>1.03620993233</v>
      </c>
      <c r="TQ21" s="6"/>
      <c r="TR21" s="31"/>
      <c r="TS21" s="6"/>
      <c r="TT21" s="6"/>
      <c r="TU21" s="6"/>
      <c r="TV21" s="6"/>
      <c r="TW21" s="6"/>
      <c r="TX21" s="6"/>
      <c r="TY21" s="6"/>
      <c r="TZ21" s="6"/>
      <c r="UA21" s="6"/>
      <c r="UB21" s="6"/>
      <c r="UD21" s="6"/>
      <c r="UE21" s="6"/>
      <c r="UF21" s="6">
        <v>12.31874</v>
      </c>
      <c r="UG21" s="6">
        <v>1.23238282841</v>
      </c>
      <c r="UH21" s="6"/>
      <c r="UI21" s="31"/>
      <c r="UJ21" s="6"/>
      <c r="UK21" s="6"/>
      <c r="UL21" s="6"/>
      <c r="UM21" s="6"/>
      <c r="UN21" s="6"/>
      <c r="UO21" s="6"/>
      <c r="UP21" s="6"/>
      <c r="UQ21" s="6"/>
      <c r="UR21" s="6"/>
      <c r="US21" s="6"/>
      <c r="UU21" s="6"/>
      <c r="UV21" s="6"/>
      <c r="UW21" s="6">
        <v>12.089980000000001</v>
      </c>
      <c r="UX21" s="6">
        <v>1.14722364294</v>
      </c>
      <c r="UY21" s="6"/>
      <c r="UZ21" s="31"/>
      <c r="VA21" s="6"/>
      <c r="VB21" s="6"/>
      <c r="VC21" s="6"/>
      <c r="VD21" s="6"/>
      <c r="VE21" s="6"/>
      <c r="VF21" s="6"/>
      <c r="VG21" s="6"/>
      <c r="VH21" s="6"/>
      <c r="VI21" s="6"/>
      <c r="VJ21" s="6"/>
      <c r="VL21" s="6"/>
      <c r="VM21" s="6"/>
      <c r="VN21" s="6">
        <v>12.089980000000001</v>
      </c>
      <c r="VO21" s="6">
        <v>1.33326456663</v>
      </c>
      <c r="VP21" s="6"/>
      <c r="VQ21" s="31"/>
      <c r="VR21" s="6"/>
      <c r="VS21" s="6"/>
      <c r="VT21" s="6"/>
      <c r="VU21" s="6"/>
      <c r="VV21" s="6"/>
      <c r="VW21" s="6"/>
      <c r="VX21" s="6"/>
      <c r="VY21" s="6"/>
      <c r="VZ21" s="6"/>
      <c r="WA21" s="6"/>
      <c r="WC21" s="6"/>
      <c r="WD21" s="6"/>
      <c r="WE21" s="6">
        <v>12.089980000000001</v>
      </c>
      <c r="WF21" s="6">
        <v>1.3144518187900001</v>
      </c>
      <c r="WG21" s="6"/>
      <c r="WH21" s="31"/>
    </row>
    <row r="22" spans="2:606" x14ac:dyDescent="0.25">
      <c r="B22">
        <v>44</v>
      </c>
      <c r="C22" s="1">
        <f>NE15</f>
        <v>8.7926237757543024</v>
      </c>
      <c r="G22">
        <v>44</v>
      </c>
      <c r="K22" s="31"/>
      <c r="L22" s="6"/>
      <c r="M22" s="6"/>
      <c r="N22" s="6"/>
      <c r="O22" s="6"/>
      <c r="P22" s="6"/>
      <c r="Q22" s="6"/>
      <c r="R22" s="6"/>
      <c r="S22" s="6"/>
      <c r="T22" s="6"/>
      <c r="U22" s="6"/>
      <c r="W22" s="6"/>
      <c r="Y22" s="6">
        <v>14.0585066667</v>
      </c>
      <c r="Z22" s="6">
        <v>0.20085521382099999</v>
      </c>
      <c r="AA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N22" s="6"/>
      <c r="AP22" s="6">
        <v>14.0585066667</v>
      </c>
      <c r="AQ22" s="6">
        <v>0.55139476875899995</v>
      </c>
      <c r="AR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E22" s="6"/>
      <c r="BG22" s="6">
        <v>13.88368</v>
      </c>
      <c r="BH22" s="6">
        <v>0.14406323148399999</v>
      </c>
      <c r="BI22" s="6"/>
      <c r="BJ22" s="31"/>
      <c r="BK22" s="6"/>
      <c r="BL22" s="6"/>
      <c r="BM22" s="6"/>
      <c r="BN22" s="6"/>
      <c r="BO22" s="6"/>
      <c r="BP22" s="6"/>
      <c r="BQ22" s="6"/>
      <c r="BR22" s="6"/>
      <c r="BS22" s="6"/>
      <c r="BT22" s="6"/>
      <c r="BV22" s="6"/>
      <c r="BX22" s="6">
        <v>14.30336</v>
      </c>
      <c r="BY22" s="6">
        <v>1.73585621376</v>
      </c>
      <c r="BZ22" s="6"/>
      <c r="CA22" s="31"/>
      <c r="CB22" s="6"/>
      <c r="CC22" s="6"/>
      <c r="CD22" s="6"/>
      <c r="CE22" s="6"/>
      <c r="CF22" s="6"/>
      <c r="CG22" s="6"/>
      <c r="CH22" s="6"/>
      <c r="CI22" s="6"/>
      <c r="CJ22" s="6"/>
      <c r="CK22" s="6"/>
      <c r="CM22" s="6"/>
      <c r="CO22" s="6">
        <v>14.4181866667</v>
      </c>
      <c r="CP22" s="6">
        <v>1.2572452914400001</v>
      </c>
      <c r="CQ22" s="6"/>
      <c r="CR22" s="31"/>
      <c r="CS22" s="6"/>
      <c r="CT22" s="6"/>
      <c r="CU22" s="6"/>
      <c r="CV22" s="6"/>
      <c r="CW22" s="6"/>
      <c r="CX22" s="6"/>
      <c r="CY22" s="6"/>
      <c r="CZ22" s="6"/>
      <c r="DA22" s="6"/>
      <c r="DB22" s="6"/>
      <c r="DD22" s="6"/>
      <c r="DF22" s="6">
        <v>14.4181866667</v>
      </c>
      <c r="DG22" s="6">
        <v>1.10966053312</v>
      </c>
      <c r="DH22" s="6"/>
      <c r="DI22" s="31"/>
      <c r="DJ22" s="6"/>
      <c r="DK22" s="6"/>
      <c r="DL22" s="6"/>
      <c r="DM22" s="6"/>
      <c r="DN22" s="6"/>
      <c r="DO22" s="6"/>
      <c r="DP22" s="6"/>
      <c r="DQ22" s="6"/>
      <c r="DR22" s="6"/>
      <c r="DS22" s="6"/>
      <c r="DU22" s="6"/>
      <c r="DW22" s="6">
        <v>14.1784</v>
      </c>
      <c r="DX22" s="6">
        <v>0.63470973086799998</v>
      </c>
      <c r="DY22" s="6"/>
      <c r="DZ22" s="31"/>
      <c r="EA22" s="6"/>
      <c r="EB22" s="6"/>
      <c r="EC22" s="6"/>
      <c r="ED22" s="6"/>
      <c r="EE22" s="6"/>
      <c r="EF22" s="6"/>
      <c r="EG22" s="6"/>
      <c r="EH22" s="6"/>
      <c r="EI22" s="6"/>
      <c r="EJ22" s="6"/>
      <c r="EL22" s="6"/>
      <c r="EN22" s="6">
        <v>14.1784</v>
      </c>
      <c r="EO22" s="6">
        <v>0.68986099928599998</v>
      </c>
      <c r="EP22" s="6"/>
      <c r="EQ22" s="31"/>
      <c r="ER22" s="6"/>
      <c r="ES22" s="6"/>
      <c r="ET22" s="6"/>
      <c r="EU22" s="6"/>
      <c r="EV22" s="6"/>
      <c r="EW22" s="6"/>
      <c r="EX22" s="6"/>
      <c r="EY22" s="6"/>
      <c r="EZ22" s="6"/>
      <c r="FA22" s="6"/>
      <c r="FC22" s="6"/>
      <c r="FE22" s="6">
        <v>14.088480000000001</v>
      </c>
      <c r="FF22" s="6">
        <v>0.86584166708099997</v>
      </c>
      <c r="FG22" s="6"/>
      <c r="FH22" s="31"/>
      <c r="FI22" s="6"/>
      <c r="FJ22" s="6"/>
      <c r="FK22" s="6"/>
      <c r="FL22" s="6"/>
      <c r="FM22" s="6"/>
      <c r="FN22" s="6"/>
      <c r="FO22" s="6"/>
      <c r="FP22" s="6"/>
      <c r="FQ22" s="6"/>
      <c r="FR22" s="6"/>
      <c r="FT22" s="6"/>
      <c r="FV22" s="6">
        <v>14.088480000000001</v>
      </c>
      <c r="FW22" s="6">
        <v>0.84512548362399997</v>
      </c>
      <c r="FX22" s="6"/>
      <c r="FY22" s="31"/>
      <c r="FZ22" s="6"/>
      <c r="GA22" s="6"/>
      <c r="GB22" s="6"/>
      <c r="GC22" s="6"/>
      <c r="GD22" s="6"/>
      <c r="GE22" s="6"/>
      <c r="GF22" s="6"/>
      <c r="GG22" s="6"/>
      <c r="GH22" s="6"/>
      <c r="GI22" s="6"/>
      <c r="GK22" s="6"/>
      <c r="GM22" s="6">
        <v>14.033493333299999</v>
      </c>
      <c r="GN22" s="6">
        <v>1.14699686218</v>
      </c>
      <c r="GO22" s="6"/>
      <c r="GP22" s="31"/>
      <c r="GQ22" s="6"/>
      <c r="GR22" s="6"/>
      <c r="GS22" s="6"/>
      <c r="GT22" s="6"/>
      <c r="GU22" s="6"/>
      <c r="GV22" s="6"/>
      <c r="GW22" s="6"/>
      <c r="GX22" s="6"/>
      <c r="GY22" s="6"/>
      <c r="GZ22" s="6"/>
      <c r="HB22" s="6"/>
      <c r="HD22" s="6">
        <v>14.033493333299999</v>
      </c>
      <c r="HE22" s="6">
        <v>1.04133613616</v>
      </c>
      <c r="HF22" s="6"/>
      <c r="HG22" s="31"/>
      <c r="HH22" s="6"/>
      <c r="HI22" s="6"/>
      <c r="HJ22" s="6"/>
      <c r="HK22" s="6"/>
      <c r="HL22" s="6"/>
      <c r="HM22" s="6"/>
      <c r="HN22" s="6"/>
      <c r="HO22" s="6"/>
      <c r="HP22" s="6"/>
      <c r="HQ22" s="6"/>
      <c r="HS22" s="6"/>
      <c r="HU22" s="6">
        <v>14.496</v>
      </c>
      <c r="HV22" s="6">
        <v>1.1529339921599999</v>
      </c>
      <c r="HW22" s="6"/>
      <c r="HX22" s="31"/>
      <c r="HY22" s="6"/>
      <c r="HZ22" s="6"/>
      <c r="IA22" s="6"/>
      <c r="IB22" s="6"/>
      <c r="IC22" s="6"/>
      <c r="ID22" s="6"/>
      <c r="IE22" s="6"/>
      <c r="IF22" s="6"/>
      <c r="IG22" s="6"/>
      <c r="IH22" s="6"/>
      <c r="IJ22" s="6"/>
      <c r="IL22" s="6">
        <v>14.496</v>
      </c>
      <c r="IM22" s="6">
        <v>1.65356536269</v>
      </c>
      <c r="IN22" s="6"/>
      <c r="IO22" s="31"/>
      <c r="IP22" s="6"/>
      <c r="IQ22" s="6"/>
      <c r="IR22" s="6"/>
      <c r="IS22" s="6"/>
      <c r="IT22" s="6"/>
      <c r="IU22" s="6"/>
      <c r="IV22" s="6"/>
      <c r="IW22" s="6"/>
      <c r="IX22" s="6"/>
      <c r="IY22" s="6"/>
      <c r="JA22" s="6"/>
      <c r="JC22" s="6">
        <v>14.496</v>
      </c>
      <c r="JD22" s="6">
        <v>1.67695777836</v>
      </c>
      <c r="JE22" s="6"/>
      <c r="JF22" s="31"/>
      <c r="JG22" s="6"/>
      <c r="JH22" s="6"/>
      <c r="JI22" s="6"/>
      <c r="JJ22" s="6"/>
      <c r="JK22" s="6"/>
      <c r="JL22" s="6"/>
      <c r="JM22" s="6"/>
      <c r="JN22" s="6"/>
      <c r="JO22" s="6"/>
      <c r="JP22" s="6"/>
      <c r="JR22" s="6"/>
      <c r="JT22" s="6">
        <v>14.496</v>
      </c>
      <c r="JU22" s="6">
        <v>1.83867544234</v>
      </c>
      <c r="JV22" s="6"/>
      <c r="JW22" s="31"/>
      <c r="JX22" s="6"/>
      <c r="JY22" s="6"/>
      <c r="JZ22" s="6"/>
      <c r="KA22" s="6"/>
      <c r="KB22" s="6"/>
      <c r="KC22" s="6"/>
      <c r="KD22" s="6"/>
      <c r="KE22" s="6"/>
      <c r="KF22" s="6"/>
      <c r="KG22" s="6"/>
      <c r="KI22" s="6"/>
      <c r="KK22" s="6">
        <v>14.1385066667</v>
      </c>
      <c r="KL22" s="6">
        <v>0.86228887746600003</v>
      </c>
      <c r="KM22" s="6"/>
      <c r="KN22" s="31"/>
      <c r="KO22" s="6"/>
      <c r="KP22" s="6"/>
      <c r="KQ22" s="6"/>
      <c r="KR22" s="6"/>
      <c r="KS22" s="6"/>
      <c r="KT22" s="6"/>
      <c r="KU22" s="6"/>
      <c r="KV22" s="6"/>
      <c r="KW22" s="6"/>
      <c r="KX22" s="6"/>
      <c r="KZ22" s="6"/>
      <c r="LB22" s="6">
        <v>14.1385066667</v>
      </c>
      <c r="LC22" s="6">
        <v>0.87011642282400004</v>
      </c>
      <c r="LD22" s="6"/>
      <c r="LE22" s="31"/>
      <c r="LF22" s="6"/>
      <c r="LG22" s="6"/>
      <c r="LH22" s="6"/>
      <c r="LI22" s="6"/>
      <c r="LJ22" s="6"/>
      <c r="LK22" s="6"/>
      <c r="LL22" s="6"/>
      <c r="LM22" s="6"/>
      <c r="LN22" s="6"/>
      <c r="LO22" s="6"/>
      <c r="LQ22" s="6"/>
      <c r="LS22" s="6">
        <v>14.1385066667</v>
      </c>
      <c r="LT22" s="6">
        <v>0.77493348106000004</v>
      </c>
      <c r="LU22" s="6"/>
      <c r="LV22" s="31"/>
      <c r="LW22" s="6"/>
      <c r="LX22" s="6"/>
      <c r="LY22" s="6"/>
      <c r="LZ22" s="6"/>
      <c r="MA22" s="6"/>
      <c r="MB22" s="6"/>
      <c r="MC22" s="6"/>
      <c r="MD22" s="6"/>
      <c r="ME22" s="6"/>
      <c r="MF22" s="6"/>
      <c r="MH22" s="6"/>
      <c r="MJ22" s="6">
        <v>14.1385066667</v>
      </c>
      <c r="MK22" s="6">
        <v>0.88042724795100002</v>
      </c>
      <c r="ML22" s="6"/>
      <c r="MM22" s="31"/>
      <c r="MN22" s="6"/>
      <c r="MO22" s="6"/>
      <c r="MP22" s="6"/>
      <c r="MQ22" s="6"/>
      <c r="MR22" s="6"/>
      <c r="MS22" s="6"/>
      <c r="MT22" s="6"/>
      <c r="MU22" s="6"/>
      <c r="MV22" s="6"/>
      <c r="MW22" s="6"/>
      <c r="MY22" s="6"/>
      <c r="NA22" s="6">
        <v>14.1385066667</v>
      </c>
      <c r="NB22" s="6">
        <v>0.51599326454799999</v>
      </c>
      <c r="NC22" s="6"/>
      <c r="ND22" s="31"/>
      <c r="NE22" s="6"/>
      <c r="NF22" s="6"/>
      <c r="NG22" s="6"/>
      <c r="NH22" s="6"/>
      <c r="NI22" s="6"/>
      <c r="NJ22" s="6"/>
      <c r="NK22" s="6"/>
      <c r="NL22" s="6"/>
      <c r="NM22" s="6"/>
      <c r="NN22" s="6"/>
      <c r="NP22" s="6"/>
      <c r="NR22" s="6">
        <v>14.2383466667</v>
      </c>
      <c r="NS22" s="6">
        <v>0.98349855439699996</v>
      </c>
      <c r="NT22" s="6"/>
      <c r="NU22" s="31"/>
      <c r="NV22" s="6"/>
      <c r="NW22" s="6"/>
      <c r="NX22" s="6"/>
      <c r="NY22" s="6"/>
      <c r="NZ22" s="6"/>
      <c r="OA22" s="6"/>
      <c r="OB22" s="6"/>
      <c r="OC22" s="6"/>
      <c r="OD22" s="6"/>
      <c r="OE22" s="6"/>
      <c r="OG22" s="6"/>
      <c r="OI22" s="6">
        <v>14.1784</v>
      </c>
      <c r="OJ22" s="6">
        <v>1.1874805292499999</v>
      </c>
      <c r="OK22" s="6"/>
      <c r="OL22" s="31"/>
      <c r="OM22" s="6"/>
      <c r="ON22" s="6"/>
      <c r="OO22" s="6"/>
      <c r="OP22" s="6"/>
      <c r="OQ22" s="6"/>
      <c r="OR22" s="6"/>
      <c r="OS22" s="6"/>
      <c r="OT22" s="6"/>
      <c r="OU22" s="6"/>
      <c r="OV22" s="6"/>
      <c r="OX22" s="6"/>
      <c r="OZ22" s="6">
        <v>14.1784</v>
      </c>
      <c r="PA22" s="6">
        <v>1.03182751244</v>
      </c>
      <c r="PB22" s="6"/>
      <c r="PC22" s="31"/>
      <c r="PD22" s="6"/>
      <c r="PE22" s="6"/>
      <c r="PF22" s="6"/>
      <c r="PG22" s="6"/>
      <c r="PH22" s="6"/>
      <c r="PI22" s="6"/>
      <c r="PJ22" s="6"/>
      <c r="PK22" s="6"/>
      <c r="PL22" s="6"/>
      <c r="PM22" s="6"/>
      <c r="PO22" s="6"/>
      <c r="PQ22" s="6">
        <v>14.1784</v>
      </c>
      <c r="PR22" s="6">
        <v>1.36125745963</v>
      </c>
      <c r="PS22" s="6"/>
      <c r="PT22" s="31"/>
      <c r="PU22" s="6"/>
      <c r="PV22" s="6"/>
      <c r="PW22" s="6"/>
      <c r="PX22" s="6"/>
      <c r="PY22" s="6"/>
      <c r="PZ22" s="6"/>
      <c r="QA22" s="6"/>
      <c r="QB22" s="6"/>
      <c r="QC22" s="6"/>
      <c r="QD22" s="6"/>
      <c r="QF22" s="6"/>
      <c r="QH22" s="6">
        <v>14.1784</v>
      </c>
      <c r="QI22" s="6">
        <v>1.3851215596999999</v>
      </c>
      <c r="QJ22" s="6"/>
      <c r="QK22" s="31"/>
      <c r="QL22" s="6"/>
      <c r="QM22" s="6"/>
      <c r="QN22" s="6"/>
      <c r="QO22" s="6"/>
      <c r="QP22" s="6"/>
      <c r="QQ22" s="6"/>
      <c r="QR22" s="6"/>
      <c r="QS22" s="6"/>
      <c r="QT22" s="6"/>
      <c r="QU22" s="6"/>
      <c r="QW22" s="6"/>
      <c r="QY22" s="6">
        <v>14.1784</v>
      </c>
      <c r="QZ22" s="6">
        <v>1.688657756</v>
      </c>
      <c r="RA22" s="6"/>
      <c r="RB22" s="31"/>
      <c r="RC22" s="6"/>
      <c r="RD22" s="6"/>
      <c r="RE22" s="6"/>
      <c r="RF22" s="6"/>
      <c r="RG22" s="6"/>
      <c r="RH22" s="6"/>
      <c r="RI22" s="6"/>
      <c r="RJ22" s="6"/>
      <c r="RK22" s="6"/>
      <c r="RL22" s="6"/>
      <c r="RN22" s="6"/>
      <c r="RP22" s="6">
        <v>13.854559999999999</v>
      </c>
      <c r="RQ22" s="6">
        <v>1.49100909321</v>
      </c>
      <c r="RR22" s="6"/>
      <c r="RS22" s="31"/>
      <c r="RT22" s="6"/>
      <c r="RU22" s="6"/>
      <c r="RV22" s="6"/>
      <c r="RW22" s="6"/>
      <c r="RX22" s="6"/>
      <c r="RY22" s="6"/>
      <c r="RZ22" s="6"/>
      <c r="SA22" s="6"/>
      <c r="SB22" s="6"/>
      <c r="SC22" s="6"/>
      <c r="SE22" s="6"/>
      <c r="SG22" s="6">
        <v>13.854559999999999</v>
      </c>
      <c r="SH22" s="6">
        <v>1.5124554642900001</v>
      </c>
      <c r="SI22" s="6"/>
      <c r="SJ22" s="31"/>
      <c r="SK22" s="6"/>
      <c r="SL22" s="6"/>
      <c r="SM22" s="6"/>
      <c r="SN22" s="6"/>
      <c r="SO22" s="6"/>
      <c r="SP22" s="6"/>
      <c r="SQ22" s="6"/>
      <c r="SR22" s="6"/>
      <c r="SS22" s="6"/>
      <c r="ST22" s="6"/>
      <c r="SV22" s="6"/>
      <c r="SX22" s="6">
        <v>14.07856</v>
      </c>
      <c r="SY22" s="6">
        <v>1.4569090448599999</v>
      </c>
      <c r="SZ22" s="6"/>
      <c r="TA22" s="31"/>
      <c r="TB22" s="6"/>
      <c r="TC22" s="6"/>
      <c r="TD22" s="6"/>
      <c r="TE22" s="6"/>
      <c r="TF22" s="6"/>
      <c r="TG22" s="6"/>
      <c r="TH22" s="6"/>
      <c r="TI22" s="6"/>
      <c r="TJ22" s="6"/>
      <c r="TK22" s="6"/>
      <c r="TM22" s="6"/>
      <c r="TO22" s="6">
        <v>14.07856</v>
      </c>
      <c r="TP22" s="6">
        <v>1.11246708237</v>
      </c>
      <c r="TQ22" s="6"/>
      <c r="TR22" s="31"/>
      <c r="TS22" s="6"/>
      <c r="TT22" s="6"/>
      <c r="TU22" s="6"/>
      <c r="TV22" s="6"/>
      <c r="TW22" s="6"/>
      <c r="TX22" s="6"/>
      <c r="TY22" s="6"/>
      <c r="TZ22" s="6"/>
      <c r="UA22" s="6"/>
      <c r="UB22" s="6"/>
      <c r="UD22" s="6"/>
      <c r="UF22" s="6">
        <v>14.07856</v>
      </c>
      <c r="UG22" s="6">
        <v>1.3464924168600001</v>
      </c>
      <c r="UH22" s="6"/>
      <c r="UI22" s="31"/>
      <c r="UJ22" s="6"/>
      <c r="UK22" s="6"/>
      <c r="UL22" s="6"/>
      <c r="UM22" s="6"/>
      <c r="UN22" s="6"/>
      <c r="UO22" s="6"/>
      <c r="UP22" s="6" t="s">
        <v>87</v>
      </c>
      <c r="UQ22" s="6"/>
      <c r="UR22" s="6"/>
      <c r="US22" s="6"/>
      <c r="UU22" s="6"/>
      <c r="UW22" s="6">
        <v>13.817119999999999</v>
      </c>
      <c r="UX22" s="6">
        <v>1.25309921018</v>
      </c>
      <c r="UY22" s="6"/>
      <c r="UZ22" s="31"/>
      <c r="VA22" s="6"/>
      <c r="VB22" s="6"/>
      <c r="VC22" s="6"/>
      <c r="VD22" s="6"/>
      <c r="VE22" s="6"/>
      <c r="VF22" s="6"/>
      <c r="VG22" s="6" t="s">
        <v>87</v>
      </c>
      <c r="VH22" s="6"/>
      <c r="VI22" s="6"/>
      <c r="VJ22" s="6"/>
      <c r="VL22" s="6"/>
      <c r="VN22" s="6">
        <v>13.817119999999999</v>
      </c>
      <c r="VO22" s="6">
        <v>1.4543703368500001</v>
      </c>
      <c r="VP22" s="6"/>
      <c r="VQ22" s="31"/>
      <c r="VR22" s="6"/>
      <c r="VS22" s="6"/>
      <c r="VT22" s="6"/>
      <c r="VU22" s="6"/>
      <c r="VV22" s="6"/>
      <c r="VW22" s="6"/>
      <c r="VX22" s="6" t="s">
        <v>87</v>
      </c>
      <c r="VY22" s="6"/>
      <c r="VZ22" s="6"/>
      <c r="WA22" s="6"/>
      <c r="WC22" s="6"/>
      <c r="WE22" s="6">
        <v>13.817119999999999</v>
      </c>
      <c r="WF22" s="6">
        <v>1.4021460379799999</v>
      </c>
      <c r="WG22" s="6"/>
      <c r="WH22" s="31"/>
    </row>
    <row r="23" spans="2:606" x14ac:dyDescent="0.25">
      <c r="C23" s="1"/>
      <c r="D23">
        <v>44</v>
      </c>
      <c r="E23">
        <v>8.9661869533167735</v>
      </c>
      <c r="G23">
        <v>44</v>
      </c>
      <c r="K23" s="31"/>
      <c r="L23" s="6"/>
      <c r="M23" s="6"/>
      <c r="N23" s="6"/>
      <c r="O23" s="6"/>
      <c r="P23" s="6"/>
      <c r="Q23" s="6"/>
      <c r="R23" s="6"/>
      <c r="S23" s="6"/>
      <c r="T23" s="6"/>
      <c r="U23" s="6"/>
      <c r="W23" s="6"/>
      <c r="X23" s="6"/>
      <c r="Y23" s="6">
        <v>15.81582</v>
      </c>
      <c r="Z23" s="6">
        <v>0.21317689750999999</v>
      </c>
      <c r="AA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N23" s="6"/>
      <c r="AO23" s="6"/>
      <c r="AP23" s="6">
        <v>15.81582</v>
      </c>
      <c r="AQ23" s="6">
        <v>0.58314909138399995</v>
      </c>
      <c r="AR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E23" s="6"/>
      <c r="BF23" s="6"/>
      <c r="BG23" s="6">
        <v>15.61914</v>
      </c>
      <c r="BH23" s="6">
        <v>0.150752575183</v>
      </c>
      <c r="BI23" s="6"/>
      <c r="BJ23" s="31"/>
      <c r="BK23" s="6"/>
      <c r="BL23" s="6"/>
      <c r="BM23" s="6"/>
      <c r="BN23" s="6"/>
      <c r="BO23" s="6"/>
      <c r="BP23" s="6"/>
      <c r="BQ23" s="6"/>
      <c r="BR23" s="6"/>
      <c r="BS23" s="6"/>
      <c r="BT23" s="6"/>
      <c r="BV23" s="6"/>
      <c r="BW23" s="6"/>
      <c r="BX23" s="6">
        <v>16.091280000000001</v>
      </c>
      <c r="BY23" s="6">
        <v>1.8441129938800001</v>
      </c>
      <c r="BZ23" s="6"/>
      <c r="CA23" s="31"/>
      <c r="CB23" s="6"/>
      <c r="CC23" s="6"/>
      <c r="CD23" s="6"/>
      <c r="CE23" s="6"/>
      <c r="CF23" s="6"/>
      <c r="CG23" s="6"/>
      <c r="CH23" s="6"/>
      <c r="CI23" s="6"/>
      <c r="CJ23" s="6"/>
      <c r="CK23" s="6"/>
      <c r="CM23" s="6"/>
      <c r="CN23" s="6"/>
      <c r="CO23" s="6">
        <v>16.220459999999999</v>
      </c>
      <c r="CP23" s="6">
        <v>1.32952600012</v>
      </c>
      <c r="CQ23" s="6"/>
      <c r="CR23" s="31"/>
      <c r="CS23" s="6"/>
      <c r="CT23" s="6"/>
      <c r="CU23" s="6"/>
      <c r="CV23" s="6"/>
      <c r="CW23" s="6"/>
      <c r="CX23" s="6"/>
      <c r="CY23" s="6"/>
      <c r="CZ23" s="6"/>
      <c r="DA23" s="6"/>
      <c r="DB23" s="6"/>
      <c r="DD23" s="6"/>
      <c r="DE23" s="6"/>
      <c r="DF23" s="6">
        <v>16.220459999999999</v>
      </c>
      <c r="DG23" s="6">
        <v>1.19957490752</v>
      </c>
      <c r="DH23" s="6"/>
      <c r="DI23" s="31"/>
      <c r="DJ23" s="6"/>
      <c r="DK23" s="6"/>
      <c r="DL23" s="6"/>
      <c r="DM23" s="6"/>
      <c r="DN23" s="6"/>
      <c r="DO23" s="6"/>
      <c r="DP23" s="6"/>
      <c r="DQ23" s="6"/>
      <c r="DR23" s="6"/>
      <c r="DS23" s="6"/>
      <c r="DU23" s="6"/>
      <c r="DV23" s="6"/>
      <c r="DW23" s="6">
        <v>15.950699999999999</v>
      </c>
      <c r="DX23" s="6">
        <v>0.683192351616</v>
      </c>
      <c r="DY23" s="6"/>
      <c r="DZ23" s="31"/>
      <c r="EA23" s="6"/>
      <c r="EB23" s="6"/>
      <c r="EC23" s="6"/>
      <c r="ED23" s="6"/>
      <c r="EE23" s="6"/>
      <c r="EF23" s="6"/>
      <c r="EG23" s="6"/>
      <c r="EH23" s="6"/>
      <c r="EI23" s="6"/>
      <c r="EJ23" s="6"/>
      <c r="EL23" s="6"/>
      <c r="EM23" s="6"/>
      <c r="EN23" s="6">
        <v>15.950699999999999</v>
      </c>
      <c r="EO23" s="6">
        <v>0.74327199279199996</v>
      </c>
      <c r="EP23" s="6"/>
      <c r="EQ23" s="31"/>
      <c r="ER23" s="6"/>
      <c r="ES23" s="6"/>
      <c r="ET23" s="6"/>
      <c r="EU23" s="6"/>
      <c r="EV23" s="6"/>
      <c r="EW23" s="6"/>
      <c r="EX23" s="6"/>
      <c r="EY23" s="6"/>
      <c r="EZ23" s="6"/>
      <c r="FA23" s="6"/>
      <c r="FC23" s="6"/>
      <c r="FD23" s="6"/>
      <c r="FE23" s="6">
        <v>15.849539999999999</v>
      </c>
      <c r="FF23" s="6">
        <v>0.92788369012799998</v>
      </c>
      <c r="FG23" s="6"/>
      <c r="FH23" s="31"/>
      <c r="FI23" s="6"/>
      <c r="FJ23" s="6"/>
      <c r="FK23" s="6"/>
      <c r="FL23" s="6"/>
      <c r="FM23" s="6"/>
      <c r="FN23" s="6"/>
      <c r="FO23" s="6"/>
      <c r="FP23" s="6"/>
      <c r="FQ23" s="6"/>
      <c r="FR23" s="6"/>
      <c r="FT23" s="6"/>
      <c r="FU23" s="6"/>
      <c r="FV23" s="6">
        <v>15.849539999999999</v>
      </c>
      <c r="FW23" s="6">
        <v>0.90763846856399999</v>
      </c>
      <c r="FX23" s="6"/>
      <c r="FY23" s="31"/>
      <c r="FZ23" s="6"/>
      <c r="GA23" s="6"/>
      <c r="GB23" s="6"/>
      <c r="GC23" s="6"/>
      <c r="GD23" s="6"/>
      <c r="GE23" s="6"/>
      <c r="GF23" s="6"/>
      <c r="GG23" s="6"/>
      <c r="GH23" s="6"/>
      <c r="GI23" s="6"/>
      <c r="GK23" s="6"/>
      <c r="GL23" s="6"/>
      <c r="GM23" s="6">
        <v>15.78768</v>
      </c>
      <c r="GN23" s="6">
        <v>1.2265457897800001</v>
      </c>
      <c r="GO23" s="6"/>
      <c r="GP23" s="31"/>
      <c r="GQ23" s="6"/>
      <c r="GR23" s="6"/>
      <c r="GS23" s="6"/>
      <c r="GT23" s="6"/>
      <c r="GU23" s="6"/>
      <c r="GV23" s="6"/>
      <c r="GW23" s="6"/>
      <c r="GX23" s="6"/>
      <c r="GY23" s="6"/>
      <c r="GZ23" s="6"/>
      <c r="HB23" s="6"/>
      <c r="HC23" s="6"/>
      <c r="HD23" s="6">
        <v>15.78768</v>
      </c>
      <c r="HE23" s="6">
        <v>1.11695871024</v>
      </c>
      <c r="HF23" s="6"/>
      <c r="HG23" s="31"/>
      <c r="HH23" s="6"/>
      <c r="HI23" s="6"/>
      <c r="HJ23" s="6"/>
      <c r="HK23" s="6"/>
      <c r="HL23" s="6"/>
      <c r="HM23" s="6"/>
      <c r="HN23" s="6"/>
      <c r="HO23" s="6"/>
      <c r="HP23" s="6"/>
      <c r="HQ23" s="6"/>
      <c r="HS23" s="6"/>
      <c r="HT23" s="6"/>
      <c r="HU23" s="6">
        <v>16.308</v>
      </c>
      <c r="HV23" s="6">
        <v>1.2573175864099999</v>
      </c>
      <c r="HW23" s="6"/>
      <c r="HX23" s="31"/>
      <c r="HY23" s="6"/>
      <c r="HZ23" s="6"/>
      <c r="IA23" s="6"/>
      <c r="IB23" s="6"/>
      <c r="IC23" s="6"/>
      <c r="ID23" s="6"/>
      <c r="IE23" s="6"/>
      <c r="IF23" s="6"/>
      <c r="IG23" s="6"/>
      <c r="IH23" s="6"/>
      <c r="IJ23" s="6"/>
      <c r="IK23" s="6"/>
      <c r="IL23" s="6">
        <v>16.308</v>
      </c>
      <c r="IM23" s="6">
        <v>1.73815340133</v>
      </c>
      <c r="IN23" s="6"/>
      <c r="IO23" s="31"/>
      <c r="IP23" s="6"/>
      <c r="IQ23" s="6"/>
      <c r="IR23" s="6"/>
      <c r="IS23" s="6"/>
      <c r="IT23" s="6"/>
      <c r="IU23" s="6"/>
      <c r="IV23" s="6"/>
      <c r="IW23" s="6"/>
      <c r="IX23" s="6"/>
      <c r="IY23" s="6"/>
      <c r="JA23" s="6"/>
      <c r="JB23" s="6"/>
      <c r="JC23" s="6">
        <v>16.308</v>
      </c>
      <c r="JD23" s="6">
        <v>1.7288852516</v>
      </c>
      <c r="JE23" s="6"/>
      <c r="JF23" s="31"/>
      <c r="JG23" s="6"/>
      <c r="JH23" s="6"/>
      <c r="JI23" s="6"/>
      <c r="JJ23" s="6"/>
      <c r="JK23" s="6"/>
      <c r="JL23" s="6"/>
      <c r="JM23" s="6"/>
      <c r="JN23" s="6"/>
      <c r="JO23" s="6"/>
      <c r="JP23" s="6"/>
      <c r="JR23" s="6"/>
      <c r="JS23" s="6"/>
      <c r="JT23" s="6">
        <v>16.308</v>
      </c>
      <c r="JU23" s="6">
        <v>1.8907762960100001</v>
      </c>
      <c r="JV23" s="6"/>
      <c r="JW23" s="31"/>
      <c r="JX23" s="6"/>
      <c r="JY23" s="6"/>
      <c r="JZ23" s="6"/>
      <c r="KA23" s="6"/>
      <c r="KB23" s="6"/>
      <c r="KC23" s="6"/>
      <c r="KD23" s="6"/>
      <c r="KE23" s="6"/>
      <c r="KF23" s="6"/>
      <c r="KG23" s="6"/>
      <c r="KI23" s="6"/>
      <c r="KJ23" s="6"/>
      <c r="KK23" s="6">
        <v>15.90582</v>
      </c>
      <c r="KL23" s="6">
        <v>0.91820054154399999</v>
      </c>
      <c r="KM23" s="6"/>
      <c r="KN23" s="31"/>
      <c r="KO23" s="6"/>
      <c r="KP23" s="6"/>
      <c r="KQ23" s="6"/>
      <c r="KR23" s="6"/>
      <c r="KS23" s="6"/>
      <c r="KT23" s="6"/>
      <c r="KU23" s="6"/>
      <c r="KV23" s="6"/>
      <c r="KW23" s="6"/>
      <c r="KX23" s="6"/>
      <c r="KZ23" s="6"/>
      <c r="LA23" s="6"/>
      <c r="LB23" s="6">
        <v>15.90582</v>
      </c>
      <c r="LC23" s="6">
        <v>0.93528314941799995</v>
      </c>
      <c r="LD23" s="6"/>
      <c r="LE23" s="31"/>
      <c r="LF23" s="6"/>
      <c r="LG23" s="6"/>
      <c r="LH23" s="6"/>
      <c r="LI23" s="6"/>
      <c r="LJ23" s="6"/>
      <c r="LK23" s="6"/>
      <c r="LL23" s="6"/>
      <c r="LM23" s="6"/>
      <c r="LN23" s="6"/>
      <c r="LO23" s="6"/>
      <c r="LQ23" s="6"/>
      <c r="LR23" s="6"/>
      <c r="LS23" s="6">
        <v>15.90582</v>
      </c>
      <c r="LT23" s="6">
        <v>0.82971351858099995</v>
      </c>
      <c r="LU23" s="6"/>
      <c r="LV23" s="31"/>
      <c r="LW23" s="6"/>
      <c r="LX23" s="6"/>
      <c r="LY23" s="6"/>
      <c r="LZ23" s="6"/>
      <c r="MA23" s="6"/>
      <c r="MB23" s="6"/>
      <c r="MC23" s="6"/>
      <c r="MD23" s="6"/>
      <c r="ME23" s="6"/>
      <c r="MF23" s="6"/>
      <c r="MH23" s="6"/>
      <c r="MI23" s="6"/>
      <c r="MJ23" s="6">
        <v>15.90582</v>
      </c>
      <c r="MK23" s="6">
        <v>0.93906549137299999</v>
      </c>
      <c r="ML23" s="6"/>
      <c r="MM23" s="31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t="s">
        <v>87</v>
      </c>
      <c r="MY23" s="6"/>
      <c r="MZ23" s="6"/>
      <c r="NA23" s="6">
        <v>15.90582</v>
      </c>
      <c r="NB23" s="6">
        <v>0.55507840528800001</v>
      </c>
      <c r="NC23" s="6"/>
      <c r="ND23" s="31"/>
      <c r="NE23" s="6"/>
      <c r="NF23" s="6"/>
      <c r="NG23" s="6"/>
      <c r="NH23" s="6"/>
      <c r="NI23" s="6"/>
      <c r="NJ23" s="6"/>
      <c r="NK23" s="6"/>
      <c r="NL23" s="6"/>
      <c r="NM23" s="6"/>
      <c r="NN23" s="6"/>
      <c r="NP23" s="6"/>
      <c r="NQ23" s="6"/>
      <c r="NR23" s="6">
        <v>16.018139999999999</v>
      </c>
      <c r="NS23" s="6">
        <v>1.0548502479799999</v>
      </c>
      <c r="NT23" s="6"/>
      <c r="NU23" s="31"/>
      <c r="NV23" s="6"/>
      <c r="NW23" s="6"/>
      <c r="NX23" s="6"/>
      <c r="NY23" s="6"/>
      <c r="NZ23" s="6"/>
      <c r="OA23" s="6"/>
      <c r="OB23" s="6"/>
      <c r="OC23" s="6"/>
      <c r="OD23" s="6"/>
      <c r="OE23" s="6"/>
      <c r="OG23" s="6"/>
      <c r="OH23" s="6"/>
      <c r="OI23" s="6">
        <v>15.950699999999999</v>
      </c>
      <c r="OJ23" s="6">
        <v>1.28194777924</v>
      </c>
      <c r="OK23" s="6"/>
      <c r="OL23" s="31"/>
      <c r="OM23" s="6"/>
      <c r="ON23" s="6"/>
      <c r="OO23" s="6"/>
      <c r="OP23" s="6"/>
      <c r="OQ23" s="6"/>
      <c r="OR23" s="6"/>
      <c r="OS23" s="6"/>
      <c r="OT23" s="6"/>
      <c r="OU23" s="6"/>
      <c r="OV23" s="6"/>
      <c r="OX23" s="6"/>
      <c r="OY23" s="6"/>
      <c r="OZ23" s="6">
        <v>15.950699999999999</v>
      </c>
      <c r="PA23" s="6">
        <v>1.10370012711</v>
      </c>
      <c r="PB23" s="6"/>
      <c r="PC23" s="31"/>
      <c r="PD23" s="6"/>
      <c r="PE23" s="6"/>
      <c r="PF23" s="6"/>
      <c r="PG23" s="6"/>
      <c r="PH23" s="6"/>
      <c r="PI23" s="6"/>
      <c r="PJ23" s="6"/>
      <c r="PK23" s="6"/>
      <c r="PL23" s="6"/>
      <c r="PM23" s="6"/>
      <c r="PO23" s="6"/>
      <c r="PP23" s="6"/>
      <c r="PQ23" s="6">
        <v>15.950699999999999</v>
      </c>
      <c r="PR23" s="6">
        <v>1.4693393484699999</v>
      </c>
      <c r="PS23" s="6"/>
      <c r="PT23" s="31"/>
      <c r="PU23" s="6"/>
      <c r="PV23" s="6"/>
      <c r="PW23" s="6"/>
      <c r="PX23" s="6"/>
      <c r="PY23" s="6"/>
      <c r="PZ23" s="6"/>
      <c r="QA23" s="6"/>
      <c r="QB23" s="6"/>
      <c r="QC23" s="6"/>
      <c r="QD23" s="6"/>
      <c r="QF23" s="6"/>
      <c r="QG23" s="6"/>
      <c r="QH23" s="6">
        <v>15.950699999999999</v>
      </c>
      <c r="QI23" s="6">
        <v>1.5027777448399999</v>
      </c>
      <c r="QJ23" s="6"/>
      <c r="QK23" s="31"/>
      <c r="QL23" s="6"/>
      <c r="QM23" s="6"/>
      <c r="QN23" s="6"/>
      <c r="QO23" s="6"/>
      <c r="QP23" s="6"/>
      <c r="QQ23" s="6"/>
      <c r="QR23" s="6"/>
      <c r="QS23" s="6"/>
      <c r="QT23" s="6"/>
      <c r="QU23" s="6"/>
      <c r="QW23" s="6"/>
      <c r="QX23" s="6"/>
      <c r="QY23" s="6">
        <v>15.950699999999999</v>
      </c>
      <c r="QZ23" s="6">
        <v>1.7588531353600001</v>
      </c>
      <c r="RA23" s="6"/>
      <c r="RB23" s="31"/>
      <c r="RC23" s="6"/>
      <c r="RD23" s="6"/>
      <c r="RE23" s="6"/>
      <c r="RF23" s="6"/>
      <c r="RG23" s="6"/>
      <c r="RH23" s="6"/>
      <c r="RI23" s="6"/>
      <c r="RJ23" s="6"/>
      <c r="RK23" s="6"/>
      <c r="RL23" s="6"/>
      <c r="RN23" s="6"/>
      <c r="RO23" s="6"/>
      <c r="RP23" s="6">
        <v>15.58638</v>
      </c>
      <c r="RQ23" s="6">
        <v>1.5981446806999999</v>
      </c>
      <c r="RR23" s="6"/>
      <c r="RS23" s="31"/>
      <c r="RT23" s="6"/>
      <c r="RU23" s="6"/>
      <c r="RV23" s="6"/>
      <c r="RW23" s="6"/>
      <c r="RX23" s="6"/>
      <c r="RY23" s="6"/>
      <c r="RZ23" s="6"/>
      <c r="SA23" s="6"/>
      <c r="SB23" s="6"/>
      <c r="SC23" s="6"/>
      <c r="SE23" s="6"/>
      <c r="SF23" s="6"/>
      <c r="SG23" s="6">
        <v>15.58638</v>
      </c>
      <c r="SH23" s="6">
        <v>1.60278277348</v>
      </c>
      <c r="SI23" s="6"/>
      <c r="SJ23" s="31"/>
      <c r="SK23" s="6"/>
      <c r="SL23" s="6"/>
      <c r="SM23" s="6"/>
      <c r="SN23" s="6"/>
      <c r="SO23" s="6"/>
      <c r="SP23" s="6"/>
      <c r="SQ23" s="6"/>
      <c r="SR23" s="6"/>
      <c r="SS23" s="6"/>
      <c r="ST23" s="6"/>
      <c r="SV23" s="6"/>
      <c r="SW23" s="6"/>
      <c r="SX23" s="6">
        <v>15.838380000000001</v>
      </c>
      <c r="SY23" s="6">
        <v>1.55748050805</v>
      </c>
      <c r="SZ23" s="6"/>
      <c r="TA23" s="31"/>
      <c r="TB23" s="6"/>
      <c r="TC23" s="6"/>
      <c r="TD23" s="6"/>
      <c r="TE23" s="6"/>
      <c r="TF23" s="6"/>
      <c r="TG23" s="6"/>
      <c r="TH23" s="6"/>
      <c r="TI23" s="6"/>
      <c r="TJ23" s="6"/>
      <c r="TK23" s="6"/>
      <c r="TM23" s="6"/>
      <c r="TN23" s="6"/>
      <c r="TO23" s="6">
        <v>15.838380000000001</v>
      </c>
      <c r="TP23" s="6">
        <v>1.19126676525</v>
      </c>
      <c r="TQ23" s="6"/>
      <c r="TR23" s="31"/>
      <c r="TS23" s="6"/>
      <c r="TT23" s="6"/>
      <c r="TU23" s="6"/>
      <c r="TV23" s="6"/>
      <c r="TW23" s="6"/>
      <c r="TX23" s="6"/>
      <c r="TY23" s="6"/>
      <c r="TZ23" s="6"/>
      <c r="UA23" s="6"/>
      <c r="UB23" s="6"/>
      <c r="UD23" s="6"/>
      <c r="UE23" s="6"/>
      <c r="UF23" s="6">
        <v>15.838380000000001</v>
      </c>
      <c r="UG23" s="6">
        <v>1.4514789163399999</v>
      </c>
      <c r="UH23" s="6"/>
      <c r="UI23" s="31"/>
      <c r="UJ23" s="6"/>
      <c r="UK23" s="6"/>
      <c r="UL23" s="6"/>
      <c r="UM23" s="6"/>
      <c r="UN23" s="6"/>
      <c r="UO23" s="6"/>
      <c r="UP23" s="6"/>
      <c r="UQ23" s="6"/>
      <c r="UR23" s="6"/>
      <c r="US23" s="6"/>
      <c r="UU23" s="6"/>
      <c r="UV23" s="6"/>
      <c r="UW23" s="6">
        <v>15.54426</v>
      </c>
      <c r="UX23" s="6">
        <v>1.35440772046</v>
      </c>
      <c r="UY23" s="6"/>
      <c r="UZ23" s="31"/>
      <c r="VA23" s="6"/>
      <c r="VB23" s="6"/>
      <c r="VC23" s="6"/>
      <c r="VD23" s="6"/>
      <c r="VE23" s="6"/>
      <c r="VF23" s="6"/>
      <c r="VG23" s="6"/>
      <c r="VH23" s="6"/>
      <c r="VI23" s="6"/>
      <c r="VJ23" s="6"/>
      <c r="VL23" s="6"/>
      <c r="VM23" s="6"/>
      <c r="VN23" s="6">
        <v>15.54426</v>
      </c>
      <c r="VO23" s="6">
        <v>1.5566856708200001</v>
      </c>
      <c r="VP23" s="6"/>
      <c r="VQ23" s="31"/>
      <c r="VR23" s="6"/>
      <c r="VS23" s="6"/>
      <c r="VT23" s="6"/>
      <c r="VU23" s="6"/>
      <c r="VV23" s="6"/>
      <c r="VW23" s="6"/>
      <c r="VX23" s="6"/>
      <c r="VY23" s="6"/>
      <c r="VZ23" s="6"/>
      <c r="WA23" s="6"/>
      <c r="WC23" s="6"/>
      <c r="WD23" s="6"/>
      <c r="WE23" s="6">
        <v>15.54426</v>
      </c>
      <c r="WF23" s="6">
        <v>1.4724582422000001</v>
      </c>
      <c r="WG23" s="6"/>
      <c r="WH23" s="31"/>
    </row>
    <row r="24" spans="2:606" x14ac:dyDescent="0.25">
      <c r="C24" s="1"/>
      <c r="D24">
        <v>42</v>
      </c>
      <c r="E24">
        <v>8.9359035262744229</v>
      </c>
      <c r="G24" s="33">
        <v>46</v>
      </c>
      <c r="K24" s="31"/>
      <c r="L24" s="6"/>
      <c r="M24" s="6"/>
      <c r="N24" s="6"/>
      <c r="O24" s="6"/>
      <c r="P24" s="6"/>
      <c r="Q24" s="6"/>
      <c r="R24" s="6"/>
      <c r="S24" s="6"/>
      <c r="T24" s="6"/>
      <c r="U24" s="6"/>
      <c r="W24" s="6"/>
      <c r="X24" s="6"/>
      <c r="Y24" s="6">
        <v>17.573133333299999</v>
      </c>
      <c r="Z24" s="6">
        <v>0.224703807694</v>
      </c>
      <c r="AA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N24" s="6"/>
      <c r="AO24" s="6"/>
      <c r="AP24" s="6">
        <v>17.573133333299999</v>
      </c>
      <c r="AQ24" s="6">
        <v>0.61331315642600004</v>
      </c>
      <c r="AR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E24" s="6"/>
      <c r="BF24" s="6"/>
      <c r="BG24" s="6">
        <v>17.354600000000001</v>
      </c>
      <c r="BH24" s="6">
        <v>0.15701677936</v>
      </c>
      <c r="BI24" s="6"/>
      <c r="BJ24" s="31"/>
      <c r="BK24" s="6"/>
      <c r="BL24" s="6"/>
      <c r="BM24" s="6"/>
      <c r="BN24" s="6"/>
      <c r="BO24" s="6"/>
      <c r="BP24" s="6"/>
      <c r="BQ24" s="6"/>
      <c r="BR24" s="6"/>
      <c r="BS24" s="6"/>
      <c r="BT24" s="6"/>
      <c r="BV24" s="6"/>
      <c r="BW24" s="6"/>
      <c r="BX24" s="6">
        <v>17.879200000000001</v>
      </c>
      <c r="BY24" s="6">
        <v>1.93659772878</v>
      </c>
      <c r="BZ24" s="6"/>
      <c r="CA24" s="31"/>
      <c r="CB24" s="6"/>
      <c r="CC24" s="6"/>
      <c r="CD24" s="6"/>
      <c r="CE24" s="6"/>
      <c r="CF24" s="6"/>
      <c r="CG24" s="6"/>
      <c r="CH24" s="6"/>
      <c r="CI24" s="6"/>
      <c r="CJ24" s="6"/>
      <c r="CK24" s="6"/>
      <c r="CM24" s="6"/>
      <c r="CN24" s="6"/>
      <c r="CO24" s="6">
        <v>18.0227333333</v>
      </c>
      <c r="CP24" s="6">
        <v>1.4052100668700001</v>
      </c>
      <c r="CQ24" s="6"/>
      <c r="CR24" s="31"/>
      <c r="CS24" s="6"/>
      <c r="CT24" s="6"/>
      <c r="CU24" s="6"/>
      <c r="CV24" s="6"/>
      <c r="CW24" s="6"/>
      <c r="CX24" s="6"/>
      <c r="CY24" s="6"/>
      <c r="CZ24" s="6"/>
      <c r="DA24" s="6"/>
      <c r="DB24" s="6"/>
      <c r="DD24" s="6"/>
      <c r="DE24" s="6"/>
      <c r="DF24" s="6">
        <v>18.0227333333</v>
      </c>
      <c r="DG24" s="6">
        <v>1.2787597395900001</v>
      </c>
      <c r="DH24" s="6"/>
      <c r="DI24" s="31"/>
      <c r="DJ24" s="6"/>
      <c r="DK24" s="6"/>
      <c r="DL24" s="6"/>
      <c r="DM24" s="6"/>
      <c r="DN24" s="6"/>
      <c r="DO24" s="6"/>
      <c r="DP24" s="6"/>
      <c r="DQ24" s="6"/>
      <c r="DR24" s="6"/>
      <c r="DS24" s="6"/>
      <c r="DU24" s="6"/>
      <c r="DV24" s="6"/>
      <c r="DW24" s="6">
        <v>17.722999999999999</v>
      </c>
      <c r="DX24" s="6">
        <v>0.73185561743200001</v>
      </c>
      <c r="DY24" s="6"/>
      <c r="DZ24" s="31"/>
      <c r="EA24" s="6"/>
      <c r="EB24" s="6"/>
      <c r="EC24" s="6"/>
      <c r="ED24" s="6"/>
      <c r="EE24" s="6"/>
      <c r="EF24" s="6"/>
      <c r="EG24" s="6"/>
      <c r="EH24" s="6"/>
      <c r="EI24" s="6"/>
      <c r="EJ24" s="6"/>
      <c r="EL24" s="6"/>
      <c r="EM24" s="6"/>
      <c r="EN24" s="6">
        <v>17.722999999999999</v>
      </c>
      <c r="EO24" s="6">
        <v>0.79281124439299999</v>
      </c>
      <c r="EP24" s="6"/>
      <c r="EQ24" s="31"/>
      <c r="ER24" s="6"/>
      <c r="ES24" s="6"/>
      <c r="ET24" s="6"/>
      <c r="EU24" s="6"/>
      <c r="EV24" s="6"/>
      <c r="EW24" s="6"/>
      <c r="EX24" s="6"/>
      <c r="EY24" s="6"/>
      <c r="EZ24" s="6"/>
      <c r="FA24" s="6"/>
      <c r="FC24" s="6"/>
      <c r="FD24" s="6"/>
      <c r="FE24" s="6">
        <v>17.610600000000002</v>
      </c>
      <c r="FF24" s="6">
        <v>0.99164563504500003</v>
      </c>
      <c r="FG24" s="6"/>
      <c r="FH24" s="31"/>
      <c r="FI24" s="6"/>
      <c r="FJ24" s="6"/>
      <c r="FK24" s="6"/>
      <c r="FL24" s="6"/>
      <c r="FM24" s="6"/>
      <c r="FN24" s="6"/>
      <c r="FO24" s="6"/>
      <c r="FP24" s="6"/>
      <c r="FQ24" s="6"/>
      <c r="FR24" s="6"/>
      <c r="FT24" s="6"/>
      <c r="FU24" s="6"/>
      <c r="FV24" s="6">
        <v>17.610600000000002</v>
      </c>
      <c r="FW24" s="6">
        <v>0.96514588562299997</v>
      </c>
      <c r="FX24" s="6"/>
      <c r="FY24" s="31"/>
      <c r="FZ24" s="6"/>
      <c r="GA24" s="6"/>
      <c r="GB24" s="6"/>
      <c r="GC24" s="6"/>
      <c r="GD24" s="6"/>
      <c r="GE24" s="6"/>
      <c r="GF24" s="6"/>
      <c r="GG24" s="6"/>
      <c r="GH24" s="6"/>
      <c r="GI24" s="6"/>
      <c r="GK24" s="6"/>
      <c r="GL24" s="6"/>
      <c r="GM24" s="6">
        <v>17.541866666699999</v>
      </c>
      <c r="GN24" s="6">
        <v>1.2931036873799999</v>
      </c>
      <c r="GO24" s="6"/>
      <c r="GP24" s="31"/>
      <c r="GQ24" s="6"/>
      <c r="GR24" s="6"/>
      <c r="GS24" s="6"/>
      <c r="GT24" s="6"/>
      <c r="GU24" s="6"/>
      <c r="GV24" s="6"/>
      <c r="GW24" s="6"/>
      <c r="GX24" s="6"/>
      <c r="GY24" s="6"/>
      <c r="GZ24" s="6"/>
      <c r="HB24" s="6"/>
      <c r="HC24" s="6"/>
      <c r="HD24" s="6">
        <v>17.541866666699999</v>
      </c>
      <c r="HE24" s="6">
        <v>1.19350307767</v>
      </c>
      <c r="HF24" s="6"/>
      <c r="HG24" s="31"/>
      <c r="HH24" s="6"/>
      <c r="HI24" s="6"/>
      <c r="HJ24" s="6"/>
      <c r="HK24" s="6"/>
      <c r="HL24" s="6"/>
      <c r="HM24" s="6"/>
      <c r="HN24" s="6"/>
      <c r="HO24" s="6"/>
      <c r="HP24" s="6"/>
      <c r="HQ24" s="6"/>
      <c r="HS24" s="6"/>
      <c r="HT24" s="6"/>
      <c r="HU24" s="6">
        <v>18.12</v>
      </c>
      <c r="HV24" s="6">
        <v>1.3309816936900001</v>
      </c>
      <c r="HW24" s="6"/>
      <c r="HX24" s="31"/>
      <c r="HY24" s="6"/>
      <c r="HZ24" s="6"/>
      <c r="IA24" s="6"/>
      <c r="IB24" s="6"/>
      <c r="IC24" s="6"/>
      <c r="ID24" s="6"/>
      <c r="IE24" s="6"/>
      <c r="IF24" s="6"/>
      <c r="IG24" s="6"/>
      <c r="IH24" s="6"/>
      <c r="IJ24" s="6"/>
      <c r="IK24" s="6"/>
      <c r="IL24" s="6">
        <v>18.12</v>
      </c>
      <c r="IM24" s="6">
        <v>1.8002168518199999</v>
      </c>
      <c r="IN24" s="6"/>
      <c r="IO24" s="31"/>
      <c r="IP24" s="6"/>
      <c r="IQ24" s="6"/>
      <c r="IR24" s="6"/>
      <c r="IS24" s="6"/>
      <c r="IT24" s="6"/>
      <c r="IU24" s="6"/>
      <c r="IV24" s="6"/>
      <c r="IW24" s="6"/>
      <c r="IX24" s="6"/>
      <c r="IY24" s="6"/>
      <c r="JA24" s="6"/>
      <c r="JB24" s="6"/>
      <c r="JC24" s="6">
        <v>18.12</v>
      </c>
      <c r="JD24" s="6">
        <v>1.7846218058800001</v>
      </c>
      <c r="JE24" s="6"/>
      <c r="JF24" s="31"/>
      <c r="JG24" s="6"/>
      <c r="JH24" s="6"/>
      <c r="JI24" s="6"/>
      <c r="JJ24" s="6"/>
      <c r="JK24" s="6"/>
      <c r="JL24" s="6"/>
      <c r="JM24" s="6"/>
      <c r="JN24" s="6"/>
      <c r="JO24" s="6"/>
      <c r="JP24" s="6"/>
      <c r="JR24" s="6"/>
      <c r="JS24" s="6"/>
      <c r="JT24" s="6">
        <v>18.12</v>
      </c>
      <c r="JU24" s="6">
        <v>1.94714107989</v>
      </c>
      <c r="JV24" s="6"/>
      <c r="JW24" s="31"/>
      <c r="JX24" s="6"/>
      <c r="JY24" s="6"/>
      <c r="JZ24" s="6"/>
      <c r="KA24" s="6"/>
      <c r="KB24" s="6"/>
      <c r="KC24" s="6"/>
      <c r="KD24" s="6"/>
      <c r="KE24" s="6"/>
      <c r="KF24" s="6"/>
      <c r="KG24" s="6"/>
      <c r="KI24" s="6"/>
      <c r="KJ24" s="6"/>
      <c r="KK24" s="6">
        <v>17.673133333300001</v>
      </c>
      <c r="KL24" s="6">
        <v>0.97628805629399995</v>
      </c>
      <c r="KM24" s="6"/>
      <c r="KN24" s="31"/>
      <c r="KO24" s="6"/>
      <c r="KP24" s="6"/>
      <c r="KQ24" s="6"/>
      <c r="KR24" s="6"/>
      <c r="KS24" s="6"/>
      <c r="KT24" s="6"/>
      <c r="KU24" s="6"/>
      <c r="KV24" s="6"/>
      <c r="KW24" s="6"/>
      <c r="KX24" s="6"/>
      <c r="KZ24" s="6"/>
      <c r="LA24" s="6"/>
      <c r="LB24" s="6">
        <v>17.673133333300001</v>
      </c>
      <c r="LC24" s="6">
        <v>0.99194563901900001</v>
      </c>
      <c r="LD24" s="6"/>
      <c r="LE24" s="31"/>
      <c r="LF24" s="6"/>
      <c r="LG24" s="6"/>
      <c r="LH24" s="6"/>
      <c r="LI24" s="6"/>
      <c r="LJ24" s="6"/>
      <c r="LK24" s="6"/>
      <c r="LL24" s="6"/>
      <c r="LM24" s="6"/>
      <c r="LN24" s="6"/>
      <c r="LO24" s="6"/>
      <c r="LQ24" s="6"/>
      <c r="LR24" s="6"/>
      <c r="LS24" s="6">
        <v>17.673133333300001</v>
      </c>
      <c r="LT24" s="6">
        <v>0.88178111745499999</v>
      </c>
      <c r="LU24" s="6"/>
      <c r="LV24" s="31"/>
      <c r="LW24" s="6"/>
      <c r="LX24" s="6"/>
      <c r="LY24" s="6"/>
      <c r="LZ24" s="6"/>
      <c r="MA24" s="6"/>
      <c r="MB24" s="6"/>
      <c r="MC24" s="6"/>
      <c r="MD24" s="6"/>
      <c r="ME24" s="6"/>
      <c r="MF24" s="6"/>
      <c r="MH24" s="6"/>
      <c r="MI24" s="6"/>
      <c r="MJ24" s="6">
        <v>17.673133333300001</v>
      </c>
      <c r="MK24" s="6">
        <v>0.99970982732900004</v>
      </c>
      <c r="ML24" s="6"/>
      <c r="MM24" s="31"/>
      <c r="MN24" s="6"/>
      <c r="MO24" s="6"/>
      <c r="MP24" s="6"/>
      <c r="MQ24" s="6"/>
      <c r="MR24" s="6"/>
      <c r="MS24" s="6"/>
      <c r="MT24" s="6"/>
      <c r="MU24" s="6"/>
      <c r="MV24" s="6"/>
      <c r="MW24" s="6"/>
      <c r="MY24" s="6"/>
      <c r="MZ24" s="6"/>
      <c r="NA24" s="6">
        <v>17.673133333300001</v>
      </c>
      <c r="NB24" s="6">
        <v>0.59001796298999998</v>
      </c>
      <c r="NC24" s="6"/>
      <c r="ND24" s="31"/>
      <c r="NE24" s="6"/>
      <c r="NF24" s="6"/>
      <c r="NG24" s="6"/>
      <c r="NH24" s="6"/>
      <c r="NI24" s="6"/>
      <c r="NJ24" s="6"/>
      <c r="NK24" s="6"/>
      <c r="NL24" s="6"/>
      <c r="NM24" s="6"/>
      <c r="NN24" s="6"/>
      <c r="NP24" s="6"/>
      <c r="NQ24" s="6"/>
      <c r="NR24" s="6">
        <v>17.797933333300001</v>
      </c>
      <c r="NS24" s="6">
        <v>1.12325394721</v>
      </c>
      <c r="NT24" s="6"/>
      <c r="NU24" s="31"/>
      <c r="NV24" s="6"/>
      <c r="NW24" s="6"/>
      <c r="NX24" s="6"/>
      <c r="NY24" s="6"/>
      <c r="NZ24" s="6"/>
      <c r="OA24" s="6"/>
      <c r="OB24" s="6"/>
      <c r="OC24" s="6"/>
      <c r="OD24" s="6"/>
      <c r="OE24" s="6"/>
      <c r="OG24" s="6"/>
      <c r="OH24" s="6"/>
      <c r="OI24" s="6">
        <v>17.722999999999999</v>
      </c>
      <c r="OJ24" s="6">
        <v>1.3773614537600001</v>
      </c>
      <c r="OK24" s="6"/>
      <c r="OL24" s="31"/>
      <c r="OM24" s="6"/>
      <c r="ON24" s="6"/>
      <c r="OO24" s="6"/>
      <c r="OP24" s="6"/>
      <c r="OQ24" s="6"/>
      <c r="OR24" s="6"/>
      <c r="OS24" s="6"/>
      <c r="OT24" s="6"/>
      <c r="OU24" s="6"/>
      <c r="OV24" s="6"/>
      <c r="OX24" s="6"/>
      <c r="OY24" s="6"/>
      <c r="OZ24" s="6">
        <v>17.722999999999999</v>
      </c>
      <c r="PA24" s="6">
        <v>1.18542563392</v>
      </c>
      <c r="PB24" s="6"/>
      <c r="PC24" s="31"/>
      <c r="PD24" s="6"/>
      <c r="PE24" s="6"/>
      <c r="PF24" s="6"/>
      <c r="PG24" s="6"/>
      <c r="PH24" s="6"/>
      <c r="PI24" s="6"/>
      <c r="PJ24" s="6"/>
      <c r="PK24" s="6"/>
      <c r="PL24" s="6"/>
      <c r="PM24" s="6"/>
      <c r="PO24" s="6"/>
      <c r="PP24" s="6"/>
      <c r="PQ24" s="6">
        <v>17.722999999999999</v>
      </c>
      <c r="PR24" s="6">
        <v>1.5674094316</v>
      </c>
      <c r="PS24" s="6"/>
      <c r="PT24" s="31"/>
      <c r="PU24" s="6"/>
      <c r="PV24" s="6"/>
      <c r="PW24" s="6"/>
      <c r="PX24" s="6"/>
      <c r="PY24" s="6"/>
      <c r="PZ24" s="6"/>
      <c r="QA24" s="6"/>
      <c r="QB24" s="6"/>
      <c r="QC24" s="6"/>
      <c r="QD24" s="6"/>
      <c r="QF24" s="6"/>
      <c r="QG24" s="6"/>
      <c r="QH24" s="6">
        <v>17.722999999999999</v>
      </c>
      <c r="QI24" s="6">
        <v>1.60441721184</v>
      </c>
      <c r="QJ24" s="6"/>
      <c r="QK24" s="31"/>
      <c r="QL24" s="6"/>
      <c r="QM24" s="6"/>
      <c r="QN24" s="6"/>
      <c r="QO24" s="6"/>
      <c r="QP24" s="6"/>
      <c r="QQ24" s="6"/>
      <c r="QR24" s="6"/>
      <c r="QS24" s="6"/>
      <c r="QT24" s="6"/>
      <c r="QU24" s="6"/>
      <c r="QW24" s="6"/>
      <c r="QX24" s="6"/>
      <c r="QY24" s="6">
        <v>17.722999999999999</v>
      </c>
      <c r="QZ24" s="6">
        <v>1.8340692808500001</v>
      </c>
      <c r="RA24" s="6"/>
      <c r="RB24" s="31"/>
      <c r="RC24" s="6"/>
      <c r="RD24" s="6"/>
      <c r="RE24" s="6"/>
      <c r="RF24" s="6"/>
      <c r="RG24" s="6"/>
      <c r="RH24" s="6"/>
      <c r="RI24" s="6"/>
      <c r="RJ24" s="6"/>
      <c r="RK24" s="6"/>
      <c r="RL24" s="6"/>
      <c r="RN24" s="6"/>
      <c r="RO24" s="6"/>
      <c r="RP24" s="6">
        <v>17.318200000000001</v>
      </c>
      <c r="RQ24" s="6">
        <v>1.6812641914599999</v>
      </c>
      <c r="RR24" s="6"/>
      <c r="RS24" s="31"/>
      <c r="RT24" s="6"/>
      <c r="RU24" s="6"/>
      <c r="RV24" s="6"/>
      <c r="RW24" s="6"/>
      <c r="RX24" s="6"/>
      <c r="RY24" s="6"/>
      <c r="RZ24" s="6"/>
      <c r="SA24" s="6"/>
      <c r="SB24" s="6"/>
      <c r="SC24" s="6"/>
      <c r="SE24" s="6"/>
      <c r="SF24" s="6"/>
      <c r="SG24" s="6">
        <v>17.318200000000001</v>
      </c>
      <c r="SH24" s="6">
        <v>1.68865708543</v>
      </c>
      <c r="SI24" s="6"/>
      <c r="SJ24" s="31"/>
      <c r="SK24" s="6"/>
      <c r="SL24" s="6"/>
      <c r="SM24" s="6"/>
      <c r="SN24" s="6"/>
      <c r="SO24" s="6"/>
      <c r="SP24" s="6"/>
      <c r="SQ24" s="6"/>
      <c r="SR24" s="6"/>
      <c r="SS24" s="6"/>
      <c r="ST24" s="6"/>
      <c r="SV24" s="6"/>
      <c r="SW24" s="6"/>
      <c r="SX24" s="6">
        <v>17.598199999999999</v>
      </c>
      <c r="SY24" s="6">
        <v>1.6572230459599999</v>
      </c>
      <c r="SZ24" s="6"/>
      <c r="TA24" s="31"/>
      <c r="TB24" s="6"/>
      <c r="TC24" s="6"/>
      <c r="TD24" s="6"/>
      <c r="TE24" s="6"/>
      <c r="TF24" s="6"/>
      <c r="TG24" s="6"/>
      <c r="TH24" s="6"/>
      <c r="TI24" s="6"/>
      <c r="TJ24" s="6"/>
      <c r="TK24" s="6"/>
      <c r="TM24" s="6"/>
      <c r="TN24" s="6"/>
      <c r="TO24" s="6">
        <v>17.598199999999999</v>
      </c>
      <c r="TP24" s="6">
        <v>1.2781536895200001</v>
      </c>
      <c r="TQ24" s="6"/>
      <c r="TR24" s="31"/>
      <c r="TS24" s="6"/>
      <c r="TT24" s="6"/>
      <c r="TU24" s="6"/>
      <c r="TV24" s="6"/>
      <c r="TW24" s="6"/>
      <c r="TX24" s="6"/>
      <c r="TY24" s="6"/>
      <c r="TZ24" s="6"/>
      <c r="UA24" s="6"/>
      <c r="UB24" s="6"/>
      <c r="UD24" s="6"/>
      <c r="UE24" s="6"/>
      <c r="UF24" s="6">
        <v>17.598199999999999</v>
      </c>
      <c r="UG24" s="6">
        <v>1.55402825811</v>
      </c>
      <c r="UH24" s="6"/>
      <c r="UI24" s="31"/>
      <c r="UJ24" s="6"/>
      <c r="UK24" s="6"/>
      <c r="UL24" s="6"/>
      <c r="UM24" s="6"/>
      <c r="UN24" s="6"/>
      <c r="UO24" s="6"/>
      <c r="UP24" s="6"/>
      <c r="UQ24" s="6"/>
      <c r="UR24" s="6"/>
      <c r="US24" s="6"/>
      <c r="UU24" s="6"/>
      <c r="UV24" s="6"/>
      <c r="UW24" s="6">
        <v>17.2714</v>
      </c>
      <c r="UX24" s="6">
        <v>1.4513194492699999</v>
      </c>
      <c r="UY24" s="6"/>
      <c r="UZ24" s="31"/>
      <c r="VA24" s="6"/>
      <c r="VB24" s="6"/>
      <c r="VC24" s="6"/>
      <c r="VD24" s="6"/>
      <c r="VE24" s="6"/>
      <c r="VF24" s="6"/>
      <c r="VG24" s="6"/>
      <c r="VH24" s="6"/>
      <c r="VI24" s="6"/>
      <c r="VJ24" s="6"/>
      <c r="VL24" s="6"/>
      <c r="VM24" s="6"/>
      <c r="VN24" s="6">
        <v>17.2714</v>
      </c>
      <c r="VO24" s="6">
        <v>1.6402206324399999</v>
      </c>
      <c r="VP24" s="6"/>
      <c r="VQ24" s="31"/>
      <c r="VR24" s="6"/>
      <c r="VS24" s="6"/>
      <c r="VT24" s="6"/>
      <c r="VU24" s="6"/>
      <c r="VV24" s="6"/>
      <c r="VW24" s="6"/>
      <c r="VX24" s="6"/>
      <c r="VY24" s="6"/>
      <c r="VZ24" s="6"/>
      <c r="WA24" s="6"/>
      <c r="WC24" s="6"/>
      <c r="WD24" s="6"/>
      <c r="WE24" s="6">
        <v>17.2714</v>
      </c>
      <c r="WF24" s="6">
        <v>1.5432181013399999</v>
      </c>
      <c r="WG24" s="6"/>
      <c r="WH24" s="31"/>
    </row>
    <row r="25" spans="2:606" x14ac:dyDescent="0.25">
      <c r="B25">
        <v>46</v>
      </c>
      <c r="C25" s="1">
        <f>PD15</f>
        <v>8.6947125383613884</v>
      </c>
      <c r="G25">
        <v>48</v>
      </c>
      <c r="K25" s="31"/>
      <c r="L25" s="6"/>
      <c r="M25" s="6"/>
      <c r="N25" s="6"/>
      <c r="O25" s="6"/>
      <c r="P25" s="6"/>
      <c r="Q25" s="6"/>
      <c r="R25" s="6"/>
      <c r="S25" s="6"/>
      <c r="T25" s="6"/>
      <c r="U25" s="6"/>
      <c r="W25" s="6"/>
      <c r="X25" s="6"/>
      <c r="Y25" s="6">
        <v>19.330446666699999</v>
      </c>
      <c r="Z25" s="6">
        <v>0.23767597366500001</v>
      </c>
      <c r="AA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N25" s="6"/>
      <c r="AO25" s="6"/>
      <c r="AP25" s="6">
        <v>19.330446666699999</v>
      </c>
      <c r="AQ25" s="6">
        <v>0.64416230279800002</v>
      </c>
      <c r="AR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E25" s="6"/>
      <c r="BF25" s="6"/>
      <c r="BG25" s="6">
        <v>19.090060000000001</v>
      </c>
      <c r="BH25" s="6">
        <v>0.16316727801299999</v>
      </c>
      <c r="BI25" s="6"/>
      <c r="BJ25" s="31"/>
      <c r="BK25" s="6"/>
      <c r="BL25" s="6"/>
      <c r="BM25" s="6"/>
      <c r="BN25" s="6"/>
      <c r="BO25" s="6"/>
      <c r="BP25" s="6"/>
      <c r="BQ25" s="6"/>
      <c r="BR25" s="6"/>
      <c r="BS25" s="6"/>
      <c r="BT25" s="6"/>
      <c r="BV25" s="6"/>
      <c r="BW25" s="6"/>
      <c r="BX25" s="6">
        <v>19.667120000000001</v>
      </c>
      <c r="BY25" s="6">
        <v>1.9955754293100001</v>
      </c>
      <c r="BZ25" s="6"/>
      <c r="CA25" s="31"/>
      <c r="CB25" s="6"/>
      <c r="CC25" s="6"/>
      <c r="CD25" s="6"/>
      <c r="CE25" s="6"/>
      <c r="CF25" s="6"/>
      <c r="CG25" s="6"/>
      <c r="CH25" s="6"/>
      <c r="CI25" s="6"/>
      <c r="CJ25" s="6"/>
      <c r="CK25" s="6"/>
      <c r="CM25" s="6"/>
      <c r="CN25" s="6"/>
      <c r="CO25" s="6">
        <v>19.825006666699998</v>
      </c>
      <c r="CP25" s="6">
        <v>1.4893094176499999</v>
      </c>
      <c r="CQ25" s="6"/>
      <c r="CR25" s="31"/>
      <c r="CS25" s="6"/>
      <c r="CT25" s="6"/>
      <c r="CU25" s="6"/>
      <c r="CV25" s="6"/>
      <c r="CW25" s="6"/>
      <c r="CX25" s="6"/>
      <c r="CY25" s="6"/>
      <c r="CZ25" s="6"/>
      <c r="DA25" s="6"/>
      <c r="DB25" s="6"/>
      <c r="DD25" s="6"/>
      <c r="DE25" s="6"/>
      <c r="DF25" s="6">
        <v>19.825006666699998</v>
      </c>
      <c r="DG25" s="6">
        <v>1.3597892788499999</v>
      </c>
      <c r="DH25" s="6"/>
      <c r="DI25" s="31"/>
      <c r="DJ25" s="6"/>
      <c r="DK25" s="6"/>
      <c r="DL25" s="6"/>
      <c r="DM25" s="6"/>
      <c r="DN25" s="6"/>
      <c r="DO25" s="6"/>
      <c r="DP25" s="6"/>
      <c r="DQ25" s="6"/>
      <c r="DR25" s="6"/>
      <c r="DS25" s="6"/>
      <c r="DU25" s="6"/>
      <c r="DV25" s="6"/>
      <c r="DW25" s="6">
        <v>19.4953</v>
      </c>
      <c r="DX25" s="6">
        <v>0.78457682958999997</v>
      </c>
      <c r="DY25" s="6"/>
      <c r="DZ25" s="31"/>
      <c r="EA25" s="6"/>
      <c r="EB25" s="6"/>
      <c r="EC25" s="6"/>
      <c r="ED25" s="6"/>
      <c r="EE25" s="6"/>
      <c r="EF25" s="6"/>
      <c r="EG25" s="6"/>
      <c r="EH25" s="6"/>
      <c r="EI25" s="6"/>
      <c r="EJ25" s="6"/>
      <c r="EL25" s="6"/>
      <c r="EM25" s="6"/>
      <c r="EN25" s="6">
        <v>19.4953</v>
      </c>
      <c r="EO25" s="6">
        <v>0.84168046004800001</v>
      </c>
      <c r="EP25" s="6"/>
      <c r="EQ25" s="31"/>
      <c r="ER25" s="6"/>
      <c r="ES25" s="6"/>
      <c r="ET25" s="6"/>
      <c r="EU25" s="6"/>
      <c r="EV25" s="6"/>
      <c r="EW25" s="6"/>
      <c r="EX25" s="6"/>
      <c r="EY25" s="6"/>
      <c r="EZ25" s="6"/>
      <c r="FA25" s="6"/>
      <c r="FC25" s="6"/>
      <c r="FD25" s="6"/>
      <c r="FE25" s="6">
        <v>19.371659999999999</v>
      </c>
      <c r="FF25" s="6">
        <v>1.0509984987600001</v>
      </c>
      <c r="FG25" s="6"/>
      <c r="FH25" s="31"/>
      <c r="FI25" s="6"/>
      <c r="FJ25" s="6"/>
      <c r="FK25" s="6"/>
      <c r="FL25" s="6"/>
      <c r="FM25" s="6"/>
      <c r="FN25" s="6"/>
      <c r="FO25" s="6"/>
      <c r="FP25" s="6"/>
      <c r="FQ25" s="6"/>
      <c r="FR25" s="6"/>
      <c r="FT25" s="6"/>
      <c r="FU25" s="6"/>
      <c r="FV25" s="6">
        <v>19.371659999999999</v>
      </c>
      <c r="FW25" s="6">
        <v>1.0271757937799999</v>
      </c>
      <c r="FX25" s="6"/>
      <c r="FY25" s="31"/>
      <c r="FZ25" s="6"/>
      <c r="GA25" s="6"/>
      <c r="GB25" s="6"/>
      <c r="GC25" s="6"/>
      <c r="GD25" s="6"/>
      <c r="GE25" s="6"/>
      <c r="GF25" s="6"/>
      <c r="GG25" s="6"/>
      <c r="GH25" s="6"/>
      <c r="GI25" s="6"/>
      <c r="GK25" s="6"/>
      <c r="GL25" s="6"/>
      <c r="GM25" s="6">
        <v>19.296053333300001</v>
      </c>
      <c r="GN25" s="6">
        <v>1.36654649021</v>
      </c>
      <c r="GO25" s="6"/>
      <c r="GP25" s="31"/>
      <c r="GQ25" s="6"/>
      <c r="GR25" s="6"/>
      <c r="GS25" s="6" t="s">
        <v>87</v>
      </c>
      <c r="GT25" s="6"/>
      <c r="GU25" s="6"/>
      <c r="GV25" s="6"/>
      <c r="GW25" s="6"/>
      <c r="GX25" s="6"/>
      <c r="GY25" s="6"/>
      <c r="GZ25" s="6"/>
      <c r="HB25" s="6"/>
      <c r="HC25" s="6"/>
      <c r="HD25" s="6">
        <v>19.296053333300001</v>
      </c>
      <c r="HE25" s="6">
        <v>1.25877272674</v>
      </c>
      <c r="HF25" s="6"/>
      <c r="HG25" s="31"/>
      <c r="HH25" s="6"/>
      <c r="HI25" s="6"/>
      <c r="HJ25" s="6"/>
      <c r="HK25" s="6"/>
      <c r="HL25" s="6"/>
      <c r="HM25" s="6"/>
      <c r="HN25" s="6"/>
      <c r="HO25" s="6"/>
      <c r="HP25" s="6"/>
      <c r="HQ25" s="6"/>
      <c r="HS25" s="6"/>
      <c r="HT25" s="6"/>
      <c r="HU25" s="6">
        <v>19.931999999999999</v>
      </c>
      <c r="HV25" s="6">
        <v>1.4303448730999999</v>
      </c>
      <c r="HW25" s="6"/>
      <c r="HX25" s="31"/>
      <c r="HY25" s="6"/>
      <c r="HZ25" s="6"/>
      <c r="IA25" s="6"/>
      <c r="IB25" s="6"/>
      <c r="IC25" s="6"/>
      <c r="ID25" s="6"/>
      <c r="IE25" s="6"/>
      <c r="IF25" s="6"/>
      <c r="IG25" s="6"/>
      <c r="IH25" s="6"/>
      <c r="IJ25" s="6"/>
      <c r="IK25" s="6"/>
      <c r="IL25" s="6">
        <v>19.931999999999999</v>
      </c>
      <c r="IM25" s="6">
        <v>1.8529443924</v>
      </c>
      <c r="IN25" s="6"/>
      <c r="IO25" s="31"/>
      <c r="IP25" s="6"/>
      <c r="IQ25" s="6"/>
      <c r="IR25" s="6"/>
      <c r="IS25" s="6"/>
      <c r="IT25" s="6"/>
      <c r="IU25" s="6"/>
      <c r="IV25" s="6"/>
      <c r="IW25" s="6"/>
      <c r="IX25" s="6"/>
      <c r="IY25" s="6"/>
      <c r="JA25" s="6"/>
      <c r="JB25" s="6"/>
      <c r="JC25" s="6">
        <v>19.931999999999999</v>
      </c>
      <c r="JD25" s="6">
        <v>1.86451427311</v>
      </c>
      <c r="JE25" s="6"/>
      <c r="JF25" s="31"/>
      <c r="JG25" s="6"/>
      <c r="JH25" s="6"/>
      <c r="JI25" s="6"/>
      <c r="JJ25" s="6"/>
      <c r="JK25" s="6"/>
      <c r="JL25" s="6"/>
      <c r="JM25" s="6"/>
      <c r="JN25" s="6"/>
      <c r="JO25" s="6"/>
      <c r="JP25" s="6"/>
      <c r="JR25" s="6"/>
      <c r="JS25" s="6"/>
      <c r="JT25" s="6"/>
      <c r="JU25" s="6"/>
      <c r="JV25" s="6"/>
      <c r="JW25" s="31"/>
      <c r="JX25" s="6"/>
      <c r="JY25" s="6"/>
      <c r="JZ25" s="6"/>
      <c r="KA25" s="6"/>
      <c r="KB25" s="6"/>
      <c r="KC25" s="6"/>
      <c r="KD25" s="6"/>
      <c r="KE25" s="6"/>
      <c r="KF25" s="6"/>
      <c r="KG25" s="6"/>
      <c r="KI25" s="6"/>
      <c r="KJ25" s="6"/>
      <c r="KK25" s="6">
        <v>19.440446666700002</v>
      </c>
      <c r="KL25" s="6">
        <v>1.0347579363699999</v>
      </c>
      <c r="KM25" s="6"/>
      <c r="KN25" s="31"/>
      <c r="KO25" s="6"/>
      <c r="KP25" s="6"/>
      <c r="KQ25" s="6"/>
      <c r="KR25" s="6"/>
      <c r="KS25" s="6"/>
      <c r="KT25" s="6"/>
      <c r="KU25" s="6"/>
      <c r="KV25" s="6"/>
      <c r="KW25" s="6"/>
      <c r="KX25" s="6"/>
      <c r="KZ25" s="6"/>
      <c r="LA25" s="6"/>
      <c r="LB25" s="6">
        <v>19.440446666700002</v>
      </c>
      <c r="LC25" s="6">
        <v>1.0540395010800001</v>
      </c>
      <c r="LD25" s="6"/>
      <c r="LE25" s="31"/>
      <c r="LF25" s="6"/>
      <c r="LG25" s="6"/>
      <c r="LH25" s="6"/>
      <c r="LI25" s="6"/>
      <c r="LJ25" s="6"/>
      <c r="LK25" s="6"/>
      <c r="LL25" s="6"/>
      <c r="LM25" s="6"/>
      <c r="LN25" s="6"/>
      <c r="LO25" s="6"/>
      <c r="LQ25" s="6"/>
      <c r="LR25" s="6"/>
      <c r="LS25" s="6">
        <v>19.440446666700002</v>
      </c>
      <c r="LT25" s="6">
        <v>0.93520150135900004</v>
      </c>
      <c r="LU25" s="6"/>
      <c r="LV25" s="31"/>
      <c r="LW25" s="6"/>
      <c r="LX25" s="6"/>
      <c r="LY25" s="6"/>
      <c r="LZ25" s="6"/>
      <c r="MA25" s="6"/>
      <c r="MB25" s="6"/>
      <c r="MC25" s="6"/>
      <c r="MD25" s="6"/>
      <c r="ME25" s="6"/>
      <c r="MF25" s="6"/>
      <c r="MH25" s="6"/>
      <c r="MI25" s="6"/>
      <c r="MJ25" s="6">
        <v>19.440446666700002</v>
      </c>
      <c r="MK25" s="6">
        <v>1.06183917211</v>
      </c>
      <c r="ML25" s="6"/>
      <c r="MM25" s="31"/>
      <c r="MN25" s="6"/>
      <c r="MO25" s="6"/>
      <c r="MP25" s="6"/>
      <c r="MQ25" s="6"/>
      <c r="MR25" s="6"/>
      <c r="MS25" s="6"/>
      <c r="MT25" s="6"/>
      <c r="MU25" s="6"/>
      <c r="MV25" s="6"/>
      <c r="MW25" s="6"/>
      <c r="MY25" s="6"/>
      <c r="MZ25" s="6"/>
      <c r="NA25" s="6">
        <v>19.440446666700002</v>
      </c>
      <c r="NB25" s="6">
        <v>0.62633461444100003</v>
      </c>
      <c r="NC25" s="6"/>
      <c r="ND25" s="31"/>
      <c r="NE25" s="6"/>
      <c r="NF25" s="6"/>
      <c r="NG25" s="6"/>
      <c r="NH25" s="6"/>
      <c r="NI25" s="6"/>
      <c r="NJ25" s="6"/>
      <c r="NK25" s="6"/>
      <c r="NL25" s="6"/>
      <c r="NM25" s="6"/>
      <c r="NN25" s="6"/>
      <c r="NP25" s="6"/>
      <c r="NQ25" s="6"/>
      <c r="NR25" s="6">
        <v>19.577726666699999</v>
      </c>
      <c r="NS25" s="6">
        <v>1.20203879198</v>
      </c>
      <c r="NT25" s="6"/>
      <c r="NU25" s="31"/>
      <c r="NV25" s="6"/>
      <c r="NW25" s="6"/>
      <c r="NX25" s="6"/>
      <c r="NY25" s="6"/>
      <c r="NZ25" s="6"/>
      <c r="OA25" s="6"/>
      <c r="OB25" s="6"/>
      <c r="OC25" s="6"/>
      <c r="OD25" s="6"/>
      <c r="OE25" s="6"/>
      <c r="OG25" s="6"/>
      <c r="OH25" s="6"/>
      <c r="OI25" s="6">
        <v>19.4953</v>
      </c>
      <c r="OJ25" s="6">
        <v>1.4690285306199999</v>
      </c>
      <c r="OK25" s="6"/>
      <c r="OL25" s="31"/>
      <c r="OM25" s="6"/>
      <c r="ON25" s="6"/>
      <c r="OO25" s="6"/>
      <c r="OP25" s="6"/>
      <c r="OQ25" s="6"/>
      <c r="OR25" s="6"/>
      <c r="OS25" s="6"/>
      <c r="OT25" s="6"/>
      <c r="OU25" s="6"/>
      <c r="OV25" s="6"/>
      <c r="OX25" s="6"/>
      <c r="OY25" s="6"/>
      <c r="OZ25" s="6">
        <v>19.4953</v>
      </c>
      <c r="PA25" s="6">
        <v>1.2785784981799999</v>
      </c>
      <c r="PB25" s="6"/>
      <c r="PC25" s="31"/>
      <c r="PD25" s="6"/>
      <c r="PE25" s="6"/>
      <c r="PF25" s="6"/>
      <c r="PG25" s="6"/>
      <c r="PH25" s="6"/>
      <c r="PI25" s="6"/>
      <c r="PJ25" s="6"/>
      <c r="PK25" s="6"/>
      <c r="PL25" s="6"/>
      <c r="PM25" s="6"/>
      <c r="PO25" s="6"/>
      <c r="PP25" s="6"/>
      <c r="PQ25" s="6">
        <v>19.4953</v>
      </c>
      <c r="PR25" s="6">
        <v>1.6566075548000001</v>
      </c>
      <c r="PS25" s="6"/>
      <c r="PT25" s="31"/>
      <c r="PU25" s="6"/>
      <c r="PV25" s="6"/>
      <c r="PW25" s="6"/>
      <c r="PX25" s="6"/>
      <c r="PY25" s="6"/>
      <c r="PZ25" s="6"/>
      <c r="QA25" s="6"/>
      <c r="QB25" s="6"/>
      <c r="QC25" s="6"/>
      <c r="QD25" s="6"/>
      <c r="QF25" s="6"/>
      <c r="QG25" s="6"/>
      <c r="QH25" s="6">
        <v>19.4953</v>
      </c>
      <c r="QI25" s="6">
        <v>1.6889291389000001</v>
      </c>
      <c r="QJ25" s="6"/>
      <c r="QK25" s="31"/>
      <c r="QL25" s="6"/>
      <c r="QM25" s="6"/>
      <c r="QN25" s="6"/>
      <c r="QO25" s="6"/>
      <c r="QP25" s="6"/>
      <c r="QQ25" s="6"/>
      <c r="QR25" s="6"/>
      <c r="QS25" s="6"/>
      <c r="QT25" s="6"/>
      <c r="QU25" s="6"/>
      <c r="QW25" s="6"/>
      <c r="QX25" s="6"/>
      <c r="QY25" s="6"/>
      <c r="QZ25" s="6"/>
      <c r="RA25" s="6"/>
      <c r="RB25" s="31"/>
      <c r="RC25" s="6"/>
      <c r="RD25" s="6" t="s">
        <v>87</v>
      </c>
      <c r="RE25" s="6"/>
      <c r="RF25" s="6"/>
      <c r="RG25" s="6"/>
      <c r="RH25" s="6"/>
      <c r="RI25" s="6"/>
      <c r="RJ25" s="6"/>
      <c r="RK25" s="6"/>
      <c r="RL25" s="6"/>
      <c r="RN25" s="6"/>
      <c r="RO25" s="6"/>
      <c r="RP25" s="6">
        <v>19.05002</v>
      </c>
      <c r="RQ25" s="6">
        <v>1.7430408374299999</v>
      </c>
      <c r="RR25" s="6"/>
      <c r="RS25" s="31"/>
      <c r="RT25" s="6"/>
      <c r="RU25" s="6" t="s">
        <v>87</v>
      </c>
      <c r="RV25" s="6"/>
      <c r="RW25" s="6"/>
      <c r="RX25" s="6"/>
      <c r="RY25" s="6"/>
      <c r="RZ25" s="6"/>
      <c r="SA25" s="6"/>
      <c r="SB25" s="6"/>
      <c r="SC25" s="6"/>
      <c r="SE25" s="6"/>
      <c r="SF25" s="6"/>
      <c r="SG25" s="6">
        <v>19.05002</v>
      </c>
      <c r="SH25" s="6">
        <v>1.7536462235000001</v>
      </c>
      <c r="SI25" s="6"/>
      <c r="SJ25" s="31"/>
      <c r="SK25" s="6"/>
      <c r="SL25" s="6" t="s">
        <v>87</v>
      </c>
      <c r="SM25" s="6"/>
      <c r="SN25" s="6"/>
      <c r="SO25" s="6"/>
      <c r="SP25" s="6"/>
      <c r="SQ25" s="6"/>
      <c r="SR25" s="6"/>
      <c r="SS25" s="6"/>
      <c r="ST25" s="6"/>
      <c r="SV25" s="6"/>
      <c r="SW25" s="6"/>
      <c r="SX25" s="6">
        <v>19.35802</v>
      </c>
      <c r="SY25" s="6">
        <v>1.7236525433300001</v>
      </c>
      <c r="SZ25" s="6"/>
      <c r="TA25" s="31"/>
      <c r="TB25" s="6"/>
      <c r="TC25" s="6" t="s">
        <v>87</v>
      </c>
      <c r="TD25" s="6"/>
      <c r="TE25" s="6"/>
      <c r="TF25" s="6"/>
      <c r="TG25" s="6"/>
      <c r="TH25" s="6"/>
      <c r="TI25" s="6"/>
      <c r="TJ25" s="6"/>
      <c r="TK25" s="6"/>
      <c r="TM25" s="6"/>
      <c r="TN25" s="6"/>
      <c r="TO25" s="6">
        <v>19.35802</v>
      </c>
      <c r="TP25" s="6">
        <v>1.3615440409699999</v>
      </c>
      <c r="TQ25" s="6"/>
      <c r="TR25" s="31"/>
      <c r="TS25" s="6"/>
      <c r="TT25" s="6" t="s">
        <v>87</v>
      </c>
      <c r="TU25" s="6"/>
      <c r="TV25" s="6"/>
      <c r="TW25" s="6"/>
      <c r="TX25" s="6"/>
      <c r="TY25" s="6"/>
      <c r="TZ25" s="6"/>
      <c r="UA25" s="6"/>
      <c r="UB25" s="6"/>
      <c r="UD25" s="6"/>
      <c r="UE25" s="6"/>
      <c r="UF25" s="6">
        <v>19.35802</v>
      </c>
      <c r="UG25" s="6">
        <v>1.6375296593599999</v>
      </c>
      <c r="UH25" s="6"/>
      <c r="UI25" s="31"/>
      <c r="UJ25" s="6"/>
      <c r="UK25" s="6" t="s">
        <v>87</v>
      </c>
      <c r="UL25" s="6"/>
      <c r="UM25" s="6"/>
      <c r="UN25" s="6"/>
      <c r="UO25" s="6"/>
      <c r="UP25" s="6"/>
      <c r="UQ25" s="6"/>
      <c r="UR25" s="6"/>
      <c r="US25" s="6"/>
      <c r="UU25" s="6"/>
      <c r="UV25" s="6"/>
      <c r="UW25" s="6">
        <v>18.998539999999998</v>
      </c>
      <c r="UX25" s="6">
        <v>1.5399113575100001</v>
      </c>
      <c r="UY25" s="6"/>
      <c r="UZ25" s="31"/>
      <c r="VA25" s="6"/>
      <c r="VB25" s="6" t="s">
        <v>87</v>
      </c>
      <c r="VC25" s="6"/>
      <c r="VD25" s="6"/>
      <c r="VE25" s="6"/>
      <c r="VF25" s="6"/>
      <c r="VG25" s="6"/>
      <c r="VH25" s="6"/>
      <c r="VI25" s="6"/>
      <c r="VJ25" s="6"/>
      <c r="VL25" s="6"/>
      <c r="VM25" s="6"/>
      <c r="VN25" s="6">
        <v>18.998539999999998</v>
      </c>
      <c r="VO25" s="6">
        <v>1.71676057894</v>
      </c>
      <c r="VP25" s="6"/>
      <c r="VQ25" s="31"/>
      <c r="VR25" s="6"/>
      <c r="VS25" s="6" t="s">
        <v>87</v>
      </c>
      <c r="VT25" s="6"/>
      <c r="VU25" s="6"/>
      <c r="VV25" s="6"/>
      <c r="VW25" s="6"/>
      <c r="VX25" s="6"/>
      <c r="VY25" s="6"/>
      <c r="VZ25" s="6"/>
      <c r="WA25" s="6"/>
      <c r="WC25" s="6"/>
      <c r="WD25" s="6"/>
      <c r="WE25" s="6">
        <v>18.998539999999998</v>
      </c>
      <c r="WF25" s="6">
        <v>1.59657699579</v>
      </c>
      <c r="WG25" s="6"/>
      <c r="WH25" s="31"/>
    </row>
    <row r="26" spans="2:606" x14ac:dyDescent="0.25">
      <c r="B26">
        <v>48</v>
      </c>
      <c r="C26" s="1">
        <f>PU15</f>
        <v>8.7131423987669301</v>
      </c>
      <c r="G26">
        <v>48</v>
      </c>
      <c r="K26" s="31"/>
      <c r="L26" s="6"/>
      <c r="M26" s="6"/>
      <c r="N26" s="6"/>
      <c r="O26" s="6"/>
      <c r="P26" s="6"/>
      <c r="Q26" s="6"/>
      <c r="R26" s="6" t="s">
        <v>87</v>
      </c>
      <c r="S26" s="6"/>
      <c r="T26" s="6"/>
      <c r="U26" s="6"/>
      <c r="W26" s="6"/>
      <c r="X26" s="6"/>
      <c r="AA26" s="6"/>
      <c r="AC26" s="6"/>
      <c r="AD26" s="6"/>
      <c r="AE26" s="6" t="s">
        <v>87</v>
      </c>
      <c r="AF26" s="6"/>
      <c r="AG26" s="6"/>
      <c r="AH26" s="6"/>
      <c r="AI26" s="6" t="s">
        <v>87</v>
      </c>
      <c r="AJ26" s="6"/>
      <c r="AK26" s="6"/>
      <c r="AL26" s="6"/>
      <c r="AN26" s="6"/>
      <c r="AO26" s="6"/>
      <c r="AR26" s="6"/>
      <c r="AT26" s="6"/>
      <c r="AU26" s="6"/>
      <c r="AV26" s="6" t="s">
        <v>87</v>
      </c>
      <c r="AW26" s="6"/>
      <c r="AX26" s="6"/>
      <c r="AY26" s="6"/>
      <c r="AZ26" s="6" t="s">
        <v>87</v>
      </c>
      <c r="BA26" s="6"/>
      <c r="BB26" s="6"/>
      <c r="BC26" s="6"/>
      <c r="BE26" s="6"/>
      <c r="BF26" s="6"/>
      <c r="BI26" s="6"/>
      <c r="BJ26" s="31"/>
      <c r="BK26" s="6"/>
      <c r="BL26" s="6"/>
      <c r="BM26" s="6" t="s">
        <v>87</v>
      </c>
      <c r="BN26" s="6"/>
      <c r="BO26" s="6"/>
      <c r="BP26" s="6"/>
      <c r="BQ26" s="6" t="s">
        <v>87</v>
      </c>
      <c r="BR26" s="6"/>
      <c r="BS26" s="6"/>
      <c r="BT26" s="6"/>
      <c r="BV26" s="6"/>
      <c r="BW26" s="6"/>
      <c r="BZ26" s="6"/>
      <c r="CA26" s="31"/>
      <c r="CB26" s="6"/>
      <c r="CC26" s="6"/>
      <c r="CD26" s="6" t="s">
        <v>87</v>
      </c>
      <c r="CE26" s="6"/>
      <c r="CF26" s="6"/>
      <c r="CG26" s="6"/>
      <c r="CH26" s="6" t="s">
        <v>87</v>
      </c>
      <c r="CI26" s="6"/>
      <c r="CJ26" s="6"/>
      <c r="CK26" s="6"/>
      <c r="CM26" s="6"/>
      <c r="CN26" s="6"/>
      <c r="CQ26" s="6"/>
      <c r="CR26" s="31"/>
      <c r="CS26" s="6"/>
      <c r="CT26" s="6"/>
      <c r="CU26" s="6" t="s">
        <v>87</v>
      </c>
      <c r="CV26" s="6"/>
      <c r="CW26" s="6"/>
      <c r="CX26" s="6"/>
      <c r="CY26" s="6" t="s">
        <v>87</v>
      </c>
      <c r="CZ26" s="6"/>
      <c r="DA26" s="6"/>
      <c r="DB26" s="6"/>
      <c r="DD26" s="6"/>
      <c r="DE26" s="6"/>
      <c r="DH26" s="6"/>
      <c r="DI26" s="31"/>
      <c r="DJ26" s="6"/>
      <c r="DK26" s="6"/>
      <c r="DL26" s="6" t="s">
        <v>87</v>
      </c>
      <c r="DM26" s="6"/>
      <c r="DN26" s="6"/>
      <c r="DO26" s="6"/>
      <c r="DP26" s="6" t="s">
        <v>87</v>
      </c>
      <c r="DQ26" s="6"/>
      <c r="DR26" s="6"/>
      <c r="DS26" s="6"/>
      <c r="DU26" s="6"/>
      <c r="DV26" s="6"/>
      <c r="DY26" s="6"/>
      <c r="DZ26" s="31"/>
      <c r="EA26" s="6"/>
      <c r="EB26" s="6"/>
      <c r="EC26" s="6" t="s">
        <v>87</v>
      </c>
      <c r="ED26" s="6"/>
      <c r="EE26" s="6"/>
      <c r="EF26" s="6"/>
      <c r="EG26" s="6" t="s">
        <v>87</v>
      </c>
      <c r="EH26" s="6"/>
      <c r="EI26" s="6"/>
      <c r="EJ26" s="6"/>
      <c r="EL26" s="6"/>
      <c r="EM26" s="6"/>
      <c r="EP26" s="6"/>
      <c r="EQ26" s="31"/>
      <c r="ER26" s="6"/>
      <c r="ES26" s="6"/>
      <c r="ET26" s="6" t="s">
        <v>87</v>
      </c>
      <c r="EU26" s="6"/>
      <c r="EV26" s="6"/>
      <c r="EW26" s="6"/>
      <c r="EX26" s="6" t="s">
        <v>87</v>
      </c>
      <c r="EY26" s="6"/>
      <c r="EZ26" s="6"/>
      <c r="FA26" s="6"/>
      <c r="FC26" s="6"/>
      <c r="FD26" s="6"/>
      <c r="FG26" s="6"/>
      <c r="FH26" s="31"/>
      <c r="FI26" s="6"/>
      <c r="FJ26" s="6"/>
      <c r="FK26" s="6" t="s">
        <v>87</v>
      </c>
      <c r="FL26" s="6"/>
      <c r="FM26" s="6"/>
      <c r="FN26" s="6"/>
      <c r="FO26" s="6" t="s">
        <v>87</v>
      </c>
      <c r="FP26" s="6"/>
      <c r="FQ26" s="6"/>
      <c r="FR26" s="6"/>
      <c r="FT26" s="6"/>
      <c r="FU26" s="6"/>
      <c r="FX26" s="6"/>
      <c r="FY26" s="31"/>
      <c r="FZ26" s="6"/>
      <c r="GA26" s="6"/>
      <c r="GB26" s="6" t="s">
        <v>87</v>
      </c>
      <c r="GC26" s="6"/>
      <c r="GD26" s="6"/>
      <c r="GE26" s="6"/>
      <c r="GF26" s="6" t="s">
        <v>87</v>
      </c>
      <c r="GG26" s="6"/>
      <c r="GH26" s="6"/>
      <c r="GI26" s="6"/>
      <c r="GK26" s="6"/>
      <c r="GL26" s="6"/>
      <c r="GO26" s="6"/>
      <c r="GP26" s="31"/>
      <c r="GQ26" s="6"/>
      <c r="GR26" s="6"/>
      <c r="GS26" s="6"/>
      <c r="GT26" s="6"/>
      <c r="GU26" s="6"/>
      <c r="GV26" s="6"/>
      <c r="GW26" s="6" t="s">
        <v>87</v>
      </c>
      <c r="GX26" s="6"/>
      <c r="GY26" s="6"/>
      <c r="GZ26" s="6"/>
      <c r="HB26" s="6"/>
      <c r="HC26" s="6"/>
      <c r="HF26" s="6"/>
      <c r="HG26" s="31"/>
      <c r="HH26" s="6"/>
      <c r="HI26" s="6"/>
      <c r="HJ26" s="6" t="s">
        <v>87</v>
      </c>
      <c r="HK26" s="6"/>
      <c r="HL26" s="6"/>
      <c r="HM26" s="6"/>
      <c r="HN26" s="6" t="s">
        <v>87</v>
      </c>
      <c r="HO26" s="6"/>
      <c r="HP26" s="6"/>
      <c r="HQ26" s="6"/>
      <c r="HS26" s="6"/>
      <c r="HT26" s="6"/>
      <c r="HW26" s="6"/>
      <c r="HX26" s="31"/>
      <c r="HY26" s="6"/>
      <c r="HZ26" s="6"/>
      <c r="IA26" s="6" t="s">
        <v>87</v>
      </c>
      <c r="IB26" s="6"/>
      <c r="IC26" s="6"/>
      <c r="ID26" s="6"/>
      <c r="IE26" s="6" t="s">
        <v>87</v>
      </c>
      <c r="IF26" s="6"/>
      <c r="IG26" s="6"/>
      <c r="IH26" s="6"/>
      <c r="IJ26" s="6"/>
      <c r="IK26" s="6"/>
      <c r="IN26" s="6"/>
      <c r="IO26" s="31"/>
      <c r="IP26" s="6"/>
      <c r="IQ26" s="6"/>
      <c r="IR26" s="6" t="s">
        <v>87</v>
      </c>
      <c r="IS26" s="6"/>
      <c r="IT26" s="6"/>
      <c r="IU26" s="6"/>
      <c r="IV26" s="6" t="s">
        <v>87</v>
      </c>
      <c r="IW26" s="6"/>
      <c r="IX26" s="6"/>
      <c r="IY26" s="6"/>
      <c r="JA26" s="6"/>
      <c r="JB26" s="6"/>
      <c r="JE26" s="6"/>
      <c r="JF26" s="31"/>
      <c r="JG26" s="6"/>
      <c r="JH26" s="6"/>
      <c r="JI26" s="6" t="s">
        <v>87</v>
      </c>
      <c r="JJ26" s="6"/>
      <c r="JK26" s="6"/>
      <c r="JL26" s="6"/>
      <c r="JM26" s="6" t="s">
        <v>87</v>
      </c>
      <c r="JN26" s="6"/>
      <c r="JO26" s="6"/>
      <c r="JP26" s="6"/>
      <c r="JR26" s="6"/>
      <c r="JS26" s="6"/>
      <c r="JV26" s="6"/>
      <c r="JW26" s="31"/>
      <c r="JX26" s="6"/>
      <c r="JY26" s="6"/>
      <c r="JZ26" s="6" t="s">
        <v>87</v>
      </c>
      <c r="KA26" s="6"/>
      <c r="KB26" s="6"/>
      <c r="KC26" s="6"/>
      <c r="KD26" s="6" t="s">
        <v>87</v>
      </c>
      <c r="KE26" s="6"/>
      <c r="KF26" s="6"/>
      <c r="KG26" s="6"/>
      <c r="KI26" s="6"/>
      <c r="KJ26" s="6"/>
      <c r="KM26" s="6"/>
      <c r="KN26" s="31"/>
      <c r="KO26" s="6"/>
      <c r="KP26" s="6"/>
      <c r="KQ26" s="6" t="s">
        <v>87</v>
      </c>
      <c r="KR26" s="6"/>
      <c r="KS26" s="6"/>
      <c r="KT26" s="6"/>
      <c r="KU26" s="6" t="s">
        <v>87</v>
      </c>
      <c r="KV26" s="6"/>
      <c r="KW26" s="6"/>
      <c r="KX26" s="6"/>
      <c r="KZ26" s="6"/>
      <c r="LA26" s="6"/>
      <c r="LD26" s="6"/>
      <c r="LE26" s="31"/>
      <c r="LF26" s="6"/>
      <c r="LG26" s="6"/>
      <c r="LH26" s="6" t="s">
        <v>87</v>
      </c>
      <c r="LI26" s="6"/>
      <c r="LJ26" s="6"/>
      <c r="LK26" s="6"/>
      <c r="LL26" s="6" t="s">
        <v>87</v>
      </c>
      <c r="LM26" s="6"/>
      <c r="LN26" s="6"/>
      <c r="LO26" s="6"/>
      <c r="LQ26" s="6"/>
      <c r="LR26" s="6"/>
      <c r="LU26" s="6"/>
      <c r="LV26" s="31"/>
      <c r="LW26" s="6"/>
      <c r="LX26" s="6"/>
      <c r="LY26" s="6" t="s">
        <v>87</v>
      </c>
      <c r="LZ26" s="6"/>
      <c r="MA26" s="6"/>
      <c r="MB26" s="6"/>
      <c r="MC26" s="6" t="s">
        <v>87</v>
      </c>
      <c r="MD26" s="6"/>
      <c r="ME26" s="6"/>
      <c r="MF26" s="6"/>
      <c r="MH26" s="6"/>
      <c r="MI26" s="6"/>
      <c r="ML26" s="6"/>
      <c r="MM26" s="31"/>
      <c r="MN26" s="6"/>
      <c r="MO26" s="6"/>
      <c r="MP26" s="6" t="s">
        <v>87</v>
      </c>
      <c r="MQ26" s="6"/>
      <c r="MR26" s="6"/>
      <c r="MS26" s="6"/>
      <c r="MT26" s="6" t="s">
        <v>87</v>
      </c>
      <c r="MU26" s="6"/>
      <c r="MV26" s="6"/>
      <c r="MW26" s="6"/>
      <c r="MY26" s="6"/>
      <c r="MZ26" s="6"/>
      <c r="NC26" s="6"/>
      <c r="ND26" s="31"/>
      <c r="NE26" s="6"/>
      <c r="NF26" s="6"/>
      <c r="NG26" s="6" t="s">
        <v>87</v>
      </c>
      <c r="NH26" s="6"/>
      <c r="NI26" s="6"/>
      <c r="NJ26" s="6"/>
      <c r="NK26" s="6" t="s">
        <v>87</v>
      </c>
      <c r="NL26" s="6"/>
      <c r="NM26" s="6"/>
      <c r="NN26" s="6"/>
      <c r="NP26" s="6"/>
      <c r="NQ26" s="6"/>
      <c r="NT26" s="6"/>
      <c r="NU26" s="31"/>
      <c r="NV26" s="6"/>
      <c r="NW26" s="6"/>
      <c r="NX26" s="6" t="s">
        <v>87</v>
      </c>
      <c r="NY26" s="6"/>
      <c r="NZ26" s="6"/>
      <c r="OA26" s="6"/>
      <c r="OB26" s="6" t="s">
        <v>87</v>
      </c>
      <c r="OC26" s="6"/>
      <c r="OD26" s="6"/>
      <c r="OE26" s="6"/>
      <c r="OG26" s="6"/>
      <c r="OH26" s="6"/>
      <c r="OK26" s="6"/>
      <c r="OL26" s="31"/>
      <c r="OM26" s="6"/>
      <c r="ON26" s="6"/>
      <c r="OO26" s="6" t="s">
        <v>87</v>
      </c>
      <c r="OP26" s="6"/>
      <c r="OQ26" s="6"/>
      <c r="OR26" s="6"/>
      <c r="OS26" s="6" t="s">
        <v>87</v>
      </c>
      <c r="OT26" s="6"/>
      <c r="OU26" s="6"/>
      <c r="OV26" s="6"/>
      <c r="OX26" s="6"/>
      <c r="OY26" s="6"/>
      <c r="PB26" s="6"/>
      <c r="PC26" s="31"/>
      <c r="PD26" s="6"/>
      <c r="PE26" s="6"/>
      <c r="PF26" s="6" t="s">
        <v>87</v>
      </c>
      <c r="PG26" s="6"/>
      <c r="PH26" s="6"/>
      <c r="PI26" s="6"/>
      <c r="PJ26" s="6" t="s">
        <v>87</v>
      </c>
      <c r="PK26" s="6"/>
      <c r="PL26" s="6"/>
      <c r="PM26" s="6"/>
      <c r="PO26" s="6"/>
      <c r="PP26" s="6"/>
      <c r="PS26" s="6"/>
      <c r="PT26" s="31"/>
      <c r="PU26" s="6"/>
      <c r="PV26" s="6"/>
      <c r="PW26" s="6" t="s">
        <v>87</v>
      </c>
      <c r="PX26" s="6"/>
      <c r="PY26" s="6"/>
      <c r="PZ26" s="6"/>
      <c r="QA26" s="6" t="s">
        <v>87</v>
      </c>
      <c r="QB26" s="6"/>
      <c r="QC26" s="6"/>
      <c r="QD26" s="6"/>
      <c r="QF26" s="6"/>
      <c r="QG26" s="6"/>
      <c r="QJ26" s="6"/>
      <c r="QK26" s="31"/>
      <c r="QL26" s="6"/>
      <c r="QM26" s="6"/>
      <c r="QN26" s="6" t="s">
        <v>87</v>
      </c>
      <c r="QO26" s="6"/>
      <c r="QP26" s="6"/>
      <c r="QQ26" s="6"/>
      <c r="QR26" s="6" t="s">
        <v>87</v>
      </c>
      <c r="QS26" s="6"/>
      <c r="QT26" s="6"/>
      <c r="QU26" s="6"/>
      <c r="QW26" s="6"/>
      <c r="QX26" s="6"/>
      <c r="RA26" s="6"/>
      <c r="RB26" s="31"/>
      <c r="RC26" s="6"/>
      <c r="RD26" s="6"/>
      <c r="RE26" s="6" t="s">
        <v>87</v>
      </c>
      <c r="RF26" s="6"/>
      <c r="RG26" s="6"/>
      <c r="RH26" s="6"/>
      <c r="RI26" s="6" t="s">
        <v>87</v>
      </c>
      <c r="RJ26" s="6"/>
      <c r="RK26" s="6"/>
      <c r="RL26" s="6"/>
      <c r="RN26" s="6"/>
      <c r="RO26" s="6"/>
      <c r="RR26" s="6"/>
      <c r="RS26" s="31"/>
      <c r="RT26" s="6"/>
      <c r="RU26" s="6"/>
      <c r="RV26" s="6" t="s">
        <v>87</v>
      </c>
      <c r="RW26" s="6"/>
      <c r="RX26" s="6"/>
      <c r="RY26" s="6"/>
      <c r="RZ26" s="6" t="s">
        <v>87</v>
      </c>
      <c r="SA26" s="6"/>
      <c r="SB26" s="6"/>
      <c r="SC26" s="6"/>
      <c r="SE26" s="6"/>
      <c r="SF26" s="6"/>
      <c r="SI26" s="6"/>
      <c r="SJ26" s="31"/>
      <c r="SK26" s="6"/>
      <c r="SL26" s="6"/>
      <c r="SM26" s="6" t="s">
        <v>87</v>
      </c>
      <c r="SN26" s="6"/>
      <c r="SO26" s="6"/>
      <c r="SP26" s="6"/>
      <c r="SQ26" s="6" t="s">
        <v>87</v>
      </c>
      <c r="SR26" s="6"/>
      <c r="SS26" s="6"/>
      <c r="ST26" s="6"/>
      <c r="SV26" s="6"/>
      <c r="SW26" s="6"/>
      <c r="SZ26" s="6"/>
      <c r="TA26" s="31"/>
      <c r="TB26" s="6"/>
      <c r="TC26" s="6"/>
      <c r="TD26" s="6" t="s">
        <v>87</v>
      </c>
      <c r="TE26" s="6"/>
      <c r="TF26" s="6"/>
      <c r="TG26" s="6"/>
      <c r="TH26" s="6" t="s">
        <v>87</v>
      </c>
      <c r="TI26" s="6"/>
      <c r="TJ26" s="6"/>
      <c r="TK26" s="6"/>
      <c r="TM26" s="6"/>
      <c r="TN26" s="6"/>
      <c r="TQ26" s="6"/>
      <c r="TR26" s="31"/>
      <c r="TS26" s="6"/>
      <c r="TT26" s="6"/>
      <c r="TU26" s="6" t="s">
        <v>87</v>
      </c>
      <c r="TV26" s="6"/>
      <c r="TW26" s="6"/>
      <c r="TX26" s="6"/>
      <c r="TY26" s="6" t="s">
        <v>87</v>
      </c>
      <c r="TZ26" s="6"/>
      <c r="UA26" s="6"/>
      <c r="UB26" s="6"/>
      <c r="UD26" s="6"/>
      <c r="UE26" s="6"/>
      <c r="UH26" s="6"/>
      <c r="UI26" s="31"/>
      <c r="UJ26" s="6"/>
      <c r="UK26" s="6"/>
      <c r="UL26" s="6" t="s">
        <v>87</v>
      </c>
      <c r="UM26" s="6"/>
      <c r="UN26" s="6"/>
      <c r="UO26" s="6"/>
      <c r="UP26" s="6" t="s">
        <v>87</v>
      </c>
      <c r="UQ26" s="6"/>
      <c r="UR26" s="6"/>
      <c r="US26" s="6"/>
      <c r="UU26" s="6"/>
      <c r="UV26" s="6"/>
      <c r="UY26" s="6"/>
      <c r="UZ26" s="31"/>
      <c r="VA26" s="6"/>
      <c r="VB26" s="6"/>
      <c r="VC26" s="6" t="s">
        <v>87</v>
      </c>
      <c r="VD26" s="6"/>
      <c r="VE26" s="6"/>
      <c r="VF26" s="6"/>
      <c r="VG26" s="6" t="s">
        <v>87</v>
      </c>
      <c r="VH26" s="6"/>
      <c r="VI26" s="6"/>
      <c r="VJ26" s="6"/>
      <c r="VL26" s="6"/>
      <c r="VM26" s="6"/>
      <c r="VP26" s="6"/>
      <c r="VQ26" s="31"/>
      <c r="VR26" s="6"/>
      <c r="VS26" s="6"/>
      <c r="VT26" s="6" t="s">
        <v>87</v>
      </c>
      <c r="VU26" s="6"/>
      <c r="VV26" s="6"/>
      <c r="VW26" s="6"/>
      <c r="VX26" s="6" t="s">
        <v>87</v>
      </c>
      <c r="VY26" s="6"/>
      <c r="VZ26" s="6"/>
      <c r="WA26" s="6"/>
      <c r="WC26" s="6"/>
      <c r="WD26" s="6"/>
      <c r="WG26" s="6"/>
      <c r="WH26" s="31"/>
    </row>
    <row r="27" spans="2:606" x14ac:dyDescent="0.25">
      <c r="B27">
        <v>50</v>
      </c>
      <c r="C27" s="1">
        <f>QL15</f>
        <v>8.5636506258117819</v>
      </c>
      <c r="G27" s="33">
        <v>50</v>
      </c>
      <c r="K27" s="31"/>
      <c r="L27" s="6"/>
      <c r="M27" s="6"/>
      <c r="N27" s="6"/>
      <c r="O27" s="6"/>
      <c r="P27" s="6"/>
      <c r="Q27" s="6"/>
      <c r="R27" s="6"/>
      <c r="S27" s="6"/>
      <c r="T27" s="6"/>
      <c r="U27" s="6"/>
      <c r="W27" s="6"/>
      <c r="Y27" s="6"/>
      <c r="Z27" s="6"/>
      <c r="AA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N27" s="6"/>
      <c r="AP27" s="6"/>
      <c r="AQ27" s="6"/>
      <c r="AR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E27" s="6"/>
      <c r="BG27" s="6"/>
      <c r="BH27" s="6"/>
      <c r="BI27" s="6"/>
      <c r="BJ27" s="31"/>
      <c r="BK27" s="6"/>
      <c r="BL27" s="6"/>
      <c r="BM27" s="6"/>
      <c r="BN27" s="6"/>
      <c r="BO27" s="6"/>
      <c r="BP27" s="6"/>
      <c r="BQ27" s="6"/>
      <c r="BR27" s="6"/>
      <c r="BS27" s="6"/>
      <c r="BT27" s="6"/>
      <c r="BV27" s="6"/>
      <c r="BX27" s="6"/>
      <c r="BY27" s="6"/>
      <c r="BZ27" s="6"/>
      <c r="CA27" s="31"/>
      <c r="CB27" s="6"/>
      <c r="CC27" s="6"/>
      <c r="CD27" s="6"/>
      <c r="CE27" s="6"/>
      <c r="CF27" s="6"/>
      <c r="CG27" s="6"/>
      <c r="CH27" s="6"/>
      <c r="CI27" s="6"/>
      <c r="CJ27" s="6"/>
      <c r="CK27" s="6"/>
      <c r="CM27" s="6"/>
      <c r="CO27" s="6"/>
      <c r="CP27" s="6"/>
      <c r="CQ27" s="6"/>
      <c r="CR27" s="31"/>
      <c r="CS27" s="6"/>
      <c r="CT27" s="6"/>
      <c r="CU27" s="6"/>
      <c r="CV27" s="6"/>
      <c r="CW27" s="6"/>
      <c r="CX27" s="6"/>
      <c r="CY27" s="6"/>
      <c r="CZ27" s="6"/>
      <c r="DA27" s="6"/>
      <c r="DB27" s="6"/>
      <c r="DD27" s="6"/>
      <c r="DF27" s="6"/>
      <c r="DG27" s="6"/>
      <c r="DH27" s="6"/>
      <c r="DI27" s="31"/>
      <c r="DJ27" s="6"/>
      <c r="DK27" s="6"/>
      <c r="DL27" s="6"/>
      <c r="DM27" s="6"/>
      <c r="DN27" s="6"/>
      <c r="DO27" s="6"/>
      <c r="DP27" s="6"/>
      <c r="DQ27" s="6"/>
      <c r="DR27" s="6"/>
      <c r="DS27" s="6"/>
      <c r="DU27" s="6"/>
      <c r="DW27" s="6"/>
      <c r="DX27" s="6"/>
      <c r="DY27" s="6"/>
      <c r="DZ27" s="31"/>
      <c r="EA27" s="6"/>
      <c r="EB27" s="6"/>
      <c r="EC27" s="6"/>
      <c r="ED27" s="6"/>
      <c r="EE27" s="6"/>
      <c r="EF27" s="6"/>
      <c r="EG27" s="6"/>
      <c r="EH27" s="6"/>
      <c r="EI27" s="6"/>
      <c r="EJ27" s="6"/>
      <c r="EL27" s="6"/>
      <c r="EN27" s="6"/>
      <c r="EO27" s="6"/>
      <c r="EP27" s="6"/>
      <c r="EQ27" s="31"/>
      <c r="ER27" s="6"/>
      <c r="ES27" s="6"/>
      <c r="ET27" s="6"/>
      <c r="EU27" s="6"/>
      <c r="EV27" s="6"/>
      <c r="EW27" s="6"/>
      <c r="EX27" s="6"/>
      <c r="EY27" s="6"/>
      <c r="EZ27" s="6"/>
      <c r="FA27" s="6"/>
      <c r="FC27" s="6"/>
      <c r="FE27" s="6"/>
      <c r="FF27" s="6"/>
      <c r="FG27" s="6"/>
      <c r="FH27" s="31"/>
      <c r="FI27" s="6"/>
      <c r="FJ27" s="6"/>
      <c r="FK27" s="6"/>
      <c r="FL27" s="6"/>
      <c r="FM27" s="6"/>
      <c r="FN27" s="6"/>
      <c r="FO27" s="6"/>
      <c r="FP27" s="6"/>
      <c r="FQ27" s="6"/>
      <c r="FR27" s="6"/>
      <c r="FT27" s="6"/>
      <c r="FV27" s="6"/>
      <c r="FW27" s="6"/>
      <c r="FX27" s="6"/>
      <c r="FY27" s="31"/>
      <c r="FZ27" s="6"/>
      <c r="GA27" s="6"/>
      <c r="GB27" s="6"/>
      <c r="GC27" s="6"/>
      <c r="GD27" s="6"/>
      <c r="GE27" s="6"/>
      <c r="GF27" s="6"/>
      <c r="GG27" s="6"/>
      <c r="GH27" s="6"/>
      <c r="GI27" s="6"/>
      <c r="GK27" s="6"/>
      <c r="GM27" s="6"/>
      <c r="GN27" s="6"/>
      <c r="GO27" s="6"/>
      <c r="GP27" s="31"/>
      <c r="GQ27" s="6"/>
      <c r="GR27" s="6"/>
      <c r="GS27" s="6"/>
      <c r="GT27" s="6"/>
      <c r="GU27" s="6"/>
      <c r="GV27" s="6"/>
      <c r="GW27" s="6"/>
      <c r="GX27" s="6"/>
      <c r="GY27" s="6"/>
      <c r="GZ27" s="6"/>
      <c r="HB27" s="6"/>
      <c r="HD27" s="6"/>
      <c r="HE27" s="6"/>
      <c r="HF27" s="6"/>
      <c r="HG27" s="31"/>
      <c r="HH27" s="6"/>
      <c r="HI27" s="6"/>
      <c r="HJ27" s="6"/>
      <c r="HK27" s="6"/>
      <c r="HL27" s="6"/>
      <c r="HM27" s="6"/>
      <c r="HN27" s="6"/>
      <c r="HO27" s="6"/>
      <c r="HP27" s="6"/>
      <c r="HQ27" s="6"/>
      <c r="HS27" s="6"/>
      <c r="HU27" s="6"/>
      <c r="HV27" s="6"/>
      <c r="HW27" s="6"/>
      <c r="HX27" s="31"/>
      <c r="HY27" s="6"/>
      <c r="HZ27" s="6"/>
      <c r="IA27" s="6"/>
      <c r="IB27" s="6"/>
      <c r="IC27" s="6"/>
      <c r="ID27" s="6"/>
      <c r="IE27" s="6"/>
      <c r="IF27" s="6"/>
      <c r="IG27" s="6"/>
      <c r="IH27" s="6"/>
      <c r="IJ27" s="6"/>
      <c r="IL27" s="6"/>
      <c r="IM27" s="6"/>
      <c r="IN27" s="6"/>
      <c r="IO27" s="31"/>
      <c r="IP27" s="6"/>
      <c r="IQ27" s="6"/>
      <c r="IR27" s="6"/>
      <c r="IS27" s="6"/>
      <c r="IT27" s="6"/>
      <c r="IU27" s="6"/>
      <c r="IV27" s="6"/>
      <c r="IW27" s="6"/>
      <c r="IX27" s="6"/>
      <c r="IY27" s="6"/>
      <c r="JA27" s="6"/>
      <c r="JC27" s="6"/>
      <c r="JD27" s="6"/>
      <c r="JE27" s="6"/>
      <c r="JF27" s="31"/>
      <c r="JG27" s="6"/>
      <c r="JH27" s="6"/>
      <c r="JI27" s="6"/>
      <c r="JJ27" s="6"/>
      <c r="JK27" s="6"/>
      <c r="JL27" s="6"/>
      <c r="JM27" s="6"/>
      <c r="JN27" s="6"/>
      <c r="JO27" s="6"/>
      <c r="JP27" s="6"/>
      <c r="JR27" s="6"/>
      <c r="JT27" s="6"/>
      <c r="JU27" s="6"/>
      <c r="JV27" s="6"/>
      <c r="JW27" s="31"/>
      <c r="JX27" s="6"/>
      <c r="JY27" s="6"/>
      <c r="JZ27" s="6"/>
      <c r="KA27" s="6"/>
      <c r="KB27" s="6"/>
      <c r="KC27" s="6"/>
      <c r="KD27" s="6"/>
      <c r="KE27" s="6"/>
      <c r="KF27" s="6"/>
      <c r="KG27" s="6"/>
      <c r="KI27" s="6"/>
      <c r="KK27" s="6"/>
      <c r="KL27" s="6"/>
      <c r="KM27" s="6"/>
      <c r="KN27" s="31"/>
      <c r="KO27" s="6"/>
      <c r="KP27" s="6"/>
      <c r="KQ27" s="6"/>
      <c r="KR27" s="6"/>
      <c r="KS27" s="6"/>
      <c r="KT27" s="6"/>
      <c r="KU27" s="6"/>
      <c r="KV27" s="6"/>
      <c r="KW27" s="6"/>
      <c r="KX27" s="6"/>
      <c r="KZ27" s="6"/>
      <c r="LB27" s="6"/>
      <c r="LC27" s="6"/>
      <c r="LD27" s="6"/>
      <c r="LE27" s="31"/>
      <c r="LF27" s="6"/>
      <c r="LG27" s="6"/>
      <c r="LH27" s="6"/>
      <c r="LI27" s="6"/>
      <c r="LJ27" s="6"/>
      <c r="LK27" s="6"/>
      <c r="LL27" s="6"/>
      <c r="LM27" s="6"/>
      <c r="LN27" s="6"/>
      <c r="LO27" s="6"/>
      <c r="LQ27" s="6"/>
      <c r="LS27" s="6"/>
      <c r="LT27" s="6"/>
      <c r="LU27" s="6"/>
      <c r="LV27" s="31"/>
      <c r="LW27" s="6"/>
      <c r="LX27" s="6"/>
      <c r="LY27" s="6"/>
      <c r="LZ27" s="6"/>
      <c r="MA27" s="6"/>
      <c r="MB27" s="6"/>
      <c r="MC27" s="6"/>
      <c r="MD27" s="6"/>
      <c r="ME27" s="6"/>
      <c r="MF27" s="6"/>
      <c r="MH27" s="6"/>
      <c r="MJ27" s="6"/>
      <c r="MK27" s="6"/>
      <c r="ML27" s="6"/>
      <c r="MM27" s="31"/>
      <c r="MN27" s="6"/>
      <c r="MO27" s="6"/>
      <c r="MP27" s="6"/>
      <c r="MQ27" s="6"/>
      <c r="MR27" s="6"/>
      <c r="MS27" s="6"/>
      <c r="MT27" s="6"/>
      <c r="MU27" s="6"/>
      <c r="MV27" s="6"/>
      <c r="MW27" s="6"/>
      <c r="MY27" s="6"/>
      <c r="NA27" s="6"/>
      <c r="NB27" s="6"/>
      <c r="NC27" s="6"/>
      <c r="ND27" s="31"/>
      <c r="NE27" s="6"/>
      <c r="NF27" s="6"/>
      <c r="NG27" s="6"/>
      <c r="NH27" s="6"/>
      <c r="NI27" s="6"/>
      <c r="NJ27" s="6"/>
      <c r="NK27" s="6"/>
      <c r="NL27" s="6"/>
      <c r="NM27" s="6"/>
      <c r="NN27" s="6"/>
      <c r="NP27" s="6"/>
      <c r="NR27" s="6"/>
      <c r="NS27" s="6"/>
      <c r="NT27" s="6"/>
      <c r="NU27" s="31"/>
      <c r="NV27" s="6"/>
      <c r="NW27" s="6"/>
      <c r="NX27" s="6"/>
      <c r="NY27" s="6"/>
      <c r="NZ27" s="6"/>
      <c r="OA27" s="6"/>
      <c r="OB27" s="6"/>
      <c r="OC27" s="6"/>
      <c r="OD27" s="6"/>
      <c r="OE27" s="6"/>
      <c r="OG27" s="6"/>
      <c r="OI27" s="6"/>
      <c r="OJ27" s="6"/>
      <c r="OK27" s="6"/>
      <c r="OL27" s="31"/>
      <c r="OM27" s="6"/>
      <c r="ON27" s="6"/>
      <c r="OO27" s="6"/>
      <c r="OP27" s="6"/>
      <c r="OQ27" s="6"/>
      <c r="OR27" s="6"/>
      <c r="OS27" s="6"/>
      <c r="OT27" s="6"/>
      <c r="OU27" s="6"/>
      <c r="OV27" s="6"/>
      <c r="OX27" s="6"/>
      <c r="OZ27" s="6"/>
      <c r="PA27" s="6"/>
      <c r="PB27" s="6"/>
      <c r="PC27" s="31"/>
      <c r="PD27" s="6"/>
      <c r="PE27" s="6"/>
      <c r="PF27" s="6"/>
      <c r="PG27" s="6"/>
      <c r="PH27" s="6"/>
      <c r="PI27" s="6"/>
      <c r="PJ27" s="6"/>
      <c r="PK27" s="6"/>
      <c r="PL27" s="6"/>
      <c r="PM27" s="6"/>
      <c r="PO27" s="6"/>
      <c r="PQ27" s="6"/>
      <c r="PR27" s="6"/>
      <c r="PS27" s="6"/>
      <c r="PT27" s="31"/>
      <c r="PU27" s="6"/>
      <c r="PV27" s="6"/>
      <c r="PW27" s="6"/>
      <c r="PX27" s="6"/>
      <c r="PY27" s="6"/>
      <c r="PZ27" s="6"/>
      <c r="QA27" s="6"/>
      <c r="QB27" s="6"/>
      <c r="QC27" s="6"/>
      <c r="QD27" s="6"/>
      <c r="QF27" s="6"/>
      <c r="QH27" s="6"/>
      <c r="QI27" s="6"/>
      <c r="QJ27" s="6"/>
      <c r="QK27" s="31"/>
      <c r="QL27" s="6"/>
      <c r="QM27" s="6"/>
      <c r="QN27" s="6"/>
      <c r="QO27" s="6"/>
      <c r="QP27" s="6"/>
      <c r="QQ27" s="6"/>
      <c r="QR27" s="6"/>
      <c r="QS27" s="6"/>
      <c r="QT27" s="6"/>
      <c r="QU27" s="6"/>
      <c r="QW27" s="6"/>
      <c r="QY27" s="6"/>
      <c r="QZ27" s="6"/>
      <c r="RA27" s="6"/>
      <c r="RB27" s="31"/>
      <c r="RC27" s="6"/>
      <c r="RD27" s="6"/>
      <c r="RE27" s="6"/>
      <c r="RF27" s="6"/>
      <c r="RG27" s="6"/>
      <c r="RH27" s="6"/>
      <c r="RI27" s="6"/>
      <c r="RJ27" s="6"/>
      <c r="RK27" s="6"/>
      <c r="RL27" s="6"/>
      <c r="RN27" s="6"/>
      <c r="RP27" s="6"/>
      <c r="RQ27" s="6"/>
      <c r="RR27" s="6"/>
      <c r="RS27" s="31"/>
      <c r="RT27" s="6"/>
      <c r="RU27" s="6"/>
      <c r="RV27" s="6"/>
      <c r="RW27" s="6"/>
      <c r="RX27" s="6"/>
      <c r="RY27" s="6"/>
      <c r="RZ27" s="6"/>
      <c r="SA27" s="6"/>
      <c r="SB27" s="6"/>
      <c r="SC27" s="6"/>
      <c r="SE27" s="6"/>
      <c r="SG27" s="6"/>
      <c r="SH27" s="6"/>
      <c r="SI27" s="6"/>
      <c r="SJ27" s="31"/>
      <c r="SK27" s="6"/>
      <c r="SL27" s="6"/>
      <c r="SM27" s="6"/>
      <c r="SN27" s="6"/>
      <c r="SO27" s="6"/>
      <c r="SP27" s="6"/>
      <c r="SQ27" s="6"/>
      <c r="SR27" s="6"/>
      <c r="SS27" s="6"/>
      <c r="ST27" s="6"/>
      <c r="SV27" s="6"/>
      <c r="SX27" s="6"/>
      <c r="SY27" s="6"/>
      <c r="SZ27" s="6"/>
      <c r="TA27" s="31"/>
      <c r="TB27" s="6"/>
      <c r="TC27" s="6"/>
      <c r="TD27" s="6"/>
      <c r="TE27" s="6"/>
      <c r="TF27" s="6"/>
      <c r="TG27" s="6"/>
      <c r="TH27" s="6"/>
      <c r="TI27" s="6"/>
      <c r="TJ27" s="6"/>
      <c r="TK27" s="6"/>
      <c r="TM27" s="6"/>
      <c r="TO27" s="6"/>
      <c r="TP27" s="6"/>
      <c r="TQ27" s="6"/>
      <c r="TR27" s="31"/>
      <c r="TS27" s="6"/>
      <c r="TT27" s="6"/>
      <c r="TU27" s="6"/>
      <c r="TV27" s="6"/>
      <c r="TW27" s="6"/>
      <c r="TX27" s="6"/>
      <c r="TY27" s="6"/>
      <c r="TZ27" s="6"/>
      <c r="UA27" s="6"/>
      <c r="UB27" s="6"/>
      <c r="UD27" s="6"/>
      <c r="UF27" s="6"/>
      <c r="UG27" s="6"/>
      <c r="UH27" s="6"/>
      <c r="UI27" s="31"/>
      <c r="UJ27" s="6"/>
      <c r="UK27" s="6"/>
      <c r="UL27" s="6"/>
      <c r="UM27" s="6"/>
      <c r="UN27" s="6"/>
      <c r="UO27" s="6"/>
      <c r="UP27" s="6"/>
      <c r="UQ27" s="6"/>
      <c r="UR27" s="6"/>
      <c r="US27" s="6"/>
      <c r="UU27" s="6"/>
      <c r="UW27" s="6"/>
      <c r="UX27" s="6"/>
      <c r="UY27" s="6"/>
      <c r="UZ27" s="31"/>
      <c r="VA27" s="6"/>
      <c r="VB27" s="6"/>
      <c r="VC27" s="6"/>
      <c r="VD27" s="6"/>
      <c r="VE27" s="6"/>
      <c r="VF27" s="6"/>
      <c r="VG27" s="6"/>
      <c r="VH27" s="6"/>
      <c r="VI27" s="6"/>
      <c r="VJ27" s="6"/>
      <c r="VL27" s="6"/>
      <c r="VN27" s="6"/>
      <c r="VO27" s="6"/>
      <c r="VP27" s="6"/>
      <c r="VQ27" s="31"/>
      <c r="VR27" s="6"/>
      <c r="VS27" s="6"/>
      <c r="VT27" s="6"/>
      <c r="VU27" s="6"/>
      <c r="VV27" s="6"/>
      <c r="VW27" s="6"/>
      <c r="VX27" s="6"/>
      <c r="VY27" s="6"/>
      <c r="VZ27" s="6"/>
      <c r="WA27" s="6"/>
      <c r="WC27" s="6"/>
      <c r="WE27" s="6"/>
      <c r="WF27" s="6"/>
      <c r="WG27" s="6"/>
      <c r="WH27" s="31"/>
    </row>
    <row r="28" spans="2:606" x14ac:dyDescent="0.25">
      <c r="B28">
        <v>52</v>
      </c>
      <c r="C28" s="1">
        <f>RC15</f>
        <v>8.5108662416704348</v>
      </c>
      <c r="G28" s="33">
        <v>50</v>
      </c>
      <c r="K28" s="31"/>
      <c r="L28" s="6"/>
      <c r="M28" s="6"/>
      <c r="N28" s="6"/>
      <c r="O28" s="6"/>
      <c r="P28" s="6"/>
      <c r="Q28" s="6"/>
      <c r="R28" s="6"/>
      <c r="S28" s="6"/>
      <c r="T28" s="6"/>
      <c r="U28" s="6"/>
      <c r="W28" s="6"/>
      <c r="X28" s="6">
        <v>2.5666667000000001E-2</v>
      </c>
      <c r="Y28" s="6">
        <v>0</v>
      </c>
      <c r="Z28" s="6">
        <v>8.3281109616400006E-2</v>
      </c>
      <c r="AA28" s="6">
        <f>LINEST(Z28:Z39,Y28:Y39,TRUE,TRUE)</f>
        <v>3.9420741573510387E-3</v>
      </c>
      <c r="AC28" s="6"/>
      <c r="AD28" s="6"/>
      <c r="AE28" s="6"/>
      <c r="AF28" s="6"/>
      <c r="AG28" s="6"/>
      <c r="AH28" s="6"/>
      <c r="AI28" s="6"/>
      <c r="AJ28" s="6"/>
      <c r="AK28" s="6"/>
      <c r="AL28" s="6"/>
      <c r="AN28" s="6"/>
      <c r="AO28" s="6">
        <v>2.5666667000000001E-2</v>
      </c>
      <c r="AP28" s="6">
        <v>0</v>
      </c>
      <c r="AQ28" s="6">
        <v>0.16781650201600001</v>
      </c>
      <c r="AR28" s="6">
        <f>LINEST(AQ28:AQ39,AP28:AP39,TRUE,TRUE)</f>
        <v>7.3344908655850029E-3</v>
      </c>
      <c r="AT28" s="6"/>
      <c r="AU28" s="6"/>
      <c r="AV28" s="6"/>
      <c r="AW28" s="6"/>
      <c r="AX28" s="6"/>
      <c r="AY28" s="6"/>
      <c r="AZ28" s="6"/>
      <c r="BA28" s="6"/>
      <c r="BB28" s="6"/>
      <c r="BC28" s="6"/>
      <c r="BE28" s="6"/>
      <c r="BF28" s="6">
        <v>0.25666666999999999</v>
      </c>
      <c r="BG28" s="6">
        <v>0</v>
      </c>
      <c r="BH28" s="6">
        <v>8.5706736382800006E-2</v>
      </c>
      <c r="BI28" s="6">
        <f>LINEST(BH28:BH39,BG28:BG39,TRUE,TRUE)</f>
        <v>1.8637079914962185E-3</v>
      </c>
      <c r="BJ28" s="31"/>
      <c r="BK28" s="6"/>
      <c r="BL28" s="6"/>
      <c r="BM28" s="6"/>
      <c r="BN28" s="6"/>
      <c r="BO28" s="6"/>
      <c r="BP28" s="6"/>
      <c r="BQ28" s="6"/>
      <c r="BR28" s="6"/>
      <c r="BS28" s="6"/>
      <c r="BT28" s="6"/>
      <c r="BV28" s="6"/>
      <c r="BW28" s="6">
        <v>0.25666666999999999</v>
      </c>
      <c r="BX28" s="6">
        <v>0</v>
      </c>
      <c r="BY28" s="6">
        <v>0.44854896734900002</v>
      </c>
      <c r="BZ28" s="6">
        <f>LINEST(BY28:BY39,BX28:BX39,TRUE,TRUE)</f>
        <v>4.2718042417269966E-2</v>
      </c>
      <c r="CA28" s="31"/>
      <c r="CB28" s="6"/>
      <c r="CC28" s="6"/>
      <c r="CD28" s="6"/>
      <c r="CE28" s="6"/>
      <c r="CF28" s="6"/>
      <c r="CG28" s="6"/>
      <c r="CH28" s="6"/>
      <c r="CI28" s="6"/>
      <c r="CJ28" s="6"/>
      <c r="CK28" s="6"/>
      <c r="CM28" s="6"/>
      <c r="CN28" s="6">
        <v>0.25666666999999999</v>
      </c>
      <c r="CO28" s="6">
        <v>0</v>
      </c>
      <c r="CP28" s="6">
        <v>0.49237680318999999</v>
      </c>
      <c r="CQ28" s="6">
        <f>LINEST(CP28:CP39,CO28:CO39,TRUE,TRUE)</f>
        <v>3.3084145983120816E-2</v>
      </c>
      <c r="CR28" s="31"/>
      <c r="CS28" s="6"/>
      <c r="CT28" s="6"/>
      <c r="CU28" s="6"/>
      <c r="CV28" s="6"/>
      <c r="CW28" s="6"/>
      <c r="CX28" s="6"/>
      <c r="CY28" s="6"/>
      <c r="CZ28" s="6"/>
      <c r="DA28" s="6"/>
      <c r="DB28" s="6"/>
      <c r="DD28" s="6"/>
      <c r="DE28" s="6">
        <v>0.25666666999999999</v>
      </c>
      <c r="DF28" s="6">
        <v>0</v>
      </c>
      <c r="DG28" s="6">
        <v>0.467445283391</v>
      </c>
      <c r="DH28" s="6">
        <f>LINEST(DG28:DG39,DF28:DF39,TRUE,TRUE)</f>
        <v>4.3488543966292065E-2</v>
      </c>
      <c r="DI28" s="31"/>
      <c r="DJ28" s="6"/>
      <c r="DK28" s="6"/>
      <c r="DL28" s="6"/>
      <c r="DM28" s="6"/>
      <c r="DN28" s="6"/>
      <c r="DO28" s="6"/>
      <c r="DP28" s="6"/>
      <c r="DQ28" s="6"/>
      <c r="DR28" s="6"/>
      <c r="DS28" s="6"/>
      <c r="DU28" s="6"/>
      <c r="DV28" s="6">
        <v>0.25666666999999999</v>
      </c>
      <c r="DW28" s="6">
        <v>0</v>
      </c>
      <c r="DX28" s="6">
        <v>0.313483885633</v>
      </c>
      <c r="DY28" s="6">
        <f>LINEST(DX28:DX39,DW28:DW39,TRUE,TRUE)</f>
        <v>2.016624675251906E-2</v>
      </c>
      <c r="DZ28" s="31"/>
      <c r="EA28" s="6"/>
      <c r="EB28" s="6"/>
      <c r="EC28" s="6"/>
      <c r="ED28" s="6"/>
      <c r="EE28" s="6"/>
      <c r="EF28" s="6"/>
      <c r="EG28" s="6"/>
      <c r="EH28" s="6"/>
      <c r="EI28" s="6"/>
      <c r="EJ28" s="6"/>
      <c r="EL28" s="6"/>
      <c r="EM28" s="6">
        <v>0.25666666999999999</v>
      </c>
      <c r="EN28" s="6">
        <v>0</v>
      </c>
      <c r="EO28" s="6">
        <v>0.24739849523599999</v>
      </c>
      <c r="EP28" s="6">
        <f>LINEST(EO28:EO39,EN28:EN39,TRUE,TRUE)</f>
        <v>2.1328353265731893E-2</v>
      </c>
      <c r="EQ28" s="31"/>
      <c r="ER28" s="6"/>
      <c r="ES28" s="6"/>
      <c r="ET28" s="6"/>
      <c r="EU28" s="6"/>
      <c r="EV28" s="6"/>
      <c r="EW28" s="6"/>
      <c r="EX28" s="6"/>
      <c r="EY28" s="6"/>
      <c r="EZ28" s="6"/>
      <c r="FA28" s="6"/>
      <c r="FC28" s="6"/>
      <c r="FD28" s="6">
        <v>0.25666666999999999</v>
      </c>
      <c r="FE28" s="6">
        <v>0</v>
      </c>
      <c r="FF28" s="6">
        <v>0.28811666519700002</v>
      </c>
      <c r="FG28" s="6">
        <f>LINEST(FF28:FF39,FE28:FE39,TRUE,TRUE)</f>
        <v>2.9173972398412056E-2</v>
      </c>
      <c r="FH28" s="31"/>
      <c r="FI28" s="6"/>
      <c r="FJ28" s="6"/>
      <c r="FK28" s="6"/>
      <c r="FL28" s="6"/>
      <c r="FM28" s="6"/>
      <c r="FN28" s="6"/>
      <c r="FO28" s="6"/>
      <c r="FP28" s="6"/>
      <c r="FQ28" s="6"/>
      <c r="FR28" s="6"/>
      <c r="FT28" s="6"/>
      <c r="FU28" s="6">
        <v>0.25666666999999999</v>
      </c>
      <c r="FV28" s="6">
        <v>0</v>
      </c>
      <c r="FW28" s="6">
        <v>0.27678468331799999</v>
      </c>
      <c r="FX28" s="6">
        <f>LINEST(FW28:FW39,FV28:FV39,TRUE,TRUE)</f>
        <v>2.6616536206394363E-2</v>
      </c>
      <c r="FY28" s="31"/>
      <c r="FZ28" s="6"/>
      <c r="GA28" s="6"/>
      <c r="GB28" s="6"/>
      <c r="GC28" s="6"/>
      <c r="GD28" s="6" t="s">
        <v>192</v>
      </c>
      <c r="GE28" s="6"/>
      <c r="GF28" s="6"/>
      <c r="GG28" s="6"/>
      <c r="GH28" s="6"/>
      <c r="GI28" s="6"/>
      <c r="GK28" s="6"/>
      <c r="GL28" s="6">
        <v>0.25666666999999999</v>
      </c>
      <c r="GM28" s="6">
        <v>0</v>
      </c>
      <c r="GN28" s="6">
        <v>0.56799474145999995</v>
      </c>
      <c r="GO28" s="6">
        <f>LINEST(GN28:GN39,GM28:GM39,TRUE,TRUE)</f>
        <v>2.8731178018880248E-2</v>
      </c>
      <c r="GP28" s="31"/>
      <c r="GQ28" s="6"/>
      <c r="GS28" s="6"/>
      <c r="GT28" s="6"/>
      <c r="GU28" s="6" t="s">
        <v>192</v>
      </c>
      <c r="GV28" s="6"/>
      <c r="GW28" s="6"/>
      <c r="GX28" s="6"/>
      <c r="GY28" s="6"/>
      <c r="GZ28" s="6"/>
      <c r="HB28" s="6"/>
      <c r="HC28" s="6">
        <v>0.25666666999999999</v>
      </c>
      <c r="HD28" s="6">
        <v>0</v>
      </c>
      <c r="HE28" s="6">
        <v>0.32140196999699999</v>
      </c>
      <c r="HF28" s="6">
        <f>LINEST(HE28:HE39,HD28:HD39,TRUE,TRUE)</f>
        <v>2.7494832050667859E-2</v>
      </c>
      <c r="HG28" s="31"/>
      <c r="HH28" s="6"/>
      <c r="HI28" s="6"/>
      <c r="HJ28" s="6"/>
      <c r="HK28" s="6"/>
      <c r="HL28" s="6" t="s">
        <v>192</v>
      </c>
      <c r="HM28" s="6"/>
      <c r="HN28" s="6"/>
      <c r="HO28" s="6"/>
      <c r="HP28" s="6"/>
      <c r="HQ28" s="6"/>
      <c r="HS28" s="6"/>
      <c r="HT28" s="6">
        <v>0.25666666999999999</v>
      </c>
      <c r="HU28" s="6">
        <v>0</v>
      </c>
      <c r="HV28" s="6">
        <v>0.39703081960100001</v>
      </c>
      <c r="HW28" s="6">
        <f>LINEST(HV28:HV39,HU28:HU39,TRUE,TRUE)</f>
        <v>4.1024112534488427E-2</v>
      </c>
      <c r="HX28" s="31"/>
      <c r="HY28" s="6"/>
      <c r="HZ28" s="6"/>
      <c r="IA28" s="6"/>
      <c r="IB28" s="6"/>
      <c r="IC28" s="6" t="s">
        <v>192</v>
      </c>
      <c r="ID28" s="6"/>
      <c r="IE28" s="6"/>
      <c r="IF28" s="6"/>
      <c r="IG28" s="6"/>
      <c r="IH28" s="6"/>
      <c r="IJ28" s="6"/>
      <c r="IK28" s="6">
        <v>0.25666666999999999</v>
      </c>
      <c r="IL28" s="6">
        <v>0</v>
      </c>
      <c r="IM28" s="6">
        <v>0.83447544028499998</v>
      </c>
      <c r="IN28" s="6">
        <f>LINEST(IM28:IM39,IL28:IL39,TRUE,TRUE)</f>
        <v>3.5189327773313892E-2</v>
      </c>
      <c r="IO28" s="31"/>
      <c r="IP28" s="6"/>
      <c r="IQ28" s="6"/>
      <c r="IR28" s="6"/>
      <c r="IS28" s="6"/>
      <c r="IT28" s="6" t="s">
        <v>192</v>
      </c>
      <c r="IU28" s="6"/>
      <c r="IV28" s="6"/>
      <c r="IW28" s="6"/>
      <c r="IX28" s="6"/>
      <c r="IY28" s="6"/>
      <c r="JA28" s="6"/>
      <c r="JB28" s="6">
        <v>0.25666666999999999</v>
      </c>
      <c r="JC28" s="6">
        <v>0</v>
      </c>
      <c r="JD28" s="6">
        <v>0.68630863401999997</v>
      </c>
      <c r="JE28" s="6">
        <f>LINEST(JD28:JD39,JC28:JC39,TRUE,TRUE)</f>
        <v>2.8713336513135047E-2</v>
      </c>
      <c r="JF28" s="31"/>
      <c r="JG28" s="6"/>
      <c r="JH28" s="6"/>
      <c r="JI28" s="6"/>
      <c r="JJ28" s="6"/>
      <c r="JK28" s="6" t="s">
        <v>192</v>
      </c>
      <c r="JL28" s="6"/>
      <c r="JM28" s="6"/>
      <c r="JN28" s="6"/>
      <c r="JO28" s="6"/>
      <c r="JP28" s="6"/>
      <c r="JR28" s="6"/>
      <c r="JS28" s="6">
        <v>0.25666666999999999</v>
      </c>
      <c r="JT28" s="6">
        <v>0</v>
      </c>
      <c r="JU28" s="6">
        <v>0.67974873109599998</v>
      </c>
      <c r="JV28" s="6">
        <f>LINEST(JU28:JU38,JT28:JT38,TRUE,TRUE)</f>
        <v>3.0787812914092907E-2</v>
      </c>
      <c r="JW28" s="31"/>
      <c r="JX28" s="6"/>
      <c r="JY28" s="6"/>
      <c r="JZ28" s="6"/>
      <c r="KA28" s="6"/>
      <c r="KB28" s="6" t="s">
        <v>192</v>
      </c>
      <c r="KC28" s="6"/>
      <c r="KD28" s="6"/>
      <c r="KE28" s="6"/>
      <c r="KF28" s="6"/>
      <c r="KG28" s="6"/>
      <c r="KI28" s="6"/>
      <c r="KJ28" s="6">
        <v>0.25666666999999999</v>
      </c>
      <c r="KK28" s="6">
        <v>0</v>
      </c>
      <c r="KL28" s="6">
        <v>0.21272428920299999</v>
      </c>
      <c r="KM28" s="6">
        <f>LINEST(KL28:KL39,KK28:KK39,TRUE,TRUE)</f>
        <v>1.9734717350262089E-2</v>
      </c>
      <c r="KN28" s="31"/>
      <c r="KO28" s="6"/>
      <c r="KP28" s="6"/>
      <c r="KQ28" s="6"/>
      <c r="KR28" s="6"/>
      <c r="KS28" s="6" t="s">
        <v>192</v>
      </c>
      <c r="KT28" s="6"/>
      <c r="KU28" s="6"/>
      <c r="KV28" s="6"/>
      <c r="KW28" s="6"/>
      <c r="KX28" s="6"/>
      <c r="KZ28" s="6"/>
      <c r="LA28" s="6">
        <v>0.25666666999999999</v>
      </c>
      <c r="LB28" s="6">
        <v>0</v>
      </c>
      <c r="LC28" s="6">
        <v>0.23826066603500001</v>
      </c>
      <c r="LD28" s="6">
        <f>LINEST(LC28:LC39,LB28:LB39,TRUE,TRUE)</f>
        <v>2.246930829368031E-2</v>
      </c>
      <c r="LE28" s="31"/>
      <c r="LF28" s="6"/>
      <c r="LG28" s="6"/>
      <c r="LH28" s="6"/>
      <c r="LI28" s="6"/>
      <c r="LJ28" s="6" t="s">
        <v>192</v>
      </c>
      <c r="LK28" s="6"/>
      <c r="LL28" s="6"/>
      <c r="LM28" s="6"/>
      <c r="LN28" s="6"/>
      <c r="LO28" s="6"/>
      <c r="LQ28" s="6"/>
      <c r="LR28" s="6">
        <v>0.25666666999999999</v>
      </c>
      <c r="LS28" s="6">
        <v>0</v>
      </c>
      <c r="LT28" s="6">
        <v>0.26503931844200002</v>
      </c>
      <c r="LU28" s="6">
        <f>LINEST(LT28:LT39,LS28:LS39,TRUE,TRUE)</f>
        <v>2.3798801506389973E-2</v>
      </c>
      <c r="LV28" s="31"/>
      <c r="LW28" s="6"/>
      <c r="LX28" s="6"/>
      <c r="LY28" s="6"/>
      <c r="LZ28" s="6"/>
      <c r="MA28" s="6" t="s">
        <v>192</v>
      </c>
      <c r="MB28" s="6"/>
      <c r="MC28" s="6"/>
      <c r="MD28" s="6"/>
      <c r="ME28" s="6"/>
      <c r="MF28" s="6"/>
      <c r="MH28" s="6"/>
      <c r="MI28" s="6">
        <v>0.25666666999999999</v>
      </c>
      <c r="MJ28" s="6">
        <v>0</v>
      </c>
      <c r="MK28" s="6">
        <v>0.266830101514</v>
      </c>
      <c r="ML28" s="6">
        <f>LINEST(MK28:MK39,MJ28:MJ39,TRUE,TRUE)</f>
        <v>2.2276305385070333E-2</v>
      </c>
      <c r="MM28" s="31"/>
      <c r="MN28" s="6"/>
      <c r="MO28" s="6"/>
      <c r="MP28" s="6"/>
      <c r="MQ28" s="6"/>
      <c r="MR28" s="6" t="s">
        <v>192</v>
      </c>
      <c r="MS28" s="6"/>
      <c r="MT28" s="6"/>
      <c r="MU28" s="6"/>
      <c r="MV28" s="6"/>
      <c r="MW28" s="6"/>
      <c r="MY28" s="6"/>
      <c r="MZ28" s="6">
        <v>0.25666666999999999</v>
      </c>
      <c r="NA28" s="6">
        <v>0</v>
      </c>
      <c r="NB28" s="6">
        <v>0.170806020359</v>
      </c>
      <c r="NC28" s="6">
        <f>LINEST(NB28:NB39,NA28:NA39,TRUE,TRUE)</f>
        <v>1.3010938019468033E-2</v>
      </c>
      <c r="ND28" s="31"/>
      <c r="NE28" s="6"/>
      <c r="NF28" s="6"/>
      <c r="NG28" s="6"/>
      <c r="NH28" s="6"/>
      <c r="NI28" s="6" t="s">
        <v>192</v>
      </c>
      <c r="NJ28" s="6"/>
      <c r="NK28" s="6"/>
      <c r="NL28" s="6"/>
      <c r="NM28" s="6"/>
      <c r="NN28" s="6"/>
      <c r="NP28" s="6"/>
      <c r="NQ28" s="6">
        <v>0.25666666999999999</v>
      </c>
      <c r="NR28" s="6">
        <v>0</v>
      </c>
      <c r="NS28" s="6">
        <v>0.25172709245800001</v>
      </c>
      <c r="NT28" s="6">
        <f>LINEST(NS28:NS39,NR28:NR39,TRUE,TRUE)</f>
        <v>2.5089908777652034E-2</v>
      </c>
      <c r="NU28" s="31"/>
      <c r="NV28" s="6"/>
      <c r="NW28" s="6"/>
      <c r="NX28" s="6"/>
      <c r="NY28" s="6"/>
      <c r="NZ28" s="6" t="s">
        <v>192</v>
      </c>
      <c r="OA28" s="6"/>
      <c r="OB28" s="6"/>
      <c r="OC28" s="6"/>
      <c r="OD28" s="6"/>
      <c r="OE28" s="6"/>
      <c r="OG28" s="6"/>
      <c r="OH28" s="6">
        <v>0.25666666999999999</v>
      </c>
      <c r="OI28" s="6">
        <v>0</v>
      </c>
      <c r="OJ28" s="6">
        <v>0.344583212114</v>
      </c>
      <c r="OK28" s="6">
        <f>LINEST(OJ28:OJ39,OI28:OI39,TRUE,TRUE)</f>
        <v>2.879428701332945E-2</v>
      </c>
      <c r="OL28" s="31"/>
      <c r="OM28" s="6"/>
      <c r="ON28" s="6"/>
      <c r="OO28" s="6"/>
      <c r="OP28" s="6"/>
      <c r="OQ28" s="6" t="s">
        <v>192</v>
      </c>
      <c r="OR28" s="6"/>
      <c r="OS28" s="6"/>
      <c r="OT28" s="6"/>
      <c r="OU28" s="6"/>
      <c r="OV28" s="6"/>
      <c r="OX28" s="6"/>
      <c r="OY28" s="6">
        <v>0.25666666999999999</v>
      </c>
      <c r="OZ28" s="6">
        <v>0</v>
      </c>
      <c r="PA28" s="6">
        <v>0.28204347977799998</v>
      </c>
      <c r="PB28" s="6">
        <f>LINEST(PA28:PA39,OZ28:OZ39,TRUE,TRUE)</f>
        <v>2.7602985969415125E-2</v>
      </c>
      <c r="PC28" s="31"/>
      <c r="PD28" s="6"/>
      <c r="PE28" s="6"/>
      <c r="PF28" s="6"/>
      <c r="PG28" s="6"/>
      <c r="PH28" s="6" t="s">
        <v>192</v>
      </c>
      <c r="PI28" s="6"/>
      <c r="PJ28" s="6"/>
      <c r="PK28" s="6"/>
      <c r="PL28" s="6"/>
      <c r="PM28" s="6"/>
      <c r="PO28" s="6"/>
      <c r="PP28" s="6">
        <f>PP14/2</f>
        <v>0.40669749999999999</v>
      </c>
      <c r="PQ28" s="6">
        <v>0</v>
      </c>
      <c r="PR28" s="6">
        <v>0.411772386509</v>
      </c>
      <c r="PS28" s="6">
        <f>LINEST(PR28:PR39,PQ28:PQ39,TRUE,TRUE)</f>
        <v>3.3887422420520286E-2</v>
      </c>
      <c r="PT28" s="31"/>
      <c r="PU28" s="6"/>
      <c r="PV28" s="6"/>
      <c r="PW28" s="6"/>
      <c r="PX28" s="6"/>
      <c r="PY28" s="6" t="s">
        <v>192</v>
      </c>
      <c r="PZ28" s="6"/>
      <c r="QA28" s="6"/>
      <c r="QB28" s="6"/>
      <c r="QC28" s="6"/>
      <c r="QD28" s="6"/>
      <c r="QF28" s="6"/>
      <c r="QG28" s="6">
        <f>QG14/2</f>
        <v>0.40669749999999999</v>
      </c>
      <c r="QH28" s="6">
        <v>0</v>
      </c>
      <c r="QI28" s="6">
        <v>0.38810581436300001</v>
      </c>
      <c r="QJ28" s="6">
        <f>LINEST(QI28:QI39,QH28:QH39,TRUE,TRUE)</f>
        <v>3.4274995243595209E-2</v>
      </c>
      <c r="QK28" s="31"/>
      <c r="QL28" s="6"/>
      <c r="QM28" s="6"/>
      <c r="QN28" s="6"/>
      <c r="QO28" s="6"/>
      <c r="QP28" s="6" t="s">
        <v>192</v>
      </c>
      <c r="QQ28" s="6"/>
      <c r="QR28" s="6"/>
      <c r="QS28" s="6"/>
      <c r="QT28" s="6"/>
      <c r="QU28" s="6"/>
      <c r="QW28" s="6"/>
      <c r="QX28" s="6">
        <f>QX14/2</f>
        <v>0.40669749999999999</v>
      </c>
      <c r="QY28" s="6">
        <v>0</v>
      </c>
      <c r="QZ28" s="6">
        <v>0.38038634841199997</v>
      </c>
      <c r="RA28" s="6">
        <f>LINEST(QZ28:QZ39,QY28:QY39,TRUE,TRUE)</f>
        <v>3.670095818415603E-2</v>
      </c>
      <c r="RB28" s="31"/>
      <c r="RC28" s="6"/>
      <c r="RD28" s="6"/>
      <c r="RE28" s="6"/>
      <c r="RF28" s="6"/>
      <c r="RG28" s="6" t="s">
        <v>192</v>
      </c>
      <c r="RH28" s="6"/>
      <c r="RI28" s="6"/>
      <c r="RJ28" s="6"/>
      <c r="RK28" s="6"/>
      <c r="RL28" s="6"/>
      <c r="RN28" s="6"/>
      <c r="RO28" s="6">
        <f>RO14/2</f>
        <v>0.40669749999999999</v>
      </c>
      <c r="RP28" s="6">
        <v>0</v>
      </c>
      <c r="RQ28" s="6">
        <v>0.39361576500899997</v>
      </c>
      <c r="RR28" s="6">
        <f>LINEST(RQ28:RQ39,RP28:RP39,TRUE,TRUE)</f>
        <v>3.9832740333434341E-2</v>
      </c>
      <c r="RS28" s="31"/>
      <c r="RT28" s="6"/>
      <c r="RU28" s="6"/>
      <c r="RV28" s="6"/>
      <c r="RW28" s="6"/>
      <c r="RX28" s="6" t="s">
        <v>192</v>
      </c>
      <c r="RY28" s="6"/>
      <c r="RZ28" s="6"/>
      <c r="SA28" s="6"/>
      <c r="SB28" s="6"/>
      <c r="SC28" s="6"/>
      <c r="SE28" s="6"/>
      <c r="SF28" s="6">
        <f>SF14/2</f>
        <v>0.40669749999999999</v>
      </c>
      <c r="SG28" s="6">
        <v>0</v>
      </c>
      <c r="SH28" s="6">
        <v>0.45132081300600002</v>
      </c>
      <c r="SI28" s="6">
        <f>LINEST(SH28:SH39,SG28:SG39,TRUE,TRUE)</f>
        <v>3.5935807916860248E-2</v>
      </c>
      <c r="SJ28" s="31"/>
      <c r="SK28" s="6"/>
      <c r="SL28" s="6"/>
      <c r="SM28" s="6"/>
      <c r="SN28" s="6"/>
      <c r="SO28" s="6" t="s">
        <v>192</v>
      </c>
      <c r="SP28" s="6"/>
      <c r="SQ28" s="6"/>
      <c r="SR28" s="6"/>
      <c r="SS28" s="6"/>
      <c r="ST28" s="6"/>
      <c r="SV28" s="6"/>
      <c r="SW28" s="6">
        <f>SW14/2</f>
        <v>0.40669749999999999</v>
      </c>
      <c r="SX28" s="6">
        <v>0</v>
      </c>
      <c r="SY28" s="6">
        <v>0.55394877983099999</v>
      </c>
      <c r="SZ28" s="6">
        <f>LINEST(SY28:SY39,SX28:SX39,TRUE,TRUE)</f>
        <v>3.3439569285570611E-2</v>
      </c>
      <c r="TA28" s="31"/>
      <c r="TB28" s="6"/>
      <c r="TC28" s="6"/>
      <c r="TD28" s="6"/>
      <c r="TE28" s="6" t="s">
        <v>87</v>
      </c>
      <c r="TF28" s="6" t="s">
        <v>192</v>
      </c>
      <c r="TG28" s="6"/>
      <c r="TH28" s="6"/>
      <c r="TI28" s="6"/>
      <c r="TJ28" s="6"/>
      <c r="TK28" s="6"/>
      <c r="TM28" s="6"/>
      <c r="TN28" s="6">
        <f>TN14/2</f>
        <v>0.40669749999999999</v>
      </c>
      <c r="TO28" s="6">
        <v>0</v>
      </c>
      <c r="TP28" s="6">
        <v>0.30465333235699998</v>
      </c>
      <c r="TQ28" s="6">
        <f>LINEST(TP28:TP39,TO28:TO39,TRUE,TRUE)</f>
        <v>2.9155936560648726E-2</v>
      </c>
      <c r="TR28" s="31"/>
      <c r="TS28" s="6"/>
      <c r="TT28" s="6"/>
      <c r="TU28" s="6"/>
      <c r="TV28" s="6" t="s">
        <v>87</v>
      </c>
      <c r="TW28" s="6" t="s">
        <v>192</v>
      </c>
      <c r="TX28" s="6"/>
      <c r="TY28" s="6"/>
      <c r="TZ28" s="6"/>
      <c r="UA28" s="6"/>
      <c r="UB28" s="6"/>
      <c r="UD28" s="6"/>
      <c r="UE28" s="6">
        <f>UE14/2</f>
        <v>0.40669749999999999</v>
      </c>
      <c r="UF28" s="6">
        <v>0</v>
      </c>
      <c r="UG28" s="6">
        <v>0.48245363675500003</v>
      </c>
      <c r="UH28" s="6">
        <f>LINEST(UG28:UG39,UF28:UF39,TRUE,TRUE)</f>
        <v>3.4793237181399185E-2</v>
      </c>
      <c r="UI28" s="31"/>
      <c r="UJ28" s="6"/>
      <c r="UK28" s="6"/>
      <c r="UL28" s="6"/>
      <c r="UM28" s="6" t="s">
        <v>87</v>
      </c>
      <c r="UN28" s="6" t="s">
        <v>192</v>
      </c>
      <c r="UO28" s="6"/>
      <c r="UP28" s="6"/>
      <c r="UQ28" s="6"/>
      <c r="UR28" s="6"/>
      <c r="US28" s="6"/>
      <c r="UU28" s="6"/>
      <c r="UV28" s="6">
        <f>UV14/2</f>
        <v>0.40669749999999999</v>
      </c>
      <c r="UW28" s="6">
        <v>0</v>
      </c>
      <c r="UX28" s="6">
        <v>0.33923137335600001</v>
      </c>
      <c r="UY28" s="6">
        <f>LINEST(UX28:UX39,UW28:UW39,TRUE,TRUE)</f>
        <v>3.4603501570481005E-2</v>
      </c>
      <c r="UZ28" s="31"/>
      <c r="VA28" s="6"/>
      <c r="VB28" s="6"/>
      <c r="VC28" s="6"/>
      <c r="VD28" s="6" t="s">
        <v>87</v>
      </c>
      <c r="VE28" s="6" t="s">
        <v>192</v>
      </c>
      <c r="VF28" s="6"/>
      <c r="VG28" s="6"/>
      <c r="VH28" s="6"/>
      <c r="VI28" s="6"/>
      <c r="VJ28" s="6"/>
      <c r="VL28" s="6"/>
      <c r="VM28" s="6">
        <f>VM14/2</f>
        <v>0.40669749999999999</v>
      </c>
      <c r="VN28" s="6">
        <v>0</v>
      </c>
      <c r="VO28" s="6">
        <v>0.422769610563</v>
      </c>
      <c r="VP28" s="6">
        <f>LINEST(VO28:VO39,VN28:VN39,TRUE,TRUE)</f>
        <v>3.8471413153101805E-2</v>
      </c>
      <c r="VQ28" s="31"/>
      <c r="VR28" s="6"/>
      <c r="VS28" s="6"/>
      <c r="VT28" s="6"/>
      <c r="VU28" s="6" t="s">
        <v>87</v>
      </c>
      <c r="VV28" s="6" t="s">
        <v>192</v>
      </c>
      <c r="VW28" s="6"/>
      <c r="VX28" s="6"/>
      <c r="VY28" s="6"/>
      <c r="VZ28" s="6"/>
      <c r="WA28" s="6"/>
      <c r="WC28" s="6"/>
      <c r="WD28" s="6">
        <f>WD14/2</f>
        <v>0.40669749999999999</v>
      </c>
      <c r="WE28" s="6">
        <v>0</v>
      </c>
      <c r="WF28" s="6">
        <v>0.43052790430499999</v>
      </c>
      <c r="WG28" s="6">
        <f>LINEST(WF28:WF39,WE28:WE39,TRUE,TRUE)</f>
        <v>2.9921015580970559E-2</v>
      </c>
      <c r="WH28" s="31"/>
    </row>
    <row r="29" spans="2:606" x14ac:dyDescent="0.25">
      <c r="B29">
        <v>50</v>
      </c>
      <c r="C29" s="1">
        <f>RT15</f>
        <v>8.6088094535052875</v>
      </c>
      <c r="G29">
        <v>52</v>
      </c>
      <c r="K29" s="31"/>
      <c r="L29" s="6"/>
      <c r="N29" s="6"/>
      <c r="O29" s="6"/>
      <c r="P29" s="6"/>
      <c r="Q29" s="6"/>
      <c r="R29" s="6"/>
      <c r="S29" s="6"/>
      <c r="T29" s="6"/>
      <c r="U29" s="6"/>
      <c r="W29" s="6"/>
      <c r="X29" s="6"/>
      <c r="Y29" s="6">
        <v>1.7573133333299999</v>
      </c>
      <c r="Z29" s="6">
        <v>8.9561776696400003E-2</v>
      </c>
      <c r="AA29" s="6"/>
      <c r="AC29" s="6"/>
      <c r="AE29" s="6"/>
      <c r="AF29" s="6"/>
      <c r="AG29" s="6"/>
      <c r="AH29" s="6"/>
      <c r="AI29" s="6"/>
      <c r="AJ29" s="6"/>
      <c r="AK29" s="6"/>
      <c r="AL29" s="6"/>
      <c r="AN29" s="6"/>
      <c r="AO29" s="6"/>
      <c r="AP29" s="6">
        <v>1.7573133333299999</v>
      </c>
      <c r="AQ29" s="6">
        <v>0.177072748561</v>
      </c>
      <c r="AR29" s="6"/>
      <c r="AT29" s="6"/>
      <c r="AV29" s="6"/>
      <c r="AW29" s="6"/>
      <c r="AX29" s="6"/>
      <c r="AY29" s="6"/>
      <c r="AZ29" s="6"/>
      <c r="BA29" s="6"/>
      <c r="BB29" s="6"/>
      <c r="BC29" s="6"/>
      <c r="BE29" s="6"/>
      <c r="BF29" s="6"/>
      <c r="BG29" s="6">
        <v>1.73546</v>
      </c>
      <c r="BH29" s="6">
        <v>8.8177333487899995E-2</v>
      </c>
      <c r="BI29" s="6"/>
      <c r="BJ29" s="31"/>
      <c r="BK29" s="6"/>
      <c r="BM29" s="6"/>
      <c r="BN29" s="6"/>
      <c r="BO29" s="6"/>
      <c r="BP29" s="6"/>
      <c r="BQ29" s="6"/>
      <c r="BR29" s="6"/>
      <c r="BS29" s="6"/>
      <c r="BT29" s="6"/>
      <c r="BV29" s="6"/>
      <c r="BW29" s="6"/>
      <c r="BX29" s="6">
        <v>1.78792</v>
      </c>
      <c r="BY29" s="6">
        <v>0.52527292922400004</v>
      </c>
      <c r="BZ29" s="6"/>
      <c r="CA29" s="31"/>
      <c r="CB29" s="6"/>
      <c r="CD29" s="6"/>
      <c r="CE29" s="6"/>
      <c r="CF29" s="6"/>
      <c r="CG29" s="6"/>
      <c r="CH29" s="6"/>
      <c r="CI29" s="6"/>
      <c r="CJ29" s="6"/>
      <c r="CK29" s="6"/>
      <c r="CM29" s="6"/>
      <c r="CN29" s="6"/>
      <c r="CO29" s="6">
        <v>1.8022733333300001</v>
      </c>
      <c r="CP29" s="6">
        <v>0.54825522198400001</v>
      </c>
      <c r="CQ29" s="6"/>
      <c r="CR29" s="31"/>
      <c r="CS29" s="6"/>
      <c r="CU29" s="6"/>
      <c r="CV29" s="6"/>
      <c r="CW29" s="6"/>
      <c r="CX29" s="6"/>
      <c r="CY29" s="6"/>
      <c r="CZ29" s="6"/>
      <c r="DA29" s="6"/>
      <c r="DB29" s="6"/>
      <c r="DD29" s="6"/>
      <c r="DE29" s="6"/>
      <c r="DF29" s="6">
        <v>1.8022733333300001</v>
      </c>
      <c r="DG29" s="6">
        <v>0.53909031488799997</v>
      </c>
      <c r="DH29" s="6"/>
      <c r="DI29" s="31"/>
      <c r="DJ29" s="6"/>
      <c r="DL29" s="6"/>
      <c r="DM29" s="6"/>
      <c r="DN29" s="6"/>
      <c r="DO29" s="6"/>
      <c r="DP29" s="6"/>
      <c r="DQ29" s="6"/>
      <c r="DR29" s="6"/>
      <c r="DS29" s="6"/>
      <c r="DU29" s="6"/>
      <c r="DV29" s="6"/>
      <c r="DW29" s="6">
        <v>1.7723</v>
      </c>
      <c r="DX29" s="6">
        <v>0.34281422288800001</v>
      </c>
      <c r="DY29" s="6"/>
      <c r="DZ29" s="31"/>
      <c r="EA29" s="6"/>
      <c r="EC29" s="6"/>
      <c r="ED29" s="6"/>
      <c r="EE29" s="6"/>
      <c r="EF29" s="6"/>
      <c r="EG29" s="6"/>
      <c r="EH29" s="6"/>
      <c r="EI29" s="6"/>
      <c r="EJ29" s="6"/>
      <c r="EL29" s="6"/>
      <c r="EM29" s="6"/>
      <c r="EN29" s="6">
        <v>1.7723</v>
      </c>
      <c r="EO29" s="6">
        <v>0.27996920219900001</v>
      </c>
      <c r="EP29" s="6"/>
      <c r="EQ29" s="31"/>
      <c r="ER29" s="6"/>
      <c r="ET29" s="6"/>
      <c r="EU29" s="6"/>
      <c r="EV29" s="6"/>
      <c r="EW29" s="6"/>
      <c r="EX29" s="6"/>
      <c r="EY29" s="6"/>
      <c r="EZ29" s="6"/>
      <c r="FA29" s="6"/>
      <c r="FC29" s="6"/>
      <c r="FD29" s="6"/>
      <c r="FE29" s="6">
        <v>1.7610600000000001</v>
      </c>
      <c r="FF29" s="6">
        <v>0.33115083446799998</v>
      </c>
      <c r="FG29" s="6"/>
      <c r="FH29" s="31"/>
      <c r="FI29" s="6"/>
      <c r="FK29" s="6"/>
      <c r="FL29" s="6"/>
      <c r="FM29" s="6"/>
      <c r="FN29" s="6"/>
      <c r="FO29" s="6"/>
      <c r="FP29" s="6"/>
      <c r="FQ29" s="6"/>
      <c r="FR29" s="6"/>
      <c r="FT29" s="6"/>
      <c r="FU29" s="6"/>
      <c r="FV29" s="6">
        <v>1.7610600000000001</v>
      </c>
      <c r="FW29" s="6">
        <v>0.31972961299800001</v>
      </c>
      <c r="FX29" s="6"/>
      <c r="FY29" s="31"/>
      <c r="FZ29" s="6"/>
      <c r="GB29" s="6"/>
      <c r="GC29" s="6"/>
      <c r="GD29" s="6"/>
      <c r="GE29" s="6"/>
      <c r="GF29" s="6"/>
      <c r="GG29" s="6"/>
      <c r="GH29" s="6"/>
      <c r="GI29" s="6"/>
      <c r="GK29" s="6"/>
      <c r="GL29" s="6"/>
      <c r="GM29" s="6">
        <v>1.7541866666699999</v>
      </c>
      <c r="GN29" s="6">
        <v>0.61727270340999996</v>
      </c>
      <c r="GO29" s="6"/>
      <c r="GP29" s="31"/>
      <c r="GQ29" s="6"/>
      <c r="GR29" s="6"/>
      <c r="GS29" s="6"/>
      <c r="GT29" s="6"/>
      <c r="GU29" s="6"/>
      <c r="GV29" s="6"/>
      <c r="GW29" s="6"/>
      <c r="GX29" s="6"/>
      <c r="GY29" s="6"/>
      <c r="GZ29" s="6"/>
      <c r="HB29" s="6"/>
      <c r="HC29" s="6"/>
      <c r="HD29" s="6">
        <v>1.7541866666699999</v>
      </c>
      <c r="HE29" s="6">
        <v>0.36588258827999998</v>
      </c>
      <c r="HF29" s="6"/>
      <c r="HG29" s="31"/>
      <c r="HH29" s="6"/>
      <c r="HJ29" s="6"/>
      <c r="HK29" s="6"/>
      <c r="HL29" s="6"/>
      <c r="HM29" s="6"/>
      <c r="HN29" s="6"/>
      <c r="HO29" s="6"/>
      <c r="HP29" s="6"/>
      <c r="HQ29" s="6"/>
      <c r="HS29" s="6"/>
      <c r="HT29" s="6"/>
      <c r="HU29" s="6">
        <v>1.8120000000000001</v>
      </c>
      <c r="HV29" s="6">
        <v>0.47007059692699998</v>
      </c>
      <c r="HW29" s="6"/>
      <c r="HX29" s="31"/>
      <c r="HY29" s="6"/>
      <c r="IA29" s="6"/>
      <c r="IB29" s="6"/>
      <c r="IC29" s="6"/>
      <c r="ID29" s="6"/>
      <c r="IE29" s="6"/>
      <c r="IF29" s="6"/>
      <c r="IG29" s="6"/>
      <c r="IH29" s="6"/>
      <c r="IJ29" s="6"/>
      <c r="IK29" s="6"/>
      <c r="IL29" s="6">
        <v>1.8120000000000001</v>
      </c>
      <c r="IM29" s="6">
        <v>0.890702143971</v>
      </c>
      <c r="IN29" s="6"/>
      <c r="IO29" s="31"/>
      <c r="IP29" s="6"/>
      <c r="IR29" s="6"/>
      <c r="IS29" s="6"/>
      <c r="IT29" s="6"/>
      <c r="IU29" s="6"/>
      <c r="IV29" s="6"/>
      <c r="IW29" s="6"/>
      <c r="IX29" s="6"/>
      <c r="IY29" s="6"/>
      <c r="JA29" s="6"/>
      <c r="JB29" s="6"/>
      <c r="JC29" s="6">
        <v>1.8120000000000001</v>
      </c>
      <c r="JD29" s="6">
        <v>0.73425255279099999</v>
      </c>
      <c r="JE29" s="6"/>
      <c r="JF29" s="31"/>
      <c r="JG29" s="6"/>
      <c r="JI29" s="6"/>
      <c r="JJ29" s="6"/>
      <c r="JK29" s="6"/>
      <c r="JL29" s="6"/>
      <c r="JM29" s="6"/>
      <c r="JN29" s="6"/>
      <c r="JO29" s="6"/>
      <c r="JP29" s="6"/>
      <c r="JR29" s="6"/>
      <c r="JS29" s="6"/>
      <c r="JT29" s="6">
        <v>1.8120000000000001</v>
      </c>
      <c r="JU29" s="6">
        <v>0.73164021315500005</v>
      </c>
      <c r="JV29" s="6"/>
      <c r="JW29" s="31"/>
      <c r="JX29" s="6"/>
      <c r="JZ29" s="6"/>
      <c r="KA29" s="6"/>
      <c r="KB29" s="6"/>
      <c r="KC29" s="6"/>
      <c r="KD29" s="6"/>
      <c r="KE29" s="6"/>
      <c r="KF29" s="6"/>
      <c r="KG29" s="6"/>
      <c r="KI29" s="6"/>
      <c r="KJ29" s="6"/>
      <c r="KK29" s="6">
        <v>1.76731333333</v>
      </c>
      <c r="KL29" s="6">
        <v>0.24687828880900001</v>
      </c>
      <c r="KM29" s="6"/>
      <c r="KN29" s="31"/>
      <c r="KO29" s="6"/>
      <c r="KQ29" s="6"/>
      <c r="KR29" s="6"/>
      <c r="KS29" s="6"/>
      <c r="KT29" s="6"/>
      <c r="KU29" s="6"/>
      <c r="KV29" s="6"/>
      <c r="KW29" s="6"/>
      <c r="KX29" s="6"/>
      <c r="KZ29" s="6"/>
      <c r="LA29" s="6"/>
      <c r="LB29" s="6">
        <v>1.76731333333</v>
      </c>
      <c r="LC29" s="6">
        <v>0.27820338846100001</v>
      </c>
      <c r="LD29" s="6"/>
      <c r="LE29" s="31"/>
      <c r="LF29" s="6"/>
      <c r="LH29" s="6"/>
      <c r="LI29" s="6"/>
      <c r="LJ29" s="6"/>
      <c r="LK29" s="6"/>
      <c r="LL29" s="6"/>
      <c r="LM29" s="6"/>
      <c r="LN29" s="6"/>
      <c r="LO29" s="6"/>
      <c r="LQ29" s="6"/>
      <c r="LR29" s="6"/>
      <c r="LS29" s="6">
        <v>1.76731333333</v>
      </c>
      <c r="LT29" s="6">
        <v>0.30246869405799998</v>
      </c>
      <c r="LU29" s="6"/>
      <c r="LV29" s="31"/>
      <c r="LW29" s="6"/>
      <c r="LY29" s="6"/>
      <c r="LZ29" s="6"/>
      <c r="MA29" s="6"/>
      <c r="MB29" s="6"/>
      <c r="MC29" s="6"/>
      <c r="MD29" s="6"/>
      <c r="ME29" s="6"/>
      <c r="MF29" s="6"/>
      <c r="MH29" s="6"/>
      <c r="MI29" s="6"/>
      <c r="MJ29" s="6">
        <v>1.76731333333</v>
      </c>
      <c r="MK29" s="6">
        <v>0.30296151449499997</v>
      </c>
      <c r="ML29" s="6"/>
      <c r="MM29" s="31"/>
      <c r="MN29" s="6"/>
      <c r="MP29" s="6"/>
      <c r="MQ29" s="6"/>
      <c r="MR29" s="6"/>
      <c r="MS29" s="6"/>
      <c r="MT29" s="6"/>
      <c r="MU29" s="6"/>
      <c r="MV29" s="6"/>
      <c r="MW29" s="6"/>
      <c r="MY29" s="6"/>
      <c r="MZ29" s="6"/>
      <c r="NA29" s="6">
        <v>1.76731333333</v>
      </c>
      <c r="NB29" s="6">
        <v>0.196318857721</v>
      </c>
      <c r="NC29" s="6"/>
      <c r="ND29" s="31"/>
      <c r="NE29" s="6"/>
      <c r="NG29" s="6"/>
      <c r="NH29" s="6"/>
      <c r="NI29" s="6"/>
      <c r="NJ29" s="6"/>
      <c r="NK29" s="6"/>
      <c r="NL29" s="6"/>
      <c r="NM29" s="6"/>
      <c r="NN29" s="6"/>
      <c r="NP29" s="6"/>
      <c r="NQ29" s="6"/>
      <c r="NR29" s="6">
        <v>1.77979333333</v>
      </c>
      <c r="NS29" s="6">
        <v>0.29351135269799999</v>
      </c>
      <c r="NT29" s="6"/>
      <c r="NU29" s="31"/>
      <c r="NV29" s="6"/>
      <c r="NX29" s="6"/>
      <c r="NY29" s="6"/>
      <c r="NZ29" s="6"/>
      <c r="OA29" s="6"/>
      <c r="OB29" s="6"/>
      <c r="OC29" s="6"/>
      <c r="OD29" s="6"/>
      <c r="OE29" s="6"/>
      <c r="OG29" s="6"/>
      <c r="OH29" s="6"/>
      <c r="OI29" s="6">
        <v>1.7723</v>
      </c>
      <c r="OJ29" s="6">
        <v>0.39394113657199997</v>
      </c>
      <c r="OK29" s="6"/>
      <c r="OL29" s="31"/>
      <c r="OM29" s="6"/>
      <c r="OO29" s="6"/>
      <c r="OP29" s="6"/>
      <c r="OQ29" s="6"/>
      <c r="OR29" s="6"/>
      <c r="OS29" s="6"/>
      <c r="OT29" s="6"/>
      <c r="OU29" s="6"/>
      <c r="OV29" s="6"/>
      <c r="OX29" s="6"/>
      <c r="OY29" s="6"/>
      <c r="OZ29" s="6">
        <v>1.7723</v>
      </c>
      <c r="PA29" s="6">
        <v>0.32951251315300001</v>
      </c>
      <c r="PB29" s="6"/>
      <c r="PC29" s="31"/>
      <c r="PD29" s="6"/>
      <c r="PF29" s="6"/>
      <c r="PG29" s="6"/>
      <c r="PH29" s="6"/>
      <c r="PI29" s="6"/>
      <c r="PJ29" s="6"/>
      <c r="PK29" s="6"/>
      <c r="PL29" s="6"/>
      <c r="PM29" s="6"/>
      <c r="PO29" s="6"/>
      <c r="PP29" s="6"/>
      <c r="PQ29" s="6">
        <v>1.7723</v>
      </c>
      <c r="PR29" s="6">
        <v>0.46929123563000003</v>
      </c>
      <c r="PS29" s="6"/>
      <c r="PT29" s="31"/>
      <c r="PU29" s="6"/>
      <c r="PW29" s="6"/>
      <c r="PX29" s="6"/>
      <c r="PY29" s="6"/>
      <c r="PZ29" s="6"/>
      <c r="QA29" s="6"/>
      <c r="QB29" s="6"/>
      <c r="QC29" s="6"/>
      <c r="QD29" s="6"/>
      <c r="QF29" s="6"/>
      <c r="QG29" s="6"/>
      <c r="QH29" s="6">
        <v>1.7723</v>
      </c>
      <c r="QI29" s="6">
        <v>0.44855677320600001</v>
      </c>
      <c r="QJ29" s="6"/>
      <c r="QK29" s="31"/>
      <c r="QL29" s="6"/>
      <c r="QN29" s="6"/>
      <c r="QO29" s="6"/>
      <c r="QP29" s="6"/>
      <c r="QQ29" s="6"/>
      <c r="QR29" s="6"/>
      <c r="QS29" s="6"/>
      <c r="QT29" s="6"/>
      <c r="QU29" s="6"/>
      <c r="QW29" s="6"/>
      <c r="QX29" s="6"/>
      <c r="QY29" s="6">
        <v>1.7723</v>
      </c>
      <c r="QZ29" s="6">
        <v>0.44096603723900002</v>
      </c>
      <c r="RA29" s="6"/>
      <c r="RB29" s="31"/>
      <c r="RC29" s="6"/>
      <c r="RE29" s="6"/>
      <c r="RF29" s="6"/>
      <c r="RG29" s="6"/>
      <c r="RH29" s="6"/>
      <c r="RI29" s="6"/>
      <c r="RJ29" s="6"/>
      <c r="RK29" s="6"/>
      <c r="RL29" s="6"/>
      <c r="RN29" s="6"/>
      <c r="RO29" s="6"/>
      <c r="RP29" s="6">
        <v>1.7318199999999999</v>
      </c>
      <c r="RQ29" s="6">
        <v>0.471954897456</v>
      </c>
      <c r="RR29" s="6"/>
      <c r="RS29" s="31"/>
      <c r="RT29" s="6"/>
      <c r="RV29" s="6"/>
      <c r="RW29" s="6"/>
      <c r="RX29" s="6"/>
      <c r="RY29" s="6"/>
      <c r="RZ29" s="6"/>
      <c r="SA29" s="6"/>
      <c r="SB29" s="6"/>
      <c r="SC29" s="6"/>
      <c r="SE29" s="6"/>
      <c r="SF29" s="6"/>
      <c r="SG29" s="6">
        <v>1.7318199999999999</v>
      </c>
      <c r="SH29" s="6">
        <v>0.51334765290999995</v>
      </c>
      <c r="SI29" s="6"/>
      <c r="SJ29" s="31"/>
      <c r="SK29" s="6"/>
      <c r="SM29" s="6"/>
      <c r="SN29" s="6"/>
      <c r="SO29" s="6"/>
      <c r="SP29" s="6"/>
      <c r="SQ29" s="6"/>
      <c r="SR29" s="6"/>
      <c r="SS29" s="6"/>
      <c r="ST29" s="6"/>
      <c r="SV29" s="6"/>
      <c r="SW29" s="6"/>
      <c r="SX29" s="6">
        <v>1.7598199999999999</v>
      </c>
      <c r="SY29" s="6">
        <v>0.61517025055200003</v>
      </c>
      <c r="SZ29" s="6"/>
      <c r="TA29" s="31"/>
      <c r="TB29" s="6"/>
      <c r="TD29" s="6"/>
      <c r="TE29" s="6"/>
      <c r="TF29" s="6"/>
      <c r="TG29" s="6"/>
      <c r="TH29" s="6"/>
      <c r="TI29" s="6"/>
      <c r="TJ29" s="6"/>
      <c r="TK29" s="6"/>
      <c r="TM29" s="6"/>
      <c r="TN29" s="6"/>
      <c r="TO29" s="6">
        <v>1.7598199999999999</v>
      </c>
      <c r="TP29" s="6">
        <v>0.356527600316</v>
      </c>
      <c r="TQ29" s="6"/>
      <c r="TR29" s="31"/>
      <c r="TS29" s="6"/>
      <c r="TU29" s="6"/>
      <c r="TV29" s="6"/>
      <c r="TW29" s="6"/>
      <c r="TX29" s="6"/>
      <c r="TY29" s="6"/>
      <c r="TZ29" s="6"/>
      <c r="UA29" s="6"/>
      <c r="UB29" s="6"/>
      <c r="UD29" s="6"/>
      <c r="UE29" s="6"/>
      <c r="UF29" s="6">
        <v>1.7598199999999999</v>
      </c>
      <c r="UG29" s="6">
        <v>0.54442374645199998</v>
      </c>
      <c r="UH29" s="6"/>
      <c r="UI29" s="31"/>
      <c r="UJ29" s="6"/>
      <c r="UL29" s="6"/>
      <c r="UM29" s="6"/>
      <c r="UN29" s="6"/>
      <c r="UO29" s="6"/>
      <c r="UP29" s="6"/>
      <c r="UQ29" s="6"/>
      <c r="UR29" s="6"/>
      <c r="US29" s="6"/>
      <c r="UU29" s="6"/>
      <c r="UV29" s="6"/>
      <c r="UW29" s="6">
        <v>1.7271399999999999</v>
      </c>
      <c r="UX29" s="6">
        <v>0.397261391731</v>
      </c>
      <c r="UY29" s="6"/>
      <c r="UZ29" s="31"/>
      <c r="VA29" s="6"/>
      <c r="VC29" s="6"/>
      <c r="VD29" s="6"/>
      <c r="VE29" s="6"/>
      <c r="VF29" s="6"/>
      <c r="VG29" s="6"/>
      <c r="VH29" s="6"/>
      <c r="VI29" s="6"/>
      <c r="VJ29" s="6"/>
      <c r="VL29" s="6"/>
      <c r="VM29" s="6"/>
      <c r="VN29" s="6">
        <v>1.7271399999999999</v>
      </c>
      <c r="VO29" s="6">
        <v>0.49470569121800001</v>
      </c>
      <c r="VP29" s="6"/>
      <c r="VQ29" s="31"/>
      <c r="VR29" s="6"/>
      <c r="VT29" s="6"/>
      <c r="VU29" s="6"/>
      <c r="VV29" s="6"/>
      <c r="VW29" s="6"/>
      <c r="VX29" s="6"/>
      <c r="VY29" s="6"/>
      <c r="VZ29" s="6"/>
      <c r="WA29" s="6"/>
      <c r="WC29" s="6"/>
      <c r="WD29" s="6"/>
      <c r="WE29" s="6">
        <v>1.7271399999999999</v>
      </c>
      <c r="WF29" s="6">
        <v>0.48921644128699998</v>
      </c>
      <c r="WG29" s="6"/>
      <c r="WH29" s="31"/>
    </row>
    <row r="30" spans="2:606" x14ac:dyDescent="0.25">
      <c r="B30">
        <v>44</v>
      </c>
      <c r="C30" s="1">
        <f>SK15</f>
        <v>8.5374334794229423</v>
      </c>
      <c r="H30" t="s">
        <v>87</v>
      </c>
      <c r="K30" s="31"/>
      <c r="L30" s="6"/>
      <c r="M30" s="6"/>
      <c r="N30" s="6"/>
      <c r="O30" s="6"/>
      <c r="P30" s="6"/>
      <c r="Q30" s="6"/>
      <c r="R30" s="6"/>
      <c r="S30" s="6" t="s">
        <v>87</v>
      </c>
      <c r="T30" s="6"/>
      <c r="U30" s="6"/>
      <c r="W30" s="6"/>
      <c r="X30" s="6"/>
      <c r="Y30" s="6">
        <v>3.5146266666699999</v>
      </c>
      <c r="Z30" s="6">
        <v>9.5957005014099997E-2</v>
      </c>
      <c r="AA30" s="6"/>
      <c r="AC30" s="6"/>
      <c r="AD30" s="6"/>
      <c r="AE30" s="6"/>
      <c r="AF30" s="6"/>
      <c r="AG30" s="6"/>
      <c r="AH30" s="6"/>
      <c r="AI30" s="6"/>
      <c r="AJ30" s="6" t="s">
        <v>87</v>
      </c>
      <c r="AK30" s="6"/>
      <c r="AL30" s="6"/>
      <c r="AN30" s="6"/>
      <c r="AO30" s="6"/>
      <c r="AP30" s="6">
        <v>3.5146266666699999</v>
      </c>
      <c r="AQ30" s="6">
        <v>0.18938072100600001</v>
      </c>
      <c r="AR30" s="6"/>
      <c r="AT30" s="6"/>
      <c r="AU30" s="6"/>
      <c r="AV30" s="6"/>
      <c r="AW30" s="6"/>
      <c r="AX30" s="6"/>
      <c r="AY30" s="6"/>
      <c r="AZ30" s="6"/>
      <c r="BA30" s="6" t="s">
        <v>87</v>
      </c>
      <c r="BB30" s="6"/>
      <c r="BC30" s="6"/>
      <c r="BE30" s="6"/>
      <c r="BF30" s="6"/>
      <c r="BG30" s="6">
        <v>3.47092</v>
      </c>
      <c r="BH30" s="6">
        <v>9.0965147711899993E-2</v>
      </c>
      <c r="BI30" s="6"/>
      <c r="BJ30" s="31"/>
      <c r="BK30" s="6"/>
      <c r="BL30" s="6"/>
      <c r="BM30" s="6"/>
      <c r="BN30" s="6"/>
      <c r="BO30" s="6"/>
      <c r="BP30" s="6"/>
      <c r="BQ30" s="6"/>
      <c r="BR30" s="6" t="s">
        <v>87</v>
      </c>
      <c r="BS30" s="6"/>
      <c r="BT30" s="6"/>
      <c r="BV30" s="6"/>
      <c r="BW30" s="6"/>
      <c r="BX30" s="6">
        <v>3.5758399999999999</v>
      </c>
      <c r="BY30" s="6">
        <v>0.59476456924599996</v>
      </c>
      <c r="BZ30" s="6"/>
      <c r="CA30" s="31"/>
      <c r="CB30" s="6"/>
      <c r="CC30" s="6"/>
      <c r="CD30" s="6"/>
      <c r="CE30" s="6"/>
      <c r="CF30" s="6"/>
      <c r="CG30" s="6"/>
      <c r="CH30" s="6"/>
      <c r="CI30" s="6" t="s">
        <v>87</v>
      </c>
      <c r="CJ30" s="6"/>
      <c r="CK30" s="6"/>
      <c r="CM30" s="6"/>
      <c r="CN30" s="6"/>
      <c r="CO30" s="6">
        <v>3.6045466666700001</v>
      </c>
      <c r="CP30" s="6">
        <v>0.60297578570199994</v>
      </c>
      <c r="CQ30" s="6"/>
      <c r="CR30" s="31"/>
      <c r="CS30" s="6"/>
      <c r="CT30" s="6"/>
      <c r="CU30" s="6"/>
      <c r="CV30" s="6"/>
      <c r="CW30" s="6"/>
      <c r="CX30" s="6"/>
      <c r="CY30" s="6"/>
      <c r="CZ30" s="6" t="s">
        <v>87</v>
      </c>
      <c r="DA30" s="6"/>
      <c r="DB30" s="6"/>
      <c r="DD30" s="6"/>
      <c r="DE30" s="6"/>
      <c r="DF30" s="6">
        <v>3.6045466666700001</v>
      </c>
      <c r="DG30" s="6">
        <v>0.60658461009599995</v>
      </c>
      <c r="DH30" s="6"/>
      <c r="DI30" s="31"/>
      <c r="DJ30" s="6"/>
      <c r="DK30" s="6"/>
      <c r="DL30" s="6"/>
      <c r="DM30" s="6"/>
      <c r="DN30" s="6"/>
      <c r="DO30" s="6"/>
      <c r="DP30" s="6"/>
      <c r="DQ30" s="6" t="s">
        <v>87</v>
      </c>
      <c r="DR30" s="6"/>
      <c r="DS30" s="6"/>
      <c r="DU30" s="6"/>
      <c r="DV30" s="6"/>
      <c r="DW30" s="6">
        <v>3.5446</v>
      </c>
      <c r="DX30" s="6">
        <v>0.37399723539000002</v>
      </c>
      <c r="DY30" s="6"/>
      <c r="DZ30" s="31"/>
      <c r="EA30" s="6"/>
      <c r="EB30" s="6"/>
      <c r="EC30" s="6"/>
      <c r="ED30" s="6"/>
      <c r="EE30" s="6"/>
      <c r="EF30" s="6"/>
      <c r="EG30" s="6"/>
      <c r="EH30" s="6" t="s">
        <v>87</v>
      </c>
      <c r="EI30" s="6"/>
      <c r="EJ30" s="6"/>
      <c r="EL30" s="6"/>
      <c r="EM30" s="6"/>
      <c r="EN30" s="6">
        <v>3.5446</v>
      </c>
      <c r="EO30" s="6">
        <v>0.31387011991399999</v>
      </c>
      <c r="EP30" s="6"/>
      <c r="EQ30" s="31"/>
      <c r="ER30" s="6"/>
      <c r="ES30" s="6"/>
      <c r="ET30" s="6"/>
      <c r="EU30" s="6"/>
      <c r="EV30" s="6"/>
      <c r="EW30" s="6"/>
      <c r="EX30" s="6"/>
      <c r="EY30" s="6" t="s">
        <v>87</v>
      </c>
      <c r="EZ30" s="6"/>
      <c r="FA30" s="6"/>
      <c r="FC30" s="6"/>
      <c r="FD30" s="6"/>
      <c r="FE30" s="6">
        <v>3.5221200000000001</v>
      </c>
      <c r="FF30" s="6">
        <v>0.37785616115600001</v>
      </c>
      <c r="FG30" s="6"/>
      <c r="FH30" s="31"/>
      <c r="FI30" s="6"/>
      <c r="FJ30" s="6"/>
      <c r="FK30" s="6"/>
      <c r="FL30" s="6"/>
      <c r="FM30" s="6"/>
      <c r="FN30" s="6"/>
      <c r="FO30" s="6"/>
      <c r="FP30" s="6" t="s">
        <v>87</v>
      </c>
      <c r="FQ30" s="6"/>
      <c r="FR30" s="6"/>
      <c r="FT30" s="6"/>
      <c r="FU30" s="6"/>
      <c r="FV30" s="6">
        <v>3.5221200000000001</v>
      </c>
      <c r="FW30" s="6">
        <v>0.36385810955999998</v>
      </c>
      <c r="FX30" s="6"/>
      <c r="FY30" s="31"/>
      <c r="FZ30" s="6"/>
      <c r="GA30" s="6"/>
      <c r="GB30" s="6"/>
      <c r="GC30" s="6"/>
      <c r="GD30" s="6"/>
      <c r="GE30" s="6"/>
      <c r="GF30" s="6"/>
      <c r="GG30" s="6" t="s">
        <v>87</v>
      </c>
      <c r="GH30" s="6"/>
      <c r="GI30" s="6"/>
      <c r="GK30" s="6"/>
      <c r="GL30" s="6"/>
      <c r="GM30" s="6">
        <v>3.5083733333299998</v>
      </c>
      <c r="GN30" s="6">
        <v>0.66457887339699995</v>
      </c>
      <c r="GO30" s="6"/>
      <c r="GP30" s="31"/>
      <c r="GQ30" s="6"/>
      <c r="GR30" s="6"/>
      <c r="GS30" s="6"/>
      <c r="GT30" s="6"/>
      <c r="GU30" s="6"/>
      <c r="GV30" s="6"/>
      <c r="GW30" s="6"/>
      <c r="GX30" s="6" t="s">
        <v>87</v>
      </c>
      <c r="GY30" s="6"/>
      <c r="GZ30" s="6"/>
      <c r="HB30" s="6"/>
      <c r="HC30" s="6"/>
      <c r="HD30" s="6">
        <v>3.5083733333299998</v>
      </c>
      <c r="HE30" s="6">
        <v>0.41017989177800002</v>
      </c>
      <c r="HF30" s="6"/>
      <c r="HG30" s="31"/>
      <c r="HH30" s="6"/>
      <c r="HI30" s="6"/>
      <c r="HJ30" s="6"/>
      <c r="HK30" s="6"/>
      <c r="HL30" s="6"/>
      <c r="HM30" s="6"/>
      <c r="HN30" s="6"/>
      <c r="HO30" s="6" t="s">
        <v>87</v>
      </c>
      <c r="HP30" s="6"/>
      <c r="HQ30" s="6"/>
      <c r="HS30" s="6"/>
      <c r="HT30" s="6"/>
      <c r="HU30" s="6">
        <v>3.6240000000000001</v>
      </c>
      <c r="HV30" s="6">
        <v>0.542843431983</v>
      </c>
      <c r="HW30" s="6"/>
      <c r="HX30" s="31"/>
      <c r="HY30" s="6"/>
      <c r="HZ30" s="6"/>
      <c r="IA30" s="6"/>
      <c r="IB30" s="6"/>
      <c r="IC30" s="6"/>
      <c r="ID30" s="6"/>
      <c r="IE30" s="6"/>
      <c r="IF30" s="6" t="s">
        <v>87</v>
      </c>
      <c r="IG30" s="6"/>
      <c r="IH30" s="6"/>
      <c r="IJ30" s="6"/>
      <c r="IK30" s="6"/>
      <c r="IL30" s="6">
        <v>3.6240000000000001</v>
      </c>
      <c r="IM30" s="6">
        <v>0.94890762497799996</v>
      </c>
      <c r="IN30" s="6"/>
      <c r="IO30" s="31"/>
      <c r="IP30" s="6"/>
      <c r="IQ30" s="6"/>
      <c r="IR30" s="6"/>
      <c r="IS30" s="6"/>
      <c r="IT30" s="6"/>
      <c r="IU30" s="6"/>
      <c r="IV30" s="6"/>
      <c r="IW30" s="6" t="s">
        <v>87</v>
      </c>
      <c r="IX30" s="6"/>
      <c r="IY30" s="6"/>
      <c r="JA30" s="6"/>
      <c r="JB30" s="6"/>
      <c r="JC30" s="6">
        <v>3.6240000000000001</v>
      </c>
      <c r="JD30" s="6">
        <v>0.784032762233</v>
      </c>
      <c r="JE30" s="6"/>
      <c r="JF30" s="31"/>
      <c r="JG30" s="6"/>
      <c r="JH30" s="6"/>
      <c r="JI30" s="6"/>
      <c r="JJ30" s="6"/>
      <c r="JK30" s="6"/>
      <c r="JL30" s="6"/>
      <c r="JM30" s="6"/>
      <c r="JN30" s="6" t="s">
        <v>87</v>
      </c>
      <c r="JO30" s="6"/>
      <c r="JP30" s="6"/>
      <c r="JR30" s="6"/>
      <c r="JS30" s="6"/>
      <c r="JT30" s="6">
        <v>3.6240000000000001</v>
      </c>
      <c r="JU30" s="6">
        <v>0.78394063899199995</v>
      </c>
      <c r="JV30" s="6"/>
      <c r="JW30" s="31"/>
      <c r="JX30" s="6"/>
      <c r="JY30" s="6"/>
      <c r="JZ30" s="6"/>
      <c r="KA30" s="6"/>
      <c r="KB30" s="6"/>
      <c r="KC30" s="6"/>
      <c r="KD30" s="6"/>
      <c r="KE30" s="6" t="s">
        <v>87</v>
      </c>
      <c r="KF30" s="6"/>
      <c r="KG30" s="6"/>
      <c r="KI30" s="6"/>
      <c r="KJ30" s="6"/>
      <c r="KK30" s="6">
        <v>3.5346266666699999</v>
      </c>
      <c r="KL30" s="6">
        <v>0.277547913639</v>
      </c>
      <c r="KM30" s="6"/>
      <c r="KN30" s="31"/>
      <c r="KO30" s="6"/>
      <c r="KP30" s="6"/>
      <c r="KQ30" s="6"/>
      <c r="KR30" s="6"/>
      <c r="KS30" s="6"/>
      <c r="KT30" s="6"/>
      <c r="KU30" s="6"/>
      <c r="KV30" s="6" t="s">
        <v>87</v>
      </c>
      <c r="KW30" s="6"/>
      <c r="KX30" s="6"/>
      <c r="KZ30" s="6"/>
      <c r="LA30" s="6"/>
      <c r="LB30" s="6">
        <v>3.5346266666699999</v>
      </c>
      <c r="LC30" s="6">
        <v>0.31358095428299998</v>
      </c>
      <c r="LD30" s="6"/>
      <c r="LE30" s="31"/>
      <c r="LF30" s="6"/>
      <c r="LG30" s="6"/>
      <c r="LH30" s="6"/>
      <c r="LI30" s="6"/>
      <c r="LJ30" s="6"/>
      <c r="LK30" s="6"/>
      <c r="LL30" s="6"/>
      <c r="LM30" s="6" t="s">
        <v>87</v>
      </c>
      <c r="LN30" s="6"/>
      <c r="LO30" s="6"/>
      <c r="LQ30" s="6"/>
      <c r="LR30" s="6"/>
      <c r="LS30" s="6">
        <v>3.5346266666699999</v>
      </c>
      <c r="LT30" s="6">
        <v>0.34197015542199999</v>
      </c>
      <c r="LU30" s="6"/>
      <c r="LV30" s="31"/>
      <c r="LW30" s="6"/>
      <c r="LX30" s="6"/>
      <c r="LY30" s="6"/>
      <c r="LZ30" s="6"/>
      <c r="MA30" s="6"/>
      <c r="MB30" s="6"/>
      <c r="MC30" s="6"/>
      <c r="MD30" s="6" t="s">
        <v>87</v>
      </c>
      <c r="ME30" s="6"/>
      <c r="MF30" s="6"/>
      <c r="MH30" s="6"/>
      <c r="MI30" s="6"/>
      <c r="MJ30" s="6">
        <v>3.5346266666699999</v>
      </c>
      <c r="MK30" s="6">
        <v>0.33920197762299997</v>
      </c>
      <c r="ML30" s="6"/>
      <c r="MM30" s="31"/>
      <c r="MN30" s="6"/>
      <c r="MO30" s="6"/>
      <c r="MP30" s="6"/>
      <c r="MQ30" s="6"/>
      <c r="MR30" s="6"/>
      <c r="MS30" s="6"/>
      <c r="MT30" s="6"/>
      <c r="MU30" s="6" t="s">
        <v>87</v>
      </c>
      <c r="MV30" s="6"/>
      <c r="MW30" s="6"/>
      <c r="MY30" s="6"/>
      <c r="MZ30" s="6"/>
      <c r="NA30" s="6">
        <v>3.5346266666699999</v>
      </c>
      <c r="NB30" s="6">
        <v>0.21642814450100001</v>
      </c>
      <c r="NC30" s="6"/>
      <c r="ND30" s="31"/>
      <c r="NE30" s="6"/>
      <c r="NF30" s="6"/>
      <c r="NG30" s="6"/>
      <c r="NH30" s="6"/>
      <c r="NI30" s="6"/>
      <c r="NJ30" s="6"/>
      <c r="NK30" s="6"/>
      <c r="NL30" s="6" t="s">
        <v>87</v>
      </c>
      <c r="NM30" s="6"/>
      <c r="NN30" s="6"/>
      <c r="NP30" s="6"/>
      <c r="NQ30" s="6"/>
      <c r="NR30" s="6">
        <v>3.55958666667</v>
      </c>
      <c r="NS30" s="6">
        <v>0.33663706846399999</v>
      </c>
      <c r="NT30" s="6"/>
      <c r="NU30" s="31"/>
      <c r="NV30" s="6"/>
      <c r="NW30" s="6"/>
      <c r="NX30" s="6"/>
      <c r="NY30" s="6"/>
      <c r="NZ30" s="6"/>
      <c r="OA30" s="6"/>
      <c r="OB30" s="6"/>
      <c r="OC30" s="6" t="s">
        <v>87</v>
      </c>
      <c r="OD30" s="6"/>
      <c r="OE30" s="6"/>
      <c r="OG30" s="6"/>
      <c r="OH30" s="6"/>
      <c r="OI30" s="6">
        <v>3.5446</v>
      </c>
      <c r="OJ30" s="6">
        <v>0.44455409304299998</v>
      </c>
      <c r="OK30" s="6"/>
      <c r="OL30" s="31"/>
      <c r="OM30" s="6"/>
      <c r="ON30" s="6"/>
      <c r="OO30" s="6"/>
      <c r="OP30" s="6"/>
      <c r="OQ30" s="6"/>
      <c r="OR30" s="6" t="s">
        <v>87</v>
      </c>
      <c r="OS30" s="6"/>
      <c r="OT30" s="6" t="s">
        <v>87</v>
      </c>
      <c r="OU30" s="6"/>
      <c r="OV30" s="6"/>
      <c r="OX30" s="6"/>
      <c r="OY30" s="6"/>
      <c r="OZ30" s="6">
        <v>3.5446</v>
      </c>
      <c r="PA30" s="6">
        <v>0.373351726454</v>
      </c>
      <c r="PB30" s="6"/>
      <c r="PC30" s="31"/>
      <c r="PD30" s="6"/>
      <c r="PE30" s="6"/>
      <c r="PF30" s="6"/>
      <c r="PG30" s="6"/>
      <c r="PH30" s="6"/>
      <c r="PI30" s="6" t="s">
        <v>87</v>
      </c>
      <c r="PJ30" s="6"/>
      <c r="PK30" s="6" t="s">
        <v>87</v>
      </c>
      <c r="PL30" s="6"/>
      <c r="PM30" s="6"/>
      <c r="PO30" s="6"/>
      <c r="PP30" s="6"/>
      <c r="PQ30" s="6">
        <v>3.5446</v>
      </c>
      <c r="PR30" s="6">
        <v>0.52737831945500002</v>
      </c>
      <c r="PS30" s="6"/>
      <c r="PT30" s="31"/>
      <c r="PU30" s="6"/>
      <c r="PV30" s="6"/>
      <c r="PW30" s="6"/>
      <c r="PX30" s="6"/>
      <c r="PY30" s="6"/>
      <c r="PZ30" s="6" t="s">
        <v>87</v>
      </c>
      <c r="QA30" s="6"/>
      <c r="QB30" s="6" t="s">
        <v>87</v>
      </c>
      <c r="QC30" s="6"/>
      <c r="QD30" s="6"/>
      <c r="QF30" s="6"/>
      <c r="QG30" s="6"/>
      <c r="QH30" s="6">
        <v>3.5446</v>
      </c>
      <c r="QI30" s="6">
        <v>0.505089522347</v>
      </c>
      <c r="QJ30" s="6"/>
      <c r="QK30" s="31"/>
      <c r="QL30" s="6"/>
      <c r="QM30" s="6"/>
      <c r="QN30" s="6"/>
      <c r="QO30" s="6"/>
      <c r="QP30" s="6"/>
      <c r="QQ30" s="6" t="s">
        <v>87</v>
      </c>
      <c r="QR30" s="6"/>
      <c r="QS30" s="6" t="s">
        <v>87</v>
      </c>
      <c r="QT30" s="6"/>
      <c r="QU30" s="6"/>
      <c r="QW30" s="6"/>
      <c r="QX30" s="6"/>
      <c r="QY30" s="6">
        <v>3.5446</v>
      </c>
      <c r="QZ30" s="6">
        <v>0.50901083800799996</v>
      </c>
      <c r="RA30" s="6"/>
      <c r="RB30" s="31"/>
      <c r="RC30" s="6"/>
      <c r="RD30" s="6"/>
      <c r="RE30" s="6"/>
      <c r="RF30" s="6"/>
      <c r="RG30" s="6"/>
      <c r="RH30" s="6" t="s">
        <v>87</v>
      </c>
      <c r="RI30" s="6"/>
      <c r="RJ30" s="6" t="s">
        <v>87</v>
      </c>
      <c r="RK30" s="6"/>
      <c r="RL30" s="6"/>
      <c r="RN30" s="6"/>
      <c r="RO30" s="6"/>
      <c r="RP30" s="6">
        <v>3.4636399999999998</v>
      </c>
      <c r="RQ30" s="6">
        <v>0.54809047985500003</v>
      </c>
      <c r="RR30" s="6"/>
      <c r="RS30" s="31"/>
      <c r="RT30" s="6"/>
      <c r="RU30" s="6"/>
      <c r="RV30" s="6"/>
      <c r="RW30" s="6"/>
      <c r="RX30" s="6"/>
      <c r="RY30" s="6" t="s">
        <v>87</v>
      </c>
      <c r="RZ30" s="6"/>
      <c r="SA30" s="6" t="s">
        <v>87</v>
      </c>
      <c r="SB30" s="6"/>
      <c r="SC30" s="6"/>
      <c r="SE30" s="6"/>
      <c r="SF30" s="6"/>
      <c r="SG30" s="6">
        <v>3.4636399999999998</v>
      </c>
      <c r="SH30" s="6">
        <v>0.57585896150000004</v>
      </c>
      <c r="SI30" s="6"/>
      <c r="SJ30" s="31"/>
      <c r="SK30" s="6"/>
      <c r="SL30" s="6"/>
      <c r="SM30" s="6"/>
      <c r="SN30" s="6"/>
      <c r="SO30" s="6"/>
      <c r="SP30" s="6" t="s">
        <v>87</v>
      </c>
      <c r="SQ30" s="6"/>
      <c r="SR30" s="6" t="s">
        <v>87</v>
      </c>
      <c r="SS30" s="6"/>
      <c r="ST30" s="6"/>
      <c r="SV30" s="6"/>
      <c r="SW30" s="6"/>
      <c r="SX30" s="6">
        <v>3.5196399999999999</v>
      </c>
      <c r="SY30" s="6">
        <v>0.67321172740500002</v>
      </c>
      <c r="SZ30" s="6"/>
      <c r="TA30" s="31"/>
      <c r="TB30" s="6"/>
      <c r="TC30" s="6"/>
      <c r="TD30" s="6"/>
      <c r="TE30" s="6"/>
      <c r="TF30" s="6"/>
      <c r="TG30" s="6" t="s">
        <v>87</v>
      </c>
      <c r="TH30" s="6"/>
      <c r="TI30" s="6" t="s">
        <v>87</v>
      </c>
      <c r="TJ30" s="6"/>
      <c r="TK30" s="6"/>
      <c r="TM30" s="6"/>
      <c r="TN30" s="6"/>
      <c r="TO30" s="6">
        <v>3.5196399999999999</v>
      </c>
      <c r="TP30" s="6">
        <v>0.40449255734900003</v>
      </c>
      <c r="TQ30" s="6"/>
      <c r="TR30" s="31"/>
      <c r="TS30" s="6"/>
      <c r="TT30" s="6"/>
      <c r="TU30" s="6"/>
      <c r="TV30" s="6"/>
      <c r="TW30" s="6"/>
      <c r="TX30" s="6" t="s">
        <v>87</v>
      </c>
      <c r="TY30" s="6"/>
      <c r="TZ30" s="6" t="s">
        <v>87</v>
      </c>
      <c r="UA30" s="6"/>
      <c r="UB30" s="6"/>
      <c r="UD30" s="6"/>
      <c r="UE30" s="6"/>
      <c r="UF30" s="6">
        <v>3.5196399999999999</v>
      </c>
      <c r="UG30" s="6">
        <v>0.60612057657200002</v>
      </c>
      <c r="UH30" s="6"/>
      <c r="UI30" s="31"/>
      <c r="UJ30" s="6"/>
      <c r="UK30" s="6"/>
      <c r="UL30" s="6"/>
      <c r="UM30" s="6"/>
      <c r="UN30" s="6"/>
      <c r="UO30" s="6" t="s">
        <v>87</v>
      </c>
      <c r="UP30" s="6"/>
      <c r="UQ30" s="6" t="s">
        <v>87</v>
      </c>
      <c r="UR30" s="6"/>
      <c r="US30" s="6"/>
      <c r="UU30" s="6"/>
      <c r="UV30" s="6"/>
      <c r="UW30" s="6">
        <v>3.4542799999999998</v>
      </c>
      <c r="UX30" s="6">
        <v>0.45577008603000002</v>
      </c>
      <c r="UY30" s="6"/>
      <c r="UZ30" s="31"/>
      <c r="VA30" s="6"/>
      <c r="VB30" s="6"/>
      <c r="VC30" s="6"/>
      <c r="VD30" s="6"/>
      <c r="VE30" s="6"/>
      <c r="VF30" s="6" t="s">
        <v>87</v>
      </c>
      <c r="VG30" s="6"/>
      <c r="VH30" s="6" t="s">
        <v>87</v>
      </c>
      <c r="VI30" s="6"/>
      <c r="VJ30" s="6"/>
      <c r="VL30" s="6"/>
      <c r="VM30" s="6"/>
      <c r="VN30" s="6">
        <v>3.4542799999999998</v>
      </c>
      <c r="VO30" s="6">
        <v>0.56734591660099998</v>
      </c>
      <c r="VP30" s="6"/>
      <c r="VQ30" s="31"/>
      <c r="VR30" s="6"/>
      <c r="VS30" s="6"/>
      <c r="VT30" s="6"/>
      <c r="VU30" s="6"/>
      <c r="VV30" s="6"/>
      <c r="VW30" s="6" t="s">
        <v>87</v>
      </c>
      <c r="VX30" s="6"/>
      <c r="VY30" s="6" t="s">
        <v>87</v>
      </c>
      <c r="VZ30" s="6"/>
      <c r="WA30" s="6"/>
      <c r="WC30" s="6"/>
      <c r="WD30" s="6"/>
      <c r="WE30" s="6">
        <v>3.4542799999999998</v>
      </c>
      <c r="WF30" s="6">
        <v>0.55023494509399995</v>
      </c>
      <c r="WG30" s="6"/>
      <c r="WH30" s="31"/>
    </row>
    <row r="31" spans="2:606" x14ac:dyDescent="0.25">
      <c r="B31">
        <v>42</v>
      </c>
      <c r="C31" s="1">
        <f>TB15</f>
        <v>8.691076142341851</v>
      </c>
      <c r="K31" s="31"/>
      <c r="L31" s="6"/>
      <c r="M31" s="6"/>
      <c r="N31" s="6"/>
      <c r="O31" s="6"/>
      <c r="P31" s="6"/>
      <c r="Q31" s="6"/>
      <c r="R31" s="6"/>
      <c r="S31" s="6"/>
      <c r="T31" s="6"/>
      <c r="U31" s="6"/>
      <c r="W31" s="6"/>
      <c r="X31" s="6"/>
      <c r="Y31" s="6">
        <v>5.2719399999999998</v>
      </c>
      <c r="Z31" s="6">
        <v>0.102203554992</v>
      </c>
      <c r="AA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N31" s="6"/>
      <c r="AO31" s="6"/>
      <c r="AP31" s="6">
        <v>5.2719399999999998</v>
      </c>
      <c r="AQ31" s="6">
        <v>0.20164746151099999</v>
      </c>
      <c r="AR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E31" s="6"/>
      <c r="BF31" s="6"/>
      <c r="BG31" s="6">
        <v>5.2063800000000002</v>
      </c>
      <c r="BH31" s="6">
        <v>9.4006485644899995E-2</v>
      </c>
      <c r="BI31" s="6"/>
      <c r="BJ31" s="31"/>
      <c r="BK31" s="6"/>
      <c r="BL31" s="6"/>
      <c r="BM31" s="6"/>
      <c r="BN31" s="6"/>
      <c r="BO31" s="6"/>
      <c r="BP31" s="6"/>
      <c r="BQ31" s="6"/>
      <c r="BR31" s="6"/>
      <c r="BS31" s="6"/>
      <c r="BT31" s="6"/>
      <c r="BV31" s="6"/>
      <c r="BW31" s="6"/>
      <c r="BX31" s="6">
        <v>5.3637600000000001</v>
      </c>
      <c r="BY31" s="6">
        <v>0.66567910508899997</v>
      </c>
      <c r="BZ31" s="6"/>
      <c r="CA31" s="31"/>
      <c r="CB31" s="6"/>
      <c r="CC31" s="6"/>
      <c r="CD31" s="6"/>
      <c r="CE31" s="6"/>
      <c r="CF31" s="6"/>
      <c r="CG31" s="6"/>
      <c r="CH31" s="6"/>
      <c r="CI31" s="6"/>
      <c r="CJ31" s="6"/>
      <c r="CK31" s="6"/>
      <c r="CM31" s="6"/>
      <c r="CN31" s="6"/>
      <c r="CO31" s="6">
        <v>5.4068199999999997</v>
      </c>
      <c r="CP31" s="6">
        <v>0.65926629894699995</v>
      </c>
      <c r="CQ31" s="6"/>
      <c r="CR31" s="31"/>
      <c r="CS31" s="6"/>
      <c r="CT31" s="6"/>
      <c r="CU31" s="6"/>
      <c r="CV31" s="6"/>
      <c r="CW31" s="6"/>
      <c r="CX31" s="6"/>
      <c r="CY31" s="6"/>
      <c r="CZ31" s="6"/>
      <c r="DA31" s="6"/>
      <c r="DB31" s="6"/>
      <c r="DD31" s="6"/>
      <c r="DE31" s="6"/>
      <c r="DF31" s="6">
        <v>5.4068199999999997</v>
      </c>
      <c r="DG31" s="6">
        <v>0.67842216648300002</v>
      </c>
      <c r="DH31" s="6"/>
      <c r="DI31" s="31"/>
      <c r="DJ31" s="6"/>
      <c r="DK31" s="6"/>
      <c r="DL31" s="6"/>
      <c r="DM31" s="6"/>
      <c r="DN31" s="6"/>
      <c r="DO31" s="6"/>
      <c r="DP31" s="6"/>
      <c r="DQ31" s="6"/>
      <c r="DR31" s="6"/>
      <c r="DS31" s="6"/>
      <c r="DU31" s="6"/>
      <c r="DV31" s="6"/>
      <c r="DW31" s="6">
        <v>5.3169000000000004</v>
      </c>
      <c r="DX31" s="6">
        <v>0.40661782855599998</v>
      </c>
      <c r="DY31" s="6"/>
      <c r="DZ31" s="31"/>
      <c r="EA31" s="6"/>
      <c r="EB31" s="6"/>
      <c r="EC31" s="6"/>
      <c r="ED31" s="6"/>
      <c r="EE31" s="6"/>
      <c r="EF31" s="6"/>
      <c r="EG31" s="6"/>
      <c r="EH31" s="6"/>
      <c r="EI31" s="6"/>
      <c r="EJ31" s="6"/>
      <c r="EL31" s="6"/>
      <c r="EM31" s="6"/>
      <c r="EN31" s="6">
        <v>5.3169000000000004</v>
      </c>
      <c r="EO31" s="6">
        <v>0.34699507817699998</v>
      </c>
      <c r="EP31" s="6"/>
      <c r="EQ31" s="31"/>
      <c r="ER31" s="6"/>
      <c r="ES31" s="6"/>
      <c r="ET31" s="6"/>
      <c r="EU31" s="6"/>
      <c r="EV31" s="6"/>
      <c r="EW31" s="6"/>
      <c r="EX31" s="6"/>
      <c r="EY31" s="6"/>
      <c r="EZ31" s="6"/>
      <c r="FA31" s="6"/>
      <c r="FC31" s="6"/>
      <c r="FD31" s="6"/>
      <c r="FE31" s="6">
        <v>5.2831799999999998</v>
      </c>
      <c r="FF31" s="6">
        <v>0.423152308787</v>
      </c>
      <c r="FG31" s="6"/>
      <c r="FH31" s="31"/>
      <c r="FI31" s="6"/>
      <c r="FJ31" s="6"/>
      <c r="FK31" s="6"/>
      <c r="FL31" s="6"/>
      <c r="FM31" s="6"/>
      <c r="FN31" s="6"/>
      <c r="FO31" s="6"/>
      <c r="FP31" s="6"/>
      <c r="FQ31" s="6"/>
      <c r="FR31" s="6"/>
      <c r="FT31" s="6"/>
      <c r="FU31" s="6"/>
      <c r="FV31" s="6">
        <v>5.2831799999999998</v>
      </c>
      <c r="FW31" s="6">
        <v>0.40700652492900002</v>
      </c>
      <c r="FX31" s="6"/>
      <c r="FY31" s="31"/>
      <c r="FZ31" s="6"/>
      <c r="GA31" s="6"/>
      <c r="GB31" s="6"/>
      <c r="GC31" s="6"/>
      <c r="GD31" s="6"/>
      <c r="GE31" s="6"/>
      <c r="GF31" s="6"/>
      <c r="GG31" s="6"/>
      <c r="GH31" s="6"/>
      <c r="GI31" s="6"/>
      <c r="GK31" s="6"/>
      <c r="GL31" s="6"/>
      <c r="GM31" s="6">
        <v>5.2625599999999997</v>
      </c>
      <c r="GN31" s="6">
        <v>0.71120157639699999</v>
      </c>
      <c r="GO31" s="6"/>
      <c r="GP31" s="31"/>
      <c r="GQ31" s="6"/>
      <c r="GR31" s="6"/>
      <c r="GS31" s="6"/>
      <c r="GT31" s="6"/>
      <c r="GU31" s="6"/>
      <c r="GV31" s="6"/>
      <c r="GW31" s="6"/>
      <c r="GX31" s="6"/>
      <c r="GY31" s="6"/>
      <c r="GZ31" s="6"/>
      <c r="HB31" s="6"/>
      <c r="HC31" s="6"/>
      <c r="HD31" s="6">
        <v>5.2625599999999997</v>
      </c>
      <c r="HE31" s="6">
        <v>0.45293363411100002</v>
      </c>
      <c r="HF31" s="6"/>
      <c r="HG31" s="31"/>
      <c r="HH31" s="6"/>
      <c r="HI31" s="6"/>
      <c r="HJ31" s="6"/>
      <c r="HK31" s="6"/>
      <c r="HL31" s="6"/>
      <c r="HM31" s="6"/>
      <c r="HN31" s="6"/>
      <c r="HO31" s="6"/>
      <c r="HP31" s="6"/>
      <c r="HQ31" s="6"/>
      <c r="HS31" s="6"/>
      <c r="HT31" s="6"/>
      <c r="HU31" s="6">
        <v>5.4359999999999999</v>
      </c>
      <c r="HV31" s="6">
        <v>0.61869918387599998</v>
      </c>
      <c r="HW31" s="6"/>
      <c r="HX31" s="31"/>
      <c r="HY31" s="6"/>
      <c r="HZ31" s="6"/>
      <c r="IA31" s="6"/>
      <c r="IB31" s="6"/>
      <c r="IC31" s="6"/>
      <c r="ID31" s="6"/>
      <c r="IE31" s="6"/>
      <c r="IF31" s="6"/>
      <c r="IG31" s="6"/>
      <c r="IH31" s="6"/>
      <c r="IJ31" s="6"/>
      <c r="IK31" s="6"/>
      <c r="IL31" s="6">
        <v>5.4359999999999999</v>
      </c>
      <c r="IM31" s="6">
        <v>1.0111718305799999</v>
      </c>
      <c r="IN31" s="6"/>
      <c r="IO31" s="31"/>
      <c r="IP31" s="6"/>
      <c r="IQ31" s="6"/>
      <c r="IR31" s="6"/>
      <c r="IS31" s="6"/>
      <c r="IT31" s="6"/>
      <c r="IU31" s="6"/>
      <c r="IV31" s="6"/>
      <c r="IW31" s="6"/>
      <c r="IX31" s="6"/>
      <c r="IY31" s="6"/>
      <c r="JA31" s="6"/>
      <c r="JB31" s="6"/>
      <c r="JC31" s="6">
        <v>5.4359999999999999</v>
      </c>
      <c r="JD31" s="6">
        <v>0.83336120550399995</v>
      </c>
      <c r="JE31" s="6"/>
      <c r="JF31" s="31"/>
      <c r="JG31" s="6"/>
      <c r="JH31" s="6"/>
      <c r="JI31" s="6"/>
      <c r="JJ31" s="6"/>
      <c r="JK31" s="6"/>
      <c r="JL31" s="6"/>
      <c r="JM31" s="6"/>
      <c r="JN31" s="6"/>
      <c r="JO31" s="6"/>
      <c r="JP31" s="6"/>
      <c r="JR31" s="6"/>
      <c r="JS31" s="6"/>
      <c r="JT31" s="6">
        <v>5.4359999999999999</v>
      </c>
      <c r="JU31" s="6">
        <v>0.83776901681100002</v>
      </c>
      <c r="JV31" s="6"/>
      <c r="JW31" s="31"/>
      <c r="JX31" s="6"/>
      <c r="JY31" s="6"/>
      <c r="JZ31" s="6"/>
      <c r="KA31" s="6"/>
      <c r="KB31" s="6"/>
      <c r="KC31" s="6"/>
      <c r="KD31" s="6"/>
      <c r="KE31" s="6"/>
      <c r="KF31" s="6"/>
      <c r="KG31" s="6"/>
      <c r="KI31" s="6"/>
      <c r="KJ31" s="6"/>
      <c r="KK31" s="6">
        <v>5.3019400000000001</v>
      </c>
      <c r="KL31" s="6">
        <v>0.30856261032499999</v>
      </c>
      <c r="KM31" s="6"/>
      <c r="KN31" s="31"/>
      <c r="KO31" s="6"/>
      <c r="KP31" s="6"/>
      <c r="KQ31" s="6"/>
      <c r="KR31" s="6"/>
      <c r="KS31" s="6"/>
      <c r="KT31" s="6"/>
      <c r="KU31" s="6"/>
      <c r="KV31" s="6"/>
      <c r="KW31" s="6"/>
      <c r="KX31" s="6"/>
      <c r="KZ31" s="6"/>
      <c r="LA31" s="6"/>
      <c r="LB31" s="6">
        <v>5.3019400000000001</v>
      </c>
      <c r="LC31" s="6">
        <v>0.34918403385699998</v>
      </c>
      <c r="LD31" s="6"/>
      <c r="LE31" s="31"/>
      <c r="LF31" s="6"/>
      <c r="LG31" s="6"/>
      <c r="LH31" s="6"/>
      <c r="LI31" s="6"/>
      <c r="LJ31" s="6"/>
      <c r="LK31" s="6"/>
      <c r="LL31" s="6"/>
      <c r="LM31" s="6"/>
      <c r="LN31" s="6"/>
      <c r="LO31" s="6"/>
      <c r="LQ31" s="6"/>
      <c r="LR31" s="6"/>
      <c r="LS31" s="6">
        <v>5.3019400000000001</v>
      </c>
      <c r="LT31" s="6">
        <v>0.38026835665499997</v>
      </c>
      <c r="LU31" s="6"/>
      <c r="LV31" s="31"/>
      <c r="LW31" s="6"/>
      <c r="LX31" s="6"/>
      <c r="LY31" s="6"/>
      <c r="LZ31" s="6"/>
      <c r="MA31" s="6"/>
      <c r="MB31" s="6"/>
      <c r="MC31" s="6"/>
      <c r="MD31" s="6"/>
      <c r="ME31" s="6"/>
      <c r="MF31" s="6"/>
      <c r="MH31" s="6"/>
      <c r="MI31" s="6"/>
      <c r="MJ31" s="6">
        <v>5.3019400000000001</v>
      </c>
      <c r="MK31" s="6">
        <v>0.375807279587</v>
      </c>
      <c r="ML31" s="6"/>
      <c r="MM31" s="31"/>
      <c r="MN31" s="6"/>
      <c r="MO31" s="6"/>
      <c r="MP31" s="6"/>
      <c r="MQ31" s="6"/>
      <c r="MR31" s="6"/>
      <c r="MS31" s="6"/>
      <c r="MT31" s="6"/>
      <c r="MU31" s="6"/>
      <c r="MV31" s="6"/>
      <c r="MW31" s="6"/>
      <c r="MY31" s="6"/>
      <c r="MZ31" s="6"/>
      <c r="NA31" s="6">
        <v>5.3019400000000001</v>
      </c>
      <c r="NB31" s="6">
        <v>0.23801379698799999</v>
      </c>
      <c r="NC31" s="6"/>
      <c r="ND31" s="31"/>
      <c r="NE31" s="6"/>
      <c r="NF31" s="6"/>
      <c r="NG31" s="6"/>
      <c r="NH31" s="6"/>
      <c r="NI31" s="6"/>
      <c r="NJ31" s="6"/>
      <c r="NK31" s="6"/>
      <c r="NL31" s="6"/>
      <c r="NM31" s="6"/>
      <c r="NN31" s="6"/>
      <c r="NP31" s="6"/>
      <c r="NQ31" s="6"/>
      <c r="NR31" s="6">
        <v>5.3393800000000002</v>
      </c>
      <c r="NS31" s="6">
        <v>0.37708636419399999</v>
      </c>
      <c r="NT31" s="6"/>
      <c r="NU31" s="31"/>
      <c r="NV31" s="6"/>
      <c r="NW31" s="6"/>
      <c r="NX31" s="6"/>
      <c r="NY31" s="6"/>
      <c r="NZ31" s="6"/>
      <c r="OA31" s="6"/>
      <c r="OB31" s="6"/>
      <c r="OC31" s="6"/>
      <c r="OD31" s="6"/>
      <c r="OE31" s="6"/>
      <c r="OG31" s="6"/>
      <c r="OH31" s="6"/>
      <c r="OI31" s="6">
        <v>5.3169000000000004</v>
      </c>
      <c r="OJ31" s="6">
        <v>0.49177116311199998</v>
      </c>
      <c r="OK31" s="6"/>
      <c r="OL31" s="31"/>
      <c r="OM31" s="6"/>
      <c r="ON31" s="6"/>
      <c r="OO31" s="6"/>
      <c r="OP31" s="6"/>
      <c r="OQ31" s="6"/>
      <c r="OR31" s="6"/>
      <c r="OS31" s="6"/>
      <c r="OT31" s="6"/>
      <c r="OU31" s="6"/>
      <c r="OV31" s="6"/>
      <c r="OX31" s="6"/>
      <c r="OY31" s="6"/>
      <c r="OZ31" s="6">
        <v>5.3169000000000004</v>
      </c>
      <c r="PA31" s="6">
        <v>0.42163390012200003</v>
      </c>
      <c r="PB31" s="6"/>
      <c r="PC31" s="31"/>
      <c r="PD31" s="6"/>
      <c r="PE31" s="6"/>
      <c r="PF31" s="6"/>
      <c r="PG31" s="6"/>
      <c r="PH31" s="6"/>
      <c r="PI31" s="6"/>
      <c r="PJ31" s="6"/>
      <c r="PK31" s="6"/>
      <c r="PL31" s="6"/>
      <c r="PM31" s="6"/>
      <c r="PO31" s="6"/>
      <c r="PP31" s="6"/>
      <c r="PQ31" s="6">
        <v>5.3169000000000004</v>
      </c>
      <c r="PR31" s="6">
        <v>0.58870624421899997</v>
      </c>
      <c r="PS31" s="6"/>
      <c r="PT31" s="31"/>
      <c r="PU31" s="6"/>
      <c r="PV31" s="6"/>
      <c r="PW31" s="6"/>
      <c r="PX31" s="6"/>
      <c r="PY31" s="6"/>
      <c r="PZ31" s="6"/>
      <c r="QA31" s="6"/>
      <c r="QB31" s="6"/>
      <c r="QC31" s="6"/>
      <c r="QD31" s="6"/>
      <c r="QF31" s="6"/>
      <c r="QG31" s="6"/>
      <c r="QH31" s="6">
        <v>5.3169000000000004</v>
      </c>
      <c r="QI31" s="6">
        <v>0.56674244893500003</v>
      </c>
      <c r="QJ31" s="6"/>
      <c r="QK31" s="31"/>
      <c r="QL31" s="6"/>
      <c r="QM31" s="6"/>
      <c r="QN31" s="6"/>
      <c r="QO31" s="6"/>
      <c r="QP31" s="6"/>
      <c r="QQ31" s="6"/>
      <c r="QR31" s="6"/>
      <c r="QS31" s="6"/>
      <c r="QT31" s="6"/>
      <c r="QU31" s="6"/>
      <c r="QW31" s="6"/>
      <c r="QX31" s="6"/>
      <c r="QY31" s="6">
        <v>5.3169000000000004</v>
      </c>
      <c r="QZ31" s="6">
        <v>0.57180967043700004</v>
      </c>
      <c r="RA31" s="6"/>
      <c r="RB31" s="31"/>
      <c r="RC31" s="6"/>
      <c r="RD31" s="6"/>
      <c r="RE31" s="6"/>
      <c r="RF31" s="6"/>
      <c r="RG31" s="6"/>
      <c r="RH31" s="6"/>
      <c r="RI31" s="6"/>
      <c r="RJ31" s="6"/>
      <c r="RK31" s="6"/>
      <c r="RL31" s="6"/>
      <c r="RN31" s="6"/>
      <c r="RO31" s="6"/>
      <c r="RP31" s="6">
        <v>5.1954599999999997</v>
      </c>
      <c r="RQ31" s="6">
        <v>0.60785160469599997</v>
      </c>
      <c r="RR31" s="6"/>
      <c r="RS31" s="31"/>
      <c r="RT31" s="6"/>
      <c r="RU31" s="6"/>
      <c r="RV31" s="6"/>
      <c r="RW31" s="6"/>
      <c r="RX31" s="6"/>
      <c r="RY31" s="6"/>
      <c r="RZ31" s="6"/>
      <c r="SA31" s="6"/>
      <c r="SB31" s="6"/>
      <c r="SC31" s="6"/>
      <c r="SE31" s="6"/>
      <c r="SF31" s="6"/>
      <c r="SG31" s="6">
        <v>5.1954599999999997</v>
      </c>
      <c r="SH31" s="6">
        <v>0.63069813675599995</v>
      </c>
      <c r="SI31" s="6"/>
      <c r="SJ31" s="31"/>
      <c r="SK31" s="6"/>
      <c r="SL31" s="6"/>
      <c r="SM31" s="6"/>
      <c r="SN31" s="6"/>
      <c r="SO31" s="6"/>
      <c r="SP31" s="6"/>
      <c r="SQ31" s="6"/>
      <c r="SR31" s="6"/>
      <c r="SS31" s="6"/>
      <c r="ST31" s="6"/>
      <c r="SV31" s="6"/>
      <c r="SW31" s="6"/>
      <c r="SX31" s="6">
        <v>5.2794600000000003</v>
      </c>
      <c r="SY31" s="6">
        <v>0.72996360760199996</v>
      </c>
      <c r="SZ31" s="6"/>
      <c r="TA31" s="31"/>
      <c r="TB31" s="6"/>
      <c r="TC31" s="6"/>
      <c r="TD31" s="6"/>
      <c r="TE31" s="6"/>
      <c r="TF31" s="6"/>
      <c r="TG31" s="6"/>
      <c r="TH31" s="6"/>
      <c r="TI31" s="6"/>
      <c r="TJ31" s="6"/>
      <c r="TK31" s="6"/>
      <c r="TM31" s="6"/>
      <c r="TN31" s="6"/>
      <c r="TO31" s="6">
        <v>5.2794600000000003</v>
      </c>
      <c r="TP31" s="6">
        <v>0.45223498273700002</v>
      </c>
      <c r="TQ31" s="6"/>
      <c r="TR31" s="31"/>
      <c r="TS31" s="6"/>
      <c r="TT31" s="6"/>
      <c r="TU31" s="6"/>
      <c r="TV31" s="6"/>
      <c r="TW31" s="6"/>
      <c r="TX31" s="6"/>
      <c r="TY31" s="6"/>
      <c r="TZ31" s="6"/>
      <c r="UA31" s="6"/>
      <c r="UB31" s="6"/>
      <c r="UD31" s="6"/>
      <c r="UE31" s="6"/>
      <c r="UF31" s="6">
        <v>5.2794600000000003</v>
      </c>
      <c r="UG31" s="6">
        <v>0.66053491505100004</v>
      </c>
      <c r="UH31" s="6"/>
      <c r="UI31" s="31"/>
      <c r="UJ31" s="6"/>
      <c r="UK31" s="6"/>
      <c r="UL31" s="6"/>
      <c r="UM31" s="6"/>
      <c r="UN31" s="6"/>
      <c r="UO31" s="6"/>
      <c r="UP31" s="6"/>
      <c r="UQ31" s="6"/>
      <c r="UR31" s="6"/>
      <c r="US31" s="6"/>
      <c r="UU31" s="6"/>
      <c r="UV31" s="6"/>
      <c r="UW31" s="6">
        <v>5.1814200000000001</v>
      </c>
      <c r="UX31" s="6">
        <v>0.51200641985399997</v>
      </c>
      <c r="UY31" s="6"/>
      <c r="UZ31" s="31"/>
      <c r="VA31" s="6"/>
      <c r="VB31" s="6"/>
      <c r="VC31" s="6"/>
      <c r="VD31" s="6"/>
      <c r="VE31" s="6"/>
      <c r="VF31" s="6"/>
      <c r="VG31" s="6"/>
      <c r="VH31" s="6"/>
      <c r="VI31" s="6"/>
      <c r="VJ31" s="6"/>
      <c r="VL31" s="6"/>
      <c r="VM31" s="6"/>
      <c r="VN31" s="6">
        <v>5.1814200000000001</v>
      </c>
      <c r="VO31" s="6">
        <v>0.61938208874300005</v>
      </c>
      <c r="VP31" s="6"/>
      <c r="VQ31" s="31"/>
      <c r="VR31" s="6"/>
      <c r="VS31" s="6"/>
      <c r="VT31" s="6"/>
      <c r="VU31" s="6"/>
      <c r="VV31" s="6"/>
      <c r="VW31" s="6"/>
      <c r="VX31" s="6"/>
      <c r="VY31" s="6"/>
      <c r="VZ31" s="6"/>
      <c r="WA31" s="6"/>
      <c r="WC31" s="6"/>
      <c r="WD31" s="6"/>
      <c r="WE31" s="6">
        <v>5.1814200000000001</v>
      </c>
      <c r="WF31" s="6">
        <v>0.60504541506599996</v>
      </c>
      <c r="WG31" s="6"/>
      <c r="WH31" s="31"/>
    </row>
    <row r="32" spans="2:606" x14ac:dyDescent="0.25">
      <c r="B32">
        <v>48</v>
      </c>
      <c r="C32" s="1">
        <f>TS15</f>
        <v>8.6808612278795021</v>
      </c>
      <c r="K32" s="31"/>
      <c r="L32" s="6"/>
      <c r="M32" s="6"/>
      <c r="N32" s="6"/>
      <c r="O32" s="6"/>
      <c r="P32" s="6"/>
      <c r="Q32" s="6"/>
      <c r="R32" s="6"/>
      <c r="S32" s="6"/>
      <c r="T32" s="6"/>
      <c r="U32" s="6"/>
      <c r="W32" s="6"/>
      <c r="X32" s="6"/>
      <c r="Y32" s="6">
        <v>7.0292533333299998</v>
      </c>
      <c r="Z32" s="6">
        <v>0.10902089392100001</v>
      </c>
      <c r="AA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N32" s="6"/>
      <c r="AO32" s="6"/>
      <c r="AP32" s="6">
        <v>7.0292533333299998</v>
      </c>
      <c r="AQ32" s="6">
        <v>0.212949405028</v>
      </c>
      <c r="AR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E32" s="6"/>
      <c r="BF32" s="6"/>
      <c r="BG32" s="6">
        <v>6.94184</v>
      </c>
      <c r="BH32" s="6">
        <v>9.6939523561200003E-2</v>
      </c>
      <c r="BI32" s="6"/>
      <c r="BJ32" s="31"/>
      <c r="BK32" s="6"/>
      <c r="BL32" s="6"/>
      <c r="BM32" s="6"/>
      <c r="BN32" s="6"/>
      <c r="BO32" s="6"/>
      <c r="BP32" s="6"/>
      <c r="BQ32" s="6"/>
      <c r="BR32" s="6"/>
      <c r="BS32" s="6"/>
      <c r="BT32" s="6"/>
      <c r="BV32" s="6"/>
      <c r="BW32" s="6"/>
      <c r="BX32" s="6">
        <v>7.1516799999999998</v>
      </c>
      <c r="BY32" s="6">
        <v>0.74335675237200005</v>
      </c>
      <c r="BZ32" s="6"/>
      <c r="CA32" s="31"/>
      <c r="CB32" s="6"/>
      <c r="CC32" s="6"/>
      <c r="CD32" s="6"/>
      <c r="CE32" s="6"/>
      <c r="CF32" s="6"/>
      <c r="CG32" s="6"/>
      <c r="CH32" s="6"/>
      <c r="CI32" s="6"/>
      <c r="CJ32" s="6"/>
      <c r="CK32" s="6"/>
      <c r="CM32" s="6"/>
      <c r="CN32" s="6"/>
      <c r="CO32" s="6">
        <v>7.2090933333300002</v>
      </c>
      <c r="CP32" s="6">
        <v>0.72032920733100003</v>
      </c>
      <c r="CQ32" s="6"/>
      <c r="CR32" s="31"/>
      <c r="CS32" s="6"/>
      <c r="CT32" s="6"/>
      <c r="CU32" s="6"/>
      <c r="CV32" s="6"/>
      <c r="CW32" s="6"/>
      <c r="CX32" s="6"/>
      <c r="CY32" s="6"/>
      <c r="CZ32" s="6"/>
      <c r="DA32" s="6"/>
      <c r="DB32" s="6"/>
      <c r="DD32" s="6"/>
      <c r="DE32" s="6"/>
      <c r="DF32" s="6">
        <v>7.2090933333300002</v>
      </c>
      <c r="DG32" s="6">
        <v>0.75638575757500004</v>
      </c>
      <c r="DH32" s="6"/>
      <c r="DI32" s="31"/>
      <c r="DJ32" s="6"/>
      <c r="DK32" s="6"/>
      <c r="DL32" s="6"/>
      <c r="DM32" s="6"/>
      <c r="DN32" s="6"/>
      <c r="DO32" s="6"/>
      <c r="DP32" s="6"/>
      <c r="DQ32" s="6"/>
      <c r="DR32" s="6"/>
      <c r="DS32" s="6"/>
      <c r="DU32" s="6"/>
      <c r="DV32" s="6"/>
      <c r="DW32" s="6">
        <v>7.0891999999999999</v>
      </c>
      <c r="DX32" s="6">
        <v>0.43950154230100003</v>
      </c>
      <c r="DY32" s="6"/>
      <c r="DZ32" s="31"/>
      <c r="EA32" s="6"/>
      <c r="EB32" s="6"/>
      <c r="EC32" s="6"/>
      <c r="ED32" s="6"/>
      <c r="EE32" s="6"/>
      <c r="EF32" s="6"/>
      <c r="EG32" s="6"/>
      <c r="EH32" s="6"/>
      <c r="EI32" s="6"/>
      <c r="EJ32" s="6"/>
      <c r="EL32" s="6"/>
      <c r="EM32" s="6"/>
      <c r="EN32" s="6">
        <v>7.0891999999999999</v>
      </c>
      <c r="EO32" s="6">
        <v>0.38209064814299998</v>
      </c>
      <c r="EP32" s="6"/>
      <c r="EQ32" s="31"/>
      <c r="ER32" s="6"/>
      <c r="ES32" s="6"/>
      <c r="ET32" s="6"/>
      <c r="EU32" s="6"/>
      <c r="EV32" s="6"/>
      <c r="EW32" s="6"/>
      <c r="EX32" s="6"/>
      <c r="EY32" s="6"/>
      <c r="EZ32" s="6"/>
      <c r="FA32" s="6"/>
      <c r="FC32" s="6"/>
      <c r="FD32" s="6"/>
      <c r="FE32" s="6">
        <v>7.0442400000000003</v>
      </c>
      <c r="FF32" s="6">
        <v>0.46777575642800001</v>
      </c>
      <c r="FG32" s="6"/>
      <c r="FH32" s="31"/>
      <c r="FI32" s="6"/>
      <c r="FJ32" s="6"/>
      <c r="FK32" s="6"/>
      <c r="FL32" s="6"/>
      <c r="FM32" s="6"/>
      <c r="FN32" s="6"/>
      <c r="FO32" s="6"/>
      <c r="FP32" s="6"/>
      <c r="FQ32" s="6"/>
      <c r="FR32" s="6"/>
      <c r="FT32" s="6"/>
      <c r="FU32" s="6"/>
      <c r="FV32" s="6">
        <v>7.0442400000000003</v>
      </c>
      <c r="FW32" s="6">
        <v>0.44919810029500001</v>
      </c>
      <c r="FX32" s="6"/>
      <c r="FY32" s="31"/>
      <c r="FZ32" s="6"/>
      <c r="GA32" s="6"/>
      <c r="GB32" s="6"/>
      <c r="GC32" s="6"/>
      <c r="GD32" s="6"/>
      <c r="GE32" s="6"/>
      <c r="GF32" s="6"/>
      <c r="GG32" s="6"/>
      <c r="GH32" s="6"/>
      <c r="GI32" s="6"/>
      <c r="GK32" s="6"/>
      <c r="GL32" s="6"/>
      <c r="GM32" s="6">
        <v>7.0167466666699996</v>
      </c>
      <c r="GN32" s="6">
        <v>0.758572911558</v>
      </c>
      <c r="GO32" s="6"/>
      <c r="GP32" s="31"/>
      <c r="GQ32" s="6"/>
      <c r="GR32" s="6"/>
      <c r="GS32" s="6"/>
      <c r="GT32" s="6"/>
      <c r="GU32" s="6"/>
      <c r="GV32" s="6"/>
      <c r="GW32" s="6"/>
      <c r="GX32" s="6"/>
      <c r="GY32" s="6"/>
      <c r="GZ32" s="6"/>
      <c r="HB32" s="6"/>
      <c r="HC32" s="6"/>
      <c r="HD32" s="6">
        <v>7.0167466666699996</v>
      </c>
      <c r="HE32" s="6">
        <v>0.49412542660800002</v>
      </c>
      <c r="HF32" s="6"/>
      <c r="HG32" s="31"/>
      <c r="HH32" s="6"/>
      <c r="HI32" s="6"/>
      <c r="HJ32" s="6"/>
      <c r="HK32" s="6"/>
      <c r="HL32" s="6"/>
      <c r="HM32" s="6"/>
      <c r="HN32" s="6"/>
      <c r="HO32" s="6"/>
      <c r="HP32" s="6"/>
      <c r="HQ32" s="6"/>
      <c r="HS32" s="6"/>
      <c r="HT32" s="6"/>
      <c r="HU32" s="6">
        <v>7.2480000000000002</v>
      </c>
      <c r="HV32" s="6">
        <v>0.68442387181200004</v>
      </c>
      <c r="HW32" s="6"/>
      <c r="HX32" s="31"/>
      <c r="HY32" s="6"/>
      <c r="HZ32" s="6"/>
      <c r="IA32" s="6"/>
      <c r="IB32" s="6"/>
      <c r="IC32" s="6"/>
      <c r="ID32" s="6"/>
      <c r="IE32" s="6"/>
      <c r="IF32" s="6"/>
      <c r="IG32" s="6"/>
      <c r="IH32" s="6"/>
      <c r="IJ32" s="6"/>
      <c r="IK32" s="6"/>
      <c r="IL32" s="6">
        <v>7.2480000000000002</v>
      </c>
      <c r="IM32" s="6">
        <v>1.0633347849400001</v>
      </c>
      <c r="IN32" s="6"/>
      <c r="IO32" s="31"/>
      <c r="IP32" s="6"/>
      <c r="IQ32" s="6"/>
      <c r="IR32" s="6"/>
      <c r="IS32" s="6"/>
      <c r="IT32" s="6"/>
      <c r="IU32" s="6"/>
      <c r="IV32" s="6"/>
      <c r="IW32" s="6"/>
      <c r="IX32" s="6"/>
      <c r="IY32" s="6"/>
      <c r="JA32" s="6"/>
      <c r="JB32" s="6"/>
      <c r="JC32" s="6">
        <v>7.2480000000000002</v>
      </c>
      <c r="JD32" s="6">
        <v>0.87971874254100002</v>
      </c>
      <c r="JE32" s="6"/>
      <c r="JF32" s="31"/>
      <c r="JG32" s="6"/>
      <c r="JH32" s="6"/>
      <c r="JI32" s="6"/>
      <c r="JJ32" s="6"/>
      <c r="JK32" s="6"/>
      <c r="JL32" s="6"/>
      <c r="JM32" s="6"/>
      <c r="JN32" s="6"/>
      <c r="JO32" s="6"/>
      <c r="JP32" s="6"/>
      <c r="JR32" s="6"/>
      <c r="JS32" s="6"/>
      <c r="JT32" s="6">
        <v>7.2480000000000002</v>
      </c>
      <c r="JU32" s="6">
        <v>0.88839797179500002</v>
      </c>
      <c r="JV32" s="6"/>
      <c r="JW32" s="31"/>
      <c r="JX32" s="6"/>
      <c r="JY32" s="6"/>
      <c r="JZ32" s="6"/>
      <c r="KA32" s="6"/>
      <c r="KB32" s="6"/>
      <c r="KC32" s="6"/>
      <c r="KD32" s="6"/>
      <c r="KE32" s="6"/>
      <c r="KF32" s="6"/>
      <c r="KG32" s="6"/>
      <c r="KI32" s="6"/>
      <c r="KJ32" s="6"/>
      <c r="KK32" s="6">
        <v>7.0692533333299998</v>
      </c>
      <c r="KL32" s="6">
        <v>0.339567349322</v>
      </c>
      <c r="KM32" s="6"/>
      <c r="KN32" s="31"/>
      <c r="KO32" s="6"/>
      <c r="KP32" s="6"/>
      <c r="KQ32" s="6"/>
      <c r="KR32" s="6"/>
      <c r="KS32" s="6"/>
      <c r="KT32" s="6"/>
      <c r="KU32" s="6"/>
      <c r="KV32" s="6"/>
      <c r="KW32" s="6"/>
      <c r="KX32" s="6"/>
      <c r="KZ32" s="6"/>
      <c r="LA32" s="6"/>
      <c r="LB32" s="6">
        <v>7.0692533333299998</v>
      </c>
      <c r="LC32" s="6">
        <v>0.38560761633200002</v>
      </c>
      <c r="LD32" s="6"/>
      <c r="LE32" s="31"/>
      <c r="LF32" s="6"/>
      <c r="LG32" s="6"/>
      <c r="LH32" s="6"/>
      <c r="LI32" s="6"/>
      <c r="LJ32" s="6"/>
      <c r="LK32" s="6"/>
      <c r="LL32" s="6"/>
      <c r="LM32" s="6"/>
      <c r="LN32" s="6"/>
      <c r="LO32" s="6"/>
      <c r="LQ32" s="6"/>
      <c r="LR32" s="6"/>
      <c r="LS32" s="6">
        <v>7.0692533333299998</v>
      </c>
      <c r="LT32" s="6">
        <v>0.41929575422100002</v>
      </c>
      <c r="LU32" s="6"/>
      <c r="LV32" s="31"/>
      <c r="LW32" s="6"/>
      <c r="LX32" s="6"/>
      <c r="LY32" s="6"/>
      <c r="LZ32" s="6"/>
      <c r="MA32" s="6"/>
      <c r="MB32" s="6"/>
      <c r="MC32" s="6"/>
      <c r="MD32" s="6"/>
      <c r="ME32" s="6"/>
      <c r="MF32" s="6"/>
      <c r="MH32" s="6"/>
      <c r="MI32" s="6"/>
      <c r="MJ32" s="6">
        <v>7.0692533333299998</v>
      </c>
      <c r="MK32" s="6">
        <v>0.41208746432499999</v>
      </c>
      <c r="ML32" s="6"/>
      <c r="MM32" s="31"/>
      <c r="MN32" s="6"/>
      <c r="MO32" s="6"/>
      <c r="MP32" s="6"/>
      <c r="MQ32" s="6"/>
      <c r="MR32" s="6"/>
      <c r="MS32" s="6"/>
      <c r="MT32" s="6"/>
      <c r="MU32" s="6"/>
      <c r="MV32" s="6"/>
      <c r="MW32" s="6"/>
      <c r="MY32" s="6"/>
      <c r="MZ32" s="6"/>
      <c r="NA32" s="6">
        <v>7.0692533333299998</v>
      </c>
      <c r="NB32" s="6">
        <v>0.256492063356</v>
      </c>
      <c r="NC32" s="6"/>
      <c r="ND32" s="31"/>
      <c r="NE32" s="6"/>
      <c r="NF32" s="6"/>
      <c r="NG32" s="6"/>
      <c r="NH32" s="6"/>
      <c r="NI32" s="6"/>
      <c r="NJ32" s="6"/>
      <c r="NK32" s="6"/>
      <c r="NL32" s="6"/>
      <c r="NM32" s="6"/>
      <c r="NN32" s="6"/>
      <c r="NP32" s="6"/>
      <c r="NQ32" s="6"/>
      <c r="NR32" s="6">
        <v>7.11917333333</v>
      </c>
      <c r="NS32" s="6">
        <v>0.41925247970099999</v>
      </c>
      <c r="NT32" s="6"/>
      <c r="NU32" s="31"/>
      <c r="NV32" s="6"/>
      <c r="NW32" s="6"/>
      <c r="NX32" s="6"/>
      <c r="NY32" s="6"/>
      <c r="NZ32" s="6"/>
      <c r="OA32" s="6"/>
      <c r="OB32" s="6"/>
      <c r="OC32" s="6"/>
      <c r="OD32" s="6"/>
      <c r="OE32" s="6"/>
      <c r="OG32" s="6"/>
      <c r="OH32" s="6"/>
      <c r="OI32" s="6">
        <v>7.0891999999999999</v>
      </c>
      <c r="OJ32" s="6">
        <v>0.53843497412600005</v>
      </c>
      <c r="OK32" s="6"/>
      <c r="OL32" s="31"/>
      <c r="OM32" s="6"/>
      <c r="ON32" s="6"/>
      <c r="OO32" s="6"/>
      <c r="OP32" s="6"/>
      <c r="OQ32" s="6"/>
      <c r="OR32" s="6"/>
      <c r="OS32" s="6"/>
      <c r="OT32" s="6"/>
      <c r="OU32" s="6"/>
      <c r="OV32" s="6"/>
      <c r="OX32" s="6"/>
      <c r="OY32" s="6"/>
      <c r="OZ32" s="6">
        <v>7.0891999999999999</v>
      </c>
      <c r="PA32" s="6">
        <v>0.46981976158400002</v>
      </c>
      <c r="PB32" s="6"/>
      <c r="PC32" s="31"/>
      <c r="PD32" s="6"/>
      <c r="PE32" s="6"/>
      <c r="PF32" s="6"/>
      <c r="PG32" s="6"/>
      <c r="PH32" s="6"/>
      <c r="PI32" s="6"/>
      <c r="PJ32" s="6"/>
      <c r="PK32" s="6"/>
      <c r="PL32" s="6"/>
      <c r="PM32" s="6"/>
      <c r="PO32" s="6"/>
      <c r="PP32" s="6"/>
      <c r="PQ32" s="6">
        <v>7.0891999999999999</v>
      </c>
      <c r="PR32" s="6">
        <v>0.644688831229</v>
      </c>
      <c r="PS32" s="6"/>
      <c r="PT32" s="31"/>
      <c r="PU32" s="6"/>
      <c r="PV32" s="6"/>
      <c r="PW32" s="6"/>
      <c r="PX32" s="6"/>
      <c r="PY32" s="6"/>
      <c r="PZ32" s="6"/>
      <c r="QA32" s="6"/>
      <c r="QB32" s="6"/>
      <c r="QC32" s="6"/>
      <c r="QD32" s="6"/>
      <c r="QF32" s="6"/>
      <c r="QG32" s="6"/>
      <c r="QH32" s="6">
        <v>7.0891999999999999</v>
      </c>
      <c r="QI32" s="6">
        <v>0.62316620951000001</v>
      </c>
      <c r="QJ32" s="6"/>
      <c r="QK32" s="31"/>
      <c r="QL32" s="6"/>
      <c r="QM32" s="6"/>
      <c r="QN32" s="6"/>
      <c r="QO32" s="6"/>
      <c r="QP32" s="6"/>
      <c r="QQ32" s="6"/>
      <c r="QR32" s="6"/>
      <c r="QS32" s="6"/>
      <c r="QT32" s="6"/>
      <c r="QU32" s="6"/>
      <c r="QW32" s="6"/>
      <c r="QX32" s="6"/>
      <c r="QY32" s="6">
        <v>7.0891999999999999</v>
      </c>
      <c r="QZ32" s="6">
        <v>0.63326898297900003</v>
      </c>
      <c r="RA32" s="6"/>
      <c r="RB32" s="31"/>
      <c r="RC32" s="6"/>
      <c r="RD32" s="6"/>
      <c r="RE32" s="6"/>
      <c r="RF32" s="6"/>
      <c r="RG32" s="6"/>
      <c r="RH32" s="6"/>
      <c r="RI32" s="6"/>
      <c r="RJ32" s="6"/>
      <c r="RK32" s="6"/>
      <c r="RL32" s="6"/>
      <c r="RN32" s="6"/>
      <c r="RO32" s="6"/>
      <c r="RP32" s="6">
        <v>6.9272799999999997</v>
      </c>
      <c r="RQ32" s="6">
        <v>0.68061337308299996</v>
      </c>
      <c r="RR32" s="6"/>
      <c r="RS32" s="31"/>
      <c r="RT32" s="6"/>
      <c r="RU32" s="6"/>
      <c r="RV32" s="6"/>
      <c r="RW32" s="6"/>
      <c r="RX32" s="6"/>
      <c r="RY32" s="6"/>
      <c r="RZ32" s="6"/>
      <c r="SA32" s="6"/>
      <c r="SB32" s="6"/>
      <c r="SC32" s="6"/>
      <c r="SE32" s="6"/>
      <c r="SF32" s="6"/>
      <c r="SG32" s="6">
        <v>6.9272799999999997</v>
      </c>
      <c r="SH32" s="6">
        <v>0.69060886971900004</v>
      </c>
      <c r="SI32" s="6"/>
      <c r="SJ32" s="31"/>
      <c r="SK32" s="6"/>
      <c r="SL32" s="6"/>
      <c r="SM32" s="6"/>
      <c r="SN32" s="6"/>
      <c r="SO32" s="6"/>
      <c r="SP32" s="6"/>
      <c r="SQ32" s="6"/>
      <c r="SR32" s="6"/>
      <c r="SS32" s="6"/>
      <c r="ST32" s="6"/>
      <c r="SV32" s="6"/>
      <c r="SW32" s="6"/>
      <c r="SX32" s="6">
        <v>7.0392799999999998</v>
      </c>
      <c r="SY32" s="6">
        <v>0.78310493701799999</v>
      </c>
      <c r="SZ32" s="6"/>
      <c r="TA32" s="31"/>
      <c r="TB32" s="6"/>
      <c r="TC32" s="6"/>
      <c r="TD32" s="6"/>
      <c r="TE32" s="6"/>
      <c r="TF32" s="6"/>
      <c r="TG32" s="6"/>
      <c r="TH32" s="6"/>
      <c r="TI32" s="6"/>
      <c r="TJ32" s="6"/>
      <c r="TK32" s="6"/>
      <c r="TM32" s="6"/>
      <c r="TN32" s="6"/>
      <c r="TO32" s="6">
        <v>7.0392799999999998</v>
      </c>
      <c r="TP32" s="6">
        <v>0.50022790831999997</v>
      </c>
      <c r="TQ32" s="6"/>
      <c r="TR32" s="31"/>
      <c r="TS32" s="6"/>
      <c r="TT32" s="6"/>
      <c r="TU32" s="6"/>
      <c r="TV32" s="6"/>
      <c r="TW32" s="6"/>
      <c r="TX32" s="6"/>
      <c r="TY32" s="6"/>
      <c r="TZ32" s="6"/>
      <c r="UA32" s="6"/>
      <c r="UB32" s="6"/>
      <c r="UD32" s="6"/>
      <c r="UE32" s="6"/>
      <c r="UF32" s="6">
        <v>7.0392799999999998</v>
      </c>
      <c r="UG32" s="6">
        <v>0.71544627329199995</v>
      </c>
      <c r="UH32" s="6"/>
      <c r="UI32" s="31"/>
      <c r="UJ32" s="6"/>
      <c r="UK32" s="6"/>
      <c r="UL32" s="6"/>
      <c r="UM32" s="6"/>
      <c r="UN32" s="6"/>
      <c r="UO32" s="6"/>
      <c r="UP32" s="6"/>
      <c r="UQ32" s="6"/>
      <c r="UR32" s="6"/>
      <c r="US32" s="6"/>
      <c r="UU32" s="6"/>
      <c r="UV32" s="6"/>
      <c r="UW32" s="6">
        <v>6.9085599999999996</v>
      </c>
      <c r="UX32" s="6">
        <v>0.57273959453300005</v>
      </c>
      <c r="UY32" s="6"/>
      <c r="UZ32" s="31"/>
      <c r="VA32" s="6"/>
      <c r="VB32" s="6"/>
      <c r="VC32" s="6"/>
      <c r="VD32" s="6"/>
      <c r="VE32" s="6"/>
      <c r="VF32" s="6"/>
      <c r="VG32" s="6"/>
      <c r="VH32" s="6"/>
      <c r="VI32" s="6"/>
      <c r="VJ32" s="6"/>
      <c r="VL32" s="6"/>
      <c r="VM32" s="6"/>
      <c r="VN32" s="6">
        <v>6.9085599999999996</v>
      </c>
      <c r="VO32" s="6">
        <v>0.68180461591700003</v>
      </c>
      <c r="VP32" s="6"/>
      <c r="VQ32" s="31"/>
      <c r="VR32" s="6"/>
      <c r="VS32" s="6"/>
      <c r="VT32" s="6"/>
      <c r="VU32" s="6"/>
      <c r="VV32" s="6"/>
      <c r="VW32" s="6"/>
      <c r="VX32" s="6"/>
      <c r="VY32" s="6"/>
      <c r="VZ32" s="6"/>
      <c r="WA32" s="6"/>
      <c r="WC32" s="6"/>
      <c r="WD32" s="6"/>
      <c r="WE32" s="6">
        <v>6.9085599999999996</v>
      </c>
      <c r="WF32" s="6">
        <v>0.65853641377500005</v>
      </c>
      <c r="WG32" s="6"/>
      <c r="WH32" s="31"/>
    </row>
    <row r="33" spans="2:606" x14ac:dyDescent="0.25">
      <c r="B33">
        <v>46</v>
      </c>
      <c r="C33" s="1">
        <f>UJ15</f>
        <v>8.5316372097323487</v>
      </c>
      <c r="K33" s="31"/>
      <c r="L33" s="6"/>
      <c r="M33" s="6"/>
      <c r="N33" s="6"/>
      <c r="O33" s="6"/>
      <c r="P33" s="6"/>
      <c r="Q33" s="6"/>
      <c r="R33" s="6"/>
      <c r="S33" s="6"/>
      <c r="T33" s="6"/>
      <c r="U33" s="6"/>
      <c r="W33" s="6"/>
      <c r="Y33" s="6">
        <v>8.7865666666699997</v>
      </c>
      <c r="Z33" s="6">
        <v>0.11549446479100001</v>
      </c>
      <c r="AA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N33" s="6"/>
      <c r="AP33" s="6">
        <v>8.7865666666699997</v>
      </c>
      <c r="AQ33" s="6">
        <v>0.227911965405</v>
      </c>
      <c r="AR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E33" s="6"/>
      <c r="BG33" s="6">
        <v>8.6773000000000007</v>
      </c>
      <c r="BH33" s="6">
        <v>0.10148791596999999</v>
      </c>
      <c r="BI33" s="6"/>
      <c r="BJ33" s="31"/>
      <c r="BK33" s="6"/>
      <c r="BL33" s="6"/>
      <c r="BM33" s="6"/>
      <c r="BN33" s="6"/>
      <c r="BO33" s="6"/>
      <c r="BP33" s="6"/>
      <c r="BQ33" s="6"/>
      <c r="BR33" s="6"/>
      <c r="BS33" s="6"/>
      <c r="BT33" s="6"/>
      <c r="BV33" s="6"/>
      <c r="BX33" s="6">
        <v>8.9396000000000004</v>
      </c>
      <c r="BY33" s="6">
        <v>0.82942394550999998</v>
      </c>
      <c r="BZ33" s="6"/>
      <c r="CA33" s="31"/>
      <c r="CB33" s="6"/>
      <c r="CC33" s="6"/>
      <c r="CD33" s="6"/>
      <c r="CE33" s="6"/>
      <c r="CF33" s="6"/>
      <c r="CG33" s="6"/>
      <c r="CH33" s="6"/>
      <c r="CI33" s="6"/>
      <c r="CJ33" s="6"/>
      <c r="CK33" s="6"/>
      <c r="CM33" s="6"/>
      <c r="CO33" s="6">
        <v>9.0113666666699999</v>
      </c>
      <c r="CP33" s="6">
        <v>0.79223540573200002</v>
      </c>
      <c r="CQ33" s="6"/>
      <c r="CR33" s="31"/>
      <c r="CS33" s="6"/>
      <c r="CT33" s="6"/>
      <c r="CU33" s="6"/>
      <c r="CV33" s="6"/>
      <c r="CW33" s="6"/>
      <c r="CX33" s="6"/>
      <c r="CY33" s="6"/>
      <c r="CZ33" s="6"/>
      <c r="DA33" s="6"/>
      <c r="DB33" s="6"/>
      <c r="DD33" s="6"/>
      <c r="DF33" s="6">
        <v>9.0113666666699999</v>
      </c>
      <c r="DG33" s="6">
        <v>0.84123762485700004</v>
      </c>
      <c r="DH33" s="6"/>
      <c r="DI33" s="31"/>
      <c r="DJ33" s="6"/>
      <c r="DK33" s="6"/>
      <c r="DL33" s="6"/>
      <c r="DM33" s="6"/>
      <c r="DN33" s="6"/>
      <c r="DO33" s="6"/>
      <c r="DP33" s="6"/>
      <c r="DQ33" s="6"/>
      <c r="DR33" s="6"/>
      <c r="DS33" s="6"/>
      <c r="DU33" s="6"/>
      <c r="DW33" s="6">
        <v>8.8614999999999995</v>
      </c>
      <c r="DX33" s="6">
        <v>0.47787984764699998</v>
      </c>
      <c r="DY33" s="6"/>
      <c r="DZ33" s="31"/>
      <c r="EA33" s="6"/>
      <c r="EB33" s="6"/>
      <c r="EC33" s="6"/>
      <c r="ED33" s="6"/>
      <c r="EE33" s="6"/>
      <c r="EF33" s="6"/>
      <c r="EG33" s="6"/>
      <c r="EH33" s="6"/>
      <c r="EI33" s="6"/>
      <c r="EJ33" s="6"/>
      <c r="EL33" s="6"/>
      <c r="EN33" s="6">
        <v>8.8614999999999995</v>
      </c>
      <c r="EO33" s="6">
        <v>0.42291471796500002</v>
      </c>
      <c r="EP33" s="6"/>
      <c r="EQ33" s="31"/>
      <c r="ER33" s="6"/>
      <c r="ES33" s="6"/>
      <c r="ET33" s="6"/>
      <c r="EU33" s="6"/>
      <c r="EV33" s="6"/>
      <c r="EW33" s="6"/>
      <c r="EX33" s="6"/>
      <c r="EY33" s="6"/>
      <c r="EZ33" s="6"/>
      <c r="FA33" s="6"/>
      <c r="FC33" s="6"/>
      <c r="FE33" s="6">
        <v>8.8053000000000008</v>
      </c>
      <c r="FF33" s="6">
        <v>0.52271592814099999</v>
      </c>
      <c r="FG33" s="6"/>
      <c r="FH33" s="31"/>
      <c r="FI33" s="6"/>
      <c r="FJ33" s="6"/>
      <c r="FK33" s="6"/>
      <c r="FL33" s="6"/>
      <c r="FM33" s="6"/>
      <c r="FN33" s="6"/>
      <c r="FO33" s="6"/>
      <c r="FP33" s="6"/>
      <c r="FQ33" s="6"/>
      <c r="FR33" s="6"/>
      <c r="FT33" s="6"/>
      <c r="FV33" s="6">
        <v>8.8053000000000008</v>
      </c>
      <c r="FW33" s="6">
        <v>0.49747469135799999</v>
      </c>
      <c r="FX33" s="6"/>
      <c r="FY33" s="31"/>
      <c r="FZ33" s="6"/>
      <c r="GA33" s="6"/>
      <c r="GB33" s="6"/>
      <c r="GC33" s="6"/>
      <c r="GD33" s="6"/>
      <c r="GE33" s="6"/>
      <c r="GF33" s="6"/>
      <c r="GG33" s="6"/>
      <c r="GH33" s="6"/>
      <c r="GI33" s="6"/>
      <c r="GK33" s="6"/>
      <c r="GM33" s="6">
        <v>8.7709333333299995</v>
      </c>
      <c r="GN33" s="6">
        <v>0.816665525753</v>
      </c>
      <c r="GO33" s="6"/>
      <c r="GP33" s="31"/>
      <c r="GQ33" s="6"/>
      <c r="GR33" s="6"/>
      <c r="GS33" s="6"/>
      <c r="GT33" s="6"/>
      <c r="GU33" s="6"/>
      <c r="GV33" s="6"/>
      <c r="GW33" s="6"/>
      <c r="GX33" s="6"/>
      <c r="GY33" s="6"/>
      <c r="GZ33" s="6"/>
      <c r="HB33" s="6"/>
      <c r="HD33" s="6">
        <v>8.7709333333299995</v>
      </c>
      <c r="HE33" s="6">
        <v>0.54481624510500004</v>
      </c>
      <c r="HF33" s="6"/>
      <c r="HG33" s="31"/>
      <c r="HH33" s="6"/>
      <c r="HI33" s="6"/>
      <c r="HJ33" s="6"/>
      <c r="HK33" s="6"/>
      <c r="HL33" s="6"/>
      <c r="HM33" s="6"/>
      <c r="HN33" s="6"/>
      <c r="HO33" s="6"/>
      <c r="HP33" s="6"/>
      <c r="HQ33" s="6"/>
      <c r="HS33" s="6"/>
      <c r="HU33" s="6">
        <v>9.06</v>
      </c>
      <c r="HV33" s="6">
        <v>0.76406213271900003</v>
      </c>
      <c r="HW33" s="6"/>
      <c r="HX33" s="31"/>
      <c r="HY33" s="6"/>
      <c r="HZ33" s="6"/>
      <c r="IA33" s="6"/>
      <c r="IB33" s="6"/>
      <c r="IC33" s="6"/>
      <c r="ID33" s="6"/>
      <c r="IE33" s="6"/>
      <c r="IF33" s="6"/>
      <c r="IG33" s="6"/>
      <c r="IH33" s="6"/>
      <c r="IJ33" s="6"/>
      <c r="IL33" s="6">
        <v>9.06</v>
      </c>
      <c r="IM33" s="6">
        <v>1.12290937608</v>
      </c>
      <c r="IN33" s="6"/>
      <c r="IO33" s="31"/>
      <c r="IP33" s="6"/>
      <c r="IQ33" s="6"/>
      <c r="IR33" s="6"/>
      <c r="IS33" s="6"/>
      <c r="IT33" s="6"/>
      <c r="IU33" s="6"/>
      <c r="IV33" s="6"/>
      <c r="IW33" s="6"/>
      <c r="IX33" s="6"/>
      <c r="IY33" s="6"/>
      <c r="JA33" s="6"/>
      <c r="JC33" s="6">
        <v>9.06</v>
      </c>
      <c r="JD33" s="6">
        <v>0.93479852726299995</v>
      </c>
      <c r="JE33" s="6"/>
      <c r="JF33" s="31"/>
      <c r="JG33" s="6"/>
      <c r="JH33" s="6"/>
      <c r="JI33" s="6"/>
      <c r="JJ33" s="6"/>
      <c r="JK33" s="6"/>
      <c r="JL33" s="6"/>
      <c r="JM33" s="6"/>
      <c r="JN33" s="6"/>
      <c r="JO33" s="6"/>
      <c r="JP33" s="6"/>
      <c r="JR33" s="6"/>
      <c r="JT33" s="6">
        <v>9.06</v>
      </c>
      <c r="JU33" s="6">
        <v>0.95154251937599998</v>
      </c>
      <c r="JV33" s="6"/>
      <c r="JW33" s="31"/>
      <c r="JX33" s="6"/>
      <c r="JY33" s="6"/>
      <c r="JZ33" s="6"/>
      <c r="KA33" s="6"/>
      <c r="KB33" s="6"/>
      <c r="KC33" s="6"/>
      <c r="KD33" s="6"/>
      <c r="KE33" s="6"/>
      <c r="KF33" s="6"/>
      <c r="KG33" s="6"/>
      <c r="KI33" s="6"/>
      <c r="KK33" s="6">
        <v>8.8365666666700005</v>
      </c>
      <c r="KL33" s="6">
        <v>0.37790462484999998</v>
      </c>
      <c r="KM33" s="6"/>
      <c r="KN33" s="31"/>
      <c r="KO33" s="6"/>
      <c r="KP33" s="6"/>
      <c r="KQ33" s="6"/>
      <c r="KR33" s="6"/>
      <c r="KS33" s="6"/>
      <c r="KT33" s="6"/>
      <c r="KU33" s="6"/>
      <c r="KV33" s="6"/>
      <c r="KW33" s="6"/>
      <c r="KX33" s="6"/>
      <c r="KZ33" s="6"/>
      <c r="LB33" s="6">
        <v>8.8365666666700005</v>
      </c>
      <c r="LC33" s="6">
        <v>0.42893400562299999</v>
      </c>
      <c r="LD33" s="6"/>
      <c r="LE33" s="31"/>
      <c r="LF33" s="6"/>
      <c r="LG33" s="6"/>
      <c r="LH33" s="6"/>
      <c r="LI33" s="6"/>
      <c r="LJ33" s="6"/>
      <c r="LK33" s="6"/>
      <c r="LL33" s="6"/>
      <c r="LM33" s="6"/>
      <c r="LN33" s="6"/>
      <c r="LO33" s="6"/>
      <c r="LQ33" s="6"/>
      <c r="LS33" s="6">
        <v>8.8365666666700005</v>
      </c>
      <c r="LT33" s="6">
        <v>0.46343964901599999</v>
      </c>
      <c r="LU33" s="6"/>
      <c r="LV33" s="31"/>
      <c r="LW33" s="6"/>
      <c r="LX33" s="6"/>
      <c r="LY33" s="6"/>
      <c r="LZ33" s="6"/>
      <c r="MA33" s="6"/>
      <c r="MB33" s="6"/>
      <c r="MC33" s="6"/>
      <c r="MD33" s="6"/>
      <c r="ME33" s="6"/>
      <c r="MF33" s="6"/>
      <c r="MH33" s="6"/>
      <c r="MJ33" s="6">
        <v>8.8365666666700005</v>
      </c>
      <c r="MK33" s="6">
        <v>0.454030628948</v>
      </c>
      <c r="ML33" s="6"/>
      <c r="MM33" s="31"/>
      <c r="MN33" s="6"/>
      <c r="MO33" s="6"/>
      <c r="MP33" s="6"/>
      <c r="MQ33" s="6"/>
      <c r="MR33" s="6"/>
      <c r="MS33" s="6"/>
      <c r="MT33" s="6"/>
      <c r="MU33" s="6"/>
      <c r="MV33" s="6"/>
      <c r="MW33" s="6"/>
      <c r="MY33" s="6"/>
      <c r="NA33" s="6">
        <v>8.8365666666700005</v>
      </c>
      <c r="NB33" s="6">
        <v>0.28330279009699999</v>
      </c>
      <c r="NC33" s="6"/>
      <c r="ND33" s="31"/>
      <c r="NE33" s="6"/>
      <c r="NF33" s="6"/>
      <c r="NG33" s="6"/>
      <c r="NH33" s="6"/>
      <c r="NI33" s="6"/>
      <c r="NJ33" s="6"/>
      <c r="NK33" s="6"/>
      <c r="NL33" s="6"/>
      <c r="NM33" s="6"/>
      <c r="NN33" s="6"/>
      <c r="NP33" s="6"/>
      <c r="NR33" s="6">
        <v>8.8989666666700007</v>
      </c>
      <c r="NS33" s="6">
        <v>0.46851090788400002</v>
      </c>
      <c r="NT33" s="6"/>
      <c r="NU33" s="31"/>
      <c r="NV33" s="6"/>
      <c r="NW33" s="6"/>
      <c r="NX33" s="6"/>
      <c r="NY33" s="6"/>
      <c r="NZ33" s="6"/>
      <c r="OA33" s="6"/>
      <c r="OB33" s="6"/>
      <c r="OC33" s="6"/>
      <c r="OD33" s="6"/>
      <c r="OE33" s="6"/>
      <c r="OG33" s="6"/>
      <c r="OI33" s="6">
        <v>8.8614999999999995</v>
      </c>
      <c r="OJ33" s="6">
        <v>0.59156266231300003</v>
      </c>
      <c r="OK33" s="6"/>
      <c r="OL33" s="31"/>
      <c r="OM33" s="6"/>
      <c r="ON33" s="6"/>
      <c r="OO33" s="6"/>
      <c r="OP33" s="6"/>
      <c r="OQ33" s="6"/>
      <c r="OR33" s="6"/>
      <c r="OS33" s="6"/>
      <c r="OT33" s="6"/>
      <c r="OU33" s="6"/>
      <c r="OV33" s="6"/>
      <c r="OX33" s="6"/>
      <c r="OZ33" s="6">
        <v>8.8614999999999995</v>
      </c>
      <c r="PA33" s="6">
        <v>0.52342985399599995</v>
      </c>
      <c r="PB33" s="6"/>
      <c r="PC33" s="31"/>
      <c r="PD33" s="6"/>
      <c r="PE33" s="6"/>
      <c r="PF33" s="6"/>
      <c r="PG33" s="6"/>
      <c r="PH33" s="6"/>
      <c r="PI33" s="6"/>
      <c r="PJ33" s="6"/>
      <c r="PK33" s="6"/>
      <c r="PL33" s="6"/>
      <c r="PM33" s="6"/>
      <c r="PO33" s="6"/>
      <c r="PQ33" s="6">
        <v>8.8614999999999995</v>
      </c>
      <c r="PR33" s="6">
        <v>0.70546058458200001</v>
      </c>
      <c r="PS33" s="6"/>
      <c r="PT33" s="31"/>
      <c r="PU33" s="6"/>
      <c r="PV33" s="6"/>
      <c r="PW33" s="6"/>
      <c r="PX33" s="6"/>
      <c r="PY33" s="6"/>
      <c r="PZ33" s="6"/>
      <c r="QA33" s="6"/>
      <c r="QB33" s="6"/>
      <c r="QC33" s="6"/>
      <c r="QD33" s="6"/>
      <c r="QF33" s="6"/>
      <c r="QH33" s="6">
        <v>8.8614999999999995</v>
      </c>
      <c r="QI33" s="6">
        <v>0.68754742309399997</v>
      </c>
      <c r="QJ33" s="6"/>
      <c r="QK33" s="31"/>
      <c r="QL33" s="6"/>
      <c r="QM33" s="6"/>
      <c r="QN33" s="6"/>
      <c r="QO33" s="6"/>
      <c r="QP33" s="6"/>
      <c r="QQ33" s="6"/>
      <c r="QR33" s="6"/>
      <c r="QS33" s="6"/>
      <c r="QT33" s="6"/>
      <c r="QU33" s="6"/>
      <c r="QW33" s="6"/>
      <c r="QY33" s="6">
        <v>8.8614999999999995</v>
      </c>
      <c r="QZ33" s="6">
        <v>0.69936706999300002</v>
      </c>
      <c r="RA33" s="6"/>
      <c r="RB33" s="31"/>
      <c r="RC33" s="6"/>
      <c r="RD33" s="6"/>
      <c r="RE33" s="6"/>
      <c r="RF33" s="6"/>
      <c r="RG33" s="6"/>
      <c r="RH33" s="6"/>
      <c r="RI33" s="6"/>
      <c r="RJ33" s="6"/>
      <c r="RK33" s="6"/>
      <c r="RL33" s="6"/>
      <c r="RN33" s="6"/>
      <c r="RP33" s="6">
        <v>8.6591000000000005</v>
      </c>
      <c r="RQ33" s="6">
        <v>0.76639543696099999</v>
      </c>
      <c r="RR33" s="6"/>
      <c r="RS33" s="31"/>
      <c r="RT33" s="6"/>
      <c r="RU33" s="6"/>
      <c r="RV33" s="6"/>
      <c r="RW33" s="6"/>
      <c r="RX33" s="6"/>
      <c r="RY33" s="6"/>
      <c r="RZ33" s="6"/>
      <c r="SA33" s="6"/>
      <c r="SB33" s="6"/>
      <c r="SC33" s="6"/>
      <c r="SE33" s="6"/>
      <c r="SG33" s="6">
        <v>8.6591000000000005</v>
      </c>
      <c r="SH33" s="6">
        <v>0.75637777583900001</v>
      </c>
      <c r="SI33" s="6"/>
      <c r="SJ33" s="31"/>
      <c r="SK33" s="6"/>
      <c r="SL33" s="6"/>
      <c r="SM33" s="6"/>
      <c r="SN33" s="6"/>
      <c r="SO33" s="6"/>
      <c r="SP33" s="6"/>
      <c r="SQ33" s="6"/>
      <c r="SR33" s="6"/>
      <c r="SS33" s="6"/>
      <c r="ST33" s="6"/>
      <c r="SV33" s="6"/>
      <c r="SX33" s="6">
        <v>8.7990999999999993</v>
      </c>
      <c r="SY33" s="6">
        <v>0.84562176876399997</v>
      </c>
      <c r="SZ33" s="6"/>
      <c r="TA33" s="31"/>
      <c r="TB33" s="6"/>
      <c r="TC33" s="6"/>
      <c r="TD33" s="6"/>
      <c r="TE33" s="6"/>
      <c r="TF33" s="6"/>
      <c r="TG33" s="6"/>
      <c r="TH33" s="6"/>
      <c r="TI33" s="6"/>
      <c r="TJ33" s="6"/>
      <c r="TK33" s="6"/>
      <c r="TM33" s="6"/>
      <c r="TO33" s="6">
        <v>8.7990999999999993</v>
      </c>
      <c r="TP33" s="6">
        <v>0.56084032312700005</v>
      </c>
      <c r="TQ33" s="6"/>
      <c r="TR33" s="31"/>
      <c r="TS33" s="6"/>
      <c r="TT33" s="6"/>
      <c r="TU33" s="6"/>
      <c r="TV33" s="6"/>
      <c r="TW33" s="6"/>
      <c r="TX33" s="6"/>
      <c r="TY33" s="6"/>
      <c r="TZ33" s="6"/>
      <c r="UA33" s="6"/>
      <c r="UB33" s="6"/>
      <c r="UD33" s="6"/>
      <c r="UF33" s="6">
        <v>8.7990999999999993</v>
      </c>
      <c r="UG33" s="6">
        <v>0.78189989623099998</v>
      </c>
      <c r="UH33" s="6"/>
      <c r="UI33" s="31"/>
      <c r="UJ33" s="6"/>
      <c r="UK33" s="6"/>
      <c r="UL33" s="6"/>
      <c r="UM33" s="6"/>
      <c r="UN33" s="6"/>
      <c r="UO33" s="6"/>
      <c r="UP33" s="6"/>
      <c r="UQ33" s="6"/>
      <c r="UR33" s="6"/>
      <c r="US33" s="6"/>
      <c r="UU33" s="6"/>
      <c r="UW33" s="6">
        <v>8.6356999999999999</v>
      </c>
      <c r="UX33" s="6">
        <v>0.63595147726599999</v>
      </c>
      <c r="UY33" s="6"/>
      <c r="UZ33" s="31"/>
      <c r="VA33" s="6"/>
      <c r="VB33" s="6"/>
      <c r="VC33" s="6"/>
      <c r="VD33" s="6"/>
      <c r="VE33" s="6"/>
      <c r="VF33" s="6"/>
      <c r="VG33" s="6"/>
      <c r="VH33" s="6"/>
      <c r="VI33" s="6"/>
      <c r="VJ33" s="6"/>
      <c r="VL33" s="6"/>
      <c r="VN33" s="6">
        <v>8.6356999999999999</v>
      </c>
      <c r="VO33" s="6">
        <v>0.75112902376900004</v>
      </c>
      <c r="VP33" s="6"/>
      <c r="VQ33" s="31"/>
      <c r="VR33" s="6"/>
      <c r="VS33" s="6"/>
      <c r="VT33" s="6"/>
      <c r="VU33" s="6"/>
      <c r="VV33" s="6"/>
      <c r="VW33" s="6"/>
      <c r="VX33" s="6"/>
      <c r="VY33" s="6"/>
      <c r="VZ33" s="6"/>
      <c r="WA33" s="6"/>
      <c r="WC33" s="6"/>
      <c r="WE33" s="6">
        <v>8.6356999999999999</v>
      </c>
      <c r="WF33" s="6">
        <v>0.71791249040899996</v>
      </c>
      <c r="WG33" s="6"/>
      <c r="WH33" s="31"/>
    </row>
    <row r="34" spans="2:606" x14ac:dyDescent="0.25">
      <c r="B34">
        <v>52</v>
      </c>
      <c r="C34" s="1">
        <f>VA15</f>
        <v>8.5485295954468832</v>
      </c>
      <c r="K34" s="31"/>
      <c r="L34" s="6"/>
      <c r="M34" s="6"/>
      <c r="N34" s="6"/>
      <c r="O34" s="6"/>
      <c r="P34" s="6"/>
      <c r="Q34" s="6"/>
      <c r="R34" s="6"/>
      <c r="S34" s="6"/>
      <c r="T34" s="6"/>
      <c r="U34" s="6"/>
      <c r="W34" s="6"/>
      <c r="X34" s="6"/>
      <c r="Y34" s="6">
        <v>10.54388</v>
      </c>
      <c r="Z34" s="6">
        <v>0.12332883849700001</v>
      </c>
      <c r="AA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N34" s="6"/>
      <c r="AO34" s="6"/>
      <c r="AP34" s="6">
        <v>10.54388</v>
      </c>
      <c r="AQ34" s="6">
        <v>0.242380665617</v>
      </c>
      <c r="AR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E34" s="6"/>
      <c r="BF34" s="6"/>
      <c r="BG34" s="6">
        <v>10.41276</v>
      </c>
      <c r="BH34" s="6">
        <v>0.103033789759</v>
      </c>
      <c r="BI34" s="6"/>
      <c r="BJ34" s="31"/>
      <c r="BK34" s="6"/>
      <c r="BL34" s="6"/>
      <c r="BM34" s="6"/>
      <c r="BN34" s="6"/>
      <c r="BO34" s="6"/>
      <c r="BP34" s="6"/>
      <c r="BQ34" s="6"/>
      <c r="BR34" s="6"/>
      <c r="BS34" s="6"/>
      <c r="BT34" s="6"/>
      <c r="BV34" s="6"/>
      <c r="BW34" s="6"/>
      <c r="BX34" s="6">
        <v>10.72752</v>
      </c>
      <c r="BY34" s="6">
        <v>0.90657889781599998</v>
      </c>
      <c r="BZ34" s="6"/>
      <c r="CA34" s="31"/>
      <c r="CB34" s="6"/>
      <c r="CC34" s="6"/>
      <c r="CD34" s="6"/>
      <c r="CE34" s="6"/>
      <c r="CF34" s="6"/>
      <c r="CG34" s="6"/>
      <c r="CH34" s="6"/>
      <c r="CI34" s="6"/>
      <c r="CJ34" s="6"/>
      <c r="CK34" s="6"/>
      <c r="CM34" s="6"/>
      <c r="CN34" s="6"/>
      <c r="CO34" s="6">
        <v>10.813639999999999</v>
      </c>
      <c r="CP34" s="6">
        <v>0.84746548944699995</v>
      </c>
      <c r="CQ34" s="6"/>
      <c r="CR34" s="31"/>
      <c r="CS34" s="6"/>
      <c r="CT34" s="6"/>
      <c r="CU34" s="6"/>
      <c r="CV34" s="6"/>
      <c r="CW34" s="6"/>
      <c r="CX34" s="6"/>
      <c r="CY34" s="6"/>
      <c r="CZ34" s="6"/>
      <c r="DA34" s="6"/>
      <c r="DB34" s="6"/>
      <c r="DD34" s="6"/>
      <c r="DE34" s="6"/>
      <c r="DF34" s="6">
        <v>10.813639999999999</v>
      </c>
      <c r="DG34" s="6">
        <v>0.92065157905799999</v>
      </c>
      <c r="DH34" s="6"/>
      <c r="DI34" s="31"/>
      <c r="DJ34" s="6"/>
      <c r="DK34" s="6"/>
      <c r="DL34" s="6"/>
      <c r="DM34" s="6"/>
      <c r="DN34" s="6"/>
      <c r="DO34" s="6"/>
      <c r="DP34" s="6"/>
      <c r="DQ34" s="6"/>
      <c r="DR34" s="6"/>
      <c r="DS34" s="6"/>
      <c r="DU34" s="6"/>
      <c r="DV34" s="6"/>
      <c r="DW34" s="6">
        <v>10.633800000000001</v>
      </c>
      <c r="DX34" s="6">
        <v>0.513422100366</v>
      </c>
      <c r="DY34" s="6"/>
      <c r="DZ34" s="31"/>
      <c r="EA34" s="6"/>
      <c r="EB34" s="6"/>
      <c r="EC34" s="6"/>
      <c r="ED34" s="6"/>
      <c r="EE34" s="6"/>
      <c r="EF34" s="6"/>
      <c r="EG34" s="6"/>
      <c r="EH34" s="6"/>
      <c r="EI34" s="6"/>
      <c r="EJ34" s="6"/>
      <c r="EL34" s="6"/>
      <c r="EM34" s="6"/>
      <c r="EN34" s="6">
        <v>10.633800000000001</v>
      </c>
      <c r="EO34" s="6">
        <v>0.46316081342499998</v>
      </c>
      <c r="EP34" s="6"/>
      <c r="EQ34" s="31"/>
      <c r="ER34" s="6"/>
      <c r="ES34" s="6"/>
      <c r="ET34" s="6"/>
      <c r="EU34" s="6"/>
      <c r="EV34" s="6"/>
      <c r="EW34" s="6"/>
      <c r="EX34" s="6"/>
      <c r="EY34" s="6"/>
      <c r="EZ34" s="6"/>
      <c r="FA34" s="6"/>
      <c r="FC34" s="6"/>
      <c r="FD34" s="6"/>
      <c r="FE34" s="6">
        <v>10.56636</v>
      </c>
      <c r="FF34" s="6">
        <v>0.57630456831400001</v>
      </c>
      <c r="FG34" s="6"/>
      <c r="FH34" s="31"/>
      <c r="FI34" s="6"/>
      <c r="FJ34" s="6"/>
      <c r="FK34" s="6"/>
      <c r="FL34" s="6"/>
      <c r="FM34" s="6"/>
      <c r="FN34" s="6"/>
      <c r="FO34" s="6"/>
      <c r="FP34" s="6"/>
      <c r="FQ34" s="6"/>
      <c r="FR34" s="6"/>
      <c r="FT34" s="6"/>
      <c r="FU34" s="6"/>
      <c r="FV34" s="6">
        <v>10.56636</v>
      </c>
      <c r="FW34" s="6">
        <v>0.54718268923400004</v>
      </c>
      <c r="FX34" s="6"/>
      <c r="FY34" s="31"/>
      <c r="FZ34" s="6"/>
      <c r="GA34" s="6"/>
      <c r="GB34" s="6"/>
      <c r="GC34" s="6"/>
      <c r="GD34" s="6"/>
      <c r="GE34" s="6"/>
      <c r="GF34" s="6"/>
      <c r="GG34" s="6"/>
      <c r="GH34" s="6"/>
      <c r="GI34" s="6"/>
      <c r="GK34" s="6"/>
      <c r="GL34" s="6"/>
      <c r="GM34" s="6">
        <v>10.525119999999999</v>
      </c>
      <c r="GN34" s="6">
        <v>0.86741853384900003</v>
      </c>
      <c r="GO34" s="6"/>
      <c r="GP34" s="31"/>
      <c r="GQ34" s="6"/>
      <c r="GR34" s="6"/>
      <c r="GS34" s="6"/>
      <c r="GT34" s="6"/>
      <c r="GU34" s="6"/>
      <c r="GV34" s="6"/>
      <c r="GW34" s="6"/>
      <c r="GX34" s="6"/>
      <c r="GY34" s="6"/>
      <c r="GZ34" s="6"/>
      <c r="HB34" s="6"/>
      <c r="HC34" s="6"/>
      <c r="HD34" s="6">
        <v>10.525119999999999</v>
      </c>
      <c r="HE34" s="6">
        <v>0.59585503406899998</v>
      </c>
      <c r="HF34" s="6"/>
      <c r="HG34" s="31"/>
      <c r="HH34" s="6"/>
      <c r="HI34" s="6"/>
      <c r="HJ34" s="6"/>
      <c r="HK34" s="6"/>
      <c r="HL34" s="6"/>
      <c r="HM34" s="6"/>
      <c r="HN34" s="6"/>
      <c r="HO34" s="6"/>
      <c r="HP34" s="6"/>
      <c r="HQ34" s="6"/>
      <c r="HS34" s="6"/>
      <c r="HT34" s="6"/>
      <c r="HU34" s="6">
        <v>10.872</v>
      </c>
      <c r="HV34" s="6">
        <v>0.84462419444199999</v>
      </c>
      <c r="HW34" s="6"/>
      <c r="HX34" s="31"/>
      <c r="HY34" s="6"/>
      <c r="HZ34" s="6"/>
      <c r="IA34" s="6"/>
      <c r="IB34" s="6"/>
      <c r="IC34" s="6"/>
      <c r="ID34" s="6"/>
      <c r="IE34" s="6"/>
      <c r="IF34" s="6"/>
      <c r="IG34" s="6"/>
      <c r="IH34" s="6"/>
      <c r="IJ34" s="6"/>
      <c r="IK34" s="6"/>
      <c r="IL34" s="6">
        <v>10.872</v>
      </c>
      <c r="IM34" s="6">
        <v>1.1834665576000001</v>
      </c>
      <c r="IN34" s="6"/>
      <c r="IO34" s="31"/>
      <c r="IP34" s="6"/>
      <c r="IQ34" s="6"/>
      <c r="IR34" s="6"/>
      <c r="IS34" s="6"/>
      <c r="IT34" s="6"/>
      <c r="IU34" s="6"/>
      <c r="IV34" s="6"/>
      <c r="IW34" s="6"/>
      <c r="IX34" s="6"/>
      <c r="IY34" s="6"/>
      <c r="JA34" s="6"/>
      <c r="JB34" s="6"/>
      <c r="JC34" s="6">
        <v>10.872</v>
      </c>
      <c r="JD34" s="6">
        <v>0.99252378916100004</v>
      </c>
      <c r="JE34" s="6"/>
      <c r="JF34" s="31"/>
      <c r="JG34" s="6"/>
      <c r="JH34" s="6"/>
      <c r="JI34" s="6"/>
      <c r="JJ34" s="6"/>
      <c r="JK34" s="6"/>
      <c r="JL34" s="6"/>
      <c r="JM34" s="6"/>
      <c r="JN34" s="6"/>
      <c r="JO34" s="6"/>
      <c r="JP34" s="6"/>
      <c r="JR34" s="6"/>
      <c r="JS34" s="6"/>
      <c r="JT34" s="6">
        <v>10.872</v>
      </c>
      <c r="JU34" s="6">
        <v>1.0071756666</v>
      </c>
      <c r="JV34" s="6"/>
      <c r="JW34" s="31"/>
      <c r="JX34" s="6"/>
      <c r="JY34" s="6"/>
      <c r="JZ34" s="6"/>
      <c r="KA34" s="6"/>
      <c r="KB34" s="6"/>
      <c r="KC34" s="6"/>
      <c r="KD34" s="6"/>
      <c r="KE34" s="6"/>
      <c r="KF34" s="6"/>
      <c r="KG34" s="6"/>
      <c r="KI34" s="6"/>
      <c r="KJ34" s="6"/>
      <c r="KK34" s="6">
        <v>10.60388</v>
      </c>
      <c r="KL34" s="6">
        <v>0.41283416923299998</v>
      </c>
      <c r="KM34" s="6"/>
      <c r="KN34" s="31"/>
      <c r="KO34" s="6"/>
      <c r="KP34" s="6"/>
      <c r="KQ34" s="6"/>
      <c r="KR34" s="6"/>
      <c r="KS34" s="6"/>
      <c r="KT34" s="6"/>
      <c r="KU34" s="6"/>
      <c r="KV34" s="6"/>
      <c r="KW34" s="6"/>
      <c r="KX34" s="6"/>
      <c r="KZ34" s="6"/>
      <c r="LA34" s="6"/>
      <c r="LB34" s="6">
        <v>10.60388</v>
      </c>
      <c r="LC34" s="6">
        <v>0.46860170971199999</v>
      </c>
      <c r="LD34" s="6"/>
      <c r="LE34" s="31"/>
      <c r="LF34" s="6"/>
      <c r="LG34" s="6"/>
      <c r="LH34" s="6"/>
      <c r="LI34" s="6"/>
      <c r="LJ34" s="6"/>
      <c r="LK34" s="6"/>
      <c r="LL34" s="6"/>
      <c r="LM34" s="6"/>
      <c r="LN34" s="6"/>
      <c r="LO34" s="6"/>
      <c r="LQ34" s="6"/>
      <c r="LR34" s="6"/>
      <c r="LS34" s="6">
        <v>10.60388</v>
      </c>
      <c r="LT34" s="6">
        <v>0.51202354051999999</v>
      </c>
      <c r="LU34" s="6"/>
      <c r="LV34" s="31"/>
      <c r="LW34" s="6"/>
      <c r="LX34" s="6"/>
      <c r="LY34" s="6"/>
      <c r="LZ34" s="6"/>
      <c r="MA34" s="6"/>
      <c r="MB34" s="6"/>
      <c r="MC34" s="6"/>
      <c r="MD34" s="6"/>
      <c r="ME34" s="6"/>
      <c r="MF34" s="6"/>
      <c r="MH34" s="6"/>
      <c r="MI34" s="6"/>
      <c r="MJ34" s="6">
        <v>10.60388</v>
      </c>
      <c r="MK34" s="6">
        <v>0.49486181236600002</v>
      </c>
      <c r="ML34" s="6"/>
      <c r="MM34" s="31"/>
      <c r="MN34" s="6"/>
      <c r="MO34" s="6"/>
      <c r="MP34" s="6"/>
      <c r="MQ34" s="6"/>
      <c r="MR34" s="6"/>
      <c r="MS34" s="6"/>
      <c r="MT34" s="6"/>
      <c r="MU34" s="6"/>
      <c r="MV34" s="6"/>
      <c r="MW34" s="6"/>
      <c r="MY34" s="6"/>
      <c r="MZ34" s="6"/>
      <c r="NA34" s="6">
        <v>10.60388</v>
      </c>
      <c r="NB34" s="6">
        <v>0.30948330549300002</v>
      </c>
      <c r="NC34" s="6"/>
      <c r="ND34" s="31"/>
      <c r="NE34" s="6"/>
      <c r="NF34" s="6"/>
      <c r="NG34" s="6"/>
      <c r="NH34" s="6"/>
      <c r="NI34" s="6"/>
      <c r="NJ34" s="6"/>
      <c r="NK34" s="6"/>
      <c r="NL34" s="6"/>
      <c r="NM34" s="6"/>
      <c r="NN34" s="6"/>
      <c r="NP34" s="6"/>
      <c r="NQ34" s="6"/>
      <c r="NR34" s="6">
        <v>10.67876</v>
      </c>
      <c r="NS34" s="6">
        <v>0.51423054009900004</v>
      </c>
      <c r="NT34" s="6"/>
      <c r="NU34" s="31"/>
      <c r="NV34" s="6"/>
      <c r="NW34" s="6"/>
      <c r="NX34" s="6"/>
      <c r="NY34" s="6"/>
      <c r="NZ34" s="6"/>
      <c r="OA34" s="6"/>
      <c r="OB34" s="6"/>
      <c r="OC34" s="6"/>
      <c r="OD34" s="6"/>
      <c r="OE34" s="6"/>
      <c r="OG34" s="6"/>
      <c r="OH34" s="6"/>
      <c r="OI34" s="6">
        <v>10.633800000000001</v>
      </c>
      <c r="OJ34" s="6">
        <v>0.64969627216799997</v>
      </c>
      <c r="OK34" s="6"/>
      <c r="OL34" s="31"/>
      <c r="OM34" s="6"/>
      <c r="ON34" s="6"/>
      <c r="OO34" s="6"/>
      <c r="OP34" s="6"/>
      <c r="OQ34" s="6"/>
      <c r="OR34" s="6"/>
      <c r="OS34" s="6"/>
      <c r="OT34" s="6"/>
      <c r="OU34" s="6"/>
      <c r="OV34" s="6"/>
      <c r="OX34" s="6"/>
      <c r="OY34" s="6"/>
      <c r="OZ34" s="6">
        <v>10.633800000000001</v>
      </c>
      <c r="PA34" s="6">
        <v>0.57457118739699997</v>
      </c>
      <c r="PB34" s="6"/>
      <c r="PC34" s="31"/>
      <c r="PD34" s="6"/>
      <c r="PE34" s="6"/>
      <c r="PF34" s="6"/>
      <c r="PG34" s="6"/>
      <c r="PH34" s="6"/>
      <c r="PI34" s="6"/>
      <c r="PJ34" s="6"/>
      <c r="PK34" s="6"/>
      <c r="PL34" s="6"/>
      <c r="PM34" s="6"/>
      <c r="PO34" s="6"/>
      <c r="PP34" s="6"/>
      <c r="PQ34" s="6">
        <v>10.633800000000001</v>
      </c>
      <c r="PR34" s="6">
        <v>0.76859849538000002</v>
      </c>
      <c r="PS34" s="6"/>
      <c r="PT34" s="31"/>
      <c r="PU34" s="6"/>
      <c r="PV34" s="6"/>
      <c r="PW34" s="6"/>
      <c r="PX34" s="6"/>
      <c r="PY34" s="6"/>
      <c r="PZ34" s="6"/>
      <c r="QA34" s="6"/>
      <c r="QB34" s="6"/>
      <c r="QC34" s="6"/>
      <c r="QD34" s="6"/>
      <c r="QF34" s="6"/>
      <c r="QG34" s="6"/>
      <c r="QH34" s="6">
        <v>10.633800000000001</v>
      </c>
      <c r="QI34" s="6">
        <v>0.75035571268800005</v>
      </c>
      <c r="QJ34" s="6"/>
      <c r="QK34" s="31"/>
      <c r="QL34" s="6"/>
      <c r="QM34" s="6"/>
      <c r="QN34" s="6"/>
      <c r="QO34" s="6"/>
      <c r="QP34" s="6"/>
      <c r="QQ34" s="6"/>
      <c r="QR34" s="6"/>
      <c r="QS34" s="6"/>
      <c r="QT34" s="6"/>
      <c r="QU34" s="6"/>
      <c r="QW34" s="6"/>
      <c r="QX34" s="6"/>
      <c r="QY34" s="6">
        <v>10.633800000000001</v>
      </c>
      <c r="QZ34" s="6">
        <v>0.76823990311799994</v>
      </c>
      <c r="RA34" s="6"/>
      <c r="RB34" s="31"/>
      <c r="RC34" s="6"/>
      <c r="RD34" s="6"/>
      <c r="RE34" s="6"/>
      <c r="RF34" s="6"/>
      <c r="RG34" s="6"/>
      <c r="RH34" s="6"/>
      <c r="RI34" s="6"/>
      <c r="RJ34" s="6"/>
      <c r="RK34" s="6"/>
      <c r="RL34" s="6"/>
      <c r="RN34" s="6"/>
      <c r="RO34" s="6"/>
      <c r="RP34" s="6">
        <v>10.390919999999999</v>
      </c>
      <c r="RQ34" s="6">
        <v>0.81018175108599999</v>
      </c>
      <c r="RR34" s="6"/>
      <c r="RS34" s="31"/>
      <c r="RT34" s="6"/>
      <c r="RU34" s="6"/>
      <c r="RV34" s="6"/>
      <c r="RW34" s="6"/>
      <c r="RX34" s="6"/>
      <c r="RY34" s="6"/>
      <c r="RZ34" s="6"/>
      <c r="SA34" s="6"/>
      <c r="SB34" s="6"/>
      <c r="SC34" s="6"/>
      <c r="SE34" s="6"/>
      <c r="SF34" s="6"/>
      <c r="SG34" s="6">
        <v>10.390919999999999</v>
      </c>
      <c r="SH34" s="6">
        <v>0.82075265616699999</v>
      </c>
      <c r="SI34" s="6"/>
      <c r="SJ34" s="31"/>
      <c r="SK34" s="6"/>
      <c r="SL34" s="6"/>
      <c r="SM34" s="6"/>
      <c r="SN34" s="6"/>
      <c r="SO34" s="6"/>
      <c r="SP34" s="6"/>
      <c r="SQ34" s="6"/>
      <c r="SR34" s="6"/>
      <c r="SS34" s="6"/>
      <c r="ST34" s="6"/>
      <c r="SV34" s="6"/>
      <c r="SW34" s="6"/>
      <c r="SX34" s="6">
        <v>10.558920000000001</v>
      </c>
      <c r="SY34" s="6">
        <v>0.903172810278</v>
      </c>
      <c r="SZ34" s="6"/>
      <c r="TA34" s="31"/>
      <c r="TB34" s="6"/>
      <c r="TC34" s="6"/>
      <c r="TD34" s="6"/>
      <c r="TE34" s="6"/>
      <c r="TF34" s="6"/>
      <c r="TG34" s="6"/>
      <c r="TH34" s="6"/>
      <c r="TI34" s="6"/>
      <c r="TJ34" s="6"/>
      <c r="TK34" s="6"/>
      <c r="TM34" s="6"/>
      <c r="TN34" s="6"/>
      <c r="TO34" s="6">
        <v>10.558920000000001</v>
      </c>
      <c r="TP34" s="6">
        <v>0.61330244005900003</v>
      </c>
      <c r="TQ34" s="6"/>
      <c r="TR34" s="31"/>
      <c r="TS34" s="6"/>
      <c r="TT34" s="6"/>
      <c r="TU34" s="6"/>
      <c r="TV34" s="6"/>
      <c r="TW34" s="6"/>
      <c r="TX34" s="6"/>
      <c r="TY34" s="6"/>
      <c r="TZ34" s="6"/>
      <c r="UA34" s="6"/>
      <c r="UB34" s="6"/>
      <c r="UD34" s="6"/>
      <c r="UE34" s="6"/>
      <c r="UF34" s="6">
        <v>10.558920000000001</v>
      </c>
      <c r="UG34" s="6">
        <v>0.84437243934399997</v>
      </c>
      <c r="UH34" s="6"/>
      <c r="UI34" s="31"/>
      <c r="UJ34" s="6"/>
      <c r="UK34" s="6"/>
      <c r="UL34" s="6"/>
      <c r="UM34" s="6"/>
      <c r="UN34" s="6"/>
      <c r="UO34" s="6"/>
      <c r="UP34" s="6"/>
      <c r="UQ34" s="6"/>
      <c r="UR34" s="6"/>
      <c r="US34" s="6"/>
      <c r="UU34" s="6"/>
      <c r="UV34" s="6"/>
      <c r="UW34" s="6">
        <v>10.36284</v>
      </c>
      <c r="UX34" s="6">
        <v>0.696652067544</v>
      </c>
      <c r="UY34" s="6"/>
      <c r="UZ34" s="31"/>
      <c r="VA34" s="6"/>
      <c r="VB34" s="6"/>
      <c r="VC34" s="6"/>
      <c r="VD34" s="6"/>
      <c r="VE34" s="6"/>
      <c r="VF34" s="6"/>
      <c r="VG34" s="6"/>
      <c r="VH34" s="6"/>
      <c r="VI34" s="6"/>
      <c r="VJ34" s="6"/>
      <c r="VL34" s="6"/>
      <c r="VM34" s="6"/>
      <c r="VN34" s="6">
        <v>10.36284</v>
      </c>
      <c r="VO34" s="6">
        <v>0.82200648082200001</v>
      </c>
      <c r="VP34" s="6"/>
      <c r="VQ34" s="31"/>
      <c r="VR34" s="6"/>
      <c r="VS34" s="6"/>
      <c r="VT34" s="6"/>
      <c r="VU34" s="6"/>
      <c r="VV34" s="6"/>
      <c r="VW34" s="6"/>
      <c r="VX34" s="6"/>
      <c r="VY34" s="6"/>
      <c r="VZ34" s="6"/>
      <c r="WA34" s="6"/>
      <c r="WC34" s="6"/>
      <c r="WD34" s="6"/>
      <c r="WE34" s="6">
        <v>10.36284</v>
      </c>
      <c r="WF34" s="6">
        <v>0.77185890239400001</v>
      </c>
      <c r="WG34" s="6"/>
      <c r="WH34" s="31"/>
    </row>
    <row r="35" spans="2:606" x14ac:dyDescent="0.25">
      <c r="B35">
        <v>60</v>
      </c>
      <c r="C35" s="1">
        <f>VR15</f>
        <v>8.360903792049406</v>
      </c>
      <c r="K35" s="31"/>
      <c r="L35" s="6"/>
      <c r="M35" s="6"/>
      <c r="N35" s="6"/>
      <c r="O35" s="6"/>
      <c r="P35" s="6"/>
      <c r="Q35" s="6"/>
      <c r="R35" s="6"/>
      <c r="S35" s="6"/>
      <c r="T35" s="6"/>
      <c r="U35" s="6"/>
      <c r="W35" s="6"/>
      <c r="X35" s="6"/>
      <c r="Y35" s="6">
        <v>12.301193333300001</v>
      </c>
      <c r="Z35" s="6">
        <v>0.13134904610100001</v>
      </c>
      <c r="AA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N35" s="6"/>
      <c r="AO35" s="6"/>
      <c r="AP35" s="6">
        <v>12.301193333300001</v>
      </c>
      <c r="AQ35" s="6">
        <v>0.25430458810899997</v>
      </c>
      <c r="AR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E35" s="6"/>
      <c r="BF35" s="6"/>
      <c r="BG35" s="6">
        <v>12.14822</v>
      </c>
      <c r="BH35" s="6">
        <v>0.10736813469000001</v>
      </c>
      <c r="BI35" s="6"/>
      <c r="BJ35" s="31"/>
      <c r="BK35" s="6"/>
      <c r="BL35" s="6"/>
      <c r="BM35" s="6"/>
      <c r="BN35" s="6"/>
      <c r="BO35" s="6"/>
      <c r="BP35" s="6"/>
      <c r="BQ35" s="6"/>
      <c r="BR35" s="6"/>
      <c r="BS35" s="6"/>
      <c r="BT35" s="6"/>
      <c r="BV35" s="6"/>
      <c r="BW35" s="6"/>
      <c r="BX35" s="6">
        <v>12.51544</v>
      </c>
      <c r="BY35" s="6">
        <v>0.981616379742</v>
      </c>
      <c r="BZ35" s="6"/>
      <c r="CA35" s="31"/>
      <c r="CB35" s="6"/>
      <c r="CC35" s="6"/>
      <c r="CD35" s="6"/>
      <c r="CE35" s="6"/>
      <c r="CF35" s="6"/>
      <c r="CG35" s="6"/>
      <c r="CH35" s="6"/>
      <c r="CI35" s="6"/>
      <c r="CJ35" s="6"/>
      <c r="CK35" s="6"/>
      <c r="CM35" s="6"/>
      <c r="CN35" s="6"/>
      <c r="CO35" s="6">
        <v>12.6159133333</v>
      </c>
      <c r="CP35" s="6">
        <v>0.90820551092599999</v>
      </c>
      <c r="CQ35" s="6"/>
      <c r="CR35" s="31"/>
      <c r="CS35" s="6"/>
      <c r="CT35" s="6"/>
      <c r="CU35" s="6"/>
      <c r="CV35" s="6"/>
      <c r="CW35" s="6"/>
      <c r="CX35" s="6"/>
      <c r="CY35" s="6"/>
      <c r="CZ35" s="6"/>
      <c r="DA35" s="6"/>
      <c r="DB35" s="6"/>
      <c r="DD35" s="6"/>
      <c r="DE35" s="6"/>
      <c r="DF35" s="6">
        <v>12.6159133333</v>
      </c>
      <c r="DG35" s="6">
        <v>1.00103696072</v>
      </c>
      <c r="DH35" s="6"/>
      <c r="DI35" s="31"/>
      <c r="DJ35" s="6"/>
      <c r="DK35" s="6"/>
      <c r="DL35" s="6"/>
      <c r="DM35" s="6"/>
      <c r="DN35" s="6"/>
      <c r="DO35" s="6"/>
      <c r="DP35" s="6"/>
      <c r="DQ35" s="6"/>
      <c r="DR35" s="6"/>
      <c r="DS35" s="6"/>
      <c r="DU35" s="6"/>
      <c r="DV35" s="6"/>
      <c r="DW35" s="6">
        <v>12.4061</v>
      </c>
      <c r="DX35" s="6">
        <v>0.55206125110500004</v>
      </c>
      <c r="DY35" s="6"/>
      <c r="DZ35" s="31"/>
      <c r="EA35" s="6"/>
      <c r="EB35" s="6"/>
      <c r="EC35" s="6"/>
      <c r="ED35" s="6"/>
      <c r="EE35" s="6"/>
      <c r="EF35" s="6"/>
      <c r="EG35" s="6"/>
      <c r="EH35" s="6"/>
      <c r="EI35" s="6"/>
      <c r="EJ35" s="6"/>
      <c r="EL35" s="6"/>
      <c r="EM35" s="6"/>
      <c r="EN35" s="6">
        <v>12.4061</v>
      </c>
      <c r="EO35" s="6">
        <v>0.50252293594300002</v>
      </c>
      <c r="EP35" s="6"/>
      <c r="EQ35" s="31"/>
      <c r="ER35" s="6"/>
      <c r="ES35" s="6"/>
      <c r="ET35" s="6"/>
      <c r="EU35" s="6"/>
      <c r="EV35" s="6"/>
      <c r="EW35" s="6"/>
      <c r="EX35" s="6"/>
      <c r="EY35" s="6"/>
      <c r="EZ35" s="6"/>
      <c r="FA35" s="6"/>
      <c r="FC35" s="6"/>
      <c r="FD35" s="6"/>
      <c r="FE35" s="6">
        <v>12.32742</v>
      </c>
      <c r="FF35" s="6">
        <v>0.62956620980199995</v>
      </c>
      <c r="FG35" s="6"/>
      <c r="FH35" s="31"/>
      <c r="FI35" s="6"/>
      <c r="FJ35" s="6"/>
      <c r="FK35" s="6"/>
      <c r="FL35" s="6"/>
      <c r="FM35" s="6"/>
      <c r="FN35" s="6"/>
      <c r="FO35" s="6"/>
      <c r="FP35" s="6"/>
      <c r="FQ35" s="6"/>
      <c r="FR35" s="6"/>
      <c r="FT35" s="6"/>
      <c r="FU35" s="6"/>
      <c r="FV35" s="6">
        <v>12.32742</v>
      </c>
      <c r="FW35" s="6">
        <v>0.59336486734100002</v>
      </c>
      <c r="FX35" s="6"/>
      <c r="FY35" s="31"/>
      <c r="FZ35" s="6"/>
      <c r="GA35" s="6"/>
      <c r="GB35" s="6"/>
      <c r="GC35" s="6"/>
      <c r="GD35" s="6"/>
      <c r="GE35" s="6"/>
      <c r="GF35" s="6"/>
      <c r="GG35" s="6"/>
      <c r="GH35" s="6"/>
      <c r="GI35" s="6"/>
      <c r="GK35" s="6"/>
      <c r="GL35" s="6"/>
      <c r="GM35" s="6">
        <v>12.2793066667</v>
      </c>
      <c r="GN35" s="6">
        <v>0.91693938199500002</v>
      </c>
      <c r="GO35" s="6"/>
      <c r="GP35" s="31"/>
      <c r="GQ35" s="6"/>
      <c r="GR35" s="6"/>
      <c r="GS35" s="6"/>
      <c r="GT35" s="6"/>
      <c r="GU35" s="6"/>
      <c r="GV35" s="6"/>
      <c r="GW35" s="6"/>
      <c r="GX35" s="6"/>
      <c r="GY35" s="6"/>
      <c r="GZ35" s="6"/>
      <c r="HB35" s="6"/>
      <c r="HC35" s="6"/>
      <c r="HD35" s="6">
        <v>12.2793066667</v>
      </c>
      <c r="HE35" s="6">
        <v>0.64626556736600005</v>
      </c>
      <c r="HF35" s="6"/>
      <c r="HG35" s="31"/>
      <c r="HH35" s="6"/>
      <c r="HI35" s="6"/>
      <c r="HJ35" s="6"/>
      <c r="HK35" s="6"/>
      <c r="HL35" s="6"/>
      <c r="HM35" s="6"/>
      <c r="HN35" s="6"/>
      <c r="HO35" s="6"/>
      <c r="HP35" s="6"/>
      <c r="HQ35" s="6"/>
      <c r="HS35" s="6"/>
      <c r="HT35" s="6"/>
      <c r="HU35" s="6">
        <v>12.683999999999999</v>
      </c>
      <c r="HV35" s="6">
        <v>0.91869026954199995</v>
      </c>
      <c r="HW35" s="6"/>
      <c r="HX35" s="31"/>
      <c r="HY35" s="6"/>
      <c r="HZ35" s="6"/>
      <c r="IA35" s="6"/>
      <c r="IB35" s="6"/>
      <c r="IC35" s="6"/>
      <c r="ID35" s="6"/>
      <c r="IE35" s="6"/>
      <c r="IF35" s="6"/>
      <c r="IG35" s="6"/>
      <c r="IH35" s="6"/>
      <c r="IJ35" s="6"/>
      <c r="IK35" s="6"/>
      <c r="IL35" s="6">
        <v>12.683999999999999</v>
      </c>
      <c r="IM35" s="6">
        <v>1.2543544894500001</v>
      </c>
      <c r="IN35" s="6"/>
      <c r="IO35" s="31"/>
      <c r="IP35" s="6"/>
      <c r="IQ35" s="6"/>
      <c r="IR35" s="6"/>
      <c r="IS35" s="6"/>
      <c r="IT35" s="6"/>
      <c r="IU35" s="6"/>
      <c r="IV35" s="6"/>
      <c r="IW35" s="6"/>
      <c r="IX35" s="6"/>
      <c r="IY35" s="6"/>
      <c r="JA35" s="6"/>
      <c r="JB35" s="6"/>
      <c r="JC35" s="6">
        <v>12.683999999999999</v>
      </c>
      <c r="JD35" s="6">
        <v>1.0454279149100001</v>
      </c>
      <c r="JE35" s="6"/>
      <c r="JF35" s="31"/>
      <c r="JG35" s="6"/>
      <c r="JH35" s="6"/>
      <c r="JI35" s="6"/>
      <c r="JJ35" s="6"/>
      <c r="JK35" s="6"/>
      <c r="JL35" s="6"/>
      <c r="JM35" s="6"/>
      <c r="JN35" s="6"/>
      <c r="JO35" s="6"/>
      <c r="JP35" s="6"/>
      <c r="JR35" s="6"/>
      <c r="JS35" s="6"/>
      <c r="JT35" s="6">
        <v>12.683999999999999</v>
      </c>
      <c r="JU35" s="6">
        <v>1.0657233425699999</v>
      </c>
      <c r="JV35" s="6"/>
      <c r="JW35" s="31"/>
      <c r="JX35" s="6"/>
      <c r="JY35" s="6"/>
      <c r="JZ35" s="6"/>
      <c r="KA35" s="6"/>
      <c r="KB35" s="6"/>
      <c r="KC35" s="6"/>
      <c r="KD35" s="6"/>
      <c r="KE35" s="6"/>
      <c r="KF35" s="6"/>
      <c r="KG35" s="6"/>
      <c r="KI35" s="6"/>
      <c r="KJ35" s="6"/>
      <c r="KK35" s="6">
        <v>12.371193333300001</v>
      </c>
      <c r="KL35" s="6">
        <v>0.45291354793100003</v>
      </c>
      <c r="KM35" s="6"/>
      <c r="KN35" s="31"/>
      <c r="KO35" s="6"/>
      <c r="KP35" s="6"/>
      <c r="KQ35" s="6"/>
      <c r="KR35" s="6"/>
      <c r="KS35" s="6"/>
      <c r="KT35" s="6"/>
      <c r="KU35" s="6"/>
      <c r="KV35" s="6"/>
      <c r="KW35" s="6"/>
      <c r="KX35" s="6"/>
      <c r="KZ35" s="6"/>
      <c r="LA35" s="6"/>
      <c r="LB35" s="6">
        <v>12.371193333300001</v>
      </c>
      <c r="LC35" s="6">
        <v>0.51042220077599998</v>
      </c>
      <c r="LD35" s="6"/>
      <c r="LE35" s="31"/>
      <c r="LF35" s="6"/>
      <c r="LG35" s="6"/>
      <c r="LH35" s="6"/>
      <c r="LI35" s="6"/>
      <c r="LJ35" s="6"/>
      <c r="LK35" s="6"/>
      <c r="LL35" s="6"/>
      <c r="LM35" s="6"/>
      <c r="LN35" s="6"/>
      <c r="LO35" s="6"/>
      <c r="LQ35" s="6"/>
      <c r="LR35" s="6"/>
      <c r="LS35" s="6">
        <v>12.371193333300001</v>
      </c>
      <c r="LT35" s="6">
        <v>0.55140004306699997</v>
      </c>
      <c r="LU35" s="6"/>
      <c r="LV35" s="31"/>
      <c r="LW35" s="6"/>
      <c r="LX35" s="6"/>
      <c r="LY35" s="6"/>
      <c r="LZ35" s="6"/>
      <c r="MA35" s="6"/>
      <c r="MB35" s="6"/>
      <c r="MC35" s="6"/>
      <c r="MD35" s="6"/>
      <c r="ME35" s="6"/>
      <c r="MF35" s="6"/>
      <c r="MH35" s="6"/>
      <c r="MI35" s="6"/>
      <c r="MJ35" s="6">
        <v>12.371193333300001</v>
      </c>
      <c r="MK35" s="6">
        <v>0.53536804360300005</v>
      </c>
      <c r="ML35" s="6"/>
      <c r="MM35" s="31"/>
      <c r="MN35" s="6"/>
      <c r="MO35" s="6"/>
      <c r="MP35" s="6"/>
      <c r="MQ35" s="6"/>
      <c r="MR35" s="6"/>
      <c r="MS35" s="6"/>
      <c r="MT35" s="6"/>
      <c r="MU35" s="6"/>
      <c r="MV35" s="6"/>
      <c r="MW35" s="6"/>
      <c r="MY35" s="6"/>
      <c r="MZ35" s="6"/>
      <c r="NA35" s="6">
        <v>12.371193333300001</v>
      </c>
      <c r="NB35" s="6">
        <v>0.32779515648800001</v>
      </c>
      <c r="NC35" s="6"/>
      <c r="ND35" s="31"/>
      <c r="NE35" s="6"/>
      <c r="NF35" s="6"/>
      <c r="NG35" s="6"/>
      <c r="NH35" s="6"/>
      <c r="NI35" s="6"/>
      <c r="NJ35" s="6"/>
      <c r="NK35" s="6"/>
      <c r="NL35" s="6"/>
      <c r="NM35" s="6"/>
      <c r="NN35" s="6"/>
      <c r="NP35" s="6"/>
      <c r="NQ35" s="6"/>
      <c r="NR35" s="6">
        <v>12.458553333299999</v>
      </c>
      <c r="NS35" s="6">
        <v>0.56172289175300005</v>
      </c>
      <c r="NT35" s="6"/>
      <c r="NU35" s="31"/>
      <c r="NV35" s="6"/>
      <c r="NW35" s="6"/>
      <c r="NX35" s="6"/>
      <c r="NY35" s="6"/>
      <c r="NZ35" s="6"/>
      <c r="OA35" s="6"/>
      <c r="OB35" s="6"/>
      <c r="OC35" s="6"/>
      <c r="OD35" s="6"/>
      <c r="OE35" s="6"/>
      <c r="OG35" s="6"/>
      <c r="OH35" s="6"/>
      <c r="OI35" s="6">
        <v>12.4061</v>
      </c>
      <c r="OJ35" s="6">
        <v>0.69812434354399999</v>
      </c>
      <c r="OK35" s="6"/>
      <c r="OL35" s="31"/>
      <c r="OM35" s="6"/>
      <c r="ON35" s="6"/>
      <c r="OO35" s="6"/>
      <c r="OP35" s="6"/>
      <c r="OQ35" s="6"/>
      <c r="OR35" s="6"/>
      <c r="OS35" s="6"/>
      <c r="OT35" s="6"/>
      <c r="OU35" s="6"/>
      <c r="OV35" s="6"/>
      <c r="OX35" s="6"/>
      <c r="OY35" s="6"/>
      <c r="OZ35" s="6">
        <v>12.4061</v>
      </c>
      <c r="PA35" s="6">
        <v>0.62357343890200001</v>
      </c>
      <c r="PB35" s="6"/>
      <c r="PC35" s="31"/>
      <c r="PD35" s="6"/>
      <c r="PE35" s="6"/>
      <c r="PF35" s="6"/>
      <c r="PG35" s="6"/>
      <c r="PH35" s="6"/>
      <c r="PI35" s="6"/>
      <c r="PJ35" s="6"/>
      <c r="PK35" s="6"/>
      <c r="PL35" s="6"/>
      <c r="PM35" s="6"/>
      <c r="PO35" s="6"/>
      <c r="PP35" s="6"/>
      <c r="PQ35" s="6">
        <v>12.4061</v>
      </c>
      <c r="PR35" s="6">
        <v>0.83015670190900004</v>
      </c>
      <c r="PS35" s="6"/>
      <c r="PT35" s="31"/>
      <c r="PU35" s="6"/>
      <c r="PV35" s="6"/>
      <c r="PW35" s="6"/>
      <c r="PX35" s="6"/>
      <c r="PY35" s="6"/>
      <c r="PZ35" s="6"/>
      <c r="QA35" s="6"/>
      <c r="QB35" s="6"/>
      <c r="QC35" s="6"/>
      <c r="QD35" s="6"/>
      <c r="QF35" s="6"/>
      <c r="QG35" s="6"/>
      <c r="QH35" s="6">
        <v>12.4061</v>
      </c>
      <c r="QI35" s="6">
        <v>0.815802254098</v>
      </c>
      <c r="QJ35" s="6"/>
      <c r="QK35" s="31"/>
      <c r="QL35" s="6"/>
      <c r="QM35" s="6"/>
      <c r="QN35" s="6"/>
      <c r="QO35" s="6"/>
      <c r="QP35" s="6"/>
      <c r="QQ35" s="6"/>
      <c r="QR35" s="6"/>
      <c r="QS35" s="6"/>
      <c r="QT35" s="6"/>
      <c r="QU35" s="6"/>
      <c r="QW35" s="6"/>
      <c r="QX35" s="6"/>
      <c r="QY35" s="6">
        <v>12.4061</v>
      </c>
      <c r="QZ35" s="6">
        <v>0.83552475348499999</v>
      </c>
      <c r="RA35" s="6"/>
      <c r="RB35" s="31"/>
      <c r="RC35" s="6"/>
      <c r="RD35" s="6"/>
      <c r="RE35" s="6"/>
      <c r="RF35" s="6"/>
      <c r="RG35" s="6"/>
      <c r="RH35" s="6"/>
      <c r="RI35" s="6"/>
      <c r="RJ35" s="6"/>
      <c r="RK35" s="6"/>
      <c r="RL35" s="6"/>
      <c r="RN35" s="6"/>
      <c r="RO35" s="6"/>
      <c r="RP35" s="6">
        <v>12.12274</v>
      </c>
      <c r="RQ35" s="6">
        <v>0.87473441785899997</v>
      </c>
      <c r="RR35" s="6"/>
      <c r="RS35" s="31"/>
      <c r="RT35" s="6"/>
      <c r="RU35" s="6"/>
      <c r="RV35" s="6"/>
      <c r="RW35" s="6"/>
      <c r="RX35" s="6"/>
      <c r="RY35" s="6"/>
      <c r="RZ35" s="6"/>
      <c r="SA35" s="6"/>
      <c r="SB35" s="6"/>
      <c r="SC35" s="6"/>
      <c r="SE35" s="6"/>
      <c r="SF35" s="6"/>
      <c r="SG35" s="6">
        <v>12.12274</v>
      </c>
      <c r="SH35" s="6">
        <v>0.88691969756699995</v>
      </c>
      <c r="SI35" s="6"/>
      <c r="SJ35" s="31"/>
      <c r="SK35" s="6"/>
      <c r="SL35" s="6"/>
      <c r="SM35" s="6"/>
      <c r="SN35" s="6"/>
      <c r="SO35" s="6"/>
      <c r="SP35" s="6"/>
      <c r="SQ35" s="6"/>
      <c r="SR35" s="6"/>
      <c r="SS35" s="6"/>
      <c r="ST35" s="6"/>
      <c r="SV35" s="6"/>
      <c r="SW35" s="6"/>
      <c r="SX35" s="6">
        <v>12.31874</v>
      </c>
      <c r="SY35" s="6">
        <v>0.958901576674</v>
      </c>
      <c r="SZ35" s="6"/>
      <c r="TA35" s="31"/>
      <c r="TB35" s="6"/>
      <c r="TC35" s="6"/>
      <c r="TD35" s="6"/>
      <c r="TE35" s="6"/>
      <c r="TF35" s="6"/>
      <c r="TG35" s="6"/>
      <c r="TH35" s="6"/>
      <c r="TI35" s="6"/>
      <c r="TJ35" s="6"/>
      <c r="TK35" s="6"/>
      <c r="TM35" s="6"/>
      <c r="TN35" s="6"/>
      <c r="TO35" s="6">
        <v>12.31874</v>
      </c>
      <c r="TP35" s="6">
        <v>0.66555940512400003</v>
      </c>
      <c r="TQ35" s="6"/>
      <c r="TR35" s="31"/>
      <c r="TS35" s="6"/>
      <c r="TT35" s="6"/>
      <c r="TU35" s="6"/>
      <c r="TV35" s="6"/>
      <c r="TW35" s="6"/>
      <c r="TX35" s="6"/>
      <c r="TY35" s="6"/>
      <c r="TZ35" s="6"/>
      <c r="UA35" s="6"/>
      <c r="UB35" s="6"/>
      <c r="UD35" s="6"/>
      <c r="UE35" s="6"/>
      <c r="UF35" s="6">
        <v>12.31874</v>
      </c>
      <c r="UG35" s="6">
        <v>0.91025548956799995</v>
      </c>
      <c r="UH35" s="6"/>
      <c r="UI35" s="31"/>
      <c r="UJ35" s="6"/>
      <c r="UK35" s="6"/>
      <c r="UL35" s="6"/>
      <c r="UM35" s="6"/>
      <c r="UN35" s="6"/>
      <c r="UO35" s="6"/>
      <c r="UP35" s="6"/>
      <c r="UQ35" s="6"/>
      <c r="UR35" s="6"/>
      <c r="US35" s="6"/>
      <c r="UU35" s="6"/>
      <c r="UV35" s="6"/>
      <c r="UW35" s="6">
        <v>12.089980000000001</v>
      </c>
      <c r="UX35" s="6">
        <v>0.75764141794700002</v>
      </c>
      <c r="UY35" s="6"/>
      <c r="UZ35" s="31"/>
      <c r="VA35" s="6"/>
      <c r="VB35" s="6"/>
      <c r="VC35" s="6"/>
      <c r="VD35" s="6"/>
      <c r="VE35" s="6"/>
      <c r="VF35" s="6"/>
      <c r="VG35" s="6"/>
      <c r="VH35" s="6"/>
      <c r="VI35" s="6"/>
      <c r="VJ35" s="6"/>
      <c r="VL35" s="6"/>
      <c r="VM35" s="6"/>
      <c r="VN35" s="6">
        <v>12.089980000000001</v>
      </c>
      <c r="VO35" s="6">
        <v>0.89520411909300002</v>
      </c>
      <c r="VP35" s="6"/>
      <c r="VQ35" s="31"/>
      <c r="VR35" s="6"/>
      <c r="VS35" s="6"/>
      <c r="VT35" s="6"/>
      <c r="VU35" s="6"/>
      <c r="VV35" s="6"/>
      <c r="VW35" s="6"/>
      <c r="VX35" s="6"/>
      <c r="VY35" s="6"/>
      <c r="VZ35" s="6"/>
      <c r="WA35" s="6"/>
      <c r="WC35" s="6"/>
      <c r="WD35" s="6"/>
      <c r="WE35" s="6">
        <v>12.089980000000001</v>
      </c>
      <c r="WF35" s="6">
        <v>0.81575602351499998</v>
      </c>
      <c r="WG35" s="6"/>
      <c r="WH35" s="31"/>
    </row>
    <row r="36" spans="2:606" x14ac:dyDescent="0.25">
      <c r="K36" s="31"/>
      <c r="L36" s="6"/>
      <c r="M36" s="6"/>
      <c r="N36" s="6"/>
      <c r="O36" s="6"/>
      <c r="P36" s="6"/>
      <c r="Q36" s="6"/>
      <c r="R36" s="6"/>
      <c r="S36" s="6"/>
      <c r="T36" s="6"/>
      <c r="U36" s="6"/>
      <c r="W36" s="6"/>
      <c r="X36" s="6"/>
      <c r="Y36" s="6">
        <v>14.0585066667</v>
      </c>
      <c r="Z36" s="6">
        <v>0.13833559629600001</v>
      </c>
      <c r="AA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N36" s="6"/>
      <c r="AO36" s="6"/>
      <c r="AP36" s="6">
        <v>14.0585066667</v>
      </c>
      <c r="AQ36" s="6">
        <v>0.26831583478100002</v>
      </c>
      <c r="AR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E36" s="6"/>
      <c r="BF36" s="6"/>
      <c r="BG36" s="6">
        <v>13.88368</v>
      </c>
      <c r="BH36" s="6">
        <v>0.11034936966599999</v>
      </c>
      <c r="BI36" s="6"/>
      <c r="BJ36" s="31"/>
      <c r="BK36" s="6"/>
      <c r="BL36" s="6"/>
      <c r="BM36" s="6"/>
      <c r="BN36" s="6"/>
      <c r="BO36" s="6"/>
      <c r="BP36" s="6"/>
      <c r="BQ36" s="6"/>
      <c r="BR36" s="6"/>
      <c r="BS36" s="6"/>
      <c r="BT36" s="6"/>
      <c r="BV36" s="6"/>
      <c r="BW36" s="6"/>
      <c r="BX36" s="6">
        <v>14.30336</v>
      </c>
      <c r="BY36" s="6">
        <v>1.0577070903000001</v>
      </c>
      <c r="BZ36" s="6"/>
      <c r="CA36" s="31"/>
      <c r="CB36" s="6"/>
      <c r="CC36" s="6"/>
      <c r="CD36" s="6"/>
      <c r="CE36" s="6"/>
      <c r="CF36" s="6"/>
      <c r="CG36" s="6"/>
      <c r="CH36" s="6"/>
      <c r="CI36" s="6"/>
      <c r="CJ36" s="6"/>
      <c r="CK36" s="6"/>
      <c r="CM36" s="6"/>
      <c r="CN36" s="6"/>
      <c r="CO36" s="6">
        <v>14.4181866667</v>
      </c>
      <c r="CP36" s="6">
        <v>0.96521565785300001</v>
      </c>
      <c r="CQ36" s="6"/>
      <c r="CR36" s="31"/>
      <c r="CS36" s="6"/>
      <c r="CT36" s="6"/>
      <c r="CU36" s="6"/>
      <c r="CV36" s="6"/>
      <c r="CW36" s="6"/>
      <c r="CX36" s="6"/>
      <c r="CY36" s="6"/>
      <c r="CZ36" s="6"/>
      <c r="DA36" s="6"/>
      <c r="DB36" s="6"/>
      <c r="DD36" s="6"/>
      <c r="DE36" s="6"/>
      <c r="DF36" s="6">
        <v>14.4181866667</v>
      </c>
      <c r="DG36" s="6">
        <v>1.0805973123699999</v>
      </c>
      <c r="DH36" s="6"/>
      <c r="DI36" s="31"/>
      <c r="DJ36" s="6"/>
      <c r="DK36" s="6"/>
      <c r="DL36" s="6"/>
      <c r="DM36" s="6"/>
      <c r="DN36" s="6"/>
      <c r="DO36" s="6"/>
      <c r="DP36" s="6"/>
      <c r="DQ36" s="6"/>
      <c r="DR36" s="6"/>
      <c r="DS36" s="6"/>
      <c r="DU36" s="6"/>
      <c r="DV36" s="6"/>
      <c r="DW36" s="6">
        <v>14.1784</v>
      </c>
      <c r="DX36" s="6">
        <v>0.59107408006600004</v>
      </c>
      <c r="DY36" s="6"/>
      <c r="DZ36" s="31"/>
      <c r="EA36" s="6"/>
      <c r="EB36" s="6"/>
      <c r="EC36" s="6"/>
      <c r="ED36" s="6"/>
      <c r="EE36" s="6"/>
      <c r="EF36" s="6"/>
      <c r="EG36" s="6"/>
      <c r="EH36" s="6"/>
      <c r="EI36" s="6"/>
      <c r="EJ36" s="6"/>
      <c r="EL36" s="6"/>
      <c r="EM36" s="6"/>
      <c r="EN36" s="6">
        <v>14.1784</v>
      </c>
      <c r="EO36" s="6">
        <v>0.54120260447000001</v>
      </c>
      <c r="EP36" s="6"/>
      <c r="EQ36" s="31"/>
      <c r="ER36" s="6"/>
      <c r="ES36" s="6"/>
      <c r="ET36" s="6"/>
      <c r="EU36" s="6"/>
      <c r="EV36" s="6"/>
      <c r="EW36" s="6"/>
      <c r="EX36" s="6"/>
      <c r="EY36" s="6"/>
      <c r="EZ36" s="6"/>
      <c r="FA36" s="6"/>
      <c r="FC36" s="6"/>
      <c r="FD36" s="6"/>
      <c r="FE36" s="6">
        <v>14.088480000000001</v>
      </c>
      <c r="FF36" s="6">
        <v>0.68459942110100003</v>
      </c>
      <c r="FG36" s="6"/>
      <c r="FH36" s="31"/>
      <c r="FI36" s="6"/>
      <c r="FJ36" s="6"/>
      <c r="FK36" s="6"/>
      <c r="FL36" s="6"/>
      <c r="FM36" s="6"/>
      <c r="FN36" s="6"/>
      <c r="FO36" s="6"/>
      <c r="FP36" s="6"/>
      <c r="FQ36" s="6"/>
      <c r="FR36" s="6"/>
      <c r="FT36" s="6"/>
      <c r="FU36" s="6"/>
      <c r="FV36" s="6">
        <v>14.088480000000001</v>
      </c>
      <c r="FW36" s="6">
        <v>0.64381681425899995</v>
      </c>
      <c r="FX36" s="6"/>
      <c r="FY36" s="31"/>
      <c r="FZ36" s="6"/>
      <c r="GA36" s="6"/>
      <c r="GB36" s="6"/>
      <c r="GC36" s="6"/>
      <c r="GD36" s="6"/>
      <c r="GE36" s="6"/>
      <c r="GF36" s="6"/>
      <c r="GG36" s="6"/>
      <c r="GH36" s="6"/>
      <c r="GI36" s="6"/>
      <c r="GK36" s="6"/>
      <c r="GL36" s="6"/>
      <c r="GM36" s="6">
        <v>14.033493333299999</v>
      </c>
      <c r="GN36" s="6">
        <v>0.96970910719000003</v>
      </c>
      <c r="GO36" s="6"/>
      <c r="GP36" s="31"/>
      <c r="GQ36" s="6"/>
      <c r="GR36" s="6"/>
      <c r="GS36" s="6"/>
      <c r="GT36" s="6"/>
      <c r="GU36" s="6"/>
      <c r="GV36" s="6"/>
      <c r="GW36" s="6"/>
      <c r="GX36" s="6"/>
      <c r="GY36" s="6"/>
      <c r="GZ36" s="6"/>
      <c r="HB36" s="6"/>
      <c r="HC36" s="6"/>
      <c r="HD36" s="6">
        <v>14.033493333299999</v>
      </c>
      <c r="HE36" s="6">
        <v>0.698996277592</v>
      </c>
      <c r="HF36" s="6"/>
      <c r="HG36" s="31"/>
      <c r="HH36" s="6"/>
      <c r="HI36" s="6"/>
      <c r="HJ36" s="6"/>
      <c r="HK36" s="6"/>
      <c r="HL36" s="6"/>
      <c r="HM36" s="6"/>
      <c r="HN36" s="6"/>
      <c r="HO36" s="6"/>
      <c r="HP36" s="6"/>
      <c r="HQ36" s="6"/>
      <c r="HS36" s="6"/>
      <c r="HT36" s="6"/>
      <c r="HU36" s="6">
        <v>14.496</v>
      </c>
      <c r="HV36" s="6">
        <v>0.993210673627</v>
      </c>
      <c r="HW36" s="6"/>
      <c r="HX36" s="31"/>
      <c r="HY36" s="6"/>
      <c r="HZ36" s="6"/>
      <c r="IA36" s="6"/>
      <c r="IB36" s="6"/>
      <c r="IC36" s="6"/>
      <c r="ID36" s="6"/>
      <c r="IE36" s="6"/>
      <c r="IF36" s="6"/>
      <c r="IG36" s="6"/>
      <c r="IH36" s="6"/>
      <c r="IJ36" s="6"/>
      <c r="IK36" s="6"/>
      <c r="IL36" s="6">
        <v>14.496</v>
      </c>
      <c r="IM36" s="6">
        <v>1.32444838289</v>
      </c>
      <c r="IN36" s="6"/>
      <c r="IO36" s="31"/>
      <c r="IP36" s="6"/>
      <c r="IQ36" s="6"/>
      <c r="IR36" s="6"/>
      <c r="IS36" s="6"/>
      <c r="IT36" s="6"/>
      <c r="IU36" s="6"/>
      <c r="IV36" s="6"/>
      <c r="IW36" s="6"/>
      <c r="IX36" s="6"/>
      <c r="IY36" s="6"/>
      <c r="JA36" s="6"/>
      <c r="JB36" s="6"/>
      <c r="JC36" s="6">
        <v>14.496</v>
      </c>
      <c r="JD36" s="6">
        <v>1.0996145738700001</v>
      </c>
      <c r="JE36" s="6"/>
      <c r="JF36" s="31"/>
      <c r="JG36" s="6"/>
      <c r="JH36" s="6"/>
      <c r="JI36" s="6"/>
      <c r="JJ36" s="6"/>
      <c r="JK36" s="6"/>
      <c r="JL36" s="6"/>
      <c r="JM36" s="6"/>
      <c r="JN36" s="6"/>
      <c r="JO36" s="6"/>
      <c r="JP36" s="6"/>
      <c r="JR36" s="6"/>
      <c r="JS36" s="6"/>
      <c r="JT36" s="6">
        <v>14.496</v>
      </c>
      <c r="JU36" s="6">
        <v>1.1198801306999999</v>
      </c>
      <c r="JV36" s="6"/>
      <c r="JW36" s="31"/>
      <c r="JX36" s="6"/>
      <c r="JY36" s="6"/>
      <c r="JZ36" s="6"/>
      <c r="KA36" s="6"/>
      <c r="KB36" s="6"/>
      <c r="KC36" s="6"/>
      <c r="KD36" s="6"/>
      <c r="KE36" s="6"/>
      <c r="KF36" s="6"/>
      <c r="KG36" s="6"/>
      <c r="KI36" s="6"/>
      <c r="KJ36" s="6"/>
      <c r="KK36" s="6">
        <v>14.1385066667</v>
      </c>
      <c r="KL36" s="6">
        <v>0.49099575084699998</v>
      </c>
      <c r="KM36" s="6"/>
      <c r="KN36" s="31"/>
      <c r="KO36" s="6"/>
      <c r="KP36" s="6"/>
      <c r="KQ36" s="6"/>
      <c r="KR36" s="6"/>
      <c r="KS36" s="6"/>
      <c r="KT36" s="6"/>
      <c r="KU36" s="6"/>
      <c r="KV36" s="6"/>
      <c r="KW36" s="6"/>
      <c r="KX36" s="6"/>
      <c r="KZ36" s="6"/>
      <c r="LA36" s="6"/>
      <c r="LB36" s="6">
        <v>14.1385066667</v>
      </c>
      <c r="LC36" s="6">
        <v>0.55358168492600002</v>
      </c>
      <c r="LD36" s="6"/>
      <c r="LE36" s="31"/>
      <c r="LF36" s="6"/>
      <c r="LG36" s="6"/>
      <c r="LH36" s="6"/>
      <c r="LI36" s="6"/>
      <c r="LJ36" s="6"/>
      <c r="LK36" s="6"/>
      <c r="LL36" s="6"/>
      <c r="LM36" s="6"/>
      <c r="LN36" s="6"/>
      <c r="LO36" s="6"/>
      <c r="LQ36" s="6"/>
      <c r="LR36" s="6"/>
      <c r="LS36" s="6">
        <v>14.1385066667</v>
      </c>
      <c r="LT36" s="6">
        <v>0.59785066233299999</v>
      </c>
      <c r="LU36" s="6"/>
      <c r="LV36" s="31"/>
      <c r="LW36" s="6"/>
      <c r="LX36" s="6"/>
      <c r="LY36" s="6"/>
      <c r="LZ36" s="6"/>
      <c r="MA36" s="6"/>
      <c r="MB36" s="6"/>
      <c r="MC36" s="6"/>
      <c r="MD36" s="6"/>
      <c r="ME36" s="6"/>
      <c r="MF36" s="6"/>
      <c r="MH36" s="6"/>
      <c r="MI36" s="6"/>
      <c r="MJ36" s="6">
        <v>14.1385066667</v>
      </c>
      <c r="MK36" s="6">
        <v>0.57856095308599997</v>
      </c>
      <c r="ML36" s="6"/>
      <c r="MM36" s="31"/>
      <c r="MN36" s="6"/>
      <c r="MO36" s="6"/>
      <c r="MP36" s="6"/>
      <c r="MQ36" s="6"/>
      <c r="MR36" s="6"/>
      <c r="MS36" s="6"/>
      <c r="MT36" s="6"/>
      <c r="MU36" s="6"/>
      <c r="MV36" s="6"/>
      <c r="MW36" s="6"/>
      <c r="MY36" s="6"/>
      <c r="MZ36" s="6"/>
      <c r="NA36" s="6">
        <v>14.1385066667</v>
      </c>
      <c r="NB36" s="6">
        <v>0.35306511421100001</v>
      </c>
      <c r="NC36" s="6"/>
      <c r="ND36" s="31"/>
      <c r="NE36" s="6"/>
      <c r="NF36" s="6"/>
      <c r="NG36" s="6"/>
      <c r="NH36" s="6"/>
      <c r="NI36" s="6"/>
      <c r="NJ36" s="6"/>
      <c r="NK36" s="6"/>
      <c r="NL36" s="6"/>
      <c r="NM36" s="6"/>
      <c r="NN36" s="6"/>
      <c r="NP36" s="6"/>
      <c r="NQ36" s="6"/>
      <c r="NR36" s="6">
        <v>14.2383466667</v>
      </c>
      <c r="NS36" s="6">
        <v>0.60657358581599996</v>
      </c>
      <c r="NT36" s="6"/>
      <c r="NU36" s="31"/>
      <c r="NV36" s="6"/>
      <c r="NW36" s="6"/>
      <c r="NX36" s="6"/>
      <c r="NY36" s="6"/>
      <c r="NZ36" s="6"/>
      <c r="OA36" s="6"/>
      <c r="OB36" s="6"/>
      <c r="OC36" s="6"/>
      <c r="OD36" s="6"/>
      <c r="OE36" s="6"/>
      <c r="OG36" s="6"/>
      <c r="OH36" s="6"/>
      <c r="OI36" s="6">
        <v>14.1784</v>
      </c>
      <c r="OJ36" s="6">
        <v>0.75016252053800003</v>
      </c>
      <c r="OK36" s="6"/>
      <c r="OL36" s="31"/>
      <c r="OM36" s="6"/>
      <c r="ON36" s="6"/>
      <c r="OO36" s="6"/>
      <c r="OP36" s="6"/>
      <c r="OQ36" s="6"/>
      <c r="OR36" s="6"/>
      <c r="OS36" s="6"/>
      <c r="OT36" s="6"/>
      <c r="OU36" s="6"/>
      <c r="OV36" s="6"/>
      <c r="OX36" s="6"/>
      <c r="OY36" s="6"/>
      <c r="OZ36" s="6">
        <v>14.1784</v>
      </c>
      <c r="PA36" s="6">
        <v>0.67269946285600002</v>
      </c>
      <c r="PB36" s="6"/>
      <c r="PC36" s="31"/>
      <c r="PD36" s="6"/>
      <c r="PE36" s="6"/>
      <c r="PF36" s="6"/>
      <c r="PG36" s="6"/>
      <c r="PH36" s="6"/>
      <c r="PI36" s="6"/>
      <c r="PJ36" s="6"/>
      <c r="PK36" s="6"/>
      <c r="PL36" s="6"/>
      <c r="PM36" s="6"/>
      <c r="PO36" s="6"/>
      <c r="PP36" s="6"/>
      <c r="PQ36" s="6">
        <v>14.1784</v>
      </c>
      <c r="PR36" s="6">
        <v>0.889964268324</v>
      </c>
      <c r="PS36" s="6"/>
      <c r="PT36" s="31"/>
      <c r="PU36" s="6"/>
      <c r="PV36" s="6"/>
      <c r="PW36" s="6"/>
      <c r="PX36" s="6"/>
      <c r="PY36" s="6"/>
      <c r="PZ36" s="6"/>
      <c r="QA36" s="6"/>
      <c r="QB36" s="6"/>
      <c r="QC36" s="6"/>
      <c r="QD36" s="6"/>
      <c r="QF36" s="6"/>
      <c r="QG36" s="6"/>
      <c r="QH36" s="6">
        <v>14.1784</v>
      </c>
      <c r="QI36" s="6">
        <v>0.87098638770699999</v>
      </c>
      <c r="QJ36" s="6"/>
      <c r="QK36" s="31"/>
      <c r="QL36" s="6"/>
      <c r="QM36" s="6"/>
      <c r="QN36" s="6"/>
      <c r="QO36" s="6"/>
      <c r="QP36" s="6"/>
      <c r="QQ36" s="6"/>
      <c r="QR36" s="6"/>
      <c r="QS36" s="6"/>
      <c r="QT36" s="6"/>
      <c r="QU36" s="6"/>
      <c r="QW36" s="6"/>
      <c r="QX36" s="6"/>
      <c r="QY36" s="6">
        <v>14.1784</v>
      </c>
      <c r="QZ36" s="6">
        <v>0.90195278534800005</v>
      </c>
      <c r="RA36" s="6"/>
      <c r="RB36" s="31"/>
      <c r="RC36" s="6"/>
      <c r="RD36" s="6"/>
      <c r="RE36" s="6"/>
      <c r="RF36" s="6"/>
      <c r="RG36" s="6"/>
      <c r="RH36" s="6"/>
      <c r="RI36" s="6"/>
      <c r="RJ36" s="6"/>
      <c r="RK36" s="6"/>
      <c r="RL36" s="6"/>
      <c r="RN36" s="6"/>
      <c r="RO36" s="6"/>
      <c r="RP36" s="6">
        <v>13.854559999999999</v>
      </c>
      <c r="RQ36" s="6">
        <v>0.94816032334</v>
      </c>
      <c r="RR36" s="6"/>
      <c r="RS36" s="31"/>
      <c r="RT36" s="6"/>
      <c r="RU36" s="6"/>
      <c r="RV36" s="6"/>
      <c r="RW36" s="6"/>
      <c r="RX36" s="6"/>
      <c r="RY36" s="6"/>
      <c r="RZ36" s="6"/>
      <c r="SA36" s="6"/>
      <c r="SB36" s="6"/>
      <c r="SC36" s="6"/>
      <c r="SE36" s="6"/>
      <c r="SF36" s="6"/>
      <c r="SG36" s="6">
        <v>13.854559999999999</v>
      </c>
      <c r="SH36" s="6">
        <v>0.95190122172299996</v>
      </c>
      <c r="SI36" s="6"/>
      <c r="SJ36" s="31"/>
      <c r="SK36" s="6"/>
      <c r="SL36" s="6"/>
      <c r="SM36" s="6"/>
      <c r="SN36" s="6"/>
      <c r="SO36" s="6"/>
      <c r="SP36" s="6"/>
      <c r="SQ36" s="6"/>
      <c r="SR36" s="6"/>
      <c r="SS36" s="6"/>
      <c r="ST36" s="6"/>
      <c r="SV36" s="6"/>
      <c r="SW36" s="6"/>
      <c r="SX36" s="6">
        <v>14.07856</v>
      </c>
      <c r="SY36" s="6">
        <v>1.0200942554800001</v>
      </c>
      <c r="SZ36" s="6"/>
      <c r="TA36" s="31"/>
      <c r="TB36" s="6"/>
      <c r="TC36" s="6"/>
      <c r="TD36" s="6"/>
      <c r="TE36" s="6"/>
      <c r="TF36" s="6"/>
      <c r="TG36" s="6"/>
      <c r="TH36" s="6"/>
      <c r="TI36" s="6"/>
      <c r="TJ36" s="6"/>
      <c r="TK36" s="6"/>
      <c r="TM36" s="6"/>
      <c r="TN36" s="6"/>
      <c r="TO36" s="6">
        <v>14.07856</v>
      </c>
      <c r="TP36" s="6">
        <v>0.71536882691899994</v>
      </c>
      <c r="TQ36" s="6"/>
      <c r="TR36" s="31"/>
      <c r="TS36" s="6"/>
      <c r="TT36" s="6"/>
      <c r="TU36" s="6"/>
      <c r="TV36" s="6"/>
      <c r="TW36" s="6"/>
      <c r="TX36" s="6"/>
      <c r="TY36" s="6"/>
      <c r="TZ36" s="6"/>
      <c r="UA36" s="6"/>
      <c r="UB36" s="6"/>
      <c r="UD36" s="6"/>
      <c r="UE36" s="6"/>
      <c r="UF36" s="6">
        <v>14.07856</v>
      </c>
      <c r="UG36" s="6">
        <v>0.97475250950600001</v>
      </c>
      <c r="UH36" s="6"/>
      <c r="UI36" s="31"/>
      <c r="UJ36" s="6"/>
      <c r="UK36" s="6"/>
      <c r="UL36" s="6"/>
      <c r="UM36" s="6"/>
      <c r="UN36" s="6"/>
      <c r="UO36" s="6"/>
      <c r="UP36" s="6"/>
      <c r="UQ36" s="6"/>
      <c r="UR36" s="6"/>
      <c r="US36" s="6"/>
      <c r="UU36" s="6"/>
      <c r="UV36" s="6"/>
      <c r="UW36" s="6">
        <v>13.817119999999999</v>
      </c>
      <c r="UX36" s="6">
        <v>0.81541551556699998</v>
      </c>
      <c r="UY36" s="6"/>
      <c r="UZ36" s="31"/>
      <c r="VA36" s="6"/>
      <c r="VB36" s="6"/>
      <c r="VC36" s="6"/>
      <c r="VD36" s="6"/>
      <c r="VE36" s="6"/>
      <c r="VF36" s="6"/>
      <c r="VG36" s="6"/>
      <c r="VH36" s="6"/>
      <c r="VI36" s="6"/>
      <c r="VJ36" s="6"/>
      <c r="VL36" s="6"/>
      <c r="VM36" s="6"/>
      <c r="VN36" s="6">
        <v>13.817119999999999</v>
      </c>
      <c r="VO36" s="6">
        <v>0.96363221563900003</v>
      </c>
      <c r="VP36" s="6"/>
      <c r="VQ36" s="31"/>
      <c r="VR36" s="6"/>
      <c r="VS36" s="6"/>
      <c r="VT36" s="6"/>
      <c r="VU36" s="6"/>
      <c r="VV36" s="6"/>
      <c r="VW36" s="6"/>
      <c r="VX36" s="6"/>
      <c r="VY36" s="6"/>
      <c r="VZ36" s="6"/>
      <c r="WA36" s="6"/>
      <c r="WC36" s="6"/>
      <c r="WD36" s="6"/>
      <c r="WE36" s="6">
        <v>13.817119999999999</v>
      </c>
      <c r="WF36" s="6">
        <v>0.86565298301399995</v>
      </c>
      <c r="WG36" s="6"/>
      <c r="WH36" s="31"/>
    </row>
    <row r="37" spans="2:606" x14ac:dyDescent="0.25">
      <c r="K37" s="31"/>
      <c r="L37" s="6"/>
      <c r="M37" s="6"/>
      <c r="N37" s="6"/>
      <c r="O37" s="6"/>
      <c r="P37" s="6"/>
      <c r="Q37" s="6"/>
      <c r="R37" s="6"/>
      <c r="S37" s="6"/>
      <c r="T37" s="6"/>
      <c r="U37" s="6"/>
      <c r="W37" s="6"/>
      <c r="X37" s="6"/>
      <c r="Y37" s="6">
        <v>15.81582</v>
      </c>
      <c r="Z37" s="6">
        <v>0.145472404232</v>
      </c>
      <c r="AA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N37" s="6"/>
      <c r="AO37" s="6"/>
      <c r="AP37" s="6">
        <v>15.81582</v>
      </c>
      <c r="AQ37" s="6">
        <v>0.28143060691900001</v>
      </c>
      <c r="AR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E37" s="6"/>
      <c r="BF37" s="6"/>
      <c r="BG37" s="6">
        <v>15.61914</v>
      </c>
      <c r="BH37" s="6">
        <v>0.11309294914</v>
      </c>
      <c r="BI37" s="6"/>
      <c r="BJ37" s="31"/>
      <c r="BK37" s="6"/>
      <c r="BL37" s="6"/>
      <c r="BM37" s="6"/>
      <c r="BN37" s="6"/>
      <c r="BO37" s="6"/>
      <c r="BP37" s="6"/>
      <c r="BQ37" s="6"/>
      <c r="BR37" s="6"/>
      <c r="BS37" s="6"/>
      <c r="BT37" s="6"/>
      <c r="BV37" s="6"/>
      <c r="BW37" s="6"/>
      <c r="BX37" s="6">
        <v>16.091280000000001</v>
      </c>
      <c r="BY37" s="6">
        <v>1.1334023469300001</v>
      </c>
      <c r="BZ37" s="6"/>
      <c r="CA37" s="31"/>
      <c r="CB37" s="6"/>
      <c r="CC37" s="6"/>
      <c r="CD37" s="6"/>
      <c r="CE37" s="6"/>
      <c r="CF37" s="6"/>
      <c r="CG37" s="6"/>
      <c r="CH37" s="6"/>
      <c r="CI37" s="6"/>
      <c r="CJ37" s="6"/>
      <c r="CK37" s="6"/>
      <c r="CM37" s="6"/>
      <c r="CN37" s="6"/>
      <c r="CO37" s="6">
        <v>16.220459999999999</v>
      </c>
      <c r="CP37" s="6">
        <v>1.0247949329299999</v>
      </c>
      <c r="CQ37" s="6"/>
      <c r="CR37" s="31"/>
      <c r="CS37" s="6"/>
      <c r="CT37" s="6"/>
      <c r="CU37" s="6"/>
      <c r="CV37" s="6"/>
      <c r="CW37" s="6"/>
      <c r="CX37" s="6"/>
      <c r="CY37" s="6"/>
      <c r="CZ37" s="6"/>
      <c r="DA37" s="6"/>
      <c r="DB37" s="6"/>
      <c r="DD37" s="6"/>
      <c r="DE37" s="6"/>
      <c r="DF37" s="6">
        <v>16.220459999999999</v>
      </c>
      <c r="DG37" s="6">
        <v>1.1614042662999999</v>
      </c>
      <c r="DH37" s="6"/>
      <c r="DI37" s="31"/>
      <c r="DJ37" s="6"/>
      <c r="DK37" s="6"/>
      <c r="DL37" s="6"/>
      <c r="DM37" s="6"/>
      <c r="DN37" s="6"/>
      <c r="DO37" s="6"/>
      <c r="DP37" s="6"/>
      <c r="DQ37" s="6"/>
      <c r="DR37" s="6"/>
      <c r="DS37" s="6"/>
      <c r="DU37" s="6"/>
      <c r="DV37" s="6"/>
      <c r="DW37" s="6">
        <v>15.950699999999999</v>
      </c>
      <c r="DX37" s="6">
        <v>0.62739745781400003</v>
      </c>
      <c r="DY37" s="6"/>
      <c r="DZ37" s="31"/>
      <c r="EA37" s="6"/>
      <c r="EB37" s="6"/>
      <c r="EC37" s="6"/>
      <c r="ED37" s="6"/>
      <c r="EE37" s="6"/>
      <c r="EF37" s="6"/>
      <c r="EG37" s="6"/>
      <c r="EH37" s="6"/>
      <c r="EI37" s="6"/>
      <c r="EJ37" s="6"/>
      <c r="EL37" s="6"/>
      <c r="EM37" s="6"/>
      <c r="EN37" s="6">
        <v>15.950699999999999</v>
      </c>
      <c r="EO37" s="6">
        <v>0.58048768373799997</v>
      </c>
      <c r="EP37" s="6"/>
      <c r="EQ37" s="31"/>
      <c r="ER37" s="6"/>
      <c r="ES37" s="6"/>
      <c r="ET37" s="6"/>
      <c r="EU37" s="6"/>
      <c r="EV37" s="6"/>
      <c r="EW37" s="6"/>
      <c r="EX37" s="6"/>
      <c r="EY37" s="6"/>
      <c r="EZ37" s="6"/>
      <c r="FA37" s="6"/>
      <c r="FC37" s="6"/>
      <c r="FD37" s="6"/>
      <c r="FE37" s="6">
        <v>15.849539999999999</v>
      </c>
      <c r="FF37" s="6">
        <v>0.74157247537299997</v>
      </c>
      <c r="FG37" s="6"/>
      <c r="FH37" s="31"/>
      <c r="FI37" s="6"/>
      <c r="FJ37" s="6"/>
      <c r="FK37" s="6"/>
      <c r="FL37" s="6"/>
      <c r="FM37" s="6"/>
      <c r="FN37" s="6"/>
      <c r="FO37" s="6"/>
      <c r="FP37" s="6"/>
      <c r="FQ37" s="6"/>
      <c r="FR37" s="6"/>
      <c r="FT37" s="6"/>
      <c r="FU37" s="6"/>
      <c r="FV37" s="6">
        <v>15.849539999999999</v>
      </c>
      <c r="FW37" s="6">
        <v>0.69367588355400001</v>
      </c>
      <c r="FX37" s="6"/>
      <c r="FY37" s="31"/>
      <c r="FZ37" s="6"/>
      <c r="GA37" s="6"/>
      <c r="GB37" s="6"/>
      <c r="GC37" s="6"/>
      <c r="GD37" s="6"/>
      <c r="GE37" s="6"/>
      <c r="GF37" s="6"/>
      <c r="GG37" s="6"/>
      <c r="GH37" s="6"/>
      <c r="GI37" s="6"/>
      <c r="GK37" s="6"/>
      <c r="GL37" s="6"/>
      <c r="GM37" s="6">
        <v>15.78768</v>
      </c>
      <c r="GN37" s="6">
        <v>1.01896684728</v>
      </c>
      <c r="GO37" s="6"/>
      <c r="GP37" s="31"/>
      <c r="GQ37" s="6"/>
      <c r="GR37" s="6"/>
      <c r="GS37" s="6"/>
      <c r="GT37" s="6"/>
      <c r="GU37" s="6"/>
      <c r="GV37" s="6"/>
      <c r="GW37" s="6"/>
      <c r="GX37" s="6"/>
      <c r="GY37" s="6"/>
      <c r="GZ37" s="6"/>
      <c r="HB37" s="6"/>
      <c r="HC37" s="6"/>
      <c r="HD37" s="6">
        <v>15.78768</v>
      </c>
      <c r="HE37" s="6">
        <v>0.74923675060200001</v>
      </c>
      <c r="HF37" s="6"/>
      <c r="HG37" s="31"/>
      <c r="HH37" s="6"/>
      <c r="HI37" s="6"/>
      <c r="HJ37" s="6"/>
      <c r="HK37" s="6"/>
      <c r="HL37" s="6"/>
      <c r="HM37" s="6"/>
      <c r="HN37" s="6"/>
      <c r="HO37" s="6"/>
      <c r="HP37" s="6"/>
      <c r="HQ37" s="6"/>
      <c r="HS37" s="6"/>
      <c r="HT37" s="6"/>
      <c r="HU37" s="6">
        <v>16.308</v>
      </c>
      <c r="HV37" s="6">
        <v>1.06558179535</v>
      </c>
      <c r="HW37" s="6"/>
      <c r="HX37" s="31"/>
      <c r="HY37" s="6"/>
      <c r="HZ37" s="6"/>
      <c r="IA37" s="6"/>
      <c r="IB37" s="6"/>
      <c r="IC37" s="6"/>
      <c r="ID37" s="6"/>
      <c r="IE37" s="6"/>
      <c r="IF37" s="6"/>
      <c r="IG37" s="6"/>
      <c r="IH37" s="6"/>
      <c r="IJ37" s="6"/>
      <c r="IK37" s="6"/>
      <c r="IL37" s="6">
        <v>16.308</v>
      </c>
      <c r="IM37" s="6">
        <v>1.3950845432900001</v>
      </c>
      <c r="IN37" s="6"/>
      <c r="IO37" s="31"/>
      <c r="IP37" s="6"/>
      <c r="IQ37" s="6"/>
      <c r="IR37" s="6"/>
      <c r="IS37" s="6"/>
      <c r="IT37" s="6"/>
      <c r="IU37" s="6"/>
      <c r="IV37" s="6"/>
      <c r="IW37" s="6"/>
      <c r="IX37" s="6"/>
      <c r="IY37" s="6"/>
      <c r="JA37" s="6"/>
      <c r="JB37" s="6"/>
      <c r="JC37" s="6">
        <v>16.308</v>
      </c>
      <c r="JD37" s="6">
        <v>1.1471872195799999</v>
      </c>
      <c r="JE37" s="6"/>
      <c r="JF37" s="31"/>
      <c r="JG37" s="6"/>
      <c r="JH37" s="6"/>
      <c r="JI37" s="6"/>
      <c r="JJ37" s="6"/>
      <c r="JK37" s="6"/>
      <c r="JL37" s="6"/>
      <c r="JM37" s="6"/>
      <c r="JN37" s="6"/>
      <c r="JO37" s="6"/>
      <c r="JP37" s="6"/>
      <c r="JR37" s="6"/>
      <c r="JS37" s="6"/>
      <c r="JT37" s="6">
        <v>16.308</v>
      </c>
      <c r="JU37" s="6">
        <v>1.1749001583600001</v>
      </c>
      <c r="JV37" s="6"/>
      <c r="JW37" s="31"/>
      <c r="JX37" s="6"/>
      <c r="JY37" s="6"/>
      <c r="JZ37" s="6"/>
      <c r="KA37" s="6"/>
      <c r="KB37" s="6"/>
      <c r="KC37" s="6"/>
      <c r="KD37" s="6"/>
      <c r="KE37" s="6"/>
      <c r="KF37" s="6"/>
      <c r="KG37" s="6"/>
      <c r="KI37" s="6"/>
      <c r="KJ37" s="6"/>
      <c r="KK37" s="6">
        <v>15.90582</v>
      </c>
      <c r="KL37" s="6">
        <v>0.52113451204700001</v>
      </c>
      <c r="KM37" s="6"/>
      <c r="KN37" s="31"/>
      <c r="KO37" s="6"/>
      <c r="KP37" s="6"/>
      <c r="KQ37" s="6"/>
      <c r="KR37" s="6"/>
      <c r="KS37" s="6"/>
      <c r="KT37" s="6"/>
      <c r="KU37" s="6"/>
      <c r="KV37" s="6"/>
      <c r="KW37" s="6"/>
      <c r="KX37" s="6"/>
      <c r="KZ37" s="6"/>
      <c r="LA37" s="6"/>
      <c r="LB37" s="6">
        <v>15.90582</v>
      </c>
      <c r="LC37" s="6">
        <v>0.59292358393400002</v>
      </c>
      <c r="LD37" s="6"/>
      <c r="LE37" s="31"/>
      <c r="LF37" s="6"/>
      <c r="LG37" s="6"/>
      <c r="LH37" s="6"/>
      <c r="LI37" s="6"/>
      <c r="LJ37" s="6"/>
      <c r="LK37" s="6"/>
      <c r="LL37" s="6"/>
      <c r="LM37" s="6"/>
      <c r="LN37" s="6"/>
      <c r="LO37" s="6"/>
      <c r="LQ37" s="6"/>
      <c r="LR37" s="6"/>
      <c r="LS37" s="6">
        <v>15.90582</v>
      </c>
      <c r="LT37" s="6">
        <v>0.63993971404899996</v>
      </c>
      <c r="LU37" s="6"/>
      <c r="LV37" s="31"/>
      <c r="LW37" s="6"/>
      <c r="LX37" s="6"/>
      <c r="LY37" s="6"/>
      <c r="LZ37" s="6"/>
      <c r="MA37" s="6"/>
      <c r="MB37" s="6"/>
      <c r="MC37" s="6"/>
      <c r="MD37" s="6"/>
      <c r="ME37" s="6"/>
      <c r="MF37" s="6"/>
      <c r="MH37" s="6"/>
      <c r="MI37" s="6"/>
      <c r="MJ37" s="6">
        <v>15.90582</v>
      </c>
      <c r="MK37" s="6">
        <v>0.61820928506200001</v>
      </c>
      <c r="ML37" s="6"/>
      <c r="MM37" s="31"/>
      <c r="MN37" s="6"/>
      <c r="MO37" s="6"/>
      <c r="MP37" s="6"/>
      <c r="MQ37" s="6"/>
      <c r="MR37" s="6"/>
      <c r="MS37" s="6"/>
      <c r="MT37" s="6"/>
      <c r="MU37" s="6"/>
      <c r="MV37" s="6"/>
      <c r="MW37" s="6"/>
      <c r="MY37" s="6"/>
      <c r="MZ37" s="6"/>
      <c r="NA37" s="6">
        <v>15.90582</v>
      </c>
      <c r="NB37" s="6">
        <v>0.37533766524500001</v>
      </c>
      <c r="NC37" s="6"/>
      <c r="ND37" s="31"/>
      <c r="NE37" s="6"/>
      <c r="NF37" s="6"/>
      <c r="NG37" s="6"/>
      <c r="NH37" s="6"/>
      <c r="NI37" s="6"/>
      <c r="NJ37" s="6"/>
      <c r="NK37" s="6"/>
      <c r="NL37" s="6"/>
      <c r="NM37" s="6"/>
      <c r="NN37" s="6"/>
      <c r="NP37" s="6"/>
      <c r="NQ37" s="6"/>
      <c r="NR37" s="6">
        <v>16.018139999999999</v>
      </c>
      <c r="NS37" s="6">
        <v>0.65127704605699999</v>
      </c>
      <c r="NT37" s="6"/>
      <c r="NU37" s="31"/>
      <c r="NV37" s="6"/>
      <c r="NW37" s="6"/>
      <c r="NX37" s="6"/>
      <c r="NY37" s="6"/>
      <c r="NZ37" s="6"/>
      <c r="OA37" s="6"/>
      <c r="OB37" s="6"/>
      <c r="OC37" s="6"/>
      <c r="OD37" s="6"/>
      <c r="OE37" s="6"/>
      <c r="OG37" s="6"/>
      <c r="OH37" s="6"/>
      <c r="OI37" s="6">
        <v>15.950699999999999</v>
      </c>
      <c r="OJ37" s="6">
        <v>0.80111274228499996</v>
      </c>
      <c r="OK37" s="6"/>
      <c r="OL37" s="31"/>
      <c r="OM37" s="6"/>
      <c r="ON37" s="6"/>
      <c r="OO37" s="6"/>
      <c r="OP37" s="6"/>
      <c r="OQ37" s="6"/>
      <c r="OR37" s="6"/>
      <c r="OS37" s="6"/>
      <c r="OT37" s="6"/>
      <c r="OU37" s="6"/>
      <c r="OV37" s="6"/>
      <c r="OX37" s="6"/>
      <c r="OY37" s="6"/>
      <c r="OZ37" s="6">
        <v>15.950699999999999</v>
      </c>
      <c r="PA37" s="6">
        <v>0.72027726057399999</v>
      </c>
      <c r="PB37" s="6"/>
      <c r="PC37" s="31"/>
      <c r="PD37" s="6"/>
      <c r="PE37" s="6"/>
      <c r="PF37" s="6"/>
      <c r="PG37" s="6"/>
      <c r="PH37" s="6"/>
      <c r="PI37" s="6"/>
      <c r="PJ37" s="6"/>
      <c r="PK37" s="6"/>
      <c r="PL37" s="6"/>
      <c r="PM37" s="6"/>
      <c r="PO37" s="6"/>
      <c r="PP37" s="6"/>
      <c r="PQ37" s="6">
        <v>15.950699999999999</v>
      </c>
      <c r="PR37" s="6">
        <v>0.95149489684499999</v>
      </c>
      <c r="PS37" s="6"/>
      <c r="PT37" s="31"/>
      <c r="PU37" s="6"/>
      <c r="PV37" s="6"/>
      <c r="PW37" s="6"/>
      <c r="PX37" s="6"/>
      <c r="PY37" s="6"/>
      <c r="PZ37" s="6"/>
      <c r="QA37" s="6"/>
      <c r="QB37" s="6"/>
      <c r="QC37" s="6"/>
      <c r="QD37" s="6"/>
      <c r="QF37" s="6"/>
      <c r="QG37" s="6"/>
      <c r="QH37" s="6">
        <v>15.950699999999999</v>
      </c>
      <c r="QI37" s="6">
        <v>0.93541717602200003</v>
      </c>
      <c r="QJ37" s="6"/>
      <c r="QK37" s="31"/>
      <c r="QL37" s="6"/>
      <c r="QM37" s="6"/>
      <c r="QN37" s="6"/>
      <c r="QO37" s="6"/>
      <c r="QP37" s="6"/>
      <c r="QQ37" s="6"/>
      <c r="QR37" s="6"/>
      <c r="QS37" s="6"/>
      <c r="QT37" s="6"/>
      <c r="QU37" s="6"/>
      <c r="QW37" s="6"/>
      <c r="QX37" s="6"/>
      <c r="QY37" s="6">
        <v>15.950699999999999</v>
      </c>
      <c r="QZ37" s="6">
        <v>0.96787813985399995</v>
      </c>
      <c r="RA37" s="6"/>
      <c r="RB37" s="31"/>
      <c r="RC37" s="6"/>
      <c r="RD37" s="6"/>
      <c r="RE37" s="6"/>
      <c r="RF37" s="6"/>
      <c r="RG37" s="6"/>
      <c r="RH37" s="6"/>
      <c r="RI37" s="6"/>
      <c r="RJ37" s="6"/>
      <c r="RK37" s="6"/>
      <c r="RL37" s="6"/>
      <c r="RN37" s="6"/>
      <c r="RO37" s="6"/>
      <c r="RP37" s="6">
        <v>15.58638</v>
      </c>
      <c r="RQ37" s="6">
        <v>1.0230087776800001</v>
      </c>
      <c r="RR37" s="6"/>
      <c r="RS37" s="31"/>
      <c r="RT37" s="6"/>
      <c r="RU37" s="6"/>
      <c r="RV37" s="6"/>
      <c r="RW37" s="6"/>
      <c r="RX37" s="6"/>
      <c r="RY37" s="6"/>
      <c r="RZ37" s="6"/>
      <c r="SA37" s="6"/>
      <c r="SB37" s="6"/>
      <c r="SC37" s="6"/>
      <c r="SE37" s="6"/>
      <c r="SF37" s="6"/>
      <c r="SG37" s="6">
        <v>15.58638</v>
      </c>
      <c r="SH37" s="6">
        <v>1.01350949928</v>
      </c>
      <c r="SI37" s="6"/>
      <c r="SJ37" s="31"/>
      <c r="SK37" s="6"/>
      <c r="SL37" s="6"/>
      <c r="SM37" s="6"/>
      <c r="SN37" s="6"/>
      <c r="SO37" s="6"/>
      <c r="SP37" s="6"/>
      <c r="SQ37" s="6"/>
      <c r="SR37" s="6"/>
      <c r="SS37" s="6"/>
      <c r="ST37" s="6"/>
      <c r="SV37" s="6"/>
      <c r="SW37" s="6"/>
      <c r="SX37" s="6">
        <v>15.838380000000001</v>
      </c>
      <c r="SY37" s="6">
        <v>1.07737476667</v>
      </c>
      <c r="SZ37" s="6"/>
      <c r="TA37" s="31"/>
      <c r="TB37" s="6"/>
      <c r="TC37" s="6"/>
      <c r="TD37" s="6"/>
      <c r="TE37" s="6"/>
      <c r="TF37" s="6"/>
      <c r="TG37" s="6"/>
      <c r="TH37" s="6"/>
      <c r="TI37" s="6"/>
      <c r="TJ37" s="6"/>
      <c r="TK37" s="6"/>
      <c r="TM37" s="6"/>
      <c r="TN37" s="6"/>
      <c r="TO37" s="6">
        <v>15.838380000000001</v>
      </c>
      <c r="TP37" s="6">
        <v>0.76361760559299996</v>
      </c>
      <c r="TQ37" s="6"/>
      <c r="TR37" s="31"/>
      <c r="TS37" s="6"/>
      <c r="TT37" s="6"/>
      <c r="TU37" s="6"/>
      <c r="TV37" s="6"/>
      <c r="TW37" s="6"/>
      <c r="TX37" s="6"/>
      <c r="TY37" s="6"/>
      <c r="TZ37" s="6"/>
      <c r="UA37" s="6"/>
      <c r="UB37" s="6"/>
      <c r="UD37" s="6"/>
      <c r="UE37" s="6"/>
      <c r="UF37" s="6">
        <v>15.838380000000001</v>
      </c>
      <c r="UG37" s="6">
        <v>1.0362300125899999</v>
      </c>
      <c r="UH37" s="6"/>
      <c r="UI37" s="31"/>
      <c r="UJ37" s="6"/>
      <c r="UK37" s="6"/>
      <c r="UL37" s="6"/>
      <c r="UM37" s="6"/>
      <c r="UN37" s="6"/>
      <c r="UO37" s="6"/>
      <c r="UP37" s="6"/>
      <c r="UQ37" s="6"/>
      <c r="UR37" s="6"/>
      <c r="US37" s="6"/>
      <c r="UU37" s="6"/>
      <c r="UV37" s="6"/>
      <c r="UW37" s="6">
        <v>15.54426</v>
      </c>
      <c r="UX37" s="6">
        <v>0.879434446551</v>
      </c>
      <c r="UY37" s="6"/>
      <c r="UZ37" s="31"/>
      <c r="VA37" s="6"/>
      <c r="VB37" s="6"/>
      <c r="VC37" s="6"/>
      <c r="VD37" s="6"/>
      <c r="VE37" s="6"/>
      <c r="VF37" s="6"/>
      <c r="VG37" s="6"/>
      <c r="VH37" s="6"/>
      <c r="VI37" s="6"/>
      <c r="VJ37" s="6"/>
      <c r="VL37" s="6"/>
      <c r="VM37" s="6"/>
      <c r="VN37" s="6">
        <v>15.54426</v>
      </c>
      <c r="VO37" s="6">
        <v>1.0274772157800001</v>
      </c>
      <c r="VP37" s="6"/>
      <c r="VQ37" s="31"/>
      <c r="VR37" s="6"/>
      <c r="VS37" s="6"/>
      <c r="VT37" s="6"/>
      <c r="VU37" s="6"/>
      <c r="VV37" s="6"/>
      <c r="VW37" s="6"/>
      <c r="VX37" s="6"/>
      <c r="VY37" s="6"/>
      <c r="VZ37" s="6"/>
      <c r="WA37" s="6"/>
      <c r="WC37" s="6"/>
      <c r="WD37" s="6"/>
      <c r="WE37" s="6">
        <v>15.54426</v>
      </c>
      <c r="WF37" s="6">
        <v>0.91084414296600003</v>
      </c>
      <c r="WG37" s="6"/>
      <c r="WH37" s="31"/>
    </row>
    <row r="38" spans="2:606" x14ac:dyDescent="0.25">
      <c r="K38" s="31"/>
      <c r="L38" s="6"/>
      <c r="M38" s="6"/>
      <c r="N38" s="6"/>
      <c r="O38" s="6"/>
      <c r="P38" s="6"/>
      <c r="Q38" s="6"/>
      <c r="R38" s="6"/>
      <c r="S38" s="6"/>
      <c r="T38" s="6"/>
      <c r="U38" s="6"/>
      <c r="W38" s="6"/>
      <c r="Y38" s="6">
        <v>17.573133333299999</v>
      </c>
      <c r="Z38" s="6">
        <v>0.15157547737900001</v>
      </c>
      <c r="AA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N38" s="6"/>
      <c r="AP38" s="6">
        <v>17.573133333299999</v>
      </c>
      <c r="AQ38" s="6">
        <v>0.29354435677000001</v>
      </c>
      <c r="AR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E38" s="6"/>
      <c r="BG38" s="6">
        <v>17.354600000000001</v>
      </c>
      <c r="BH38" s="6">
        <v>0.117144253399</v>
      </c>
      <c r="BI38" s="6"/>
      <c r="BJ38" s="31"/>
      <c r="BK38" s="6"/>
      <c r="BL38" s="6"/>
      <c r="BM38" s="6"/>
      <c r="BN38" s="6"/>
      <c r="BO38" s="6"/>
      <c r="BP38" s="6"/>
      <c r="BQ38" s="6"/>
      <c r="BR38" s="6"/>
      <c r="BS38" s="6"/>
      <c r="BT38" s="6"/>
      <c r="BV38" s="6"/>
      <c r="BX38" s="6">
        <v>17.879200000000001</v>
      </c>
      <c r="BY38" s="6">
        <v>1.21079497528</v>
      </c>
      <c r="BZ38" s="6"/>
      <c r="CA38" s="31"/>
      <c r="CB38" s="6"/>
      <c r="CC38" s="6"/>
      <c r="CD38" s="6"/>
      <c r="CE38" s="6"/>
      <c r="CF38" s="6"/>
      <c r="CG38" s="6"/>
      <c r="CH38" s="6"/>
      <c r="CI38" s="6"/>
      <c r="CJ38" s="6"/>
      <c r="CK38" s="6"/>
      <c r="CM38" s="6"/>
      <c r="CO38" s="6">
        <v>18.0227333333</v>
      </c>
      <c r="CP38" s="6">
        <v>1.08456017973</v>
      </c>
      <c r="CQ38" s="6"/>
      <c r="CR38" s="31"/>
      <c r="CS38" s="6"/>
      <c r="CT38" s="6"/>
      <c r="CU38" s="6"/>
      <c r="CV38" s="6"/>
      <c r="CW38" s="6"/>
      <c r="CX38" s="6"/>
      <c r="CY38" s="6"/>
      <c r="CZ38" s="6"/>
      <c r="DA38" s="6"/>
      <c r="DB38" s="6"/>
      <c r="DD38" s="6"/>
      <c r="DF38" s="6">
        <v>18.0227333333</v>
      </c>
      <c r="DG38" s="6">
        <v>1.24374528851</v>
      </c>
      <c r="DH38" s="6"/>
      <c r="DI38" s="31"/>
      <c r="DJ38" s="6"/>
      <c r="DK38" s="6"/>
      <c r="DL38" s="6"/>
      <c r="DM38" s="6"/>
      <c r="DN38" s="6"/>
      <c r="DO38" s="6"/>
      <c r="DP38" s="6"/>
      <c r="DQ38" s="6"/>
      <c r="DR38" s="6"/>
      <c r="DS38" s="6"/>
      <c r="DU38" s="6"/>
      <c r="DW38" s="6">
        <v>17.722999999999999</v>
      </c>
      <c r="DX38" s="6">
        <v>0.66349671818800005</v>
      </c>
      <c r="DY38" s="6"/>
      <c r="DZ38" s="31"/>
      <c r="EA38" s="6"/>
      <c r="EB38" s="6"/>
      <c r="EC38" s="6"/>
      <c r="ED38" s="6"/>
      <c r="EE38" s="6"/>
      <c r="EF38" s="6"/>
      <c r="EG38" s="6"/>
      <c r="EH38" s="6"/>
      <c r="EI38" s="6"/>
      <c r="EJ38" s="6"/>
      <c r="EL38" s="6"/>
      <c r="EN38" s="6">
        <v>17.722999999999999</v>
      </c>
      <c r="EO38" s="6">
        <v>0.61886347351399995</v>
      </c>
      <c r="EP38" s="6"/>
      <c r="EQ38" s="31"/>
      <c r="ER38" s="6"/>
      <c r="ES38" s="6"/>
      <c r="ET38" s="6"/>
      <c r="EU38" s="6"/>
      <c r="EV38" s="6"/>
      <c r="EW38" s="6"/>
      <c r="EX38" s="6"/>
      <c r="EY38" s="6"/>
      <c r="EZ38" s="6"/>
      <c r="FA38" s="6"/>
      <c r="FC38" s="6"/>
      <c r="FE38" s="6">
        <v>17.610600000000002</v>
      </c>
      <c r="FF38" s="6">
        <v>0.79463879338999999</v>
      </c>
      <c r="FG38" s="6"/>
      <c r="FH38" s="31"/>
      <c r="FI38" s="6"/>
      <c r="FJ38" s="6"/>
      <c r="FK38" s="6"/>
      <c r="FL38" s="6"/>
      <c r="FM38" s="6"/>
      <c r="FN38" s="6"/>
      <c r="FO38" s="6"/>
      <c r="FP38" s="6"/>
      <c r="FQ38" s="6"/>
      <c r="FR38" s="6"/>
      <c r="FT38" s="6"/>
      <c r="FV38" s="6">
        <v>17.610600000000002</v>
      </c>
      <c r="FW38" s="6">
        <v>0.74073046769799999</v>
      </c>
      <c r="FX38" s="6"/>
      <c r="FY38" s="31"/>
      <c r="FZ38" s="6"/>
      <c r="GA38" s="6"/>
      <c r="GB38" s="6"/>
      <c r="GC38" s="6"/>
      <c r="GD38" s="6"/>
      <c r="GE38" s="6"/>
      <c r="GF38" s="6"/>
      <c r="GG38" s="6"/>
      <c r="GH38" s="6"/>
      <c r="GI38" s="6"/>
      <c r="GK38" s="6"/>
      <c r="GM38" s="6">
        <v>17.541866666699999</v>
      </c>
      <c r="GN38" s="6">
        <v>1.06653112415</v>
      </c>
      <c r="GO38" s="6"/>
      <c r="GP38" s="31"/>
      <c r="GQ38" s="6"/>
      <c r="GR38" s="6"/>
      <c r="GS38" s="6"/>
      <c r="GT38" s="6"/>
      <c r="GU38" s="6"/>
      <c r="GV38" s="6"/>
      <c r="GW38" s="6"/>
      <c r="GX38" s="6"/>
      <c r="GY38" s="6"/>
      <c r="GZ38" s="6"/>
      <c r="HB38" s="6"/>
      <c r="HD38" s="6">
        <v>17.541866666699999</v>
      </c>
      <c r="HE38" s="6">
        <v>0.80050088850000001</v>
      </c>
      <c r="HF38" s="6"/>
      <c r="HG38" s="31"/>
      <c r="HH38" s="6"/>
      <c r="HI38" s="6"/>
      <c r="HJ38" s="6"/>
      <c r="HK38" s="6"/>
      <c r="HL38" s="6"/>
      <c r="HM38" s="6"/>
      <c r="HN38" s="6"/>
      <c r="HO38" s="6"/>
      <c r="HP38" s="6"/>
      <c r="HQ38" s="6"/>
      <c r="HS38" s="6"/>
      <c r="HU38" s="6">
        <v>18.12</v>
      </c>
      <c r="HV38" s="6">
        <v>1.13780919535</v>
      </c>
      <c r="HW38" s="6"/>
      <c r="HX38" s="31"/>
      <c r="HY38" s="6"/>
      <c r="HZ38" s="6"/>
      <c r="IA38" s="6"/>
      <c r="IB38" s="6"/>
      <c r="IC38" s="6"/>
      <c r="ID38" s="6"/>
      <c r="IE38" s="6"/>
      <c r="IF38" s="6"/>
      <c r="IG38" s="6"/>
      <c r="IH38" s="6"/>
      <c r="IJ38" s="6"/>
      <c r="IL38" s="6">
        <v>18.12</v>
      </c>
      <c r="IM38" s="6">
        <v>1.4704705770199999</v>
      </c>
      <c r="IN38" s="6"/>
      <c r="IO38" s="31"/>
      <c r="IP38" s="6"/>
      <c r="IQ38" s="6"/>
      <c r="IR38" s="6"/>
      <c r="IS38" s="6"/>
      <c r="IT38" s="6"/>
      <c r="IU38" s="6"/>
      <c r="IV38" s="6"/>
      <c r="IW38" s="6"/>
      <c r="IX38" s="6"/>
      <c r="IY38" s="6"/>
      <c r="JA38" s="6"/>
      <c r="JC38" s="6">
        <v>18.12</v>
      </c>
      <c r="JD38" s="6">
        <v>1.2003337351000001</v>
      </c>
      <c r="JE38" s="6"/>
      <c r="JF38" s="31"/>
      <c r="JG38" s="6"/>
      <c r="JH38" s="6"/>
      <c r="JI38" s="6"/>
      <c r="JJ38" s="6"/>
      <c r="JK38" s="6"/>
      <c r="JL38" s="6"/>
      <c r="JM38" s="6"/>
      <c r="JN38" s="6"/>
      <c r="JO38" s="6"/>
      <c r="JP38" s="6"/>
      <c r="JR38" s="6"/>
      <c r="JT38" s="6">
        <v>18.12</v>
      </c>
      <c r="JU38" s="6">
        <v>1.2359651846499999</v>
      </c>
      <c r="JV38" s="6"/>
      <c r="JW38" s="31"/>
      <c r="JX38" s="6"/>
      <c r="JY38" s="6"/>
      <c r="JZ38" s="6"/>
      <c r="KA38" s="6"/>
      <c r="KB38" s="6"/>
      <c r="KC38" s="6"/>
      <c r="KD38" s="6"/>
      <c r="KE38" s="6"/>
      <c r="KF38" s="6"/>
      <c r="KG38" s="6"/>
      <c r="KI38" s="6"/>
      <c r="KK38" s="6">
        <v>17.673133333300001</v>
      </c>
      <c r="KL38" s="6">
        <v>0.55695390494200003</v>
      </c>
      <c r="KM38" s="6"/>
      <c r="KN38" s="31"/>
      <c r="KO38" s="6"/>
      <c r="KP38" s="6"/>
      <c r="KQ38" s="6"/>
      <c r="KR38" s="6"/>
      <c r="KS38" s="6"/>
      <c r="KT38" s="6"/>
      <c r="KU38" s="6"/>
      <c r="KV38" s="6"/>
      <c r="KW38" s="6"/>
      <c r="KX38" s="6"/>
      <c r="KZ38" s="6"/>
      <c r="LB38" s="6">
        <v>17.673133333300001</v>
      </c>
      <c r="LC38" s="6">
        <v>0.63370943581899997</v>
      </c>
      <c r="LD38" s="6"/>
      <c r="LE38" s="31"/>
      <c r="LF38" s="6"/>
      <c r="LG38" s="6"/>
      <c r="LH38" s="6"/>
      <c r="LI38" s="6"/>
      <c r="LJ38" s="6"/>
      <c r="LK38" s="6"/>
      <c r="LL38" s="6"/>
      <c r="LM38" s="6"/>
      <c r="LN38" s="6"/>
      <c r="LO38" s="6"/>
      <c r="LQ38" s="6"/>
      <c r="LS38" s="6">
        <v>17.673133333300001</v>
      </c>
      <c r="LT38" s="6">
        <v>0.68067606596399999</v>
      </c>
      <c r="LU38" s="6"/>
      <c r="LV38" s="31"/>
      <c r="LW38" s="6"/>
      <c r="LX38" s="6"/>
      <c r="LY38" s="6"/>
      <c r="LZ38" s="6"/>
      <c r="MA38" s="6"/>
      <c r="MB38" s="6"/>
      <c r="MC38" s="6"/>
      <c r="MD38" s="6"/>
      <c r="ME38" s="6"/>
      <c r="MF38" s="6"/>
      <c r="MH38" s="6"/>
      <c r="MJ38" s="6">
        <v>17.673133333300001</v>
      </c>
      <c r="MK38" s="6">
        <v>0.65633181698099996</v>
      </c>
      <c r="ML38" s="6"/>
      <c r="MM38" s="31"/>
      <c r="MN38" s="6"/>
      <c r="MO38" s="6"/>
      <c r="MP38" s="6"/>
      <c r="MQ38" s="6"/>
      <c r="MR38" s="6"/>
      <c r="MS38" s="6"/>
      <c r="MT38" s="6"/>
      <c r="MU38" s="6"/>
      <c r="MV38" s="6"/>
      <c r="MW38" s="6"/>
      <c r="MY38" s="6"/>
      <c r="NA38" s="6">
        <v>17.673133333300001</v>
      </c>
      <c r="NB38" s="6">
        <v>0.40290620028200003</v>
      </c>
      <c r="NC38" s="6"/>
      <c r="ND38" s="31"/>
      <c r="NE38" s="6"/>
      <c r="NF38" s="6"/>
      <c r="NG38" s="6"/>
      <c r="NH38" s="6"/>
      <c r="NI38" s="6"/>
      <c r="NJ38" s="6"/>
      <c r="NK38" s="6"/>
      <c r="NL38" s="6"/>
      <c r="NM38" s="6"/>
      <c r="NN38" s="6"/>
      <c r="NP38" s="6"/>
      <c r="NR38" s="6">
        <v>17.797933333300001</v>
      </c>
      <c r="NS38" s="6">
        <v>0.694254556937</v>
      </c>
      <c r="NT38" s="6"/>
      <c r="NU38" s="31"/>
      <c r="NV38" s="6"/>
      <c r="NW38" s="6"/>
      <c r="NX38" s="6"/>
      <c r="NY38" s="6"/>
      <c r="NZ38" s="6"/>
      <c r="OA38" s="6"/>
      <c r="OB38" s="6"/>
      <c r="OC38" s="6"/>
      <c r="OD38" s="6"/>
      <c r="OE38" s="6"/>
      <c r="OG38" s="6"/>
      <c r="OI38" s="6">
        <v>17.722999999999999</v>
      </c>
      <c r="OJ38" s="6">
        <v>0.85164947056499996</v>
      </c>
      <c r="OK38" s="6"/>
      <c r="OL38" s="31"/>
      <c r="OM38" s="6"/>
      <c r="ON38" s="6"/>
      <c r="OO38" s="6"/>
      <c r="OP38" s="6"/>
      <c r="OQ38" s="6"/>
      <c r="OR38" s="6"/>
      <c r="OS38" s="6"/>
      <c r="OT38" s="6"/>
      <c r="OU38" s="6"/>
      <c r="OV38" s="6"/>
      <c r="OX38" s="6"/>
      <c r="OZ38" s="6">
        <v>17.722999999999999</v>
      </c>
      <c r="PA38" s="6">
        <v>0.76690799562900003</v>
      </c>
      <c r="PB38" s="6"/>
      <c r="PC38" s="31"/>
      <c r="PD38" s="6"/>
      <c r="PE38" s="6"/>
      <c r="PF38" s="6"/>
      <c r="PG38" s="6"/>
      <c r="PH38" s="6"/>
      <c r="PI38" s="6"/>
      <c r="PJ38" s="6"/>
      <c r="PK38" s="6"/>
      <c r="PL38" s="6"/>
      <c r="PM38" s="6"/>
      <c r="PO38" s="6"/>
      <c r="PQ38" s="6">
        <v>17.722999999999999</v>
      </c>
      <c r="PR38" s="6">
        <v>1.0102777992300001</v>
      </c>
      <c r="PS38" s="6"/>
      <c r="PT38" s="31"/>
      <c r="PU38" s="6"/>
      <c r="PV38" s="6"/>
      <c r="PW38" s="6"/>
      <c r="PX38" s="6"/>
      <c r="PY38" s="6"/>
      <c r="PZ38" s="6"/>
      <c r="QA38" s="6"/>
      <c r="QB38" s="6"/>
      <c r="QC38" s="6"/>
      <c r="QD38" s="6"/>
      <c r="QF38" s="6"/>
      <c r="QH38" s="6">
        <v>17.722999999999999</v>
      </c>
      <c r="QI38" s="6">
        <v>0.99380980470199998</v>
      </c>
      <c r="QJ38" s="6"/>
      <c r="QK38" s="31"/>
      <c r="QL38" s="6"/>
      <c r="QM38" s="6"/>
      <c r="QN38" s="6"/>
      <c r="QO38" s="6"/>
      <c r="QP38" s="6"/>
      <c r="QQ38" s="6"/>
      <c r="QR38" s="6"/>
      <c r="QS38" s="6"/>
      <c r="QT38" s="6"/>
      <c r="QU38" s="6"/>
      <c r="QW38" s="6"/>
      <c r="QY38" s="6">
        <v>17.722999999999999</v>
      </c>
      <c r="QZ38" s="6">
        <v>1.0270509647399999</v>
      </c>
      <c r="RA38" s="6"/>
      <c r="RB38" s="31"/>
      <c r="RC38" s="6"/>
      <c r="RD38" s="6"/>
      <c r="RE38" s="6"/>
      <c r="RF38" s="6"/>
      <c r="RG38" s="6"/>
      <c r="RH38" s="6"/>
      <c r="RI38" s="6"/>
      <c r="RJ38" s="6"/>
      <c r="RK38" s="6"/>
      <c r="RL38" s="6"/>
      <c r="RN38" s="6"/>
      <c r="RP38" s="6">
        <v>17.318200000000001</v>
      </c>
      <c r="RQ38" s="6">
        <v>1.08895728559</v>
      </c>
      <c r="RR38" s="6"/>
      <c r="RS38" s="31"/>
      <c r="RT38" s="6"/>
      <c r="RU38" s="6"/>
      <c r="RV38" s="6"/>
      <c r="RW38" s="6"/>
      <c r="RX38" s="6"/>
      <c r="RY38" s="6"/>
      <c r="RZ38" s="6"/>
      <c r="SA38" s="6"/>
      <c r="SB38" s="6"/>
      <c r="SC38" s="6"/>
      <c r="SE38" s="6"/>
      <c r="SG38" s="6">
        <v>17.318200000000001</v>
      </c>
      <c r="SH38" s="6">
        <v>1.07079871264</v>
      </c>
      <c r="SI38" s="6"/>
      <c r="SJ38" s="31"/>
      <c r="SK38" s="6"/>
      <c r="SL38" s="6"/>
      <c r="SM38" s="6"/>
      <c r="SN38" s="6"/>
      <c r="SO38" s="6"/>
      <c r="SP38" s="6"/>
      <c r="SQ38" s="6"/>
      <c r="SR38" s="6"/>
      <c r="SS38" s="6"/>
      <c r="ST38" s="6"/>
      <c r="SV38" s="6"/>
      <c r="SX38" s="6">
        <v>17.598199999999999</v>
      </c>
      <c r="SY38" s="6">
        <v>1.14349640393</v>
      </c>
      <c r="SZ38" s="6"/>
      <c r="TA38" s="31"/>
      <c r="TB38" s="6"/>
      <c r="TC38" s="6"/>
      <c r="TD38" s="6"/>
      <c r="TE38" s="6"/>
      <c r="TF38" s="6"/>
      <c r="TG38" s="6"/>
      <c r="TH38" s="6"/>
      <c r="TI38" s="6"/>
      <c r="TJ38" s="6"/>
      <c r="TK38" s="6"/>
      <c r="TM38" s="6"/>
      <c r="TO38" s="6">
        <v>17.598199999999999</v>
      </c>
      <c r="TP38" s="6">
        <v>0.81654234092099998</v>
      </c>
      <c r="TQ38" s="6"/>
      <c r="TR38" s="31"/>
      <c r="TS38" s="6"/>
      <c r="TT38" s="6"/>
      <c r="TU38" s="6"/>
      <c r="TV38" s="6"/>
      <c r="TW38" s="6"/>
      <c r="TX38" s="6"/>
      <c r="TY38" s="6"/>
      <c r="TZ38" s="6"/>
      <c r="UA38" s="6"/>
      <c r="UB38" s="6"/>
      <c r="UD38" s="6"/>
      <c r="UF38" s="6">
        <v>17.598199999999999</v>
      </c>
      <c r="UG38" s="6">
        <v>1.09404871216</v>
      </c>
      <c r="UH38" s="6"/>
      <c r="UI38" s="31"/>
      <c r="UJ38" s="6"/>
      <c r="UK38" s="6"/>
      <c r="UL38" s="6"/>
      <c r="UM38" s="6"/>
      <c r="UN38" s="6"/>
      <c r="UO38" s="6"/>
      <c r="UP38" s="6"/>
      <c r="UQ38" s="6"/>
      <c r="UR38" s="6"/>
      <c r="US38" s="6"/>
      <c r="UU38" s="6"/>
      <c r="UW38" s="6">
        <v>17.2714</v>
      </c>
      <c r="UX38" s="6">
        <v>0.93199583801700003</v>
      </c>
      <c r="UY38" s="6"/>
      <c r="UZ38" s="31"/>
      <c r="VA38" s="6"/>
      <c r="VB38" s="6"/>
      <c r="VC38" s="6"/>
      <c r="VD38" s="6"/>
      <c r="VE38" s="6"/>
      <c r="VF38" s="6"/>
      <c r="VG38" s="6"/>
      <c r="VH38" s="6"/>
      <c r="VI38" s="6"/>
      <c r="VJ38" s="6"/>
      <c r="VL38" s="6"/>
      <c r="VN38" s="6">
        <v>17.2714</v>
      </c>
      <c r="VO38" s="6">
        <v>1.0883823718000001</v>
      </c>
      <c r="VP38" s="6"/>
      <c r="VQ38" s="31"/>
      <c r="VR38" s="6"/>
      <c r="VS38" s="6"/>
      <c r="VT38" s="6"/>
      <c r="VU38" s="6"/>
      <c r="VV38" s="6"/>
      <c r="VW38" s="6"/>
      <c r="VX38" s="6"/>
      <c r="VY38" s="6"/>
      <c r="VZ38" s="6"/>
      <c r="WA38" s="6"/>
      <c r="WC38" s="6"/>
      <c r="WE38" s="6">
        <v>17.2714</v>
      </c>
      <c r="WF38" s="6">
        <v>0.95516112376200002</v>
      </c>
      <c r="WG38" s="6"/>
      <c r="WH38" s="31"/>
    </row>
    <row r="39" spans="2:606" x14ac:dyDescent="0.25">
      <c r="K39" s="31"/>
      <c r="L39" s="6"/>
      <c r="M39" s="6"/>
      <c r="N39" s="6"/>
      <c r="O39" s="6"/>
      <c r="P39" s="6"/>
      <c r="Q39" s="6"/>
      <c r="R39" s="6"/>
      <c r="S39" s="6"/>
      <c r="T39" s="6"/>
      <c r="U39" s="6"/>
      <c r="W39" s="6"/>
      <c r="X39" s="6"/>
      <c r="Y39" s="6">
        <v>19.330446666699999</v>
      </c>
      <c r="Z39" s="6">
        <v>0.157921407179</v>
      </c>
      <c r="AA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N39" s="6"/>
      <c r="AO39" s="6"/>
      <c r="AP39" s="6">
        <v>19.330446666699999</v>
      </c>
      <c r="AQ39" s="6">
        <v>0.30616048438299998</v>
      </c>
      <c r="AR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E39" s="6"/>
      <c r="BF39" s="6"/>
      <c r="BG39" s="6">
        <v>19.090060000000001</v>
      </c>
      <c r="BH39" s="6">
        <v>0.121606074147</v>
      </c>
      <c r="BI39" s="6"/>
      <c r="BJ39" s="31"/>
      <c r="BK39" s="6"/>
      <c r="BL39" s="6"/>
      <c r="BM39" s="6"/>
      <c r="BN39" s="6"/>
      <c r="BO39" s="6"/>
      <c r="BP39" s="6"/>
      <c r="BQ39" s="6"/>
      <c r="BR39" s="6"/>
      <c r="BS39" s="6"/>
      <c r="BT39" s="6"/>
      <c r="BV39" s="6"/>
      <c r="BW39" s="6"/>
      <c r="BX39" s="6">
        <v>19.667120000000001</v>
      </c>
      <c r="BY39" s="6">
        <v>1.2804967771</v>
      </c>
      <c r="BZ39" s="6"/>
      <c r="CA39" s="31"/>
      <c r="CB39" s="6"/>
      <c r="CC39" s="6"/>
      <c r="CD39" s="6"/>
      <c r="CE39" s="6"/>
      <c r="CF39" s="6"/>
      <c r="CG39" s="6"/>
      <c r="CH39" s="6"/>
      <c r="CI39" s="6"/>
      <c r="CJ39" s="6"/>
      <c r="CK39" s="6"/>
      <c r="CM39" s="6"/>
      <c r="CN39" s="6"/>
      <c r="CO39" s="6">
        <v>19.825006666699998</v>
      </c>
      <c r="CP39" s="6">
        <v>1.14011719794</v>
      </c>
      <c r="CQ39" s="6"/>
      <c r="CR39" s="31"/>
      <c r="CS39" s="6"/>
      <c r="CT39" s="6"/>
      <c r="CU39" s="6"/>
      <c r="CV39" s="6"/>
      <c r="CW39" s="6"/>
      <c r="CX39" s="6"/>
      <c r="CY39" s="6"/>
      <c r="CZ39" s="6"/>
      <c r="DA39" s="6"/>
      <c r="DB39" s="6"/>
      <c r="DD39" s="6"/>
      <c r="DE39" s="6"/>
      <c r="DF39" s="6">
        <v>19.825006666699998</v>
      </c>
      <c r="DG39" s="6">
        <v>1.3189272721500001</v>
      </c>
      <c r="DH39" s="6"/>
      <c r="DI39" s="31"/>
      <c r="DJ39" s="6"/>
      <c r="DK39" s="6"/>
      <c r="DL39" s="6"/>
      <c r="DM39" s="6"/>
      <c r="DN39" s="6"/>
      <c r="DO39" s="6"/>
      <c r="DP39" s="6"/>
      <c r="DQ39" s="6"/>
      <c r="DR39" s="6"/>
      <c r="DS39" s="6"/>
      <c r="DU39" s="6"/>
      <c r="DV39" s="6"/>
      <c r="DW39" s="6">
        <v>19.4953</v>
      </c>
      <c r="DX39" s="6">
        <v>0.70133626170800001</v>
      </c>
      <c r="DY39" s="6"/>
      <c r="DZ39" s="31"/>
      <c r="EA39" s="6"/>
      <c r="EB39" s="6"/>
      <c r="EC39" s="6"/>
      <c r="ED39" s="6"/>
      <c r="EE39" s="6"/>
      <c r="EF39" s="6"/>
      <c r="EG39" s="6"/>
      <c r="EH39" s="6"/>
      <c r="EI39" s="6"/>
      <c r="EJ39" s="6"/>
      <c r="EL39" s="6"/>
      <c r="EM39" s="6"/>
      <c r="EN39" s="6">
        <v>19.4953</v>
      </c>
      <c r="EO39" s="6">
        <v>0.65848184087499995</v>
      </c>
      <c r="EP39" s="6"/>
      <c r="EQ39" s="31"/>
      <c r="ER39" s="6"/>
      <c r="ES39" s="6"/>
      <c r="ET39" s="6"/>
      <c r="EU39" s="6"/>
      <c r="EV39" s="6"/>
      <c r="EW39" s="6"/>
      <c r="EX39" s="6"/>
      <c r="EY39" s="6"/>
      <c r="EZ39" s="6"/>
      <c r="FA39" s="6"/>
      <c r="FC39" s="6"/>
      <c r="FD39" s="6"/>
      <c r="FE39" s="6">
        <v>19.371659999999999</v>
      </c>
      <c r="FF39" s="6">
        <v>0.84541245940200005</v>
      </c>
      <c r="FG39" s="6"/>
      <c r="FH39" s="31"/>
      <c r="FI39" s="6"/>
      <c r="FJ39" s="6"/>
      <c r="FK39" s="6"/>
      <c r="FL39" s="6"/>
      <c r="FM39" s="6"/>
      <c r="FN39" s="6"/>
      <c r="FO39" s="6"/>
      <c r="FP39" s="6"/>
      <c r="FQ39" s="6"/>
      <c r="FR39" s="6"/>
      <c r="FT39" s="6"/>
      <c r="FU39" s="6"/>
      <c r="FV39" s="6">
        <v>19.371659999999999</v>
      </c>
      <c r="FW39" s="6">
        <v>0.78967349041299995</v>
      </c>
      <c r="FX39" s="6"/>
      <c r="FY39" s="31"/>
      <c r="FZ39" s="6"/>
      <c r="GA39" s="6"/>
      <c r="GB39" s="6"/>
      <c r="GC39" s="6"/>
      <c r="GD39" s="6"/>
      <c r="GE39" s="6"/>
      <c r="GF39" s="6"/>
      <c r="GG39" s="6"/>
      <c r="GH39" s="6"/>
      <c r="GI39" s="6"/>
      <c r="GK39" s="6"/>
      <c r="GL39" s="6"/>
      <c r="GM39" s="6">
        <v>19.296053333300001</v>
      </c>
      <c r="GN39" s="6">
        <v>1.11998794607</v>
      </c>
      <c r="GO39" s="6"/>
      <c r="GP39" s="31"/>
      <c r="GQ39" s="6"/>
      <c r="GR39" s="6"/>
      <c r="GS39" s="6"/>
      <c r="GT39" s="6"/>
      <c r="GU39" s="6"/>
      <c r="GV39" s="6"/>
      <c r="GW39" s="6"/>
      <c r="GX39" s="6"/>
      <c r="GY39" s="6"/>
      <c r="GZ39" s="6"/>
      <c r="HB39" s="6"/>
      <c r="HC39" s="6"/>
      <c r="HD39" s="6">
        <v>19.296053333300001</v>
      </c>
      <c r="HE39" s="6">
        <v>0.84607017402100004</v>
      </c>
      <c r="HF39" s="6"/>
      <c r="HG39" s="31"/>
      <c r="HH39" s="6"/>
      <c r="HI39" s="6"/>
      <c r="HJ39" s="6"/>
      <c r="HK39" s="6"/>
      <c r="HL39" s="6"/>
      <c r="HM39" s="6"/>
      <c r="HN39" s="6"/>
      <c r="HO39" s="6"/>
      <c r="HP39" s="6"/>
      <c r="HQ39" s="6"/>
      <c r="HS39" s="6"/>
      <c r="HT39" s="6"/>
      <c r="HU39" s="6">
        <v>19.931999999999999</v>
      </c>
      <c r="HV39" s="6">
        <v>1.2093283881400001</v>
      </c>
      <c r="HW39" s="6"/>
      <c r="HX39" s="31"/>
      <c r="HY39" s="6"/>
      <c r="HZ39" s="6"/>
      <c r="IA39" s="6"/>
      <c r="IB39" s="6"/>
      <c r="IC39" s="6"/>
      <c r="ID39" s="6"/>
      <c r="IE39" s="6"/>
      <c r="IF39" s="6"/>
      <c r="IG39" s="6"/>
      <c r="IH39" s="6"/>
      <c r="IJ39" s="6"/>
      <c r="IK39" s="6"/>
      <c r="IL39" s="6">
        <v>19.931999999999999</v>
      </c>
      <c r="IM39" s="6">
        <v>1.53402837923</v>
      </c>
      <c r="IN39" s="6"/>
      <c r="IO39" s="31"/>
      <c r="IP39" s="6"/>
      <c r="IQ39" s="6"/>
      <c r="IR39" s="6"/>
      <c r="IS39" s="6"/>
      <c r="IT39" s="6"/>
      <c r="IU39" s="6"/>
      <c r="IV39" s="6"/>
      <c r="IW39" s="6"/>
      <c r="IX39" s="6"/>
      <c r="IY39" s="6"/>
      <c r="JA39" s="6"/>
      <c r="JB39" s="6"/>
      <c r="JC39" s="6">
        <v>19.931999999999999</v>
      </c>
      <c r="JD39" s="6">
        <v>1.25514848355</v>
      </c>
      <c r="JE39" s="6"/>
      <c r="JF39" s="31"/>
      <c r="JG39" s="6"/>
      <c r="JH39" s="6"/>
      <c r="JI39" s="6"/>
      <c r="JJ39" s="6"/>
      <c r="JK39" s="6"/>
      <c r="JL39" s="6"/>
      <c r="JM39" s="6"/>
      <c r="JN39" s="6"/>
      <c r="JO39" s="6"/>
      <c r="JP39" s="6"/>
      <c r="JR39" s="6"/>
      <c r="JS39" s="6"/>
      <c r="JT39" s="6"/>
      <c r="JU39" s="6"/>
      <c r="JV39" s="6"/>
      <c r="JW39" s="31"/>
      <c r="JX39" s="6"/>
      <c r="JY39" s="6"/>
      <c r="JZ39" s="6"/>
      <c r="KA39" s="6"/>
      <c r="KB39" s="6"/>
      <c r="KC39" s="6"/>
      <c r="KD39" s="6"/>
      <c r="KE39" s="6"/>
      <c r="KF39" s="6"/>
      <c r="KG39" s="6"/>
      <c r="KI39" s="6"/>
      <c r="KJ39" s="6"/>
      <c r="KK39" s="6">
        <v>19.440446666700002</v>
      </c>
      <c r="KL39" s="6">
        <v>0.59381739342999995</v>
      </c>
      <c r="KM39" s="6"/>
      <c r="KN39" s="31"/>
      <c r="KO39" s="6"/>
      <c r="KP39" s="6"/>
      <c r="KQ39" s="6"/>
      <c r="KR39" s="6"/>
      <c r="KS39" s="6"/>
      <c r="KT39" s="6"/>
      <c r="KU39" s="6"/>
      <c r="KV39" s="6"/>
      <c r="KW39" s="6"/>
      <c r="KX39" s="6"/>
      <c r="KZ39" s="6"/>
      <c r="LA39" s="6"/>
      <c r="LB39" s="6">
        <v>19.440446666700002</v>
      </c>
      <c r="LC39" s="6">
        <v>0.67154208248799996</v>
      </c>
      <c r="LD39" s="6"/>
      <c r="LE39" s="31"/>
      <c r="LF39" s="6"/>
      <c r="LG39" s="6"/>
      <c r="LH39" s="6"/>
      <c r="LI39" s="6"/>
      <c r="LJ39" s="6"/>
      <c r="LK39" s="6"/>
      <c r="LL39" s="6"/>
      <c r="LM39" s="6"/>
      <c r="LN39" s="6"/>
      <c r="LO39" s="6"/>
      <c r="LQ39" s="6"/>
      <c r="LR39" s="6"/>
      <c r="LS39" s="6">
        <v>19.440446666700002</v>
      </c>
      <c r="LT39" s="6">
        <v>0.72019214324500003</v>
      </c>
      <c r="LU39" s="6"/>
      <c r="LV39" s="31"/>
      <c r="LW39" s="6"/>
      <c r="LX39" s="6"/>
      <c r="LY39" s="6"/>
      <c r="LZ39" s="6"/>
      <c r="MA39" s="6"/>
      <c r="MB39" s="6"/>
      <c r="MC39" s="6"/>
      <c r="MD39" s="6"/>
      <c r="ME39" s="6"/>
      <c r="MF39" s="6"/>
      <c r="MH39" s="6"/>
      <c r="MI39" s="6"/>
      <c r="MJ39" s="6">
        <v>19.440446666700002</v>
      </c>
      <c r="MK39" s="6">
        <v>0.69426367722299998</v>
      </c>
      <c r="ML39" s="6"/>
      <c r="MM39" s="31"/>
      <c r="MN39" s="6"/>
      <c r="MO39" s="6"/>
      <c r="MP39" s="6"/>
      <c r="MQ39" s="6"/>
      <c r="MR39" s="6"/>
      <c r="MS39" s="6"/>
      <c r="MT39" s="6"/>
      <c r="MU39" s="6"/>
      <c r="MV39" s="6"/>
      <c r="MW39" s="6"/>
      <c r="MY39" s="6"/>
      <c r="MZ39" s="6"/>
      <c r="NA39" s="6">
        <v>19.440446666700002</v>
      </c>
      <c r="NB39" s="6">
        <v>0.42438788433699998</v>
      </c>
      <c r="NC39" s="6"/>
      <c r="ND39" s="31"/>
      <c r="NE39" s="6"/>
      <c r="NF39" s="6"/>
      <c r="NG39" s="6"/>
      <c r="NH39" s="6" t="s">
        <v>87</v>
      </c>
      <c r="NI39" s="6"/>
      <c r="NJ39" s="6"/>
      <c r="NK39" s="6"/>
      <c r="NL39" s="6"/>
      <c r="NM39" s="6"/>
      <c r="NN39" s="6"/>
      <c r="NP39" s="6"/>
      <c r="NQ39" s="6"/>
      <c r="NR39" s="6">
        <v>19.577726666699999</v>
      </c>
      <c r="NS39" s="6">
        <v>0.73732273990099995</v>
      </c>
      <c r="NT39" s="6"/>
      <c r="NU39" s="31"/>
      <c r="NV39" s="6"/>
      <c r="NW39" s="6"/>
      <c r="NX39" s="6"/>
      <c r="NY39" s="6" t="s">
        <v>87</v>
      </c>
      <c r="NZ39" s="6"/>
      <c r="OA39" s="6"/>
      <c r="OB39" s="6"/>
      <c r="OC39" s="6"/>
      <c r="OD39" s="6"/>
      <c r="OE39" s="6"/>
      <c r="OG39" s="6"/>
      <c r="OH39" s="6"/>
      <c r="OI39" s="6">
        <v>19.4953</v>
      </c>
      <c r="OJ39" s="6">
        <v>0.903741466479</v>
      </c>
      <c r="OK39" s="6"/>
      <c r="OL39" s="31"/>
      <c r="OM39" s="6"/>
      <c r="ON39" s="6"/>
      <c r="OO39" s="6"/>
      <c r="OP39" s="6" t="s">
        <v>87</v>
      </c>
      <c r="OQ39" s="6"/>
      <c r="OR39" s="6"/>
      <c r="OS39" s="6"/>
      <c r="OT39" s="6"/>
      <c r="OU39" s="6"/>
      <c r="OV39" s="6"/>
      <c r="OX39" s="6"/>
      <c r="OY39" s="6"/>
      <c r="OZ39" s="6">
        <v>19.4953</v>
      </c>
      <c r="PA39" s="6">
        <v>0.81464098354699999</v>
      </c>
      <c r="PB39" s="6"/>
      <c r="PC39" s="31"/>
      <c r="PD39" s="6"/>
      <c r="PE39" s="6"/>
      <c r="PF39" s="6"/>
      <c r="PG39" s="6" t="s">
        <v>87</v>
      </c>
      <c r="PH39" s="6"/>
      <c r="PI39" s="6"/>
      <c r="PJ39" s="6"/>
      <c r="PK39" s="6"/>
      <c r="PL39" s="6"/>
      <c r="PM39" s="6"/>
      <c r="PO39" s="6"/>
      <c r="PP39" s="6"/>
      <c r="PQ39" s="6">
        <v>19.4953</v>
      </c>
      <c r="PR39" s="6">
        <v>1.06752287439</v>
      </c>
      <c r="PS39" s="6"/>
      <c r="PT39" s="31"/>
      <c r="PU39" s="6"/>
      <c r="PV39" s="6"/>
      <c r="PW39" s="6"/>
      <c r="PX39" s="6" t="s">
        <v>87</v>
      </c>
      <c r="PY39" s="6"/>
      <c r="PZ39" s="6"/>
      <c r="QA39" s="6"/>
      <c r="QB39" s="6"/>
      <c r="QC39" s="6"/>
      <c r="QD39" s="6"/>
      <c r="QF39" s="6"/>
      <c r="QG39" s="6"/>
      <c r="QH39" s="6">
        <v>19.4953</v>
      </c>
      <c r="QI39" s="6">
        <v>1.05099010597</v>
      </c>
      <c r="QJ39" s="6"/>
      <c r="QK39" s="31"/>
      <c r="QL39" s="6"/>
      <c r="QM39" s="6"/>
      <c r="QN39" s="6"/>
      <c r="QO39" s="6" t="s">
        <v>87</v>
      </c>
      <c r="QP39" s="6"/>
      <c r="QQ39" s="6"/>
      <c r="QR39" s="6"/>
      <c r="QS39" s="6"/>
      <c r="QT39" s="6"/>
      <c r="QU39" s="6"/>
      <c r="QW39" s="6"/>
      <c r="QX39" s="6"/>
      <c r="QY39" s="6">
        <v>19.4953</v>
      </c>
      <c r="QZ39" s="6">
        <v>1.08854178138</v>
      </c>
      <c r="RA39" s="6"/>
      <c r="RB39" s="31"/>
      <c r="RC39" s="6"/>
      <c r="RD39" s="6"/>
      <c r="RE39" s="6"/>
      <c r="RF39" s="6" t="s">
        <v>87</v>
      </c>
      <c r="RG39" s="6"/>
      <c r="RH39" s="6"/>
      <c r="RI39" s="6"/>
      <c r="RJ39" s="6"/>
      <c r="RK39" s="6"/>
      <c r="RL39" s="6"/>
      <c r="RN39" s="6"/>
      <c r="RO39" s="6"/>
      <c r="RP39" s="6">
        <v>19.05002</v>
      </c>
      <c r="RQ39" s="6">
        <v>1.16852798142</v>
      </c>
      <c r="RR39" s="6"/>
      <c r="RS39" s="31"/>
      <c r="RT39" s="6"/>
      <c r="RU39" s="6"/>
      <c r="RV39" s="6"/>
      <c r="RW39" s="6" t="s">
        <v>87</v>
      </c>
      <c r="RX39" s="6"/>
      <c r="RY39" s="6"/>
      <c r="RZ39" s="6"/>
      <c r="SA39" s="6"/>
      <c r="SB39" s="6"/>
      <c r="SC39" s="6"/>
      <c r="SE39" s="6"/>
      <c r="SF39" s="6"/>
      <c r="SG39" s="6">
        <v>19.05002</v>
      </c>
      <c r="SH39" s="6">
        <v>1.1294197454699999</v>
      </c>
      <c r="SI39" s="6"/>
      <c r="SJ39" s="31"/>
      <c r="SK39" s="6"/>
      <c r="SL39" s="6"/>
      <c r="SM39" s="6"/>
      <c r="SN39" s="6" t="s">
        <v>87</v>
      </c>
      <c r="SO39" s="6"/>
      <c r="SP39" s="6"/>
      <c r="SQ39" s="6"/>
      <c r="SR39" s="6"/>
      <c r="SS39" s="6"/>
      <c r="ST39" s="6"/>
      <c r="SV39" s="6"/>
      <c r="SW39" s="6"/>
      <c r="SX39" s="6">
        <v>19.35802</v>
      </c>
      <c r="SY39" s="6">
        <v>1.20947144087</v>
      </c>
      <c r="SZ39" s="6"/>
      <c r="TA39" s="31"/>
      <c r="TB39" s="6"/>
      <c r="TC39" s="6"/>
      <c r="TD39" s="6"/>
      <c r="TE39" s="6" t="s">
        <v>87</v>
      </c>
      <c r="TF39" s="6"/>
      <c r="TG39" s="6"/>
      <c r="TH39" s="6"/>
      <c r="TI39" s="6"/>
      <c r="TJ39" s="6"/>
      <c r="TK39" s="6"/>
      <c r="TM39" s="6"/>
      <c r="TN39" s="6"/>
      <c r="TO39" s="6">
        <v>19.35802</v>
      </c>
      <c r="TP39" s="6">
        <v>0.864316736734</v>
      </c>
      <c r="TQ39" s="6"/>
      <c r="TR39" s="31"/>
      <c r="TS39" s="6"/>
      <c r="TT39" s="6"/>
      <c r="TU39" s="6"/>
      <c r="TV39" s="6" t="s">
        <v>87</v>
      </c>
      <c r="TW39" s="6"/>
      <c r="TX39" s="6"/>
      <c r="TY39" s="6"/>
      <c r="TZ39" s="6"/>
      <c r="UA39" s="6"/>
      <c r="UB39" s="6"/>
      <c r="UD39" s="6"/>
      <c r="UE39" s="6"/>
      <c r="UF39" s="6">
        <v>19.35802</v>
      </c>
      <c r="UG39" s="6">
        <v>1.1493948916700001</v>
      </c>
      <c r="UH39" s="6"/>
      <c r="UI39" s="31"/>
      <c r="UJ39" s="6"/>
      <c r="UK39" s="6"/>
      <c r="UL39" s="6"/>
      <c r="UM39" s="6" t="s">
        <v>87</v>
      </c>
      <c r="UN39" s="6"/>
      <c r="UO39" s="6"/>
      <c r="UP39" s="6"/>
      <c r="UQ39" s="6"/>
      <c r="UR39" s="6"/>
      <c r="US39" s="6"/>
      <c r="UU39" s="6"/>
      <c r="UV39" s="6"/>
      <c r="UW39" s="6">
        <v>18.998539999999998</v>
      </c>
      <c r="UX39" s="6">
        <v>0.99214993222799996</v>
      </c>
      <c r="UY39" s="6"/>
      <c r="UZ39" s="31"/>
      <c r="VA39" s="6"/>
      <c r="VB39" s="6"/>
      <c r="VC39" s="6"/>
      <c r="VD39" s="6" t="s">
        <v>87</v>
      </c>
      <c r="VE39" s="6"/>
      <c r="VF39" s="6"/>
      <c r="VG39" s="6"/>
      <c r="VH39" s="6"/>
      <c r="VI39" s="6"/>
      <c r="VJ39" s="6"/>
      <c r="VL39" s="6"/>
      <c r="VM39" s="6"/>
      <c r="VN39" s="6">
        <v>18.998539999999998</v>
      </c>
      <c r="VO39" s="6">
        <v>1.1506861471300001</v>
      </c>
      <c r="VP39" s="6"/>
      <c r="VQ39" s="31"/>
      <c r="VR39" s="6"/>
      <c r="VS39" s="6"/>
      <c r="VT39" s="6"/>
      <c r="VU39" s="6" t="s">
        <v>87</v>
      </c>
      <c r="VV39" s="6"/>
      <c r="VW39" s="6"/>
      <c r="VX39" s="6"/>
      <c r="VY39" s="6"/>
      <c r="VZ39" s="6"/>
      <c r="WA39" s="6" t="s">
        <v>87</v>
      </c>
      <c r="WC39" s="6"/>
      <c r="WD39" s="6"/>
      <c r="WE39" s="6">
        <v>18.998539999999998</v>
      </c>
      <c r="WF39" s="6">
        <v>0.99720393038900002</v>
      </c>
      <c r="WG39" s="6"/>
      <c r="WH39" s="31"/>
    </row>
    <row r="40" spans="2:606" x14ac:dyDescent="0.25">
      <c r="K40" s="31"/>
      <c r="L40" s="6"/>
      <c r="M40" s="6"/>
      <c r="N40" s="6"/>
      <c r="O40" s="6"/>
      <c r="P40" s="6"/>
      <c r="Q40" s="6"/>
      <c r="R40" s="6"/>
      <c r="S40" s="6"/>
      <c r="T40" s="6"/>
      <c r="U40" s="6"/>
      <c r="W40" s="6"/>
      <c r="X40" s="6"/>
      <c r="Y40" s="6"/>
      <c r="Z40" s="6"/>
      <c r="AA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N40" s="6"/>
      <c r="AO40" s="6"/>
      <c r="AP40" s="6"/>
      <c r="AQ40" s="6"/>
      <c r="AR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E40" s="6"/>
      <c r="BF40" s="6"/>
      <c r="BG40" s="6"/>
      <c r="BH40" s="6"/>
      <c r="BI40" s="6"/>
      <c r="BJ40" s="31"/>
      <c r="BK40" s="6"/>
      <c r="BL40" s="6"/>
      <c r="BM40" s="6"/>
      <c r="BN40" s="6"/>
      <c r="BO40" s="6"/>
      <c r="BP40" s="6"/>
      <c r="BQ40" s="6"/>
      <c r="BR40" s="6"/>
      <c r="BS40" s="6"/>
      <c r="BT40" s="6"/>
      <c r="BV40" s="6"/>
      <c r="BW40" s="6"/>
      <c r="BX40" s="6"/>
      <c r="BY40" s="6"/>
      <c r="BZ40" s="6"/>
      <c r="CA40" s="31"/>
      <c r="CB40" s="6"/>
      <c r="CC40" s="6"/>
      <c r="CD40" s="6"/>
      <c r="CE40" s="6"/>
      <c r="CF40" s="6"/>
      <c r="CG40" s="6"/>
      <c r="CH40" s="6"/>
      <c r="CI40" s="6"/>
      <c r="CJ40" s="6"/>
      <c r="CK40" s="6"/>
      <c r="CM40" s="6"/>
      <c r="CN40" s="6"/>
      <c r="CO40" s="6"/>
      <c r="CP40" s="6"/>
      <c r="CQ40" s="6"/>
      <c r="CR40" s="31"/>
      <c r="CS40" s="6"/>
      <c r="CT40" s="6"/>
      <c r="CU40" s="6"/>
      <c r="CV40" s="6"/>
      <c r="CW40" s="6"/>
      <c r="CX40" s="6"/>
      <c r="CY40" s="6"/>
      <c r="CZ40" s="6"/>
      <c r="DA40" s="6"/>
      <c r="DB40" s="6"/>
      <c r="DD40" s="6"/>
      <c r="DE40" s="6"/>
      <c r="DF40" s="6"/>
      <c r="DG40" s="6"/>
      <c r="DH40" s="6"/>
      <c r="DI40" s="31"/>
      <c r="DJ40" s="6"/>
      <c r="DK40" s="6"/>
      <c r="DL40" s="6"/>
      <c r="DM40" s="6"/>
      <c r="DN40" s="6"/>
      <c r="DO40" s="6"/>
      <c r="DP40" s="6"/>
      <c r="DQ40" s="6"/>
      <c r="DR40" s="6"/>
      <c r="DS40" s="6"/>
      <c r="DU40" s="6"/>
      <c r="DV40" s="6"/>
      <c r="DW40" s="6"/>
      <c r="DX40" s="6"/>
      <c r="DY40" s="6"/>
      <c r="DZ40" s="31"/>
      <c r="EA40" s="6"/>
      <c r="EB40" s="6"/>
      <c r="EC40" s="6"/>
      <c r="ED40" s="6"/>
      <c r="EE40" s="6"/>
      <c r="EF40" s="6"/>
      <c r="EG40" s="6"/>
      <c r="EH40" s="6"/>
      <c r="EI40" s="6"/>
      <c r="EJ40" s="6"/>
      <c r="EL40" s="6"/>
      <c r="EM40" s="6"/>
      <c r="EN40" s="6"/>
      <c r="EO40" s="6"/>
      <c r="EP40" s="6"/>
      <c r="EQ40" s="31"/>
      <c r="ER40" s="6"/>
      <c r="ES40" s="6"/>
      <c r="ET40" s="6"/>
      <c r="EU40" s="6"/>
      <c r="EV40" s="6"/>
      <c r="EW40" s="6"/>
      <c r="EX40" s="6"/>
      <c r="EY40" s="6"/>
      <c r="EZ40" s="6"/>
      <c r="FA40" s="6"/>
      <c r="FC40" s="6"/>
      <c r="FD40" s="6"/>
      <c r="FE40" s="6"/>
      <c r="FF40" s="6"/>
      <c r="FG40" s="6"/>
      <c r="FH40" s="31"/>
      <c r="FI40" s="6"/>
      <c r="FJ40" s="6"/>
      <c r="FK40" s="6"/>
      <c r="FL40" s="6"/>
      <c r="FM40" s="6"/>
      <c r="FN40" s="6"/>
      <c r="FO40" s="6"/>
      <c r="FP40" s="6"/>
      <c r="FQ40" s="6"/>
      <c r="FR40" s="6"/>
      <c r="FT40" s="6"/>
      <c r="FU40" s="6"/>
      <c r="FV40" s="6"/>
      <c r="FW40" s="6"/>
      <c r="FX40" s="6"/>
      <c r="FY40" s="31"/>
      <c r="FZ40" s="6"/>
      <c r="GA40" s="6"/>
      <c r="GB40" s="6"/>
      <c r="GC40" s="6"/>
      <c r="GD40" s="6"/>
      <c r="GE40" s="6"/>
      <c r="GF40" s="6"/>
      <c r="GG40" s="6"/>
      <c r="GH40" s="6"/>
      <c r="GI40" s="6"/>
      <c r="GK40" s="6"/>
      <c r="GL40" s="6"/>
      <c r="GM40" s="6"/>
      <c r="GN40" s="6"/>
      <c r="GO40" s="6"/>
      <c r="GP40" s="31"/>
      <c r="GQ40" s="6"/>
      <c r="GR40" s="6"/>
      <c r="GS40" s="6"/>
      <c r="GT40" s="6"/>
      <c r="GU40" s="6"/>
      <c r="GV40" s="6"/>
      <c r="GW40" s="6"/>
      <c r="GX40" s="6"/>
      <c r="GY40" s="6"/>
      <c r="GZ40" s="6"/>
      <c r="HB40" s="6"/>
      <c r="HC40" s="6"/>
      <c r="HD40" s="6"/>
      <c r="HE40" s="6"/>
      <c r="HF40" s="6"/>
      <c r="HG40" s="31"/>
      <c r="HH40" s="6"/>
      <c r="HI40" s="6"/>
      <c r="HJ40" s="6"/>
      <c r="HK40" s="6"/>
      <c r="HL40" s="6"/>
      <c r="HM40" s="6"/>
      <c r="HN40" s="6"/>
      <c r="HO40" s="6"/>
      <c r="HP40" s="6"/>
      <c r="HQ40" s="6"/>
      <c r="HS40" s="6"/>
      <c r="HT40" s="6"/>
      <c r="HU40" s="6"/>
      <c r="HV40" s="6"/>
      <c r="HW40" s="6"/>
      <c r="HX40" s="31"/>
      <c r="HY40" s="6"/>
      <c r="HZ40" s="6"/>
      <c r="IA40" s="6"/>
      <c r="IB40" s="6"/>
      <c r="IC40" s="6"/>
      <c r="ID40" s="6"/>
      <c r="IE40" s="6"/>
      <c r="IF40" s="6"/>
      <c r="IG40" s="6"/>
      <c r="IH40" s="6"/>
      <c r="IJ40" s="6"/>
      <c r="IK40" s="6"/>
      <c r="IL40" s="6"/>
      <c r="IM40" s="6"/>
      <c r="IN40" s="6"/>
      <c r="IO40" s="31"/>
      <c r="IP40" s="6"/>
      <c r="IQ40" s="6"/>
      <c r="IR40" s="6"/>
      <c r="IS40" s="6"/>
      <c r="IT40" s="6"/>
      <c r="IU40" s="6"/>
      <c r="IV40" s="6"/>
      <c r="IW40" s="6"/>
      <c r="IX40" s="6"/>
      <c r="IY40" s="6"/>
      <c r="JA40" s="6"/>
      <c r="JB40" s="6"/>
      <c r="JC40" s="6"/>
      <c r="JD40" s="6"/>
      <c r="JE40" s="6"/>
      <c r="JF40" s="31"/>
      <c r="JG40" s="6"/>
      <c r="JH40" s="6"/>
      <c r="JI40" s="6"/>
      <c r="JJ40" s="6"/>
      <c r="JK40" s="6"/>
      <c r="JL40" s="6"/>
      <c r="JM40" s="6"/>
      <c r="JN40" s="6"/>
      <c r="JO40" s="6"/>
      <c r="JP40" s="6"/>
      <c r="JR40" s="6"/>
      <c r="JS40" s="6"/>
      <c r="JT40" s="6"/>
      <c r="JU40" s="6"/>
      <c r="JV40" s="6"/>
      <c r="JW40" s="31"/>
      <c r="JX40" s="6"/>
      <c r="JY40" s="6"/>
      <c r="JZ40" s="6"/>
      <c r="KA40" s="6"/>
      <c r="KB40" s="6"/>
      <c r="KC40" s="6"/>
      <c r="KD40" s="6"/>
      <c r="KE40" s="6"/>
      <c r="KF40" s="6"/>
      <c r="KG40" s="6"/>
      <c r="KI40" s="6"/>
      <c r="KJ40" s="6"/>
      <c r="KK40" s="6"/>
      <c r="KL40" s="6"/>
      <c r="KM40" s="6"/>
      <c r="KN40" s="31"/>
      <c r="KO40" s="6"/>
      <c r="KP40" s="6"/>
      <c r="KQ40" s="6"/>
      <c r="KR40" s="6"/>
      <c r="KS40" s="6"/>
      <c r="KT40" s="6"/>
      <c r="KU40" s="6"/>
      <c r="KV40" s="6"/>
      <c r="KW40" s="6"/>
      <c r="KX40" s="6"/>
      <c r="KZ40" s="6"/>
      <c r="LA40" s="6"/>
      <c r="LB40" s="6"/>
      <c r="LC40" s="6"/>
      <c r="LD40" s="6"/>
      <c r="LE40" s="31"/>
      <c r="LF40" s="6"/>
      <c r="LG40" s="6"/>
      <c r="LH40" s="6"/>
      <c r="LI40" s="6"/>
      <c r="LJ40" s="6"/>
      <c r="LK40" s="6"/>
      <c r="LL40" s="6"/>
      <c r="LM40" s="6"/>
      <c r="LN40" s="6"/>
      <c r="LO40" s="6"/>
      <c r="LQ40" s="6"/>
      <c r="LR40" s="6"/>
      <c r="LS40" s="6"/>
      <c r="LT40" s="6"/>
      <c r="LU40" s="6"/>
      <c r="LV40" s="31"/>
      <c r="LW40" s="6"/>
      <c r="LX40" s="6"/>
      <c r="LY40" s="6"/>
      <c r="LZ40" s="6"/>
      <c r="MA40" s="6"/>
      <c r="MB40" s="6"/>
      <c r="MC40" s="6"/>
      <c r="MD40" s="6"/>
      <c r="ME40" s="6"/>
      <c r="MF40" s="6"/>
      <c r="MH40" s="6"/>
      <c r="MI40" s="6"/>
      <c r="MJ40" s="6"/>
      <c r="MK40" s="6"/>
      <c r="ML40" s="6"/>
      <c r="MM40" s="31"/>
      <c r="MN40" s="6"/>
      <c r="MO40" s="6"/>
      <c r="MP40" s="6"/>
      <c r="MQ40" s="6"/>
      <c r="MR40" s="6"/>
      <c r="MS40" s="6"/>
      <c r="MT40" s="6"/>
      <c r="MU40" s="6"/>
      <c r="MV40" s="6"/>
      <c r="MW40" s="6"/>
      <c r="MY40" s="6"/>
      <c r="MZ40" s="6"/>
      <c r="NA40" s="6"/>
      <c r="NB40" s="6"/>
      <c r="NC40" s="6"/>
      <c r="ND40" s="31"/>
      <c r="NE40" s="6"/>
      <c r="NF40" s="6"/>
      <c r="NG40" s="6"/>
      <c r="NH40" s="6"/>
      <c r="NI40" s="6"/>
      <c r="NJ40" s="6"/>
      <c r="NK40" s="6"/>
      <c r="NL40" s="6"/>
      <c r="NM40" s="6"/>
      <c r="NN40" s="6"/>
      <c r="NP40" s="6"/>
      <c r="NQ40" s="6"/>
      <c r="NR40" s="6"/>
      <c r="NS40" s="6"/>
      <c r="NT40" s="6"/>
      <c r="NU40" s="31"/>
      <c r="NV40" s="6"/>
      <c r="NW40" s="6"/>
      <c r="NX40" s="6"/>
      <c r="NY40" s="6"/>
      <c r="NZ40" s="6"/>
      <c r="OA40" s="6"/>
      <c r="OB40" s="6"/>
      <c r="OC40" s="6"/>
      <c r="OD40" s="6"/>
      <c r="OE40" s="6"/>
      <c r="OG40" s="6"/>
      <c r="OH40" s="6"/>
      <c r="OI40" s="6"/>
      <c r="OJ40" s="6"/>
      <c r="OK40" s="6"/>
      <c r="OL40" s="31"/>
      <c r="OM40" s="6"/>
      <c r="ON40" s="6"/>
      <c r="OO40" s="6"/>
      <c r="OP40" s="6"/>
      <c r="OQ40" s="6"/>
      <c r="OR40" s="6"/>
      <c r="OS40" s="6"/>
      <c r="OT40" s="6"/>
      <c r="OU40" s="6"/>
      <c r="OV40" s="6"/>
      <c r="OX40" s="6"/>
      <c r="OY40" s="6"/>
      <c r="OZ40" s="6"/>
      <c r="PA40" s="6"/>
      <c r="PB40" s="6"/>
      <c r="PC40" s="31"/>
      <c r="PD40" s="6"/>
      <c r="PE40" s="6"/>
      <c r="PF40" s="6"/>
      <c r="PG40" s="6"/>
      <c r="PH40" s="6"/>
      <c r="PI40" s="6"/>
      <c r="PJ40" s="6"/>
      <c r="PK40" s="6"/>
      <c r="PL40" s="6"/>
      <c r="PM40" s="6"/>
      <c r="PO40" s="6"/>
      <c r="PP40" s="6"/>
      <c r="PQ40" s="6"/>
      <c r="PR40" s="6"/>
      <c r="PS40" s="6"/>
      <c r="PT40" s="31"/>
      <c r="PU40" s="6"/>
      <c r="PV40" s="6"/>
      <c r="PW40" s="6"/>
      <c r="PX40" s="6"/>
      <c r="PY40" s="6"/>
      <c r="PZ40" s="6"/>
      <c r="QA40" s="6"/>
      <c r="QB40" s="6"/>
      <c r="QC40" s="6"/>
      <c r="QD40" s="6"/>
      <c r="QF40" s="6"/>
      <c r="QG40" s="6"/>
      <c r="QH40" s="6"/>
      <c r="QI40" s="6"/>
      <c r="QJ40" s="6"/>
      <c r="QK40" s="31"/>
      <c r="QL40" s="6"/>
      <c r="QM40" s="6"/>
      <c r="QN40" s="6"/>
      <c r="QO40" s="6"/>
      <c r="QP40" s="6"/>
      <c r="QQ40" s="6"/>
      <c r="QR40" s="6"/>
      <c r="QS40" s="6"/>
      <c r="QT40" s="6"/>
      <c r="QU40" s="6"/>
      <c r="QW40" s="6"/>
      <c r="QX40" s="6"/>
      <c r="QY40" s="6"/>
      <c r="QZ40" s="6"/>
      <c r="RA40" s="6"/>
      <c r="RB40" s="31"/>
      <c r="RC40" s="6"/>
      <c r="RD40" s="6"/>
      <c r="RE40" s="6"/>
      <c r="RF40" s="6"/>
      <c r="RG40" s="6"/>
      <c r="RH40" s="6"/>
      <c r="RI40" s="6"/>
      <c r="RJ40" s="6"/>
      <c r="RK40" s="6"/>
      <c r="RL40" s="6"/>
      <c r="RN40" s="6"/>
      <c r="RO40" s="6"/>
      <c r="RP40" s="6"/>
      <c r="RQ40" s="6"/>
      <c r="RR40" s="6"/>
      <c r="RS40" s="31"/>
      <c r="RT40" s="6"/>
      <c r="RU40" s="6"/>
      <c r="RV40" s="6"/>
      <c r="RW40" s="6"/>
      <c r="RX40" s="6"/>
      <c r="RY40" s="6"/>
      <c r="RZ40" s="6"/>
      <c r="SA40" s="6"/>
      <c r="SB40" s="6"/>
      <c r="SC40" s="6"/>
      <c r="SE40" s="6"/>
      <c r="SF40" s="6"/>
      <c r="SG40" s="6"/>
      <c r="SH40" s="6"/>
      <c r="SI40" s="6"/>
      <c r="SJ40" s="31"/>
      <c r="SK40" s="6"/>
      <c r="SL40" s="6"/>
      <c r="SM40" s="6"/>
      <c r="SN40" s="6"/>
      <c r="SO40" s="6"/>
      <c r="SP40" s="6"/>
      <c r="SQ40" s="6"/>
      <c r="SR40" s="6"/>
      <c r="SS40" s="6"/>
      <c r="ST40" s="6"/>
      <c r="SV40" s="6"/>
      <c r="SW40" s="6"/>
      <c r="SX40" s="6"/>
      <c r="SY40" s="6"/>
      <c r="SZ40" s="6"/>
      <c r="TA40" s="31"/>
      <c r="TB40" s="6"/>
      <c r="TC40" s="6"/>
      <c r="TD40" s="6"/>
      <c r="TE40" s="6"/>
      <c r="TF40" s="6"/>
      <c r="TG40" s="6"/>
      <c r="TH40" s="6"/>
      <c r="TI40" s="6"/>
      <c r="TJ40" s="6"/>
      <c r="TK40" s="6"/>
      <c r="TM40" s="6"/>
      <c r="TN40" s="6"/>
      <c r="TO40" s="6"/>
      <c r="TP40" s="6"/>
      <c r="TQ40" s="6"/>
      <c r="TR40" s="31"/>
      <c r="TS40" s="6"/>
      <c r="TT40" s="6"/>
      <c r="TU40" s="6"/>
      <c r="TV40" s="6"/>
      <c r="TW40" s="6"/>
      <c r="TX40" s="6"/>
      <c r="TY40" s="6"/>
      <c r="TZ40" s="6"/>
      <c r="UA40" s="6"/>
      <c r="UB40" s="6"/>
      <c r="UD40" s="6"/>
      <c r="UE40" s="6"/>
      <c r="UF40" s="6"/>
      <c r="UG40" s="6"/>
      <c r="UH40" s="6"/>
      <c r="UI40" s="31"/>
      <c r="UJ40" s="6"/>
      <c r="UK40" s="6"/>
      <c r="UL40" s="6"/>
      <c r="UM40" s="6"/>
      <c r="UN40" s="6"/>
      <c r="UO40" s="6"/>
      <c r="UP40" s="6"/>
      <c r="UQ40" s="6"/>
      <c r="UR40" s="6"/>
      <c r="US40" s="6"/>
      <c r="UU40" s="6"/>
      <c r="UV40" s="6"/>
      <c r="UW40" s="6"/>
      <c r="UX40" s="6"/>
      <c r="UY40" s="6"/>
      <c r="UZ40" s="31"/>
      <c r="VA40" s="6"/>
      <c r="VB40" s="6"/>
      <c r="VC40" s="6"/>
      <c r="VD40" s="6"/>
      <c r="VE40" s="6"/>
      <c r="VF40" s="6"/>
      <c r="VG40" s="6"/>
      <c r="VH40" s="6"/>
      <c r="VI40" s="6"/>
      <c r="VJ40" s="6"/>
      <c r="VL40" s="6"/>
      <c r="VM40" s="6"/>
      <c r="VN40" s="6"/>
      <c r="VO40" s="6"/>
      <c r="VP40" s="6"/>
      <c r="VQ40" s="31"/>
      <c r="VR40" s="6"/>
      <c r="VS40" s="6"/>
      <c r="VT40" s="6"/>
      <c r="VU40" s="6"/>
      <c r="VV40" s="6"/>
      <c r="VW40" s="6"/>
      <c r="VX40" s="6"/>
      <c r="VY40" s="6"/>
      <c r="VZ40" s="6"/>
      <c r="WA40" s="6"/>
      <c r="WC40" s="6"/>
      <c r="WD40" s="6"/>
      <c r="WE40" s="6"/>
      <c r="WF40" s="6"/>
      <c r="WG40" s="6"/>
      <c r="WH40" s="31"/>
    </row>
    <row r="41" spans="2:606" x14ac:dyDescent="0.25">
      <c r="K41" s="31"/>
      <c r="L41" s="6"/>
      <c r="M41" s="6"/>
      <c r="N41" s="6"/>
      <c r="O41" s="6"/>
      <c r="P41" s="6"/>
      <c r="Q41" s="6"/>
      <c r="R41" s="6"/>
      <c r="S41" s="6"/>
      <c r="T41" s="6"/>
      <c r="U41" s="6"/>
      <c r="W41" s="6"/>
      <c r="X41" s="6"/>
      <c r="Y41" s="6"/>
      <c r="Z41" s="6"/>
      <c r="AA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N41" s="6"/>
      <c r="AO41" s="6"/>
      <c r="AP41" s="6"/>
      <c r="AQ41" s="6"/>
      <c r="AR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E41" s="6"/>
      <c r="BF41" s="6"/>
      <c r="BG41" s="6"/>
      <c r="BH41" s="6"/>
      <c r="BI41" s="6"/>
      <c r="BJ41" s="31"/>
      <c r="BK41" s="6"/>
      <c r="BL41" s="6"/>
      <c r="BM41" s="6"/>
      <c r="BN41" s="6"/>
      <c r="BO41" s="6"/>
      <c r="BP41" s="6"/>
      <c r="BQ41" s="6"/>
      <c r="BR41" s="6"/>
      <c r="BS41" s="6"/>
      <c r="BT41" s="6"/>
      <c r="BV41" s="6"/>
      <c r="BW41" s="6"/>
      <c r="BX41" s="6"/>
      <c r="BY41" s="6"/>
      <c r="BZ41" s="6"/>
      <c r="CA41" s="31"/>
      <c r="CB41" s="6"/>
      <c r="CC41" s="6"/>
      <c r="CD41" s="6"/>
      <c r="CE41" s="6"/>
      <c r="CF41" s="6"/>
      <c r="CG41" s="6"/>
      <c r="CH41" s="6"/>
      <c r="CI41" s="6"/>
      <c r="CJ41" s="6"/>
      <c r="CK41" s="6"/>
      <c r="CM41" s="6"/>
      <c r="CN41" s="6"/>
      <c r="CO41" s="6"/>
      <c r="CP41" s="6"/>
      <c r="CQ41" s="6"/>
      <c r="CR41" s="31"/>
      <c r="CS41" s="6"/>
      <c r="CT41" s="6"/>
      <c r="CU41" s="6"/>
      <c r="CV41" s="6"/>
      <c r="CW41" s="6"/>
      <c r="CX41" s="6"/>
      <c r="CY41" s="6"/>
      <c r="CZ41" s="6"/>
      <c r="DA41" s="6"/>
      <c r="DB41" s="6"/>
      <c r="DD41" s="6"/>
      <c r="DE41" s="6"/>
      <c r="DF41" s="6"/>
      <c r="DG41" s="6"/>
      <c r="DH41" s="6"/>
      <c r="DI41" s="31"/>
      <c r="DJ41" s="6"/>
      <c r="DK41" s="6"/>
      <c r="DL41" s="6"/>
      <c r="DM41" s="6"/>
      <c r="DN41" s="6"/>
      <c r="DO41" s="6"/>
      <c r="DP41" s="6"/>
      <c r="DQ41" s="6"/>
      <c r="DR41" s="6"/>
      <c r="DS41" s="6"/>
      <c r="DU41" s="6"/>
      <c r="DV41" s="6"/>
      <c r="DW41" s="6"/>
      <c r="DX41" s="6"/>
      <c r="DY41" s="6"/>
      <c r="DZ41" s="31"/>
      <c r="EA41" s="6"/>
      <c r="EB41" s="6"/>
      <c r="EC41" s="6"/>
      <c r="ED41" s="6"/>
      <c r="EE41" s="6"/>
      <c r="EF41" s="6"/>
      <c r="EG41" s="6"/>
      <c r="EH41" s="6"/>
      <c r="EI41" s="6"/>
      <c r="EJ41" s="6"/>
      <c r="EL41" s="6"/>
      <c r="EM41" s="6"/>
      <c r="EN41" s="6"/>
      <c r="EO41" s="6"/>
      <c r="EP41" s="6"/>
      <c r="EQ41" s="31"/>
      <c r="ER41" s="6"/>
      <c r="ES41" s="6"/>
      <c r="ET41" s="6"/>
      <c r="EU41" s="6"/>
      <c r="EV41" s="6"/>
      <c r="EW41" s="6"/>
      <c r="EX41" s="6"/>
      <c r="EY41" s="6"/>
      <c r="EZ41" s="6"/>
      <c r="FA41" s="6"/>
      <c r="FC41" s="6"/>
      <c r="FD41" s="6"/>
      <c r="FE41" s="6"/>
      <c r="FF41" s="6"/>
      <c r="FG41" s="6"/>
      <c r="FH41" s="31"/>
      <c r="FI41" s="6"/>
      <c r="FJ41" s="6"/>
      <c r="FK41" s="6"/>
      <c r="FL41" s="6"/>
      <c r="FM41" s="6"/>
      <c r="FN41" s="6"/>
      <c r="FO41" s="6"/>
      <c r="FP41" s="6"/>
      <c r="FQ41" s="6"/>
      <c r="FR41" s="6"/>
      <c r="FT41" s="6"/>
      <c r="FU41" s="6"/>
      <c r="FV41" s="6"/>
      <c r="FW41" s="6"/>
      <c r="FX41" s="6"/>
      <c r="FY41" s="31"/>
      <c r="FZ41" s="6"/>
      <c r="GA41" s="6"/>
      <c r="GB41" s="6"/>
      <c r="GC41" s="6"/>
      <c r="GD41" s="6"/>
      <c r="GE41" s="6"/>
      <c r="GF41" s="6"/>
      <c r="GG41" s="6"/>
      <c r="GH41" s="6"/>
      <c r="GI41" s="6"/>
      <c r="GK41" s="6"/>
      <c r="GL41" s="6"/>
      <c r="GM41" s="6"/>
      <c r="GN41" s="6"/>
      <c r="GO41" s="6"/>
      <c r="GP41" s="31"/>
      <c r="GQ41" s="6"/>
      <c r="GR41" s="6"/>
      <c r="GS41" s="6" t="s">
        <v>87</v>
      </c>
      <c r="GT41" s="6"/>
      <c r="GU41" s="6"/>
      <c r="GV41" s="6"/>
      <c r="GW41" s="6"/>
      <c r="GX41" s="6"/>
      <c r="GY41" s="6"/>
      <c r="GZ41" s="6"/>
      <c r="HB41" s="6"/>
      <c r="HC41" s="6"/>
      <c r="HD41" s="6"/>
      <c r="HE41" s="6"/>
      <c r="HF41" s="6"/>
      <c r="HG41" s="31"/>
      <c r="HH41" s="6"/>
      <c r="HI41" s="6"/>
      <c r="HJ41" s="6"/>
      <c r="HK41" s="6"/>
      <c r="HL41" s="6"/>
      <c r="HM41" s="6"/>
      <c r="HN41" s="6"/>
      <c r="HO41" s="6"/>
      <c r="HP41" s="6"/>
      <c r="HQ41" s="6"/>
      <c r="HS41" s="6"/>
      <c r="HT41" s="6"/>
      <c r="HU41" s="6"/>
      <c r="HV41" s="6"/>
      <c r="HW41" s="6"/>
      <c r="HX41" s="31"/>
      <c r="HY41" s="6"/>
      <c r="HZ41" s="6"/>
      <c r="IA41" s="6"/>
      <c r="IB41" s="6"/>
      <c r="IC41" s="6"/>
      <c r="ID41" s="6"/>
      <c r="IE41" s="6"/>
      <c r="IF41" s="6"/>
      <c r="IG41" s="6"/>
      <c r="IH41" s="6"/>
      <c r="IJ41" s="6"/>
      <c r="IK41" s="6"/>
      <c r="IL41" s="6"/>
      <c r="IM41" s="6"/>
      <c r="IN41" s="6"/>
      <c r="IO41" s="31"/>
      <c r="IP41" s="6"/>
      <c r="IQ41" s="6"/>
      <c r="IR41" s="6"/>
      <c r="IS41" s="6"/>
      <c r="IT41" s="6"/>
      <c r="IU41" s="6"/>
      <c r="IV41" s="6"/>
      <c r="IW41" s="6"/>
      <c r="IX41" s="6"/>
      <c r="IY41" s="6"/>
      <c r="JA41" s="6"/>
      <c r="JB41" s="6"/>
      <c r="JC41" s="6"/>
      <c r="JD41" s="6"/>
      <c r="JE41" s="6"/>
      <c r="JF41" s="31"/>
      <c r="JG41" s="6"/>
      <c r="JH41" s="6"/>
      <c r="JI41" s="6"/>
      <c r="JJ41" s="6"/>
      <c r="JK41" s="6"/>
      <c r="JL41" s="6"/>
      <c r="JM41" s="6"/>
      <c r="JN41" s="6"/>
      <c r="JO41" s="6"/>
      <c r="JP41" s="6"/>
      <c r="JR41" s="6"/>
      <c r="JS41" s="6"/>
      <c r="JT41" s="6"/>
      <c r="JU41" s="6"/>
      <c r="JV41" s="6"/>
      <c r="JW41" s="31"/>
      <c r="JX41" s="6"/>
      <c r="JY41" s="6"/>
      <c r="JZ41" s="6"/>
      <c r="KA41" s="6"/>
      <c r="KB41" s="6"/>
      <c r="KC41" s="6"/>
      <c r="KD41" s="6"/>
      <c r="KE41" s="6"/>
      <c r="KF41" s="6"/>
      <c r="KG41" s="6"/>
      <c r="KI41" s="6"/>
      <c r="KJ41" s="6"/>
      <c r="KK41" s="6"/>
      <c r="KL41" s="6"/>
      <c r="KM41" s="6"/>
      <c r="KN41" s="31"/>
      <c r="KO41" s="6"/>
      <c r="KP41" s="6"/>
      <c r="KQ41" s="6"/>
      <c r="KR41" s="6"/>
      <c r="KS41" s="6"/>
      <c r="KT41" s="6"/>
      <c r="KU41" s="6"/>
      <c r="KV41" s="6"/>
      <c r="KW41" s="6"/>
      <c r="KX41" s="6"/>
      <c r="KZ41" s="6"/>
      <c r="LA41" s="6"/>
      <c r="LB41" s="6"/>
      <c r="LC41" s="6"/>
      <c r="LD41" s="6"/>
      <c r="LE41" s="31"/>
      <c r="LF41" s="6"/>
      <c r="LG41" s="6"/>
      <c r="LH41" s="6"/>
      <c r="LI41" s="6"/>
      <c r="LJ41" s="6"/>
      <c r="LK41" s="6"/>
      <c r="LL41" s="6"/>
      <c r="LM41" s="6"/>
      <c r="LN41" s="6"/>
      <c r="LO41" s="6"/>
      <c r="LQ41" s="6"/>
      <c r="LR41" s="6"/>
      <c r="LS41" s="6"/>
      <c r="LT41" s="6"/>
      <c r="LU41" s="6"/>
      <c r="LV41" s="31"/>
      <c r="LW41" s="6"/>
      <c r="LX41" s="6"/>
      <c r="LY41" s="6"/>
      <c r="LZ41" s="6"/>
      <c r="MA41" s="6"/>
      <c r="MB41" s="6"/>
      <c r="MC41" s="6"/>
      <c r="MD41" s="6"/>
      <c r="ME41" s="6"/>
      <c r="MF41" s="6"/>
      <c r="MH41" s="6"/>
      <c r="MI41" s="6"/>
      <c r="MJ41" s="6"/>
      <c r="MK41" s="6"/>
      <c r="ML41" s="6"/>
      <c r="MM41" s="31"/>
      <c r="MN41" s="6"/>
      <c r="MO41" s="6"/>
      <c r="MP41" s="6"/>
      <c r="MQ41" s="6"/>
      <c r="MR41" s="6"/>
      <c r="MS41" s="6"/>
      <c r="MT41" s="6"/>
      <c r="MU41" s="6"/>
      <c r="MV41" s="6"/>
      <c r="MW41" s="6"/>
      <c r="MY41" s="6"/>
      <c r="MZ41" s="6"/>
      <c r="NA41" s="6"/>
      <c r="NB41" s="6"/>
      <c r="NC41" s="6"/>
      <c r="ND41" s="31"/>
      <c r="NE41" s="6"/>
      <c r="NF41" s="6"/>
      <c r="NG41" s="6"/>
      <c r="NH41" s="6"/>
      <c r="NI41" s="6"/>
      <c r="NJ41" s="6"/>
      <c r="NK41" s="6"/>
      <c r="NL41" s="6"/>
      <c r="NM41" s="6"/>
      <c r="NN41" s="6"/>
      <c r="NP41" s="6"/>
      <c r="NQ41" s="6"/>
      <c r="NR41" s="6"/>
      <c r="NS41" s="6"/>
      <c r="NT41" s="6"/>
      <c r="NU41" s="31"/>
      <c r="NV41" s="6"/>
      <c r="NW41" s="6"/>
      <c r="NX41" s="6"/>
      <c r="NY41" s="6"/>
      <c r="NZ41" s="6"/>
      <c r="OA41" s="6"/>
      <c r="OB41" s="6"/>
      <c r="OC41" s="6"/>
      <c r="OD41" s="6"/>
      <c r="OE41" s="6"/>
      <c r="OG41" s="6"/>
      <c r="OH41" s="6"/>
      <c r="OI41" s="6"/>
      <c r="OJ41" s="6"/>
      <c r="OK41" s="6"/>
      <c r="OL41" s="31"/>
      <c r="OM41" s="6"/>
      <c r="ON41" s="6"/>
      <c r="OO41" s="6"/>
      <c r="OP41" s="6"/>
      <c r="OQ41" s="6"/>
      <c r="OR41" s="6"/>
      <c r="OS41" s="6"/>
      <c r="OT41" s="6"/>
      <c r="OU41" s="6"/>
      <c r="OV41" s="6"/>
      <c r="OX41" s="6"/>
      <c r="OY41" s="6"/>
      <c r="OZ41" s="6"/>
      <c r="PA41" s="6"/>
      <c r="PB41" s="6"/>
      <c r="PC41" s="31"/>
      <c r="PD41" s="6"/>
      <c r="PE41" s="6"/>
      <c r="PF41" s="6"/>
      <c r="PG41" s="6"/>
      <c r="PH41" s="6"/>
      <c r="PI41" s="6"/>
      <c r="PJ41" s="6"/>
      <c r="PK41" s="6"/>
      <c r="PL41" s="6"/>
      <c r="PM41" s="6"/>
      <c r="PO41" s="6"/>
      <c r="PP41" s="6"/>
      <c r="PQ41" s="6"/>
      <c r="PR41" s="6"/>
      <c r="PS41" s="6"/>
      <c r="PT41" s="31"/>
      <c r="PU41" s="6"/>
      <c r="PV41" s="6"/>
      <c r="PW41" s="6"/>
      <c r="PX41" s="6"/>
      <c r="PY41" s="6"/>
      <c r="PZ41" s="6"/>
      <c r="QA41" s="6"/>
      <c r="QB41" s="6"/>
      <c r="QC41" s="6"/>
      <c r="QD41" s="6"/>
      <c r="QF41" s="6"/>
      <c r="QG41" s="6"/>
      <c r="QH41" s="6"/>
      <c r="QI41" s="6"/>
      <c r="QJ41" s="6"/>
      <c r="QK41" s="31"/>
      <c r="QL41" s="6"/>
      <c r="QM41" s="6"/>
      <c r="QN41" s="6"/>
      <c r="QO41" s="6"/>
      <c r="QP41" s="6"/>
      <c r="QQ41" s="6"/>
      <c r="QR41" s="6"/>
      <c r="QS41" s="6"/>
      <c r="QT41" s="6"/>
      <c r="QU41" s="6"/>
      <c r="QW41" s="6"/>
      <c r="QX41" s="6"/>
      <c r="QY41" s="6"/>
      <c r="QZ41" s="6"/>
      <c r="RA41" s="6"/>
      <c r="RB41" s="31"/>
      <c r="RC41" s="6"/>
      <c r="RD41" s="6"/>
      <c r="RE41" s="6"/>
      <c r="RF41" s="6"/>
      <c r="RG41" s="6"/>
      <c r="RH41" s="6"/>
      <c r="RI41" s="6"/>
      <c r="RJ41" s="6"/>
      <c r="RK41" s="6"/>
      <c r="RL41" s="6"/>
      <c r="RN41" s="6"/>
      <c r="RO41" s="6"/>
      <c r="RP41" s="6"/>
      <c r="RQ41" s="6"/>
      <c r="RR41" s="6"/>
      <c r="RS41" s="31"/>
      <c r="RT41" s="6"/>
      <c r="RU41" s="6"/>
      <c r="RV41" s="6"/>
      <c r="RW41" s="6"/>
      <c r="RX41" s="6"/>
      <c r="RY41" s="6"/>
      <c r="RZ41" s="6"/>
      <c r="SA41" s="6"/>
      <c r="SB41" s="6"/>
      <c r="SC41" s="6"/>
      <c r="SE41" s="6"/>
      <c r="SF41" s="6"/>
      <c r="SG41" s="6"/>
      <c r="SH41" s="6"/>
      <c r="SI41" s="6"/>
      <c r="SJ41" s="31"/>
      <c r="SK41" s="6"/>
      <c r="SL41" s="6"/>
      <c r="SM41" s="6"/>
      <c r="SN41" s="6"/>
      <c r="SO41" s="6"/>
      <c r="SP41" s="6"/>
      <c r="SQ41" s="6"/>
      <c r="SR41" s="6"/>
      <c r="SS41" s="6"/>
      <c r="ST41" s="6"/>
      <c r="SV41" s="6"/>
      <c r="SW41" s="6"/>
      <c r="SX41" s="6"/>
      <c r="SY41" s="6"/>
      <c r="SZ41" s="6"/>
      <c r="TA41" s="31"/>
      <c r="TB41" s="6"/>
      <c r="TC41" s="6"/>
      <c r="TD41" s="6"/>
      <c r="TE41" s="6"/>
      <c r="TF41" s="6"/>
      <c r="TG41" s="6"/>
      <c r="TH41" s="6"/>
      <c r="TI41" s="6"/>
      <c r="TJ41" s="6"/>
      <c r="TK41" s="6"/>
      <c r="TM41" s="6"/>
      <c r="TN41" s="6"/>
      <c r="TO41" s="6"/>
      <c r="TP41" s="6"/>
      <c r="TQ41" s="6"/>
      <c r="TR41" s="31"/>
      <c r="TS41" s="6"/>
      <c r="TT41" s="6"/>
      <c r="TU41" s="6"/>
      <c r="TV41" s="6"/>
      <c r="TW41" s="6"/>
      <c r="TX41" s="6"/>
      <c r="TY41" s="6"/>
      <c r="TZ41" s="6"/>
      <c r="UA41" s="6"/>
      <c r="UB41" s="6"/>
      <c r="UD41" s="6"/>
      <c r="UE41" s="6"/>
      <c r="UF41" s="6"/>
      <c r="UG41" s="6"/>
      <c r="UH41" s="6"/>
      <c r="UI41" s="31"/>
      <c r="UJ41" s="6"/>
      <c r="UK41" s="6"/>
      <c r="UL41" s="6"/>
      <c r="UM41" s="6"/>
      <c r="UN41" s="6"/>
      <c r="UO41" s="6"/>
      <c r="UP41" s="6"/>
      <c r="UQ41" s="6"/>
      <c r="UR41" s="6"/>
      <c r="US41" s="6"/>
      <c r="UU41" s="6"/>
      <c r="UV41" s="6"/>
      <c r="UW41" s="6"/>
      <c r="UX41" s="6"/>
      <c r="UY41" s="6"/>
      <c r="UZ41" s="31"/>
      <c r="VA41" s="6"/>
      <c r="VB41" s="6"/>
      <c r="VC41" s="6"/>
      <c r="VD41" s="6"/>
      <c r="VE41" s="6"/>
      <c r="VF41" s="6"/>
      <c r="VG41" s="6"/>
      <c r="VH41" s="6"/>
      <c r="VI41" s="6"/>
      <c r="VJ41" s="6"/>
      <c r="VL41" s="6"/>
      <c r="VM41" s="6"/>
      <c r="VN41" s="6"/>
      <c r="VO41" s="6"/>
      <c r="VP41" s="6"/>
      <c r="VQ41" s="31"/>
      <c r="VR41" s="6"/>
      <c r="VS41" s="6"/>
      <c r="VT41" s="6"/>
      <c r="VU41" s="6"/>
      <c r="VV41" s="6"/>
      <c r="VW41" s="6"/>
      <c r="VX41" s="6"/>
      <c r="VY41" s="6"/>
      <c r="VZ41" s="6"/>
      <c r="WA41" s="6"/>
      <c r="WC41" s="6"/>
      <c r="WD41" s="6"/>
      <c r="WE41" s="6"/>
      <c r="WF41" s="6"/>
      <c r="WG41" s="6"/>
      <c r="WH41" s="31"/>
    </row>
    <row r="42" spans="2:606" x14ac:dyDescent="0.25">
      <c r="K42" s="31"/>
      <c r="L42" s="6"/>
      <c r="M42" s="6"/>
      <c r="N42" s="6" t="s">
        <v>87</v>
      </c>
      <c r="O42" s="6"/>
      <c r="P42" s="6"/>
      <c r="Q42" s="6"/>
      <c r="R42" s="6"/>
      <c r="S42" s="6"/>
      <c r="T42" s="6"/>
      <c r="U42" s="6"/>
      <c r="W42" s="6"/>
      <c r="Y42" s="6"/>
      <c r="Z42" s="6"/>
      <c r="AA42" s="6"/>
      <c r="AC42" s="6"/>
      <c r="AD42" s="6"/>
      <c r="AE42" s="6" t="s">
        <v>87</v>
      </c>
      <c r="AF42" s="6"/>
      <c r="AG42" s="6"/>
      <c r="AH42" s="6"/>
      <c r="AI42" s="6"/>
      <c r="AJ42" s="6"/>
      <c r="AK42" s="6"/>
      <c r="AL42" s="6"/>
      <c r="AN42" s="6"/>
      <c r="AP42" s="6"/>
      <c r="AQ42" s="6"/>
      <c r="AR42" s="6"/>
      <c r="AT42" s="6"/>
      <c r="AU42" s="6"/>
      <c r="AV42" s="6" t="s">
        <v>87</v>
      </c>
      <c r="AW42" s="6"/>
      <c r="AX42" s="6"/>
      <c r="AY42" s="6"/>
      <c r="AZ42" s="6"/>
      <c r="BA42" s="6"/>
      <c r="BB42" s="6"/>
      <c r="BC42" s="6"/>
      <c r="BE42" s="6"/>
      <c r="BG42" s="6"/>
      <c r="BH42" s="6"/>
      <c r="BI42" s="6"/>
      <c r="BJ42" s="31"/>
      <c r="BK42" s="6"/>
      <c r="BL42" s="6"/>
      <c r="BM42" s="6" t="s">
        <v>87</v>
      </c>
      <c r="BN42" s="6"/>
      <c r="BO42" s="6"/>
      <c r="BP42" s="6"/>
      <c r="BQ42" s="6"/>
      <c r="BR42" s="6"/>
      <c r="BS42" s="6"/>
      <c r="BT42" s="6"/>
      <c r="BV42" s="6"/>
      <c r="BX42" s="6"/>
      <c r="BY42" s="6"/>
      <c r="BZ42" s="6"/>
      <c r="CA42" s="31"/>
      <c r="CB42" s="6"/>
      <c r="CC42" s="6"/>
      <c r="CD42" s="6" t="s">
        <v>87</v>
      </c>
      <c r="CE42" s="6"/>
      <c r="CF42" s="6"/>
      <c r="CG42" s="6"/>
      <c r="CH42" s="6"/>
      <c r="CI42" s="6"/>
      <c r="CJ42" s="6"/>
      <c r="CK42" s="6"/>
      <c r="CM42" s="6"/>
      <c r="CO42" s="6"/>
      <c r="CP42" s="6"/>
      <c r="CQ42" s="6"/>
      <c r="CR42" s="31"/>
      <c r="CS42" s="6"/>
      <c r="CT42" s="6"/>
      <c r="CU42" s="6" t="s">
        <v>87</v>
      </c>
      <c r="CV42" s="6"/>
      <c r="CW42" s="6"/>
      <c r="CX42" s="6"/>
      <c r="CY42" s="6"/>
      <c r="CZ42" s="6"/>
      <c r="DA42" s="6"/>
      <c r="DB42" s="6"/>
      <c r="DD42" s="6"/>
      <c r="DF42" s="6"/>
      <c r="DG42" s="6"/>
      <c r="DH42" s="6"/>
      <c r="DI42" s="31"/>
      <c r="DJ42" s="6"/>
      <c r="DK42" s="6"/>
      <c r="DL42" s="6" t="s">
        <v>87</v>
      </c>
      <c r="DM42" s="6"/>
      <c r="DN42" s="6"/>
      <c r="DO42" s="6"/>
      <c r="DP42" s="6"/>
      <c r="DQ42" s="6"/>
      <c r="DR42" s="6"/>
      <c r="DS42" s="6"/>
      <c r="DU42" s="6"/>
      <c r="DW42" s="6"/>
      <c r="DX42" s="6"/>
      <c r="DY42" s="6"/>
      <c r="DZ42" s="31"/>
      <c r="EA42" s="6"/>
      <c r="EB42" s="6"/>
      <c r="EC42" s="6" t="s">
        <v>87</v>
      </c>
      <c r="ED42" s="6"/>
      <c r="EE42" s="6"/>
      <c r="EF42" s="6"/>
      <c r="EG42" s="6"/>
      <c r="EH42" s="6"/>
      <c r="EI42" s="6"/>
      <c r="EJ42" s="6"/>
      <c r="EL42" s="6"/>
      <c r="EN42" s="6"/>
      <c r="EO42" s="6"/>
      <c r="EP42" s="6"/>
      <c r="EQ42" s="31"/>
      <c r="ER42" s="6"/>
      <c r="ES42" s="6"/>
      <c r="ET42" s="6" t="s">
        <v>87</v>
      </c>
      <c r="EU42" s="6"/>
      <c r="EV42" s="6"/>
      <c r="EW42" s="6"/>
      <c r="EX42" s="6"/>
      <c r="EY42" s="6"/>
      <c r="EZ42" s="6"/>
      <c r="FA42" s="6"/>
      <c r="FC42" s="6"/>
      <c r="FE42" s="6"/>
      <c r="FF42" s="6"/>
      <c r="FG42" s="6"/>
      <c r="FH42" s="31"/>
      <c r="FI42" s="6"/>
      <c r="FJ42" s="6"/>
      <c r="FK42" s="6" t="s">
        <v>87</v>
      </c>
      <c r="FL42" s="6"/>
      <c r="FM42" s="6"/>
      <c r="FN42" s="6"/>
      <c r="FO42" s="6"/>
      <c r="FP42" s="6"/>
      <c r="FQ42" s="6"/>
      <c r="FR42" s="6"/>
      <c r="FT42" s="6"/>
      <c r="FV42" s="6"/>
      <c r="FW42" s="6"/>
      <c r="FX42" s="6"/>
      <c r="FY42" s="31"/>
      <c r="FZ42" s="6"/>
      <c r="GA42" s="6"/>
      <c r="GB42" s="6" t="s">
        <v>87</v>
      </c>
      <c r="GC42" s="6"/>
      <c r="GD42" s="6"/>
      <c r="GE42" s="6"/>
      <c r="GF42" s="6"/>
      <c r="GG42" s="6"/>
      <c r="GH42" s="6"/>
      <c r="GI42" s="6"/>
      <c r="GK42" s="6"/>
      <c r="GM42" s="6"/>
      <c r="GN42" s="6"/>
      <c r="GO42" s="6"/>
      <c r="GP42" s="31"/>
      <c r="GQ42" s="6"/>
      <c r="GR42" s="6"/>
      <c r="GS42" s="6"/>
      <c r="GT42" s="6"/>
      <c r="GU42" s="6"/>
      <c r="GV42" s="6"/>
      <c r="GW42" s="6"/>
      <c r="GX42" s="6"/>
      <c r="GY42" s="6"/>
      <c r="GZ42" s="6"/>
      <c r="HB42" s="6"/>
      <c r="HD42" s="6"/>
      <c r="HE42" s="6"/>
      <c r="HF42" s="6"/>
      <c r="HG42" s="31"/>
      <c r="HH42" s="6"/>
      <c r="HI42" s="6"/>
      <c r="HJ42" s="6" t="s">
        <v>87</v>
      </c>
      <c r="HK42" s="6"/>
      <c r="HL42" s="6"/>
      <c r="HM42" s="6"/>
      <c r="HN42" s="6"/>
      <c r="HO42" s="6"/>
      <c r="HP42" s="6"/>
      <c r="HQ42" s="6"/>
      <c r="HS42" s="6"/>
      <c r="HU42" s="6"/>
      <c r="HV42" s="6"/>
      <c r="HW42" s="6"/>
      <c r="HX42" s="31"/>
      <c r="HY42" s="6"/>
      <c r="HZ42" s="6"/>
      <c r="IA42" s="6" t="s">
        <v>87</v>
      </c>
      <c r="IB42" s="6"/>
      <c r="IC42" s="6"/>
      <c r="ID42" s="6"/>
      <c r="IE42" s="6"/>
      <c r="IF42" s="6"/>
      <c r="IG42" s="6"/>
      <c r="IH42" s="6"/>
      <c r="IJ42" s="6"/>
      <c r="IL42" s="6"/>
      <c r="IM42" s="6"/>
      <c r="IN42" s="6"/>
      <c r="IO42" s="31"/>
      <c r="IP42" s="6"/>
      <c r="IQ42" s="6"/>
      <c r="IR42" s="6" t="s">
        <v>87</v>
      </c>
      <c r="IS42" s="6"/>
      <c r="IT42" s="6"/>
      <c r="IU42" s="6"/>
      <c r="IV42" s="6"/>
      <c r="IW42" s="6"/>
      <c r="IX42" s="6"/>
      <c r="IY42" s="6"/>
      <c r="JA42" s="6"/>
      <c r="JC42" s="6"/>
      <c r="JD42" s="6"/>
      <c r="JE42" s="6"/>
      <c r="JF42" s="31"/>
      <c r="JG42" s="6"/>
      <c r="JH42" s="6"/>
      <c r="JI42" s="6" t="s">
        <v>87</v>
      </c>
      <c r="JJ42" s="6"/>
      <c r="JK42" s="6"/>
      <c r="JL42" s="6"/>
      <c r="JM42" s="6"/>
      <c r="JN42" s="6"/>
      <c r="JO42" s="6"/>
      <c r="JP42" s="6"/>
      <c r="JR42" s="6"/>
      <c r="JT42" s="6"/>
      <c r="JU42" s="6"/>
      <c r="JV42" s="6"/>
      <c r="JW42" s="31"/>
      <c r="JX42" s="6"/>
      <c r="JY42" s="6"/>
      <c r="JZ42" s="6" t="s">
        <v>87</v>
      </c>
      <c r="KA42" s="6"/>
      <c r="KB42" s="6"/>
      <c r="KC42" s="6"/>
      <c r="KD42" s="6"/>
      <c r="KE42" s="6"/>
      <c r="KF42" s="6"/>
      <c r="KG42" s="6"/>
      <c r="KI42" s="6"/>
      <c r="KK42" s="6"/>
      <c r="KL42" s="6"/>
      <c r="KM42" s="6"/>
      <c r="KN42" s="31"/>
      <c r="KO42" s="6"/>
      <c r="KP42" s="6"/>
      <c r="KQ42" s="6" t="s">
        <v>87</v>
      </c>
      <c r="KR42" s="6"/>
      <c r="KS42" s="6"/>
      <c r="KT42" s="6"/>
      <c r="KU42" s="6"/>
      <c r="KV42" s="6"/>
      <c r="KW42" s="6"/>
      <c r="KX42" s="6"/>
      <c r="KZ42" s="6"/>
      <c r="LB42" s="6"/>
      <c r="LC42" s="6"/>
      <c r="LD42" s="6"/>
      <c r="LE42" s="31"/>
      <c r="LF42" s="6"/>
      <c r="LG42" s="6"/>
      <c r="LH42" s="6" t="s">
        <v>87</v>
      </c>
      <c r="LI42" s="6"/>
      <c r="LJ42" s="6"/>
      <c r="LK42" s="6"/>
      <c r="LL42" s="6"/>
      <c r="LM42" s="6"/>
      <c r="LN42" s="6"/>
      <c r="LO42" s="6"/>
      <c r="LQ42" s="6"/>
      <c r="LS42" s="6"/>
      <c r="LT42" s="6"/>
      <c r="LU42" s="6"/>
      <c r="LV42" s="31"/>
      <c r="LW42" s="6"/>
      <c r="LX42" s="6"/>
      <c r="LY42" s="6" t="s">
        <v>87</v>
      </c>
      <c r="LZ42" s="6"/>
      <c r="MA42" s="6"/>
      <c r="MB42" s="6"/>
      <c r="MC42" s="6"/>
      <c r="MD42" s="6"/>
      <c r="ME42" s="6"/>
      <c r="MF42" s="6"/>
      <c r="MH42" s="6"/>
      <c r="MJ42" s="6"/>
      <c r="MK42" s="6"/>
      <c r="ML42" s="6"/>
      <c r="MM42" s="31"/>
      <c r="MN42" s="6"/>
      <c r="MO42" s="6"/>
      <c r="MP42" s="6" t="s">
        <v>87</v>
      </c>
      <c r="MQ42" s="6"/>
      <c r="MR42" s="6"/>
      <c r="MS42" s="6"/>
      <c r="MT42" s="6"/>
      <c r="MU42" s="6"/>
      <c r="MV42" s="6"/>
      <c r="MW42" s="6"/>
      <c r="MY42" s="6"/>
      <c r="NA42" s="6"/>
      <c r="NB42" s="6"/>
      <c r="NC42" s="6"/>
      <c r="ND42" s="31"/>
      <c r="NE42" s="6"/>
      <c r="NF42" s="6"/>
      <c r="NG42" s="6" t="s">
        <v>87</v>
      </c>
      <c r="NH42" s="6"/>
      <c r="NI42" s="6"/>
      <c r="NJ42" s="6"/>
      <c r="NK42" s="6"/>
      <c r="NL42" s="6"/>
      <c r="NM42" s="6"/>
      <c r="NN42" s="6"/>
      <c r="NP42" s="6"/>
      <c r="NR42" s="6"/>
      <c r="NS42" s="6"/>
      <c r="NT42" s="6"/>
      <c r="NU42" s="31"/>
      <c r="NV42" s="6"/>
      <c r="NW42" s="6"/>
      <c r="NX42" s="6" t="s">
        <v>87</v>
      </c>
      <c r="NY42" s="6"/>
      <c r="NZ42" s="6"/>
      <c r="OA42" s="6"/>
      <c r="OB42" s="6"/>
      <c r="OC42" s="6"/>
      <c r="OD42" s="6"/>
      <c r="OE42" s="6"/>
      <c r="OG42" s="6"/>
      <c r="OI42" s="6"/>
      <c r="OJ42" s="6"/>
      <c r="OK42" s="6"/>
      <c r="OL42" s="31"/>
      <c r="OM42" s="6"/>
      <c r="ON42" s="6"/>
      <c r="OO42" s="6" t="s">
        <v>87</v>
      </c>
      <c r="OP42" s="6"/>
      <c r="OQ42" s="6"/>
      <c r="OR42" s="6"/>
      <c r="OS42" s="6"/>
      <c r="OT42" s="6"/>
      <c r="OU42" s="6"/>
      <c r="OV42" s="6"/>
      <c r="OX42" s="6"/>
      <c r="OZ42" s="6"/>
      <c r="PA42" s="6"/>
      <c r="PB42" s="6"/>
      <c r="PC42" s="31"/>
      <c r="PD42" s="6"/>
      <c r="PE42" s="6"/>
      <c r="PF42" s="6" t="s">
        <v>87</v>
      </c>
      <c r="PG42" s="6"/>
      <c r="PH42" s="6"/>
      <c r="PI42" s="6"/>
      <c r="PJ42" s="6"/>
      <c r="PK42" s="6"/>
      <c r="PL42" s="6"/>
      <c r="PM42" s="6"/>
      <c r="PO42" s="6"/>
      <c r="PQ42" s="6"/>
      <c r="PR42" s="6"/>
      <c r="PS42" s="6"/>
      <c r="PT42" s="31"/>
      <c r="PU42" s="6"/>
      <c r="PV42" s="6"/>
      <c r="PW42" s="6" t="s">
        <v>87</v>
      </c>
      <c r="PX42" s="6"/>
      <c r="PY42" s="6"/>
      <c r="PZ42" s="6"/>
      <c r="QA42" s="6"/>
      <c r="QB42" s="6"/>
      <c r="QC42" s="6"/>
      <c r="QD42" s="6"/>
      <c r="QF42" s="6"/>
      <c r="QH42" s="6"/>
      <c r="QI42" s="6"/>
      <c r="QJ42" s="6"/>
      <c r="QK42" s="31"/>
      <c r="QL42" s="6"/>
      <c r="QM42" s="6"/>
      <c r="QN42" s="6" t="s">
        <v>87</v>
      </c>
      <c r="QO42" s="6"/>
      <c r="QP42" s="6"/>
      <c r="QQ42" s="6"/>
      <c r="QR42" s="6"/>
      <c r="QS42" s="6"/>
      <c r="QT42" s="6"/>
      <c r="QU42" s="6"/>
      <c r="QW42" s="6"/>
      <c r="QY42" s="6"/>
      <c r="QZ42" s="6"/>
      <c r="RA42" s="6"/>
      <c r="RB42" s="31"/>
      <c r="RC42" s="6"/>
      <c r="RD42" s="6"/>
      <c r="RE42" s="6" t="s">
        <v>87</v>
      </c>
      <c r="RF42" s="6"/>
      <c r="RG42" s="6"/>
      <c r="RH42" s="6"/>
      <c r="RI42" s="6"/>
      <c r="RJ42" s="6"/>
      <c r="RK42" s="6"/>
      <c r="RL42" s="6"/>
      <c r="RN42" s="6"/>
      <c r="RP42" s="6"/>
      <c r="RQ42" s="6"/>
      <c r="RR42" s="6"/>
      <c r="RS42" s="31"/>
      <c r="RT42" s="6"/>
      <c r="RU42" s="6"/>
      <c r="RV42" s="6" t="s">
        <v>87</v>
      </c>
      <c r="RW42" s="6"/>
      <c r="RX42" s="6"/>
      <c r="RY42" s="6"/>
      <c r="RZ42" s="6"/>
      <c r="SA42" s="6"/>
      <c r="SB42" s="6"/>
      <c r="SC42" s="6"/>
      <c r="SE42" s="6"/>
      <c r="SG42" s="6"/>
      <c r="SH42" s="6"/>
      <c r="SI42" s="6"/>
      <c r="SJ42" s="31"/>
      <c r="SK42" s="6"/>
      <c r="SL42" s="6"/>
      <c r="SM42" s="6" t="s">
        <v>87</v>
      </c>
      <c r="SN42" s="6"/>
      <c r="SO42" s="6"/>
      <c r="SP42" s="6"/>
      <c r="SQ42" s="6"/>
      <c r="SR42" s="6"/>
      <c r="SS42" s="6"/>
      <c r="ST42" s="6"/>
      <c r="SV42" s="6"/>
      <c r="SX42" s="6"/>
      <c r="SY42" s="6"/>
      <c r="SZ42" s="6"/>
      <c r="TA42" s="31"/>
      <c r="TB42" s="6"/>
      <c r="TC42" s="6"/>
      <c r="TD42" s="6" t="s">
        <v>87</v>
      </c>
      <c r="TE42" s="6"/>
      <c r="TF42" s="6"/>
      <c r="TG42" s="6"/>
      <c r="TH42" s="6"/>
      <c r="TI42" s="6"/>
      <c r="TJ42" s="6"/>
      <c r="TK42" s="6"/>
      <c r="TM42" s="6"/>
      <c r="TO42" s="6"/>
      <c r="TP42" s="6"/>
      <c r="TQ42" s="6"/>
      <c r="TR42" s="31"/>
      <c r="TS42" s="6"/>
      <c r="TT42" s="6"/>
      <c r="TU42" s="6" t="s">
        <v>87</v>
      </c>
      <c r="TV42" s="6"/>
      <c r="TW42" s="6"/>
      <c r="TX42" s="6"/>
      <c r="TY42" s="6"/>
      <c r="TZ42" s="6"/>
      <c r="UA42" s="6"/>
      <c r="UB42" s="6"/>
      <c r="UD42" s="6"/>
      <c r="UF42" s="6"/>
      <c r="UG42" s="6"/>
      <c r="UH42" s="6"/>
      <c r="UI42" s="31"/>
      <c r="UJ42" s="6"/>
      <c r="UK42" s="6"/>
      <c r="UL42" s="6" t="s">
        <v>87</v>
      </c>
      <c r="UM42" s="6"/>
      <c r="UN42" s="6"/>
      <c r="UO42" s="6"/>
      <c r="UP42" s="6"/>
      <c r="UQ42" s="6"/>
      <c r="UR42" s="6"/>
      <c r="US42" s="6"/>
      <c r="UU42" s="6"/>
      <c r="UW42" s="6"/>
      <c r="UX42" s="6"/>
      <c r="UY42" s="6"/>
      <c r="UZ42" s="31"/>
      <c r="VA42" s="6"/>
      <c r="VB42" s="6"/>
      <c r="VC42" s="6" t="s">
        <v>87</v>
      </c>
      <c r="VD42" s="6"/>
      <c r="VE42" s="6"/>
      <c r="VF42" s="6"/>
      <c r="VG42" s="6"/>
      <c r="VH42" s="6"/>
      <c r="VI42" s="6"/>
      <c r="VJ42" s="6"/>
      <c r="VL42" s="6"/>
      <c r="VN42" s="6"/>
      <c r="VO42" s="6"/>
      <c r="VP42" s="6"/>
      <c r="VQ42" s="31"/>
      <c r="VR42" s="6"/>
      <c r="VS42" s="6"/>
      <c r="VT42" s="6" t="s">
        <v>87</v>
      </c>
      <c r="VU42" s="6"/>
      <c r="VV42" s="6"/>
      <c r="VW42" s="6"/>
      <c r="VX42" s="6"/>
      <c r="VY42" s="6"/>
      <c r="VZ42" s="6"/>
      <c r="WA42" s="6"/>
      <c r="WC42" s="6"/>
      <c r="WE42" s="6"/>
      <c r="WF42" s="6"/>
      <c r="WG42" s="6"/>
      <c r="WH42" s="31"/>
    </row>
    <row r="43" spans="2:606" x14ac:dyDescent="0.25">
      <c r="K43" s="31"/>
      <c r="L43" s="6"/>
      <c r="M43" s="6"/>
      <c r="N43" s="6"/>
      <c r="P43" s="6"/>
      <c r="Q43" s="6"/>
      <c r="R43" s="6"/>
      <c r="S43" s="6"/>
      <c r="T43" s="6"/>
      <c r="U43" s="6"/>
      <c r="W43" s="6"/>
      <c r="X43" s="6">
        <v>1.2833333000000001E-2</v>
      </c>
      <c r="Y43" s="6">
        <v>0</v>
      </c>
      <c r="Z43" s="6">
        <v>6.8926288142700007E-2</v>
      </c>
      <c r="AA43" s="6">
        <f>LINEST(Z43:Z54,Y43:Y54,TRUE,TRUE)</f>
        <v>2.0241416845582687E-3</v>
      </c>
      <c r="AC43" s="6"/>
      <c r="AD43" s="6"/>
      <c r="AE43" s="6"/>
      <c r="AG43" s="6"/>
      <c r="AH43" s="6"/>
      <c r="AI43" s="6"/>
      <c r="AJ43" s="6"/>
      <c r="AK43" s="6"/>
      <c r="AL43" s="6"/>
      <c r="AN43" s="6"/>
      <c r="AO43" s="6">
        <v>1.2833333000000001E-2</v>
      </c>
      <c r="AP43" s="6">
        <v>0</v>
      </c>
      <c r="AQ43" s="6">
        <v>0.14505384404999999</v>
      </c>
      <c r="AR43" s="6">
        <f>LINEST(AQ43:AQ54,AP43:AP54,TRUE,TRUE)</f>
        <v>4.8927841188294427E-3</v>
      </c>
      <c r="AT43" s="6"/>
      <c r="AU43" s="6"/>
      <c r="AV43" s="6"/>
      <c r="AX43" s="6"/>
      <c r="AY43" s="6"/>
      <c r="AZ43" s="6"/>
      <c r="BA43" s="6"/>
      <c r="BB43" s="6"/>
      <c r="BC43" s="6"/>
      <c r="BE43" s="6"/>
      <c r="BF43" s="6">
        <v>0.12833333</v>
      </c>
      <c r="BG43" s="6">
        <v>0</v>
      </c>
      <c r="BH43" s="6">
        <v>8.37860089611E-2</v>
      </c>
      <c r="BI43" s="6">
        <f>LINEST(BH43:BH54,BG43:BG54,TRUE,TRUE)</f>
        <v>1.0605477282410116E-3</v>
      </c>
      <c r="BJ43" s="31"/>
      <c r="BK43" s="6"/>
      <c r="BL43" s="6"/>
      <c r="BM43" s="6"/>
      <c r="BO43" s="6"/>
      <c r="BP43" s="6"/>
      <c r="BQ43" s="6"/>
      <c r="BR43" s="6"/>
      <c r="BS43" s="6"/>
      <c r="BT43" s="6"/>
      <c r="BV43" s="6"/>
      <c r="BW43" s="6">
        <v>0.12833333</v>
      </c>
      <c r="BX43" s="6">
        <v>0</v>
      </c>
      <c r="BY43" s="6">
        <v>0.30808853928800001</v>
      </c>
      <c r="BZ43" s="6">
        <f>LINEST(BY43:BY54,BX43:BX54,TRUE,TRUE)</f>
        <v>2.8764177167987837E-2</v>
      </c>
      <c r="CA43" s="31"/>
      <c r="CB43" s="6"/>
      <c r="CC43" s="6"/>
      <c r="CD43" s="6"/>
      <c r="CF43" s="6"/>
      <c r="CG43" s="6"/>
      <c r="CH43" s="6"/>
      <c r="CI43" s="6"/>
      <c r="CJ43" s="6"/>
      <c r="CK43" s="6"/>
      <c r="CM43" s="6"/>
      <c r="CN43" s="6">
        <v>0.12833333</v>
      </c>
      <c r="CO43" s="6">
        <v>0</v>
      </c>
      <c r="CP43" s="6">
        <v>0.312886815993</v>
      </c>
      <c r="CQ43" s="6">
        <f>LINEST(CP43:CP54,CO43:CO54,TRUE,TRUE)</f>
        <v>2.0659617600943939E-2</v>
      </c>
      <c r="CR43" s="31"/>
      <c r="CS43" s="6"/>
      <c r="CT43" s="6"/>
      <c r="CU43" s="6"/>
      <c r="CW43" s="6"/>
      <c r="CX43" s="6"/>
      <c r="CY43" s="6"/>
      <c r="CZ43" s="6"/>
      <c r="DA43" s="6"/>
      <c r="DB43" s="6"/>
      <c r="DD43" s="6"/>
      <c r="DE43" s="6">
        <v>0.12833333</v>
      </c>
      <c r="DF43" s="6">
        <v>0</v>
      </c>
      <c r="DG43" s="6">
        <v>0.39105503545699999</v>
      </c>
      <c r="DH43" s="6">
        <f>LINEST(DG43:DG54,DF43:DF54,TRUE,TRUE)</f>
        <v>3.4369235795807418E-2</v>
      </c>
      <c r="DI43" s="31"/>
      <c r="DJ43" s="6"/>
      <c r="DK43" s="6"/>
      <c r="DL43" s="6"/>
      <c r="DN43" s="6"/>
      <c r="DO43" s="6"/>
      <c r="DP43" s="6"/>
      <c r="DQ43" s="6"/>
      <c r="DR43" s="6"/>
      <c r="DS43" s="6"/>
      <c r="DU43" s="6"/>
      <c r="DV43" s="6">
        <v>0.12833333</v>
      </c>
      <c r="DW43" s="6">
        <v>0</v>
      </c>
      <c r="DX43" s="6">
        <v>0.16111310461799999</v>
      </c>
      <c r="DY43" s="6">
        <f>LINEST(DX43:DX54,DW43:DW54,TRUE,TRUE)</f>
        <v>1.2881999393449467E-2</v>
      </c>
      <c r="DZ43" s="31"/>
      <c r="EA43" s="6"/>
      <c r="EB43" s="6"/>
      <c r="EC43" s="6"/>
      <c r="EE43" s="6"/>
      <c r="EF43" s="6"/>
      <c r="EG43" s="6"/>
      <c r="EH43" s="6"/>
      <c r="EI43" s="6"/>
      <c r="EJ43" s="6"/>
      <c r="EL43" s="6"/>
      <c r="EM43" s="6">
        <v>0.12833333</v>
      </c>
      <c r="EN43" s="6">
        <v>0</v>
      </c>
      <c r="EO43" s="6">
        <v>0.200446996155</v>
      </c>
      <c r="EP43" s="6">
        <f>LINEST(EO43:EO54,EN43:EN54,TRUE,TRUE)</f>
        <v>1.283097026287598E-2</v>
      </c>
      <c r="EQ43" s="31"/>
      <c r="ER43" s="6"/>
      <c r="ES43" s="6"/>
      <c r="ET43" s="6"/>
      <c r="EV43" s="6"/>
      <c r="EW43" s="6"/>
      <c r="EX43" s="6"/>
      <c r="EY43" s="6"/>
      <c r="EZ43" s="6"/>
      <c r="FA43" s="6"/>
      <c r="FC43" s="6"/>
      <c r="FD43" s="6">
        <v>0.12833333</v>
      </c>
      <c r="FE43" s="6">
        <v>0</v>
      </c>
      <c r="FF43" s="6">
        <v>0.227122782509</v>
      </c>
      <c r="FG43" s="6">
        <f>LINEST(FF43:FF54,FE43:FE54,TRUE,TRUE)</f>
        <v>1.5859124264635514E-2</v>
      </c>
      <c r="FH43" s="31"/>
      <c r="FI43" s="6"/>
      <c r="FJ43" s="6"/>
      <c r="FK43" s="6"/>
      <c r="FM43" s="6"/>
      <c r="FN43" s="6"/>
      <c r="FO43" s="6"/>
      <c r="FP43" s="6"/>
      <c r="FQ43" s="6"/>
      <c r="FR43" s="6"/>
      <c r="FT43" s="6"/>
      <c r="FU43" s="6">
        <v>0.12833333</v>
      </c>
      <c r="FV43" s="6">
        <v>0</v>
      </c>
      <c r="FW43" s="6">
        <v>0.185626012624</v>
      </c>
      <c r="FX43" s="6">
        <f>LINEST(FW43:FW54,FV43:FV54,TRUE,TRUE)</f>
        <v>1.5912570034550474E-2</v>
      </c>
      <c r="FY43" s="31"/>
      <c r="FZ43" s="6"/>
      <c r="GA43" s="6"/>
      <c r="GB43" s="6"/>
      <c r="GD43" s="6"/>
      <c r="GE43" s="6"/>
      <c r="GF43" s="6"/>
      <c r="GG43" s="6"/>
      <c r="GH43" s="6"/>
      <c r="GI43" s="6"/>
      <c r="GK43" s="6"/>
      <c r="GL43" s="6">
        <v>0.12833333</v>
      </c>
      <c r="GM43" s="6">
        <v>0</v>
      </c>
      <c r="GN43" s="6">
        <v>0.24924520867899999</v>
      </c>
      <c r="GO43" s="6">
        <f>LINEST(GN43:GN54,GM43:GM54,TRUE,TRUE)</f>
        <v>1.9239996482604632E-2</v>
      </c>
      <c r="GP43" s="31"/>
      <c r="GQ43" s="6"/>
      <c r="GR43" s="6"/>
      <c r="GS43" s="6"/>
      <c r="GU43" s="6"/>
      <c r="GV43" s="6"/>
      <c r="GW43" s="6"/>
      <c r="GX43" s="6"/>
      <c r="GY43" s="6"/>
      <c r="GZ43" s="6"/>
      <c r="HB43" s="6"/>
      <c r="HC43" s="6">
        <v>0.12833333</v>
      </c>
      <c r="HD43" s="6">
        <v>0</v>
      </c>
      <c r="HE43" s="6">
        <v>0.242731758499</v>
      </c>
      <c r="HF43" s="6">
        <f>LINEST(HE43:HE54,HD43:HD54,TRUE,TRUE)</f>
        <v>1.6804833418141849E-2</v>
      </c>
      <c r="HG43" s="31"/>
      <c r="HH43" s="6"/>
      <c r="HI43" s="6"/>
      <c r="HJ43" s="6"/>
      <c r="HL43" s="6"/>
      <c r="HM43" s="6"/>
      <c r="HN43" s="6"/>
      <c r="HO43" s="6"/>
      <c r="HP43" s="6"/>
      <c r="HQ43" s="6"/>
      <c r="HS43" s="6"/>
      <c r="HT43" s="6">
        <v>0.12833333</v>
      </c>
      <c r="HU43" s="6">
        <v>0</v>
      </c>
      <c r="HV43" s="6">
        <v>0.268323392908</v>
      </c>
      <c r="HW43" s="6">
        <f>LINEST(HV43:HV54,HU43:HU54,TRUE,TRUE)</f>
        <v>2.4148838382116507E-2</v>
      </c>
      <c r="HX43" s="31"/>
      <c r="HY43" s="6"/>
      <c r="HZ43" s="6"/>
      <c r="IA43" s="6"/>
      <c r="IC43" s="6"/>
      <c r="ID43" s="6"/>
      <c r="IE43" s="6"/>
      <c r="IF43" s="6"/>
      <c r="IG43" s="6"/>
      <c r="IH43" s="6"/>
      <c r="IJ43" s="6"/>
      <c r="IK43" s="6">
        <v>0.12833333</v>
      </c>
      <c r="IL43" s="6">
        <v>0</v>
      </c>
      <c r="IM43" s="6">
        <v>0.52761861596100001</v>
      </c>
      <c r="IN43" s="6">
        <f>LINEST(IM43:IM54,IL43:IL54,TRUE,TRUE)</f>
        <v>2.0326383552134949E-2</v>
      </c>
      <c r="IO43" s="31"/>
      <c r="IP43" s="6"/>
      <c r="IQ43" s="6"/>
      <c r="IR43" s="6"/>
      <c r="IT43" s="6"/>
      <c r="IU43" s="6"/>
      <c r="IV43" s="6"/>
      <c r="IW43" s="6"/>
      <c r="IX43" s="6"/>
      <c r="IY43" s="6"/>
      <c r="JA43" s="6"/>
      <c r="JB43" s="6">
        <v>0.12833333</v>
      </c>
      <c r="JC43" s="6">
        <v>0</v>
      </c>
      <c r="JD43" s="6">
        <v>0.54765023065200003</v>
      </c>
      <c r="JE43" s="6">
        <f>LINEST(JD43:JD54,JC43:JC54,TRUE,TRUE)</f>
        <v>1.8495625717416135E-2</v>
      </c>
      <c r="JF43" s="31"/>
      <c r="JG43" s="6"/>
      <c r="JH43" s="6"/>
      <c r="JI43" s="6"/>
      <c r="JK43" s="6"/>
      <c r="JL43" s="6"/>
      <c r="JM43" s="6"/>
      <c r="JN43" s="6"/>
      <c r="JO43" s="6"/>
      <c r="JP43" s="6"/>
      <c r="JR43" s="6"/>
      <c r="JS43" s="6">
        <v>0.12833333</v>
      </c>
      <c r="JT43" s="6">
        <v>0</v>
      </c>
      <c r="JU43" s="6">
        <v>0.51394561345400003</v>
      </c>
      <c r="JV43" s="6">
        <f>LINEST(JU43:JU53,JT43:JT53,TRUE,TRUE)</f>
        <v>2.192584916963175E-2</v>
      </c>
      <c r="JW43" s="31"/>
      <c r="JX43" s="6"/>
      <c r="JY43" s="6"/>
      <c r="JZ43" s="6"/>
      <c r="KB43" s="6"/>
      <c r="KC43" s="6"/>
      <c r="KD43" s="6"/>
      <c r="KE43" s="6"/>
      <c r="KF43" s="6"/>
      <c r="KG43" s="6"/>
      <c r="KI43" s="6"/>
      <c r="KJ43" s="6">
        <v>0.12833333</v>
      </c>
      <c r="KK43" s="6">
        <v>0</v>
      </c>
      <c r="KL43" s="6">
        <v>0.151020867132</v>
      </c>
      <c r="KM43" s="6">
        <f>LINEST(KL43:KL54,KK43:KK54,TRUE,TRUE)</f>
        <v>1.0695564626025396E-2</v>
      </c>
      <c r="KN43" s="31"/>
      <c r="KO43" s="6"/>
      <c r="KP43" s="6"/>
      <c r="KQ43" s="6"/>
      <c r="KS43" s="6"/>
      <c r="KT43" s="6"/>
      <c r="KU43" s="6"/>
      <c r="KV43" s="6"/>
      <c r="KW43" s="6"/>
      <c r="KX43" s="6"/>
      <c r="KZ43" s="6"/>
      <c r="LA43" s="6">
        <v>0.12833333</v>
      </c>
      <c r="LB43" s="6">
        <v>0</v>
      </c>
      <c r="LC43" s="6">
        <v>0.11322912663199999</v>
      </c>
      <c r="LD43" s="6">
        <f>LINEST(LC43:LC54,LB43:LB54,TRUE,TRUE)</f>
        <v>1.152582811963314E-2</v>
      </c>
      <c r="LE43" s="31"/>
      <c r="LF43" s="6"/>
      <c r="LG43" s="6"/>
      <c r="LH43" s="6"/>
      <c r="LJ43" s="6"/>
      <c r="LK43" s="6"/>
      <c r="LL43" s="6"/>
      <c r="LM43" s="6"/>
      <c r="LN43" s="6"/>
      <c r="LO43" s="6"/>
      <c r="LQ43" s="6"/>
      <c r="LR43" s="6">
        <v>0.12833333</v>
      </c>
      <c r="LS43" s="6">
        <v>0</v>
      </c>
      <c r="LT43" s="6">
        <v>0.20187205057499999</v>
      </c>
      <c r="LU43" s="6">
        <f>LINEST(LT43:LT54,LS43:LS54,TRUE,TRUE)</f>
        <v>1.2607434117094658E-2</v>
      </c>
      <c r="LV43" s="31"/>
      <c r="LW43" s="6"/>
      <c r="LX43" s="6"/>
      <c r="LY43" s="6"/>
      <c r="MA43" s="6"/>
      <c r="MB43" s="6"/>
      <c r="MC43" s="6"/>
      <c r="MD43" s="6"/>
      <c r="ME43" s="6"/>
      <c r="MF43" s="6"/>
      <c r="MH43" s="6"/>
      <c r="MI43" s="6">
        <v>0.12833333</v>
      </c>
      <c r="MJ43" s="6">
        <v>0</v>
      </c>
      <c r="MK43" s="6">
        <v>0.17449687179000001</v>
      </c>
      <c r="ML43" s="6">
        <f>LINEST(MK43:MK54,MJ43:MJ54,TRUE,TRUE)</f>
        <v>1.1409143566462781E-2</v>
      </c>
      <c r="MM43" s="31"/>
      <c r="MN43" s="6"/>
      <c r="MO43" s="6"/>
      <c r="MP43" s="6"/>
      <c r="MR43" s="6"/>
      <c r="MS43" s="6"/>
      <c r="MT43" s="6"/>
      <c r="MU43" s="6"/>
      <c r="MV43" s="6"/>
      <c r="MW43" s="6"/>
      <c r="MY43" s="6"/>
      <c r="MZ43" s="6">
        <v>0.12833333</v>
      </c>
      <c r="NA43" s="6">
        <v>0</v>
      </c>
      <c r="NB43" s="6">
        <v>0.155505686763</v>
      </c>
      <c r="NC43" s="6">
        <f>LINEST(NB43:NB54,NA43:NA54,TRUE,TRUE)</f>
        <v>6.3262501301254133E-3</v>
      </c>
      <c r="ND43" s="31"/>
      <c r="NE43" s="6"/>
      <c r="NF43" s="6"/>
      <c r="NG43" s="6"/>
      <c r="NI43" s="6"/>
      <c r="NJ43" s="6"/>
      <c r="NK43" s="6"/>
      <c r="NL43" s="6"/>
      <c r="NM43" s="6"/>
      <c r="NN43" s="6"/>
      <c r="NP43" s="6"/>
      <c r="NQ43" s="6">
        <v>0.12833333</v>
      </c>
      <c r="NR43" s="6">
        <v>0</v>
      </c>
      <c r="NS43" s="6">
        <v>0.18032969690299999</v>
      </c>
      <c r="NT43" s="6">
        <f>LINEST(NS43:NS54,NR43:NR54,TRUE,TRUE)</f>
        <v>1.2729310425417204E-2</v>
      </c>
      <c r="NU43" s="31"/>
      <c r="NV43" s="6"/>
      <c r="NW43" s="6"/>
      <c r="NX43" s="6" t="s">
        <v>87</v>
      </c>
      <c r="NZ43" s="6"/>
      <c r="OA43" s="6"/>
      <c r="OB43" s="6"/>
      <c r="OC43" s="6"/>
      <c r="OD43" s="6"/>
      <c r="OE43" s="6"/>
      <c r="OG43" s="6"/>
      <c r="OH43" s="6">
        <v>0.12833333</v>
      </c>
      <c r="OI43" s="6">
        <v>0</v>
      </c>
      <c r="OJ43" s="6">
        <v>0.20829896395799999</v>
      </c>
      <c r="OK43" s="6">
        <f>LINEST(OJ43:OJ54,OI43:OI54,TRUE,TRUE)</f>
        <v>1.5495858703431085E-2</v>
      </c>
      <c r="OL43" s="31"/>
      <c r="OM43" s="6"/>
      <c r="ON43" s="6"/>
      <c r="OO43" s="6" t="s">
        <v>87</v>
      </c>
      <c r="OQ43" s="6"/>
      <c r="OR43" s="6"/>
      <c r="OS43" s="6"/>
      <c r="OT43" s="6"/>
      <c r="OU43" s="6"/>
      <c r="OV43" s="6"/>
      <c r="OX43" s="6"/>
      <c r="OY43" s="6">
        <v>0.12833333</v>
      </c>
      <c r="OZ43" s="6">
        <v>0</v>
      </c>
      <c r="PA43" s="6">
        <v>0.14594249783400001</v>
      </c>
      <c r="PB43" s="6">
        <f>LINEST(PA43:PA54,OZ43:OZ54,TRUE,TRUE)</f>
        <v>1.3502197672849357E-2</v>
      </c>
      <c r="PC43" s="31"/>
      <c r="PD43" s="6"/>
      <c r="PE43" s="6"/>
      <c r="PF43" s="6" t="s">
        <v>87</v>
      </c>
      <c r="PH43" s="6"/>
      <c r="PI43" s="6"/>
      <c r="PJ43" s="6"/>
      <c r="PK43" s="6"/>
      <c r="PL43" s="6"/>
      <c r="PM43" s="6"/>
      <c r="PO43" s="6"/>
      <c r="PP43" s="6">
        <f>PP28/2</f>
        <v>0.20334874999999999</v>
      </c>
      <c r="PQ43" s="6">
        <v>0</v>
      </c>
      <c r="PR43" s="6">
        <v>0.24764508186199999</v>
      </c>
      <c r="PS43" s="6">
        <f>LINEST(PR43:PR54,PQ43:PQ54,TRUE,TRUE)</f>
        <v>1.8407122679253259E-2</v>
      </c>
      <c r="PT43" s="31"/>
      <c r="PU43" s="6"/>
      <c r="PV43" s="6"/>
      <c r="PW43" s="6" t="s">
        <v>87</v>
      </c>
      <c r="PY43" s="6"/>
      <c r="PZ43" s="6"/>
      <c r="QA43" s="6"/>
      <c r="QB43" s="6"/>
      <c r="QC43" s="6"/>
      <c r="QD43" s="6"/>
      <c r="QF43" s="6"/>
      <c r="QG43" s="6">
        <f>QG28/2</f>
        <v>0.20334874999999999</v>
      </c>
      <c r="QH43" s="6">
        <v>0</v>
      </c>
      <c r="QI43" s="6">
        <v>0.22717640879000001</v>
      </c>
      <c r="QJ43" s="6">
        <f>LINEST(QI43:QI54,QH43:QH54,TRUE,TRUE)</f>
        <v>1.7295433374156455E-2</v>
      </c>
      <c r="QK43" s="31"/>
      <c r="QL43" s="6"/>
      <c r="QM43" s="6"/>
      <c r="QN43" s="6" t="s">
        <v>87</v>
      </c>
      <c r="QP43" s="6"/>
      <c r="QQ43" s="6"/>
      <c r="QR43" s="6"/>
      <c r="QS43" s="6"/>
      <c r="QT43" s="6"/>
      <c r="QU43" s="6"/>
      <c r="QW43" s="6"/>
      <c r="QX43" s="6">
        <f>QX28/2</f>
        <v>0.20334874999999999</v>
      </c>
      <c r="QY43" s="6">
        <v>0</v>
      </c>
      <c r="QZ43" s="6">
        <v>0.30927954889699999</v>
      </c>
      <c r="RA43" s="6">
        <f>LINEST(QZ43:QZ54,QY43:QY54,TRUE,TRUE)</f>
        <v>1.9358949865947966E-2</v>
      </c>
      <c r="RB43" s="31"/>
      <c r="RC43" s="6"/>
      <c r="RD43" s="6"/>
      <c r="RE43" s="6" t="s">
        <v>87</v>
      </c>
      <c r="RG43" s="6"/>
      <c r="RH43" s="6"/>
      <c r="RI43" s="6"/>
      <c r="RJ43" s="6"/>
      <c r="RK43" s="6"/>
      <c r="RL43" s="6"/>
      <c r="RN43" s="6"/>
      <c r="RO43" s="6">
        <f>RO28/2</f>
        <v>0.20334874999999999</v>
      </c>
      <c r="RP43" s="6">
        <v>0</v>
      </c>
      <c r="RQ43" s="6">
        <v>0.27492050391900003</v>
      </c>
      <c r="RR43" s="6">
        <f>LINEST(RQ43:RQ54,RP43:RP54,TRUE,TRUE)</f>
        <v>2.3180176397761501E-2</v>
      </c>
      <c r="RS43" s="31"/>
      <c r="RT43" s="6"/>
      <c r="RU43" s="6"/>
      <c r="RV43" s="6" t="s">
        <v>87</v>
      </c>
      <c r="RX43" s="6"/>
      <c r="RY43" s="6"/>
      <c r="RZ43" s="6"/>
      <c r="SA43" s="6"/>
      <c r="SB43" s="6"/>
      <c r="SC43" s="6"/>
      <c r="SE43" s="6"/>
      <c r="SF43" s="6">
        <f>SF28/2</f>
        <v>0.20334874999999999</v>
      </c>
      <c r="SG43" s="6">
        <v>0</v>
      </c>
      <c r="SH43" s="6">
        <v>0.292496026179</v>
      </c>
      <c r="SI43" s="6">
        <f>LINEST(SH43:SH54,SG43:SG54,TRUE,TRUE)</f>
        <v>2.2545575604887305E-2</v>
      </c>
      <c r="SJ43" s="31"/>
      <c r="SK43" s="6"/>
      <c r="SL43" s="6"/>
      <c r="SM43" s="6" t="s">
        <v>87</v>
      </c>
      <c r="SO43" s="6"/>
      <c r="SP43" s="6"/>
      <c r="SQ43" s="6"/>
      <c r="SR43" s="6"/>
      <c r="SS43" s="6"/>
      <c r="ST43" s="6"/>
      <c r="SV43" s="6"/>
      <c r="SW43" s="6">
        <f>SW28/2</f>
        <v>0.20334874999999999</v>
      </c>
      <c r="SX43" s="6">
        <v>0</v>
      </c>
      <c r="SY43" s="6">
        <v>0.40022185247100001</v>
      </c>
      <c r="SZ43" s="6">
        <f>LINEST(SY43:SY54,SX43:SX54,TRUE,TRUE)</f>
        <v>1.9144982371295843E-2</v>
      </c>
      <c r="TA43" s="31"/>
      <c r="TB43" s="6"/>
      <c r="TC43" s="6"/>
      <c r="TD43" s="6" t="s">
        <v>87</v>
      </c>
      <c r="TF43" s="6"/>
      <c r="TG43" s="6"/>
      <c r="TH43" s="6"/>
      <c r="TI43" s="6"/>
      <c r="TJ43" s="6"/>
      <c r="TK43" s="6"/>
      <c r="TM43" s="6"/>
      <c r="TN43" s="6">
        <f>TN28/2</f>
        <v>0.20334874999999999</v>
      </c>
      <c r="TO43" s="6">
        <v>0</v>
      </c>
      <c r="TP43" s="6">
        <v>0.22797330786700001</v>
      </c>
      <c r="TQ43" s="6">
        <f>LINEST(TP43:TP54,TO43:TO54,TRUE,TRUE)</f>
        <v>1.7444451879745641E-2</v>
      </c>
      <c r="TR43" s="31"/>
      <c r="TS43" s="6"/>
      <c r="TT43" s="6"/>
      <c r="TU43" s="6" t="s">
        <v>87</v>
      </c>
      <c r="TW43" s="6"/>
      <c r="TX43" s="6"/>
      <c r="TY43" s="6"/>
      <c r="TZ43" s="6"/>
      <c r="UA43" s="6"/>
      <c r="UB43" s="6"/>
      <c r="UD43" s="6"/>
      <c r="UE43" s="6">
        <f>UE28/2</f>
        <v>0.20334874999999999</v>
      </c>
      <c r="UF43" s="6">
        <v>0</v>
      </c>
      <c r="UG43" s="6">
        <v>0.23917082339099999</v>
      </c>
      <c r="UH43" s="6">
        <f>LINEST(UG43:UG54,UF43:UF54,TRUE,TRUE)</f>
        <v>1.8707109050355435E-2</v>
      </c>
      <c r="UI43" s="31"/>
      <c r="UJ43" s="6"/>
      <c r="UK43" s="6"/>
      <c r="UL43" s="6" t="s">
        <v>87</v>
      </c>
      <c r="UN43" s="6"/>
      <c r="UO43" s="6"/>
      <c r="UP43" s="6"/>
      <c r="UQ43" s="6"/>
      <c r="UR43" s="6"/>
      <c r="US43" s="6"/>
      <c r="UU43" s="6"/>
      <c r="UV43" s="6">
        <f>UV28/2</f>
        <v>0.20334874999999999</v>
      </c>
      <c r="UW43" s="6">
        <v>0</v>
      </c>
      <c r="UX43" s="6">
        <v>0.24673398500099999</v>
      </c>
      <c r="UY43" s="6">
        <f>LINEST(UX43:UX54,UW43:UW54,TRUE,TRUE)</f>
        <v>2.0552890457173598E-2</v>
      </c>
      <c r="UZ43" s="31"/>
      <c r="VA43" s="6"/>
      <c r="VB43" s="6"/>
      <c r="VC43" s="6" t="s">
        <v>87</v>
      </c>
      <c r="VE43" s="6"/>
      <c r="VF43" s="6"/>
      <c r="VG43" s="6"/>
      <c r="VH43" s="6"/>
      <c r="VI43" s="6"/>
      <c r="VJ43" s="6"/>
      <c r="VL43" s="6"/>
      <c r="VM43" s="6">
        <f>VM28/2</f>
        <v>0.20334874999999999</v>
      </c>
      <c r="VN43" s="6">
        <v>0</v>
      </c>
      <c r="VO43" s="6">
        <v>0.224574841463</v>
      </c>
      <c r="VP43" s="6">
        <f>LINEST(VO43:VO54,VN43:VN54,TRUE,TRUE)</f>
        <v>2.0732888947436121E-2</v>
      </c>
      <c r="VQ43" s="31"/>
      <c r="VR43" s="6"/>
      <c r="VS43" s="6"/>
      <c r="VT43" s="6" t="s">
        <v>87</v>
      </c>
      <c r="VV43" s="6"/>
      <c r="VW43" s="6"/>
      <c r="VX43" s="6"/>
      <c r="VY43" s="6"/>
      <c r="VZ43" s="6"/>
      <c r="WA43" s="6"/>
      <c r="WC43" s="6"/>
      <c r="WD43" s="6">
        <f>WD28/2</f>
        <v>0.20334874999999999</v>
      </c>
      <c r="WE43" s="6">
        <v>0</v>
      </c>
      <c r="WF43" s="6">
        <v>0.27269658130000002</v>
      </c>
      <c r="WG43" s="6">
        <f>LINEST(WF43:WF54,WE43:WE54,TRUE,TRUE)</f>
        <v>1.9534107126679214E-2</v>
      </c>
      <c r="WH43" s="31"/>
    </row>
    <row r="44" spans="2:606" x14ac:dyDescent="0.25">
      <c r="K44" s="31"/>
      <c r="L44" s="6"/>
      <c r="M44" s="6"/>
      <c r="N44" s="6"/>
      <c r="O44" s="6"/>
      <c r="P44" s="6"/>
      <c r="Q44" s="6"/>
      <c r="R44" s="7"/>
      <c r="S44" s="6"/>
      <c r="T44" s="6"/>
      <c r="U44" s="6"/>
      <c r="W44" s="6"/>
      <c r="Y44" s="6">
        <v>1.7573133333299999</v>
      </c>
      <c r="Z44" s="6">
        <v>7.2163690110600004E-2</v>
      </c>
      <c r="AA44" s="6"/>
      <c r="AC44" s="6"/>
      <c r="AD44" s="6"/>
      <c r="AE44" s="6"/>
      <c r="AF44" s="6"/>
      <c r="AG44" s="6"/>
      <c r="AH44" s="6"/>
      <c r="AI44" s="7"/>
      <c r="AJ44" s="6"/>
      <c r="AK44" s="6"/>
      <c r="AL44" s="6"/>
      <c r="AN44" s="6"/>
      <c r="AP44" s="6">
        <v>1.7573133333299999</v>
      </c>
      <c r="AQ44" s="6">
        <v>0.15363912182100001</v>
      </c>
      <c r="AR44" s="6"/>
      <c r="AT44" s="6"/>
      <c r="AU44" s="6"/>
      <c r="AV44" s="6"/>
      <c r="AW44" s="6"/>
      <c r="AX44" s="6"/>
      <c r="AY44" s="6"/>
      <c r="AZ44" s="7"/>
      <c r="BA44" s="6"/>
      <c r="BB44" s="6"/>
      <c r="BC44" s="6"/>
      <c r="BE44" s="6"/>
      <c r="BG44" s="6">
        <v>1.73546</v>
      </c>
      <c r="BH44" s="6">
        <v>8.5859247227000002E-2</v>
      </c>
      <c r="BI44" s="6"/>
      <c r="BJ44" s="31"/>
      <c r="BK44" s="6"/>
      <c r="BL44" s="6"/>
      <c r="BM44" s="6"/>
      <c r="BN44" s="6"/>
      <c r="BO44" s="6"/>
      <c r="BP44" s="6"/>
      <c r="BQ44" s="7"/>
      <c r="BR44" s="6"/>
      <c r="BS44" s="6"/>
      <c r="BT44" s="6"/>
      <c r="BV44" s="6"/>
      <c r="BX44" s="6">
        <v>1.78792</v>
      </c>
      <c r="BY44" s="6">
        <v>0.35345888143100002</v>
      </c>
      <c r="BZ44" s="6"/>
      <c r="CA44" s="31"/>
      <c r="CB44" s="6"/>
      <c r="CC44" s="6"/>
      <c r="CD44" s="6"/>
      <c r="CE44" s="6"/>
      <c r="CF44" s="6"/>
      <c r="CG44" s="6"/>
      <c r="CH44" s="7"/>
      <c r="CI44" s="6"/>
      <c r="CJ44" s="6"/>
      <c r="CK44" s="6"/>
      <c r="CM44" s="6"/>
      <c r="CO44" s="6">
        <v>1.8022733333300001</v>
      </c>
      <c r="CP44" s="6">
        <v>0.34520798099900002</v>
      </c>
      <c r="CQ44" s="6"/>
      <c r="CR44" s="31"/>
      <c r="CS44" s="6"/>
      <c r="CT44" s="6"/>
      <c r="CU44" s="6"/>
      <c r="CV44" s="6"/>
      <c r="CW44" s="6"/>
      <c r="CX44" s="6"/>
      <c r="CY44" s="7"/>
      <c r="CZ44" s="6"/>
      <c r="DA44" s="6"/>
      <c r="DB44" s="6"/>
      <c r="DD44" s="6"/>
      <c r="DF44" s="6">
        <v>1.8022733333300001</v>
      </c>
      <c r="DG44" s="6">
        <v>0.44375829020399998</v>
      </c>
      <c r="DH44" s="6"/>
      <c r="DI44" s="31"/>
      <c r="DJ44" s="6"/>
      <c r="DK44" s="6"/>
      <c r="DL44" s="6"/>
      <c r="DM44" s="6"/>
      <c r="DN44" s="6"/>
      <c r="DO44" s="6"/>
      <c r="DP44" s="7"/>
      <c r="DQ44" s="6"/>
      <c r="DR44" s="6"/>
      <c r="DS44" s="6"/>
      <c r="DU44" s="6"/>
      <c r="DW44" s="6">
        <v>1.7723</v>
      </c>
      <c r="DX44" s="6">
        <v>0.181768005998</v>
      </c>
      <c r="DY44" s="6"/>
      <c r="DZ44" s="31"/>
      <c r="EA44" s="6"/>
      <c r="EB44" s="6"/>
      <c r="EC44" s="6"/>
      <c r="ED44" s="6"/>
      <c r="EE44" s="6"/>
      <c r="EF44" s="6"/>
      <c r="EG44" s="7"/>
      <c r="EH44" s="6"/>
      <c r="EI44" s="6"/>
      <c r="EJ44" s="6"/>
      <c r="EL44" s="6"/>
      <c r="EN44" s="6">
        <v>1.7723</v>
      </c>
      <c r="EO44" s="6">
        <v>0.22398954046200001</v>
      </c>
      <c r="EP44" s="6"/>
      <c r="EQ44" s="31"/>
      <c r="ER44" s="6"/>
      <c r="ES44" s="6"/>
      <c r="ET44" s="6"/>
      <c r="EU44" s="6"/>
      <c r="EV44" s="6"/>
      <c r="EW44" s="6"/>
      <c r="EX44" s="7"/>
      <c r="EY44" s="6"/>
      <c r="EZ44" s="6"/>
      <c r="FA44" s="6"/>
      <c r="FC44" s="6"/>
      <c r="FE44" s="6">
        <v>1.7610600000000001</v>
      </c>
      <c r="FF44" s="6">
        <v>0.25157308457200001</v>
      </c>
      <c r="FG44" s="6"/>
      <c r="FH44" s="31"/>
      <c r="FI44" s="6"/>
      <c r="FJ44" s="6"/>
      <c r="FK44" s="6"/>
      <c r="FL44" s="6"/>
      <c r="FM44" s="6"/>
      <c r="FN44" s="6"/>
      <c r="FO44" s="7"/>
      <c r="FP44" s="6"/>
      <c r="FQ44" s="6"/>
      <c r="FR44" s="6"/>
      <c r="FT44" s="6"/>
      <c r="FV44" s="6">
        <v>1.7610600000000001</v>
      </c>
      <c r="FW44" s="6">
        <v>0.21195451529199999</v>
      </c>
      <c r="FX44" s="6"/>
      <c r="FY44" s="31"/>
      <c r="FZ44" s="6"/>
      <c r="GA44" s="6"/>
      <c r="GB44" s="6"/>
      <c r="GC44" s="6"/>
      <c r="GD44" s="6"/>
      <c r="GE44" s="6"/>
      <c r="GF44" s="7"/>
      <c r="GG44" s="6"/>
      <c r="GH44" s="6"/>
      <c r="GI44" s="6"/>
      <c r="GK44" s="6"/>
      <c r="GM44" s="6">
        <v>1.7541866666699999</v>
      </c>
      <c r="GN44" s="6">
        <v>0.28003126392700001</v>
      </c>
      <c r="GO44" s="6"/>
      <c r="GP44" s="31"/>
      <c r="GQ44" s="6"/>
      <c r="GR44" s="6"/>
      <c r="GS44" s="6"/>
      <c r="GT44" s="6"/>
      <c r="GU44" s="6"/>
      <c r="GV44" s="6"/>
      <c r="GW44" s="7"/>
      <c r="GX44" s="6"/>
      <c r="GY44" s="6"/>
      <c r="GZ44" s="6"/>
      <c r="HB44" s="6"/>
      <c r="HD44" s="6">
        <v>1.7541866666699999</v>
      </c>
      <c r="HE44" s="6">
        <v>0.26709562419100003</v>
      </c>
      <c r="HF44" s="6"/>
      <c r="HG44" s="31"/>
      <c r="HH44" s="6"/>
      <c r="HI44" s="6"/>
      <c r="HJ44" s="6"/>
      <c r="HK44" s="6"/>
      <c r="HL44" s="6"/>
      <c r="HM44" s="6"/>
      <c r="HN44" s="7"/>
      <c r="HO44" s="6"/>
      <c r="HP44" s="6"/>
      <c r="HQ44" s="6"/>
      <c r="HS44" s="6"/>
      <c r="HU44" s="6">
        <v>1.8120000000000001</v>
      </c>
      <c r="HV44" s="6">
        <v>0.30896162452699999</v>
      </c>
      <c r="HW44" s="6"/>
      <c r="HX44" s="31"/>
      <c r="HY44" s="6"/>
      <c r="HZ44" s="6"/>
      <c r="IA44" s="6"/>
      <c r="IB44" s="6"/>
      <c r="IC44" s="6"/>
      <c r="ID44" s="6"/>
      <c r="IE44" s="7"/>
      <c r="IF44" s="6"/>
      <c r="IG44" s="6"/>
      <c r="IH44" s="6"/>
      <c r="IJ44" s="6"/>
      <c r="IL44" s="6">
        <v>1.8120000000000001</v>
      </c>
      <c r="IM44" s="6">
        <v>0.56270519391999996</v>
      </c>
      <c r="IN44" s="6"/>
      <c r="IO44" s="31"/>
      <c r="IP44" s="6"/>
      <c r="IQ44" s="6"/>
      <c r="IR44" s="6"/>
      <c r="IS44" s="6"/>
      <c r="IT44" s="6"/>
      <c r="IU44" s="6"/>
      <c r="IV44" s="7"/>
      <c r="IW44" s="6"/>
      <c r="IX44" s="6"/>
      <c r="IY44" s="6"/>
      <c r="JA44" s="6"/>
      <c r="JC44" s="6">
        <v>1.8120000000000001</v>
      </c>
      <c r="JD44" s="6">
        <v>0.58093418293999999</v>
      </c>
      <c r="JE44" s="6"/>
      <c r="JF44" s="31"/>
      <c r="JG44" s="6"/>
      <c r="JH44" s="6"/>
      <c r="JI44" s="6"/>
      <c r="JJ44" s="6"/>
      <c r="JK44" s="6"/>
      <c r="JL44" s="6"/>
      <c r="JM44" s="7"/>
      <c r="JN44" s="6"/>
      <c r="JO44" s="6"/>
      <c r="JP44" s="6"/>
      <c r="JR44" s="6"/>
      <c r="JT44" s="6">
        <v>1.8120000000000001</v>
      </c>
      <c r="JU44" s="6">
        <v>0.55153570213100001</v>
      </c>
      <c r="JV44" s="6"/>
      <c r="JW44" s="31"/>
      <c r="JX44" s="6"/>
      <c r="JY44" s="6"/>
      <c r="JZ44" s="6"/>
      <c r="KA44" s="6"/>
      <c r="KB44" s="6"/>
      <c r="KC44" s="6"/>
      <c r="KD44" s="7"/>
      <c r="KE44" s="6"/>
      <c r="KF44" s="6"/>
      <c r="KG44" s="6"/>
      <c r="KI44" s="6"/>
      <c r="KK44" s="6">
        <v>1.76731333333</v>
      </c>
      <c r="KL44" s="6">
        <v>0.16807882375300001</v>
      </c>
      <c r="KM44" s="6"/>
      <c r="KN44" s="31"/>
      <c r="KO44" s="6"/>
      <c r="KP44" s="6"/>
      <c r="KQ44" s="6"/>
      <c r="KR44" s="6"/>
      <c r="KS44" s="6"/>
      <c r="KT44" s="6"/>
      <c r="KU44" s="7"/>
      <c r="KV44" s="6"/>
      <c r="KW44" s="6"/>
      <c r="KX44" s="6"/>
      <c r="KZ44" s="6"/>
      <c r="LB44" s="6">
        <v>1.76731333333</v>
      </c>
      <c r="LC44" s="6">
        <v>0.13132126693400001</v>
      </c>
      <c r="LD44" s="6"/>
      <c r="LE44" s="31"/>
      <c r="LF44" s="6"/>
      <c r="LG44" s="6"/>
      <c r="LH44" s="6"/>
      <c r="LI44" s="6"/>
      <c r="LJ44" s="6"/>
      <c r="LK44" s="6"/>
      <c r="LL44" s="7"/>
      <c r="LM44" s="6"/>
      <c r="LN44" s="6"/>
      <c r="LO44" s="6"/>
      <c r="LQ44" s="6"/>
      <c r="LS44" s="6">
        <v>1.76731333333</v>
      </c>
      <c r="LT44" s="6">
        <v>0.22022179085599999</v>
      </c>
      <c r="LU44" s="6"/>
      <c r="LV44" s="31"/>
      <c r="LW44" s="6"/>
      <c r="LX44" s="6"/>
      <c r="LY44" s="6"/>
      <c r="LZ44" s="6"/>
      <c r="MA44" s="6"/>
      <c r="MB44" s="6"/>
      <c r="MC44" s="7"/>
      <c r="MD44" s="6"/>
      <c r="ME44" s="6"/>
      <c r="MF44" s="6"/>
      <c r="MH44" s="6"/>
      <c r="MJ44" s="6">
        <v>1.76731333333</v>
      </c>
      <c r="MK44" s="6">
        <v>0.191737905899</v>
      </c>
      <c r="ML44" s="6"/>
      <c r="MM44" s="31"/>
      <c r="MN44" s="6"/>
      <c r="MO44" s="6"/>
      <c r="MP44" s="6"/>
      <c r="MQ44" s="6"/>
      <c r="MR44" s="6"/>
      <c r="MS44" s="6"/>
      <c r="MT44" s="7"/>
      <c r="MU44" s="6"/>
      <c r="MV44" s="6"/>
      <c r="MW44" s="6"/>
      <c r="MY44" s="6"/>
      <c r="NA44" s="6">
        <v>1.76731333333</v>
      </c>
      <c r="NB44" s="6">
        <v>0.16516150668900001</v>
      </c>
      <c r="NC44" s="6"/>
      <c r="ND44" s="31"/>
      <c r="NE44" s="6"/>
      <c r="NF44" s="6"/>
      <c r="NG44" s="6"/>
      <c r="NH44" s="6"/>
      <c r="NI44" s="6"/>
      <c r="NJ44" s="6"/>
      <c r="NK44" s="7"/>
      <c r="NL44" s="6"/>
      <c r="NM44" s="6"/>
      <c r="NN44" s="6"/>
      <c r="NP44" s="6"/>
      <c r="NR44" s="6">
        <v>1.77979333333</v>
      </c>
      <c r="NS44" s="6">
        <v>0.20354241239000001</v>
      </c>
      <c r="NT44" s="6"/>
      <c r="NU44" s="31"/>
      <c r="NV44" s="6"/>
      <c r="NW44" s="6"/>
      <c r="NX44" s="6"/>
      <c r="NY44" s="6"/>
      <c r="NZ44" s="6"/>
      <c r="OA44" s="6"/>
      <c r="OB44" s="7"/>
      <c r="OC44" s="6"/>
      <c r="OD44" s="6"/>
      <c r="OE44" s="6"/>
      <c r="OG44" s="6"/>
      <c r="OI44" s="6">
        <v>1.7723</v>
      </c>
      <c r="OJ44" s="6">
        <v>0.235456741453</v>
      </c>
      <c r="OK44" s="6"/>
      <c r="OL44" s="31"/>
      <c r="OM44" s="6"/>
      <c r="ON44" s="6"/>
      <c r="OO44" s="6"/>
      <c r="OP44" s="6"/>
      <c r="OQ44" s="6"/>
      <c r="OR44" s="6"/>
      <c r="OS44" s="7"/>
      <c r="OT44" s="6"/>
      <c r="OU44" s="6"/>
      <c r="OV44" s="6"/>
      <c r="OX44" s="6"/>
      <c r="OZ44" s="6">
        <v>1.7723</v>
      </c>
      <c r="PA44" s="6">
        <v>0.16732477130199999</v>
      </c>
      <c r="PB44" s="6"/>
      <c r="PC44" s="31"/>
      <c r="PD44" s="6"/>
      <c r="PE44" s="6"/>
      <c r="PF44" s="6"/>
      <c r="PG44" s="6"/>
      <c r="PH44" s="6"/>
      <c r="PI44" s="6"/>
      <c r="PJ44" s="7"/>
      <c r="PK44" s="6"/>
      <c r="PL44" s="6"/>
      <c r="PM44" s="6"/>
      <c r="PO44" s="6"/>
      <c r="PQ44" s="6">
        <v>1.7723</v>
      </c>
      <c r="PR44" s="6">
        <v>0.27592392197299997</v>
      </c>
      <c r="PS44" s="6"/>
      <c r="PT44" s="31"/>
      <c r="PU44" s="6"/>
      <c r="PV44" s="6"/>
      <c r="PW44" s="6"/>
      <c r="PX44" s="6"/>
      <c r="PY44" s="6"/>
      <c r="PZ44" s="6"/>
      <c r="QA44" s="7"/>
      <c r="QB44" s="6"/>
      <c r="QC44" s="6"/>
      <c r="QD44" s="6"/>
      <c r="QF44" s="6"/>
      <c r="QH44" s="6">
        <v>1.7723</v>
      </c>
      <c r="QI44" s="6">
        <v>0.25258024618899999</v>
      </c>
      <c r="QJ44" s="6"/>
      <c r="QK44" s="31"/>
      <c r="QL44" s="6"/>
      <c r="QM44" s="6"/>
      <c r="QN44" s="6"/>
      <c r="QO44" s="6"/>
      <c r="QP44" s="6"/>
      <c r="QQ44" s="6"/>
      <c r="QR44" s="7"/>
      <c r="QS44" s="6"/>
      <c r="QT44" s="6"/>
      <c r="QU44" s="6"/>
      <c r="QW44" s="6"/>
      <c r="QY44" s="6">
        <v>1.7723</v>
      </c>
      <c r="QZ44" s="6">
        <v>0.34416039126300002</v>
      </c>
      <c r="RA44" s="6"/>
      <c r="RB44" s="31"/>
      <c r="RC44" s="6"/>
      <c r="RD44" s="6"/>
      <c r="RE44" s="6"/>
      <c r="RF44" s="6"/>
      <c r="RG44" s="6"/>
      <c r="RH44" s="6"/>
      <c r="RI44" s="7"/>
      <c r="RJ44" s="6"/>
      <c r="RK44" s="6"/>
      <c r="RL44" s="6"/>
      <c r="RN44" s="6"/>
      <c r="RP44" s="6">
        <v>1.7318199999999999</v>
      </c>
      <c r="RQ44" s="6">
        <v>0.31180987306000002</v>
      </c>
      <c r="RR44" s="6"/>
      <c r="RS44" s="31"/>
      <c r="RT44" s="6"/>
      <c r="RU44" s="6"/>
      <c r="RV44" s="6"/>
      <c r="RW44" s="6"/>
      <c r="RX44" s="6"/>
      <c r="RY44" s="6"/>
      <c r="RZ44" s="7"/>
      <c r="SA44" s="6"/>
      <c r="SB44" s="6"/>
      <c r="SC44" s="6"/>
      <c r="SE44" s="6"/>
      <c r="SG44" s="6">
        <v>1.7318199999999999</v>
      </c>
      <c r="SH44" s="6">
        <v>0.328783048829</v>
      </c>
      <c r="SI44" s="6"/>
      <c r="SJ44" s="31"/>
      <c r="SK44" s="6"/>
      <c r="SL44" s="6"/>
      <c r="SM44" s="6"/>
      <c r="SN44" s="6"/>
      <c r="SO44" s="6"/>
      <c r="SP44" s="6"/>
      <c r="SQ44" s="7"/>
      <c r="SR44" s="6"/>
      <c r="SS44" s="6"/>
      <c r="ST44" s="6"/>
      <c r="SV44" s="6"/>
      <c r="SX44" s="6">
        <v>1.7598199999999999</v>
      </c>
      <c r="SY44" s="6">
        <v>0.43046321287900002</v>
      </c>
      <c r="SZ44" s="6"/>
      <c r="TA44" s="31"/>
      <c r="TB44" s="6"/>
      <c r="TC44" s="6"/>
      <c r="TD44" s="6"/>
      <c r="TE44" s="6"/>
      <c r="TF44" s="6"/>
      <c r="TG44" s="6"/>
      <c r="TH44" s="7"/>
      <c r="TI44" s="6"/>
      <c r="TJ44" s="6"/>
      <c r="TK44" s="6"/>
      <c r="TM44" s="6"/>
      <c r="TO44" s="6">
        <v>1.7598199999999999</v>
      </c>
      <c r="TP44" s="6">
        <v>0.25756561927600002</v>
      </c>
      <c r="TQ44" s="6"/>
      <c r="TR44" s="31"/>
      <c r="TS44" s="6"/>
      <c r="TT44" s="6"/>
      <c r="TU44" s="6"/>
      <c r="TV44" s="6"/>
      <c r="TW44" s="6"/>
      <c r="TX44" s="6"/>
      <c r="TY44" s="7"/>
      <c r="TZ44" s="6"/>
      <c r="UA44" s="6"/>
      <c r="UB44" s="6"/>
      <c r="UD44" s="6"/>
      <c r="UF44" s="6">
        <v>1.7598199999999999</v>
      </c>
      <c r="UG44" s="6">
        <v>0.26812580095900002</v>
      </c>
      <c r="UH44" s="6"/>
      <c r="UI44" s="31"/>
      <c r="UJ44" s="6"/>
      <c r="UK44" s="6"/>
      <c r="UL44" s="6"/>
      <c r="UM44" s="6"/>
      <c r="UN44" s="6"/>
      <c r="UO44" s="6"/>
      <c r="UP44" s="7"/>
      <c r="UQ44" s="6"/>
      <c r="UR44" s="6"/>
      <c r="US44" s="6"/>
      <c r="UU44" s="6"/>
      <c r="UW44" s="6">
        <v>1.7271399999999999</v>
      </c>
      <c r="UX44" s="6">
        <v>0.27709280183399998</v>
      </c>
      <c r="UY44" s="6"/>
      <c r="UZ44" s="31"/>
      <c r="VA44" s="6"/>
      <c r="VB44" s="6"/>
      <c r="VC44" s="6"/>
      <c r="VD44" s="6"/>
      <c r="VE44" s="6"/>
      <c r="VF44" s="6"/>
      <c r="VG44" s="7"/>
      <c r="VH44" s="6"/>
      <c r="VI44" s="6"/>
      <c r="VJ44" s="6"/>
      <c r="VL44" s="6"/>
      <c r="VN44" s="6">
        <v>1.7271399999999999</v>
      </c>
      <c r="VO44" s="6">
        <v>0.26122496746099999</v>
      </c>
      <c r="VP44" s="6"/>
      <c r="VQ44" s="31"/>
      <c r="VR44" s="6"/>
      <c r="VS44" s="6"/>
      <c r="VT44" s="6"/>
      <c r="VU44" s="6"/>
      <c r="VV44" s="6"/>
      <c r="VW44" s="6"/>
      <c r="VX44" s="7"/>
      <c r="VY44" s="6"/>
      <c r="VZ44" s="6"/>
      <c r="WA44" s="6"/>
      <c r="WC44" s="6"/>
      <c r="WE44" s="6">
        <v>1.7271399999999999</v>
      </c>
      <c r="WF44" s="6">
        <v>0.30705452768000002</v>
      </c>
      <c r="WG44" s="6"/>
      <c r="WH44" s="31"/>
    </row>
    <row r="45" spans="2:606" x14ac:dyDescent="0.25">
      <c r="K45" s="31"/>
      <c r="L45" s="6"/>
      <c r="M45" s="6"/>
      <c r="N45" s="6"/>
      <c r="O45" s="6"/>
      <c r="P45" s="6"/>
      <c r="Q45" s="6"/>
      <c r="R45" s="6"/>
      <c r="S45" s="6"/>
      <c r="T45" s="6"/>
      <c r="U45" s="6"/>
      <c r="W45" s="6"/>
      <c r="X45" s="6"/>
      <c r="Y45" s="6">
        <v>3.5146266666699999</v>
      </c>
      <c r="Z45" s="6">
        <v>7.5836781489200006E-2</v>
      </c>
      <c r="AA45" s="7"/>
      <c r="AC45" s="6"/>
      <c r="AD45" s="6"/>
      <c r="AE45" s="6"/>
      <c r="AF45" s="6"/>
      <c r="AG45" s="6"/>
      <c r="AH45" s="6"/>
      <c r="AI45" s="6"/>
      <c r="AJ45" s="6"/>
      <c r="AK45" s="6"/>
      <c r="AL45" s="6"/>
      <c r="AN45" s="6"/>
      <c r="AO45" s="6"/>
      <c r="AP45" s="6">
        <v>3.5146266666699999</v>
      </c>
      <c r="AQ45" s="6">
        <v>0.161262634175</v>
      </c>
      <c r="AR45" s="7"/>
      <c r="AT45" s="6"/>
      <c r="AU45" s="6"/>
      <c r="AV45" s="6"/>
      <c r="AW45" s="6"/>
      <c r="AX45" s="6"/>
      <c r="AY45" s="6"/>
      <c r="AZ45" s="6"/>
      <c r="BA45" s="6"/>
      <c r="BB45" s="6"/>
      <c r="BC45" s="6"/>
      <c r="BE45" s="6"/>
      <c r="BF45" s="6"/>
      <c r="BG45" s="6">
        <v>3.47092</v>
      </c>
      <c r="BH45" s="6">
        <v>8.6885240566399999E-2</v>
      </c>
      <c r="BI45" s="7"/>
      <c r="BJ45" s="31"/>
      <c r="BK45" s="6"/>
      <c r="BL45" s="6"/>
      <c r="BM45" s="6"/>
      <c r="BN45" s="6"/>
      <c r="BO45" s="6"/>
      <c r="BP45" s="6"/>
      <c r="BQ45" s="6"/>
      <c r="BR45" s="6"/>
      <c r="BS45" s="6"/>
      <c r="BT45" s="6"/>
      <c r="BV45" s="6"/>
      <c r="BW45" s="6"/>
      <c r="BX45" s="6">
        <v>3.5758399999999999</v>
      </c>
      <c r="BY45" s="6">
        <v>0.39984292523300002</v>
      </c>
      <c r="BZ45" s="7"/>
      <c r="CA45" s="31"/>
      <c r="CB45" s="6"/>
      <c r="CC45" s="6"/>
      <c r="CD45" s="6"/>
      <c r="CE45" s="6"/>
      <c r="CF45" s="6"/>
      <c r="CG45" s="6"/>
      <c r="CH45" s="6"/>
      <c r="CI45" s="6"/>
      <c r="CJ45" s="6"/>
      <c r="CK45" s="6"/>
      <c r="CM45" s="6"/>
      <c r="CN45" s="6"/>
      <c r="CO45" s="6">
        <v>3.6045466666700001</v>
      </c>
      <c r="CP45" s="6">
        <v>0.37879837820000001</v>
      </c>
      <c r="CQ45" s="7"/>
      <c r="CR45" s="31"/>
      <c r="CS45" s="6"/>
      <c r="CT45" s="6"/>
      <c r="CU45" s="6"/>
      <c r="CV45" s="6"/>
      <c r="CW45" s="6"/>
      <c r="CX45" s="6"/>
      <c r="CY45" s="6"/>
      <c r="CZ45" s="6"/>
      <c r="DA45" s="6"/>
      <c r="DB45" s="6"/>
      <c r="DD45" s="6"/>
      <c r="DE45" s="6"/>
      <c r="DF45" s="6">
        <v>3.6045466666700001</v>
      </c>
      <c r="DG45" s="6">
        <v>0.49595743461000003</v>
      </c>
      <c r="DH45" s="7"/>
      <c r="DI45" s="31"/>
      <c r="DJ45" s="6"/>
      <c r="DK45" s="6"/>
      <c r="DL45" s="6"/>
      <c r="DM45" s="6"/>
      <c r="DN45" s="6"/>
      <c r="DO45" s="6"/>
      <c r="DP45" s="6"/>
      <c r="DQ45" s="6"/>
      <c r="DR45" s="6"/>
      <c r="DS45" s="6"/>
      <c r="DU45" s="6"/>
      <c r="DV45" s="6"/>
      <c r="DW45" s="6">
        <v>3.5446</v>
      </c>
      <c r="DX45" s="6">
        <v>0.20196732711599999</v>
      </c>
      <c r="DY45" s="7"/>
      <c r="DZ45" s="31"/>
      <c r="EA45" s="6"/>
      <c r="EB45" s="6"/>
      <c r="EC45" s="6"/>
      <c r="ED45" s="6"/>
      <c r="EE45" s="6"/>
      <c r="EF45" s="6"/>
      <c r="EG45" s="6"/>
      <c r="EH45" s="6"/>
      <c r="EI45" s="6"/>
      <c r="EJ45" s="6"/>
      <c r="EL45" s="6"/>
      <c r="EM45" s="6"/>
      <c r="EN45" s="6">
        <v>3.5446</v>
      </c>
      <c r="EO45" s="6">
        <v>0.24172841685400001</v>
      </c>
      <c r="EP45" s="7"/>
      <c r="EQ45" s="31"/>
      <c r="ER45" s="6"/>
      <c r="ES45" s="6"/>
      <c r="ET45" s="6"/>
      <c r="EU45" s="6"/>
      <c r="EV45" s="6"/>
      <c r="EW45" s="6"/>
      <c r="EX45" s="6"/>
      <c r="EY45" s="6"/>
      <c r="EZ45" s="6"/>
      <c r="FA45" s="6"/>
      <c r="FC45" s="6"/>
      <c r="FD45" s="6"/>
      <c r="FE45" s="6">
        <v>3.5221200000000001</v>
      </c>
      <c r="FF45" s="6">
        <v>0.27731582177899999</v>
      </c>
      <c r="FG45" s="7"/>
      <c r="FH45" s="31"/>
      <c r="FI45" s="6"/>
      <c r="FJ45" s="6"/>
      <c r="FK45" s="6"/>
      <c r="FL45" s="6"/>
      <c r="FM45" s="6"/>
      <c r="FN45" s="6"/>
      <c r="FO45" s="6"/>
      <c r="FP45" s="6"/>
      <c r="FQ45" s="6"/>
      <c r="FR45" s="6"/>
      <c r="FT45" s="6"/>
      <c r="FU45" s="6"/>
      <c r="FV45" s="6">
        <v>3.5221200000000001</v>
      </c>
      <c r="FW45" s="6">
        <v>0.23625860431699999</v>
      </c>
      <c r="FX45" s="7"/>
      <c r="FY45" s="31"/>
      <c r="FZ45" s="6"/>
      <c r="GA45" s="6"/>
      <c r="GB45" s="6"/>
      <c r="GC45" s="6"/>
      <c r="GD45" s="6"/>
      <c r="GE45" s="6"/>
      <c r="GF45" s="6"/>
      <c r="GG45" s="6"/>
      <c r="GH45" s="6"/>
      <c r="GI45" s="6"/>
      <c r="GK45" s="6"/>
      <c r="GL45" s="6"/>
      <c r="GM45" s="6">
        <v>3.5083733333299998</v>
      </c>
      <c r="GN45" s="6">
        <v>0.31074485543300001</v>
      </c>
      <c r="GO45" s="7"/>
      <c r="GP45" s="31"/>
      <c r="GQ45" s="6"/>
      <c r="GR45" s="6"/>
      <c r="GS45" s="6"/>
      <c r="GT45" s="6"/>
      <c r="GU45" s="6"/>
      <c r="GV45" s="6"/>
      <c r="GW45" s="6"/>
      <c r="GX45" s="6"/>
      <c r="GY45" s="6"/>
      <c r="GZ45" s="6"/>
      <c r="HB45" s="6"/>
      <c r="HC45" s="6"/>
      <c r="HD45" s="6">
        <v>3.5083733333299998</v>
      </c>
      <c r="HE45" s="6">
        <v>0.29191788077199998</v>
      </c>
      <c r="HF45" s="7"/>
      <c r="HG45" s="31"/>
      <c r="HH45" s="6"/>
      <c r="HI45" s="6"/>
      <c r="HJ45" s="6"/>
      <c r="HK45" s="6"/>
      <c r="HL45" s="6"/>
      <c r="HM45" s="6"/>
      <c r="HN45" s="6"/>
      <c r="HO45" s="6"/>
      <c r="HP45" s="6"/>
      <c r="HQ45" s="6"/>
      <c r="HS45" s="6"/>
      <c r="HT45" s="6"/>
      <c r="HU45" s="6">
        <v>3.6240000000000001</v>
      </c>
      <c r="HV45" s="6">
        <v>0.35160781792399998</v>
      </c>
      <c r="HW45" s="7"/>
      <c r="HX45" s="31"/>
      <c r="HY45" s="6"/>
      <c r="HZ45" s="6"/>
      <c r="IA45" s="6"/>
      <c r="IB45" s="6"/>
      <c r="IC45" s="6"/>
      <c r="ID45" s="6"/>
      <c r="IE45" s="6"/>
      <c r="IF45" s="6"/>
      <c r="IG45" s="6"/>
      <c r="IH45" s="6"/>
      <c r="IJ45" s="6"/>
      <c r="IK45" s="6"/>
      <c r="IL45" s="6">
        <v>3.6240000000000001</v>
      </c>
      <c r="IM45" s="6">
        <v>0.60224715014700003</v>
      </c>
      <c r="IN45" s="7"/>
      <c r="IO45" s="31"/>
      <c r="IP45" s="6"/>
      <c r="IQ45" s="6"/>
      <c r="IR45" s="6"/>
      <c r="IS45" s="6"/>
      <c r="IT45" s="6"/>
      <c r="IU45" s="6"/>
      <c r="IV45" s="6"/>
      <c r="IW45" s="6"/>
      <c r="IX45" s="6"/>
      <c r="IY45" s="6"/>
      <c r="JA45" s="6"/>
      <c r="JB45" s="6"/>
      <c r="JC45" s="6">
        <v>3.6240000000000001</v>
      </c>
      <c r="JD45" s="6">
        <v>0.61552774697299995</v>
      </c>
      <c r="JE45" s="7"/>
      <c r="JF45" s="31"/>
      <c r="JG45" s="6"/>
      <c r="JH45" s="6"/>
      <c r="JI45" s="6"/>
      <c r="JJ45" s="6"/>
      <c r="JK45" s="6"/>
      <c r="JL45" s="6"/>
      <c r="JM45" s="6"/>
      <c r="JN45" s="6"/>
      <c r="JO45" s="6"/>
      <c r="JP45" s="6"/>
      <c r="JR45" s="6"/>
      <c r="JS45" s="6"/>
      <c r="JT45" s="6">
        <v>3.6240000000000001</v>
      </c>
      <c r="JU45" s="6">
        <v>0.59162145762399998</v>
      </c>
      <c r="JV45" s="7"/>
      <c r="JW45" s="31"/>
      <c r="JX45" s="6"/>
      <c r="JY45" s="6"/>
      <c r="JZ45" s="6"/>
      <c r="KA45" s="6"/>
      <c r="KB45" s="6"/>
      <c r="KC45" s="6"/>
      <c r="KD45" s="6"/>
      <c r="KE45" s="6"/>
      <c r="KF45" s="6"/>
      <c r="KG45" s="6"/>
      <c r="KI45" s="6"/>
      <c r="KJ45" s="6"/>
      <c r="KK45" s="6">
        <v>3.5346266666699999</v>
      </c>
      <c r="KL45" s="6">
        <v>0.18663323124100001</v>
      </c>
      <c r="KM45" s="7"/>
      <c r="KN45" s="31"/>
      <c r="KO45" s="6"/>
      <c r="KP45" s="6"/>
      <c r="KQ45" s="6"/>
      <c r="KR45" s="6"/>
      <c r="KS45" s="6"/>
      <c r="KT45" s="6"/>
      <c r="KU45" s="6"/>
      <c r="KV45" s="6"/>
      <c r="KW45" s="6"/>
      <c r="KX45" s="6"/>
      <c r="KZ45" s="6"/>
      <c r="LA45" s="6"/>
      <c r="LB45" s="6">
        <v>3.5346266666699999</v>
      </c>
      <c r="LC45" s="6">
        <v>0.15399822151100001</v>
      </c>
      <c r="LD45" s="7"/>
      <c r="LE45" s="31"/>
      <c r="LF45" s="6"/>
      <c r="LG45" s="6"/>
      <c r="LH45" s="6"/>
      <c r="LI45" s="6"/>
      <c r="LJ45" s="6"/>
      <c r="LK45" s="6"/>
      <c r="LL45" s="6"/>
      <c r="LM45" s="6"/>
      <c r="LN45" s="6"/>
      <c r="LO45" s="6"/>
      <c r="LQ45" s="6"/>
      <c r="LR45" s="6"/>
      <c r="LS45" s="6">
        <v>3.5346266666699999</v>
      </c>
      <c r="LT45" s="6">
        <v>0.24449081539799999</v>
      </c>
      <c r="LU45" s="7"/>
      <c r="LV45" s="31"/>
      <c r="LW45" s="6"/>
      <c r="LX45" s="6"/>
      <c r="LY45" s="6"/>
      <c r="LZ45" s="6"/>
      <c r="MA45" s="6"/>
      <c r="MB45" s="6"/>
      <c r="MC45" s="6"/>
      <c r="MD45" s="6"/>
      <c r="ME45" s="6"/>
      <c r="MF45" s="6"/>
      <c r="MH45" s="6"/>
      <c r="MI45" s="6"/>
      <c r="MJ45" s="6">
        <v>3.5346266666699999</v>
      </c>
      <c r="MK45" s="6">
        <v>0.21056261535099999</v>
      </c>
      <c r="ML45" s="7"/>
      <c r="MM45" s="31"/>
      <c r="MN45" s="6"/>
      <c r="MO45" s="6"/>
      <c r="MP45" s="6"/>
      <c r="MQ45" s="6"/>
      <c r="MR45" s="6"/>
      <c r="MS45" s="6"/>
      <c r="MT45" s="6"/>
      <c r="MU45" s="6"/>
      <c r="MV45" s="6"/>
      <c r="MW45" s="6"/>
      <c r="MY45" s="6"/>
      <c r="MZ45" s="6"/>
      <c r="NA45" s="6">
        <v>3.5346266666699999</v>
      </c>
      <c r="NB45" s="6">
        <v>0.174511475231</v>
      </c>
      <c r="NC45" s="7"/>
      <c r="ND45" s="31"/>
      <c r="NE45" s="6"/>
      <c r="NF45" s="6"/>
      <c r="NG45" s="6"/>
      <c r="NH45" s="6"/>
      <c r="NI45" s="6"/>
      <c r="NJ45" s="6"/>
      <c r="NK45" s="6"/>
      <c r="NL45" s="6"/>
      <c r="NM45" s="6"/>
      <c r="NN45" s="6"/>
      <c r="NP45" s="6"/>
      <c r="NQ45" s="6"/>
      <c r="NR45" s="6">
        <v>3.55958666667</v>
      </c>
      <c r="NS45" s="6">
        <v>0.225204193838</v>
      </c>
      <c r="NT45" s="7"/>
      <c r="NU45" s="31"/>
      <c r="NV45" s="6"/>
      <c r="NW45" s="6"/>
      <c r="NX45" s="6"/>
      <c r="NY45" s="6"/>
      <c r="NZ45" s="6"/>
      <c r="OA45" s="6"/>
      <c r="OB45" s="6"/>
      <c r="OC45" s="6"/>
      <c r="OD45" s="6"/>
      <c r="OE45" s="6"/>
      <c r="OG45" s="6"/>
      <c r="OH45" s="6"/>
      <c r="OI45" s="6">
        <v>3.5446</v>
      </c>
      <c r="OJ45" s="6">
        <v>0.25953325073200001</v>
      </c>
      <c r="OK45" s="7"/>
      <c r="OL45" s="31"/>
      <c r="OM45" s="6"/>
      <c r="ON45" s="6"/>
      <c r="OO45" s="6"/>
      <c r="OP45" s="6"/>
      <c r="OQ45" s="6"/>
      <c r="OR45" s="6"/>
      <c r="OS45" s="6"/>
      <c r="OT45" s="6"/>
      <c r="OU45" s="6"/>
      <c r="OV45" s="6"/>
      <c r="OX45" s="6"/>
      <c r="OY45" s="6"/>
      <c r="OZ45" s="6">
        <v>3.5446</v>
      </c>
      <c r="PA45" s="6">
        <v>0.18960744184</v>
      </c>
      <c r="PB45" s="7"/>
      <c r="PC45" s="31"/>
      <c r="PD45" s="6"/>
      <c r="PE45" s="6"/>
      <c r="PF45" s="6"/>
      <c r="PG45" s="6"/>
      <c r="PH45" s="6"/>
      <c r="PI45" s="6"/>
      <c r="PJ45" s="6"/>
      <c r="PK45" s="6"/>
      <c r="PL45" s="6"/>
      <c r="PM45" s="6"/>
      <c r="PO45" s="6"/>
      <c r="PP45" s="6"/>
      <c r="PQ45" s="6">
        <v>3.5446</v>
      </c>
      <c r="PR45" s="6">
        <v>0.30599682070899997</v>
      </c>
      <c r="PS45" s="7"/>
      <c r="PT45" s="31"/>
      <c r="PU45" s="6"/>
      <c r="PV45" s="6"/>
      <c r="PW45" s="6"/>
      <c r="PX45" s="6"/>
      <c r="PY45" s="6"/>
      <c r="PZ45" s="6"/>
      <c r="QA45" s="6"/>
      <c r="QB45" s="6"/>
      <c r="QC45" s="6"/>
      <c r="QD45" s="6"/>
      <c r="QF45" s="6"/>
      <c r="QG45" s="6"/>
      <c r="QH45" s="6">
        <v>3.5446</v>
      </c>
      <c r="QI45" s="6">
        <v>0.28344893209200001</v>
      </c>
      <c r="QJ45" s="7"/>
      <c r="QK45" s="31"/>
      <c r="QL45" s="6"/>
      <c r="QM45" s="6"/>
      <c r="QN45" s="6"/>
      <c r="QO45" s="6"/>
      <c r="QP45" s="6"/>
      <c r="QQ45" s="6"/>
      <c r="QR45" s="6"/>
      <c r="QS45" s="6"/>
      <c r="QT45" s="6"/>
      <c r="QU45" s="6"/>
      <c r="QW45" s="6"/>
      <c r="QX45" s="6"/>
      <c r="QY45" s="6">
        <v>3.5446</v>
      </c>
      <c r="QZ45" s="6">
        <v>0.37174385837700002</v>
      </c>
      <c r="RA45" s="7"/>
      <c r="RB45" s="31"/>
      <c r="RC45" s="6"/>
      <c r="RD45" s="6"/>
      <c r="RE45" s="6"/>
      <c r="RF45" s="6"/>
      <c r="RG45" s="6"/>
      <c r="RH45" s="6"/>
      <c r="RI45" s="6"/>
      <c r="RJ45" s="6"/>
      <c r="RK45" s="6"/>
      <c r="RL45" s="6"/>
      <c r="RN45" s="6"/>
      <c r="RO45" s="6"/>
      <c r="RP45" s="6">
        <v>3.4636399999999998</v>
      </c>
      <c r="RQ45" s="6">
        <v>0.35096608816000002</v>
      </c>
      <c r="RR45" s="7"/>
      <c r="RS45" s="31"/>
      <c r="RT45" s="6"/>
      <c r="RU45" s="6"/>
      <c r="RV45" s="6"/>
      <c r="RW45" s="6"/>
      <c r="RX45" s="6"/>
      <c r="RY45" s="6"/>
      <c r="RZ45" s="6"/>
      <c r="SA45" s="6"/>
      <c r="SB45" s="6"/>
      <c r="SC45" s="6"/>
      <c r="SE45" s="6"/>
      <c r="SF45" s="6"/>
      <c r="SG45" s="6">
        <v>3.4636399999999998</v>
      </c>
      <c r="SH45" s="6">
        <v>0.36502098285200002</v>
      </c>
      <c r="SI45" s="7"/>
      <c r="SJ45" s="31"/>
      <c r="SK45" s="6"/>
      <c r="SL45" s="6"/>
      <c r="SM45" s="6"/>
      <c r="SN45" s="6"/>
      <c r="SO45" s="6"/>
      <c r="SP45" s="6"/>
      <c r="SQ45" s="6"/>
      <c r="SR45" s="6"/>
      <c r="SS45" s="6"/>
      <c r="ST45" s="6"/>
      <c r="SV45" s="6"/>
      <c r="SW45" s="6"/>
      <c r="SX45" s="6">
        <v>3.5196399999999999</v>
      </c>
      <c r="SY45" s="6">
        <v>0.46366028981000001</v>
      </c>
      <c r="SZ45" s="7"/>
      <c r="TA45" s="31"/>
      <c r="TB45" s="6"/>
      <c r="TC45" s="6"/>
      <c r="TD45" s="6"/>
      <c r="TE45" s="6"/>
      <c r="TF45" s="6"/>
      <c r="TG45" s="6"/>
      <c r="TH45" s="6"/>
      <c r="TI45" s="6"/>
      <c r="TJ45" s="6"/>
      <c r="TK45" s="6"/>
      <c r="TM45" s="6"/>
      <c r="TN45" s="6"/>
      <c r="TO45" s="6">
        <v>3.5196399999999999</v>
      </c>
      <c r="TP45" s="6">
        <v>0.28624362290400002</v>
      </c>
      <c r="TQ45" s="7"/>
      <c r="TR45" s="31"/>
      <c r="TS45" s="6"/>
      <c r="TT45" s="6"/>
      <c r="TU45" s="6"/>
      <c r="TV45" s="6"/>
      <c r="TW45" s="6"/>
      <c r="TX45" s="6"/>
      <c r="TY45" s="6"/>
      <c r="TZ45" s="6"/>
      <c r="UA45" s="6"/>
      <c r="UB45" s="6"/>
      <c r="UD45" s="6"/>
      <c r="UE45" s="6"/>
      <c r="UF45" s="6">
        <v>3.5196399999999999</v>
      </c>
      <c r="UG45" s="6">
        <v>0.29890765446000001</v>
      </c>
      <c r="UH45" s="7"/>
      <c r="UI45" s="31"/>
      <c r="UJ45" s="6"/>
      <c r="UK45" s="6"/>
      <c r="UL45" s="6"/>
      <c r="UM45" s="6"/>
      <c r="UN45" s="6"/>
      <c r="UO45" s="6"/>
      <c r="UP45" s="6"/>
      <c r="UQ45" s="6"/>
      <c r="UR45" s="6"/>
      <c r="US45" s="6"/>
      <c r="UU45" s="6"/>
      <c r="UV45" s="6"/>
      <c r="UW45" s="6">
        <v>3.4542799999999998</v>
      </c>
      <c r="UX45" s="6">
        <v>0.30937808807700001</v>
      </c>
      <c r="UY45" s="7"/>
      <c r="UZ45" s="31"/>
      <c r="VA45" s="6"/>
      <c r="VB45" s="6"/>
      <c r="VC45" s="6"/>
      <c r="VD45" s="6"/>
      <c r="VE45" s="6"/>
      <c r="VF45" s="6"/>
      <c r="VG45" s="6"/>
      <c r="VH45" s="6"/>
      <c r="VI45" s="6"/>
      <c r="VJ45" s="6"/>
      <c r="VL45" s="6"/>
      <c r="VM45" s="6"/>
      <c r="VN45" s="6">
        <v>3.4542799999999998</v>
      </c>
      <c r="VO45" s="6">
        <v>0.29323333554199998</v>
      </c>
      <c r="VP45" s="7"/>
      <c r="VQ45" s="31"/>
      <c r="VR45" s="6"/>
      <c r="VS45" s="6"/>
      <c r="VT45" s="6"/>
      <c r="VU45" s="6"/>
      <c r="VV45" s="6"/>
      <c r="VW45" s="6"/>
      <c r="VX45" s="6"/>
      <c r="VY45" s="6"/>
      <c r="VZ45" s="6"/>
      <c r="WA45" s="6"/>
      <c r="WC45" s="6"/>
      <c r="WD45" s="6"/>
      <c r="WE45" s="6">
        <v>3.4542799999999998</v>
      </c>
      <c r="WF45" s="6">
        <v>0.341977197643</v>
      </c>
      <c r="WG45" s="7"/>
      <c r="WH45" s="31"/>
    </row>
    <row r="46" spans="2:606" x14ac:dyDescent="0.25">
      <c r="K46" s="31"/>
      <c r="L46" s="6"/>
      <c r="M46" s="6"/>
      <c r="N46" s="6"/>
      <c r="O46" s="6"/>
      <c r="P46" s="6"/>
      <c r="Q46" s="6"/>
      <c r="R46" s="6"/>
      <c r="S46" s="6"/>
      <c r="T46" s="6"/>
      <c r="U46" s="6"/>
      <c r="W46" s="6"/>
      <c r="X46" s="6"/>
      <c r="Y46" s="6">
        <v>5.2719399999999998</v>
      </c>
      <c r="Z46" s="6">
        <v>7.9078784032399999E-2</v>
      </c>
      <c r="AA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N46" s="6"/>
      <c r="AO46" s="6"/>
      <c r="AP46" s="6">
        <v>5.2719399999999998</v>
      </c>
      <c r="AQ46" s="6">
        <v>0.169308479964</v>
      </c>
      <c r="AR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E46" s="6"/>
      <c r="BF46" s="6"/>
      <c r="BG46" s="6">
        <v>5.2063800000000002</v>
      </c>
      <c r="BH46" s="6">
        <v>8.8935073227000006E-2</v>
      </c>
      <c r="BI46" s="6"/>
      <c r="BJ46" s="31"/>
      <c r="BK46" s="6"/>
      <c r="BL46" s="6"/>
      <c r="BM46" s="6"/>
      <c r="BN46" s="6"/>
      <c r="BO46" s="6"/>
      <c r="BP46" s="6"/>
      <c r="BQ46" s="6"/>
      <c r="BR46" s="6"/>
      <c r="BS46" s="6"/>
      <c r="BT46" s="6"/>
      <c r="BV46" s="6"/>
      <c r="BW46" s="6"/>
      <c r="BX46" s="6">
        <v>5.3637600000000001</v>
      </c>
      <c r="BY46" s="6">
        <v>0.44395950209200002</v>
      </c>
      <c r="BZ46" s="6"/>
      <c r="CA46" s="31"/>
      <c r="CB46" s="6"/>
      <c r="CC46" s="6"/>
      <c r="CD46" s="6"/>
      <c r="CE46" s="6"/>
      <c r="CF46" s="6"/>
      <c r="CG46" s="6"/>
      <c r="CH46" s="6"/>
      <c r="CI46" s="6"/>
      <c r="CJ46" s="6"/>
      <c r="CK46" s="6"/>
      <c r="CM46" s="6"/>
      <c r="CN46" s="6"/>
      <c r="CO46" s="6">
        <v>5.4068199999999997</v>
      </c>
      <c r="CP46" s="6">
        <v>0.41156145867900001</v>
      </c>
      <c r="CQ46" s="6"/>
      <c r="CR46" s="31"/>
      <c r="CS46" s="6"/>
      <c r="CT46" s="6"/>
      <c r="CU46" s="6"/>
      <c r="CV46" s="6"/>
      <c r="CW46" s="6"/>
      <c r="CX46" s="6"/>
      <c r="CY46" s="6"/>
      <c r="CZ46" s="6"/>
      <c r="DA46" s="6"/>
      <c r="DB46" s="6"/>
      <c r="DD46" s="6"/>
      <c r="DE46" s="6"/>
      <c r="DF46" s="6">
        <v>5.4068199999999997</v>
      </c>
      <c r="DG46" s="6">
        <v>0.549193421116</v>
      </c>
      <c r="DH46" s="6"/>
      <c r="DI46" s="31"/>
      <c r="DJ46" s="6"/>
      <c r="DK46" s="6"/>
      <c r="DL46" s="6"/>
      <c r="DM46" s="6"/>
      <c r="DN46" s="6"/>
      <c r="DO46" s="6"/>
      <c r="DP46" s="6"/>
      <c r="DQ46" s="6"/>
      <c r="DR46" s="6"/>
      <c r="DS46" s="6"/>
      <c r="DU46" s="6"/>
      <c r="DV46" s="6"/>
      <c r="DW46" s="6">
        <v>5.3169000000000004</v>
      </c>
      <c r="DX46" s="6">
        <v>0.22221224527899999</v>
      </c>
      <c r="DY46" s="6"/>
      <c r="DZ46" s="31"/>
      <c r="EA46" s="6"/>
      <c r="EB46" s="6"/>
      <c r="EC46" s="6"/>
      <c r="ED46" s="6"/>
      <c r="EE46" s="6"/>
      <c r="EF46" s="6"/>
      <c r="EG46" s="6"/>
      <c r="EH46" s="6"/>
      <c r="EI46" s="6"/>
      <c r="EJ46" s="6"/>
      <c r="EL46" s="6"/>
      <c r="EM46" s="6"/>
      <c r="EN46" s="6">
        <v>5.3169000000000004</v>
      </c>
      <c r="EO46" s="6">
        <v>0.26190766482799999</v>
      </c>
      <c r="EP46" s="6"/>
      <c r="EQ46" s="31"/>
      <c r="ER46" s="6"/>
      <c r="ES46" s="6"/>
      <c r="ET46" s="6"/>
      <c r="EU46" s="6"/>
      <c r="EV46" s="6"/>
      <c r="EW46" s="6"/>
      <c r="EX46" s="6"/>
      <c r="EY46" s="6"/>
      <c r="EZ46" s="6"/>
      <c r="FA46" s="6"/>
      <c r="FC46" s="6"/>
      <c r="FD46" s="6"/>
      <c r="FE46" s="6">
        <v>5.2831799999999998</v>
      </c>
      <c r="FF46" s="6">
        <v>0.30257910141299998</v>
      </c>
      <c r="FG46" s="6"/>
      <c r="FH46" s="31"/>
      <c r="FI46" s="6"/>
      <c r="FJ46" s="6"/>
      <c r="FK46" s="6"/>
      <c r="FL46" s="6"/>
      <c r="FM46" s="6"/>
      <c r="FN46" s="6"/>
      <c r="FO46" s="6"/>
      <c r="FP46" s="6"/>
      <c r="FQ46" s="6"/>
      <c r="FR46" s="6"/>
      <c r="FT46" s="6"/>
      <c r="FU46" s="6"/>
      <c r="FV46" s="6">
        <v>5.2831799999999998</v>
      </c>
      <c r="FW46" s="6">
        <v>0.26243765825600002</v>
      </c>
      <c r="FX46" s="6"/>
      <c r="FY46" s="31"/>
      <c r="FZ46" s="6"/>
      <c r="GA46" s="6"/>
      <c r="GB46" s="6"/>
      <c r="GC46" s="6"/>
      <c r="GD46" s="6"/>
      <c r="GE46" s="6"/>
      <c r="GF46" s="6"/>
      <c r="GG46" s="6"/>
      <c r="GH46" s="6"/>
      <c r="GI46" s="6"/>
      <c r="GK46" s="6"/>
      <c r="GL46" s="6"/>
      <c r="GM46" s="6">
        <v>5.2625599999999997</v>
      </c>
      <c r="GN46" s="6">
        <v>0.340899825519</v>
      </c>
      <c r="GO46" s="6"/>
      <c r="GP46" s="31"/>
      <c r="GQ46" s="6"/>
      <c r="GR46" s="6"/>
      <c r="GS46" s="6"/>
      <c r="GT46" s="6"/>
      <c r="GU46" s="6"/>
      <c r="GV46" s="6"/>
      <c r="GW46" s="6"/>
      <c r="GX46" s="6"/>
      <c r="GY46" s="6"/>
      <c r="GZ46" s="6"/>
      <c r="HB46" s="6"/>
      <c r="HC46" s="6"/>
      <c r="HD46" s="6">
        <v>5.2625599999999997</v>
      </c>
      <c r="HE46" s="6">
        <v>0.32058307821999998</v>
      </c>
      <c r="HF46" s="6"/>
      <c r="HG46" s="31"/>
      <c r="HH46" s="6"/>
      <c r="HI46" s="6"/>
      <c r="HJ46" s="6"/>
      <c r="HK46" s="6"/>
      <c r="HL46" s="6"/>
      <c r="HM46" s="6"/>
      <c r="HN46" s="6"/>
      <c r="HO46" s="6"/>
      <c r="HP46" s="6"/>
      <c r="HQ46" s="6"/>
      <c r="HS46" s="6"/>
      <c r="HT46" s="6"/>
      <c r="HU46" s="6">
        <v>5.4359999999999999</v>
      </c>
      <c r="HV46" s="6">
        <v>0.393301430309</v>
      </c>
      <c r="HW46" s="6"/>
      <c r="HX46" s="31"/>
      <c r="HY46" s="6"/>
      <c r="HZ46" s="6"/>
      <c r="IA46" s="6"/>
      <c r="IB46" s="6"/>
      <c r="IC46" s="6"/>
      <c r="ID46" s="6"/>
      <c r="IE46" s="6"/>
      <c r="IF46" s="6"/>
      <c r="IG46" s="6"/>
      <c r="IH46" s="6"/>
      <c r="IJ46" s="6"/>
      <c r="IK46" s="6"/>
      <c r="IL46" s="6">
        <v>5.4359999999999999</v>
      </c>
      <c r="IM46" s="6">
        <v>0.63203698497600003</v>
      </c>
      <c r="IN46" s="6"/>
      <c r="IO46" s="31"/>
      <c r="IP46" s="6"/>
      <c r="IQ46" s="6"/>
      <c r="IR46" s="6"/>
      <c r="IS46" s="6"/>
      <c r="IT46" s="6"/>
      <c r="IU46" s="6"/>
      <c r="IV46" s="6"/>
      <c r="IW46" s="6"/>
      <c r="IX46" s="6"/>
      <c r="IY46" s="6"/>
      <c r="JA46" s="6"/>
      <c r="JB46" s="6"/>
      <c r="JC46" s="6">
        <v>5.4359999999999999</v>
      </c>
      <c r="JD46" s="6">
        <v>0.64789168588599999</v>
      </c>
      <c r="JE46" s="6"/>
      <c r="JF46" s="31"/>
      <c r="JG46" s="6"/>
      <c r="JH46" s="6"/>
      <c r="JI46" s="6"/>
      <c r="JJ46" s="6"/>
      <c r="JK46" s="6"/>
      <c r="JL46" s="6"/>
      <c r="JM46" s="6"/>
      <c r="JN46" s="6"/>
      <c r="JO46" s="6"/>
      <c r="JP46" s="6"/>
      <c r="JR46" s="6"/>
      <c r="JS46" s="6"/>
      <c r="JT46" s="6">
        <v>5.4359999999999999</v>
      </c>
      <c r="JU46" s="6">
        <v>0.63269064056900004</v>
      </c>
      <c r="JV46" s="6"/>
      <c r="JW46" s="31"/>
      <c r="JX46" s="6"/>
      <c r="JY46" s="6"/>
      <c r="JZ46" s="6"/>
      <c r="KA46" s="6"/>
      <c r="KB46" s="6"/>
      <c r="KC46" s="6"/>
      <c r="KD46" s="6"/>
      <c r="KE46" s="6"/>
      <c r="KF46" s="6"/>
      <c r="KG46" s="6"/>
      <c r="KI46" s="6"/>
      <c r="KJ46" s="6"/>
      <c r="KK46" s="6">
        <v>5.3019400000000001</v>
      </c>
      <c r="KL46" s="6">
        <v>0.20259584933700001</v>
      </c>
      <c r="KM46" s="6"/>
      <c r="KN46" s="31"/>
      <c r="KO46" s="6"/>
      <c r="KP46" s="6"/>
      <c r="KQ46" s="6"/>
      <c r="KR46" s="6"/>
      <c r="KS46" s="6"/>
      <c r="KT46" s="6"/>
      <c r="KU46" s="6"/>
      <c r="KV46" s="6"/>
      <c r="KW46" s="6"/>
      <c r="KX46" s="6"/>
      <c r="KZ46" s="6"/>
      <c r="LA46" s="6"/>
      <c r="LB46" s="6">
        <v>5.3019400000000001</v>
      </c>
      <c r="LC46" s="6">
        <v>0.17268846704999999</v>
      </c>
      <c r="LD46" s="6"/>
      <c r="LE46" s="31"/>
      <c r="LF46" s="6"/>
      <c r="LG46" s="6"/>
      <c r="LH46" s="6"/>
      <c r="LI46" s="6"/>
      <c r="LJ46" s="6"/>
      <c r="LK46" s="6"/>
      <c r="LL46" s="6"/>
      <c r="LM46" s="6"/>
      <c r="LN46" s="6"/>
      <c r="LO46" s="6"/>
      <c r="LQ46" s="6"/>
      <c r="LR46" s="6"/>
      <c r="LS46" s="6">
        <v>5.3019400000000001</v>
      </c>
      <c r="LT46" s="6">
        <v>0.26489265742500001</v>
      </c>
      <c r="LU46" s="6"/>
      <c r="LV46" s="31"/>
      <c r="LW46" s="6"/>
      <c r="LX46" s="6"/>
      <c r="LY46" s="6"/>
      <c r="LZ46" s="6"/>
      <c r="MA46" s="6"/>
      <c r="MB46" s="6"/>
      <c r="MC46" s="6"/>
      <c r="MD46" s="6"/>
      <c r="ME46" s="6"/>
      <c r="MF46" s="6"/>
      <c r="MH46" s="6"/>
      <c r="MI46" s="6"/>
      <c r="MJ46" s="6">
        <v>5.3019400000000001</v>
      </c>
      <c r="MK46" s="6">
        <v>0.22676250026399999</v>
      </c>
      <c r="ML46" s="6"/>
      <c r="MM46" s="31"/>
      <c r="MN46" s="6"/>
      <c r="MO46" s="6"/>
      <c r="MP46" s="6"/>
      <c r="MQ46" s="6"/>
      <c r="MR46" s="6"/>
      <c r="MS46" s="6"/>
      <c r="MT46" s="6"/>
      <c r="MU46" s="6"/>
      <c r="MV46" s="6"/>
      <c r="MW46" s="6"/>
      <c r="MY46" s="6"/>
      <c r="MZ46" s="6"/>
      <c r="NA46" s="6">
        <v>5.3019400000000001</v>
      </c>
      <c r="NB46" s="6">
        <v>0.18866333520299999</v>
      </c>
      <c r="NC46" s="6"/>
      <c r="ND46" s="31"/>
      <c r="NE46" s="6"/>
      <c r="NF46" s="6"/>
      <c r="NG46" s="6"/>
      <c r="NH46" s="6"/>
      <c r="NI46" s="6"/>
      <c r="NJ46" s="6"/>
      <c r="NK46" s="6"/>
      <c r="NL46" s="6"/>
      <c r="NM46" s="6"/>
      <c r="NN46" s="6"/>
      <c r="NP46" s="6"/>
      <c r="NQ46" s="6"/>
      <c r="NR46" s="6">
        <v>5.3393800000000002</v>
      </c>
      <c r="NS46" s="6">
        <v>0.24389369813799999</v>
      </c>
      <c r="NT46" s="6"/>
      <c r="NU46" s="31"/>
      <c r="NV46" s="6"/>
      <c r="NW46" s="6"/>
      <c r="NX46" s="6"/>
      <c r="NY46" s="6"/>
      <c r="NZ46" s="6"/>
      <c r="OA46" s="6"/>
      <c r="OB46" s="6"/>
      <c r="OC46" s="6"/>
      <c r="OD46" s="6"/>
      <c r="OE46" s="6"/>
      <c r="OG46" s="6"/>
      <c r="OH46" s="6"/>
      <c r="OI46" s="6">
        <v>5.3169000000000004</v>
      </c>
      <c r="OJ46" s="6">
        <v>0.28551484938299998</v>
      </c>
      <c r="OK46" s="6"/>
      <c r="OL46" s="31"/>
      <c r="OM46" s="6"/>
      <c r="ON46" s="6"/>
      <c r="OO46" s="6"/>
      <c r="OP46" s="6"/>
      <c r="OQ46" s="6"/>
      <c r="OR46" s="6"/>
      <c r="OS46" s="6"/>
      <c r="OT46" s="6"/>
      <c r="OU46" s="6"/>
      <c r="OV46" s="6"/>
      <c r="OX46" s="6"/>
      <c r="OY46" s="6"/>
      <c r="OZ46" s="6">
        <v>5.3169000000000004</v>
      </c>
      <c r="PA46" s="6">
        <v>0.213256206989</v>
      </c>
      <c r="PB46" s="6"/>
      <c r="PC46" s="31"/>
      <c r="PD46" s="6"/>
      <c r="PE46" s="6"/>
      <c r="PF46" s="6"/>
      <c r="PG46" s="6"/>
      <c r="PH46" s="6"/>
      <c r="PI46" s="6"/>
      <c r="PJ46" s="6"/>
      <c r="PK46" s="6"/>
      <c r="PL46" s="6"/>
      <c r="PM46" s="6"/>
      <c r="PO46" s="6"/>
      <c r="PP46" s="6"/>
      <c r="PQ46" s="6">
        <v>5.3169000000000004</v>
      </c>
      <c r="PR46" s="6">
        <v>0.33496870703699999</v>
      </c>
      <c r="PS46" s="6"/>
      <c r="PT46" s="31"/>
      <c r="PU46" s="6"/>
      <c r="PV46" s="6"/>
      <c r="PW46" s="6"/>
      <c r="PX46" s="6"/>
      <c r="PY46" s="6"/>
      <c r="PZ46" s="6"/>
      <c r="QA46" s="6"/>
      <c r="QB46" s="6"/>
      <c r="QC46" s="6"/>
      <c r="QD46" s="6"/>
      <c r="QF46" s="6"/>
      <c r="QG46" s="6"/>
      <c r="QH46" s="6">
        <v>5.3169000000000004</v>
      </c>
      <c r="QI46" s="6">
        <v>0.31028075126100002</v>
      </c>
      <c r="QJ46" s="6"/>
      <c r="QK46" s="31"/>
      <c r="QL46" s="6"/>
      <c r="QM46" s="6"/>
      <c r="QN46" s="6"/>
      <c r="QO46" s="6"/>
      <c r="QP46" s="6"/>
      <c r="QQ46" s="6"/>
      <c r="QR46" s="6"/>
      <c r="QS46" s="6"/>
      <c r="QT46" s="6"/>
      <c r="QU46" s="6"/>
      <c r="QW46" s="6"/>
      <c r="QX46" s="6"/>
      <c r="QY46" s="6">
        <v>5.3169000000000004</v>
      </c>
      <c r="QZ46" s="6">
        <v>0.40276989790099998</v>
      </c>
      <c r="RA46" s="6"/>
      <c r="RB46" s="31"/>
      <c r="RC46" s="6"/>
      <c r="RD46" s="6"/>
      <c r="RE46" s="6"/>
      <c r="RF46" s="6"/>
      <c r="RG46" s="6"/>
      <c r="RH46" s="6"/>
      <c r="RI46" s="6"/>
      <c r="RJ46" s="6"/>
      <c r="RK46" s="6"/>
      <c r="RL46" s="6"/>
      <c r="RN46" s="6"/>
      <c r="RO46" s="6"/>
      <c r="RP46" s="6">
        <v>5.1954599999999997</v>
      </c>
      <c r="RQ46" s="6">
        <v>0.387431467089</v>
      </c>
      <c r="RR46" s="6"/>
      <c r="RS46" s="31"/>
      <c r="RT46" s="6"/>
      <c r="RU46" s="6"/>
      <c r="RV46" s="6"/>
      <c r="RW46" s="6"/>
      <c r="RX46" s="6"/>
      <c r="RY46" s="6"/>
      <c r="RZ46" s="6"/>
      <c r="SA46" s="6"/>
      <c r="SB46" s="6"/>
      <c r="SC46" s="6"/>
      <c r="SE46" s="6"/>
      <c r="SF46" s="6"/>
      <c r="SG46" s="6">
        <v>5.1954599999999997</v>
      </c>
      <c r="SH46" s="6">
        <v>0.40091410842899999</v>
      </c>
      <c r="SI46" s="6"/>
      <c r="SJ46" s="31"/>
      <c r="SK46" s="6"/>
      <c r="SL46" s="6"/>
      <c r="SM46" s="6"/>
      <c r="SN46" s="6"/>
      <c r="SO46" s="6"/>
      <c r="SP46" s="6"/>
      <c r="SQ46" s="6"/>
      <c r="SR46" s="6"/>
      <c r="SS46" s="6"/>
      <c r="ST46" s="6"/>
      <c r="SV46" s="6"/>
      <c r="SW46" s="6"/>
      <c r="SX46" s="6">
        <v>5.2794600000000003</v>
      </c>
      <c r="SY46" s="6">
        <v>0.49754456600000002</v>
      </c>
      <c r="SZ46" s="6"/>
      <c r="TA46" s="31"/>
      <c r="TB46" s="6"/>
      <c r="TC46" s="6"/>
      <c r="TD46" s="6"/>
      <c r="TE46" s="6"/>
      <c r="TF46" s="6"/>
      <c r="TG46" s="6"/>
      <c r="TH46" s="6"/>
      <c r="TI46" s="6"/>
      <c r="TJ46" s="6"/>
      <c r="TK46" s="6"/>
      <c r="TM46" s="6"/>
      <c r="TN46" s="6"/>
      <c r="TO46" s="6">
        <v>5.2794600000000003</v>
      </c>
      <c r="TP46" s="6">
        <v>0.31257343478600003</v>
      </c>
      <c r="TQ46" s="6"/>
      <c r="TR46" s="31"/>
      <c r="TS46" s="6"/>
      <c r="TT46" s="6"/>
      <c r="TU46" s="6"/>
      <c r="TV46" s="6"/>
      <c r="TW46" s="6"/>
      <c r="TX46" s="6"/>
      <c r="TY46" s="6"/>
      <c r="TZ46" s="6"/>
      <c r="UA46" s="6"/>
      <c r="UB46" s="6"/>
      <c r="UD46" s="6"/>
      <c r="UE46" s="6"/>
      <c r="UF46" s="6">
        <v>5.2794600000000003</v>
      </c>
      <c r="UG46" s="6">
        <v>0.32807354677700001</v>
      </c>
      <c r="UH46" s="6"/>
      <c r="UI46" s="31"/>
      <c r="UJ46" s="6"/>
      <c r="UK46" s="6"/>
      <c r="UL46" s="6"/>
      <c r="UM46" s="6"/>
      <c r="UN46" s="6"/>
      <c r="UO46" s="6"/>
      <c r="UP46" s="6"/>
      <c r="UQ46" s="6"/>
      <c r="UR46" s="6"/>
      <c r="US46" s="6"/>
      <c r="UU46" s="6"/>
      <c r="UV46" s="6"/>
      <c r="UW46" s="6">
        <v>5.1814200000000001</v>
      </c>
      <c r="UX46" s="6">
        <v>0.34173226508999999</v>
      </c>
      <c r="UY46" s="6"/>
      <c r="UZ46" s="31"/>
      <c r="VA46" s="6"/>
      <c r="VB46" s="6"/>
      <c r="VC46" s="6"/>
      <c r="VD46" s="6"/>
      <c r="VE46" s="6"/>
      <c r="VF46" s="6"/>
      <c r="VG46" s="6"/>
      <c r="VH46" s="6"/>
      <c r="VI46" s="6"/>
      <c r="VJ46" s="6"/>
      <c r="VL46" s="6"/>
      <c r="VM46" s="6"/>
      <c r="VN46" s="6">
        <v>5.1814200000000001</v>
      </c>
      <c r="VO46" s="6">
        <v>0.323345057868</v>
      </c>
      <c r="VP46" s="6"/>
      <c r="VQ46" s="31"/>
      <c r="VR46" s="6"/>
      <c r="VS46" s="6"/>
      <c r="VT46" s="6"/>
      <c r="VU46" s="6"/>
      <c r="VV46" s="6"/>
      <c r="VW46" s="6"/>
      <c r="VX46" s="6"/>
      <c r="VY46" s="6"/>
      <c r="VZ46" s="6"/>
      <c r="WA46" s="6"/>
      <c r="WC46" s="6"/>
      <c r="WD46" s="6"/>
      <c r="WE46" s="6">
        <v>5.1814200000000001</v>
      </c>
      <c r="WF46" s="6">
        <v>0.37685816836500002</v>
      </c>
      <c r="WG46" s="6"/>
      <c r="WH46" s="31"/>
    </row>
    <row r="47" spans="2:606" x14ac:dyDescent="0.25">
      <c r="K47" s="31"/>
      <c r="L47" s="6"/>
      <c r="M47" s="6"/>
      <c r="N47" s="6"/>
      <c r="O47" s="6"/>
      <c r="P47" s="6"/>
      <c r="Q47" s="6"/>
      <c r="R47" s="6" t="s">
        <v>87</v>
      </c>
      <c r="S47" s="6"/>
      <c r="T47" s="6"/>
      <c r="U47" s="6"/>
      <c r="W47" s="6"/>
      <c r="X47" s="6"/>
      <c r="Y47" s="6">
        <v>7.0292533333299998</v>
      </c>
      <c r="Z47" s="6">
        <v>8.2209044135999998E-2</v>
      </c>
      <c r="AA47" s="6"/>
      <c r="AC47" s="6"/>
      <c r="AD47" s="6"/>
      <c r="AE47" s="6"/>
      <c r="AF47" s="6"/>
      <c r="AG47" s="6"/>
      <c r="AH47" s="6"/>
      <c r="AI47" s="6" t="s">
        <v>87</v>
      </c>
      <c r="AJ47" s="6"/>
      <c r="AK47" s="6"/>
      <c r="AL47" s="6"/>
      <c r="AN47" s="6"/>
      <c r="AO47" s="6"/>
      <c r="AP47" s="6">
        <v>7.0292533333299998</v>
      </c>
      <c r="AQ47" s="6">
        <v>0.17744565939099999</v>
      </c>
      <c r="AR47" s="6"/>
      <c r="AT47" s="6"/>
      <c r="AU47" s="6"/>
      <c r="AV47" s="6"/>
      <c r="AW47" s="6"/>
      <c r="AX47" s="6"/>
      <c r="AY47" s="6"/>
      <c r="AZ47" s="6" t="s">
        <v>87</v>
      </c>
      <c r="BA47" s="6"/>
      <c r="BB47" s="6"/>
      <c r="BC47" s="6"/>
      <c r="BE47" s="6"/>
      <c r="BF47" s="6"/>
      <c r="BG47" s="6">
        <v>6.94184</v>
      </c>
      <c r="BH47" s="6">
        <v>9.0318966290700006E-2</v>
      </c>
      <c r="BI47" s="6"/>
      <c r="BJ47" s="31"/>
      <c r="BK47" s="6"/>
      <c r="BL47" s="6"/>
      <c r="BM47" s="6"/>
      <c r="BN47" s="6"/>
      <c r="BO47" s="6"/>
      <c r="BP47" s="6"/>
      <c r="BQ47" s="6" t="s">
        <v>87</v>
      </c>
      <c r="BR47" s="6"/>
      <c r="BS47" s="6"/>
      <c r="BT47" s="6"/>
      <c r="BV47" s="6"/>
      <c r="BW47" s="6"/>
      <c r="BX47" s="6">
        <v>7.1516799999999998</v>
      </c>
      <c r="BY47" s="6">
        <v>0.49063310737400001</v>
      </c>
      <c r="BZ47" s="6"/>
      <c r="CA47" s="31"/>
      <c r="CB47" s="6"/>
      <c r="CC47" s="6"/>
      <c r="CD47" s="6"/>
      <c r="CE47" s="6"/>
      <c r="CF47" s="6"/>
      <c r="CG47" s="6"/>
      <c r="CH47" s="6" t="s">
        <v>87</v>
      </c>
      <c r="CI47" s="6"/>
      <c r="CJ47" s="6"/>
      <c r="CK47" s="6"/>
      <c r="CM47" s="6"/>
      <c r="CN47" s="6"/>
      <c r="CO47" s="6">
        <v>7.2090933333300002</v>
      </c>
      <c r="CP47" s="6">
        <v>0.44798411973000002</v>
      </c>
      <c r="CQ47" s="6"/>
      <c r="CR47" s="31"/>
      <c r="CS47" s="6"/>
      <c r="CT47" s="6"/>
      <c r="CU47" s="6"/>
      <c r="CV47" s="6"/>
      <c r="CW47" s="6"/>
      <c r="CX47" s="6"/>
      <c r="CY47" s="6" t="s">
        <v>87</v>
      </c>
      <c r="CZ47" s="6"/>
      <c r="DA47" s="6"/>
      <c r="DB47" s="6"/>
      <c r="DD47" s="6"/>
      <c r="DE47" s="6"/>
      <c r="DF47" s="6">
        <v>7.2090933333300002</v>
      </c>
      <c r="DG47" s="6">
        <v>0.608633952925</v>
      </c>
      <c r="DH47" s="6"/>
      <c r="DI47" s="31"/>
      <c r="DJ47" s="6"/>
      <c r="DK47" s="6"/>
      <c r="DL47" s="6"/>
      <c r="DM47" s="6"/>
      <c r="DN47" s="6"/>
      <c r="DO47" s="6"/>
      <c r="DP47" s="6" t="s">
        <v>87</v>
      </c>
      <c r="DQ47" s="6"/>
      <c r="DR47" s="6"/>
      <c r="DS47" s="6"/>
      <c r="DU47" s="6"/>
      <c r="DV47" s="6"/>
      <c r="DW47" s="6">
        <v>7.0891999999999999</v>
      </c>
      <c r="DX47" s="6">
        <v>0.242815959434</v>
      </c>
      <c r="DY47" s="6"/>
      <c r="DZ47" s="31"/>
      <c r="EA47" s="6"/>
      <c r="EB47" s="6"/>
      <c r="EC47" s="6"/>
      <c r="ED47" s="6"/>
      <c r="EE47" s="6"/>
      <c r="EF47" s="6"/>
      <c r="EG47" s="6" t="s">
        <v>87</v>
      </c>
      <c r="EH47" s="6"/>
      <c r="EI47" s="6"/>
      <c r="EJ47" s="6"/>
      <c r="EL47" s="6"/>
      <c r="EM47" s="6"/>
      <c r="EN47" s="6">
        <v>7.0891999999999999</v>
      </c>
      <c r="EO47" s="6">
        <v>0.282050377922</v>
      </c>
      <c r="EP47" s="6"/>
      <c r="EQ47" s="31"/>
      <c r="ER47" s="6"/>
      <c r="ES47" s="6"/>
      <c r="ET47" s="6"/>
      <c r="EU47" s="6"/>
      <c r="EV47" s="6"/>
      <c r="EW47" s="6"/>
      <c r="EX47" s="6" t="s">
        <v>87</v>
      </c>
      <c r="EY47" s="6"/>
      <c r="EZ47" s="6"/>
      <c r="FA47" s="6"/>
      <c r="FC47" s="6"/>
      <c r="FD47" s="6"/>
      <c r="FE47" s="6">
        <v>7.0442400000000003</v>
      </c>
      <c r="FF47" s="6">
        <v>0.32792612723999998</v>
      </c>
      <c r="FG47" s="6"/>
      <c r="FH47" s="31"/>
      <c r="FI47" s="6"/>
      <c r="FJ47" s="6"/>
      <c r="FK47" s="6"/>
      <c r="FL47" s="6"/>
      <c r="FM47" s="6"/>
      <c r="FN47" s="6"/>
      <c r="FO47" s="6" t="s">
        <v>87</v>
      </c>
      <c r="FP47" s="6"/>
      <c r="FQ47" s="6"/>
      <c r="FR47" s="6"/>
      <c r="FT47" s="6"/>
      <c r="FU47" s="6"/>
      <c r="FV47" s="6">
        <v>7.0442400000000003</v>
      </c>
      <c r="FW47" s="6">
        <v>0.287091118393</v>
      </c>
      <c r="FX47" s="6"/>
      <c r="FY47" s="31"/>
      <c r="FZ47" s="6"/>
      <c r="GA47" s="6"/>
      <c r="GB47" s="6"/>
      <c r="GC47" s="6"/>
      <c r="GD47" s="6"/>
      <c r="GE47" s="6"/>
      <c r="GF47" s="6" t="s">
        <v>87</v>
      </c>
      <c r="GG47" s="6"/>
      <c r="GH47" s="6"/>
      <c r="GI47" s="6"/>
      <c r="GK47" s="6"/>
      <c r="GL47" s="6"/>
      <c r="GM47" s="6">
        <v>7.0167466666699996</v>
      </c>
      <c r="GN47" s="6">
        <v>0.37286918220600002</v>
      </c>
      <c r="GO47" s="6"/>
      <c r="GP47" s="31"/>
      <c r="GQ47" s="6"/>
      <c r="GR47" s="6"/>
      <c r="GS47" s="6"/>
      <c r="GT47" s="6"/>
      <c r="GU47" s="6"/>
      <c r="GV47" s="6"/>
      <c r="GW47" s="6" t="s">
        <v>87</v>
      </c>
      <c r="GX47" s="6"/>
      <c r="GY47" s="6"/>
      <c r="GZ47" s="6"/>
      <c r="HB47" s="6"/>
      <c r="HC47" s="6"/>
      <c r="HD47" s="6">
        <v>7.0167466666699996</v>
      </c>
      <c r="HE47" s="6">
        <v>0.34696965417300002</v>
      </c>
      <c r="HF47" s="6"/>
      <c r="HG47" s="31"/>
      <c r="HH47" s="6"/>
      <c r="HI47" s="6"/>
      <c r="HJ47" s="6"/>
      <c r="HK47" s="6"/>
      <c r="HL47" s="6"/>
      <c r="HM47" s="6"/>
      <c r="HN47" s="6" t="s">
        <v>87</v>
      </c>
      <c r="HO47" s="6"/>
      <c r="HP47" s="6"/>
      <c r="HQ47" s="6"/>
      <c r="HS47" s="6"/>
      <c r="HT47" s="6"/>
      <c r="HU47" s="6">
        <v>7.2480000000000002</v>
      </c>
      <c r="HV47" s="6">
        <v>0.43151205132800002</v>
      </c>
      <c r="HW47" s="6"/>
      <c r="HX47" s="31"/>
      <c r="HY47" s="6"/>
      <c r="HZ47" s="6"/>
      <c r="IA47" s="6"/>
      <c r="IB47" s="6"/>
      <c r="IC47" s="6"/>
      <c r="ID47" s="6"/>
      <c r="IE47" s="6" t="s">
        <v>87</v>
      </c>
      <c r="IF47" s="6"/>
      <c r="IG47" s="6"/>
      <c r="IH47" s="6"/>
      <c r="IJ47" s="6"/>
      <c r="IK47" s="6"/>
      <c r="IL47" s="6">
        <v>7.2480000000000002</v>
      </c>
      <c r="IM47" s="6">
        <v>0.66438082792399999</v>
      </c>
      <c r="IN47" s="6"/>
      <c r="IO47" s="31"/>
      <c r="IP47" s="6"/>
      <c r="IQ47" s="6"/>
      <c r="IR47" s="6"/>
      <c r="IS47" s="6"/>
      <c r="IT47" s="6"/>
      <c r="IU47" s="6"/>
      <c r="IV47" s="6" t="s">
        <v>87</v>
      </c>
      <c r="IW47" s="6"/>
      <c r="IX47" s="6"/>
      <c r="IY47" s="6"/>
      <c r="JA47" s="6"/>
      <c r="JB47" s="6"/>
      <c r="JC47" s="6">
        <v>7.2480000000000002</v>
      </c>
      <c r="JD47" s="6">
        <v>0.676248888755</v>
      </c>
      <c r="JE47" s="6"/>
      <c r="JF47" s="31"/>
      <c r="JG47" s="6"/>
      <c r="JH47" s="6"/>
      <c r="JI47" s="6"/>
      <c r="JJ47" s="6"/>
      <c r="JK47" s="6"/>
      <c r="JL47" s="6"/>
      <c r="JM47" s="6" t="s">
        <v>87</v>
      </c>
      <c r="JN47" s="6"/>
      <c r="JO47" s="6"/>
      <c r="JP47" s="6"/>
      <c r="JR47" s="6"/>
      <c r="JS47" s="6"/>
      <c r="JT47" s="6">
        <v>7.2480000000000002</v>
      </c>
      <c r="JU47" s="6">
        <v>0.667374725133</v>
      </c>
      <c r="JV47" s="6"/>
      <c r="JW47" s="31"/>
      <c r="JX47" s="6"/>
      <c r="JY47" s="6"/>
      <c r="JZ47" s="6"/>
      <c r="KA47" s="6"/>
      <c r="KB47" s="6"/>
      <c r="KC47" s="6"/>
      <c r="KD47" s="6" t="s">
        <v>87</v>
      </c>
      <c r="KE47" s="6"/>
      <c r="KF47" s="6"/>
      <c r="KG47" s="6"/>
      <c r="KI47" s="6"/>
      <c r="KJ47" s="6"/>
      <c r="KK47" s="6">
        <v>7.0692533333299998</v>
      </c>
      <c r="KL47" s="6">
        <v>0.22097434272700001</v>
      </c>
      <c r="KM47" s="6"/>
      <c r="KN47" s="31"/>
      <c r="KO47" s="6"/>
      <c r="KP47" s="6"/>
      <c r="KQ47" s="6"/>
      <c r="KR47" s="6"/>
      <c r="KS47" s="6"/>
      <c r="KT47" s="6"/>
      <c r="KU47" s="6" t="s">
        <v>87</v>
      </c>
      <c r="KV47" s="6"/>
      <c r="KW47" s="6"/>
      <c r="KX47" s="6"/>
      <c r="KZ47" s="6"/>
      <c r="LA47" s="6"/>
      <c r="LB47" s="6">
        <v>7.0692533333299998</v>
      </c>
      <c r="LC47" s="6">
        <v>0.193247006257</v>
      </c>
      <c r="LD47" s="6"/>
      <c r="LE47" s="31"/>
      <c r="LF47" s="6"/>
      <c r="LG47" s="6"/>
      <c r="LH47" s="6"/>
      <c r="LI47" s="6"/>
      <c r="LJ47" s="6"/>
      <c r="LK47" s="6"/>
      <c r="LL47" s="6" t="s">
        <v>87</v>
      </c>
      <c r="LM47" s="6"/>
      <c r="LN47" s="6"/>
      <c r="LO47" s="6"/>
      <c r="LQ47" s="6"/>
      <c r="LR47" s="6"/>
      <c r="LS47" s="6">
        <v>7.0692533333299998</v>
      </c>
      <c r="LT47" s="6">
        <v>0.283187985305</v>
      </c>
      <c r="LU47" s="6"/>
      <c r="LV47" s="31"/>
      <c r="LW47" s="6"/>
      <c r="LX47" s="6"/>
      <c r="LY47" s="6"/>
      <c r="LZ47" s="6"/>
      <c r="MA47" s="6"/>
      <c r="MB47" s="6"/>
      <c r="MC47" s="6" t="s">
        <v>87</v>
      </c>
      <c r="MD47" s="6"/>
      <c r="ME47" s="6"/>
      <c r="MF47" s="6"/>
      <c r="MH47" s="6"/>
      <c r="MI47" s="6"/>
      <c r="MJ47" s="6">
        <v>7.0692533333299998</v>
      </c>
      <c r="MK47" s="6">
        <v>0.24753998046199999</v>
      </c>
      <c r="ML47" s="6"/>
      <c r="MM47" s="31"/>
      <c r="MN47" s="6"/>
      <c r="MO47" s="6"/>
      <c r="MP47" s="6"/>
      <c r="MQ47" s="6"/>
      <c r="MR47" s="6"/>
      <c r="MS47" s="6"/>
      <c r="MT47" s="6" t="s">
        <v>87</v>
      </c>
      <c r="MU47" s="6"/>
      <c r="MV47" s="6"/>
      <c r="MW47" s="6"/>
      <c r="MY47" s="6"/>
      <c r="MZ47" s="6"/>
      <c r="NA47" s="6">
        <v>7.0692533333299998</v>
      </c>
      <c r="NB47" s="6">
        <v>0.19451216301999999</v>
      </c>
      <c r="NC47" s="6"/>
      <c r="ND47" s="31"/>
      <c r="NE47" s="6"/>
      <c r="NF47" s="6"/>
      <c r="NG47" s="6"/>
      <c r="NH47" s="6"/>
      <c r="NI47" s="6"/>
      <c r="NJ47" s="6"/>
      <c r="NK47" s="6" t="s">
        <v>87</v>
      </c>
      <c r="NL47" s="6"/>
      <c r="NM47" s="6"/>
      <c r="NN47" s="6"/>
      <c r="NP47" s="6"/>
      <c r="NQ47" s="6"/>
      <c r="NR47" s="6">
        <v>7.11917333333</v>
      </c>
      <c r="NS47" s="6">
        <v>0.26578597221799999</v>
      </c>
      <c r="NT47" s="6"/>
      <c r="NU47" s="31"/>
      <c r="NV47" s="6"/>
      <c r="NW47" s="6"/>
      <c r="NX47" s="6"/>
      <c r="NY47" s="6"/>
      <c r="NZ47" s="6"/>
      <c r="OA47" s="6"/>
      <c r="OB47" s="6" t="s">
        <v>87</v>
      </c>
      <c r="OC47" s="6"/>
      <c r="OD47" s="6"/>
      <c r="OE47" s="6"/>
      <c r="OG47" s="6"/>
      <c r="OH47" s="6"/>
      <c r="OI47" s="6">
        <v>7.0891999999999999</v>
      </c>
      <c r="OJ47" s="6">
        <v>0.30958362432600001</v>
      </c>
      <c r="OK47" s="6"/>
      <c r="OL47" s="31"/>
      <c r="OM47" s="6"/>
      <c r="ON47" s="6"/>
      <c r="OO47" s="6"/>
      <c r="OP47" s="6"/>
      <c r="OQ47" s="6"/>
      <c r="OR47" s="6"/>
      <c r="OS47" s="6" t="s">
        <v>87</v>
      </c>
      <c r="OT47" s="6"/>
      <c r="OU47" s="6"/>
      <c r="OV47" s="6"/>
      <c r="OX47" s="6"/>
      <c r="OY47" s="6"/>
      <c r="OZ47" s="6">
        <v>7.0891999999999999</v>
      </c>
      <c r="PA47" s="6">
        <v>0.23518617696999999</v>
      </c>
      <c r="PB47" s="6"/>
      <c r="PC47" s="31"/>
      <c r="PD47" s="6"/>
      <c r="PE47" s="6"/>
      <c r="PF47" s="6"/>
      <c r="PG47" s="6"/>
      <c r="PH47" s="6"/>
      <c r="PI47" s="6"/>
      <c r="PJ47" s="6" t="s">
        <v>87</v>
      </c>
      <c r="PK47" s="6"/>
      <c r="PL47" s="6"/>
      <c r="PM47" s="6"/>
      <c r="PO47" s="6"/>
      <c r="PP47" s="6"/>
      <c r="PQ47" s="6">
        <v>7.0891999999999999</v>
      </c>
      <c r="PR47" s="6">
        <v>0.36556647407199999</v>
      </c>
      <c r="PS47" s="6"/>
      <c r="PT47" s="31"/>
      <c r="PU47" s="6"/>
      <c r="PV47" s="6"/>
      <c r="PW47" s="6"/>
      <c r="PX47" s="6"/>
      <c r="PY47" s="6"/>
      <c r="PZ47" s="6"/>
      <c r="QA47" s="6" t="s">
        <v>87</v>
      </c>
      <c r="QB47" s="6"/>
      <c r="QC47" s="6"/>
      <c r="QD47" s="6"/>
      <c r="QF47" s="6"/>
      <c r="QG47" s="6"/>
      <c r="QH47" s="6">
        <v>7.0891999999999999</v>
      </c>
      <c r="QI47" s="6">
        <v>0.33674721432400001</v>
      </c>
      <c r="QJ47" s="6"/>
      <c r="QK47" s="31"/>
      <c r="QL47" s="6"/>
      <c r="QM47" s="6"/>
      <c r="QN47" s="6"/>
      <c r="QO47" s="6"/>
      <c r="QP47" s="6"/>
      <c r="QQ47" s="6"/>
      <c r="QR47" s="6" t="s">
        <v>87</v>
      </c>
      <c r="QS47" s="6"/>
      <c r="QT47" s="6"/>
      <c r="QU47" s="6"/>
      <c r="QW47" s="6"/>
      <c r="QX47" s="6"/>
      <c r="QY47" s="6">
        <v>7.0891999999999999</v>
      </c>
      <c r="QZ47" s="6">
        <v>0.43184331807199999</v>
      </c>
      <c r="RA47" s="6"/>
      <c r="RB47" s="31"/>
      <c r="RC47" s="6"/>
      <c r="RD47" s="6"/>
      <c r="RE47" s="6"/>
      <c r="RF47" s="6"/>
      <c r="RG47" s="6"/>
      <c r="RH47" s="6"/>
      <c r="RI47" s="6" t="s">
        <v>87</v>
      </c>
      <c r="RJ47" s="6"/>
      <c r="RK47" s="6"/>
      <c r="RL47" s="6"/>
      <c r="RN47" s="6"/>
      <c r="RO47" s="6"/>
      <c r="RP47" s="6">
        <v>6.9272799999999997</v>
      </c>
      <c r="RQ47" s="6">
        <v>0.42734641675599999</v>
      </c>
      <c r="RR47" s="6"/>
      <c r="RS47" s="31"/>
      <c r="RT47" s="6"/>
      <c r="RU47" s="6"/>
      <c r="RV47" s="6"/>
      <c r="RW47" s="6"/>
      <c r="RX47" s="6"/>
      <c r="RY47" s="6"/>
      <c r="RZ47" s="6" t="s">
        <v>87</v>
      </c>
      <c r="SA47" s="6"/>
      <c r="SB47" s="6"/>
      <c r="SC47" s="6"/>
      <c r="SE47" s="6"/>
      <c r="SF47" s="6"/>
      <c r="SG47" s="6">
        <v>6.9272799999999997</v>
      </c>
      <c r="SH47" s="6">
        <v>0.44001309301500002</v>
      </c>
      <c r="SI47" s="6"/>
      <c r="SJ47" s="31"/>
      <c r="SK47" s="6"/>
      <c r="SL47" s="6"/>
      <c r="SM47" s="6"/>
      <c r="SN47" s="6"/>
      <c r="SO47" s="6"/>
      <c r="SP47" s="6"/>
      <c r="SQ47" s="6" t="s">
        <v>87</v>
      </c>
      <c r="SR47" s="6"/>
      <c r="SS47" s="6"/>
      <c r="ST47" s="6"/>
      <c r="SV47" s="6"/>
      <c r="SW47" s="6"/>
      <c r="SX47" s="6">
        <v>7.0392799999999998</v>
      </c>
      <c r="SY47" s="6">
        <v>0.52679325929599996</v>
      </c>
      <c r="SZ47" s="6"/>
      <c r="TA47" s="31"/>
      <c r="TB47" s="6"/>
      <c r="TC47" s="6"/>
      <c r="TD47" s="6"/>
      <c r="TE47" s="6"/>
      <c r="TF47" s="6"/>
      <c r="TG47" s="6"/>
      <c r="TH47" s="6" t="s">
        <v>87</v>
      </c>
      <c r="TI47" s="6"/>
      <c r="TJ47" s="6"/>
      <c r="TK47" s="6"/>
      <c r="TM47" s="6"/>
      <c r="TN47" s="6"/>
      <c r="TO47" s="6">
        <v>7.0392799999999998</v>
      </c>
      <c r="TP47" s="6">
        <v>0.34327200715400003</v>
      </c>
      <c r="TQ47" s="6"/>
      <c r="TR47" s="31"/>
      <c r="TS47" s="6"/>
      <c r="TT47" s="6"/>
      <c r="TU47" s="6"/>
      <c r="TV47" s="6"/>
      <c r="TW47" s="6"/>
      <c r="TX47" s="6"/>
      <c r="TY47" s="6" t="s">
        <v>87</v>
      </c>
      <c r="TZ47" s="6"/>
      <c r="UA47" s="6"/>
      <c r="UB47" s="6"/>
      <c r="UD47" s="6"/>
      <c r="UE47" s="6"/>
      <c r="UF47" s="6">
        <v>7.0392799999999998</v>
      </c>
      <c r="UG47" s="6">
        <v>0.361828421053</v>
      </c>
      <c r="UH47" s="6"/>
      <c r="UI47" s="31"/>
      <c r="UJ47" s="6"/>
      <c r="UK47" s="6"/>
      <c r="UL47" s="6"/>
      <c r="UM47" s="6"/>
      <c r="UN47" s="6"/>
      <c r="UO47" s="6"/>
      <c r="UP47" s="6" t="s">
        <v>87</v>
      </c>
      <c r="UQ47" s="6"/>
      <c r="UR47" s="6"/>
      <c r="US47" s="6"/>
      <c r="UU47" s="6"/>
      <c r="UV47" s="6"/>
      <c r="UW47" s="6">
        <v>6.9085599999999996</v>
      </c>
      <c r="UX47" s="6">
        <v>0.37771092540000001</v>
      </c>
      <c r="UY47" s="6"/>
      <c r="UZ47" s="31"/>
      <c r="VA47" s="6"/>
      <c r="VB47" s="6"/>
      <c r="VC47" s="6"/>
      <c r="VD47" s="6"/>
      <c r="VE47" s="6"/>
      <c r="VF47" s="6"/>
      <c r="VG47" s="6" t="s">
        <v>87</v>
      </c>
      <c r="VH47" s="6"/>
      <c r="VI47" s="6"/>
      <c r="VJ47" s="6"/>
      <c r="VL47" s="6"/>
      <c r="VM47" s="6"/>
      <c r="VN47" s="6">
        <v>6.9085599999999996</v>
      </c>
      <c r="VO47" s="6">
        <v>0.35602856986499998</v>
      </c>
      <c r="VP47" s="6"/>
      <c r="VQ47" s="31"/>
      <c r="VR47" s="6"/>
      <c r="VS47" s="6"/>
      <c r="VT47" s="6"/>
      <c r="VU47" s="6"/>
      <c r="VV47" s="6"/>
      <c r="VW47" s="6"/>
      <c r="VX47" s="6" t="s">
        <v>87</v>
      </c>
      <c r="VY47" s="6"/>
      <c r="VZ47" s="6"/>
      <c r="WA47" s="6"/>
      <c r="WC47" s="6"/>
      <c r="WD47" s="6"/>
      <c r="WE47" s="6">
        <v>6.9085599999999996</v>
      </c>
      <c r="WF47" s="6">
        <v>0.41568518676299998</v>
      </c>
      <c r="WG47" s="6"/>
      <c r="WH47" s="31"/>
    </row>
    <row r="48" spans="2:606" x14ac:dyDescent="0.25">
      <c r="K48" s="31"/>
      <c r="L48" s="6"/>
      <c r="M48" s="6"/>
      <c r="N48" s="6"/>
      <c r="O48" s="6"/>
      <c r="P48" s="6"/>
      <c r="Q48" s="6"/>
      <c r="R48" s="6"/>
      <c r="S48" s="6"/>
      <c r="T48" s="6"/>
      <c r="U48" s="6"/>
      <c r="W48" s="6"/>
      <c r="X48" s="6"/>
      <c r="Y48" s="6">
        <v>8.7865666666699997</v>
      </c>
      <c r="Z48" s="6">
        <v>8.6766806167100002E-2</v>
      </c>
      <c r="AA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N48" s="6"/>
      <c r="AO48" s="6"/>
      <c r="AP48" s="6">
        <v>8.7865666666699997</v>
      </c>
      <c r="AQ48" s="6">
        <v>0.18677063335499999</v>
      </c>
      <c r="AR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E48" s="6"/>
      <c r="BF48" s="6"/>
      <c r="BG48" s="6">
        <v>8.6773000000000007</v>
      </c>
      <c r="BH48" s="6">
        <v>9.1730979650999994E-2</v>
      </c>
      <c r="BI48" s="6"/>
      <c r="BJ48" s="31"/>
      <c r="BK48" s="6"/>
      <c r="BL48" s="6"/>
      <c r="BM48" s="6"/>
      <c r="BN48" s="6"/>
      <c r="BO48" s="6"/>
      <c r="BP48" s="6"/>
      <c r="BQ48" s="6"/>
      <c r="BR48" s="6"/>
      <c r="BS48" s="6"/>
      <c r="BT48" s="6"/>
      <c r="BV48" s="6"/>
      <c r="BW48" s="6"/>
      <c r="BX48" s="6">
        <v>8.9396000000000004</v>
      </c>
      <c r="BY48" s="6">
        <v>0.55041614301599995</v>
      </c>
      <c r="BZ48" s="6"/>
      <c r="CA48" s="31"/>
      <c r="CB48" s="6"/>
      <c r="CC48" s="6"/>
      <c r="CD48" s="6"/>
      <c r="CE48" s="6"/>
      <c r="CF48" s="6"/>
      <c r="CG48" s="6"/>
      <c r="CH48" s="6"/>
      <c r="CI48" s="6"/>
      <c r="CJ48" s="6"/>
      <c r="CK48" s="6"/>
      <c r="CM48" s="6"/>
      <c r="CN48" s="6"/>
      <c r="CO48" s="6">
        <v>9.0113666666699999</v>
      </c>
      <c r="CP48" s="6">
        <v>0.48704651680799999</v>
      </c>
      <c r="CQ48" s="6"/>
      <c r="CR48" s="31"/>
      <c r="CS48" s="6"/>
      <c r="CT48" s="6"/>
      <c r="CU48" s="6"/>
      <c r="CV48" s="6"/>
      <c r="CW48" s="6"/>
      <c r="CX48" s="6"/>
      <c r="CY48" s="6"/>
      <c r="CZ48" s="6"/>
      <c r="DA48" s="6"/>
      <c r="DB48" s="6"/>
      <c r="DD48" s="6"/>
      <c r="DE48" s="6"/>
      <c r="DF48" s="6">
        <v>9.0113666666699999</v>
      </c>
      <c r="DG48" s="6">
        <v>0.67393843904899997</v>
      </c>
      <c r="DH48" s="6"/>
      <c r="DI48" s="31"/>
      <c r="DJ48" s="6"/>
      <c r="DK48" s="6"/>
      <c r="DL48" s="6"/>
      <c r="DM48" s="6"/>
      <c r="DN48" s="6"/>
      <c r="DO48" s="6"/>
      <c r="DP48" s="6"/>
      <c r="DQ48" s="6"/>
      <c r="DR48" s="6"/>
      <c r="DS48" s="6"/>
      <c r="DU48" s="6"/>
      <c r="DV48" s="6"/>
      <c r="DW48" s="6">
        <v>8.8614999999999995</v>
      </c>
      <c r="DX48" s="6">
        <v>0.267267701282</v>
      </c>
      <c r="DY48" s="6"/>
      <c r="DZ48" s="31"/>
      <c r="EA48" s="6"/>
      <c r="EB48" s="6"/>
      <c r="EC48" s="6"/>
      <c r="ED48" s="6"/>
      <c r="EE48" s="6"/>
      <c r="EF48" s="6"/>
      <c r="EG48" s="6"/>
      <c r="EH48" s="6"/>
      <c r="EI48" s="6"/>
      <c r="EJ48" s="6"/>
      <c r="EL48" s="6"/>
      <c r="EM48" s="6"/>
      <c r="EN48" s="6">
        <v>8.8614999999999995</v>
      </c>
      <c r="EO48" s="6">
        <v>0.30660548322999998</v>
      </c>
      <c r="EP48" s="6"/>
      <c r="EQ48" s="31"/>
      <c r="ER48" s="6"/>
      <c r="ES48" s="6"/>
      <c r="ET48" s="6"/>
      <c r="EU48" s="6"/>
      <c r="EV48" s="6"/>
      <c r="EW48" s="6"/>
      <c r="EX48" s="6"/>
      <c r="EY48" s="6"/>
      <c r="EZ48" s="6"/>
      <c r="FA48" s="6"/>
      <c r="FC48" s="6"/>
      <c r="FD48" s="6"/>
      <c r="FE48" s="6">
        <v>8.8053000000000008</v>
      </c>
      <c r="FF48" s="6">
        <v>0.35644672890500001</v>
      </c>
      <c r="FG48" s="6"/>
      <c r="FH48" s="31"/>
      <c r="FI48" s="6"/>
      <c r="FJ48" s="6"/>
      <c r="FK48" s="6"/>
      <c r="FL48" s="6"/>
      <c r="FM48" s="6"/>
      <c r="FN48" s="6"/>
      <c r="FO48" s="6"/>
      <c r="FP48" s="6"/>
      <c r="FQ48" s="6"/>
      <c r="FR48" s="6"/>
      <c r="FT48" s="6"/>
      <c r="FU48" s="6"/>
      <c r="FV48" s="6">
        <v>8.8053000000000008</v>
      </c>
      <c r="FW48" s="6">
        <v>0.315610484814</v>
      </c>
      <c r="FX48" s="6"/>
      <c r="FY48" s="31"/>
      <c r="FZ48" s="6"/>
      <c r="GA48" s="6"/>
      <c r="GB48" s="6"/>
      <c r="GC48" s="6"/>
      <c r="GD48" s="6"/>
      <c r="GE48" s="6"/>
      <c r="GF48" s="6"/>
      <c r="GG48" s="6"/>
      <c r="GH48" s="6"/>
      <c r="GI48" s="6"/>
      <c r="GK48" s="6"/>
      <c r="GL48" s="6"/>
      <c r="GM48" s="6">
        <v>8.7709333333299995</v>
      </c>
      <c r="GN48" s="6">
        <v>0.406379306868</v>
      </c>
      <c r="GO48" s="6"/>
      <c r="GP48" s="31"/>
      <c r="GQ48" s="6"/>
      <c r="GR48" s="6"/>
      <c r="GS48" s="6"/>
      <c r="GT48" s="6"/>
      <c r="GU48" s="6"/>
      <c r="GV48" s="6"/>
      <c r="GW48" s="6"/>
      <c r="GX48" s="6"/>
      <c r="GY48" s="6"/>
      <c r="GZ48" s="6"/>
      <c r="HB48" s="6"/>
      <c r="HC48" s="6"/>
      <c r="HD48" s="6">
        <v>8.7709333333299995</v>
      </c>
      <c r="HE48" s="6">
        <v>0.37724847933</v>
      </c>
      <c r="HF48" s="6"/>
      <c r="HG48" s="31"/>
      <c r="HH48" s="6"/>
      <c r="HI48" s="6"/>
      <c r="HJ48" s="6"/>
      <c r="HK48" s="6"/>
      <c r="HL48" s="6"/>
      <c r="HM48" s="6"/>
      <c r="HN48" s="6"/>
      <c r="HO48" s="6"/>
      <c r="HP48" s="6"/>
      <c r="HQ48" s="6"/>
      <c r="HS48" s="6"/>
      <c r="HT48" s="6"/>
      <c r="HU48" s="6">
        <v>9.06</v>
      </c>
      <c r="HV48" s="6">
        <v>0.475995616357</v>
      </c>
      <c r="HW48" s="6"/>
      <c r="HX48" s="31"/>
      <c r="HY48" s="6"/>
      <c r="HZ48" s="6"/>
      <c r="IA48" s="6"/>
      <c r="IB48" s="6"/>
      <c r="IC48" s="6"/>
      <c r="ID48" s="6"/>
      <c r="IE48" s="6"/>
      <c r="IF48" s="6"/>
      <c r="IG48" s="6"/>
      <c r="IH48" s="6"/>
      <c r="IJ48" s="6"/>
      <c r="IK48" s="6"/>
      <c r="IL48" s="6">
        <v>9.06</v>
      </c>
      <c r="IM48" s="6">
        <v>0.703669259582</v>
      </c>
      <c r="IN48" s="6"/>
      <c r="IO48" s="31"/>
      <c r="IP48" s="6"/>
      <c r="IQ48" s="6"/>
      <c r="IR48" s="6"/>
      <c r="IS48" s="6"/>
      <c r="IT48" s="6"/>
      <c r="IU48" s="6"/>
      <c r="IV48" s="6"/>
      <c r="IW48" s="6"/>
      <c r="IX48" s="6"/>
      <c r="IY48" s="6"/>
      <c r="JA48" s="6"/>
      <c r="JB48" s="6"/>
      <c r="JC48" s="6">
        <v>9.06</v>
      </c>
      <c r="JD48" s="6">
        <v>0.71090554869099998</v>
      </c>
      <c r="JE48" s="6"/>
      <c r="JF48" s="31"/>
      <c r="JG48" s="6"/>
      <c r="JH48" s="6"/>
      <c r="JI48" s="6"/>
      <c r="JJ48" s="6"/>
      <c r="JK48" s="6"/>
      <c r="JL48" s="6"/>
      <c r="JM48" s="6"/>
      <c r="JN48" s="6"/>
      <c r="JO48" s="6"/>
      <c r="JP48" s="6"/>
      <c r="JR48" s="6"/>
      <c r="JS48" s="6"/>
      <c r="JT48" s="6">
        <v>9.06</v>
      </c>
      <c r="JU48" s="6">
        <v>0.70895716225100003</v>
      </c>
      <c r="JV48" s="6"/>
      <c r="JW48" s="31"/>
      <c r="JX48" s="6"/>
      <c r="JY48" s="6"/>
      <c r="JZ48" s="6"/>
      <c r="KA48" s="6"/>
      <c r="KB48" s="6"/>
      <c r="KC48" s="6"/>
      <c r="KD48" s="6"/>
      <c r="KE48" s="6"/>
      <c r="KF48" s="6"/>
      <c r="KG48" s="6"/>
      <c r="KI48" s="6"/>
      <c r="KJ48" s="6"/>
      <c r="KK48" s="6">
        <v>8.8365666666700005</v>
      </c>
      <c r="KL48" s="6">
        <v>0.24101942128600001</v>
      </c>
      <c r="KM48" s="6"/>
      <c r="KN48" s="31"/>
      <c r="KO48" s="6"/>
      <c r="KP48" s="6"/>
      <c r="KQ48" s="6"/>
      <c r="KR48" s="6"/>
      <c r="KS48" s="6"/>
      <c r="KT48" s="6"/>
      <c r="KU48" s="6"/>
      <c r="KV48" s="6"/>
      <c r="KW48" s="6"/>
      <c r="KX48" s="6"/>
      <c r="KZ48" s="6"/>
      <c r="LA48" s="6"/>
      <c r="LB48" s="6">
        <v>8.8365666666700005</v>
      </c>
      <c r="LC48" s="6">
        <v>0.210341069056</v>
      </c>
      <c r="LD48" s="6"/>
      <c r="LE48" s="31"/>
      <c r="LF48" s="6"/>
      <c r="LG48" s="6"/>
      <c r="LH48" s="6"/>
      <c r="LI48" s="6"/>
      <c r="LJ48" s="6"/>
      <c r="LK48" s="6"/>
      <c r="LL48" s="6"/>
      <c r="LM48" s="6"/>
      <c r="LN48" s="6"/>
      <c r="LO48" s="6"/>
      <c r="LQ48" s="6"/>
      <c r="LR48" s="6"/>
      <c r="LS48" s="6">
        <v>8.8365666666700005</v>
      </c>
      <c r="LT48" s="6">
        <v>0.30646097577999998</v>
      </c>
      <c r="LU48" s="6"/>
      <c r="LV48" s="31"/>
      <c r="LW48" s="6"/>
      <c r="LX48" s="6"/>
      <c r="LY48" s="6"/>
      <c r="LZ48" s="6"/>
      <c r="MA48" s="6"/>
      <c r="MB48" s="6"/>
      <c r="MC48" s="6"/>
      <c r="MD48" s="6"/>
      <c r="ME48" s="6"/>
      <c r="MF48" s="6"/>
      <c r="MH48" s="6"/>
      <c r="MI48" s="6"/>
      <c r="MJ48" s="6">
        <v>8.8365666666700005</v>
      </c>
      <c r="MK48" s="6">
        <v>0.26852376784799997</v>
      </c>
      <c r="ML48" s="6"/>
      <c r="MM48" s="31"/>
      <c r="MN48" s="6"/>
      <c r="MO48" s="6"/>
      <c r="MP48" s="6"/>
      <c r="MQ48" s="6"/>
      <c r="MR48" s="6"/>
      <c r="MS48" s="6"/>
      <c r="MT48" s="6"/>
      <c r="MU48" s="6"/>
      <c r="MV48" s="6"/>
      <c r="MW48" s="6"/>
      <c r="MY48" s="6"/>
      <c r="MZ48" s="6"/>
      <c r="NA48" s="6">
        <v>8.8365666666700005</v>
      </c>
      <c r="NB48" s="6">
        <v>0.20706203449999999</v>
      </c>
      <c r="NC48" s="6"/>
      <c r="ND48" s="31"/>
      <c r="NE48" s="6"/>
      <c r="NF48" s="6"/>
      <c r="NG48" s="6"/>
      <c r="NH48" s="6"/>
      <c r="NI48" s="6"/>
      <c r="NJ48" s="6"/>
      <c r="NK48" s="6"/>
      <c r="NL48" s="6"/>
      <c r="NM48" s="6"/>
      <c r="NN48" s="6"/>
      <c r="NP48" s="6"/>
      <c r="NQ48" s="6"/>
      <c r="NR48" s="6">
        <v>8.8989666666700007</v>
      </c>
      <c r="NS48" s="6">
        <v>0.28998490807999999</v>
      </c>
      <c r="NT48" s="6"/>
      <c r="NU48" s="31"/>
      <c r="NV48" s="6"/>
      <c r="NW48" s="6"/>
      <c r="NX48" s="6"/>
      <c r="NY48" s="6"/>
      <c r="NZ48" s="6"/>
      <c r="OA48" s="6"/>
      <c r="OB48" s="6"/>
      <c r="OC48" s="6"/>
      <c r="OD48" s="6"/>
      <c r="OE48" s="6"/>
      <c r="OG48" s="6"/>
      <c r="OH48" s="6"/>
      <c r="OI48" s="6">
        <v>8.8614999999999995</v>
      </c>
      <c r="OJ48" s="6">
        <v>0.33783490468900002</v>
      </c>
      <c r="OK48" s="6"/>
      <c r="OL48" s="31"/>
      <c r="OM48" s="6"/>
      <c r="ON48" s="6"/>
      <c r="OO48" s="6"/>
      <c r="OP48" s="6"/>
      <c r="OQ48" s="6"/>
      <c r="OR48" s="6"/>
      <c r="OS48" s="6"/>
      <c r="OT48" s="6"/>
      <c r="OU48" s="6"/>
      <c r="OV48" s="6"/>
      <c r="OX48" s="6"/>
      <c r="OY48" s="6"/>
      <c r="OZ48" s="6">
        <v>8.8614999999999995</v>
      </c>
      <c r="PA48" s="6">
        <v>0.26025393645799999</v>
      </c>
      <c r="PB48" s="6"/>
      <c r="PC48" s="31"/>
      <c r="PD48" s="6"/>
      <c r="PE48" s="6"/>
      <c r="PF48" s="6"/>
      <c r="PG48" s="6"/>
      <c r="PH48" s="6"/>
      <c r="PI48" s="6"/>
      <c r="PJ48" s="6"/>
      <c r="PK48" s="6"/>
      <c r="PL48" s="6"/>
      <c r="PM48" s="6"/>
      <c r="PO48" s="6"/>
      <c r="PP48" s="6"/>
      <c r="PQ48" s="6">
        <v>8.8614999999999995</v>
      </c>
      <c r="PR48" s="6">
        <v>0.400318855202</v>
      </c>
      <c r="PS48" s="6"/>
      <c r="PT48" s="31"/>
      <c r="PU48" s="6"/>
      <c r="PV48" s="6"/>
      <c r="PW48" s="6"/>
      <c r="PX48" s="6"/>
      <c r="PY48" s="6"/>
      <c r="PZ48" s="6"/>
      <c r="QA48" s="6"/>
      <c r="QB48" s="6"/>
      <c r="QC48" s="6"/>
      <c r="QD48" s="6"/>
      <c r="QF48" s="6"/>
      <c r="QG48" s="6"/>
      <c r="QH48" s="6">
        <v>8.8614999999999995</v>
      </c>
      <c r="QI48" s="6">
        <v>0.37158885147199999</v>
      </c>
      <c r="QJ48" s="6"/>
      <c r="QK48" s="31"/>
      <c r="QL48" s="6"/>
      <c r="QM48" s="6"/>
      <c r="QN48" s="6"/>
      <c r="QO48" s="6"/>
      <c r="QP48" s="6"/>
      <c r="QQ48" s="6"/>
      <c r="QR48" s="6"/>
      <c r="QS48" s="6"/>
      <c r="QT48" s="6"/>
      <c r="QU48" s="6"/>
      <c r="QW48" s="6"/>
      <c r="QX48" s="6"/>
      <c r="QY48" s="6">
        <v>8.8614999999999995</v>
      </c>
      <c r="QZ48" s="6">
        <v>0.47560000548600001</v>
      </c>
      <c r="RA48" s="6"/>
      <c r="RB48" s="31"/>
      <c r="RC48" s="6"/>
      <c r="RD48" s="6"/>
      <c r="RE48" s="6"/>
      <c r="RF48" s="6"/>
      <c r="RG48" s="6"/>
      <c r="RH48" s="6"/>
      <c r="RI48" s="6"/>
      <c r="RJ48" s="6"/>
      <c r="RK48" s="6"/>
      <c r="RL48" s="6"/>
      <c r="RN48" s="6"/>
      <c r="RO48" s="6"/>
      <c r="RP48" s="6">
        <v>8.6591000000000005</v>
      </c>
      <c r="RQ48" s="6">
        <v>0.470349925324</v>
      </c>
      <c r="RR48" s="6"/>
      <c r="RS48" s="31"/>
      <c r="RT48" s="6"/>
      <c r="RU48" s="6"/>
      <c r="RV48" s="6"/>
      <c r="RW48" s="6"/>
      <c r="RX48" s="6"/>
      <c r="RY48" s="6"/>
      <c r="RZ48" s="6"/>
      <c r="SA48" s="6"/>
      <c r="SB48" s="6"/>
      <c r="SC48" s="6"/>
      <c r="SE48" s="6"/>
      <c r="SF48" s="6"/>
      <c r="SG48" s="6">
        <v>8.6591000000000005</v>
      </c>
      <c r="SH48" s="6">
        <v>0.48181269951</v>
      </c>
      <c r="SI48" s="6"/>
      <c r="SJ48" s="31"/>
      <c r="SK48" s="6"/>
      <c r="SL48" s="6"/>
      <c r="SM48" s="6"/>
      <c r="SN48" s="6"/>
      <c r="SO48" s="6"/>
      <c r="SP48" s="6"/>
      <c r="SQ48" s="6"/>
      <c r="SR48" s="6"/>
      <c r="SS48" s="6"/>
      <c r="ST48" s="6"/>
      <c r="SV48" s="6"/>
      <c r="SW48" s="6"/>
      <c r="SX48" s="6">
        <v>8.7990999999999993</v>
      </c>
      <c r="SY48" s="6">
        <v>0.56564859342700002</v>
      </c>
      <c r="SZ48" s="6"/>
      <c r="TA48" s="31"/>
      <c r="TB48" s="6"/>
      <c r="TC48" s="6"/>
      <c r="TD48" s="6"/>
      <c r="TE48" s="6"/>
      <c r="TF48" s="6"/>
      <c r="TG48" s="6"/>
      <c r="TH48" s="6"/>
      <c r="TI48" s="6"/>
      <c r="TJ48" s="6"/>
      <c r="TK48" s="6"/>
      <c r="TM48" s="6"/>
      <c r="TN48" s="6"/>
      <c r="TO48" s="6">
        <v>8.7990999999999993</v>
      </c>
      <c r="TP48" s="6">
        <v>0.37437233357900002</v>
      </c>
      <c r="TQ48" s="6"/>
      <c r="TR48" s="31"/>
      <c r="TS48" s="6"/>
      <c r="TT48" s="6"/>
      <c r="TU48" s="6"/>
      <c r="TV48" s="6"/>
      <c r="TW48" s="6"/>
      <c r="TX48" s="6"/>
      <c r="TY48" s="6"/>
      <c r="TZ48" s="6"/>
      <c r="UA48" s="6"/>
      <c r="UB48" s="6"/>
      <c r="UD48" s="6"/>
      <c r="UE48" s="6"/>
      <c r="UF48" s="6">
        <v>8.7990999999999993</v>
      </c>
      <c r="UG48" s="6">
        <v>0.39257831537799998</v>
      </c>
      <c r="UH48" s="6"/>
      <c r="UI48" s="31"/>
      <c r="UJ48" s="6"/>
      <c r="UK48" s="6"/>
      <c r="UL48" s="6"/>
      <c r="UM48" s="6"/>
      <c r="UN48" s="6"/>
      <c r="UO48" s="6"/>
      <c r="UP48" s="6"/>
      <c r="UQ48" s="6"/>
      <c r="UR48" s="6"/>
      <c r="US48" s="6"/>
      <c r="UU48" s="6"/>
      <c r="UV48" s="6"/>
      <c r="UW48" s="6">
        <v>8.6356999999999999</v>
      </c>
      <c r="UX48" s="6">
        <v>0.41771698571299998</v>
      </c>
      <c r="UY48" s="6"/>
      <c r="UZ48" s="31"/>
      <c r="VA48" s="6"/>
      <c r="VB48" s="6"/>
      <c r="VC48" s="6"/>
      <c r="VD48" s="6"/>
      <c r="VE48" s="6"/>
      <c r="VF48" s="6"/>
      <c r="VG48" s="6"/>
      <c r="VH48" s="6"/>
      <c r="VI48" s="6"/>
      <c r="VJ48" s="6"/>
      <c r="VL48" s="6"/>
      <c r="VM48" s="6"/>
      <c r="VN48" s="6">
        <v>8.6356999999999999</v>
      </c>
      <c r="VO48" s="6">
        <v>0.39518101877400003</v>
      </c>
      <c r="VP48" s="6"/>
      <c r="VQ48" s="31"/>
      <c r="VR48" s="6"/>
      <c r="VS48" s="6"/>
      <c r="VT48" s="6"/>
      <c r="VU48" s="6"/>
      <c r="VV48" s="6"/>
      <c r="VW48" s="6"/>
      <c r="VX48" s="6"/>
      <c r="VY48" s="6"/>
      <c r="VZ48" s="6"/>
      <c r="WA48" s="6"/>
      <c r="WC48" s="6"/>
      <c r="WD48" s="6"/>
      <c r="WE48" s="6">
        <v>8.6356999999999999</v>
      </c>
      <c r="WF48" s="6">
        <v>0.44463254768799998</v>
      </c>
      <c r="WG48" s="6"/>
      <c r="WH48" s="31"/>
    </row>
    <row r="49" spans="11:606" x14ac:dyDescent="0.25">
      <c r="K49" s="31"/>
      <c r="L49" s="6"/>
      <c r="M49" s="6"/>
      <c r="N49" s="6"/>
      <c r="O49" s="6"/>
      <c r="P49" s="6"/>
      <c r="Q49" s="6"/>
      <c r="R49" s="6"/>
      <c r="S49" s="6"/>
      <c r="T49" s="6"/>
      <c r="U49" s="6"/>
      <c r="W49" s="6"/>
      <c r="X49" s="6"/>
      <c r="Y49" s="6">
        <v>10.54388</v>
      </c>
      <c r="Z49" s="6">
        <v>8.9377779592399995E-2</v>
      </c>
      <c r="AA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N49" s="6"/>
      <c r="AO49" s="6"/>
      <c r="AP49" s="6">
        <v>10.54388</v>
      </c>
      <c r="AQ49" s="6">
        <v>0.195375601063</v>
      </c>
      <c r="AR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E49" s="6"/>
      <c r="BF49" s="6"/>
      <c r="BG49" s="6">
        <v>10.41276</v>
      </c>
      <c r="BH49" s="6">
        <v>9.5452841464999993E-2</v>
      </c>
      <c r="BI49" s="6"/>
      <c r="BJ49" s="31"/>
      <c r="BK49" s="6"/>
      <c r="BL49" s="6"/>
      <c r="BM49" s="6"/>
      <c r="BN49" s="6"/>
      <c r="BO49" s="6"/>
      <c r="BP49" s="6"/>
      <c r="BQ49" s="6"/>
      <c r="BR49" s="6"/>
      <c r="BS49" s="6"/>
      <c r="BT49" s="6"/>
      <c r="BV49" s="6"/>
      <c r="BW49" s="6"/>
      <c r="BX49" s="6">
        <v>10.72752</v>
      </c>
      <c r="BY49" s="6">
        <v>0.60281359379099997</v>
      </c>
      <c r="BZ49" s="6"/>
      <c r="CA49" s="31"/>
      <c r="CB49" s="6"/>
      <c r="CC49" s="6"/>
      <c r="CD49" s="6"/>
      <c r="CE49" s="6"/>
      <c r="CF49" s="6"/>
      <c r="CG49" s="6"/>
      <c r="CH49" s="6"/>
      <c r="CI49" s="6"/>
      <c r="CJ49" s="6"/>
      <c r="CK49" s="6"/>
      <c r="CM49" s="6"/>
      <c r="CN49" s="6"/>
      <c r="CO49" s="6">
        <v>10.813639999999999</v>
      </c>
      <c r="CP49" s="6">
        <v>0.52654505110799998</v>
      </c>
      <c r="CQ49" s="6"/>
      <c r="CR49" s="31"/>
      <c r="CS49" s="6"/>
      <c r="CT49" s="6"/>
      <c r="CU49" s="6"/>
      <c r="CV49" s="6"/>
      <c r="CW49" s="6"/>
      <c r="CX49" s="6"/>
      <c r="CY49" s="6"/>
      <c r="CZ49" s="6"/>
      <c r="DA49" s="6"/>
      <c r="DB49" s="6"/>
      <c r="DD49" s="6"/>
      <c r="DE49" s="6"/>
      <c r="DF49" s="6">
        <v>10.813639999999999</v>
      </c>
      <c r="DG49" s="6">
        <v>0.739885377693</v>
      </c>
      <c r="DH49" s="6"/>
      <c r="DI49" s="31"/>
      <c r="DJ49" s="6"/>
      <c r="DK49" s="6"/>
      <c r="DL49" s="6"/>
      <c r="DM49" s="6"/>
      <c r="DN49" s="6"/>
      <c r="DO49" s="6"/>
      <c r="DP49" s="6"/>
      <c r="DQ49" s="6"/>
      <c r="DR49" s="6"/>
      <c r="DS49" s="6"/>
      <c r="DU49" s="6"/>
      <c r="DV49" s="6"/>
      <c r="DW49" s="6">
        <v>10.633800000000001</v>
      </c>
      <c r="DX49" s="6">
        <v>0.29077688590599998</v>
      </c>
      <c r="DY49" s="6"/>
      <c r="DZ49" s="31"/>
      <c r="EA49" s="6"/>
      <c r="EB49" s="6"/>
      <c r="EC49" s="6"/>
      <c r="ED49" s="6"/>
      <c r="EE49" s="6"/>
      <c r="EF49" s="6"/>
      <c r="EG49" s="6"/>
      <c r="EH49" s="6"/>
      <c r="EI49" s="6"/>
      <c r="EJ49" s="6"/>
      <c r="EL49" s="6"/>
      <c r="EM49" s="6"/>
      <c r="EN49" s="6">
        <v>10.633800000000001</v>
      </c>
      <c r="EO49" s="6">
        <v>0.32945365183500003</v>
      </c>
      <c r="EP49" s="6"/>
      <c r="EQ49" s="31"/>
      <c r="ER49" s="6"/>
      <c r="ES49" s="6"/>
      <c r="ET49" s="6"/>
      <c r="EU49" s="6"/>
      <c r="EV49" s="6"/>
      <c r="EW49" s="6"/>
      <c r="EX49" s="6"/>
      <c r="EY49" s="6"/>
      <c r="EZ49" s="6"/>
      <c r="FA49" s="6"/>
      <c r="FC49" s="6"/>
      <c r="FD49" s="6"/>
      <c r="FE49" s="6">
        <v>10.56636</v>
      </c>
      <c r="FF49" s="6">
        <v>0.38526591690000001</v>
      </c>
      <c r="FG49" s="6"/>
      <c r="FH49" s="31"/>
      <c r="FI49" s="6"/>
      <c r="FJ49" s="6"/>
      <c r="FK49" s="6"/>
      <c r="FL49" s="6"/>
      <c r="FM49" s="6"/>
      <c r="FN49" s="6"/>
      <c r="FO49" s="6"/>
      <c r="FP49" s="6"/>
      <c r="FQ49" s="6"/>
      <c r="FR49" s="6"/>
      <c r="FT49" s="6"/>
      <c r="FU49" s="6"/>
      <c r="FV49" s="6">
        <v>10.56636</v>
      </c>
      <c r="FW49" s="6">
        <v>0.34594245440600002</v>
      </c>
      <c r="FX49" s="6"/>
      <c r="FY49" s="31"/>
      <c r="FZ49" s="6"/>
      <c r="GA49" s="6"/>
      <c r="GB49" s="6"/>
      <c r="GC49" s="6"/>
      <c r="GD49" s="6"/>
      <c r="GE49" s="6"/>
      <c r="GF49" s="6"/>
      <c r="GG49" s="6"/>
      <c r="GH49" s="6"/>
      <c r="GI49" s="6"/>
      <c r="GK49" s="6"/>
      <c r="GL49" s="6"/>
      <c r="GM49" s="6">
        <v>10.525119999999999</v>
      </c>
      <c r="GN49" s="6">
        <v>0.440910175909</v>
      </c>
      <c r="GO49" s="6"/>
      <c r="GP49" s="31"/>
      <c r="GQ49" s="6"/>
      <c r="GR49" s="6"/>
      <c r="GS49" s="6"/>
      <c r="GT49" s="6"/>
      <c r="GU49" s="6"/>
      <c r="GV49" s="6"/>
      <c r="GW49" s="6"/>
      <c r="GX49" s="6"/>
      <c r="GY49" s="6"/>
      <c r="GZ49" s="6"/>
      <c r="HB49" s="6"/>
      <c r="HC49" s="6"/>
      <c r="HD49" s="6">
        <v>10.525119999999999</v>
      </c>
      <c r="HE49" s="6">
        <v>0.40820568767999998</v>
      </c>
      <c r="HF49" s="6"/>
      <c r="HG49" s="31"/>
      <c r="HH49" s="6"/>
      <c r="HI49" s="6"/>
      <c r="HJ49" s="6"/>
      <c r="HK49" s="6"/>
      <c r="HL49" s="6"/>
      <c r="HM49" s="6"/>
      <c r="HN49" s="6"/>
      <c r="HO49" s="6"/>
      <c r="HP49" s="6"/>
      <c r="HQ49" s="6"/>
      <c r="HS49" s="6"/>
      <c r="HT49" s="6"/>
      <c r="HU49" s="6">
        <v>10.872</v>
      </c>
      <c r="HV49" s="6">
        <v>0.52309608912100003</v>
      </c>
      <c r="HW49" s="6"/>
      <c r="HX49" s="31"/>
      <c r="HY49" s="6"/>
      <c r="HZ49" s="6"/>
      <c r="IA49" s="6"/>
      <c r="IB49" s="6"/>
      <c r="IC49" s="6"/>
      <c r="ID49" s="6"/>
      <c r="IE49" s="6"/>
      <c r="IF49" s="6"/>
      <c r="IG49" s="6"/>
      <c r="IH49" s="6"/>
      <c r="IJ49" s="6"/>
      <c r="IK49" s="6"/>
      <c r="IL49" s="6">
        <v>10.872</v>
      </c>
      <c r="IM49" s="6">
        <v>0.742533274498</v>
      </c>
      <c r="IN49" s="6"/>
      <c r="IO49" s="31"/>
      <c r="IP49" s="6"/>
      <c r="IQ49" s="6"/>
      <c r="IR49" s="6"/>
      <c r="IS49" s="6"/>
      <c r="IT49" s="6"/>
      <c r="IU49" s="6"/>
      <c r="IV49" s="6"/>
      <c r="IW49" s="6"/>
      <c r="IX49" s="6"/>
      <c r="IY49" s="6"/>
      <c r="JA49" s="6"/>
      <c r="JB49" s="6"/>
      <c r="JC49" s="6">
        <v>10.872</v>
      </c>
      <c r="JD49" s="6">
        <v>0.74700270350800002</v>
      </c>
      <c r="JE49" s="6"/>
      <c r="JF49" s="31"/>
      <c r="JG49" s="6"/>
      <c r="JH49" s="6"/>
      <c r="JI49" s="6"/>
      <c r="JJ49" s="6"/>
      <c r="JK49" s="6"/>
      <c r="JL49" s="6"/>
      <c r="JM49" s="6"/>
      <c r="JN49" s="6"/>
      <c r="JO49" s="6"/>
      <c r="JP49" s="6"/>
      <c r="JR49" s="6"/>
      <c r="JS49" s="6"/>
      <c r="JT49" s="6">
        <v>10.872</v>
      </c>
      <c r="JU49" s="6">
        <v>0.751227674442</v>
      </c>
      <c r="JV49" s="6"/>
      <c r="JW49" s="31"/>
      <c r="JX49" s="6"/>
      <c r="JY49" s="6"/>
      <c r="JZ49" s="6"/>
      <c r="KA49" s="6"/>
      <c r="KB49" s="6"/>
      <c r="KC49" s="6"/>
      <c r="KD49" s="6"/>
      <c r="KE49" s="6"/>
      <c r="KF49" s="6"/>
      <c r="KG49" s="6"/>
      <c r="KI49" s="6"/>
      <c r="KJ49" s="6"/>
      <c r="KK49" s="6">
        <v>10.60388</v>
      </c>
      <c r="KL49" s="6">
        <v>0.26082333149699999</v>
      </c>
      <c r="KM49" s="6"/>
      <c r="KN49" s="31"/>
      <c r="KO49" s="6"/>
      <c r="KP49" s="6"/>
      <c r="KQ49" s="6"/>
      <c r="KR49" s="6"/>
      <c r="KS49" s="6"/>
      <c r="KT49" s="6"/>
      <c r="KU49" s="6"/>
      <c r="KV49" s="6"/>
      <c r="KW49" s="6"/>
      <c r="KX49" s="6"/>
      <c r="KZ49" s="6"/>
      <c r="LA49" s="6"/>
      <c r="LB49" s="6">
        <v>10.60388</v>
      </c>
      <c r="LC49" s="6">
        <v>0.23109406595900001</v>
      </c>
      <c r="LD49" s="6"/>
      <c r="LE49" s="31"/>
      <c r="LF49" s="6"/>
      <c r="LG49" s="6"/>
      <c r="LH49" s="6"/>
      <c r="LI49" s="6"/>
      <c r="LJ49" s="6"/>
      <c r="LK49" s="6"/>
      <c r="LL49" s="6"/>
      <c r="LM49" s="6"/>
      <c r="LN49" s="6"/>
      <c r="LO49" s="6"/>
      <c r="LQ49" s="6"/>
      <c r="LR49" s="6"/>
      <c r="LS49" s="6">
        <v>10.60388</v>
      </c>
      <c r="LT49" s="6">
        <v>0.33248032910100001</v>
      </c>
      <c r="LU49" s="6"/>
      <c r="LV49" s="31"/>
      <c r="LW49" s="6"/>
      <c r="LX49" s="6"/>
      <c r="LY49" s="6"/>
      <c r="LZ49" s="6"/>
      <c r="MA49" s="6"/>
      <c r="MB49" s="6"/>
      <c r="MC49" s="6"/>
      <c r="MD49" s="6"/>
      <c r="ME49" s="6"/>
      <c r="MF49" s="6"/>
      <c r="MH49" s="6"/>
      <c r="MI49" s="6"/>
      <c r="MJ49" s="6">
        <v>10.60388</v>
      </c>
      <c r="MK49" s="6">
        <v>0.28883612476499998</v>
      </c>
      <c r="ML49" s="6"/>
      <c r="MM49" s="31"/>
      <c r="MN49" s="6"/>
      <c r="MO49" s="6"/>
      <c r="MP49" s="6"/>
      <c r="MQ49" s="6"/>
      <c r="MR49" s="6"/>
      <c r="MS49" s="6"/>
      <c r="MT49" s="6"/>
      <c r="MU49" s="6"/>
      <c r="MV49" s="6"/>
      <c r="MW49" s="6"/>
      <c r="MY49" s="6"/>
      <c r="MZ49" s="6"/>
      <c r="NA49" s="6">
        <v>10.60388</v>
      </c>
      <c r="NB49" s="6">
        <v>0.218463146828</v>
      </c>
      <c r="NC49" s="6"/>
      <c r="ND49" s="31"/>
      <c r="NE49" s="6"/>
      <c r="NF49" s="6"/>
      <c r="NG49" s="6"/>
      <c r="NH49" s="6"/>
      <c r="NI49" s="6"/>
      <c r="NJ49" s="6"/>
      <c r="NK49" s="6"/>
      <c r="NL49" s="6"/>
      <c r="NM49" s="6"/>
      <c r="NN49" s="6"/>
      <c r="NP49" s="6"/>
      <c r="NQ49" s="6"/>
      <c r="NR49" s="6">
        <v>10.67876</v>
      </c>
      <c r="NS49" s="6">
        <v>0.31292857861700002</v>
      </c>
      <c r="NT49" s="6"/>
      <c r="NU49" s="31"/>
      <c r="NV49" s="6"/>
      <c r="NW49" s="6"/>
      <c r="NX49" s="6"/>
      <c r="NY49" s="6"/>
      <c r="NZ49" s="6"/>
      <c r="OA49" s="6"/>
      <c r="OB49" s="6"/>
      <c r="OC49" s="6"/>
      <c r="OD49" s="6"/>
      <c r="OE49" s="6"/>
      <c r="OG49" s="6"/>
      <c r="OH49" s="6"/>
      <c r="OI49" s="6">
        <v>10.633800000000001</v>
      </c>
      <c r="OJ49" s="6">
        <v>0.367028977757</v>
      </c>
      <c r="OK49" s="6"/>
      <c r="OL49" s="31"/>
      <c r="OM49" s="6"/>
      <c r="ON49" s="6"/>
      <c r="OO49" s="6"/>
      <c r="OP49" s="6"/>
      <c r="OQ49" s="6"/>
      <c r="OR49" s="6"/>
      <c r="OS49" s="6"/>
      <c r="OT49" s="6"/>
      <c r="OU49" s="6"/>
      <c r="OV49" s="6"/>
      <c r="OX49" s="6"/>
      <c r="OY49" s="6"/>
      <c r="OZ49" s="6">
        <v>10.633800000000001</v>
      </c>
      <c r="PA49" s="6">
        <v>0.28441870661599999</v>
      </c>
      <c r="PB49" s="6"/>
      <c r="PC49" s="31"/>
      <c r="PD49" s="6"/>
      <c r="PE49" s="6"/>
      <c r="PF49" s="6"/>
      <c r="PG49" s="6"/>
      <c r="PH49" s="6"/>
      <c r="PI49" s="6"/>
      <c r="PJ49" s="6"/>
      <c r="PK49" s="6"/>
      <c r="PL49" s="6"/>
      <c r="PM49" s="6"/>
      <c r="PO49" s="6"/>
      <c r="PP49" s="6"/>
      <c r="PQ49" s="6">
        <v>10.633800000000001</v>
      </c>
      <c r="PR49" s="6">
        <v>0.43655669644299999</v>
      </c>
      <c r="PS49" s="6"/>
      <c r="PT49" s="31"/>
      <c r="PU49" s="6"/>
      <c r="PV49" s="6"/>
      <c r="PW49" s="6"/>
      <c r="PX49" s="6"/>
      <c r="PY49" s="6"/>
      <c r="PZ49" s="6"/>
      <c r="QA49" s="6"/>
      <c r="QB49" s="6"/>
      <c r="QC49" s="6"/>
      <c r="QD49" s="6"/>
      <c r="QF49" s="6"/>
      <c r="QG49" s="6"/>
      <c r="QH49" s="6">
        <v>10.633800000000001</v>
      </c>
      <c r="QI49" s="6">
        <v>0.40282506673399998</v>
      </c>
      <c r="QJ49" s="6"/>
      <c r="QK49" s="31"/>
      <c r="QL49" s="6"/>
      <c r="QM49" s="6"/>
      <c r="QN49" s="6"/>
      <c r="QO49" s="6"/>
      <c r="QP49" s="6"/>
      <c r="QQ49" s="6"/>
      <c r="QR49" s="6"/>
      <c r="QS49" s="6"/>
      <c r="QT49" s="6"/>
      <c r="QU49" s="6"/>
      <c r="QW49" s="6"/>
      <c r="QX49" s="6"/>
      <c r="QY49" s="6">
        <v>10.633800000000001</v>
      </c>
      <c r="QZ49" s="6">
        <v>0.50814137478099997</v>
      </c>
      <c r="RA49" s="6"/>
      <c r="RB49" s="31"/>
      <c r="RC49" s="6"/>
      <c r="RD49" s="6"/>
      <c r="RE49" s="6"/>
      <c r="RF49" s="6"/>
      <c r="RG49" s="6"/>
      <c r="RH49" s="6"/>
      <c r="RI49" s="6"/>
      <c r="RJ49" s="6"/>
      <c r="RK49" s="6"/>
      <c r="RL49" s="6"/>
      <c r="RN49" s="6"/>
      <c r="RO49" s="6"/>
      <c r="RP49" s="6">
        <v>10.390919999999999</v>
      </c>
      <c r="RQ49" s="6">
        <v>0.51442566536099998</v>
      </c>
      <c r="RR49" s="6"/>
      <c r="RS49" s="31"/>
      <c r="RT49" s="6"/>
      <c r="RU49" s="6"/>
      <c r="RV49" s="6"/>
      <c r="RW49" s="6"/>
      <c r="RX49" s="6"/>
      <c r="RY49" s="6"/>
      <c r="RZ49" s="6"/>
      <c r="SA49" s="6"/>
      <c r="SB49" s="6"/>
      <c r="SC49" s="6"/>
      <c r="SE49" s="6"/>
      <c r="SF49" s="6"/>
      <c r="SG49" s="6">
        <v>10.390919999999999</v>
      </c>
      <c r="SH49" s="6">
        <v>0.52650401219099996</v>
      </c>
      <c r="SI49" s="6"/>
      <c r="SJ49" s="31"/>
      <c r="SK49" s="6"/>
      <c r="SL49" s="6"/>
      <c r="SM49" s="6"/>
      <c r="SN49" s="6"/>
      <c r="SO49" s="6"/>
      <c r="SP49" s="6"/>
      <c r="SQ49" s="6"/>
      <c r="SR49" s="6"/>
      <c r="SS49" s="6"/>
      <c r="ST49" s="6"/>
      <c r="SV49" s="6"/>
      <c r="SW49" s="6"/>
      <c r="SX49" s="6">
        <v>10.558920000000001</v>
      </c>
      <c r="SY49" s="6">
        <v>0.60145450053500005</v>
      </c>
      <c r="SZ49" s="6"/>
      <c r="TA49" s="31"/>
      <c r="TB49" s="6"/>
      <c r="TC49" s="6"/>
      <c r="TD49" s="6"/>
      <c r="TE49" s="6"/>
      <c r="TF49" s="6"/>
      <c r="TG49" s="6"/>
      <c r="TH49" s="6"/>
      <c r="TI49" s="6"/>
      <c r="TJ49" s="6"/>
      <c r="TK49" s="6"/>
      <c r="TM49" s="6"/>
      <c r="TN49" s="6"/>
      <c r="TO49" s="6">
        <v>10.558920000000001</v>
      </c>
      <c r="TP49" s="6">
        <v>0.40688620406300002</v>
      </c>
      <c r="TQ49" s="6"/>
      <c r="TR49" s="31"/>
      <c r="TS49" s="6"/>
      <c r="TT49" s="6"/>
      <c r="TU49" s="6"/>
      <c r="TV49" s="6"/>
      <c r="TW49" s="6"/>
      <c r="TX49" s="6"/>
      <c r="TY49" s="6"/>
      <c r="TZ49" s="6"/>
      <c r="UA49" s="6"/>
      <c r="UB49" s="6"/>
      <c r="UD49" s="6"/>
      <c r="UE49" s="6"/>
      <c r="UF49" s="6">
        <v>10.558920000000001</v>
      </c>
      <c r="UG49" s="6">
        <v>0.42829854127700001</v>
      </c>
      <c r="UH49" s="6"/>
      <c r="UI49" s="31"/>
      <c r="UJ49" s="6"/>
      <c r="UK49" s="6"/>
      <c r="UL49" s="6"/>
      <c r="UM49" s="6"/>
      <c r="UN49" s="6"/>
      <c r="UO49" s="6"/>
      <c r="UP49" s="6"/>
      <c r="UQ49" s="6"/>
      <c r="UR49" s="6"/>
      <c r="US49" s="6"/>
      <c r="UU49" s="6"/>
      <c r="UV49" s="6"/>
      <c r="UW49" s="6">
        <v>10.36284</v>
      </c>
      <c r="UX49" s="6">
        <v>0.45125087600399999</v>
      </c>
      <c r="UY49" s="6"/>
      <c r="UZ49" s="31"/>
      <c r="VA49" s="6"/>
      <c r="VB49" s="6"/>
      <c r="VC49" s="6"/>
      <c r="VD49" s="6"/>
      <c r="VE49" s="6"/>
      <c r="VF49" s="6"/>
      <c r="VG49" s="6"/>
      <c r="VH49" s="6"/>
      <c r="VI49" s="6"/>
      <c r="VJ49" s="6"/>
      <c r="VL49" s="6"/>
      <c r="VM49" s="6"/>
      <c r="VN49" s="6">
        <v>10.36284</v>
      </c>
      <c r="VO49" s="6">
        <v>0.43618219925599999</v>
      </c>
      <c r="VP49" s="6"/>
      <c r="VQ49" s="31"/>
      <c r="VR49" s="6"/>
      <c r="VS49" s="6"/>
      <c r="VT49" s="6"/>
      <c r="VU49" s="6"/>
      <c r="VV49" s="6"/>
      <c r="VW49" s="6"/>
      <c r="VX49" s="6"/>
      <c r="VY49" s="6"/>
      <c r="VZ49" s="6"/>
      <c r="WA49" s="6"/>
      <c r="WC49" s="6"/>
      <c r="WD49" s="6"/>
      <c r="WE49" s="6">
        <v>10.36284</v>
      </c>
      <c r="WF49" s="6">
        <v>0.48003380715999999</v>
      </c>
      <c r="WG49" s="6"/>
      <c r="WH49" s="31"/>
    </row>
    <row r="50" spans="11:606" x14ac:dyDescent="0.25">
      <c r="K50" s="31"/>
      <c r="L50" s="6"/>
      <c r="M50" s="6"/>
      <c r="N50" s="6"/>
      <c r="O50" s="6"/>
      <c r="P50" s="6"/>
      <c r="Q50" s="6"/>
      <c r="R50" s="6"/>
      <c r="S50" s="6"/>
      <c r="T50" s="6"/>
      <c r="U50" s="6"/>
      <c r="W50" s="6"/>
      <c r="X50" s="6"/>
      <c r="Y50" s="6">
        <v>12.301193333300001</v>
      </c>
      <c r="Z50" s="6">
        <v>9.3647891981299997E-2</v>
      </c>
      <c r="AA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N50" s="6"/>
      <c r="AO50" s="6"/>
      <c r="AP50" s="6">
        <v>12.301193333300001</v>
      </c>
      <c r="AQ50" s="6">
        <v>0.20572026956299999</v>
      </c>
      <c r="AR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E50" s="6"/>
      <c r="BF50" s="6"/>
      <c r="BG50" s="6">
        <v>12.14822</v>
      </c>
      <c r="BH50" s="6">
        <v>9.6177424571700004E-2</v>
      </c>
      <c r="BI50" s="6"/>
      <c r="BJ50" s="31"/>
      <c r="BK50" s="6"/>
      <c r="BL50" s="6"/>
      <c r="BM50" s="6"/>
      <c r="BN50" s="6"/>
      <c r="BO50" s="6"/>
      <c r="BP50" s="6"/>
      <c r="BQ50" s="6"/>
      <c r="BR50" s="6"/>
      <c r="BS50" s="6"/>
      <c r="BT50" s="6"/>
      <c r="BV50" s="6"/>
      <c r="BW50" s="6"/>
      <c r="BX50" s="6">
        <v>12.51544</v>
      </c>
      <c r="BY50" s="6">
        <v>0.67298350475299995</v>
      </c>
      <c r="BZ50" s="6"/>
      <c r="CA50" s="31"/>
      <c r="CB50" s="6"/>
      <c r="CC50" s="6"/>
      <c r="CD50" s="6"/>
      <c r="CE50" s="6"/>
      <c r="CF50" s="6"/>
      <c r="CG50" s="6"/>
      <c r="CH50" s="6"/>
      <c r="CI50" s="6"/>
      <c r="CJ50" s="6"/>
      <c r="CK50" s="6"/>
      <c r="CM50" s="6"/>
      <c r="CN50" s="6"/>
      <c r="CO50" s="6">
        <v>12.6159133333</v>
      </c>
      <c r="CP50" s="6">
        <v>0.56540272529400004</v>
      </c>
      <c r="CQ50" s="6"/>
      <c r="CR50" s="31"/>
      <c r="CS50" s="6"/>
      <c r="CT50" s="6"/>
      <c r="CU50" s="6"/>
      <c r="CV50" s="6"/>
      <c r="CW50" s="6"/>
      <c r="CX50" s="6"/>
      <c r="CY50" s="6"/>
      <c r="CZ50" s="6"/>
      <c r="DA50" s="6"/>
      <c r="DB50" s="6"/>
      <c r="DD50" s="6"/>
      <c r="DE50" s="6"/>
      <c r="DF50" s="6">
        <v>12.6159133333</v>
      </c>
      <c r="DG50" s="6">
        <v>0.80858428336300003</v>
      </c>
      <c r="DH50" s="6"/>
      <c r="DI50" s="31"/>
      <c r="DJ50" s="6"/>
      <c r="DK50" s="6"/>
      <c r="DL50" s="6"/>
      <c r="DM50" s="6"/>
      <c r="DN50" s="6"/>
      <c r="DO50" s="6"/>
      <c r="DP50" s="6"/>
      <c r="DQ50" s="6"/>
      <c r="DR50" s="6"/>
      <c r="DS50" s="6"/>
      <c r="DU50" s="6"/>
      <c r="DV50" s="6"/>
      <c r="DW50" s="6">
        <v>12.4061</v>
      </c>
      <c r="DX50" s="6">
        <v>0.315236542186</v>
      </c>
      <c r="DY50" s="6"/>
      <c r="DZ50" s="31"/>
      <c r="EA50" s="6"/>
      <c r="EB50" s="6"/>
      <c r="EC50" s="6"/>
      <c r="ED50" s="6"/>
      <c r="EE50" s="6"/>
      <c r="EF50" s="6"/>
      <c r="EG50" s="6"/>
      <c r="EH50" s="6"/>
      <c r="EI50" s="6"/>
      <c r="EJ50" s="6"/>
      <c r="EL50" s="6"/>
      <c r="EM50" s="6"/>
      <c r="EN50" s="6">
        <v>12.4061</v>
      </c>
      <c r="EO50" s="6">
        <v>0.35355718401300001</v>
      </c>
      <c r="EP50" s="6"/>
      <c r="EQ50" s="31"/>
      <c r="ER50" s="6"/>
      <c r="ES50" s="6"/>
      <c r="ET50" s="6"/>
      <c r="EU50" s="6"/>
      <c r="EV50" s="6"/>
      <c r="EW50" s="6"/>
      <c r="EX50" s="6"/>
      <c r="EY50" s="6"/>
      <c r="EZ50" s="6"/>
      <c r="FA50" s="6"/>
      <c r="FC50" s="6"/>
      <c r="FD50" s="6"/>
      <c r="FE50" s="6">
        <v>12.32742</v>
      </c>
      <c r="FF50" s="6">
        <v>0.41536495803200002</v>
      </c>
      <c r="FG50" s="6"/>
      <c r="FH50" s="31"/>
      <c r="FI50" s="6"/>
      <c r="FJ50" s="6"/>
      <c r="FK50" s="6"/>
      <c r="FL50" s="6"/>
      <c r="FM50" s="6"/>
      <c r="FN50" s="6"/>
      <c r="FO50" s="6"/>
      <c r="FP50" s="6"/>
      <c r="FQ50" s="6"/>
      <c r="FR50" s="6"/>
      <c r="FT50" s="6"/>
      <c r="FU50" s="6"/>
      <c r="FV50" s="6">
        <v>12.32742</v>
      </c>
      <c r="FW50" s="6">
        <v>0.374810262211</v>
      </c>
      <c r="FX50" s="6"/>
      <c r="FY50" s="31"/>
      <c r="FZ50" s="6"/>
      <c r="GA50" s="6"/>
      <c r="GB50" s="6"/>
      <c r="GC50" s="6"/>
      <c r="GD50" s="6"/>
      <c r="GE50" s="6"/>
      <c r="GF50" s="6"/>
      <c r="GG50" s="6"/>
      <c r="GH50" s="6"/>
      <c r="GI50" s="6"/>
      <c r="GK50" s="6"/>
      <c r="GL50" s="6"/>
      <c r="GM50" s="6">
        <v>12.2793066667</v>
      </c>
      <c r="GN50" s="6">
        <v>0.474756013325</v>
      </c>
      <c r="GO50" s="6"/>
      <c r="GP50" s="31"/>
      <c r="GQ50" s="6"/>
      <c r="GR50" s="6"/>
      <c r="GS50" s="6"/>
      <c r="GT50" s="6"/>
      <c r="GU50" s="6"/>
      <c r="GV50" s="6"/>
      <c r="GW50" s="6"/>
      <c r="GX50" s="6"/>
      <c r="GY50" s="6"/>
      <c r="GZ50" s="6"/>
      <c r="HB50" s="6"/>
      <c r="HC50" s="6"/>
      <c r="HD50" s="6">
        <v>12.2793066667</v>
      </c>
      <c r="HE50" s="6">
        <v>0.43989883681000003</v>
      </c>
      <c r="HF50" s="6"/>
      <c r="HG50" s="31"/>
      <c r="HH50" s="6"/>
      <c r="HI50" s="6"/>
      <c r="HJ50" s="6"/>
      <c r="HK50" s="6"/>
      <c r="HL50" s="6"/>
      <c r="HM50" s="6"/>
      <c r="HN50" s="6"/>
      <c r="HO50" s="6"/>
      <c r="HP50" s="6"/>
      <c r="HQ50" s="6"/>
      <c r="HS50" s="6"/>
      <c r="HT50" s="6"/>
      <c r="HU50" s="6">
        <v>12.683999999999999</v>
      </c>
      <c r="HV50" s="6">
        <v>0.56903255320900004</v>
      </c>
      <c r="HW50" s="6"/>
      <c r="HX50" s="31"/>
      <c r="HY50" s="6"/>
      <c r="HZ50" s="6"/>
      <c r="IA50" s="6"/>
      <c r="IB50" s="6"/>
      <c r="IC50" s="6"/>
      <c r="ID50" s="6"/>
      <c r="IE50" s="6"/>
      <c r="IF50" s="6"/>
      <c r="IG50" s="6"/>
      <c r="IH50" s="6"/>
      <c r="IJ50" s="6"/>
      <c r="IK50" s="6"/>
      <c r="IL50" s="6">
        <v>12.683999999999999</v>
      </c>
      <c r="IM50" s="6">
        <v>0.77921703980099999</v>
      </c>
      <c r="IN50" s="6"/>
      <c r="IO50" s="31"/>
      <c r="IP50" s="6"/>
      <c r="IQ50" s="6"/>
      <c r="IR50" s="6"/>
      <c r="IS50" s="6"/>
      <c r="IT50" s="6"/>
      <c r="IU50" s="6"/>
      <c r="IV50" s="6"/>
      <c r="IW50" s="6"/>
      <c r="IX50" s="6"/>
      <c r="IY50" s="6"/>
      <c r="JA50" s="6"/>
      <c r="JB50" s="6"/>
      <c r="JC50" s="6">
        <v>12.683999999999999</v>
      </c>
      <c r="JD50" s="6">
        <v>0.77795444142500003</v>
      </c>
      <c r="JE50" s="6"/>
      <c r="JF50" s="31"/>
      <c r="JG50" s="6"/>
      <c r="JH50" s="6"/>
      <c r="JI50" s="6"/>
      <c r="JJ50" s="6"/>
      <c r="JK50" s="6"/>
      <c r="JL50" s="6"/>
      <c r="JM50" s="6"/>
      <c r="JN50" s="6"/>
      <c r="JO50" s="6"/>
      <c r="JP50" s="6"/>
      <c r="JR50" s="6"/>
      <c r="JS50" s="6"/>
      <c r="JT50" s="6">
        <v>12.683999999999999</v>
      </c>
      <c r="JU50" s="6">
        <v>0.79085558731600003</v>
      </c>
      <c r="JV50" s="6"/>
      <c r="JW50" s="31"/>
      <c r="JX50" s="6"/>
      <c r="JY50" s="6"/>
      <c r="JZ50" s="6"/>
      <c r="KA50" s="6"/>
      <c r="KB50" s="6"/>
      <c r="KC50" s="6"/>
      <c r="KD50" s="6"/>
      <c r="KE50" s="6"/>
      <c r="KF50" s="6"/>
      <c r="KG50" s="6"/>
      <c r="KI50" s="6"/>
      <c r="KJ50" s="6"/>
      <c r="KK50" s="6">
        <v>12.371193333300001</v>
      </c>
      <c r="KL50" s="6">
        <v>0.28024212600600001</v>
      </c>
      <c r="KM50" s="6"/>
      <c r="KN50" s="31"/>
      <c r="KO50" s="6"/>
      <c r="KP50" s="6"/>
      <c r="KQ50" s="6"/>
      <c r="KR50" s="6"/>
      <c r="KS50" s="6"/>
      <c r="KT50" s="6"/>
      <c r="KU50" s="6"/>
      <c r="KV50" s="6"/>
      <c r="KW50" s="6"/>
      <c r="KX50" s="6"/>
      <c r="KZ50" s="6"/>
      <c r="LA50" s="6"/>
      <c r="LB50" s="6">
        <v>12.371193333300001</v>
      </c>
      <c r="LC50" s="6">
        <v>0.25269644688499998</v>
      </c>
      <c r="LD50" s="6"/>
      <c r="LE50" s="31"/>
      <c r="LF50" s="6"/>
      <c r="LG50" s="6"/>
      <c r="LH50" s="6"/>
      <c r="LI50" s="6"/>
      <c r="LJ50" s="6"/>
      <c r="LK50" s="6"/>
      <c r="LL50" s="6"/>
      <c r="LM50" s="6"/>
      <c r="LN50" s="6"/>
      <c r="LO50" s="6"/>
      <c r="LQ50" s="6"/>
      <c r="LR50" s="6"/>
      <c r="LS50" s="6">
        <v>12.371193333300001</v>
      </c>
      <c r="LT50" s="6">
        <v>0.35281566916700002</v>
      </c>
      <c r="LU50" s="6"/>
      <c r="LV50" s="31"/>
      <c r="LW50" s="6"/>
      <c r="LX50" s="6"/>
      <c r="LY50" s="6"/>
      <c r="LZ50" s="6"/>
      <c r="MA50" s="6"/>
      <c r="MB50" s="6"/>
      <c r="MC50" s="6"/>
      <c r="MD50" s="6"/>
      <c r="ME50" s="6"/>
      <c r="MF50" s="6"/>
      <c r="MH50" s="6"/>
      <c r="MI50" s="6"/>
      <c r="MJ50" s="6">
        <v>12.371193333300001</v>
      </c>
      <c r="MK50" s="6">
        <v>0.30962024797999999</v>
      </c>
      <c r="ML50" s="6"/>
      <c r="MM50" s="31"/>
      <c r="MN50" s="6"/>
      <c r="MO50" s="6"/>
      <c r="MP50" s="6"/>
      <c r="MQ50" s="6"/>
      <c r="MR50" s="6"/>
      <c r="MS50" s="6"/>
      <c r="MT50" s="6"/>
      <c r="MU50" s="6"/>
      <c r="MV50" s="6"/>
      <c r="MW50" s="6"/>
      <c r="MY50" s="6"/>
      <c r="MZ50" s="6"/>
      <c r="NA50" s="6">
        <v>12.371193333300001</v>
      </c>
      <c r="NB50" s="6">
        <v>0.230214470832</v>
      </c>
      <c r="NC50" s="6"/>
      <c r="ND50" s="31"/>
      <c r="NE50" s="6"/>
      <c r="NF50" s="6"/>
      <c r="NG50" s="6"/>
      <c r="NH50" s="6"/>
      <c r="NI50" s="6"/>
      <c r="NJ50" s="6"/>
      <c r="NK50" s="6"/>
      <c r="NL50" s="6"/>
      <c r="NM50" s="6"/>
      <c r="NN50" s="6"/>
      <c r="NP50" s="6"/>
      <c r="NQ50" s="6"/>
      <c r="NR50" s="6">
        <v>12.458553333299999</v>
      </c>
      <c r="NS50" s="6">
        <v>0.33680116091200002</v>
      </c>
      <c r="NT50" s="6"/>
      <c r="NU50" s="31"/>
      <c r="NV50" s="6"/>
      <c r="NW50" s="6"/>
      <c r="NX50" s="6"/>
      <c r="NY50" s="6"/>
      <c r="NZ50" s="6"/>
      <c r="OA50" s="6"/>
      <c r="OB50" s="6"/>
      <c r="OC50" s="6"/>
      <c r="OD50" s="6"/>
      <c r="OE50" s="6"/>
      <c r="OG50" s="6"/>
      <c r="OH50" s="6"/>
      <c r="OI50" s="6">
        <v>12.4061</v>
      </c>
      <c r="OJ50" s="6">
        <v>0.39648829432799998</v>
      </c>
      <c r="OK50" s="6"/>
      <c r="OL50" s="31"/>
      <c r="OM50" s="6"/>
      <c r="ON50" s="6"/>
      <c r="OO50" s="6"/>
      <c r="OP50" s="6"/>
      <c r="OQ50" s="6"/>
      <c r="OR50" s="6"/>
      <c r="OS50" s="6"/>
      <c r="OT50" s="6"/>
      <c r="OU50" s="6"/>
      <c r="OV50" s="6"/>
      <c r="OX50" s="6"/>
      <c r="OY50" s="6"/>
      <c r="OZ50" s="6">
        <v>12.4061</v>
      </c>
      <c r="PA50" s="6">
        <v>0.30910138009299998</v>
      </c>
      <c r="PB50" s="6"/>
      <c r="PC50" s="31"/>
      <c r="PD50" s="6"/>
      <c r="PE50" s="6"/>
      <c r="PF50" s="6"/>
      <c r="PG50" s="6"/>
      <c r="PH50" s="6"/>
      <c r="PI50" s="6"/>
      <c r="PJ50" s="6"/>
      <c r="PK50" s="6"/>
      <c r="PL50" s="6"/>
      <c r="PM50" s="6"/>
      <c r="PO50" s="6"/>
      <c r="PP50" s="6"/>
      <c r="PQ50" s="6">
        <v>12.4061</v>
      </c>
      <c r="PR50" s="6">
        <v>0.47000674406600002</v>
      </c>
      <c r="PS50" s="6"/>
      <c r="PT50" s="31"/>
      <c r="PU50" s="6"/>
      <c r="PV50" s="6"/>
      <c r="PW50" s="6"/>
      <c r="PX50" s="6"/>
      <c r="PY50" s="6"/>
      <c r="PZ50" s="6"/>
      <c r="QA50" s="6"/>
      <c r="QB50" s="6"/>
      <c r="QC50" s="6"/>
      <c r="QD50" s="6"/>
      <c r="QF50" s="6"/>
      <c r="QG50" s="6"/>
      <c r="QH50" s="6">
        <v>12.4061</v>
      </c>
      <c r="QI50" s="6">
        <v>0.43717202686899997</v>
      </c>
      <c r="QJ50" s="6"/>
      <c r="QK50" s="31"/>
      <c r="QL50" s="6"/>
      <c r="QM50" s="6"/>
      <c r="QN50" s="6"/>
      <c r="QO50" s="6"/>
      <c r="QP50" s="6"/>
      <c r="QQ50" s="6"/>
      <c r="QR50" s="6"/>
      <c r="QS50" s="6"/>
      <c r="QT50" s="6"/>
      <c r="QU50" s="6"/>
      <c r="QW50" s="6"/>
      <c r="QX50" s="6"/>
      <c r="QY50" s="6">
        <v>12.4061</v>
      </c>
      <c r="QZ50" s="6">
        <v>0.54328288151500004</v>
      </c>
      <c r="RA50" s="6"/>
      <c r="RB50" s="31"/>
      <c r="RC50" s="6"/>
      <c r="RD50" s="6"/>
      <c r="RE50" s="6"/>
      <c r="RF50" s="6"/>
      <c r="RG50" s="6"/>
      <c r="RH50" s="6"/>
      <c r="RI50" s="6"/>
      <c r="RJ50" s="6"/>
      <c r="RK50" s="6"/>
      <c r="RL50" s="6"/>
      <c r="RN50" s="6"/>
      <c r="RO50" s="6"/>
      <c r="RP50" s="6">
        <v>12.12274</v>
      </c>
      <c r="RQ50" s="6">
        <v>0.55551248179699997</v>
      </c>
      <c r="RR50" s="6"/>
      <c r="RS50" s="31"/>
      <c r="RT50" s="6"/>
      <c r="RU50" s="6"/>
      <c r="RV50" s="6"/>
      <c r="RW50" s="6"/>
      <c r="RX50" s="6"/>
      <c r="RY50" s="6"/>
      <c r="RZ50" s="6"/>
      <c r="SA50" s="6"/>
      <c r="SB50" s="6"/>
      <c r="SC50" s="6"/>
      <c r="SE50" s="6"/>
      <c r="SF50" s="6"/>
      <c r="SG50" s="6">
        <v>12.12274</v>
      </c>
      <c r="SH50" s="6">
        <v>0.56559099773900001</v>
      </c>
      <c r="SI50" s="6"/>
      <c r="SJ50" s="31"/>
      <c r="SK50" s="6"/>
      <c r="SL50" s="6"/>
      <c r="SM50" s="6"/>
      <c r="SN50" s="6"/>
      <c r="SO50" s="6"/>
      <c r="SP50" s="6"/>
      <c r="SQ50" s="6"/>
      <c r="SR50" s="6"/>
      <c r="SS50" s="6"/>
      <c r="ST50" s="6"/>
      <c r="SV50" s="6"/>
      <c r="SW50" s="6"/>
      <c r="SX50" s="6">
        <v>12.31874</v>
      </c>
      <c r="SY50" s="6">
        <v>0.63410889587899999</v>
      </c>
      <c r="SZ50" s="6"/>
      <c r="TA50" s="31"/>
      <c r="TB50" s="6"/>
      <c r="TC50" s="6"/>
      <c r="TD50" s="6"/>
      <c r="TE50" s="6"/>
      <c r="TF50" s="6"/>
      <c r="TG50" s="6"/>
      <c r="TH50" s="6"/>
      <c r="TI50" s="6"/>
      <c r="TJ50" s="6"/>
      <c r="TK50" s="6"/>
      <c r="TM50" s="6"/>
      <c r="TN50" s="6"/>
      <c r="TO50" s="6">
        <v>12.31874</v>
      </c>
      <c r="TP50" s="6">
        <v>0.43726103562099999</v>
      </c>
      <c r="TQ50" s="6"/>
      <c r="TR50" s="31"/>
      <c r="TS50" s="6"/>
      <c r="TT50" s="6"/>
      <c r="TU50" s="6"/>
      <c r="TV50" s="6"/>
      <c r="TW50" s="6"/>
      <c r="TX50" s="6"/>
      <c r="TY50" s="6"/>
      <c r="TZ50" s="6"/>
      <c r="UA50" s="6"/>
      <c r="UB50" s="6"/>
      <c r="UD50" s="6"/>
      <c r="UE50" s="6"/>
      <c r="UF50" s="6">
        <v>12.31874</v>
      </c>
      <c r="UG50" s="6">
        <v>0.45905880742100003</v>
      </c>
      <c r="UH50" s="6"/>
      <c r="UI50" s="31"/>
      <c r="UJ50" s="6"/>
      <c r="UK50" s="6"/>
      <c r="UL50" s="6"/>
      <c r="UM50" s="6"/>
      <c r="UN50" s="6"/>
      <c r="UO50" s="6"/>
      <c r="UP50" s="6"/>
      <c r="UQ50" s="6"/>
      <c r="UR50" s="6"/>
      <c r="US50" s="6"/>
      <c r="UU50" s="6"/>
      <c r="UV50" s="6"/>
      <c r="UW50" s="6">
        <v>12.089980000000001</v>
      </c>
      <c r="UX50" s="6">
        <v>0.49239493849900001</v>
      </c>
      <c r="UY50" s="6"/>
      <c r="UZ50" s="31"/>
      <c r="VA50" s="6"/>
      <c r="VB50" s="6"/>
      <c r="VC50" s="6"/>
      <c r="VD50" s="6"/>
      <c r="VE50" s="6"/>
      <c r="VF50" s="6"/>
      <c r="VG50" s="6"/>
      <c r="VH50" s="6"/>
      <c r="VI50" s="6"/>
      <c r="VJ50" s="6"/>
      <c r="VL50" s="6"/>
      <c r="VM50" s="6"/>
      <c r="VN50" s="6">
        <v>12.089980000000001</v>
      </c>
      <c r="VO50" s="6">
        <v>0.47148972562300001</v>
      </c>
      <c r="VP50" s="6"/>
      <c r="VQ50" s="31"/>
      <c r="VR50" s="6"/>
      <c r="VS50" s="6"/>
      <c r="VT50" s="6"/>
      <c r="VU50" s="6"/>
      <c r="VV50" s="6"/>
      <c r="VW50" s="6"/>
      <c r="VX50" s="6"/>
      <c r="VY50" s="6"/>
      <c r="VZ50" s="6"/>
      <c r="WA50" s="6"/>
      <c r="WC50" s="6"/>
      <c r="WD50" s="6"/>
      <c r="WE50" s="6">
        <v>12.089980000000001</v>
      </c>
      <c r="WF50" s="6">
        <v>0.51651101637100005</v>
      </c>
      <c r="WG50" s="6"/>
      <c r="WH50" s="31"/>
    </row>
    <row r="51" spans="11:606" x14ac:dyDescent="0.25">
      <c r="K51" s="31"/>
      <c r="L51" s="6"/>
      <c r="M51" s="6"/>
      <c r="N51" s="6"/>
      <c r="O51" s="6"/>
      <c r="P51" s="6"/>
      <c r="Q51" s="6"/>
      <c r="R51" s="6"/>
      <c r="S51" s="6"/>
      <c r="T51" s="6"/>
      <c r="U51" s="6"/>
      <c r="W51" s="6"/>
      <c r="X51" s="6"/>
      <c r="Y51" s="6">
        <v>14.0585066667</v>
      </c>
      <c r="Z51" s="6">
        <v>9.7636252227600001E-2</v>
      </c>
      <c r="AA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N51" s="6"/>
      <c r="AO51" s="6"/>
      <c r="AP51" s="6">
        <v>14.0585066667</v>
      </c>
      <c r="AQ51" s="6">
        <v>0.21610098275</v>
      </c>
      <c r="AR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E51" s="6"/>
      <c r="BF51" s="6"/>
      <c r="BG51" s="6">
        <v>13.88368</v>
      </c>
      <c r="BH51" s="6">
        <v>9.84444560133E-2</v>
      </c>
      <c r="BI51" s="6"/>
      <c r="BJ51" s="31"/>
      <c r="BK51" s="6"/>
      <c r="BL51" s="6"/>
      <c r="BM51" s="6"/>
      <c r="BN51" s="6"/>
      <c r="BO51" s="6"/>
      <c r="BP51" s="6"/>
      <c r="BQ51" s="6"/>
      <c r="BR51" s="6"/>
      <c r="BS51" s="6"/>
      <c r="BT51" s="6"/>
      <c r="BV51" s="6"/>
      <c r="BW51" s="6"/>
      <c r="BX51" s="6">
        <v>14.30336</v>
      </c>
      <c r="BY51" s="6">
        <v>0.71308017250099998</v>
      </c>
      <c r="BZ51" s="6"/>
      <c r="CA51" s="31"/>
      <c r="CB51" s="6"/>
      <c r="CC51" s="6"/>
      <c r="CD51" s="6"/>
      <c r="CE51" s="6"/>
      <c r="CF51" s="6"/>
      <c r="CG51" s="6"/>
      <c r="CH51" s="6"/>
      <c r="CI51" s="6"/>
      <c r="CJ51" s="6"/>
      <c r="CK51" s="6"/>
      <c r="CM51" s="6"/>
      <c r="CN51" s="6"/>
      <c r="CO51" s="6">
        <v>14.4181866667</v>
      </c>
      <c r="CP51" s="6">
        <v>0.60308211722600003</v>
      </c>
      <c r="CQ51" s="6"/>
      <c r="CR51" s="31"/>
      <c r="CS51" s="6"/>
      <c r="CT51" s="6"/>
      <c r="CU51" s="6"/>
      <c r="CV51" s="6"/>
      <c r="CW51" s="6"/>
      <c r="CX51" s="6"/>
      <c r="CY51" s="6"/>
      <c r="CZ51" s="6"/>
      <c r="DA51" s="6"/>
      <c r="DB51" s="6"/>
      <c r="DD51" s="6"/>
      <c r="DE51" s="6"/>
      <c r="DF51" s="6">
        <v>14.4181866667</v>
      </c>
      <c r="DG51" s="6">
        <v>0.87334227293800004</v>
      </c>
      <c r="DH51" s="6"/>
      <c r="DI51" s="31"/>
      <c r="DJ51" s="6"/>
      <c r="DK51" s="6"/>
      <c r="DL51" s="6"/>
      <c r="DM51" s="6"/>
      <c r="DN51" s="6"/>
      <c r="DO51" s="6"/>
      <c r="DP51" s="6"/>
      <c r="DQ51" s="6"/>
      <c r="DR51" s="6"/>
      <c r="DS51" s="6"/>
      <c r="DU51" s="6"/>
      <c r="DV51" s="6"/>
      <c r="DW51" s="6">
        <v>14.1784</v>
      </c>
      <c r="DX51" s="6">
        <v>0.338980886152</v>
      </c>
      <c r="DY51" s="6"/>
      <c r="DZ51" s="31"/>
      <c r="EA51" s="6"/>
      <c r="EB51" s="6"/>
      <c r="EC51" s="6"/>
      <c r="ED51" s="6"/>
      <c r="EE51" s="6"/>
      <c r="EF51" s="6"/>
      <c r="EG51" s="6"/>
      <c r="EH51" s="6"/>
      <c r="EI51" s="6"/>
      <c r="EJ51" s="6"/>
      <c r="EL51" s="6"/>
      <c r="EM51" s="6"/>
      <c r="EN51" s="6">
        <v>14.1784</v>
      </c>
      <c r="EO51" s="6">
        <v>0.37825924808900002</v>
      </c>
      <c r="EP51" s="6"/>
      <c r="EQ51" s="31"/>
      <c r="ER51" s="6"/>
      <c r="ES51" s="6"/>
      <c r="ET51" s="6"/>
      <c r="EU51" s="6"/>
      <c r="EV51" s="6"/>
      <c r="EW51" s="6"/>
      <c r="EX51" s="6"/>
      <c r="EY51" s="6"/>
      <c r="EZ51" s="6"/>
      <c r="FA51" s="6"/>
      <c r="FC51" s="6"/>
      <c r="FD51" s="6"/>
      <c r="FE51" s="6">
        <v>14.088480000000001</v>
      </c>
      <c r="FF51" s="6">
        <v>0.44402088436699999</v>
      </c>
      <c r="FG51" s="6"/>
      <c r="FH51" s="31"/>
      <c r="FI51" s="6"/>
      <c r="FJ51" s="6"/>
      <c r="FK51" s="6"/>
      <c r="FL51" s="6"/>
      <c r="FM51" s="6"/>
      <c r="FN51" s="6"/>
      <c r="FO51" s="6"/>
      <c r="FP51" s="6"/>
      <c r="FQ51" s="6"/>
      <c r="FR51" s="6"/>
      <c r="FT51" s="6"/>
      <c r="FU51" s="6"/>
      <c r="FV51" s="6">
        <v>14.088480000000001</v>
      </c>
      <c r="FW51" s="6">
        <v>0.40426913294</v>
      </c>
      <c r="FX51" s="6"/>
      <c r="FY51" s="31"/>
      <c r="FZ51" s="6"/>
      <c r="GA51" s="6"/>
      <c r="GB51" s="6"/>
      <c r="GC51" s="6"/>
      <c r="GD51" s="6"/>
      <c r="GE51" s="6"/>
      <c r="GF51" s="6"/>
      <c r="GG51" s="6"/>
      <c r="GH51" s="6"/>
      <c r="GI51" s="6"/>
      <c r="GK51" s="6"/>
      <c r="GL51" s="6"/>
      <c r="GM51" s="6">
        <v>14.033493333299999</v>
      </c>
      <c r="GN51" s="6">
        <v>0.51175785700800003</v>
      </c>
      <c r="GO51" s="6"/>
      <c r="GP51" s="31"/>
      <c r="GQ51" s="6"/>
      <c r="GR51" s="6"/>
      <c r="GS51" s="6"/>
      <c r="GT51" s="6"/>
      <c r="GU51" s="6"/>
      <c r="GV51" s="6"/>
      <c r="GW51" s="6"/>
      <c r="GX51" s="6"/>
      <c r="GY51" s="6"/>
      <c r="GZ51" s="6"/>
      <c r="HB51" s="6"/>
      <c r="HC51" s="6"/>
      <c r="HD51" s="6">
        <v>14.033493333299999</v>
      </c>
      <c r="HE51" s="6">
        <v>0.46949687549000002</v>
      </c>
      <c r="HF51" s="6"/>
      <c r="HG51" s="31"/>
      <c r="HH51" s="6"/>
      <c r="HI51" s="6"/>
      <c r="HJ51" s="6"/>
      <c r="HK51" s="6"/>
      <c r="HL51" s="6"/>
      <c r="HM51" s="6"/>
      <c r="HN51" s="6"/>
      <c r="HO51" s="6"/>
      <c r="HP51" s="6"/>
      <c r="HQ51" s="6"/>
      <c r="HS51" s="6"/>
      <c r="HT51" s="6"/>
      <c r="HU51" s="6">
        <v>14.496</v>
      </c>
      <c r="HV51" s="6">
        <v>0.61715059435499997</v>
      </c>
      <c r="HW51" s="6"/>
      <c r="HX51" s="31"/>
      <c r="HY51" s="6"/>
      <c r="HZ51" s="6"/>
      <c r="IA51" s="6"/>
      <c r="IB51" s="6"/>
      <c r="IC51" s="6"/>
      <c r="ID51" s="6"/>
      <c r="IE51" s="6"/>
      <c r="IF51" s="6"/>
      <c r="IG51" s="6"/>
      <c r="IH51" s="6"/>
      <c r="IJ51" s="6"/>
      <c r="IK51" s="6"/>
      <c r="IL51" s="6">
        <v>14.496</v>
      </c>
      <c r="IM51" s="6">
        <v>0.81903874960599998</v>
      </c>
      <c r="IN51" s="6"/>
      <c r="IO51" s="31"/>
      <c r="IP51" s="6"/>
      <c r="IQ51" s="6"/>
      <c r="IR51" s="6"/>
      <c r="IS51" s="6"/>
      <c r="IT51" s="6"/>
      <c r="IU51" s="6"/>
      <c r="IV51" s="6"/>
      <c r="IW51" s="6"/>
      <c r="IX51" s="6"/>
      <c r="IY51" s="6"/>
      <c r="JA51" s="6"/>
      <c r="JB51" s="6"/>
      <c r="JC51" s="6">
        <v>14.496</v>
      </c>
      <c r="JD51" s="6">
        <v>0.81431647643000005</v>
      </c>
      <c r="JE51" s="6"/>
      <c r="JF51" s="31"/>
      <c r="JG51" s="6"/>
      <c r="JH51" s="6"/>
      <c r="JI51" s="6"/>
      <c r="JJ51" s="6"/>
      <c r="JK51" s="6"/>
      <c r="JL51" s="6"/>
      <c r="JM51" s="6"/>
      <c r="JN51" s="6"/>
      <c r="JO51" s="6"/>
      <c r="JP51" s="6"/>
      <c r="JR51" s="6"/>
      <c r="JS51" s="6"/>
      <c r="JT51" s="6">
        <v>14.496</v>
      </c>
      <c r="JU51" s="6">
        <v>0.82783975251200004</v>
      </c>
      <c r="JV51" s="6"/>
      <c r="JW51" s="31"/>
      <c r="JX51" s="6"/>
      <c r="JY51" s="6"/>
      <c r="JZ51" s="6"/>
      <c r="KA51" s="6"/>
      <c r="KB51" s="6"/>
      <c r="KC51" s="6"/>
      <c r="KD51" s="6"/>
      <c r="KE51" s="6"/>
      <c r="KF51" s="6"/>
      <c r="KG51" s="6"/>
      <c r="KI51" s="6"/>
      <c r="KJ51" s="6"/>
      <c r="KK51" s="6">
        <v>14.1385066667</v>
      </c>
      <c r="KL51" s="6">
        <v>0.30062455564200002</v>
      </c>
      <c r="KM51" s="6"/>
      <c r="KN51" s="31"/>
      <c r="KO51" s="6"/>
      <c r="KP51" s="6"/>
      <c r="KQ51" s="6"/>
      <c r="KR51" s="6"/>
      <c r="KS51" s="6"/>
      <c r="KT51" s="6"/>
      <c r="KU51" s="6"/>
      <c r="KV51" s="6"/>
      <c r="KW51" s="6"/>
      <c r="KX51" s="6"/>
      <c r="KZ51" s="6"/>
      <c r="LA51" s="6"/>
      <c r="LB51" s="6">
        <v>14.1385066667</v>
      </c>
      <c r="LC51" s="6">
        <v>0.27366366098700001</v>
      </c>
      <c r="LD51" s="6"/>
      <c r="LE51" s="31"/>
      <c r="LF51" s="6"/>
      <c r="LG51" s="6"/>
      <c r="LH51" s="6"/>
      <c r="LI51" s="6"/>
      <c r="LJ51" s="6"/>
      <c r="LK51" s="6"/>
      <c r="LL51" s="6"/>
      <c r="LM51" s="6"/>
      <c r="LN51" s="6"/>
      <c r="LO51" s="6"/>
      <c r="LQ51" s="6"/>
      <c r="LR51" s="6"/>
      <c r="LS51" s="6">
        <v>14.1385066667</v>
      </c>
      <c r="LT51" s="6">
        <v>0.37579721679</v>
      </c>
      <c r="LU51" s="6"/>
      <c r="LV51" s="31"/>
      <c r="LW51" s="6"/>
      <c r="LX51" s="6"/>
      <c r="LY51" s="6"/>
      <c r="LZ51" s="6"/>
      <c r="MA51" s="6"/>
      <c r="MB51" s="6"/>
      <c r="MC51" s="6"/>
      <c r="MD51" s="6"/>
      <c r="ME51" s="6"/>
      <c r="MF51" s="6"/>
      <c r="MH51" s="6"/>
      <c r="MI51" s="6"/>
      <c r="MJ51" s="6">
        <v>14.1385066667</v>
      </c>
      <c r="MK51" s="6">
        <v>0.33077472825900001</v>
      </c>
      <c r="ML51" s="6"/>
      <c r="MM51" s="31"/>
      <c r="MN51" s="6"/>
      <c r="MO51" s="6"/>
      <c r="MP51" s="6"/>
      <c r="MQ51" s="6"/>
      <c r="MR51" s="6"/>
      <c r="MS51" s="6"/>
      <c r="MT51" s="6"/>
      <c r="MU51" s="6"/>
      <c r="MV51" s="6"/>
      <c r="MW51" s="6"/>
      <c r="MY51" s="6"/>
      <c r="MZ51" s="6"/>
      <c r="NA51" s="6">
        <v>14.1385066667</v>
      </c>
      <c r="NB51" s="6">
        <v>0.24160479234000001</v>
      </c>
      <c r="NC51" s="6"/>
      <c r="ND51" s="31"/>
      <c r="NE51" s="6"/>
      <c r="NF51" s="6"/>
      <c r="NG51" s="6"/>
      <c r="NH51" s="6"/>
      <c r="NI51" s="6"/>
      <c r="NJ51" s="6"/>
      <c r="NK51" s="6"/>
      <c r="NL51" s="6"/>
      <c r="NM51" s="6"/>
      <c r="NN51" s="6"/>
      <c r="NP51" s="6"/>
      <c r="NQ51" s="6"/>
      <c r="NR51" s="6">
        <v>14.2383466667</v>
      </c>
      <c r="NS51" s="6">
        <v>0.36023286952900002</v>
      </c>
      <c r="NT51" s="6"/>
      <c r="NU51" s="31"/>
      <c r="NV51" s="6"/>
      <c r="NW51" s="6"/>
      <c r="NX51" s="6"/>
      <c r="NY51" s="6"/>
      <c r="NZ51" s="6"/>
      <c r="OA51" s="6"/>
      <c r="OB51" s="6"/>
      <c r="OC51" s="6"/>
      <c r="OD51" s="6"/>
      <c r="OE51" s="6"/>
      <c r="OG51" s="6"/>
      <c r="OH51" s="6"/>
      <c r="OI51" s="6">
        <v>14.1784</v>
      </c>
      <c r="OJ51" s="6">
        <v>0.42481890679200002</v>
      </c>
      <c r="OK51" s="6"/>
      <c r="OL51" s="31"/>
      <c r="OM51" s="6"/>
      <c r="ON51" s="6"/>
      <c r="OO51" s="6"/>
      <c r="OP51" s="6"/>
      <c r="OQ51" s="6"/>
      <c r="OR51" s="6"/>
      <c r="OS51" s="6"/>
      <c r="OT51" s="6"/>
      <c r="OU51" s="6"/>
      <c r="OV51" s="6"/>
      <c r="OX51" s="6"/>
      <c r="OY51" s="6"/>
      <c r="OZ51" s="6">
        <v>14.1784</v>
      </c>
      <c r="PA51" s="6">
        <v>0.33334661168800001</v>
      </c>
      <c r="PB51" s="6"/>
      <c r="PC51" s="31"/>
      <c r="PD51" s="6"/>
      <c r="PE51" s="6"/>
      <c r="PF51" s="6"/>
      <c r="PG51" s="6"/>
      <c r="PH51" s="6"/>
      <c r="PI51" s="6"/>
      <c r="PJ51" s="6"/>
      <c r="PK51" s="6"/>
      <c r="PL51" s="6"/>
      <c r="PM51" s="6"/>
      <c r="PO51" s="6"/>
      <c r="PP51" s="6"/>
      <c r="PQ51" s="6">
        <v>14.1784</v>
      </c>
      <c r="PR51" s="6">
        <v>0.50320772229199995</v>
      </c>
      <c r="PS51" s="6"/>
      <c r="PT51" s="31"/>
      <c r="PU51" s="6"/>
      <c r="PV51" s="6"/>
      <c r="PW51" s="6"/>
      <c r="PX51" s="6"/>
      <c r="PY51" s="6"/>
      <c r="PZ51" s="6"/>
      <c r="QA51" s="6"/>
      <c r="QB51" s="6"/>
      <c r="QC51" s="6"/>
      <c r="QD51" s="6"/>
      <c r="QF51" s="6"/>
      <c r="QG51" s="6"/>
      <c r="QH51" s="6">
        <v>14.1784</v>
      </c>
      <c r="QI51" s="6">
        <v>0.465546803111</v>
      </c>
      <c r="QJ51" s="6"/>
      <c r="QK51" s="31"/>
      <c r="QL51" s="6"/>
      <c r="QM51" s="6"/>
      <c r="QN51" s="6"/>
      <c r="QO51" s="6"/>
      <c r="QP51" s="6"/>
      <c r="QQ51" s="6"/>
      <c r="QR51" s="6"/>
      <c r="QS51" s="6"/>
      <c r="QT51" s="6"/>
      <c r="QU51" s="6"/>
      <c r="QW51" s="6"/>
      <c r="QX51" s="6"/>
      <c r="QY51" s="6">
        <v>14.1784</v>
      </c>
      <c r="QZ51" s="6">
        <v>0.58013753107800003</v>
      </c>
      <c r="RA51" s="6"/>
      <c r="RB51" s="31"/>
      <c r="RC51" s="6"/>
      <c r="RD51" s="6"/>
      <c r="RE51" s="6"/>
      <c r="RF51" s="6"/>
      <c r="RG51" s="6"/>
      <c r="RH51" s="6"/>
      <c r="RI51" s="6"/>
      <c r="RJ51" s="6"/>
      <c r="RK51" s="6"/>
      <c r="RL51" s="6"/>
      <c r="RN51" s="6"/>
      <c r="RO51" s="6"/>
      <c r="RP51" s="6">
        <v>13.854559999999999</v>
      </c>
      <c r="RQ51" s="6">
        <v>0.59762161581499995</v>
      </c>
      <c r="RR51" s="6"/>
      <c r="RS51" s="31"/>
      <c r="RT51" s="6"/>
      <c r="RU51" s="6"/>
      <c r="RV51" s="6"/>
      <c r="RW51" s="6"/>
      <c r="RX51" s="6"/>
      <c r="RY51" s="6"/>
      <c r="RZ51" s="6"/>
      <c r="SA51" s="6"/>
      <c r="SB51" s="6"/>
      <c r="SC51" s="6"/>
      <c r="SE51" s="6"/>
      <c r="SF51" s="6"/>
      <c r="SG51" s="6">
        <v>13.854559999999999</v>
      </c>
      <c r="SH51" s="6">
        <v>0.60585550633399998</v>
      </c>
      <c r="SI51" s="6"/>
      <c r="SJ51" s="31"/>
      <c r="SK51" s="6"/>
      <c r="SL51" s="6"/>
      <c r="SM51" s="6"/>
      <c r="SN51" s="6"/>
      <c r="SO51" s="6"/>
      <c r="SP51" s="6"/>
      <c r="SQ51" s="6"/>
      <c r="SR51" s="6"/>
      <c r="SS51" s="6"/>
      <c r="ST51" s="6"/>
      <c r="SV51" s="6"/>
      <c r="SW51" s="6"/>
      <c r="SX51" s="6">
        <v>14.07856</v>
      </c>
      <c r="SY51" s="6">
        <v>0.67051207898800003</v>
      </c>
      <c r="SZ51" s="6"/>
      <c r="TA51" s="31"/>
      <c r="TB51" s="6"/>
      <c r="TC51" s="6"/>
      <c r="TD51" s="6"/>
      <c r="TE51" s="6"/>
      <c r="TF51" s="6"/>
      <c r="TG51" s="6"/>
      <c r="TH51" s="6"/>
      <c r="TI51" s="6"/>
      <c r="TJ51" s="6"/>
      <c r="TK51" s="6"/>
      <c r="TM51" s="6"/>
      <c r="TN51" s="6"/>
      <c r="TO51" s="6">
        <v>14.07856</v>
      </c>
      <c r="TP51" s="6">
        <v>0.47006527792899999</v>
      </c>
      <c r="TQ51" s="6"/>
      <c r="TR51" s="31"/>
      <c r="TS51" s="6"/>
      <c r="TT51" s="6"/>
      <c r="TU51" s="6"/>
      <c r="TV51" s="6"/>
      <c r="TW51" s="6"/>
      <c r="TX51" s="6"/>
      <c r="TY51" s="6"/>
      <c r="TZ51" s="6"/>
      <c r="UA51" s="6"/>
      <c r="UB51" s="6"/>
      <c r="UD51" s="6"/>
      <c r="UE51" s="6"/>
      <c r="UF51" s="6">
        <v>14.07856</v>
      </c>
      <c r="UG51" s="6">
        <v>0.49637246775100002</v>
      </c>
      <c r="UH51" s="6"/>
      <c r="UI51" s="31"/>
      <c r="UJ51" s="6"/>
      <c r="UK51" s="6"/>
      <c r="UL51" s="6"/>
      <c r="UM51" s="6"/>
      <c r="UN51" s="6"/>
      <c r="UO51" s="6"/>
      <c r="UP51" s="6"/>
      <c r="UQ51" s="6"/>
      <c r="UR51" s="6"/>
      <c r="US51" s="6"/>
      <c r="UU51" s="6"/>
      <c r="UV51" s="6"/>
      <c r="UW51" s="6">
        <v>13.817119999999999</v>
      </c>
      <c r="UX51" s="6">
        <v>0.52662010208999999</v>
      </c>
      <c r="UY51" s="6"/>
      <c r="UZ51" s="31"/>
      <c r="VA51" s="6"/>
      <c r="VB51" s="6"/>
      <c r="VC51" s="6"/>
      <c r="VD51" s="6"/>
      <c r="VE51" s="6"/>
      <c r="VF51" s="6"/>
      <c r="VG51" s="6"/>
      <c r="VH51" s="6"/>
      <c r="VI51" s="6"/>
      <c r="VJ51" s="6"/>
      <c r="VL51" s="6"/>
      <c r="VM51" s="6"/>
      <c r="VN51" s="6">
        <v>13.817119999999999</v>
      </c>
      <c r="VO51" s="6">
        <v>0.509085091185</v>
      </c>
      <c r="VP51" s="6"/>
      <c r="VQ51" s="31"/>
      <c r="VR51" s="6"/>
      <c r="VS51" s="6"/>
      <c r="VT51" s="6"/>
      <c r="VU51" s="6"/>
      <c r="VV51" s="6"/>
      <c r="VW51" s="6"/>
      <c r="VX51" s="6"/>
      <c r="VY51" s="6"/>
      <c r="VZ51" s="6"/>
      <c r="WA51" s="6"/>
      <c r="WC51" s="6"/>
      <c r="WD51" s="6"/>
      <c r="WE51" s="6">
        <v>13.817119999999999</v>
      </c>
      <c r="WF51" s="6">
        <v>0.55033612613899996</v>
      </c>
      <c r="WG51" s="6"/>
      <c r="WH51" s="31"/>
    </row>
    <row r="52" spans="11:606" x14ac:dyDescent="0.25">
      <c r="K52" s="31"/>
      <c r="L52" s="6"/>
      <c r="M52" s="6"/>
      <c r="N52" s="6"/>
      <c r="O52" s="6"/>
      <c r="P52" s="6"/>
      <c r="Q52" s="6"/>
      <c r="R52" s="6"/>
      <c r="S52" s="6"/>
      <c r="T52" s="6"/>
      <c r="U52" s="6"/>
      <c r="W52" s="6"/>
      <c r="X52" s="6"/>
      <c r="Y52" s="6">
        <v>15.81582</v>
      </c>
      <c r="Z52" s="6">
        <v>0.100416386405</v>
      </c>
      <c r="AA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N52" s="6"/>
      <c r="AO52" s="6"/>
      <c r="AP52" s="6">
        <v>15.81582</v>
      </c>
      <c r="AQ52" s="6">
        <v>0.22261645675899999</v>
      </c>
      <c r="AR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E52" s="6"/>
      <c r="BF52" s="6"/>
      <c r="BG52" s="6">
        <v>15.61914</v>
      </c>
      <c r="BH52" s="6">
        <v>0.10042379390599999</v>
      </c>
      <c r="BI52" s="6"/>
      <c r="BJ52" s="31"/>
      <c r="BK52" s="6"/>
      <c r="BL52" s="6"/>
      <c r="BM52" s="6"/>
      <c r="BN52" s="6"/>
      <c r="BO52" s="6"/>
      <c r="BP52" s="6"/>
      <c r="BQ52" s="6"/>
      <c r="BR52" s="6"/>
      <c r="BS52" s="6"/>
      <c r="BT52" s="6"/>
      <c r="BV52" s="6"/>
      <c r="BW52" s="6"/>
      <c r="BX52" s="6">
        <v>16.091280000000001</v>
      </c>
      <c r="BY52" s="6">
        <v>0.76538132101699996</v>
      </c>
      <c r="BZ52" s="6"/>
      <c r="CA52" s="31"/>
      <c r="CB52" s="6"/>
      <c r="CC52" s="6"/>
      <c r="CD52" s="6"/>
      <c r="CE52" s="6"/>
      <c r="CF52" s="6"/>
      <c r="CG52" s="6"/>
      <c r="CH52" s="6"/>
      <c r="CI52" s="6"/>
      <c r="CJ52" s="6"/>
      <c r="CK52" s="6"/>
      <c r="CM52" s="6"/>
      <c r="CN52" s="6"/>
      <c r="CO52" s="6">
        <v>16.220459999999999</v>
      </c>
      <c r="CP52" s="6">
        <v>0.64135449154900004</v>
      </c>
      <c r="CQ52" s="6"/>
      <c r="CR52" s="31"/>
      <c r="CS52" s="6"/>
      <c r="CT52" s="6"/>
      <c r="CU52" s="6"/>
      <c r="CV52" s="6"/>
      <c r="CW52" s="6"/>
      <c r="CX52" s="6"/>
      <c r="CY52" s="6"/>
      <c r="CZ52" s="6"/>
      <c r="DA52" s="6"/>
      <c r="DB52" s="6"/>
      <c r="DD52" s="6"/>
      <c r="DE52" s="6"/>
      <c r="DF52" s="6">
        <v>16.220459999999999</v>
      </c>
      <c r="DG52" s="6">
        <v>0.94047244087699999</v>
      </c>
      <c r="DH52" s="6"/>
      <c r="DI52" s="31"/>
      <c r="DJ52" s="6"/>
      <c r="DK52" s="6"/>
      <c r="DL52" s="6"/>
      <c r="DM52" s="6"/>
      <c r="DN52" s="6"/>
      <c r="DO52" s="6"/>
      <c r="DP52" s="6"/>
      <c r="DQ52" s="6"/>
      <c r="DR52" s="6"/>
      <c r="DS52" s="6"/>
      <c r="DU52" s="6"/>
      <c r="DV52" s="6"/>
      <c r="DW52" s="6">
        <v>15.950699999999999</v>
      </c>
      <c r="DX52" s="6">
        <v>0.36252484977100002</v>
      </c>
      <c r="DY52" s="6"/>
      <c r="DZ52" s="31"/>
      <c r="EA52" s="6"/>
      <c r="EB52" s="6"/>
      <c r="EC52" s="6"/>
      <c r="ED52" s="6"/>
      <c r="EE52" s="6"/>
      <c r="EF52" s="6"/>
      <c r="EG52" s="6"/>
      <c r="EH52" s="6"/>
      <c r="EI52" s="6"/>
      <c r="EJ52" s="6"/>
      <c r="EL52" s="6"/>
      <c r="EM52" s="6"/>
      <c r="EN52" s="6">
        <v>15.950699999999999</v>
      </c>
      <c r="EO52" s="6">
        <v>0.403128980671</v>
      </c>
      <c r="EP52" s="6"/>
      <c r="EQ52" s="31"/>
      <c r="ER52" s="6"/>
      <c r="ES52" s="6"/>
      <c r="ET52" s="6"/>
      <c r="EU52" s="6"/>
      <c r="EV52" s="6"/>
      <c r="EW52" s="6"/>
      <c r="EX52" s="6"/>
      <c r="EY52" s="6"/>
      <c r="EZ52" s="6"/>
      <c r="FA52" s="6"/>
      <c r="FC52" s="6"/>
      <c r="FD52" s="6"/>
      <c r="FE52" s="6">
        <v>15.849539999999999</v>
      </c>
      <c r="FF52" s="6">
        <v>0.47370722070299998</v>
      </c>
      <c r="FG52" s="6"/>
      <c r="FH52" s="31"/>
      <c r="FI52" s="6"/>
      <c r="FJ52" s="6"/>
      <c r="FK52" s="6"/>
      <c r="FL52" s="6"/>
      <c r="FM52" s="6"/>
      <c r="FN52" s="6"/>
      <c r="FO52" s="6"/>
      <c r="FP52" s="6"/>
      <c r="FQ52" s="6"/>
      <c r="FR52" s="6"/>
      <c r="FT52" s="6"/>
      <c r="FU52" s="6"/>
      <c r="FV52" s="6">
        <v>15.849539999999999</v>
      </c>
      <c r="FW52" s="6">
        <v>0.43353767852500003</v>
      </c>
      <c r="FX52" s="6"/>
      <c r="FY52" s="31"/>
      <c r="FZ52" s="6"/>
      <c r="GA52" s="6"/>
      <c r="GB52" s="6"/>
      <c r="GC52" s="6"/>
      <c r="GD52" s="6"/>
      <c r="GE52" s="6"/>
      <c r="GF52" s="6"/>
      <c r="GG52" s="6"/>
      <c r="GH52" s="6"/>
      <c r="GI52" s="6"/>
      <c r="GK52" s="6"/>
      <c r="GL52" s="6"/>
      <c r="GM52" s="6">
        <v>15.78768</v>
      </c>
      <c r="GN52" s="6">
        <v>0.54810441780499997</v>
      </c>
      <c r="GO52" s="6"/>
      <c r="GP52" s="31"/>
      <c r="GQ52" s="6"/>
      <c r="GR52" s="6"/>
      <c r="GS52" s="6"/>
      <c r="GT52" s="6"/>
      <c r="GU52" s="6"/>
      <c r="GV52" s="6"/>
      <c r="GW52" s="6"/>
      <c r="GX52" s="6"/>
      <c r="GY52" s="6"/>
      <c r="GZ52" s="6"/>
      <c r="HB52" s="6"/>
      <c r="HC52" s="6"/>
      <c r="HD52" s="6">
        <v>15.78768</v>
      </c>
      <c r="HE52" s="6">
        <v>0.502150505232</v>
      </c>
      <c r="HF52" s="6"/>
      <c r="HG52" s="31"/>
      <c r="HH52" s="6"/>
      <c r="HI52" s="6"/>
      <c r="HJ52" s="6"/>
      <c r="HK52" s="6"/>
      <c r="HL52" s="6"/>
      <c r="HM52" s="6"/>
      <c r="HN52" s="6"/>
      <c r="HO52" s="6"/>
      <c r="HP52" s="6"/>
      <c r="HQ52" s="6"/>
      <c r="HS52" s="6"/>
      <c r="HT52" s="6"/>
      <c r="HU52" s="6">
        <v>16.308</v>
      </c>
      <c r="HV52" s="6">
        <v>0.66063636415100002</v>
      </c>
      <c r="HW52" s="6"/>
      <c r="HX52" s="31"/>
      <c r="HY52" s="6"/>
      <c r="HZ52" s="6"/>
      <c r="IA52" s="6"/>
      <c r="IB52" s="6"/>
      <c r="IC52" s="6"/>
      <c r="ID52" s="6"/>
      <c r="IE52" s="6"/>
      <c r="IF52" s="6"/>
      <c r="IG52" s="6"/>
      <c r="IH52" s="6"/>
      <c r="IJ52" s="6"/>
      <c r="IK52" s="6"/>
      <c r="IL52" s="6">
        <v>16.308</v>
      </c>
      <c r="IM52" s="6">
        <v>0.85618172213999999</v>
      </c>
      <c r="IN52" s="6"/>
      <c r="IO52" s="31"/>
      <c r="IP52" s="6"/>
      <c r="IQ52" s="6"/>
      <c r="IR52" s="6"/>
      <c r="IS52" s="6"/>
      <c r="IT52" s="6"/>
      <c r="IU52" s="6"/>
      <c r="IV52" s="6"/>
      <c r="IW52" s="6"/>
      <c r="IX52" s="6"/>
      <c r="IY52" s="6"/>
      <c r="JA52" s="6"/>
      <c r="JB52" s="6"/>
      <c r="JC52" s="6">
        <v>16.308</v>
      </c>
      <c r="JD52" s="6">
        <v>0.84899023235799997</v>
      </c>
      <c r="JE52" s="6"/>
      <c r="JF52" s="31"/>
      <c r="JG52" s="6"/>
      <c r="JH52" s="6"/>
      <c r="JI52" s="6"/>
      <c r="JJ52" s="6"/>
      <c r="JK52" s="6"/>
      <c r="JL52" s="6"/>
      <c r="JM52" s="6"/>
      <c r="JN52" s="6"/>
      <c r="JO52" s="6"/>
      <c r="JP52" s="6"/>
      <c r="JR52" s="6"/>
      <c r="JS52" s="6"/>
      <c r="JT52" s="6">
        <v>16.308</v>
      </c>
      <c r="JU52" s="6">
        <v>0.87100531475700005</v>
      </c>
      <c r="JV52" s="6"/>
      <c r="JW52" s="31"/>
      <c r="JX52" s="6"/>
      <c r="JY52" s="6"/>
      <c r="JZ52" s="6"/>
      <c r="KA52" s="6"/>
      <c r="KB52" s="6"/>
      <c r="KC52" s="6"/>
      <c r="KD52" s="6"/>
      <c r="KE52" s="6"/>
      <c r="KF52" s="6"/>
      <c r="KG52" s="6"/>
      <c r="KI52" s="6"/>
      <c r="KJ52" s="6"/>
      <c r="KK52" s="6">
        <v>15.90582</v>
      </c>
      <c r="KL52" s="6">
        <v>0.319289775439</v>
      </c>
      <c r="KM52" s="6"/>
      <c r="KN52" s="31"/>
      <c r="KO52" s="6"/>
      <c r="KP52" s="6"/>
      <c r="KQ52" s="6"/>
      <c r="KR52" s="6"/>
      <c r="KS52" s="6"/>
      <c r="KT52" s="6"/>
      <c r="KU52" s="6"/>
      <c r="KV52" s="6"/>
      <c r="KW52" s="6"/>
      <c r="KX52" s="6"/>
      <c r="KZ52" s="6"/>
      <c r="LA52" s="6"/>
      <c r="LB52" s="6">
        <v>15.90582</v>
      </c>
      <c r="LC52" s="6">
        <v>0.29713920314300002</v>
      </c>
      <c r="LD52" s="6"/>
      <c r="LE52" s="31"/>
      <c r="LF52" s="6"/>
      <c r="LG52" s="6"/>
      <c r="LH52" s="6"/>
      <c r="LI52" s="6"/>
      <c r="LJ52" s="6"/>
      <c r="LK52" s="6"/>
      <c r="LL52" s="6"/>
      <c r="LM52" s="6"/>
      <c r="LN52" s="6"/>
      <c r="LO52" s="6"/>
      <c r="LQ52" s="6"/>
      <c r="LR52" s="6"/>
      <c r="LS52" s="6">
        <v>15.90582</v>
      </c>
      <c r="LT52" s="6">
        <v>0.401665730635</v>
      </c>
      <c r="LU52" s="6"/>
      <c r="LV52" s="31"/>
      <c r="LW52" s="6"/>
      <c r="LX52" s="6"/>
      <c r="LY52" s="6"/>
      <c r="LZ52" s="6"/>
      <c r="MA52" s="6"/>
      <c r="MB52" s="6"/>
      <c r="MC52" s="6"/>
      <c r="MD52" s="6"/>
      <c r="ME52" s="6"/>
      <c r="MF52" s="6"/>
      <c r="MH52" s="6"/>
      <c r="MI52" s="6"/>
      <c r="MJ52" s="6">
        <v>15.90582</v>
      </c>
      <c r="MK52" s="6">
        <v>0.35157077698</v>
      </c>
      <c r="ML52" s="6"/>
      <c r="MM52" s="31"/>
      <c r="MN52" s="6"/>
      <c r="MO52" s="6"/>
      <c r="MP52" s="6"/>
      <c r="MQ52" s="6"/>
      <c r="MR52" s="6"/>
      <c r="MS52" s="6"/>
      <c r="MT52" s="6"/>
      <c r="MU52" s="6"/>
      <c r="MV52" s="6"/>
      <c r="MW52" s="6"/>
      <c r="MY52" s="6"/>
      <c r="MZ52" s="6"/>
      <c r="NA52" s="6">
        <v>15.90582</v>
      </c>
      <c r="NB52" s="6">
        <v>0.25705448860300001</v>
      </c>
      <c r="NC52" s="6"/>
      <c r="ND52" s="31"/>
      <c r="NE52" s="6"/>
      <c r="NF52" s="6"/>
      <c r="NG52" s="6"/>
      <c r="NH52" s="6"/>
      <c r="NI52" s="6"/>
      <c r="NJ52" s="6"/>
      <c r="NK52" s="6"/>
      <c r="NL52" s="6"/>
      <c r="NM52" s="6"/>
      <c r="NN52" s="6"/>
      <c r="NP52" s="6"/>
      <c r="NQ52" s="6"/>
      <c r="NR52" s="6">
        <v>16.018139999999999</v>
      </c>
      <c r="NS52" s="6">
        <v>0.38392642896700002</v>
      </c>
      <c r="NT52" s="6"/>
      <c r="NU52" s="31"/>
      <c r="NV52" s="6"/>
      <c r="NW52" s="6"/>
      <c r="NX52" s="6"/>
      <c r="NY52" s="6"/>
      <c r="NZ52" s="6"/>
      <c r="OA52" s="6"/>
      <c r="OB52" s="6"/>
      <c r="OC52" s="6"/>
      <c r="OD52" s="6"/>
      <c r="OE52" s="6"/>
      <c r="OG52" s="6"/>
      <c r="OH52" s="6"/>
      <c r="OI52" s="6">
        <v>15.950699999999999</v>
      </c>
      <c r="OJ52" s="6">
        <v>0.45196888650799999</v>
      </c>
      <c r="OK52" s="6"/>
      <c r="OL52" s="31"/>
      <c r="OM52" s="6"/>
      <c r="ON52" s="6"/>
      <c r="OO52" s="6"/>
      <c r="OP52" s="6"/>
      <c r="OQ52" s="6"/>
      <c r="OR52" s="6"/>
      <c r="OS52" s="6"/>
      <c r="OT52" s="6"/>
      <c r="OU52" s="6"/>
      <c r="OV52" s="6"/>
      <c r="OX52" s="6"/>
      <c r="OY52" s="6"/>
      <c r="OZ52" s="6">
        <v>15.950699999999999</v>
      </c>
      <c r="PA52" s="6">
        <v>0.360543356436</v>
      </c>
      <c r="PB52" s="6"/>
      <c r="PC52" s="31"/>
      <c r="PD52" s="6"/>
      <c r="PE52" s="6"/>
      <c r="PF52" s="6"/>
      <c r="PG52" s="6"/>
      <c r="PH52" s="6"/>
      <c r="PI52" s="6"/>
      <c r="PJ52" s="6"/>
      <c r="PK52" s="6"/>
      <c r="PL52" s="6"/>
      <c r="PM52" s="6"/>
      <c r="PO52" s="6"/>
      <c r="PP52" s="6"/>
      <c r="PQ52" s="6">
        <v>15.950699999999999</v>
      </c>
      <c r="PR52" s="6">
        <v>0.53504761107800003</v>
      </c>
      <c r="PS52" s="6"/>
      <c r="PT52" s="31"/>
      <c r="PU52" s="6"/>
      <c r="PV52" s="6"/>
      <c r="PW52" s="6"/>
      <c r="PX52" s="6"/>
      <c r="PY52" s="6"/>
      <c r="PZ52" s="6"/>
      <c r="QA52" s="6"/>
      <c r="QB52" s="6"/>
      <c r="QC52" s="6"/>
      <c r="QD52" s="6"/>
      <c r="QF52" s="6"/>
      <c r="QG52" s="6"/>
      <c r="QH52" s="6">
        <v>15.950699999999999</v>
      </c>
      <c r="QI52" s="6">
        <v>0.49831932483399999</v>
      </c>
      <c r="QJ52" s="6"/>
      <c r="QK52" s="31"/>
      <c r="QL52" s="6"/>
      <c r="QM52" s="6"/>
      <c r="QN52" s="6"/>
      <c r="QO52" s="6"/>
      <c r="QP52" s="6"/>
      <c r="QQ52" s="6"/>
      <c r="QR52" s="6"/>
      <c r="QS52" s="6"/>
      <c r="QT52" s="6"/>
      <c r="QU52" s="6"/>
      <c r="QW52" s="6"/>
      <c r="QX52" s="6"/>
      <c r="QY52" s="6">
        <v>15.950699999999999</v>
      </c>
      <c r="QZ52" s="6">
        <v>0.61435165675199999</v>
      </c>
      <c r="RA52" s="6"/>
      <c r="RB52" s="31"/>
      <c r="RC52" s="6"/>
      <c r="RD52" s="6"/>
      <c r="RE52" s="6"/>
      <c r="RF52" s="6"/>
      <c r="RG52" s="6"/>
      <c r="RH52" s="6"/>
      <c r="RI52" s="6"/>
      <c r="RJ52" s="6"/>
      <c r="RK52" s="6"/>
      <c r="RL52" s="6"/>
      <c r="RN52" s="6"/>
      <c r="RO52" s="6"/>
      <c r="RP52" s="6">
        <v>15.58638</v>
      </c>
      <c r="RQ52" s="6">
        <v>0.637979723103</v>
      </c>
      <c r="RR52" s="6"/>
      <c r="RS52" s="31"/>
      <c r="RT52" s="6"/>
      <c r="RU52" s="6"/>
      <c r="RV52" s="6"/>
      <c r="RW52" s="6"/>
      <c r="RX52" s="6"/>
      <c r="RY52" s="6"/>
      <c r="RZ52" s="6"/>
      <c r="SA52" s="6"/>
      <c r="SB52" s="6"/>
      <c r="SC52" s="6"/>
      <c r="SE52" s="6"/>
      <c r="SF52" s="6"/>
      <c r="SG52" s="6">
        <v>15.58638</v>
      </c>
      <c r="SH52" s="6">
        <v>0.64031399325299998</v>
      </c>
      <c r="SI52" s="6"/>
      <c r="SJ52" s="31"/>
      <c r="SK52" s="6"/>
      <c r="SL52" s="6"/>
      <c r="SM52" s="6"/>
      <c r="SN52" s="6"/>
      <c r="SO52" s="6"/>
      <c r="SP52" s="6"/>
      <c r="SQ52" s="6"/>
      <c r="SR52" s="6"/>
      <c r="SS52" s="6"/>
      <c r="ST52" s="6"/>
      <c r="SV52" s="6"/>
      <c r="SW52" s="6"/>
      <c r="SX52" s="6">
        <v>15.838380000000001</v>
      </c>
      <c r="SY52" s="6">
        <v>0.70144477846099995</v>
      </c>
      <c r="SZ52" s="6"/>
      <c r="TA52" s="31"/>
      <c r="TB52" s="6"/>
      <c r="TC52" s="6"/>
      <c r="TD52" s="6"/>
      <c r="TE52" s="6"/>
      <c r="TF52" s="6"/>
      <c r="TG52" s="6"/>
      <c r="TH52" s="6"/>
      <c r="TI52" s="6"/>
      <c r="TJ52" s="6"/>
      <c r="TK52" s="6"/>
      <c r="TM52" s="6"/>
      <c r="TN52" s="6"/>
      <c r="TO52" s="6">
        <v>15.838380000000001</v>
      </c>
      <c r="TP52" s="6">
        <v>0.499041731351</v>
      </c>
      <c r="TQ52" s="6"/>
      <c r="TR52" s="31"/>
      <c r="TS52" s="6"/>
      <c r="TT52" s="6"/>
      <c r="TU52" s="6"/>
      <c r="TV52" s="6"/>
      <c r="TW52" s="6"/>
      <c r="TX52" s="6"/>
      <c r="TY52" s="6"/>
      <c r="TZ52" s="6"/>
      <c r="UA52" s="6"/>
      <c r="UB52" s="6"/>
      <c r="UD52" s="6"/>
      <c r="UE52" s="6"/>
      <c r="UF52" s="6">
        <v>15.838380000000001</v>
      </c>
      <c r="UG52" s="6">
        <v>0.53081305493999997</v>
      </c>
      <c r="UH52" s="6"/>
      <c r="UI52" s="31"/>
      <c r="UJ52" s="6"/>
      <c r="UK52" s="6"/>
      <c r="UL52" s="6"/>
      <c r="UM52" s="6"/>
      <c r="UN52" s="6"/>
      <c r="UO52" s="6"/>
      <c r="UP52" s="6"/>
      <c r="UQ52" s="6"/>
      <c r="UR52" s="6"/>
      <c r="US52" s="6"/>
      <c r="UU52" s="6"/>
      <c r="UV52" s="6"/>
      <c r="UW52" s="6">
        <v>15.54426</v>
      </c>
      <c r="UX52" s="6">
        <v>0.56015042974100004</v>
      </c>
      <c r="UY52" s="6"/>
      <c r="UZ52" s="31"/>
      <c r="VA52" s="6"/>
      <c r="VB52" s="6"/>
      <c r="VC52" s="6"/>
      <c r="VD52" s="6"/>
      <c r="VE52" s="6"/>
      <c r="VF52" s="6"/>
      <c r="VG52" s="6"/>
      <c r="VH52" s="6"/>
      <c r="VI52" s="6"/>
      <c r="VJ52" s="6"/>
      <c r="VL52" s="6"/>
      <c r="VM52" s="6"/>
      <c r="VN52" s="6">
        <v>15.54426</v>
      </c>
      <c r="VO52" s="6">
        <v>0.54459928927199996</v>
      </c>
      <c r="VP52" s="6"/>
      <c r="VQ52" s="31"/>
      <c r="VR52" s="6"/>
      <c r="VS52" s="6"/>
      <c r="VT52" s="6"/>
      <c r="VU52" s="6"/>
      <c r="VV52" s="6"/>
      <c r="VW52" s="6"/>
      <c r="VX52" s="6"/>
      <c r="VY52" s="6"/>
      <c r="VZ52" s="6"/>
      <c r="WA52" s="6"/>
      <c r="WC52" s="6"/>
      <c r="WD52" s="6"/>
      <c r="WE52" s="6">
        <v>15.54426</v>
      </c>
      <c r="WF52" s="6">
        <v>0.58043734679500003</v>
      </c>
      <c r="WG52" s="6"/>
      <c r="WH52" s="31"/>
    </row>
    <row r="53" spans="11:606" x14ac:dyDescent="0.25">
      <c r="K53" s="31"/>
      <c r="L53" s="6"/>
      <c r="M53" s="6"/>
      <c r="N53" s="6"/>
      <c r="O53" s="6"/>
      <c r="P53" s="6"/>
      <c r="Q53" s="6"/>
      <c r="R53" s="6"/>
      <c r="S53" s="6"/>
      <c r="T53" s="6"/>
      <c r="U53" s="6"/>
      <c r="W53" s="6"/>
      <c r="X53" s="6"/>
      <c r="Y53" s="6">
        <v>17.573133333299999</v>
      </c>
      <c r="Z53" s="6">
        <v>0.104673339322</v>
      </c>
      <c r="AA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N53" s="6"/>
      <c r="AO53" s="6"/>
      <c r="AP53" s="6">
        <v>17.573133333299999</v>
      </c>
      <c r="AQ53" s="6">
        <v>0.231449050815</v>
      </c>
      <c r="AR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E53" s="6"/>
      <c r="BF53" s="6"/>
      <c r="BG53" s="6">
        <v>17.354600000000001</v>
      </c>
      <c r="BH53" s="6">
        <v>0.101907018218</v>
      </c>
      <c r="BI53" s="6"/>
      <c r="BJ53" s="31"/>
      <c r="BK53" s="6"/>
      <c r="BL53" s="6"/>
      <c r="BM53" s="6"/>
      <c r="BN53" s="6"/>
      <c r="BO53" s="6"/>
      <c r="BP53" s="6"/>
      <c r="BQ53" s="6"/>
      <c r="BR53" s="6"/>
      <c r="BS53" s="6"/>
      <c r="BT53" s="6"/>
      <c r="BV53" s="6"/>
      <c r="BW53" s="6"/>
      <c r="BX53" s="6">
        <v>17.879200000000001</v>
      </c>
      <c r="BY53" s="6">
        <v>0.81208808845699998</v>
      </c>
      <c r="BZ53" s="6"/>
      <c r="CA53" s="31"/>
      <c r="CB53" s="6"/>
      <c r="CC53" s="6"/>
      <c r="CD53" s="6"/>
      <c r="CE53" s="6"/>
      <c r="CF53" s="6"/>
      <c r="CG53" s="6"/>
      <c r="CH53" s="6"/>
      <c r="CI53" s="6"/>
      <c r="CJ53" s="6"/>
      <c r="CK53" s="6"/>
      <c r="CM53" s="6"/>
      <c r="CN53" s="6"/>
      <c r="CO53" s="6">
        <v>18.0227333333</v>
      </c>
      <c r="CP53" s="6">
        <v>0.68069863087399995</v>
      </c>
      <c r="CQ53" s="6"/>
      <c r="CR53" s="31"/>
      <c r="CS53" s="6"/>
      <c r="CT53" s="6"/>
      <c r="CU53" s="6"/>
      <c r="CV53" s="6"/>
      <c r="CW53" s="6"/>
      <c r="CX53" s="6"/>
      <c r="CY53" s="6"/>
      <c r="CZ53" s="6"/>
      <c r="DA53" s="6"/>
      <c r="DB53" s="6"/>
      <c r="DD53" s="6"/>
      <c r="DE53" s="6"/>
      <c r="DF53" s="6">
        <v>18.0227333333</v>
      </c>
      <c r="DG53" s="6">
        <v>0.99514662889600003</v>
      </c>
      <c r="DH53" s="6"/>
      <c r="DI53" s="31"/>
      <c r="DJ53" s="6"/>
      <c r="DK53" s="6"/>
      <c r="DL53" s="6"/>
      <c r="DM53" s="6"/>
      <c r="DN53" s="6"/>
      <c r="DO53" s="6"/>
      <c r="DP53" s="6"/>
      <c r="DQ53" s="6"/>
      <c r="DR53" s="6"/>
      <c r="DS53" s="6"/>
      <c r="DU53" s="6"/>
      <c r="DV53" s="6"/>
      <c r="DW53" s="6">
        <v>17.722999999999999</v>
      </c>
      <c r="DX53" s="6">
        <v>0.38672725312099998</v>
      </c>
      <c r="DY53" s="6"/>
      <c r="DZ53" s="31"/>
      <c r="EA53" s="6"/>
      <c r="EB53" s="6"/>
      <c r="EC53" s="6"/>
      <c r="ED53" s="6"/>
      <c r="EE53" s="6"/>
      <c r="EF53" s="6"/>
      <c r="EG53" s="6"/>
      <c r="EH53" s="6"/>
      <c r="EI53" s="6"/>
      <c r="EJ53" s="6"/>
      <c r="EL53" s="6"/>
      <c r="EM53" s="6"/>
      <c r="EN53" s="6">
        <v>17.722999999999999</v>
      </c>
      <c r="EO53" s="6">
        <v>0.42620186862800002</v>
      </c>
      <c r="EP53" s="6"/>
      <c r="EQ53" s="31"/>
      <c r="ER53" s="6"/>
      <c r="ES53" s="6"/>
      <c r="ET53" s="6"/>
      <c r="EU53" s="6"/>
      <c r="EV53" s="6"/>
      <c r="EW53" s="6"/>
      <c r="EX53" s="6"/>
      <c r="EY53" s="6"/>
      <c r="EZ53" s="6"/>
      <c r="FA53" s="6"/>
      <c r="FC53" s="6"/>
      <c r="FD53" s="6"/>
      <c r="FE53" s="6">
        <v>17.610600000000002</v>
      </c>
      <c r="FF53" s="6">
        <v>0.50142515882200001</v>
      </c>
      <c r="FG53" s="6"/>
      <c r="FH53" s="31"/>
      <c r="FI53" s="6"/>
      <c r="FJ53" s="6"/>
      <c r="FK53" s="6"/>
      <c r="FL53" s="6"/>
      <c r="FM53" s="6"/>
      <c r="FN53" s="6"/>
      <c r="FO53" s="6"/>
      <c r="FP53" s="6"/>
      <c r="FQ53" s="6"/>
      <c r="FR53" s="6"/>
      <c r="FT53" s="6"/>
      <c r="FU53" s="6"/>
      <c r="FV53" s="6">
        <v>17.610600000000002</v>
      </c>
      <c r="FW53" s="6">
        <v>0.46294060644399998</v>
      </c>
      <c r="FX53" s="6"/>
      <c r="FY53" s="31"/>
      <c r="FZ53" s="6"/>
      <c r="GA53" s="6"/>
      <c r="GB53" s="6"/>
      <c r="GC53" s="6"/>
      <c r="GD53" s="6"/>
      <c r="GE53" s="6"/>
      <c r="GF53" s="6"/>
      <c r="GG53" s="6"/>
      <c r="GH53" s="6"/>
      <c r="GI53" s="6"/>
      <c r="GK53" s="6"/>
      <c r="GL53" s="6"/>
      <c r="GM53" s="6">
        <v>17.541866666699999</v>
      </c>
      <c r="GN53" s="6">
        <v>0.58277152636499996</v>
      </c>
      <c r="GO53" s="6"/>
      <c r="GP53" s="31"/>
      <c r="GQ53" s="6"/>
      <c r="GR53" s="6"/>
      <c r="GS53" s="6"/>
      <c r="GT53" s="6"/>
      <c r="GU53" s="6"/>
      <c r="GV53" s="6"/>
      <c r="GW53" s="6"/>
      <c r="GX53" s="6"/>
      <c r="GY53" s="6"/>
      <c r="GZ53" s="6"/>
      <c r="HB53" s="6"/>
      <c r="HC53" s="6"/>
      <c r="HD53" s="6">
        <v>17.541866666699999</v>
      </c>
      <c r="HE53" s="6">
        <v>0.53212178632499996</v>
      </c>
      <c r="HF53" s="6"/>
      <c r="HG53" s="31"/>
      <c r="HH53" s="6"/>
      <c r="HI53" s="6"/>
      <c r="HJ53" s="6"/>
      <c r="HK53" s="6"/>
      <c r="HL53" s="6"/>
      <c r="HM53" s="6"/>
      <c r="HN53" s="6"/>
      <c r="HO53" s="6"/>
      <c r="HP53" s="6"/>
      <c r="HQ53" s="6"/>
      <c r="HS53" s="6"/>
      <c r="HT53" s="6"/>
      <c r="HU53" s="6">
        <v>18.12</v>
      </c>
      <c r="HV53" s="6">
        <v>0.70323454140700004</v>
      </c>
      <c r="HW53" s="6"/>
      <c r="HX53" s="31"/>
      <c r="HY53" s="6"/>
      <c r="HZ53" s="6"/>
      <c r="IA53" s="6"/>
      <c r="IB53" s="6"/>
      <c r="IC53" s="6"/>
      <c r="ID53" s="6"/>
      <c r="IE53" s="6"/>
      <c r="IF53" s="6"/>
      <c r="IG53" s="6"/>
      <c r="IH53" s="6"/>
      <c r="IJ53" s="6"/>
      <c r="IK53" s="6"/>
      <c r="IL53" s="6">
        <v>18.12</v>
      </c>
      <c r="IM53" s="6">
        <v>0.89474257772400001</v>
      </c>
      <c r="IN53" s="6"/>
      <c r="IO53" s="31"/>
      <c r="IP53" s="6"/>
      <c r="IQ53" s="6"/>
      <c r="IR53" s="6"/>
      <c r="IS53" s="6"/>
      <c r="IT53" s="6"/>
      <c r="IU53" s="6"/>
      <c r="IV53" s="6"/>
      <c r="IW53" s="6"/>
      <c r="IX53" s="6"/>
      <c r="IY53" s="6"/>
      <c r="JA53" s="6"/>
      <c r="JB53" s="6"/>
      <c r="JC53" s="6">
        <v>18.12</v>
      </c>
      <c r="JD53" s="6">
        <v>0.88202231123899999</v>
      </c>
      <c r="JE53" s="6"/>
      <c r="JF53" s="31"/>
      <c r="JG53" s="6"/>
      <c r="JH53" s="6"/>
      <c r="JI53" s="6"/>
      <c r="JJ53" s="6"/>
      <c r="JK53" s="6"/>
      <c r="JL53" s="6"/>
      <c r="JM53" s="6"/>
      <c r="JN53" s="6"/>
      <c r="JO53" s="6"/>
      <c r="JP53" s="6"/>
      <c r="JR53" s="6"/>
      <c r="JS53" s="6"/>
      <c r="JT53" s="6">
        <v>18.12</v>
      </c>
      <c r="JU53" s="6">
        <v>0.91065442915799999</v>
      </c>
      <c r="JV53" s="6"/>
      <c r="JW53" s="31"/>
      <c r="JX53" s="6"/>
      <c r="JY53" s="6"/>
      <c r="JZ53" s="6"/>
      <c r="KA53" s="6"/>
      <c r="KB53" s="6"/>
      <c r="KC53" s="6"/>
      <c r="KD53" s="6"/>
      <c r="KE53" s="6"/>
      <c r="KF53" s="6"/>
      <c r="KG53" s="6"/>
      <c r="KI53" s="6"/>
      <c r="KJ53" s="6"/>
      <c r="KK53" s="6">
        <v>17.673133333300001</v>
      </c>
      <c r="KL53" s="6">
        <v>0.33812880531799999</v>
      </c>
      <c r="KM53" s="6"/>
      <c r="KN53" s="31"/>
      <c r="KO53" s="6"/>
      <c r="KP53" s="6"/>
      <c r="KQ53" s="6"/>
      <c r="KR53" s="6"/>
      <c r="KS53" s="6"/>
      <c r="KT53" s="6"/>
      <c r="KU53" s="6"/>
      <c r="KV53" s="6"/>
      <c r="KW53" s="6"/>
      <c r="KX53" s="6"/>
      <c r="KZ53" s="6"/>
      <c r="LA53" s="6"/>
      <c r="LB53" s="6">
        <v>17.673133333300001</v>
      </c>
      <c r="LC53" s="6">
        <v>0.31700360353500001</v>
      </c>
      <c r="LD53" s="6"/>
      <c r="LE53" s="31"/>
      <c r="LF53" s="6"/>
      <c r="LG53" s="6"/>
      <c r="LH53" s="6"/>
      <c r="LI53" s="6"/>
      <c r="LJ53" s="6"/>
      <c r="LK53" s="6"/>
      <c r="LL53" s="6"/>
      <c r="LM53" s="6"/>
      <c r="LN53" s="6"/>
      <c r="LO53" s="6"/>
      <c r="LQ53" s="6"/>
      <c r="LR53" s="6"/>
      <c r="LS53" s="6">
        <v>17.673133333300001</v>
      </c>
      <c r="LT53" s="6">
        <v>0.42182388831399997</v>
      </c>
      <c r="LU53" s="6"/>
      <c r="LV53" s="31"/>
      <c r="LW53" s="6"/>
      <c r="LX53" s="6"/>
      <c r="LY53" s="6"/>
      <c r="LZ53" s="6"/>
      <c r="MA53" s="6"/>
      <c r="MB53" s="6"/>
      <c r="MC53" s="6"/>
      <c r="MD53" s="6"/>
      <c r="ME53" s="6"/>
      <c r="MF53" s="6"/>
      <c r="MH53" s="6"/>
      <c r="MI53" s="6"/>
      <c r="MJ53" s="6">
        <v>17.673133333300001</v>
      </c>
      <c r="MK53" s="6">
        <v>0.37570217969000003</v>
      </c>
      <c r="ML53" s="6"/>
      <c r="MM53" s="31"/>
      <c r="MN53" s="6"/>
      <c r="MO53" s="6"/>
      <c r="MP53" s="6"/>
      <c r="MQ53" s="6"/>
      <c r="MR53" s="6"/>
      <c r="MS53" s="6"/>
      <c r="MT53" s="6"/>
      <c r="MU53" s="6"/>
      <c r="MV53" s="6"/>
      <c r="MW53" s="6"/>
      <c r="MY53" s="6"/>
      <c r="MZ53" s="6"/>
      <c r="NA53" s="6">
        <v>17.673133333300001</v>
      </c>
      <c r="NB53" s="6">
        <v>0.26521182429700002</v>
      </c>
      <c r="NC53" s="6"/>
      <c r="ND53" s="31"/>
      <c r="NE53" s="6"/>
      <c r="NF53" s="6"/>
      <c r="NG53" s="6"/>
      <c r="NH53" s="6"/>
      <c r="NI53" s="6"/>
      <c r="NJ53" s="6"/>
      <c r="NK53" s="6"/>
      <c r="NL53" s="6"/>
      <c r="NM53" s="6"/>
      <c r="NN53" s="6"/>
      <c r="NP53" s="6"/>
      <c r="NQ53" s="6"/>
      <c r="NR53" s="6">
        <v>17.797933333300001</v>
      </c>
      <c r="NS53" s="6">
        <v>0.40565113545199999</v>
      </c>
      <c r="NT53" s="6"/>
      <c r="NU53" s="31"/>
      <c r="NV53" s="6"/>
      <c r="NW53" s="6"/>
      <c r="NX53" s="6"/>
      <c r="NY53" s="6"/>
      <c r="NZ53" s="6"/>
      <c r="OA53" s="6"/>
      <c r="OB53" s="6"/>
      <c r="OC53" s="6"/>
      <c r="OD53" s="6"/>
      <c r="OE53" s="6"/>
      <c r="OG53" s="6"/>
      <c r="OH53" s="6"/>
      <c r="OI53" s="6">
        <v>17.722999999999999</v>
      </c>
      <c r="OJ53" s="6">
        <v>0.48091632035300003</v>
      </c>
      <c r="OK53" s="6"/>
      <c r="OL53" s="31"/>
      <c r="OM53" s="6"/>
      <c r="ON53" s="6"/>
      <c r="OO53" s="6"/>
      <c r="OP53" s="6"/>
      <c r="OQ53" s="6"/>
      <c r="OR53" s="6"/>
      <c r="OS53" s="6"/>
      <c r="OT53" s="6"/>
      <c r="OU53" s="6"/>
      <c r="OV53" s="6"/>
      <c r="OX53" s="6"/>
      <c r="OY53" s="6"/>
      <c r="OZ53" s="6">
        <v>17.722999999999999</v>
      </c>
      <c r="PA53" s="6">
        <v>0.38221122479500003</v>
      </c>
      <c r="PB53" s="6"/>
      <c r="PC53" s="31"/>
      <c r="PD53" s="6"/>
      <c r="PE53" s="6"/>
      <c r="PF53" s="6"/>
      <c r="PG53" s="6"/>
      <c r="PH53" s="6"/>
      <c r="PI53" s="6"/>
      <c r="PJ53" s="6"/>
      <c r="PK53" s="6"/>
      <c r="PL53" s="6"/>
      <c r="PM53" s="6"/>
      <c r="PO53" s="6"/>
      <c r="PP53" s="6"/>
      <c r="PQ53" s="6">
        <v>17.722999999999999</v>
      </c>
      <c r="PR53" s="6">
        <v>0.56887843644199998</v>
      </c>
      <c r="PS53" s="6"/>
      <c r="PT53" s="31"/>
      <c r="PU53" s="6"/>
      <c r="PV53" s="6"/>
      <c r="PW53" s="6"/>
      <c r="PX53" s="6"/>
      <c r="PY53" s="6"/>
      <c r="PZ53" s="6"/>
      <c r="QA53" s="6"/>
      <c r="QB53" s="6"/>
      <c r="QC53" s="6"/>
      <c r="QD53" s="6"/>
      <c r="QF53" s="6"/>
      <c r="QG53" s="6"/>
      <c r="QH53" s="6">
        <v>17.722999999999999</v>
      </c>
      <c r="QI53" s="6">
        <v>0.52871904377099999</v>
      </c>
      <c r="QJ53" s="6"/>
      <c r="QK53" s="31"/>
      <c r="QL53" s="6"/>
      <c r="QM53" s="6"/>
      <c r="QN53" s="6"/>
      <c r="QO53" s="6"/>
      <c r="QP53" s="6"/>
      <c r="QQ53" s="6"/>
      <c r="QR53" s="6"/>
      <c r="QS53" s="6"/>
      <c r="QT53" s="6"/>
      <c r="QU53" s="6"/>
      <c r="QW53" s="6"/>
      <c r="QX53" s="6"/>
      <c r="QY53" s="6">
        <v>17.722999999999999</v>
      </c>
      <c r="QZ53" s="6">
        <v>0.64736333802699997</v>
      </c>
      <c r="RA53" s="6"/>
      <c r="RB53" s="31"/>
      <c r="RC53" s="6"/>
      <c r="RD53" s="6"/>
      <c r="RE53" s="6"/>
      <c r="RF53" s="6"/>
      <c r="RG53" s="6"/>
      <c r="RH53" s="6"/>
      <c r="RI53" s="6"/>
      <c r="RJ53" s="6"/>
      <c r="RK53" s="6"/>
      <c r="RL53" s="6"/>
      <c r="RN53" s="6"/>
      <c r="RO53" s="6"/>
      <c r="RP53" s="6">
        <v>17.318200000000001</v>
      </c>
      <c r="RQ53" s="6">
        <v>0.66951328584199998</v>
      </c>
      <c r="RR53" s="6"/>
      <c r="RS53" s="31"/>
      <c r="RT53" s="6"/>
      <c r="RU53" s="6"/>
      <c r="RV53" s="6"/>
      <c r="RW53" s="6"/>
      <c r="RX53" s="6"/>
      <c r="RY53" s="6"/>
      <c r="RZ53" s="6"/>
      <c r="SA53" s="6"/>
      <c r="SB53" s="6"/>
      <c r="SC53" s="6"/>
      <c r="SE53" s="6"/>
      <c r="SF53" s="6"/>
      <c r="SG53" s="6">
        <v>17.318200000000001</v>
      </c>
      <c r="SH53" s="6">
        <v>0.67833445295000006</v>
      </c>
      <c r="SI53" s="6"/>
      <c r="SJ53" s="31"/>
      <c r="SK53" s="6"/>
      <c r="SL53" s="6"/>
      <c r="SM53" s="6"/>
      <c r="SN53" s="6"/>
      <c r="SO53" s="6"/>
      <c r="SP53" s="6"/>
      <c r="SQ53" s="6"/>
      <c r="SR53" s="6"/>
      <c r="SS53" s="6"/>
      <c r="ST53" s="6"/>
      <c r="SV53" s="6"/>
      <c r="SW53" s="6"/>
      <c r="SX53" s="6">
        <v>17.598199999999999</v>
      </c>
      <c r="SY53" s="6">
        <v>0.73381826351599999</v>
      </c>
      <c r="SZ53" s="6"/>
      <c r="TA53" s="31"/>
      <c r="TB53" s="6"/>
      <c r="TC53" s="6"/>
      <c r="TD53" s="6"/>
      <c r="TE53" s="6"/>
      <c r="TF53" s="6"/>
      <c r="TG53" s="6"/>
      <c r="TH53" s="6"/>
      <c r="TI53" s="6"/>
      <c r="TJ53" s="6"/>
      <c r="TK53" s="6"/>
      <c r="TM53" s="6"/>
      <c r="TN53" s="6"/>
      <c r="TO53" s="6">
        <v>17.598199999999999</v>
      </c>
      <c r="TP53" s="6">
        <v>0.53383933885299995</v>
      </c>
      <c r="TQ53" s="6"/>
      <c r="TR53" s="31"/>
      <c r="TS53" s="6"/>
      <c r="TT53" s="6"/>
      <c r="TU53" s="6"/>
      <c r="TV53" s="6"/>
      <c r="TW53" s="6"/>
      <c r="TX53" s="6"/>
      <c r="TY53" s="6"/>
      <c r="TZ53" s="6"/>
      <c r="UA53" s="6"/>
      <c r="UB53" s="6"/>
      <c r="UD53" s="6"/>
      <c r="UE53" s="6"/>
      <c r="UF53" s="6">
        <v>17.598199999999999</v>
      </c>
      <c r="UG53" s="6">
        <v>0.563399932273</v>
      </c>
      <c r="UH53" s="6"/>
      <c r="UI53" s="31"/>
      <c r="UJ53" s="6"/>
      <c r="UK53" s="6"/>
      <c r="UL53" s="6"/>
      <c r="UM53" s="6"/>
      <c r="UN53" s="6"/>
      <c r="UO53" s="6"/>
      <c r="UP53" s="6"/>
      <c r="UQ53" s="6"/>
      <c r="UR53" s="6"/>
      <c r="US53" s="6"/>
      <c r="UU53" s="6"/>
      <c r="UV53" s="6"/>
      <c r="UW53" s="6">
        <v>17.2714</v>
      </c>
      <c r="UX53" s="6">
        <v>0.59655909117100003</v>
      </c>
      <c r="UY53" s="6"/>
      <c r="UZ53" s="31"/>
      <c r="VA53" s="6"/>
      <c r="VB53" s="6"/>
      <c r="VC53" s="6"/>
      <c r="VD53" s="6"/>
      <c r="VE53" s="6"/>
      <c r="VF53" s="6"/>
      <c r="VG53" s="6"/>
      <c r="VH53" s="6"/>
      <c r="VI53" s="6"/>
      <c r="VJ53" s="6"/>
      <c r="VL53" s="6"/>
      <c r="VM53" s="6"/>
      <c r="VN53" s="6">
        <v>17.2714</v>
      </c>
      <c r="VO53" s="6">
        <v>0.57990099558800001</v>
      </c>
      <c r="VP53" s="6"/>
      <c r="VQ53" s="31"/>
      <c r="VR53" s="6"/>
      <c r="VS53" s="6"/>
      <c r="VT53" s="6"/>
      <c r="VU53" s="6"/>
      <c r="VV53" s="6"/>
      <c r="VW53" s="6"/>
      <c r="VX53" s="6"/>
      <c r="VY53" s="6"/>
      <c r="VZ53" s="6"/>
      <c r="WA53" s="6"/>
      <c r="WC53" s="6"/>
      <c r="WD53" s="6"/>
      <c r="WE53" s="6">
        <v>17.2714</v>
      </c>
      <c r="WF53" s="6">
        <v>0.61081889827199998</v>
      </c>
      <c r="WG53" s="6"/>
      <c r="WH53" s="31"/>
    </row>
    <row r="54" spans="11:606" x14ac:dyDescent="0.25">
      <c r="K54" s="31"/>
      <c r="L54" s="6"/>
      <c r="M54" s="6"/>
      <c r="N54" s="6"/>
      <c r="O54" s="6"/>
      <c r="P54" s="6"/>
      <c r="Q54" s="6"/>
      <c r="R54" s="6"/>
      <c r="S54" s="6"/>
      <c r="T54" s="6"/>
      <c r="U54" s="6"/>
      <c r="W54" s="6"/>
      <c r="X54" s="6"/>
      <c r="Y54" s="6">
        <v>19.330446666699999</v>
      </c>
      <c r="Z54" s="6">
        <v>0.107376988107</v>
      </c>
      <c r="AA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N54" s="6"/>
      <c r="AO54" s="6"/>
      <c r="AP54" s="6">
        <v>19.330446666699999</v>
      </c>
      <c r="AQ54" s="6">
        <v>0.23613701066699999</v>
      </c>
      <c r="AR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E54" s="6"/>
      <c r="BF54" s="6"/>
      <c r="BG54" s="6">
        <v>19.090060000000001</v>
      </c>
      <c r="BH54" s="6">
        <v>0.103636004507</v>
      </c>
      <c r="BI54" s="6"/>
      <c r="BJ54" s="31"/>
      <c r="BK54" s="6"/>
      <c r="BL54" s="6"/>
      <c r="BM54" s="6"/>
      <c r="BN54" s="6"/>
      <c r="BO54" s="6"/>
      <c r="BP54" s="6"/>
      <c r="BQ54" s="6"/>
      <c r="BR54" s="6"/>
      <c r="BS54" s="6"/>
      <c r="BT54" s="6"/>
      <c r="BV54" s="6"/>
      <c r="BW54" s="6"/>
      <c r="BX54" s="6">
        <v>19.667120000000001</v>
      </c>
      <c r="BY54" s="6">
        <v>0.86053744810499999</v>
      </c>
      <c r="BZ54" s="6"/>
      <c r="CA54" s="31"/>
      <c r="CB54" s="6"/>
      <c r="CC54" s="6"/>
      <c r="CD54" s="6"/>
      <c r="CE54" s="6"/>
      <c r="CF54" s="6"/>
      <c r="CG54" s="6"/>
      <c r="CH54" s="6"/>
      <c r="CI54" s="6"/>
      <c r="CJ54" s="6"/>
      <c r="CK54" s="6"/>
      <c r="CM54" s="6"/>
      <c r="CN54" s="6"/>
      <c r="CO54" s="6">
        <v>19.825006666699998</v>
      </c>
      <c r="CP54" s="6">
        <v>0.71673565120799998</v>
      </c>
      <c r="CQ54" s="6"/>
      <c r="CR54" s="31"/>
      <c r="CS54" s="6"/>
      <c r="CT54" s="6"/>
      <c r="CU54" s="6"/>
      <c r="CV54" s="6"/>
      <c r="CW54" s="6"/>
      <c r="CX54" s="6"/>
      <c r="CY54" s="6"/>
      <c r="CZ54" s="6"/>
      <c r="DA54" s="6"/>
      <c r="DB54" s="6"/>
      <c r="DD54" s="6"/>
      <c r="DE54" s="6"/>
      <c r="DF54" s="6">
        <v>19.825006666699998</v>
      </c>
      <c r="DG54" s="6">
        <v>1.0596901506500001</v>
      </c>
      <c r="DH54" s="6"/>
      <c r="DI54" s="31"/>
      <c r="DJ54" s="6"/>
      <c r="DK54" s="6"/>
      <c r="DL54" s="6"/>
      <c r="DM54" s="6"/>
      <c r="DN54" s="6"/>
      <c r="DO54" s="6"/>
      <c r="DP54" s="6"/>
      <c r="DQ54" s="6"/>
      <c r="DR54" s="6"/>
      <c r="DS54" s="6"/>
      <c r="DU54" s="6"/>
      <c r="DV54" s="6"/>
      <c r="DW54" s="6">
        <v>19.4953</v>
      </c>
      <c r="DX54" s="6">
        <v>0.40988124027400002</v>
      </c>
      <c r="DY54" s="6"/>
      <c r="DZ54" s="31"/>
      <c r="EA54" s="6"/>
      <c r="EB54" s="6"/>
      <c r="EC54" s="6"/>
      <c r="ED54" s="6"/>
      <c r="EE54" s="6"/>
      <c r="EF54" s="6"/>
      <c r="EG54" s="6"/>
      <c r="EH54" s="6"/>
      <c r="EI54" s="6"/>
      <c r="EJ54" s="6"/>
      <c r="EL54" s="6"/>
      <c r="EM54" s="6"/>
      <c r="EN54" s="6">
        <v>19.4953</v>
      </c>
      <c r="EO54" s="6">
        <v>0.44907359391099999</v>
      </c>
      <c r="EP54" s="6"/>
      <c r="EQ54" s="31"/>
      <c r="ER54" s="6"/>
      <c r="ES54" s="6"/>
      <c r="ET54" s="6"/>
      <c r="EU54" s="6"/>
      <c r="EV54" s="6"/>
      <c r="EW54" s="6"/>
      <c r="EX54" s="6"/>
      <c r="EY54" s="6"/>
      <c r="EZ54" s="6"/>
      <c r="FA54" s="6"/>
      <c r="FC54" s="6"/>
      <c r="FD54" s="6"/>
      <c r="FE54" s="6">
        <v>19.371659999999999</v>
      </c>
      <c r="FF54" s="6">
        <v>0.53311401760900001</v>
      </c>
      <c r="FG54" s="6"/>
      <c r="FH54" s="31"/>
      <c r="FI54" s="6"/>
      <c r="FJ54" s="6"/>
      <c r="FK54" s="6"/>
      <c r="FL54" s="6"/>
      <c r="FM54" s="6"/>
      <c r="FN54" s="6"/>
      <c r="FO54" s="6"/>
      <c r="FP54" s="6"/>
      <c r="FQ54" s="6"/>
      <c r="FR54" s="6"/>
      <c r="FT54" s="6"/>
      <c r="FU54" s="6"/>
      <c r="FV54" s="6">
        <v>19.371659999999999</v>
      </c>
      <c r="FW54" s="6">
        <v>0.49218057562700002</v>
      </c>
      <c r="FX54" s="6"/>
      <c r="FY54" s="31"/>
      <c r="FZ54" s="6"/>
      <c r="GA54" s="6"/>
      <c r="GB54" s="6"/>
      <c r="GC54" s="6"/>
      <c r="GD54" s="6"/>
      <c r="GE54" s="6"/>
      <c r="GF54" s="6"/>
      <c r="GG54" s="6"/>
      <c r="GH54" s="6"/>
      <c r="GI54" s="6"/>
      <c r="GK54" s="6"/>
      <c r="GL54" s="6"/>
      <c r="GM54" s="6">
        <v>19.296053333300001</v>
      </c>
      <c r="GN54" s="6">
        <v>0.61942658471599998</v>
      </c>
      <c r="GO54" s="6"/>
      <c r="GP54" s="31"/>
      <c r="GQ54" s="6"/>
      <c r="GR54" s="6"/>
      <c r="GS54" s="6"/>
      <c r="GT54" s="6"/>
      <c r="GU54" s="6"/>
      <c r="GV54" s="6"/>
      <c r="GW54" s="6"/>
      <c r="GX54" s="6"/>
      <c r="GY54" s="6"/>
      <c r="GZ54" s="6"/>
      <c r="HB54" s="6"/>
      <c r="HC54" s="6"/>
      <c r="HD54" s="6">
        <v>19.296053333300001</v>
      </c>
      <c r="HE54" s="6">
        <v>0.56271025269999997</v>
      </c>
      <c r="HF54" s="6"/>
      <c r="HG54" s="31"/>
      <c r="HH54" s="6"/>
      <c r="HI54" s="6"/>
      <c r="HJ54" s="6"/>
      <c r="HK54" s="6"/>
      <c r="HL54" s="6"/>
      <c r="HM54" s="6"/>
      <c r="HN54" s="6"/>
      <c r="HO54" s="6"/>
      <c r="HP54" s="6"/>
      <c r="HQ54" s="6"/>
      <c r="HS54" s="6"/>
      <c r="HT54" s="6"/>
      <c r="HU54" s="6">
        <v>19.931999999999999</v>
      </c>
      <c r="HV54" s="6">
        <v>0.74324493275299996</v>
      </c>
      <c r="HW54" s="6"/>
      <c r="HX54" s="31"/>
      <c r="HY54" s="6"/>
      <c r="HZ54" s="6"/>
      <c r="IA54" s="6"/>
      <c r="IB54" s="6"/>
      <c r="IC54" s="6"/>
      <c r="ID54" s="6"/>
      <c r="IE54" s="6"/>
      <c r="IF54" s="6"/>
      <c r="IG54" s="6"/>
      <c r="IH54" s="6"/>
      <c r="IJ54" s="6"/>
      <c r="IK54" s="6"/>
      <c r="IL54" s="6">
        <v>19.931999999999999</v>
      </c>
      <c r="IM54" s="6">
        <v>0.932120658607</v>
      </c>
      <c r="IN54" s="6"/>
      <c r="IO54" s="31"/>
      <c r="IP54" s="6"/>
      <c r="IQ54" s="6"/>
      <c r="IR54" s="6"/>
      <c r="IS54" s="6"/>
      <c r="IT54" s="6"/>
      <c r="IU54" s="6"/>
      <c r="IV54" s="6"/>
      <c r="IW54" s="6"/>
      <c r="IX54" s="6"/>
      <c r="IY54" s="6"/>
      <c r="JA54" s="6"/>
      <c r="JB54" s="6"/>
      <c r="JC54" s="6">
        <v>19.931999999999999</v>
      </c>
      <c r="JD54" s="6">
        <v>0.91743721145699997</v>
      </c>
      <c r="JE54" s="6"/>
      <c r="JF54" s="31"/>
      <c r="JG54" s="6"/>
      <c r="JH54" s="6"/>
      <c r="JI54" s="6"/>
      <c r="JJ54" s="6"/>
      <c r="JK54" s="6"/>
      <c r="JL54" s="6"/>
      <c r="JM54" s="6"/>
      <c r="JN54" s="6"/>
      <c r="JO54" s="6"/>
      <c r="JP54" s="6"/>
      <c r="JR54" s="6"/>
      <c r="JS54" s="6"/>
      <c r="JT54" s="6"/>
      <c r="JU54" s="6"/>
      <c r="JV54" s="6"/>
      <c r="JW54" s="31"/>
      <c r="JX54" s="6"/>
      <c r="JY54" s="6"/>
      <c r="JZ54" s="6"/>
      <c r="KA54" s="6"/>
      <c r="KB54" s="6"/>
      <c r="KC54" s="6"/>
      <c r="KD54" s="6"/>
      <c r="KE54" s="6"/>
      <c r="KF54" s="6"/>
      <c r="KG54" s="6"/>
      <c r="KI54" s="6"/>
      <c r="KJ54" s="6"/>
      <c r="KK54" s="6">
        <v>19.440446666700002</v>
      </c>
      <c r="KL54" s="6">
        <v>0.35641122719500001</v>
      </c>
      <c r="KM54" s="6"/>
      <c r="KN54" s="31"/>
      <c r="KO54" s="6"/>
      <c r="KP54" s="6"/>
      <c r="KQ54" s="6"/>
      <c r="KR54" s="6"/>
      <c r="KS54" s="6"/>
      <c r="KT54" s="6"/>
      <c r="KU54" s="6"/>
      <c r="KV54" s="6"/>
      <c r="KW54" s="6"/>
      <c r="KX54" s="6"/>
      <c r="KZ54" s="6"/>
      <c r="LA54" s="6"/>
      <c r="LB54" s="6">
        <v>19.440446666700002</v>
      </c>
      <c r="LC54" s="6">
        <v>0.33583305652000001</v>
      </c>
      <c r="LD54" s="6"/>
      <c r="LE54" s="31"/>
      <c r="LF54" s="6"/>
      <c r="LG54" s="6"/>
      <c r="LH54" s="6"/>
      <c r="LI54" s="6"/>
      <c r="LJ54" s="6"/>
      <c r="LK54" s="6"/>
      <c r="LL54" s="6"/>
      <c r="LM54" s="6"/>
      <c r="LN54" s="6"/>
      <c r="LO54" s="6"/>
      <c r="LQ54" s="6"/>
      <c r="LR54" s="6"/>
      <c r="LS54" s="6">
        <v>19.440446666700002</v>
      </c>
      <c r="LT54" s="6">
        <v>0.444451998663</v>
      </c>
      <c r="LU54" s="6"/>
      <c r="LV54" s="31"/>
      <c r="LW54" s="6"/>
      <c r="LX54" s="6"/>
      <c r="LY54" s="6"/>
      <c r="LZ54" s="6"/>
      <c r="MA54" s="6"/>
      <c r="MB54" s="6"/>
      <c r="MC54" s="6"/>
      <c r="MD54" s="6"/>
      <c r="ME54" s="6"/>
      <c r="MF54" s="6"/>
      <c r="MH54" s="6"/>
      <c r="MI54" s="6"/>
      <c r="MJ54" s="6">
        <v>19.440446666700002</v>
      </c>
      <c r="MK54" s="6">
        <v>0.39244415610400002</v>
      </c>
      <c r="ML54" s="6"/>
      <c r="MM54" s="31"/>
      <c r="MN54" s="6"/>
      <c r="MO54" s="6"/>
      <c r="MP54" s="6"/>
      <c r="MQ54" s="6"/>
      <c r="MR54" s="6"/>
      <c r="MS54" s="6"/>
      <c r="MT54" s="6"/>
      <c r="MU54" s="6"/>
      <c r="MV54" s="6"/>
      <c r="MW54" s="6"/>
      <c r="MY54" s="6"/>
      <c r="MZ54" s="6"/>
      <c r="NA54" s="6">
        <v>19.440446666700002</v>
      </c>
      <c r="NB54" s="6">
        <v>0.276973328681</v>
      </c>
      <c r="NC54" s="6"/>
      <c r="ND54" s="31"/>
      <c r="NE54" s="6"/>
      <c r="NF54" s="6"/>
      <c r="NG54" s="6"/>
      <c r="NH54" s="6"/>
      <c r="NI54" s="6"/>
      <c r="NJ54" s="6"/>
      <c r="NK54" s="6"/>
      <c r="NL54" s="6"/>
      <c r="NM54" s="6"/>
      <c r="NN54" s="6"/>
      <c r="NP54" s="6"/>
      <c r="NQ54" s="6"/>
      <c r="NR54" s="6">
        <v>19.577726666699999</v>
      </c>
      <c r="NS54" s="6">
        <v>0.42867203483299998</v>
      </c>
      <c r="NT54" s="6"/>
      <c r="NU54" s="31"/>
      <c r="NV54" s="6"/>
      <c r="NW54" s="6"/>
      <c r="NX54" s="6"/>
      <c r="NY54" s="6"/>
      <c r="NZ54" s="6"/>
      <c r="OA54" s="6"/>
      <c r="OB54" s="6"/>
      <c r="OC54" s="6"/>
      <c r="OD54" s="6"/>
      <c r="OE54" s="6"/>
      <c r="OG54" s="6"/>
      <c r="OH54" s="6"/>
      <c r="OI54" s="6">
        <v>19.4953</v>
      </c>
      <c r="OJ54" s="6">
        <v>0.50938012196299998</v>
      </c>
      <c r="OK54" s="6"/>
      <c r="OL54" s="31"/>
      <c r="OM54" s="6"/>
      <c r="ON54" s="6"/>
      <c r="OO54" s="6"/>
      <c r="OP54" s="6"/>
      <c r="OQ54" s="6"/>
      <c r="OR54" s="6"/>
      <c r="OS54" s="6"/>
      <c r="OT54" s="6"/>
      <c r="OU54" s="6"/>
      <c r="OV54" s="6"/>
      <c r="OX54" s="6"/>
      <c r="OY54" s="6"/>
      <c r="OZ54" s="6">
        <v>19.4953</v>
      </c>
      <c r="PA54" s="6">
        <v>0.40658544010199998</v>
      </c>
      <c r="PB54" s="6"/>
      <c r="PC54" s="31"/>
      <c r="PD54" s="6"/>
      <c r="PE54" s="6"/>
      <c r="PF54" s="6"/>
      <c r="PG54" s="6"/>
      <c r="PH54" s="6"/>
      <c r="PI54" s="6"/>
      <c r="PJ54" s="6"/>
      <c r="PK54" s="6"/>
      <c r="PL54" s="6"/>
      <c r="PM54" s="6"/>
      <c r="PO54" s="6"/>
      <c r="PP54" s="6"/>
      <c r="PQ54" s="6">
        <v>19.4953</v>
      </c>
      <c r="PR54" s="6">
        <v>0.60214162347</v>
      </c>
      <c r="PS54" s="6"/>
      <c r="PT54" s="31"/>
      <c r="PU54" s="6"/>
      <c r="PV54" s="6"/>
      <c r="PW54" s="6"/>
      <c r="PX54" s="6"/>
      <c r="PY54" s="6"/>
      <c r="PZ54" s="6"/>
      <c r="QA54" s="6"/>
      <c r="QB54" s="6"/>
      <c r="QC54" s="6"/>
      <c r="QD54" s="6"/>
      <c r="QF54" s="6"/>
      <c r="QG54" s="6"/>
      <c r="QH54" s="6">
        <v>19.4953</v>
      </c>
      <c r="QI54" s="6">
        <v>0.56067535234999999</v>
      </c>
      <c r="QJ54" s="6"/>
      <c r="QK54" s="31"/>
      <c r="QL54" s="6"/>
      <c r="QM54" s="6"/>
      <c r="QN54" s="6"/>
      <c r="QO54" s="6"/>
      <c r="QP54" s="6"/>
      <c r="QQ54" s="6"/>
      <c r="QR54" s="6"/>
      <c r="QS54" s="6"/>
      <c r="QT54" s="6"/>
      <c r="QU54" s="6"/>
      <c r="QW54" s="6"/>
      <c r="QX54" s="6"/>
      <c r="QY54" s="6">
        <v>19.4953</v>
      </c>
      <c r="QZ54" s="6">
        <v>0.68490160192899996</v>
      </c>
      <c r="RA54" s="6"/>
      <c r="RB54" s="31"/>
      <c r="RC54" s="6"/>
      <c r="RD54" s="6"/>
      <c r="RE54" s="6"/>
      <c r="RF54" s="6"/>
      <c r="RG54" s="6"/>
      <c r="RH54" s="6"/>
      <c r="RI54" s="6"/>
      <c r="RJ54" s="6"/>
      <c r="RK54" s="6"/>
      <c r="RL54" s="6"/>
      <c r="RN54" s="6"/>
      <c r="RO54" s="6"/>
      <c r="RP54" s="6">
        <v>19.05002</v>
      </c>
      <c r="RQ54" s="6">
        <v>0.70884801165300004</v>
      </c>
      <c r="RR54" s="6"/>
      <c r="RS54" s="31"/>
      <c r="RT54" s="6"/>
      <c r="RU54" s="6"/>
      <c r="RV54" s="6"/>
      <c r="RW54" s="6"/>
      <c r="RX54" s="6"/>
      <c r="RY54" s="6"/>
      <c r="RZ54" s="6"/>
      <c r="SA54" s="6"/>
      <c r="SB54" s="6"/>
      <c r="SC54" s="6"/>
      <c r="SE54" s="6"/>
      <c r="SF54" s="6"/>
      <c r="SG54" s="6">
        <v>19.05002</v>
      </c>
      <c r="SH54" s="6">
        <v>0.71501326204500004</v>
      </c>
      <c r="SI54" s="6"/>
      <c r="SJ54" s="31"/>
      <c r="SK54" s="6"/>
      <c r="SL54" s="6"/>
      <c r="SM54" s="6"/>
      <c r="SN54" s="6"/>
      <c r="SO54" s="6"/>
      <c r="SP54" s="6"/>
      <c r="SQ54" s="6"/>
      <c r="SR54" s="6"/>
      <c r="SS54" s="6"/>
      <c r="ST54" s="6"/>
      <c r="SV54" s="6"/>
      <c r="SW54" s="6"/>
      <c r="SX54" s="6">
        <v>19.35802</v>
      </c>
      <c r="SY54" s="6">
        <v>0.76554507834700003</v>
      </c>
      <c r="SZ54" s="6"/>
      <c r="TA54" s="31"/>
      <c r="TB54" s="6"/>
      <c r="TC54" s="6"/>
      <c r="TD54" s="6"/>
      <c r="TE54" s="6"/>
      <c r="TF54" s="6"/>
      <c r="TG54" s="6"/>
      <c r="TH54" s="6"/>
      <c r="TI54" s="6"/>
      <c r="TJ54" s="6"/>
      <c r="TK54" s="6"/>
      <c r="TM54" s="6"/>
      <c r="TN54" s="6"/>
      <c r="TO54" s="6">
        <v>19.35802</v>
      </c>
      <c r="TP54" s="6">
        <v>0.56451429431099998</v>
      </c>
      <c r="TQ54" s="6"/>
      <c r="TR54" s="31"/>
      <c r="TS54" s="6"/>
      <c r="TT54" s="6"/>
      <c r="TU54" s="6"/>
      <c r="TV54" s="6"/>
      <c r="TW54" s="6"/>
      <c r="TX54" s="6"/>
      <c r="TY54" s="6"/>
      <c r="TZ54" s="6"/>
      <c r="UA54" s="6"/>
      <c r="UB54" s="6"/>
      <c r="UD54" s="6"/>
      <c r="UE54" s="6"/>
      <c r="UF54" s="6">
        <v>19.35802</v>
      </c>
      <c r="UG54" s="6">
        <v>0.59969231380499999</v>
      </c>
      <c r="UH54" s="6"/>
      <c r="UI54" s="31"/>
      <c r="UJ54" s="6"/>
      <c r="UK54" s="6"/>
      <c r="UL54" s="6"/>
      <c r="UM54" s="6"/>
      <c r="UN54" s="6"/>
      <c r="UO54" s="6"/>
      <c r="UP54" s="6"/>
      <c r="UQ54" s="6"/>
      <c r="UR54" s="6"/>
      <c r="US54" s="6"/>
      <c r="UU54" s="6"/>
      <c r="UV54" s="6"/>
      <c r="UW54" s="6">
        <v>18.998539999999998</v>
      </c>
      <c r="UX54" s="6">
        <v>0.63034485662399997</v>
      </c>
      <c r="UY54" s="6"/>
      <c r="UZ54" s="31"/>
      <c r="VA54" s="6"/>
      <c r="VB54" s="6"/>
      <c r="VC54" s="6"/>
      <c r="VD54" s="6"/>
      <c r="VE54" s="6"/>
      <c r="VF54" s="6"/>
      <c r="VG54" s="6"/>
      <c r="VH54" s="6"/>
      <c r="VI54" s="6"/>
      <c r="VJ54" s="6"/>
      <c r="VL54" s="6"/>
      <c r="VM54" s="6"/>
      <c r="VN54" s="6">
        <v>18.998539999999998</v>
      </c>
      <c r="VO54" s="6">
        <v>0.61525933018800005</v>
      </c>
      <c r="VP54" s="6"/>
      <c r="VQ54" s="31"/>
      <c r="VR54" s="6"/>
      <c r="VS54" s="6"/>
      <c r="VT54" s="6"/>
      <c r="VU54" s="6"/>
      <c r="VV54" s="6"/>
      <c r="VW54" s="6"/>
      <c r="VX54" s="6"/>
      <c r="VY54" s="6"/>
      <c r="VZ54" s="6"/>
      <c r="WA54" s="6"/>
      <c r="WC54" s="6"/>
      <c r="WD54" s="6"/>
      <c r="WE54" s="6">
        <v>18.998539999999998</v>
      </c>
      <c r="WF54" s="6">
        <v>0.64003644396500003</v>
      </c>
      <c r="WG54" s="6"/>
      <c r="WH54" s="31"/>
    </row>
    <row r="55" spans="11:606" x14ac:dyDescent="0.25">
      <c r="K55" s="31"/>
      <c r="L55" s="6"/>
      <c r="M55" s="6"/>
      <c r="N55" s="6"/>
      <c r="O55" s="6"/>
      <c r="P55" s="6"/>
      <c r="Q55" s="6"/>
      <c r="R55" s="6"/>
      <c r="S55" s="6"/>
      <c r="T55" s="6"/>
      <c r="U55" s="6"/>
      <c r="W55" s="6"/>
      <c r="Y55" s="6"/>
      <c r="Z55" s="6"/>
      <c r="AA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N55" s="6"/>
      <c r="AP55" s="6"/>
      <c r="AQ55" s="6"/>
      <c r="AR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E55" s="6"/>
      <c r="BG55" s="6"/>
      <c r="BH55" s="6"/>
      <c r="BI55" s="6"/>
      <c r="BJ55" s="31"/>
      <c r="BK55" s="6"/>
      <c r="BL55" s="6"/>
      <c r="BM55" s="6"/>
      <c r="BN55" s="6"/>
      <c r="BO55" s="6"/>
      <c r="BP55" s="6"/>
      <c r="BQ55" s="6"/>
      <c r="BR55" s="6"/>
      <c r="BS55" s="6"/>
      <c r="BT55" s="6"/>
      <c r="BV55" s="6"/>
      <c r="BX55" s="6"/>
      <c r="BY55" s="6"/>
      <c r="BZ55" s="6"/>
      <c r="CA55" s="31"/>
      <c r="CB55" s="6"/>
      <c r="CC55" s="6"/>
      <c r="CD55" s="6"/>
      <c r="CE55" s="6"/>
      <c r="CF55" s="6"/>
      <c r="CG55" s="6"/>
      <c r="CH55" s="6"/>
      <c r="CI55" s="6"/>
      <c r="CJ55" s="6"/>
      <c r="CK55" s="6"/>
      <c r="CM55" s="6"/>
      <c r="CO55" s="6"/>
      <c r="CP55" s="6"/>
      <c r="CQ55" s="6"/>
      <c r="CR55" s="31"/>
      <c r="CS55" s="6"/>
      <c r="CT55" s="6"/>
      <c r="CU55" s="6"/>
      <c r="CV55" s="6"/>
      <c r="CW55" s="6"/>
      <c r="CX55" s="6"/>
      <c r="CY55" s="6"/>
      <c r="CZ55" s="6"/>
      <c r="DA55" s="6"/>
      <c r="DB55" s="6"/>
      <c r="DD55" s="6"/>
      <c r="DF55" s="6"/>
      <c r="DG55" s="6"/>
      <c r="DH55" s="6"/>
      <c r="DI55" s="31"/>
      <c r="DJ55" s="6"/>
      <c r="DK55" s="6"/>
      <c r="DL55" s="6"/>
      <c r="DM55" s="6"/>
      <c r="DN55" s="6"/>
      <c r="DO55" s="6"/>
      <c r="DP55" s="6"/>
      <c r="DQ55" s="6"/>
      <c r="DR55" s="6"/>
      <c r="DS55" s="6"/>
      <c r="DU55" s="6"/>
      <c r="DW55" s="6"/>
      <c r="DX55" s="6"/>
      <c r="DY55" s="6"/>
      <c r="DZ55" s="31"/>
      <c r="EA55" s="6"/>
      <c r="EB55" s="6"/>
      <c r="EC55" s="6"/>
      <c r="ED55" s="6"/>
      <c r="EE55" s="6"/>
      <c r="EF55" s="6"/>
      <c r="EG55" s="6"/>
      <c r="EH55" s="6"/>
      <c r="EI55" s="6"/>
      <c r="EJ55" s="6"/>
      <c r="EL55" s="6"/>
      <c r="EN55" s="6"/>
      <c r="EO55" s="6"/>
      <c r="EP55" s="6"/>
      <c r="EQ55" s="31"/>
      <c r="ER55" s="6"/>
      <c r="ES55" s="6"/>
      <c r="ET55" s="6"/>
      <c r="EU55" s="6"/>
      <c r="EV55" s="6"/>
      <c r="EW55" s="6"/>
      <c r="EX55" s="6"/>
      <c r="EY55" s="6"/>
      <c r="EZ55" s="6"/>
      <c r="FA55" s="6"/>
      <c r="FC55" s="6"/>
      <c r="FE55" s="6"/>
      <c r="FF55" s="6"/>
      <c r="FG55" s="6"/>
      <c r="FH55" s="31"/>
      <c r="FI55" s="6"/>
      <c r="FJ55" s="6"/>
      <c r="FK55" s="6"/>
      <c r="FL55" s="6"/>
      <c r="FM55" s="6"/>
      <c r="FN55" s="6"/>
      <c r="FO55" s="6"/>
      <c r="FP55" s="6"/>
      <c r="FQ55" s="6"/>
      <c r="FR55" s="6"/>
      <c r="FT55" s="6"/>
      <c r="FV55" s="6"/>
      <c r="FW55" s="6"/>
      <c r="FX55" s="6"/>
      <c r="FY55" s="31"/>
      <c r="FZ55" s="6"/>
      <c r="GA55" s="6"/>
      <c r="GB55" s="6"/>
      <c r="GC55" s="6"/>
      <c r="GD55" s="6"/>
      <c r="GE55" s="6"/>
      <c r="GF55" s="6"/>
      <c r="GG55" s="6"/>
      <c r="GH55" s="6"/>
      <c r="GI55" s="6"/>
      <c r="GK55" s="6"/>
      <c r="GM55" s="6"/>
      <c r="GN55" s="6"/>
      <c r="GO55" s="6"/>
      <c r="GP55" s="31"/>
      <c r="GQ55" s="6"/>
      <c r="GR55" s="6"/>
      <c r="GS55" s="6"/>
      <c r="GT55" s="6"/>
      <c r="GU55" s="6"/>
      <c r="GV55" s="6"/>
      <c r="GW55" s="6"/>
      <c r="GX55" s="6"/>
      <c r="GY55" s="6"/>
      <c r="GZ55" s="6"/>
      <c r="HB55" s="6"/>
      <c r="HD55" s="6"/>
      <c r="HE55" s="6"/>
      <c r="HF55" s="6"/>
      <c r="HG55" s="31"/>
      <c r="HH55" s="6"/>
      <c r="HI55" s="6"/>
      <c r="HJ55" s="6"/>
      <c r="HK55" s="6"/>
      <c r="HL55" s="6"/>
      <c r="HM55" s="6"/>
      <c r="HN55" s="6"/>
      <c r="HO55" s="6"/>
      <c r="HP55" s="6"/>
      <c r="HQ55" s="6"/>
      <c r="HS55" s="6"/>
      <c r="HU55" s="6"/>
      <c r="HV55" s="6"/>
      <c r="HW55" s="6"/>
      <c r="HX55" s="31"/>
      <c r="HY55" s="6"/>
      <c r="HZ55" s="6"/>
      <c r="IA55" s="6"/>
      <c r="IB55" s="6"/>
      <c r="IC55" s="6"/>
      <c r="ID55" s="6"/>
      <c r="IE55" s="6"/>
      <c r="IF55" s="6"/>
      <c r="IG55" s="6"/>
      <c r="IH55" s="6"/>
      <c r="IJ55" s="6"/>
      <c r="IL55" s="6"/>
      <c r="IM55" s="6"/>
      <c r="IN55" s="6"/>
      <c r="IO55" s="31"/>
      <c r="IP55" s="6"/>
      <c r="IQ55" s="6"/>
      <c r="IR55" s="6"/>
      <c r="IS55" s="6"/>
      <c r="IT55" s="6"/>
      <c r="IU55" s="6"/>
      <c r="IV55" s="6"/>
      <c r="IW55" s="6"/>
      <c r="IX55" s="6"/>
      <c r="IY55" s="6"/>
      <c r="JA55" s="6"/>
      <c r="JC55" s="6"/>
      <c r="JD55" s="6"/>
      <c r="JE55" s="6"/>
      <c r="JF55" s="31"/>
      <c r="JG55" s="6"/>
      <c r="JH55" s="6"/>
      <c r="JI55" s="6"/>
      <c r="JJ55" s="6"/>
      <c r="JK55" s="6"/>
      <c r="JL55" s="6"/>
      <c r="JM55" s="6"/>
      <c r="JN55" s="6"/>
      <c r="JO55" s="6"/>
      <c r="JP55" s="6"/>
      <c r="JR55" s="6"/>
      <c r="JT55" s="6"/>
      <c r="JU55" s="6"/>
      <c r="JV55" s="6"/>
      <c r="JW55" s="31"/>
      <c r="JX55" s="6"/>
      <c r="JY55" s="6"/>
      <c r="JZ55" s="6"/>
      <c r="KA55" s="6"/>
      <c r="KB55" s="6"/>
      <c r="KC55" s="6"/>
      <c r="KD55" s="6"/>
      <c r="KE55" s="6"/>
      <c r="KF55" s="6"/>
      <c r="KG55" s="6"/>
      <c r="KI55" s="6"/>
      <c r="KK55" s="6"/>
      <c r="KL55" s="6"/>
      <c r="KM55" s="6"/>
      <c r="KN55" s="31"/>
      <c r="KO55" s="6"/>
      <c r="KP55" s="6"/>
      <c r="KQ55" s="6"/>
      <c r="KR55" s="6"/>
      <c r="KS55" s="6"/>
      <c r="KT55" s="6"/>
      <c r="KU55" s="6"/>
      <c r="KV55" s="6"/>
      <c r="KW55" s="6"/>
      <c r="KX55" s="6"/>
      <c r="KZ55" s="6"/>
      <c r="LB55" s="6"/>
      <c r="LC55" s="6"/>
      <c r="LD55" s="6"/>
      <c r="LE55" s="31"/>
      <c r="LF55" s="6"/>
      <c r="LG55" s="6"/>
      <c r="LH55" s="6"/>
      <c r="LI55" s="6"/>
      <c r="LJ55" s="6"/>
      <c r="LK55" s="6"/>
      <c r="LL55" s="6"/>
      <c r="LM55" s="6"/>
      <c r="LN55" s="6"/>
      <c r="LO55" s="6"/>
      <c r="LQ55" s="6"/>
      <c r="LS55" s="6"/>
      <c r="LT55" s="6"/>
      <c r="LU55" s="6"/>
      <c r="LV55" s="31"/>
      <c r="LW55" s="6"/>
      <c r="LX55" s="6"/>
      <c r="LY55" s="6"/>
      <c r="LZ55" s="6"/>
      <c r="MA55" s="6"/>
      <c r="MB55" s="6"/>
      <c r="MC55" s="6"/>
      <c r="MD55" s="6"/>
      <c r="ME55" s="6"/>
      <c r="MF55" s="6"/>
      <c r="MH55" s="6"/>
      <c r="MJ55" s="6"/>
      <c r="MK55" s="6"/>
      <c r="ML55" s="6"/>
      <c r="MM55" s="31"/>
      <c r="MN55" s="6"/>
      <c r="MO55" s="6"/>
      <c r="MP55" s="6"/>
      <c r="MQ55" s="6"/>
      <c r="MR55" s="6"/>
      <c r="MS55" s="6"/>
      <c r="MT55" s="6"/>
      <c r="MU55" s="6"/>
      <c r="MV55" s="6"/>
      <c r="MW55" s="6"/>
      <c r="MY55" s="6"/>
      <c r="NA55" s="6"/>
      <c r="NB55" s="6"/>
      <c r="NC55" s="6"/>
      <c r="ND55" s="31"/>
      <c r="NE55" s="6"/>
      <c r="NF55" s="6"/>
      <c r="NG55" s="6"/>
      <c r="NH55" s="6"/>
      <c r="NI55" s="6"/>
      <c r="NJ55" s="6"/>
      <c r="NK55" s="6"/>
      <c r="NL55" s="6"/>
      <c r="NM55" s="6"/>
      <c r="NN55" s="6"/>
      <c r="NP55" s="6"/>
      <c r="NR55" s="6"/>
      <c r="NS55" s="6"/>
      <c r="NT55" s="6"/>
      <c r="NU55" s="31"/>
      <c r="NV55" s="6"/>
      <c r="NW55" s="6"/>
      <c r="NX55" s="6"/>
      <c r="NY55" s="6"/>
      <c r="NZ55" s="6"/>
      <c r="OA55" s="6"/>
      <c r="OB55" s="6"/>
      <c r="OC55" s="6"/>
      <c r="OD55" s="6"/>
      <c r="OE55" s="6"/>
      <c r="OG55" s="6"/>
      <c r="OI55" s="6"/>
      <c r="OJ55" s="6"/>
      <c r="OK55" s="6"/>
      <c r="OL55" s="31"/>
      <c r="OM55" s="6"/>
      <c r="ON55" s="6"/>
      <c r="OO55" s="6"/>
      <c r="OP55" s="6"/>
      <c r="OQ55" s="6"/>
      <c r="OR55" s="6"/>
      <c r="OS55" s="6"/>
      <c r="OT55" s="6"/>
      <c r="OU55" s="6"/>
      <c r="OV55" s="6"/>
      <c r="OX55" s="6"/>
      <c r="OZ55" s="6"/>
      <c r="PA55" s="6"/>
      <c r="PB55" s="6"/>
      <c r="PC55" s="31"/>
      <c r="PD55" s="6"/>
      <c r="PE55" s="6"/>
      <c r="PF55" s="6"/>
      <c r="PG55" s="6"/>
      <c r="PH55" s="6"/>
      <c r="PI55" s="6"/>
      <c r="PJ55" s="6"/>
      <c r="PK55" s="6"/>
      <c r="PL55" s="6"/>
      <c r="PM55" s="6"/>
      <c r="PO55" s="6"/>
      <c r="PQ55" s="6"/>
      <c r="PR55" s="6"/>
      <c r="PS55" s="6"/>
      <c r="PT55" s="31"/>
      <c r="PU55" s="6"/>
      <c r="PV55" s="6"/>
      <c r="PW55" s="6"/>
      <c r="PX55" s="6"/>
      <c r="PY55" s="6"/>
      <c r="PZ55" s="6"/>
      <c r="QA55" s="6"/>
      <c r="QB55" s="6"/>
      <c r="QC55" s="6"/>
      <c r="QD55" s="6"/>
      <c r="QF55" s="6"/>
      <c r="QH55" s="6"/>
      <c r="QI55" s="6"/>
      <c r="QJ55" s="6"/>
      <c r="QK55" s="31"/>
      <c r="QL55" s="6"/>
      <c r="QM55" s="6"/>
      <c r="QN55" s="6"/>
      <c r="QO55" s="6"/>
      <c r="QP55" s="6"/>
      <c r="QQ55" s="6"/>
      <c r="QR55" s="6"/>
      <c r="QS55" s="6"/>
      <c r="QT55" s="6"/>
      <c r="QU55" s="6"/>
      <c r="QW55" s="6"/>
      <c r="QY55" s="6"/>
      <c r="QZ55" s="6"/>
      <c r="RA55" s="6"/>
      <c r="RB55" s="31"/>
      <c r="RC55" s="6"/>
      <c r="RD55" s="6"/>
      <c r="RE55" s="6"/>
      <c r="RF55" s="6"/>
      <c r="RG55" s="6"/>
      <c r="RH55" s="6"/>
      <c r="RI55" s="6"/>
      <c r="RJ55" s="6"/>
      <c r="RK55" s="6"/>
      <c r="RL55" s="6"/>
      <c r="RN55" s="6"/>
      <c r="RP55" s="6"/>
      <c r="RQ55" s="6"/>
      <c r="RR55" s="6"/>
      <c r="RS55" s="31"/>
      <c r="RT55" s="6"/>
      <c r="RU55" s="6"/>
      <c r="RV55" s="6"/>
      <c r="RW55" s="6"/>
      <c r="RX55" s="6"/>
      <c r="RY55" s="6"/>
      <c r="RZ55" s="6"/>
      <c r="SA55" s="6"/>
      <c r="SB55" s="6"/>
      <c r="SC55" s="6"/>
      <c r="SE55" s="6"/>
      <c r="SG55" s="6"/>
      <c r="SH55" s="6"/>
      <c r="SI55" s="6"/>
      <c r="SJ55" s="31"/>
      <c r="SK55" s="6"/>
      <c r="SL55" s="6"/>
      <c r="SM55" s="6"/>
      <c r="SN55" s="6"/>
      <c r="SO55" s="6"/>
      <c r="SP55" s="6"/>
      <c r="SQ55" s="6"/>
      <c r="SR55" s="6"/>
      <c r="SS55" s="6"/>
      <c r="ST55" s="6"/>
      <c r="SV55" s="6"/>
      <c r="SX55" s="6"/>
      <c r="SY55" s="6"/>
      <c r="SZ55" s="6"/>
      <c r="TA55" s="31"/>
      <c r="TB55" s="6"/>
      <c r="TC55" s="6"/>
      <c r="TD55" s="6"/>
      <c r="TE55" s="6"/>
      <c r="TF55" s="6"/>
      <c r="TG55" s="6"/>
      <c r="TH55" s="6"/>
      <c r="TI55" s="6"/>
      <c r="TJ55" s="6"/>
      <c r="TK55" s="6"/>
      <c r="TM55" s="6"/>
      <c r="TO55" s="6"/>
      <c r="TP55" s="6"/>
      <c r="TQ55" s="6"/>
      <c r="TR55" s="31"/>
      <c r="TS55" s="6"/>
      <c r="TT55" s="6"/>
      <c r="TU55" s="6"/>
      <c r="TV55" s="6"/>
      <c r="TW55" s="6"/>
      <c r="TX55" s="6"/>
      <c r="TY55" s="6"/>
      <c r="TZ55" s="6"/>
      <c r="UA55" s="6"/>
      <c r="UB55" s="6"/>
      <c r="UD55" s="6"/>
      <c r="UF55" s="6"/>
      <c r="UG55" s="6"/>
      <c r="UH55" s="6"/>
      <c r="UI55" s="31"/>
      <c r="UJ55" s="6"/>
      <c r="UK55" s="6"/>
      <c r="UL55" s="6"/>
      <c r="UM55" s="6"/>
      <c r="UN55" s="6"/>
      <c r="UO55" s="6"/>
      <c r="UP55" s="6"/>
      <c r="UQ55" s="6"/>
      <c r="UR55" s="6"/>
      <c r="US55" s="6"/>
      <c r="UU55" s="6"/>
      <c r="UW55" s="6"/>
      <c r="UX55" s="6"/>
      <c r="UY55" s="6"/>
      <c r="UZ55" s="31"/>
      <c r="VA55" s="6"/>
      <c r="VB55" s="6"/>
      <c r="VC55" s="6"/>
      <c r="VD55" s="6"/>
      <c r="VE55" s="6"/>
      <c r="VF55" s="6"/>
      <c r="VG55" s="6"/>
      <c r="VH55" s="6"/>
      <c r="VI55" s="6"/>
      <c r="VJ55" s="6"/>
      <c r="VL55" s="6"/>
      <c r="VN55" s="6"/>
      <c r="VO55" s="6"/>
      <c r="VP55" s="6"/>
      <c r="VQ55" s="31"/>
      <c r="VR55" s="6"/>
      <c r="VS55" s="6"/>
      <c r="VT55" s="6"/>
      <c r="VU55" s="6"/>
      <c r="VV55" s="6"/>
      <c r="VW55" s="6"/>
      <c r="VX55" s="6"/>
      <c r="VY55" s="6"/>
      <c r="VZ55" s="6"/>
      <c r="WA55" s="6"/>
      <c r="WC55" s="6"/>
      <c r="WE55" s="6"/>
      <c r="WF55" s="6"/>
      <c r="WG55" s="6"/>
      <c r="WH55" s="31"/>
    </row>
    <row r="56" spans="11:606" x14ac:dyDescent="0.25">
      <c r="K56" s="31"/>
      <c r="L56" s="6"/>
      <c r="M56" s="6"/>
      <c r="N56" s="6"/>
      <c r="O56" s="6"/>
      <c r="P56" s="6"/>
      <c r="Q56" s="6"/>
      <c r="R56" s="6"/>
      <c r="S56" s="6"/>
      <c r="T56" s="6"/>
      <c r="U56" s="6"/>
      <c r="W56" s="6"/>
      <c r="X56" s="6">
        <v>6.416667E-3</v>
      </c>
      <c r="Y56" s="6">
        <v>0</v>
      </c>
      <c r="Z56" s="6">
        <v>6.0217083364899997E-2</v>
      </c>
      <c r="AA56" s="6">
        <f>LINEST(Z56:Z66,Y56:Y66,TRUE,TRUE)</f>
        <v>1.0872507850279631E-3</v>
      </c>
      <c r="AC56" s="6"/>
      <c r="AD56" s="6"/>
      <c r="AE56" s="6"/>
      <c r="AF56" s="6"/>
      <c r="AG56" s="6"/>
      <c r="AH56" s="6"/>
      <c r="AI56" s="6"/>
      <c r="AJ56" s="6"/>
      <c r="AK56" s="6"/>
      <c r="AL56" s="6"/>
      <c r="AN56" s="6"/>
      <c r="AO56" s="6">
        <v>6.416667E-3</v>
      </c>
      <c r="AP56" s="6">
        <v>0</v>
      </c>
      <c r="AQ56" s="6">
        <v>0.13785617346099999</v>
      </c>
      <c r="AR56" s="6">
        <f>LINEST(AQ56:AQ66,AP56:AP66,TRUE,TRUE)</f>
        <v>3.7863746758713518E-3</v>
      </c>
      <c r="AT56" s="6"/>
      <c r="AU56" s="6"/>
      <c r="AV56" s="6"/>
      <c r="AW56" s="6"/>
      <c r="AX56" s="6"/>
      <c r="AY56" s="6"/>
      <c r="AZ56" s="6"/>
      <c r="BA56" s="6"/>
      <c r="BB56" s="6"/>
      <c r="BC56" s="6"/>
      <c r="BE56" s="6"/>
      <c r="BF56" s="6">
        <v>6.4166669999999995E-2</v>
      </c>
      <c r="BG56" s="6">
        <v>0</v>
      </c>
      <c r="BH56" s="6">
        <v>7.9224676076999997E-2</v>
      </c>
      <c r="BI56" s="6">
        <f>LINEST(BH56:BH66,BG56:BG66,TRUE,TRUE)</f>
        <v>5.8338472024865276E-4</v>
      </c>
      <c r="BJ56" s="31"/>
      <c r="BK56" s="6"/>
      <c r="BL56" s="6"/>
      <c r="BM56" s="6"/>
      <c r="BN56" s="6"/>
      <c r="BO56" s="6"/>
      <c r="BP56" s="6"/>
      <c r="BQ56" s="6"/>
      <c r="BR56" s="6"/>
      <c r="BS56" s="6"/>
      <c r="BT56" s="6"/>
      <c r="BV56" s="6"/>
      <c r="BW56" s="6">
        <v>6.4166669999999995E-2</v>
      </c>
      <c r="BX56" s="6">
        <v>0</v>
      </c>
      <c r="BY56" s="6">
        <v>0.44536593040200001</v>
      </c>
      <c r="BZ56" s="6">
        <f>LINEST(BY56:BY66,BX56:BX66,TRUE,TRUE)</f>
        <v>1.5369249339288106E-2</v>
      </c>
      <c r="CA56" s="31"/>
      <c r="CB56" s="6"/>
      <c r="CC56" s="6"/>
      <c r="CD56" s="6"/>
      <c r="CE56" s="6"/>
      <c r="CF56" s="6"/>
      <c r="CG56" s="6"/>
      <c r="CH56" s="6"/>
      <c r="CI56" s="6"/>
      <c r="CJ56" s="6"/>
      <c r="CK56" s="6"/>
      <c r="CM56" s="6"/>
      <c r="CN56" s="6">
        <v>6.4166669999999995E-2</v>
      </c>
      <c r="CO56" s="6">
        <v>0</v>
      </c>
      <c r="CP56" s="6">
        <v>0.19989401175499999</v>
      </c>
      <c r="CQ56" s="6">
        <f>LINEST(CP56:CP67,CO56:CO67,TRUE,TRUE)</f>
        <v>1.1699771099340265E-2</v>
      </c>
      <c r="CR56" s="31"/>
      <c r="CS56" s="6"/>
      <c r="CT56" s="6"/>
      <c r="CU56" s="6"/>
      <c r="CV56" s="6"/>
      <c r="CW56" s="6"/>
      <c r="CX56" s="6"/>
      <c r="CY56" s="6"/>
      <c r="CZ56" s="6"/>
      <c r="DA56" s="6"/>
      <c r="DB56" s="6"/>
      <c r="DD56" s="6"/>
      <c r="DE56" s="6">
        <v>6.4166669999999995E-2</v>
      </c>
      <c r="DF56" s="6">
        <v>0</v>
      </c>
      <c r="DG56" s="6">
        <v>0.41460291544200001</v>
      </c>
      <c r="DH56" s="6">
        <f>LINEST(DG56:DG67,DF56:DF67,TRUE,TRUE)</f>
        <v>3.0208627322243855E-2</v>
      </c>
      <c r="DI56" s="31"/>
      <c r="DJ56" s="6"/>
      <c r="DK56" s="6"/>
      <c r="DL56" s="6"/>
      <c r="DM56" s="6"/>
      <c r="DN56" s="6"/>
      <c r="DO56" s="6"/>
      <c r="DP56" s="6"/>
      <c r="DQ56" s="6"/>
      <c r="DR56" s="6"/>
      <c r="DS56" s="6"/>
      <c r="DU56" s="6"/>
      <c r="DV56" s="6">
        <v>6.4166669999999995E-2</v>
      </c>
      <c r="DW56" s="6">
        <v>0</v>
      </c>
      <c r="DX56" s="6">
        <v>0.26782481096299998</v>
      </c>
      <c r="DY56" s="6">
        <f>LINEST(DX56:DX67,DW56:DW67,TRUE,TRUE)</f>
        <v>6.2220518192392738E-3</v>
      </c>
      <c r="DZ56" s="31"/>
      <c r="EA56" s="6"/>
      <c r="EB56" s="6"/>
      <c r="EC56" s="6"/>
      <c r="ED56" s="6"/>
      <c r="EE56" s="6"/>
      <c r="EF56" s="6"/>
      <c r="EG56" s="6"/>
      <c r="EH56" s="6"/>
      <c r="EI56" s="6"/>
      <c r="EJ56" s="6"/>
      <c r="EL56" s="6"/>
      <c r="EM56" s="6">
        <v>6.4166669999999995E-2</v>
      </c>
      <c r="EN56" s="6">
        <v>0</v>
      </c>
      <c r="EO56" s="6">
        <v>0.13137301473099999</v>
      </c>
      <c r="EP56" s="6">
        <f>LINEST(EO56:EO67,EN56:EN67,TRUE,TRUE)</f>
        <v>7.8220527497870306E-3</v>
      </c>
      <c r="EQ56" s="31"/>
      <c r="ER56" s="6"/>
      <c r="ES56" s="6"/>
      <c r="ET56" s="6"/>
      <c r="EU56" s="6"/>
      <c r="EV56" s="6"/>
      <c r="EW56" s="6"/>
      <c r="EX56" s="6"/>
      <c r="EY56" s="6"/>
      <c r="EZ56" s="6"/>
      <c r="FA56" s="6"/>
      <c r="FC56" s="6"/>
      <c r="FD56" s="6">
        <v>6.4166669999999995E-2</v>
      </c>
      <c r="FE56" s="6">
        <v>0</v>
      </c>
      <c r="FF56" s="6">
        <v>0.13546844914299999</v>
      </c>
      <c r="FG56" s="6">
        <f>LINEST(FF56:FF67,FE56:FE67,TRUE,TRUE)</f>
        <v>8.8125499104322047E-3</v>
      </c>
      <c r="FH56" s="31"/>
      <c r="FI56" s="6"/>
      <c r="FJ56" s="6"/>
      <c r="FK56" s="6"/>
      <c r="FL56" s="6"/>
      <c r="FM56" s="6"/>
      <c r="FN56" s="6"/>
      <c r="FO56" s="6"/>
      <c r="FP56" s="6"/>
      <c r="FQ56" s="6"/>
      <c r="FR56" s="6"/>
      <c r="FT56" s="6"/>
      <c r="FU56" s="6">
        <v>6.4166669999999995E-2</v>
      </c>
      <c r="FV56" s="6">
        <v>0</v>
      </c>
      <c r="FW56" s="6">
        <v>0.15331858910500001</v>
      </c>
      <c r="FX56" s="6">
        <f>LINEST(FW56:FW67,FV56:FV67,TRUE,TRUE)</f>
        <v>9.4930341990150709E-3</v>
      </c>
      <c r="FY56" s="31"/>
      <c r="FZ56" s="6"/>
      <c r="GA56" s="6"/>
      <c r="GB56" s="6"/>
      <c r="GC56" s="6"/>
      <c r="GD56" s="6"/>
      <c r="GE56" s="6"/>
      <c r="GF56" s="6"/>
      <c r="GG56" s="6"/>
      <c r="GH56" s="6"/>
      <c r="GI56" s="6"/>
      <c r="GK56" s="6"/>
      <c r="GL56" s="6">
        <v>6.4166669999999995E-2</v>
      </c>
      <c r="GM56" s="6">
        <v>0</v>
      </c>
      <c r="GN56" s="6">
        <v>0.159277836605</v>
      </c>
      <c r="GO56" s="6">
        <f>LINEST(GN56:GN67,GM56:GM67,TRUE,TRUE)</f>
        <v>1.0013078965488234E-2</v>
      </c>
      <c r="GP56" s="31"/>
      <c r="GQ56" s="6"/>
      <c r="GR56" s="6"/>
      <c r="GS56" s="6"/>
      <c r="GT56" s="6"/>
      <c r="GU56" s="6"/>
      <c r="GV56" s="6"/>
      <c r="GW56" s="6"/>
      <c r="GX56" s="6"/>
      <c r="GY56" s="6"/>
      <c r="GZ56" s="6"/>
      <c r="HB56" s="6"/>
      <c r="HC56" s="6">
        <v>6.4166669999999995E-2</v>
      </c>
      <c r="HD56" s="6"/>
      <c r="HE56" s="6"/>
      <c r="HF56" s="6" t="e">
        <f>LINEST(HE56:HE67,HD56:HD67,TRUE,TRUE)</f>
        <v>#VALUE!</v>
      </c>
      <c r="HG56" s="31"/>
      <c r="HH56" s="6"/>
      <c r="HI56" s="6"/>
      <c r="HJ56" s="6"/>
      <c r="HK56" s="6"/>
      <c r="HL56" s="6"/>
      <c r="HM56" s="6"/>
      <c r="HN56" s="6"/>
      <c r="HO56" s="6"/>
      <c r="HP56" s="6"/>
      <c r="HQ56" s="6"/>
      <c r="HS56" s="6"/>
      <c r="HT56" s="6">
        <v>6.4166669999999995E-2</v>
      </c>
      <c r="HU56" s="6">
        <v>0</v>
      </c>
      <c r="HV56" s="6">
        <v>0.20147403622000001</v>
      </c>
      <c r="HW56" s="6">
        <f>LINEST(HV56:HV67,HU56:HU67,TRUE,TRUE)</f>
        <v>1.3106887071500792E-2</v>
      </c>
      <c r="HX56" s="31"/>
      <c r="HY56" s="6"/>
      <c r="HZ56" s="6"/>
      <c r="IA56" s="6"/>
      <c r="IB56" s="6"/>
      <c r="IC56" s="6"/>
      <c r="ID56" s="6"/>
      <c r="IE56" s="6"/>
      <c r="IF56" s="6"/>
      <c r="IG56" s="6"/>
      <c r="IH56" s="6"/>
      <c r="IJ56" s="6"/>
      <c r="IK56" s="6">
        <v>6.4166669999999995E-2</v>
      </c>
      <c r="IL56" s="6">
        <v>0</v>
      </c>
      <c r="IM56" s="6">
        <v>0.30496737812500002</v>
      </c>
      <c r="IN56" s="6">
        <f>LINEST(IM56:IM67,IL56:IL67,TRUE,TRUE)</f>
        <v>1.1800443933890611E-2</v>
      </c>
      <c r="IO56" s="31"/>
      <c r="IP56" s="6"/>
      <c r="IQ56" s="6"/>
      <c r="IR56" s="6"/>
      <c r="IS56" s="6"/>
      <c r="IT56" s="6"/>
      <c r="IU56" s="6"/>
      <c r="IV56" s="6"/>
      <c r="IW56" s="6"/>
      <c r="IX56" s="6"/>
      <c r="IY56" s="6"/>
      <c r="JA56" s="6"/>
      <c r="JB56" s="6">
        <v>6.4166669999999995E-2</v>
      </c>
      <c r="JC56" s="6">
        <v>0</v>
      </c>
      <c r="JD56" s="6">
        <v>0.35435747300300002</v>
      </c>
      <c r="JE56" s="6">
        <f>LINEST(JD56:JD67,JC56:JC67,TRUE,TRUE)</f>
        <v>1.0446627403635821E-2</v>
      </c>
      <c r="JF56" s="31"/>
      <c r="JG56" s="6"/>
      <c r="JH56" s="6"/>
      <c r="JI56" s="6"/>
      <c r="JJ56" s="6"/>
      <c r="JK56" s="6"/>
      <c r="JL56" s="6"/>
      <c r="JM56" s="6"/>
      <c r="JN56" s="6"/>
      <c r="JO56" s="6"/>
      <c r="JP56" s="6"/>
      <c r="JR56" s="6"/>
      <c r="JS56" s="6">
        <v>6.4166669999999995E-2</v>
      </c>
      <c r="JT56" s="6">
        <v>0</v>
      </c>
      <c r="JU56" s="6">
        <v>0.41980350787199999</v>
      </c>
      <c r="JV56" s="6">
        <f>LINEST(JU56:JU66,JT56:JT66,TRUE,TRUE)</f>
        <v>1.2164878989639772E-2</v>
      </c>
      <c r="JW56" s="31"/>
      <c r="JX56" s="6"/>
      <c r="JY56" s="6"/>
      <c r="JZ56" s="6"/>
      <c r="KA56" s="6"/>
      <c r="KB56" s="6"/>
      <c r="KC56" s="6"/>
      <c r="KD56" s="6"/>
      <c r="KE56" s="6"/>
      <c r="KF56" s="6"/>
      <c r="KG56" s="6"/>
      <c r="KI56" s="6"/>
      <c r="KJ56" s="6">
        <v>6.4166669999999995E-2</v>
      </c>
      <c r="KK56" s="6">
        <v>0</v>
      </c>
      <c r="KL56" s="6">
        <v>0.12947863340400001</v>
      </c>
      <c r="KM56" s="6">
        <f>LINEST(KL56:KL67,KK56:KK67,TRUE,TRUE)</f>
        <v>5.7708525532875156E-3</v>
      </c>
      <c r="KN56" s="31"/>
      <c r="KO56" s="6"/>
      <c r="KP56" s="6"/>
      <c r="KQ56" s="6"/>
      <c r="KR56" s="6"/>
      <c r="KS56" s="6"/>
      <c r="KT56" s="6"/>
      <c r="KU56" s="6"/>
      <c r="KV56" s="6"/>
      <c r="KW56" s="6"/>
      <c r="KX56" s="6"/>
      <c r="KZ56" s="6"/>
      <c r="LA56" s="6">
        <v>6.4166669999999995E-2</v>
      </c>
      <c r="LB56" s="6">
        <v>0</v>
      </c>
      <c r="LC56" s="6">
        <v>0.107671682647</v>
      </c>
      <c r="LD56" s="6">
        <f>LINEST(LC56:LC67,LB56:LB67,TRUE,TRUE)</f>
        <v>6.3469730355900384E-3</v>
      </c>
      <c r="LE56" s="31"/>
      <c r="LF56" s="6"/>
      <c r="LG56" s="6"/>
      <c r="LH56" s="6"/>
      <c r="LI56" s="6"/>
      <c r="LJ56" s="6"/>
      <c r="LK56" s="6"/>
      <c r="LL56" s="6"/>
      <c r="LM56" s="6"/>
      <c r="LN56" s="6"/>
      <c r="LO56" s="6"/>
      <c r="LQ56" s="6"/>
      <c r="LR56" s="6">
        <v>6.4166669999999995E-2</v>
      </c>
      <c r="LS56" s="6">
        <v>0</v>
      </c>
      <c r="LT56" s="6">
        <v>0.138479402241</v>
      </c>
      <c r="LU56" s="6">
        <f>LINEST(LT56:LT67,LS56:LS67,TRUE,TRUE)</f>
        <v>6.3078014865442303E-3</v>
      </c>
      <c r="LV56" s="31"/>
      <c r="LW56" s="6"/>
      <c r="LX56" s="6"/>
      <c r="LY56" s="6"/>
      <c r="LZ56" s="6"/>
      <c r="MA56" s="6"/>
      <c r="MB56" s="6"/>
      <c r="MC56" s="6"/>
      <c r="MD56" s="6"/>
      <c r="ME56" s="6"/>
      <c r="MF56" s="6"/>
      <c r="MH56" s="6"/>
      <c r="MI56" s="6">
        <v>6.4166669999999995E-2</v>
      </c>
      <c r="MJ56" s="6">
        <v>0</v>
      </c>
      <c r="MK56" s="6">
        <v>0.13239004029000001</v>
      </c>
      <c r="ML56" s="6">
        <f>LINEST(MK56:MK67,MJ56:MJ67,TRUE,TRUE)</f>
        <v>5.7950088863510212E-3</v>
      </c>
      <c r="MM56" s="31"/>
      <c r="MN56" s="6"/>
      <c r="MO56" s="6"/>
      <c r="MP56" s="6"/>
      <c r="MQ56" s="6"/>
      <c r="MR56" s="6"/>
      <c r="MS56" s="6"/>
      <c r="MT56" s="6"/>
      <c r="MU56" s="6"/>
      <c r="MV56" s="6"/>
      <c r="MW56" s="6"/>
      <c r="MY56" s="6"/>
      <c r="MZ56" s="6">
        <v>6.4166669999999995E-2</v>
      </c>
      <c r="NA56" s="6">
        <v>0</v>
      </c>
      <c r="NB56" s="6">
        <v>0.118566033465</v>
      </c>
      <c r="NC56" s="6">
        <f>LINEST(NB56:NB67,NA56:NA67,TRUE,TRUE)</f>
        <v>3.6407830235728415E-3</v>
      </c>
      <c r="ND56" s="31"/>
      <c r="NE56" s="6"/>
      <c r="NF56" s="6"/>
      <c r="NG56" s="6"/>
      <c r="NH56" s="6"/>
      <c r="NI56" s="6"/>
      <c r="NJ56" s="6"/>
      <c r="NK56" s="6"/>
      <c r="NL56" s="6"/>
      <c r="NM56" s="6"/>
      <c r="NN56" s="6"/>
      <c r="NP56" s="6"/>
      <c r="NQ56" s="6">
        <v>6.4166669999999995E-2</v>
      </c>
      <c r="NR56" s="6">
        <v>0</v>
      </c>
      <c r="NS56" s="6">
        <v>0.12455773908499999</v>
      </c>
      <c r="NT56" s="6">
        <f>LINEST(NS56:NS67,NR56:NR67,TRUE,TRUE)</f>
        <v>7.2868498395350003E-3</v>
      </c>
      <c r="NU56" s="31"/>
      <c r="NV56" s="6"/>
      <c r="NW56" s="6"/>
      <c r="NX56" s="6"/>
      <c r="NY56" s="6"/>
      <c r="NZ56" s="6"/>
      <c r="OA56" s="6"/>
      <c r="OB56" s="6"/>
      <c r="OC56" s="6"/>
      <c r="OD56" s="6"/>
      <c r="OE56" s="6"/>
      <c r="OG56" s="6"/>
      <c r="OH56" s="6">
        <v>6.4166669999999995E-2</v>
      </c>
      <c r="OI56" s="6">
        <v>0</v>
      </c>
      <c r="OJ56" s="6">
        <v>0.12251005059099999</v>
      </c>
      <c r="OK56" s="6">
        <f>LINEST(OJ56:OJ67,OI56:OI67,TRUE,TRUE)</f>
        <v>8.8545336530698338E-3</v>
      </c>
      <c r="OL56" s="31"/>
      <c r="OM56" s="6"/>
      <c r="ON56" s="6"/>
      <c r="OO56" s="6"/>
      <c r="OP56" s="6"/>
      <c r="OQ56" s="6"/>
      <c r="OR56" s="6"/>
      <c r="OS56" s="6"/>
      <c r="OT56" s="6"/>
      <c r="OU56" s="6"/>
      <c r="OV56" s="6"/>
      <c r="OX56" s="6"/>
      <c r="OY56" s="6">
        <v>6.4166669999999995E-2</v>
      </c>
      <c r="OZ56" s="6">
        <v>0</v>
      </c>
      <c r="PA56" s="6">
        <v>0.106244056154</v>
      </c>
      <c r="PB56" s="6">
        <f>LINEST(PA56:PA67,OZ56:OZ67,TRUE,TRUE)</f>
        <v>8.5518583706565999E-3</v>
      </c>
      <c r="PC56" s="31"/>
      <c r="PD56" s="6"/>
      <c r="PE56" s="6"/>
      <c r="PF56" s="6"/>
      <c r="PG56" s="6"/>
      <c r="PH56" s="6"/>
      <c r="PI56" s="6"/>
      <c r="PJ56" s="6"/>
      <c r="PK56" s="6"/>
      <c r="PL56" s="6"/>
      <c r="PM56" s="6"/>
      <c r="PO56" s="6"/>
      <c r="PP56" s="6">
        <f>PP43/2</f>
        <v>0.101674375</v>
      </c>
      <c r="PQ56" s="6">
        <v>0</v>
      </c>
      <c r="PR56" s="6">
        <v>0.151320129927</v>
      </c>
      <c r="PS56" s="6">
        <f>LINEST(PR56:PR67,PQ56:PQ67,TRUE,TRUE)</f>
        <v>9.015081464151713E-3</v>
      </c>
      <c r="PT56" s="31"/>
      <c r="PU56" s="6"/>
      <c r="PV56" s="6"/>
      <c r="PW56" s="6"/>
      <c r="PX56" s="6"/>
      <c r="PY56" s="6"/>
      <c r="PZ56" s="6"/>
      <c r="QA56" s="6"/>
      <c r="QB56" s="6"/>
      <c r="QC56" s="6"/>
      <c r="QD56" s="6"/>
      <c r="QF56" s="6"/>
      <c r="QG56" s="6">
        <f>QG43/2</f>
        <v>0.101674375</v>
      </c>
      <c r="QH56" s="6">
        <v>0</v>
      </c>
      <c r="QI56" s="6">
        <v>0.19902780068699999</v>
      </c>
      <c r="QJ56" s="6">
        <f>LINEST(QI56:QI67,QH56:QH67,TRUE,TRUE)</f>
        <v>8.3211898221228087E-3</v>
      </c>
      <c r="QK56" s="31"/>
      <c r="QL56" s="6"/>
      <c r="QM56" s="6"/>
      <c r="QN56" s="6"/>
      <c r="QO56" s="6"/>
      <c r="QP56" s="6"/>
      <c r="QQ56" s="6"/>
      <c r="QR56" s="6"/>
      <c r="QS56" s="6"/>
      <c r="QT56" s="6"/>
      <c r="QU56" s="6"/>
      <c r="QW56" s="6"/>
      <c r="QX56" s="6">
        <f>QX43/2</f>
        <v>0.101674375</v>
      </c>
      <c r="QY56" s="6">
        <v>0</v>
      </c>
      <c r="QZ56" s="6">
        <v>0.14957102394999999</v>
      </c>
      <c r="RA56" s="6">
        <f>LINEST(QZ56:QZ67,QY56:QY67,TRUE,TRUE)</f>
        <v>8.9755888570558842E-3</v>
      </c>
      <c r="RB56" s="31"/>
      <c r="RC56" s="6"/>
      <c r="RD56" s="6"/>
      <c r="RE56" s="6"/>
      <c r="RF56" s="6"/>
      <c r="RG56" s="6"/>
      <c r="RH56" s="6"/>
      <c r="RI56" s="6"/>
      <c r="RJ56" s="6"/>
      <c r="RK56" s="6"/>
      <c r="RL56" s="6"/>
      <c r="RN56" s="6"/>
      <c r="RO56" s="6">
        <f>RO43/2</f>
        <v>0.101674375</v>
      </c>
      <c r="RP56" s="6">
        <v>0</v>
      </c>
      <c r="RQ56" s="6">
        <v>0.15263534138000001</v>
      </c>
      <c r="RR56" s="6">
        <f>LINEST(RQ56:RQ67,RP56:RP67,TRUE,TRUE)</f>
        <v>1.1483551499956024E-2</v>
      </c>
      <c r="RS56" s="31"/>
      <c r="RT56" s="6"/>
      <c r="RU56" s="6"/>
      <c r="RV56" s="6"/>
      <c r="RW56" s="6"/>
      <c r="RX56" s="6"/>
      <c r="RY56" s="6"/>
      <c r="RZ56" s="6"/>
      <c r="SA56" s="6"/>
      <c r="SB56" s="6"/>
      <c r="SC56" s="6"/>
      <c r="SE56" s="6"/>
      <c r="SF56" s="6">
        <f>SF43/2</f>
        <v>0.101674375</v>
      </c>
      <c r="SG56" s="6">
        <v>0</v>
      </c>
      <c r="SH56" s="6">
        <v>0.16996852958600001</v>
      </c>
      <c r="SI56" s="6">
        <f>LINEST(SH56:SH67,SG56:SG67,TRUE,TRUE)</f>
        <v>1.0787242430934657E-2</v>
      </c>
      <c r="SJ56" s="31"/>
      <c r="SK56" s="6"/>
      <c r="SL56" s="6"/>
      <c r="SM56" s="6"/>
      <c r="SN56" s="6"/>
      <c r="SO56" s="6"/>
      <c r="SP56" s="6"/>
      <c r="SQ56" s="6"/>
      <c r="SR56" s="6"/>
      <c r="SS56" s="6"/>
      <c r="ST56" s="6"/>
      <c r="SV56" s="6"/>
      <c r="SW56" s="6">
        <f>SW43/2</f>
        <v>0.101674375</v>
      </c>
      <c r="SX56" s="6">
        <v>0</v>
      </c>
      <c r="SY56" s="6">
        <v>0.32560899752200001</v>
      </c>
      <c r="SZ56" s="6">
        <f>LINEST(SY56:SY67,SX56:SX67,TRUE,TRUE)</f>
        <v>1.1146562140338892E-2</v>
      </c>
      <c r="TA56" s="31"/>
      <c r="TB56" s="6"/>
      <c r="TC56" s="6"/>
      <c r="TD56" s="6"/>
      <c r="TE56" s="6"/>
      <c r="TF56" s="6"/>
      <c r="TG56" s="6"/>
      <c r="TH56" s="6"/>
      <c r="TI56" s="6"/>
      <c r="TJ56" s="6"/>
      <c r="TK56" s="6"/>
      <c r="TM56" s="6"/>
      <c r="TN56" s="6">
        <f>TN43/2</f>
        <v>0.101674375</v>
      </c>
      <c r="TO56" s="6">
        <v>0</v>
      </c>
      <c r="TP56" s="6">
        <v>0.18152221951700001</v>
      </c>
      <c r="TQ56" s="6">
        <f>LINEST(TP56:TP67,TO56:TO67,TRUE,TRUE)</f>
        <v>9.1128014198229752E-3</v>
      </c>
      <c r="TR56" s="31"/>
      <c r="TS56" s="6"/>
      <c r="TT56" s="6"/>
      <c r="TU56" s="6"/>
      <c r="TV56" s="6"/>
      <c r="TW56" s="6"/>
      <c r="TX56" s="6"/>
      <c r="TY56" s="6"/>
      <c r="TZ56" s="6"/>
      <c r="UA56" s="6"/>
      <c r="UB56" s="6"/>
      <c r="UD56" s="6"/>
      <c r="UE56" s="6">
        <f>UE43/2</f>
        <v>0.101674375</v>
      </c>
      <c r="UF56" s="6">
        <v>0</v>
      </c>
      <c r="UG56" s="6">
        <v>0.152481681053</v>
      </c>
      <c r="UH56" s="6">
        <f>LINEST(UG56:UG67,UF56:UF67,TRUE,TRUE)</f>
        <v>9.911277050352732E-3</v>
      </c>
      <c r="UI56" s="31"/>
      <c r="UJ56" s="6"/>
      <c r="UK56" s="6"/>
      <c r="UL56" s="6"/>
      <c r="UM56" s="6"/>
      <c r="UN56" s="6"/>
      <c r="UO56" s="6"/>
      <c r="UP56" s="6"/>
      <c r="UQ56" s="6"/>
      <c r="UR56" s="6"/>
      <c r="US56" s="6"/>
      <c r="UU56" s="6"/>
      <c r="UV56" s="6">
        <f>UV43/2</f>
        <v>0.101674375</v>
      </c>
      <c r="UW56" s="6">
        <v>0</v>
      </c>
      <c r="UX56" s="6">
        <v>0.15815521001800001</v>
      </c>
      <c r="UY56" s="6">
        <f>LINEST(UX56:UX67,UW56:UW67,TRUE,TRUE)</f>
        <v>1.0622830494209633E-2</v>
      </c>
      <c r="UZ56" s="31"/>
      <c r="VA56" s="6"/>
      <c r="VB56" s="6"/>
      <c r="VC56" s="6"/>
      <c r="VD56" s="6"/>
      <c r="VE56" s="6"/>
      <c r="VF56" s="6"/>
      <c r="VG56" s="6"/>
      <c r="VH56" s="6"/>
      <c r="VI56" s="6"/>
      <c r="VJ56" s="6"/>
      <c r="VL56" s="6"/>
      <c r="VM56" s="6">
        <f>VM43/2</f>
        <v>0.101674375</v>
      </c>
      <c r="VN56" s="6">
        <v>0</v>
      </c>
      <c r="VO56" s="6">
        <v>0.18019168488599999</v>
      </c>
      <c r="VP56" s="6">
        <f>LINEST(VO56:VO67,VN56:VN67,TRUE,TRUE)</f>
        <v>1.1780939210093953E-2</v>
      </c>
      <c r="VQ56" s="31"/>
      <c r="VR56" s="6"/>
      <c r="VS56" s="6"/>
      <c r="VT56" s="6"/>
      <c r="VU56" s="6"/>
      <c r="VV56" s="6"/>
      <c r="VW56" s="6"/>
      <c r="VX56" s="6"/>
      <c r="VY56" s="6"/>
      <c r="VZ56" s="6"/>
      <c r="WA56" s="6"/>
      <c r="WC56" s="6"/>
      <c r="WD56" s="6">
        <f>WD43/2</f>
        <v>0.101674375</v>
      </c>
      <c r="WE56" s="6">
        <v>0</v>
      </c>
      <c r="WF56" s="6">
        <v>0.183646238249</v>
      </c>
      <c r="WG56" s="6">
        <f>LINEST(WF56:WF67,WE56:WE67,TRUE,TRUE)</f>
        <v>9.7153052752110263E-3</v>
      </c>
      <c r="WH56" s="31"/>
    </row>
    <row r="57" spans="11:606" x14ac:dyDescent="0.25">
      <c r="K57" s="31"/>
      <c r="L57" s="6"/>
      <c r="M57" s="6"/>
      <c r="N57" s="6"/>
      <c r="O57" s="6"/>
      <c r="P57" s="6"/>
      <c r="Q57" s="6"/>
      <c r="R57" s="6"/>
      <c r="S57" s="6"/>
      <c r="T57" s="6"/>
      <c r="U57" s="6"/>
      <c r="W57" s="6"/>
      <c r="X57" s="6"/>
      <c r="Y57" s="6">
        <v>1.7573133333299999</v>
      </c>
      <c r="Z57" s="6">
        <v>6.23230428337E-2</v>
      </c>
      <c r="AA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N57" s="6"/>
      <c r="AO57" s="6"/>
      <c r="AP57" s="6">
        <v>1.7573133333299999</v>
      </c>
      <c r="AQ57" s="6">
        <v>0.14394422977099999</v>
      </c>
      <c r="AR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E57" s="6"/>
      <c r="BF57" s="6"/>
      <c r="BG57" s="6">
        <v>1.73546</v>
      </c>
      <c r="BH57" s="6">
        <v>8.1972255677800004E-2</v>
      </c>
      <c r="BI57" s="6"/>
      <c r="BJ57" s="31"/>
      <c r="BK57" s="6"/>
      <c r="BL57" s="6"/>
      <c r="BM57" s="6"/>
      <c r="BN57" s="6"/>
      <c r="BO57" s="6"/>
      <c r="BP57" s="6"/>
      <c r="BQ57" s="6"/>
      <c r="BR57" s="6"/>
      <c r="BS57" s="6"/>
      <c r="BT57" s="6"/>
      <c r="BV57" s="6"/>
      <c r="BW57" s="6"/>
      <c r="BX57" s="6">
        <v>1.78792</v>
      </c>
      <c r="BY57" s="6">
        <v>0.47058929835399999</v>
      </c>
      <c r="BZ57" s="6"/>
      <c r="CA57" s="31"/>
      <c r="CB57" s="6"/>
      <c r="CC57" s="6"/>
      <c r="CD57" s="6"/>
      <c r="CE57" s="6"/>
      <c r="CF57" s="6"/>
      <c r="CG57" s="6"/>
      <c r="CH57" s="6"/>
      <c r="CI57" s="6"/>
      <c r="CJ57" s="6"/>
      <c r="CK57" s="6"/>
      <c r="CM57" s="6"/>
      <c r="CN57" s="6"/>
      <c r="CO57" s="6">
        <v>1.8022733333300001</v>
      </c>
      <c r="CP57" s="6">
        <v>0.21832696296599999</v>
      </c>
      <c r="CQ57" s="6"/>
      <c r="CR57" s="31"/>
      <c r="CS57" s="6"/>
      <c r="CT57" s="6"/>
      <c r="CU57" s="6"/>
      <c r="CV57" s="6"/>
      <c r="CW57" s="6"/>
      <c r="CX57" s="6"/>
      <c r="CY57" s="6"/>
      <c r="CZ57" s="6"/>
      <c r="DA57" s="6"/>
      <c r="DB57" s="6"/>
      <c r="DD57" s="6"/>
      <c r="DE57" s="6"/>
      <c r="DF57" s="6">
        <v>1.8022733333300001</v>
      </c>
      <c r="DG57" s="6">
        <v>0.46074633634399997</v>
      </c>
      <c r="DH57" s="6"/>
      <c r="DI57" s="31"/>
      <c r="DJ57" s="6"/>
      <c r="DK57" s="6"/>
      <c r="DL57" s="6"/>
      <c r="DM57" s="6"/>
      <c r="DN57" s="6"/>
      <c r="DO57" s="6"/>
      <c r="DP57" s="6"/>
      <c r="DQ57" s="6"/>
      <c r="DR57" s="6"/>
      <c r="DS57" s="6"/>
      <c r="DU57" s="6"/>
      <c r="DV57" s="6"/>
      <c r="DW57" s="6">
        <v>1.7723</v>
      </c>
      <c r="DX57" s="6">
        <v>0.27571028081400001</v>
      </c>
      <c r="DY57" s="6"/>
      <c r="DZ57" s="31"/>
      <c r="EA57" s="6"/>
      <c r="EB57" s="6"/>
      <c r="EC57" s="6"/>
      <c r="ED57" s="6"/>
      <c r="EE57" s="6"/>
      <c r="EF57" s="6"/>
      <c r="EG57" s="6"/>
      <c r="EH57" s="6"/>
      <c r="EI57" s="6"/>
      <c r="EJ57" s="6"/>
      <c r="EL57" s="6"/>
      <c r="EM57" s="6"/>
      <c r="EN57" s="6">
        <v>1.7723</v>
      </c>
      <c r="EO57" s="6">
        <v>0.143622210138</v>
      </c>
      <c r="EP57" s="6"/>
      <c r="EQ57" s="31"/>
      <c r="ER57" s="6"/>
      <c r="ES57" s="6"/>
      <c r="ET57" s="6"/>
      <c r="EU57" s="6"/>
      <c r="EV57" s="6"/>
      <c r="EW57" s="6"/>
      <c r="EX57" s="6"/>
      <c r="EY57" s="6"/>
      <c r="EZ57" s="6"/>
      <c r="FA57" s="6"/>
      <c r="FC57" s="6"/>
      <c r="FD57" s="6"/>
      <c r="FE57" s="6">
        <v>1.7610600000000001</v>
      </c>
      <c r="FF57" s="6">
        <v>0.147811383174</v>
      </c>
      <c r="FG57" s="6"/>
      <c r="FH57" s="31"/>
      <c r="FI57" s="6"/>
      <c r="FJ57" s="6"/>
      <c r="FK57" s="6"/>
      <c r="FL57" s="6"/>
      <c r="FM57" s="6"/>
      <c r="FN57" s="6"/>
      <c r="FO57" s="6"/>
      <c r="FP57" s="6"/>
      <c r="FQ57" s="6"/>
      <c r="FR57" s="6"/>
      <c r="FT57" s="6"/>
      <c r="FU57" s="6"/>
      <c r="FV57" s="6">
        <v>1.7610600000000001</v>
      </c>
      <c r="FW57" s="6">
        <v>0.171278954249</v>
      </c>
      <c r="FX57" s="6"/>
      <c r="FY57" s="31"/>
      <c r="FZ57" s="6"/>
      <c r="GA57" s="6"/>
      <c r="GB57" s="6"/>
      <c r="GC57" s="6"/>
      <c r="GD57" s="6"/>
      <c r="GE57" s="6"/>
      <c r="GF57" s="6"/>
      <c r="GG57" s="6"/>
      <c r="GH57" s="6"/>
      <c r="GI57" s="6"/>
      <c r="GK57" s="6"/>
      <c r="GL57" s="6"/>
      <c r="GM57" s="6">
        <v>1.7541866666699999</v>
      </c>
      <c r="GN57" s="6">
        <v>0.17450721660999999</v>
      </c>
      <c r="GO57" s="6"/>
      <c r="GP57" s="31"/>
      <c r="GQ57" s="6"/>
      <c r="GR57" s="6"/>
      <c r="GS57" s="6"/>
      <c r="GT57" s="6"/>
      <c r="GU57" s="6"/>
      <c r="GV57" s="6"/>
      <c r="GW57" s="6"/>
      <c r="GX57" s="6"/>
      <c r="GY57" s="6"/>
      <c r="GZ57" s="6"/>
      <c r="HB57" s="6"/>
      <c r="HC57" s="6"/>
      <c r="HD57" s="6"/>
      <c r="HE57" s="6"/>
      <c r="HF57" s="6"/>
      <c r="HG57" s="31"/>
      <c r="HH57" s="6"/>
      <c r="HI57" s="6"/>
      <c r="HJ57" s="6"/>
      <c r="HK57" s="6"/>
      <c r="HL57" s="6"/>
      <c r="HM57" s="6"/>
      <c r="HN57" s="6"/>
      <c r="HO57" s="6"/>
      <c r="HP57" s="6"/>
      <c r="HQ57" s="6"/>
      <c r="HS57" s="6"/>
      <c r="HT57" s="6"/>
      <c r="HU57" s="6">
        <v>1.8120000000000001</v>
      </c>
      <c r="HV57" s="6">
        <v>0.22310471485399999</v>
      </c>
      <c r="HW57" s="6"/>
      <c r="HX57" s="31"/>
      <c r="HY57" s="6"/>
      <c r="HZ57" s="6"/>
      <c r="IA57" s="6"/>
      <c r="IB57" s="6"/>
      <c r="IC57" s="6"/>
      <c r="ID57" s="6"/>
      <c r="IE57" s="6"/>
      <c r="IF57" s="6"/>
      <c r="IG57" s="6"/>
      <c r="IH57" s="6"/>
      <c r="IJ57" s="6"/>
      <c r="IK57" s="6"/>
      <c r="IL57" s="6">
        <v>1.8120000000000001</v>
      </c>
      <c r="IM57" s="6">
        <v>0.32084102819900001</v>
      </c>
      <c r="IN57" s="6"/>
      <c r="IO57" s="31"/>
      <c r="IP57" s="6"/>
      <c r="IQ57" s="6"/>
      <c r="IR57" s="6"/>
      <c r="IS57" s="6"/>
      <c r="IT57" s="6"/>
      <c r="IU57" s="6"/>
      <c r="IV57" s="6"/>
      <c r="IW57" s="6"/>
      <c r="IX57" s="6"/>
      <c r="IY57" s="6"/>
      <c r="JA57" s="6"/>
      <c r="JB57" s="6"/>
      <c r="JC57" s="6">
        <v>1.8120000000000001</v>
      </c>
      <c r="JD57" s="6">
        <v>0.37418501671600002</v>
      </c>
      <c r="JE57" s="6"/>
      <c r="JF57" s="31"/>
      <c r="JG57" s="6"/>
      <c r="JH57" s="6"/>
      <c r="JI57" s="6"/>
      <c r="JJ57" s="6"/>
      <c r="JK57" s="6"/>
      <c r="JL57" s="6"/>
      <c r="JM57" s="6"/>
      <c r="JN57" s="6"/>
      <c r="JO57" s="6"/>
      <c r="JP57" s="6"/>
      <c r="JR57" s="6"/>
      <c r="JS57" s="6"/>
      <c r="JT57" s="6">
        <v>1.8120000000000001</v>
      </c>
      <c r="JU57" s="6">
        <v>0.44140953131600003</v>
      </c>
      <c r="JV57" s="6"/>
      <c r="JW57" s="31"/>
      <c r="JX57" s="6"/>
      <c r="JY57" s="6"/>
      <c r="JZ57" s="6"/>
      <c r="KA57" s="6"/>
      <c r="KB57" s="6"/>
      <c r="KC57" s="6"/>
      <c r="KD57" s="6"/>
      <c r="KE57" s="6"/>
      <c r="KF57" s="6"/>
      <c r="KG57" s="6"/>
      <c r="KI57" s="6"/>
      <c r="KJ57" s="6"/>
      <c r="KK57" s="6">
        <v>1.76731333333</v>
      </c>
      <c r="KL57" s="6">
        <v>0.14050424019400001</v>
      </c>
      <c r="KM57" s="6"/>
      <c r="KN57" s="31"/>
      <c r="KO57" s="6"/>
      <c r="KP57" s="6"/>
      <c r="KQ57" s="6"/>
      <c r="KR57" s="6"/>
      <c r="KS57" s="6"/>
      <c r="KT57" s="6"/>
      <c r="KU57" s="6"/>
      <c r="KV57" s="6"/>
      <c r="KW57" s="6"/>
      <c r="KX57" s="6"/>
      <c r="KZ57" s="6"/>
      <c r="LA57" s="6"/>
      <c r="LB57" s="6">
        <v>1.76731333333</v>
      </c>
      <c r="LC57" s="6">
        <v>0.11554714092899999</v>
      </c>
      <c r="LD57" s="6"/>
      <c r="LE57" s="31"/>
      <c r="LF57" s="6"/>
      <c r="LG57" s="6"/>
      <c r="LH57" s="6"/>
      <c r="LI57" s="6"/>
      <c r="LJ57" s="6"/>
      <c r="LK57" s="6"/>
      <c r="LL57" s="6"/>
      <c r="LM57" s="6"/>
      <c r="LN57" s="6"/>
      <c r="LO57" s="6"/>
      <c r="LQ57" s="6"/>
      <c r="LR57" s="6"/>
      <c r="LS57" s="6">
        <v>1.76731333333</v>
      </c>
      <c r="LT57" s="6">
        <v>0.14991738879200001</v>
      </c>
      <c r="LU57" s="6"/>
      <c r="LV57" s="31"/>
      <c r="LW57" s="6"/>
      <c r="LX57" s="6"/>
      <c r="LY57" s="6"/>
      <c r="LZ57" s="6"/>
      <c r="MA57" s="6"/>
      <c r="MB57" s="6"/>
      <c r="MC57" s="6"/>
      <c r="MD57" s="6"/>
      <c r="ME57" s="6"/>
      <c r="MF57" s="6"/>
      <c r="MH57" s="6"/>
      <c r="MI57" s="6"/>
      <c r="MJ57" s="6">
        <v>1.76731333333</v>
      </c>
      <c r="MK57" s="6">
        <v>0.141039098759</v>
      </c>
      <c r="ML57" s="6"/>
      <c r="MM57" s="31"/>
      <c r="MN57" s="6"/>
      <c r="MO57" s="6"/>
      <c r="MP57" s="6"/>
      <c r="MQ57" s="6"/>
      <c r="MR57" s="6"/>
      <c r="MS57" s="6"/>
      <c r="MT57" s="6"/>
      <c r="MU57" s="6"/>
      <c r="MV57" s="6"/>
      <c r="MW57" s="6"/>
      <c r="MY57" s="6"/>
      <c r="MZ57" s="6"/>
      <c r="NA57" s="6">
        <v>1.76731333333</v>
      </c>
      <c r="NB57" s="6">
        <v>0.12420182835099999</v>
      </c>
      <c r="NC57" s="6"/>
      <c r="ND57" s="31"/>
      <c r="NE57" s="6"/>
      <c r="NF57" s="6"/>
      <c r="NG57" s="6"/>
      <c r="NH57" s="6"/>
      <c r="NI57" s="6"/>
      <c r="NJ57" s="6"/>
      <c r="NK57" s="6"/>
      <c r="NL57" s="6"/>
      <c r="NM57" s="6"/>
      <c r="NN57" s="6"/>
      <c r="NP57" s="6"/>
      <c r="NQ57" s="6"/>
      <c r="NR57" s="6">
        <v>1.77979333333</v>
      </c>
      <c r="NS57" s="6">
        <v>0.13709088282199999</v>
      </c>
      <c r="NT57" s="6"/>
      <c r="NU57" s="31"/>
      <c r="NV57" s="6"/>
      <c r="NW57" s="6"/>
      <c r="NX57" s="6"/>
      <c r="NY57" s="6"/>
      <c r="NZ57" s="6"/>
      <c r="OA57" s="6"/>
      <c r="OB57" s="6"/>
      <c r="OC57" s="6"/>
      <c r="OD57" s="6"/>
      <c r="OE57" s="6"/>
      <c r="OG57" s="6"/>
      <c r="OH57" s="6"/>
      <c r="OI57" s="6">
        <v>1.7723</v>
      </c>
      <c r="OJ57" s="6">
        <v>0.13773034867</v>
      </c>
      <c r="OK57" s="6"/>
      <c r="OL57" s="31"/>
      <c r="OM57" s="6"/>
      <c r="ON57" s="6"/>
      <c r="OO57" s="6"/>
      <c r="OP57" s="6"/>
      <c r="OQ57" s="6"/>
      <c r="OR57" s="6"/>
      <c r="OS57" s="6"/>
      <c r="OT57" s="6"/>
      <c r="OU57" s="6"/>
      <c r="OV57" s="6"/>
      <c r="OX57" s="6"/>
      <c r="OY57" s="6"/>
      <c r="OZ57" s="6">
        <v>1.7723</v>
      </c>
      <c r="PA57" s="6">
        <v>0.117864470895</v>
      </c>
      <c r="PB57" s="6"/>
      <c r="PC57" s="31"/>
      <c r="PD57" s="6"/>
      <c r="PE57" s="6"/>
      <c r="PF57" s="6"/>
      <c r="PG57" s="6"/>
      <c r="PH57" s="6"/>
      <c r="PI57" s="6"/>
      <c r="PJ57" s="6"/>
      <c r="PK57" s="6"/>
      <c r="PL57" s="6"/>
      <c r="PM57" s="6"/>
      <c r="PO57" s="6"/>
      <c r="PP57" s="6"/>
      <c r="PQ57" s="6">
        <v>1.7723</v>
      </c>
      <c r="PR57" s="6">
        <v>0.16475846261900001</v>
      </c>
      <c r="PS57" s="6"/>
      <c r="PT57" s="31"/>
      <c r="PU57" s="6"/>
      <c r="PV57" s="6"/>
      <c r="PW57" s="6"/>
      <c r="PX57" s="6"/>
      <c r="PY57" s="6"/>
      <c r="PZ57" s="6"/>
      <c r="QA57" s="6"/>
      <c r="QB57" s="6"/>
      <c r="QC57" s="6"/>
      <c r="QD57" s="6"/>
      <c r="QF57" s="6"/>
      <c r="QG57" s="6"/>
      <c r="QH57" s="6">
        <v>1.7723</v>
      </c>
      <c r="QI57" s="6">
        <v>0.21072836222999999</v>
      </c>
      <c r="QJ57" s="6"/>
      <c r="QK57" s="31"/>
      <c r="QL57" s="6"/>
      <c r="QM57" s="6"/>
      <c r="QN57" s="6"/>
      <c r="QO57" s="6"/>
      <c r="QP57" s="6"/>
      <c r="QQ57" s="6"/>
      <c r="QR57" s="6"/>
      <c r="QS57" s="6"/>
      <c r="QT57" s="6"/>
      <c r="QU57" s="6"/>
      <c r="QW57" s="6"/>
      <c r="QX57" s="6"/>
      <c r="QY57" s="6">
        <v>1.7723</v>
      </c>
      <c r="QZ57" s="6">
        <v>0.16621829382600001</v>
      </c>
      <c r="RA57" s="6"/>
      <c r="RB57" s="31"/>
      <c r="RC57" s="6"/>
      <c r="RD57" s="6"/>
      <c r="RE57" s="6"/>
      <c r="RF57" s="6"/>
      <c r="RG57" s="6"/>
      <c r="RH57" s="6"/>
      <c r="RI57" s="6"/>
      <c r="RJ57" s="6"/>
      <c r="RK57" s="6"/>
      <c r="RL57" s="6"/>
      <c r="RN57" s="6"/>
      <c r="RO57" s="6"/>
      <c r="RP57" s="6">
        <v>1.7318199999999999</v>
      </c>
      <c r="RQ57" s="6">
        <v>0.17579910356199999</v>
      </c>
      <c r="RR57" s="6"/>
      <c r="RS57" s="31"/>
      <c r="RT57" s="6"/>
      <c r="RU57" s="6"/>
      <c r="RV57" s="6"/>
      <c r="RW57" s="6"/>
      <c r="RX57" s="6"/>
      <c r="RY57" s="6"/>
      <c r="RZ57" s="6"/>
      <c r="SA57" s="6"/>
      <c r="SB57" s="6"/>
      <c r="SC57" s="6"/>
      <c r="SE57" s="6"/>
      <c r="SF57" s="6"/>
      <c r="SG57" s="6">
        <v>1.7318199999999999</v>
      </c>
      <c r="SH57" s="6">
        <v>0.18631250414799999</v>
      </c>
      <c r="SI57" s="6"/>
      <c r="SJ57" s="31"/>
      <c r="SK57" s="6"/>
      <c r="SL57" s="6"/>
      <c r="SM57" s="6"/>
      <c r="SN57" s="6"/>
      <c r="SO57" s="6"/>
      <c r="SP57" s="6"/>
      <c r="SQ57" s="6"/>
      <c r="SR57" s="6"/>
      <c r="SS57" s="6"/>
      <c r="ST57" s="6"/>
      <c r="SV57" s="6"/>
      <c r="SW57" s="6"/>
      <c r="SX57" s="6">
        <v>1.7598199999999999</v>
      </c>
      <c r="SY57" s="6">
        <v>0.34309336687500003</v>
      </c>
      <c r="SZ57" s="6"/>
      <c r="TA57" s="31"/>
      <c r="TB57" s="6"/>
      <c r="TC57" s="6"/>
      <c r="TD57" s="6"/>
      <c r="TE57" s="6"/>
      <c r="TF57" s="6"/>
      <c r="TG57" s="6"/>
      <c r="TH57" s="6"/>
      <c r="TI57" s="6"/>
      <c r="TJ57" s="6"/>
      <c r="TK57" s="6"/>
      <c r="TM57" s="6"/>
      <c r="TN57" s="6"/>
      <c r="TO57" s="6">
        <v>1.7598199999999999</v>
      </c>
      <c r="TP57" s="6">
        <v>0.19740769272299999</v>
      </c>
      <c r="TQ57" s="6"/>
      <c r="TR57" s="31"/>
      <c r="TS57" s="6"/>
      <c r="TT57" s="6"/>
      <c r="TU57" s="6"/>
      <c r="TV57" s="6"/>
      <c r="TW57" s="6"/>
      <c r="TX57" s="6"/>
      <c r="TY57" s="6"/>
      <c r="TZ57" s="6"/>
      <c r="UA57" s="6"/>
      <c r="UB57" s="6"/>
      <c r="UD57" s="6"/>
      <c r="UE57" s="6"/>
      <c r="UF57" s="6">
        <v>1.7598199999999999</v>
      </c>
      <c r="UG57" s="6">
        <v>0.16846601722999999</v>
      </c>
      <c r="UH57" s="6"/>
      <c r="UI57" s="31"/>
      <c r="UJ57" s="6"/>
      <c r="UK57" s="6"/>
      <c r="UL57" s="6"/>
      <c r="UM57" s="6"/>
      <c r="UN57" s="6"/>
      <c r="UO57" s="6"/>
      <c r="UP57" s="6"/>
      <c r="UQ57" s="6"/>
      <c r="UR57" s="6"/>
      <c r="US57" s="6"/>
      <c r="UU57" s="6"/>
      <c r="UV57" s="6"/>
      <c r="UW57" s="6">
        <v>1.7271399999999999</v>
      </c>
      <c r="UX57" s="6">
        <v>0.17530819593499999</v>
      </c>
      <c r="UY57" s="6"/>
      <c r="UZ57" s="31"/>
      <c r="VA57" s="6"/>
      <c r="VB57" s="6"/>
      <c r="VC57" s="6"/>
      <c r="VD57" s="6"/>
      <c r="VE57" s="6"/>
      <c r="VF57" s="6"/>
      <c r="VG57" s="6"/>
      <c r="VH57" s="6"/>
      <c r="VI57" s="6"/>
      <c r="VJ57" s="6"/>
      <c r="VL57" s="6"/>
      <c r="VM57" s="6"/>
      <c r="VN57" s="6">
        <v>1.7271399999999999</v>
      </c>
      <c r="VO57" s="6">
        <v>0.19801820024</v>
      </c>
      <c r="VP57" s="6"/>
      <c r="VQ57" s="31"/>
      <c r="VR57" s="6"/>
      <c r="VS57" s="6"/>
      <c r="VT57" s="6"/>
      <c r="VU57" s="6"/>
      <c r="VV57" s="6"/>
      <c r="VW57" s="6"/>
      <c r="VX57" s="6"/>
      <c r="VY57" s="6"/>
      <c r="VZ57" s="6"/>
      <c r="WA57" s="6"/>
      <c r="WC57" s="6"/>
      <c r="WD57" s="6"/>
      <c r="WE57" s="6">
        <v>1.7271399999999999</v>
      </c>
      <c r="WF57" s="6">
        <v>0.20078168792500001</v>
      </c>
      <c r="WG57" s="6"/>
      <c r="WH57" s="31"/>
    </row>
    <row r="58" spans="11:606" x14ac:dyDescent="0.25">
      <c r="K58" s="31"/>
      <c r="L58" s="6"/>
      <c r="M58" s="6"/>
      <c r="N58" s="6"/>
      <c r="O58" s="6"/>
      <c r="P58" s="6"/>
      <c r="Q58" s="6"/>
      <c r="R58" s="6"/>
      <c r="S58" s="6"/>
      <c r="T58" s="6"/>
      <c r="U58" s="6"/>
      <c r="W58" s="6"/>
      <c r="X58" s="6"/>
      <c r="Y58" s="6">
        <v>3.5146266666699999</v>
      </c>
      <c r="Z58" s="6">
        <v>6.3761141636399996E-2</v>
      </c>
      <c r="AA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N58" s="6"/>
      <c r="AO58" s="6"/>
      <c r="AP58" s="6">
        <v>3.5146266666699999</v>
      </c>
      <c r="AQ58" s="6">
        <v>0.14992389635200001</v>
      </c>
      <c r="AR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E58" s="6"/>
      <c r="BF58" s="6"/>
      <c r="BG58" s="6">
        <v>3.47092</v>
      </c>
      <c r="BH58" s="6">
        <v>8.1199761942000001E-2</v>
      </c>
      <c r="BI58" s="6"/>
      <c r="BJ58" s="31"/>
      <c r="BK58" s="6"/>
      <c r="BL58" s="6"/>
      <c r="BM58" s="6"/>
      <c r="BN58" s="6"/>
      <c r="BO58" s="6"/>
      <c r="BP58" s="6"/>
      <c r="BQ58" s="6"/>
      <c r="BR58" s="6"/>
      <c r="BS58" s="6"/>
      <c r="BT58" s="6"/>
      <c r="BV58" s="6"/>
      <c r="BW58" s="6"/>
      <c r="BX58" s="6">
        <v>3.5758399999999999</v>
      </c>
      <c r="BY58" s="6">
        <v>0.49340749704699999</v>
      </c>
      <c r="BZ58" s="6"/>
      <c r="CA58" s="31"/>
      <c r="CB58" s="6"/>
      <c r="CC58" s="6"/>
      <c r="CD58" s="6"/>
      <c r="CE58" s="6"/>
      <c r="CF58" s="6"/>
      <c r="CG58" s="6"/>
      <c r="CH58" s="6"/>
      <c r="CI58" s="6"/>
      <c r="CJ58" s="6"/>
      <c r="CK58" s="6"/>
      <c r="CM58" s="6"/>
      <c r="CN58" s="6"/>
      <c r="CO58" s="6">
        <v>3.6045466666700001</v>
      </c>
      <c r="CP58" s="6">
        <v>0.237849516663</v>
      </c>
      <c r="CQ58" s="6"/>
      <c r="CR58" s="31"/>
      <c r="CS58" s="6"/>
      <c r="CT58" s="6"/>
      <c r="CU58" s="6"/>
      <c r="CV58" s="6"/>
      <c r="CW58" s="6"/>
      <c r="CX58" s="6"/>
      <c r="CY58" s="6"/>
      <c r="CZ58" s="6"/>
      <c r="DA58" s="6"/>
      <c r="DB58" s="6"/>
      <c r="DD58" s="6"/>
      <c r="DE58" s="6"/>
      <c r="DF58" s="6">
        <v>3.6045466666700001</v>
      </c>
      <c r="DG58" s="6">
        <v>0.50852420099899998</v>
      </c>
      <c r="DH58" s="6"/>
      <c r="DI58" s="31"/>
      <c r="DJ58" s="6"/>
      <c r="DK58" s="6"/>
      <c r="DL58" s="6"/>
      <c r="DM58" s="6"/>
      <c r="DN58" s="6"/>
      <c r="DO58" s="6"/>
      <c r="DP58" s="6"/>
      <c r="DQ58" s="6"/>
      <c r="DR58" s="6"/>
      <c r="DS58" s="6"/>
      <c r="DU58" s="6"/>
      <c r="DV58" s="6"/>
      <c r="DW58" s="6">
        <v>3.5446</v>
      </c>
      <c r="DX58" s="6">
        <v>0.284227099787</v>
      </c>
      <c r="DY58" s="6"/>
      <c r="DZ58" s="31"/>
      <c r="EA58" s="6"/>
      <c r="EB58" s="6"/>
      <c r="EC58" s="6"/>
      <c r="ED58" s="6"/>
      <c r="EE58" s="6"/>
      <c r="EF58" s="6"/>
      <c r="EG58" s="6"/>
      <c r="EH58" s="6"/>
      <c r="EI58" s="6"/>
      <c r="EJ58" s="6"/>
      <c r="EL58" s="6"/>
      <c r="EM58" s="6"/>
      <c r="EN58" s="6">
        <v>3.5446</v>
      </c>
      <c r="EO58" s="6">
        <v>0.155124961325</v>
      </c>
      <c r="EP58" s="6"/>
      <c r="EQ58" s="31"/>
      <c r="ER58" s="6"/>
      <c r="ES58" s="6"/>
      <c r="ET58" s="6"/>
      <c r="EU58" s="6"/>
      <c r="EV58" s="6"/>
      <c r="EW58" s="6"/>
      <c r="EX58" s="6"/>
      <c r="EY58" s="6"/>
      <c r="EZ58" s="6"/>
      <c r="FA58" s="6"/>
      <c r="FC58" s="6"/>
      <c r="FD58" s="6"/>
      <c r="FE58" s="6">
        <v>3.5221200000000001</v>
      </c>
      <c r="FF58" s="6">
        <v>0.16135470076299999</v>
      </c>
      <c r="FG58" s="6"/>
      <c r="FH58" s="31"/>
      <c r="FI58" s="6"/>
      <c r="FJ58" s="6"/>
      <c r="FK58" s="6"/>
      <c r="FL58" s="6"/>
      <c r="FM58" s="6"/>
      <c r="FN58" s="6"/>
      <c r="FO58" s="6"/>
      <c r="FP58" s="6"/>
      <c r="FQ58" s="6"/>
      <c r="FR58" s="6"/>
      <c r="FT58" s="6"/>
      <c r="FU58" s="6"/>
      <c r="FV58" s="6">
        <v>3.5221200000000001</v>
      </c>
      <c r="FW58" s="6">
        <v>0.18170886752099999</v>
      </c>
      <c r="FX58" s="6"/>
      <c r="FY58" s="31"/>
      <c r="FZ58" s="6"/>
      <c r="GA58" s="6"/>
      <c r="GB58" s="6"/>
      <c r="GC58" s="6"/>
      <c r="GD58" s="6"/>
      <c r="GE58" s="6"/>
      <c r="GF58" s="6"/>
      <c r="GG58" s="6"/>
      <c r="GH58" s="6"/>
      <c r="GI58" s="6"/>
      <c r="GK58" s="6"/>
      <c r="GL58" s="6"/>
      <c r="GM58" s="6">
        <v>3.5083733333299998</v>
      </c>
      <c r="GN58" s="6">
        <v>0.192034730179</v>
      </c>
      <c r="GO58" s="6"/>
      <c r="GP58" s="31"/>
      <c r="GQ58" s="6"/>
      <c r="GR58" s="6"/>
      <c r="GS58" s="6"/>
      <c r="GT58" s="6"/>
      <c r="GU58" s="6"/>
      <c r="GV58" s="6"/>
      <c r="GW58" s="6"/>
      <c r="GX58" s="6"/>
      <c r="GY58" s="6"/>
      <c r="GZ58" s="6"/>
      <c r="HB58" s="6"/>
      <c r="HC58" s="6"/>
      <c r="HD58" s="6"/>
      <c r="HE58" s="6"/>
      <c r="HF58" s="6"/>
      <c r="HG58" s="31"/>
      <c r="HH58" s="6"/>
      <c r="HI58" s="6"/>
      <c r="HJ58" s="6"/>
      <c r="HK58" s="6"/>
      <c r="HL58" s="6"/>
      <c r="HM58" s="6"/>
      <c r="HN58" s="6"/>
      <c r="HO58" s="6"/>
      <c r="HP58" s="6"/>
      <c r="HQ58" s="6"/>
      <c r="HS58" s="6"/>
      <c r="HT58" s="6"/>
      <c r="HU58" s="6">
        <v>3.6240000000000001</v>
      </c>
      <c r="HV58" s="6">
        <v>0.24598810894500001</v>
      </c>
      <c r="HW58" s="6"/>
      <c r="HX58" s="31"/>
      <c r="HY58" s="6"/>
      <c r="HZ58" s="6"/>
      <c r="IA58" s="6"/>
      <c r="IB58" s="6"/>
      <c r="IC58" s="6"/>
      <c r="ID58" s="6"/>
      <c r="IE58" s="6"/>
      <c r="IF58" s="6"/>
      <c r="IG58" s="6"/>
      <c r="IH58" s="6"/>
      <c r="IJ58" s="6"/>
      <c r="IK58" s="6"/>
      <c r="IL58" s="6">
        <v>3.6240000000000001</v>
      </c>
      <c r="IM58" s="6">
        <v>0.33992290833799998</v>
      </c>
      <c r="IN58" s="6"/>
      <c r="IO58" s="31"/>
      <c r="IP58" s="6"/>
      <c r="IQ58" s="6"/>
      <c r="IR58" s="6"/>
      <c r="IS58" s="6"/>
      <c r="IT58" s="6"/>
      <c r="IU58" s="6"/>
      <c r="IV58" s="6"/>
      <c r="IW58" s="6"/>
      <c r="IX58" s="6"/>
      <c r="IY58" s="6"/>
      <c r="JA58" s="6"/>
      <c r="JB58" s="6"/>
      <c r="JC58" s="6">
        <v>3.6240000000000001</v>
      </c>
      <c r="JD58" s="6">
        <v>0.38766857631099999</v>
      </c>
      <c r="JE58" s="6"/>
      <c r="JF58" s="31"/>
      <c r="JG58" s="6"/>
      <c r="JH58" s="6"/>
      <c r="JI58" s="6"/>
      <c r="JJ58" s="6"/>
      <c r="JK58" s="6"/>
      <c r="JL58" s="6"/>
      <c r="JM58" s="6"/>
      <c r="JN58" s="6"/>
      <c r="JO58" s="6"/>
      <c r="JP58" s="6"/>
      <c r="JR58" s="6"/>
      <c r="JS58" s="6"/>
      <c r="JT58" s="6">
        <v>3.6240000000000001</v>
      </c>
      <c r="JU58" s="6">
        <v>0.45957461664499999</v>
      </c>
      <c r="JV58" s="6"/>
      <c r="JW58" s="31"/>
      <c r="JX58" s="6"/>
      <c r="JY58" s="6"/>
      <c r="JZ58" s="6"/>
      <c r="KA58" s="6"/>
      <c r="KB58" s="6"/>
      <c r="KC58" s="6"/>
      <c r="KD58" s="6"/>
      <c r="KE58" s="6"/>
      <c r="KF58" s="6"/>
      <c r="KG58" s="6"/>
      <c r="KI58" s="6"/>
      <c r="KJ58" s="6"/>
      <c r="KK58" s="6">
        <v>3.5346266666699999</v>
      </c>
      <c r="KL58" s="6">
        <v>0.14965776034799999</v>
      </c>
      <c r="KM58" s="6"/>
      <c r="KN58" s="31"/>
      <c r="KO58" s="6"/>
      <c r="KP58" s="6"/>
      <c r="KQ58" s="6"/>
      <c r="KR58" s="6"/>
      <c r="KS58" s="6"/>
      <c r="KT58" s="6"/>
      <c r="KU58" s="6"/>
      <c r="KV58" s="6"/>
      <c r="KW58" s="6"/>
      <c r="KX58" s="6"/>
      <c r="KZ58" s="6"/>
      <c r="LA58" s="6"/>
      <c r="LB58" s="6">
        <v>3.5346266666699999</v>
      </c>
      <c r="LC58" s="6">
        <v>0.124826019575</v>
      </c>
      <c r="LD58" s="6"/>
      <c r="LE58" s="31"/>
      <c r="LF58" s="6"/>
      <c r="LG58" s="6"/>
      <c r="LH58" s="6"/>
      <c r="LI58" s="6"/>
      <c r="LJ58" s="6"/>
      <c r="LK58" s="6"/>
      <c r="LL58" s="6"/>
      <c r="LM58" s="6"/>
      <c r="LN58" s="6"/>
      <c r="LO58" s="6"/>
      <c r="LQ58" s="6"/>
      <c r="LR58" s="6"/>
      <c r="LS58" s="6">
        <v>3.5346266666699999</v>
      </c>
      <c r="LT58" s="6">
        <v>0.16189461416000001</v>
      </c>
      <c r="LU58" s="6"/>
      <c r="LV58" s="31"/>
      <c r="LW58" s="6"/>
      <c r="LX58" s="6"/>
      <c r="LY58" s="6"/>
      <c r="LZ58" s="6"/>
      <c r="MA58" s="6"/>
      <c r="MB58" s="6"/>
      <c r="MC58" s="6"/>
      <c r="MD58" s="6"/>
      <c r="ME58" s="6"/>
      <c r="MF58" s="6"/>
      <c r="MH58" s="6"/>
      <c r="MI58" s="6"/>
      <c r="MJ58" s="6">
        <v>3.5346266666699999</v>
      </c>
      <c r="MK58" s="6">
        <v>0.15027911419699999</v>
      </c>
      <c r="ML58" s="6"/>
      <c r="MM58" s="31"/>
      <c r="MN58" s="6"/>
      <c r="MO58" s="6"/>
      <c r="MP58" s="6"/>
      <c r="MQ58" s="6"/>
      <c r="MR58" s="6"/>
      <c r="MS58" s="6"/>
      <c r="MT58" s="6"/>
      <c r="MU58" s="6"/>
      <c r="MV58" s="6"/>
      <c r="MW58" s="6"/>
      <c r="MY58" s="6"/>
      <c r="MZ58" s="6"/>
      <c r="NA58" s="6">
        <v>3.5346266666699999</v>
      </c>
      <c r="NB58" s="6">
        <v>0.128938346137</v>
      </c>
      <c r="NC58" s="6"/>
      <c r="ND58" s="31"/>
      <c r="NE58" s="6"/>
      <c r="NF58" s="6"/>
      <c r="NG58" s="6"/>
      <c r="NH58" s="6"/>
      <c r="NI58" s="6"/>
      <c r="NJ58" s="6"/>
      <c r="NK58" s="6"/>
      <c r="NL58" s="6"/>
      <c r="NM58" s="6"/>
      <c r="NN58" s="6"/>
      <c r="NP58" s="6"/>
      <c r="NQ58" s="6"/>
      <c r="NR58" s="6">
        <v>3.55958666667</v>
      </c>
      <c r="NS58" s="6">
        <v>0.14858616042799999</v>
      </c>
      <c r="NT58" s="6"/>
      <c r="NU58" s="31"/>
      <c r="NV58" s="6"/>
      <c r="NW58" s="6"/>
      <c r="NX58" s="6"/>
      <c r="NY58" s="6"/>
      <c r="NZ58" s="6"/>
      <c r="OA58" s="6"/>
      <c r="OB58" s="6"/>
      <c r="OC58" s="6"/>
      <c r="OD58" s="6"/>
      <c r="OE58" s="6"/>
      <c r="OG58" s="6"/>
      <c r="OH58" s="6"/>
      <c r="OI58" s="6">
        <v>3.5446</v>
      </c>
      <c r="OJ58" s="6">
        <v>0.15213369169800001</v>
      </c>
      <c r="OK58" s="6"/>
      <c r="OL58" s="31"/>
      <c r="OM58" s="6"/>
      <c r="ON58" s="6"/>
      <c r="OO58" s="6"/>
      <c r="OP58" s="6"/>
      <c r="OQ58" s="6"/>
      <c r="OR58" s="6"/>
      <c r="OS58" s="6"/>
      <c r="OT58" s="6"/>
      <c r="OU58" s="6"/>
      <c r="OV58" s="6"/>
      <c r="OX58" s="6"/>
      <c r="OY58" s="6"/>
      <c r="OZ58" s="6">
        <v>3.5446</v>
      </c>
      <c r="PA58" s="6">
        <v>0.136516941517</v>
      </c>
      <c r="PB58" s="6"/>
      <c r="PC58" s="31"/>
      <c r="PD58" s="6"/>
      <c r="PE58" s="6"/>
      <c r="PF58" s="6"/>
      <c r="PG58" s="6"/>
      <c r="PH58" s="6"/>
      <c r="PI58" s="6"/>
      <c r="PJ58" s="6"/>
      <c r="PK58" s="6"/>
      <c r="PL58" s="6"/>
      <c r="PM58" s="6"/>
      <c r="PO58" s="6"/>
      <c r="PP58" s="6"/>
      <c r="PQ58" s="6">
        <v>3.5446</v>
      </c>
      <c r="PR58" s="6">
        <v>0.18270804824</v>
      </c>
      <c r="PS58" s="6"/>
      <c r="PT58" s="31"/>
      <c r="PU58" s="6"/>
      <c r="PV58" s="6"/>
      <c r="PW58" s="6"/>
      <c r="PX58" s="6"/>
      <c r="PY58" s="6"/>
      <c r="PZ58" s="6"/>
      <c r="QA58" s="6"/>
      <c r="QB58" s="6"/>
      <c r="QC58" s="6"/>
      <c r="QD58" s="6"/>
      <c r="QF58" s="6"/>
      <c r="QG58" s="6"/>
      <c r="QH58" s="6">
        <v>3.5446</v>
      </c>
      <c r="QI58" s="6">
        <v>0.22540394559900001</v>
      </c>
      <c r="QJ58" s="6"/>
      <c r="QK58" s="31"/>
      <c r="QL58" s="6"/>
      <c r="QM58" s="6"/>
      <c r="QN58" s="6"/>
      <c r="QO58" s="6"/>
      <c r="QP58" s="6"/>
      <c r="QQ58" s="6"/>
      <c r="QR58" s="6"/>
      <c r="QS58" s="6"/>
      <c r="QT58" s="6"/>
      <c r="QU58" s="6"/>
      <c r="QW58" s="6"/>
      <c r="QX58" s="6"/>
      <c r="QY58" s="6">
        <v>3.5446</v>
      </c>
      <c r="QZ58" s="6">
        <v>0.17824519804899999</v>
      </c>
      <c r="RA58" s="6"/>
      <c r="RB58" s="31"/>
      <c r="RC58" s="6"/>
      <c r="RD58" s="6"/>
      <c r="RE58" s="6"/>
      <c r="RF58" s="6"/>
      <c r="RG58" s="6"/>
      <c r="RH58" s="6"/>
      <c r="RI58" s="6"/>
      <c r="RJ58" s="6"/>
      <c r="RK58" s="6"/>
      <c r="RL58" s="6"/>
      <c r="RN58" s="6"/>
      <c r="RO58" s="6"/>
      <c r="RP58" s="6">
        <v>3.4636399999999998</v>
      </c>
      <c r="RQ58" s="6">
        <v>0.19285884042500001</v>
      </c>
      <c r="RR58" s="6"/>
      <c r="RS58" s="31"/>
      <c r="RT58" s="6"/>
      <c r="RU58" s="6"/>
      <c r="RV58" s="6"/>
      <c r="RW58" s="6"/>
      <c r="RX58" s="6"/>
      <c r="RY58" s="6"/>
      <c r="RZ58" s="6"/>
      <c r="SA58" s="6"/>
      <c r="SB58" s="6"/>
      <c r="SC58" s="6"/>
      <c r="SE58" s="6"/>
      <c r="SF58" s="6"/>
      <c r="SG58" s="6">
        <v>3.4636399999999998</v>
      </c>
      <c r="SH58" s="6">
        <v>0.20349181528499999</v>
      </c>
      <c r="SI58" s="6"/>
      <c r="SJ58" s="31"/>
      <c r="SK58" s="6"/>
      <c r="SL58" s="6"/>
      <c r="SM58" s="6"/>
      <c r="SN58" s="6"/>
      <c r="SO58" s="6"/>
      <c r="SP58" s="6"/>
      <c r="SQ58" s="6"/>
      <c r="SR58" s="6"/>
      <c r="SS58" s="6"/>
      <c r="ST58" s="6"/>
      <c r="SV58" s="6"/>
      <c r="SW58" s="6"/>
      <c r="SX58" s="6">
        <v>3.5196399999999999</v>
      </c>
      <c r="SY58" s="6">
        <v>0.36094141118299999</v>
      </c>
      <c r="SZ58" s="6"/>
      <c r="TA58" s="31"/>
      <c r="TB58" s="6"/>
      <c r="TC58" s="6"/>
      <c r="TD58" s="6"/>
      <c r="TE58" s="6"/>
      <c r="TF58" s="6"/>
      <c r="TG58" s="6"/>
      <c r="TH58" s="6"/>
      <c r="TI58" s="6"/>
      <c r="TJ58" s="6"/>
      <c r="TK58" s="6"/>
      <c r="TM58" s="6"/>
      <c r="TN58" s="6"/>
      <c r="TO58" s="6">
        <v>3.5196399999999999</v>
      </c>
      <c r="TP58" s="6">
        <v>0.21247849790600001</v>
      </c>
      <c r="TQ58" s="6"/>
      <c r="TR58" s="31"/>
      <c r="TS58" s="6"/>
      <c r="TT58" s="6"/>
      <c r="TU58" s="6"/>
      <c r="TV58" s="6"/>
      <c r="TW58" s="6"/>
      <c r="TX58" s="6"/>
      <c r="TY58" s="6"/>
      <c r="TZ58" s="6"/>
      <c r="UA58" s="6"/>
      <c r="UB58" s="6"/>
      <c r="UD58" s="6"/>
      <c r="UE58" s="6"/>
      <c r="UF58" s="6">
        <v>3.5196399999999999</v>
      </c>
      <c r="UG58" s="6">
        <v>0.18221521258000001</v>
      </c>
      <c r="UH58" s="6"/>
      <c r="UI58" s="31"/>
      <c r="UJ58" s="6"/>
      <c r="UK58" s="6"/>
      <c r="UL58" s="6"/>
      <c r="UM58" s="6"/>
      <c r="UN58" s="6"/>
      <c r="UO58" s="6"/>
      <c r="UP58" s="6"/>
      <c r="UQ58" s="6"/>
      <c r="UR58" s="6"/>
      <c r="US58" s="6"/>
      <c r="UU58" s="6"/>
      <c r="UV58" s="6"/>
      <c r="UW58" s="6">
        <v>3.4542799999999998</v>
      </c>
      <c r="UX58" s="6">
        <v>0.19048961168600001</v>
      </c>
      <c r="UY58" s="6"/>
      <c r="UZ58" s="31"/>
      <c r="VA58" s="6"/>
      <c r="VB58" s="6"/>
      <c r="VC58" s="6"/>
      <c r="VD58" s="6"/>
      <c r="VE58" s="6"/>
      <c r="VF58" s="6"/>
      <c r="VG58" s="6"/>
      <c r="VH58" s="6"/>
      <c r="VI58" s="6"/>
      <c r="VJ58" s="6"/>
      <c r="VL58" s="6"/>
      <c r="VM58" s="6"/>
      <c r="VN58" s="6">
        <v>3.4542799999999998</v>
      </c>
      <c r="VO58" s="6">
        <v>0.217320252208</v>
      </c>
      <c r="VP58" s="6"/>
      <c r="VQ58" s="31"/>
      <c r="VR58" s="6"/>
      <c r="VS58" s="6"/>
      <c r="VT58" s="6"/>
      <c r="VU58" s="6"/>
      <c r="VV58" s="6"/>
      <c r="VW58" s="6"/>
      <c r="VX58" s="6"/>
      <c r="VY58" s="6"/>
      <c r="VZ58" s="6"/>
      <c r="WA58" s="6"/>
      <c r="WC58" s="6"/>
      <c r="WD58" s="6"/>
      <c r="WE58" s="6">
        <v>3.4542799999999998</v>
      </c>
      <c r="WF58" s="6">
        <v>0.21357193915200001</v>
      </c>
      <c r="WG58" s="6"/>
      <c r="WH58" s="31"/>
    </row>
    <row r="59" spans="11:606" x14ac:dyDescent="0.25">
      <c r="K59" s="31"/>
      <c r="L59" s="6"/>
      <c r="M59" s="6"/>
      <c r="N59" s="6"/>
      <c r="O59" s="6"/>
      <c r="P59" s="6"/>
      <c r="Q59" s="6"/>
      <c r="R59" s="6"/>
      <c r="S59" s="6"/>
      <c r="T59" s="6"/>
      <c r="U59" s="6"/>
      <c r="W59" s="6"/>
      <c r="X59" s="6"/>
      <c r="Y59" s="6">
        <v>5.2719399999999998</v>
      </c>
      <c r="Z59" s="6">
        <v>6.5092369934200006E-2</v>
      </c>
      <c r="AA59" s="7"/>
      <c r="AC59" s="6"/>
      <c r="AD59" s="6"/>
      <c r="AE59" s="6"/>
      <c r="AF59" s="6"/>
      <c r="AG59" s="6"/>
      <c r="AH59" s="6"/>
      <c r="AI59" s="6"/>
      <c r="AJ59" s="6"/>
      <c r="AK59" s="6"/>
      <c r="AL59" s="6"/>
      <c r="AN59" s="6"/>
      <c r="AO59" s="6"/>
      <c r="AP59" s="6">
        <v>5.2719399999999998</v>
      </c>
      <c r="AQ59" s="6">
        <v>0.15703350036700001</v>
      </c>
      <c r="AR59" s="7"/>
      <c r="AT59" s="6"/>
      <c r="AU59" s="6"/>
      <c r="AV59" s="6"/>
      <c r="AW59" s="6"/>
      <c r="AX59" s="6"/>
      <c r="AY59" s="6"/>
      <c r="AZ59" s="6"/>
      <c r="BA59" s="6"/>
      <c r="BB59" s="6"/>
      <c r="BC59" s="6"/>
      <c r="BE59" s="6"/>
      <c r="BF59" s="6"/>
      <c r="BG59" s="6">
        <v>5.2063800000000002</v>
      </c>
      <c r="BH59" s="6">
        <v>8.0323973759700004E-2</v>
      </c>
      <c r="BI59" s="7"/>
      <c r="BJ59" s="31"/>
      <c r="BK59" s="6"/>
      <c r="BL59" s="6"/>
      <c r="BM59" s="6"/>
      <c r="BN59" s="6"/>
      <c r="BO59" s="6"/>
      <c r="BP59" s="6"/>
      <c r="BQ59" s="6"/>
      <c r="BR59" s="6"/>
      <c r="BS59" s="6"/>
      <c r="BT59" s="6"/>
      <c r="BV59" s="6"/>
      <c r="BW59" s="6"/>
      <c r="BX59" s="6">
        <v>5.3637600000000001</v>
      </c>
      <c r="BY59" s="6">
        <v>0.52144754993300002</v>
      </c>
      <c r="BZ59" s="7"/>
      <c r="CA59" s="31"/>
      <c r="CB59" s="6"/>
      <c r="CC59" s="6"/>
      <c r="CD59" s="6"/>
      <c r="CE59" s="6"/>
      <c r="CF59" s="6"/>
      <c r="CG59" s="6"/>
      <c r="CH59" s="6"/>
      <c r="CI59" s="6"/>
      <c r="CJ59" s="6"/>
      <c r="CK59" s="6"/>
      <c r="CM59" s="6"/>
      <c r="CN59" s="6"/>
      <c r="CO59" s="6">
        <v>5.4068199999999997</v>
      </c>
      <c r="CP59" s="6">
        <v>0.25642802939699999</v>
      </c>
      <c r="CQ59" s="7"/>
      <c r="CR59" s="31"/>
      <c r="CS59" s="6"/>
      <c r="CT59" s="6"/>
      <c r="CU59" s="6"/>
      <c r="CV59" s="6"/>
      <c r="CW59" s="6"/>
      <c r="CX59" s="6"/>
      <c r="CY59" s="6"/>
      <c r="CZ59" s="6"/>
      <c r="DA59" s="6"/>
      <c r="DB59" s="6"/>
      <c r="DD59" s="6"/>
      <c r="DE59" s="6"/>
      <c r="DF59" s="6">
        <v>5.4068199999999997</v>
      </c>
      <c r="DG59" s="6">
        <v>0.55653943774699999</v>
      </c>
      <c r="DH59" s="7"/>
      <c r="DI59" s="31"/>
      <c r="DJ59" s="6"/>
      <c r="DK59" s="6"/>
      <c r="DL59" s="6"/>
      <c r="DM59" s="6"/>
      <c r="DN59" s="6"/>
      <c r="DO59" s="6"/>
      <c r="DP59" s="6"/>
      <c r="DQ59" s="6"/>
      <c r="DR59" s="6"/>
      <c r="DS59" s="6"/>
      <c r="DU59" s="6"/>
      <c r="DV59" s="6"/>
      <c r="DW59" s="6">
        <v>5.3169000000000004</v>
      </c>
      <c r="DX59" s="6">
        <v>0.29359402901100001</v>
      </c>
      <c r="DY59" s="7"/>
      <c r="DZ59" s="31"/>
      <c r="EA59" s="6"/>
      <c r="EB59" s="6"/>
      <c r="EC59" s="6"/>
      <c r="ED59" s="6"/>
      <c r="EE59" s="6"/>
      <c r="EF59" s="6"/>
      <c r="EG59" s="6"/>
      <c r="EH59" s="6"/>
      <c r="EI59" s="6"/>
      <c r="EJ59" s="6"/>
      <c r="EL59" s="6"/>
      <c r="EM59" s="6"/>
      <c r="EN59" s="6">
        <v>5.3169000000000004</v>
      </c>
      <c r="EO59" s="6">
        <v>0.16855942562000001</v>
      </c>
      <c r="EP59" s="7"/>
      <c r="EQ59" s="31"/>
      <c r="ER59" s="6"/>
      <c r="ES59" s="6"/>
      <c r="ET59" s="6"/>
      <c r="EU59" s="6"/>
      <c r="EV59" s="6"/>
      <c r="EW59" s="6"/>
      <c r="EX59" s="6"/>
      <c r="EY59" s="6"/>
      <c r="EZ59" s="6"/>
      <c r="FA59" s="6"/>
      <c r="FC59" s="6"/>
      <c r="FD59" s="6"/>
      <c r="FE59" s="6">
        <v>5.2831799999999998</v>
      </c>
      <c r="FF59" s="6">
        <v>0.17395086449</v>
      </c>
      <c r="FG59" s="7"/>
      <c r="FH59" s="31"/>
      <c r="FI59" s="6"/>
      <c r="FJ59" s="6"/>
      <c r="FK59" s="6"/>
      <c r="FL59" s="6"/>
      <c r="FM59" s="6"/>
      <c r="FN59" s="6"/>
      <c r="FO59" s="6"/>
      <c r="FP59" s="6"/>
      <c r="FQ59" s="6"/>
      <c r="FR59" s="6"/>
      <c r="FT59" s="6"/>
      <c r="FU59" s="6"/>
      <c r="FV59" s="6">
        <v>5.2831799999999998</v>
      </c>
      <c r="FW59" s="6">
        <v>0.19816611857700001</v>
      </c>
      <c r="FX59" s="7"/>
      <c r="FY59" s="31"/>
      <c r="FZ59" s="6"/>
      <c r="GA59" s="6"/>
      <c r="GB59" s="6"/>
      <c r="GC59" s="6"/>
      <c r="GD59" s="6"/>
      <c r="GE59" s="6"/>
      <c r="GF59" s="6"/>
      <c r="GG59" s="6"/>
      <c r="GH59" s="6"/>
      <c r="GI59" s="6"/>
      <c r="GK59" s="6"/>
      <c r="GL59" s="6"/>
      <c r="GM59" s="6">
        <v>5.2625599999999997</v>
      </c>
      <c r="GN59" s="6">
        <v>0.206877535349</v>
      </c>
      <c r="GO59" s="7"/>
      <c r="GP59" s="31"/>
      <c r="GQ59" s="6"/>
      <c r="GR59" s="6"/>
      <c r="GS59" s="6"/>
      <c r="GT59" s="6"/>
      <c r="GU59" s="6"/>
      <c r="GV59" s="6"/>
      <c r="GW59" s="6"/>
      <c r="GX59" s="6"/>
      <c r="GY59" s="6"/>
      <c r="GZ59" s="6"/>
      <c r="HB59" s="6"/>
      <c r="HC59" s="6"/>
      <c r="HD59" s="6"/>
      <c r="HE59" s="6"/>
      <c r="HF59" s="7"/>
      <c r="HG59" s="31"/>
      <c r="HH59" s="6"/>
      <c r="HI59" s="6"/>
      <c r="HJ59" s="6"/>
      <c r="HK59" s="6"/>
      <c r="HL59" s="6"/>
      <c r="HM59" s="6"/>
      <c r="HN59" s="6"/>
      <c r="HO59" s="6"/>
      <c r="HP59" s="6"/>
      <c r="HQ59" s="6"/>
      <c r="HS59" s="6"/>
      <c r="HT59" s="6"/>
      <c r="HU59" s="6">
        <v>5.4359999999999999</v>
      </c>
      <c r="HV59" s="6">
        <v>0.26739432433100002</v>
      </c>
      <c r="HW59" s="7"/>
      <c r="HX59" s="31"/>
      <c r="HY59" s="6"/>
      <c r="HZ59" s="6"/>
      <c r="IA59" s="6"/>
      <c r="IB59" s="6"/>
      <c r="IC59" s="6"/>
      <c r="ID59" s="6"/>
      <c r="IE59" s="6"/>
      <c r="IF59" s="6"/>
      <c r="IG59" s="6"/>
      <c r="IH59" s="6"/>
      <c r="IJ59" s="6"/>
      <c r="IK59" s="6"/>
      <c r="IL59" s="6">
        <v>5.4359999999999999</v>
      </c>
      <c r="IM59" s="6">
        <v>0.36151285197100003</v>
      </c>
      <c r="IN59" s="7"/>
      <c r="IO59" s="31"/>
      <c r="IP59" s="6"/>
      <c r="IQ59" s="6"/>
      <c r="IR59" s="6"/>
      <c r="IS59" s="6"/>
      <c r="IT59" s="6"/>
      <c r="IU59" s="6"/>
      <c r="IV59" s="6"/>
      <c r="IW59" s="6"/>
      <c r="IX59" s="6"/>
      <c r="IY59" s="6"/>
      <c r="JA59" s="6"/>
      <c r="JB59" s="6"/>
      <c r="JC59" s="6">
        <v>5.4359999999999999</v>
      </c>
      <c r="JD59" s="6">
        <v>0.40520260048500001</v>
      </c>
      <c r="JE59" s="7"/>
      <c r="JF59" s="31"/>
      <c r="JG59" s="6"/>
      <c r="JH59" s="6"/>
      <c r="JI59" s="6"/>
      <c r="JJ59" s="6"/>
      <c r="JK59" s="6"/>
      <c r="JL59" s="6"/>
      <c r="JM59" s="6"/>
      <c r="JN59" s="6"/>
      <c r="JO59" s="6"/>
      <c r="JP59" s="6"/>
      <c r="JR59" s="6"/>
      <c r="JS59" s="6"/>
      <c r="JT59" s="6">
        <v>5.4359999999999999</v>
      </c>
      <c r="JU59" s="6">
        <v>0.479968395642</v>
      </c>
      <c r="JV59" s="7"/>
      <c r="JW59" s="31"/>
      <c r="JX59" s="6"/>
      <c r="JY59" s="6"/>
      <c r="JZ59" s="6"/>
      <c r="KA59" s="6"/>
      <c r="KB59" s="6"/>
      <c r="KC59" s="6"/>
      <c r="KD59" s="6"/>
      <c r="KE59" s="6"/>
      <c r="KF59" s="6"/>
      <c r="KG59" s="6"/>
      <c r="KI59" s="6"/>
      <c r="KJ59" s="6"/>
      <c r="KK59" s="6">
        <v>5.3019400000000001</v>
      </c>
      <c r="KL59" s="6">
        <v>0.156820261801</v>
      </c>
      <c r="KM59" s="7"/>
      <c r="KN59" s="31"/>
      <c r="KO59" s="6"/>
      <c r="KP59" s="6"/>
      <c r="KQ59" s="6"/>
      <c r="KR59" s="6"/>
      <c r="KS59" s="6"/>
      <c r="KT59" s="6"/>
      <c r="KU59" s="6"/>
      <c r="KV59" s="6"/>
      <c r="KW59" s="6"/>
      <c r="KX59" s="6"/>
      <c r="KZ59" s="6"/>
      <c r="LA59" s="6"/>
      <c r="LB59" s="6">
        <v>5.3019400000000001</v>
      </c>
      <c r="LC59" s="6">
        <v>0.13620587984900001</v>
      </c>
      <c r="LD59" s="7"/>
      <c r="LE59" s="31"/>
      <c r="LF59" s="6"/>
      <c r="LG59" s="6"/>
      <c r="LH59" s="6"/>
      <c r="LI59" s="6"/>
      <c r="LJ59" s="6"/>
      <c r="LK59" s="6"/>
      <c r="LL59" s="6"/>
      <c r="LM59" s="6"/>
      <c r="LN59" s="6"/>
      <c r="LO59" s="6"/>
      <c r="LQ59" s="6"/>
      <c r="LR59" s="6"/>
      <c r="LS59" s="6">
        <v>5.3019400000000001</v>
      </c>
      <c r="LT59" s="6">
        <v>0.171722309312</v>
      </c>
      <c r="LU59" s="7"/>
      <c r="LV59" s="31"/>
      <c r="LW59" s="6"/>
      <c r="LX59" s="6"/>
      <c r="LY59" s="6"/>
      <c r="LZ59" s="6"/>
      <c r="MA59" s="6"/>
      <c r="MB59" s="6"/>
      <c r="MC59" s="6"/>
      <c r="MD59" s="6"/>
      <c r="ME59" s="6"/>
      <c r="MF59" s="6"/>
      <c r="MH59" s="6"/>
      <c r="MI59" s="6"/>
      <c r="MJ59" s="6">
        <v>5.3019400000000001</v>
      </c>
      <c r="MK59" s="6">
        <v>0.15977609981800001</v>
      </c>
      <c r="ML59" s="7"/>
      <c r="MM59" s="31"/>
      <c r="MN59" s="6"/>
      <c r="MO59" s="6"/>
      <c r="MP59" s="6"/>
      <c r="MQ59" s="6"/>
      <c r="MR59" s="6"/>
      <c r="MS59" s="6"/>
      <c r="MT59" s="6"/>
      <c r="MU59" s="6"/>
      <c r="MV59" s="6"/>
      <c r="MW59" s="6"/>
      <c r="MY59" s="6"/>
      <c r="MZ59" s="6"/>
      <c r="NA59" s="6">
        <v>5.3019400000000001</v>
      </c>
      <c r="NB59" s="6">
        <v>0.13498093986500001</v>
      </c>
      <c r="NC59" s="7"/>
      <c r="ND59" s="31"/>
      <c r="NE59" s="6"/>
      <c r="NF59" s="6"/>
      <c r="NG59" s="6"/>
      <c r="NH59" s="6"/>
      <c r="NI59" s="6"/>
      <c r="NJ59" s="6"/>
      <c r="NK59" s="6"/>
      <c r="NL59" s="6"/>
      <c r="NM59" s="6"/>
      <c r="NN59" s="6"/>
      <c r="NP59" s="6"/>
      <c r="NQ59" s="6"/>
      <c r="NR59" s="6">
        <v>5.3393800000000002</v>
      </c>
      <c r="NS59" s="6">
        <v>0.16159965659700001</v>
      </c>
      <c r="NT59" s="7"/>
      <c r="NU59" s="31"/>
      <c r="NV59" s="6"/>
      <c r="NW59" s="6"/>
      <c r="NX59" s="6"/>
      <c r="NY59" s="6"/>
      <c r="NZ59" s="6"/>
      <c r="OA59" s="6"/>
      <c r="OB59" s="6"/>
      <c r="OC59" s="6"/>
      <c r="OD59" s="6"/>
      <c r="OE59" s="6"/>
      <c r="OG59" s="6"/>
      <c r="OH59" s="6"/>
      <c r="OI59" s="6">
        <v>5.3169000000000004</v>
      </c>
      <c r="OJ59" s="6">
        <v>0.16662498513999999</v>
      </c>
      <c r="OK59" s="7"/>
      <c r="OL59" s="31"/>
      <c r="OM59" s="6"/>
      <c r="ON59" s="6"/>
      <c r="OO59" s="6"/>
      <c r="OP59" s="6"/>
      <c r="OQ59" s="6"/>
      <c r="OR59" s="6"/>
      <c r="OS59" s="6"/>
      <c r="OT59" s="6"/>
      <c r="OU59" s="6"/>
      <c r="OV59" s="6"/>
      <c r="OX59" s="6"/>
      <c r="OY59" s="6"/>
      <c r="OZ59" s="6">
        <v>5.3169000000000004</v>
      </c>
      <c r="PA59" s="6">
        <v>0.149260049911</v>
      </c>
      <c r="PB59" s="7"/>
      <c r="PC59" s="31"/>
      <c r="PD59" s="6"/>
      <c r="PE59" s="6"/>
      <c r="PF59" s="6"/>
      <c r="PG59" s="6"/>
      <c r="PH59" s="6"/>
      <c r="PI59" s="6"/>
      <c r="PJ59" s="6"/>
      <c r="PK59" s="6"/>
      <c r="PL59" s="6"/>
      <c r="PM59" s="6"/>
      <c r="PO59" s="6"/>
      <c r="PP59" s="6"/>
      <c r="PQ59" s="6">
        <v>5.3169000000000004</v>
      </c>
      <c r="PR59" s="6">
        <v>0.194460379658</v>
      </c>
      <c r="PS59" s="7"/>
      <c r="PT59" s="31"/>
      <c r="PU59" s="6"/>
      <c r="PV59" s="6"/>
      <c r="PW59" s="6"/>
      <c r="PX59" s="6"/>
      <c r="PY59" s="6"/>
      <c r="PZ59" s="6"/>
      <c r="QA59" s="6"/>
      <c r="QB59" s="6"/>
      <c r="QC59" s="6"/>
      <c r="QD59" s="6"/>
      <c r="QF59" s="6"/>
      <c r="QG59" s="6"/>
      <c r="QH59" s="6">
        <v>5.3169000000000004</v>
      </c>
      <c r="QI59" s="6">
        <v>0.23983689773899999</v>
      </c>
      <c r="QJ59" s="7"/>
      <c r="QK59" s="31"/>
      <c r="QL59" s="6"/>
      <c r="QM59" s="6"/>
      <c r="QN59" s="6"/>
      <c r="QO59" s="6"/>
      <c r="QP59" s="6"/>
      <c r="QQ59" s="6"/>
      <c r="QR59" s="6"/>
      <c r="QS59" s="6"/>
      <c r="QT59" s="6"/>
      <c r="QU59" s="6"/>
      <c r="QW59" s="6"/>
      <c r="QX59" s="6"/>
      <c r="QY59" s="6">
        <v>5.3169000000000004</v>
      </c>
      <c r="QZ59" s="6">
        <v>0.19340547877600001</v>
      </c>
      <c r="RA59" s="7"/>
      <c r="RB59" s="31"/>
      <c r="RC59" s="6"/>
      <c r="RD59" s="6"/>
      <c r="RE59" s="6"/>
      <c r="RF59" s="6"/>
      <c r="RG59" s="6"/>
      <c r="RH59" s="6"/>
      <c r="RI59" s="6"/>
      <c r="RJ59" s="6"/>
      <c r="RK59" s="6"/>
      <c r="RL59" s="6"/>
      <c r="RN59" s="6"/>
      <c r="RO59" s="6"/>
      <c r="RP59" s="6">
        <v>5.1954599999999997</v>
      </c>
      <c r="RQ59" s="6">
        <v>0.210339012884</v>
      </c>
      <c r="RR59" s="7"/>
      <c r="RS59" s="31"/>
      <c r="RT59" s="6"/>
      <c r="RU59" s="6"/>
      <c r="RV59" s="6"/>
      <c r="RW59" s="6"/>
      <c r="RX59" s="6"/>
      <c r="RY59" s="6"/>
      <c r="RZ59" s="6"/>
      <c r="SA59" s="6"/>
      <c r="SB59" s="6"/>
      <c r="SC59" s="6"/>
      <c r="SE59" s="6"/>
      <c r="SF59" s="6"/>
      <c r="SG59" s="6">
        <v>5.1954599999999997</v>
      </c>
      <c r="SH59" s="6">
        <v>0.21790218582699999</v>
      </c>
      <c r="SI59" s="7"/>
      <c r="SJ59" s="31"/>
      <c r="SK59" s="6"/>
      <c r="SL59" s="6"/>
      <c r="SM59" s="6"/>
      <c r="SN59" s="6"/>
      <c r="SO59" s="6"/>
      <c r="SP59" s="6"/>
      <c r="SQ59" s="6"/>
      <c r="SR59" s="6"/>
      <c r="SS59" s="6"/>
      <c r="ST59" s="6"/>
      <c r="SV59" s="6"/>
      <c r="SW59" s="6"/>
      <c r="SX59" s="6">
        <v>5.2794600000000003</v>
      </c>
      <c r="SY59" s="6">
        <v>0.37684107570399999</v>
      </c>
      <c r="SZ59" s="7"/>
      <c r="TA59" s="31"/>
      <c r="TB59" s="6"/>
      <c r="TC59" s="6"/>
      <c r="TD59" s="6"/>
      <c r="TE59" s="6"/>
      <c r="TF59" s="6"/>
      <c r="TG59" s="6"/>
      <c r="TH59" s="6"/>
      <c r="TI59" s="6"/>
      <c r="TJ59" s="6"/>
      <c r="TK59" s="6"/>
      <c r="TM59" s="6"/>
      <c r="TN59" s="6"/>
      <c r="TO59" s="6">
        <v>5.2794600000000003</v>
      </c>
      <c r="TP59" s="6">
        <v>0.22830725466400001</v>
      </c>
      <c r="TQ59" s="7"/>
      <c r="TR59" s="31"/>
      <c r="TS59" s="6"/>
      <c r="TT59" s="6"/>
      <c r="TU59" s="6"/>
      <c r="TV59" s="6"/>
      <c r="TW59" s="6"/>
      <c r="TX59" s="6"/>
      <c r="TY59" s="6"/>
      <c r="TZ59" s="6"/>
      <c r="UA59" s="6"/>
      <c r="UB59" s="6"/>
      <c r="UD59" s="6"/>
      <c r="UE59" s="6"/>
      <c r="UF59" s="6">
        <v>5.2794600000000003</v>
      </c>
      <c r="UG59" s="6">
        <v>0.20106162569800001</v>
      </c>
      <c r="UH59" s="7"/>
      <c r="UI59" s="31"/>
      <c r="UJ59" s="6"/>
      <c r="UK59" s="6"/>
      <c r="UL59" s="6"/>
      <c r="UM59" s="6"/>
      <c r="UN59" s="6"/>
      <c r="UO59" s="6"/>
      <c r="UP59" s="6"/>
      <c r="UQ59" s="6"/>
      <c r="UR59" s="6"/>
      <c r="US59" s="6"/>
      <c r="UU59" s="6"/>
      <c r="UV59" s="6"/>
      <c r="UW59" s="6">
        <v>5.1814200000000001</v>
      </c>
      <c r="UX59" s="6">
        <v>0.20994834677499999</v>
      </c>
      <c r="UY59" s="7"/>
      <c r="UZ59" s="31"/>
      <c r="VA59" s="6"/>
      <c r="VB59" s="6"/>
      <c r="VC59" s="6"/>
      <c r="VD59" s="6"/>
      <c r="VE59" s="6"/>
      <c r="VF59" s="6"/>
      <c r="VG59" s="6"/>
      <c r="VH59" s="6"/>
      <c r="VI59" s="6"/>
      <c r="VJ59" s="6"/>
      <c r="VL59" s="6"/>
      <c r="VM59" s="6"/>
      <c r="VN59" s="6">
        <v>5.1814200000000001</v>
      </c>
      <c r="VO59" s="6">
        <v>0.234076841289</v>
      </c>
      <c r="VP59" s="7"/>
      <c r="VQ59" s="31"/>
      <c r="VR59" s="6"/>
      <c r="VS59" s="6"/>
      <c r="VT59" s="6"/>
      <c r="VU59" s="6"/>
      <c r="VV59" s="6"/>
      <c r="VW59" s="6"/>
      <c r="VX59" s="6"/>
      <c r="VY59" s="6"/>
      <c r="VZ59" s="6"/>
      <c r="WA59" s="6"/>
      <c r="WC59" s="6"/>
      <c r="WD59" s="6"/>
      <c r="WE59" s="6">
        <v>5.1814200000000001</v>
      </c>
      <c r="WF59" s="6">
        <v>0.22926279355500001</v>
      </c>
      <c r="WG59" s="7"/>
      <c r="WH59" s="31"/>
    </row>
    <row r="60" spans="11:606" x14ac:dyDescent="0.25">
      <c r="K60" s="31"/>
      <c r="L60" s="6"/>
      <c r="M60" s="6"/>
      <c r="N60" s="6"/>
      <c r="O60" s="6"/>
      <c r="P60" s="6"/>
      <c r="Q60" s="6"/>
      <c r="R60" s="6"/>
      <c r="S60" s="6"/>
      <c r="T60" s="6"/>
      <c r="U60" s="6"/>
      <c r="W60" s="6"/>
      <c r="X60" s="6"/>
      <c r="Y60" s="6">
        <v>7.0292533333299998</v>
      </c>
      <c r="Z60" s="6">
        <v>6.7926645440900005E-2</v>
      </c>
      <c r="AA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N60" s="6"/>
      <c r="AO60" s="6"/>
      <c r="AP60" s="6">
        <v>7.0292533333299998</v>
      </c>
      <c r="AQ60" s="6">
        <v>0.16373737277799999</v>
      </c>
      <c r="AR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E60" s="6"/>
      <c r="BF60" s="6"/>
      <c r="BG60" s="6">
        <v>6.94184</v>
      </c>
      <c r="BH60" s="6">
        <v>8.2636580011499997E-2</v>
      </c>
      <c r="BI60" s="6"/>
      <c r="BJ60" s="31"/>
      <c r="BK60" s="6"/>
      <c r="BL60" s="6"/>
      <c r="BM60" s="6"/>
      <c r="BN60" s="6"/>
      <c r="BO60" s="6"/>
      <c r="BP60" s="6"/>
      <c r="BQ60" s="6"/>
      <c r="BR60" s="6"/>
      <c r="BS60" s="6"/>
      <c r="BT60" s="6"/>
      <c r="BV60" s="6"/>
      <c r="BW60" s="6"/>
      <c r="BX60" s="6">
        <v>7.1516799999999998</v>
      </c>
      <c r="BY60" s="6">
        <v>0.54582179294699995</v>
      </c>
      <c r="BZ60" s="6"/>
      <c r="CA60" s="31"/>
      <c r="CB60" s="6"/>
      <c r="CC60" s="6"/>
      <c r="CD60" s="6"/>
      <c r="CE60" s="6"/>
      <c r="CF60" s="6"/>
      <c r="CG60" s="6"/>
      <c r="CH60" s="6"/>
      <c r="CI60" s="6"/>
      <c r="CJ60" s="6"/>
      <c r="CK60" s="6"/>
      <c r="CM60" s="6"/>
      <c r="CN60" s="6"/>
      <c r="CO60" s="6">
        <v>7.2090933333300002</v>
      </c>
      <c r="CP60" s="6">
        <v>0.27785540269199999</v>
      </c>
      <c r="CQ60" s="6"/>
      <c r="CR60" s="31"/>
      <c r="CS60" s="6"/>
      <c r="CT60" s="6"/>
      <c r="CU60" s="6"/>
      <c r="CV60" s="6"/>
      <c r="CW60" s="6"/>
      <c r="CX60" s="6"/>
      <c r="CY60" s="6"/>
      <c r="CZ60" s="6"/>
      <c r="DA60" s="6"/>
      <c r="DB60" s="6"/>
      <c r="DD60" s="6"/>
      <c r="DE60" s="6"/>
      <c r="DF60" s="6">
        <v>7.2090933333300002</v>
      </c>
      <c r="DG60" s="6">
        <v>0.60749997518400001</v>
      </c>
      <c r="DH60" s="6"/>
      <c r="DI60" s="31"/>
      <c r="DJ60" s="6"/>
      <c r="DK60" s="6"/>
      <c r="DL60" s="6"/>
      <c r="DM60" s="6"/>
      <c r="DN60" s="6"/>
      <c r="DO60" s="6"/>
      <c r="DP60" s="6"/>
      <c r="DQ60" s="6"/>
      <c r="DR60" s="6"/>
      <c r="DS60" s="6"/>
      <c r="DU60" s="6"/>
      <c r="DV60" s="6"/>
      <c r="DW60" s="6">
        <v>7.0891999999999999</v>
      </c>
      <c r="DX60" s="6">
        <v>0.30466646603500003</v>
      </c>
      <c r="DY60" s="6"/>
      <c r="DZ60" s="31"/>
      <c r="EA60" s="6"/>
      <c r="EB60" s="6"/>
      <c r="EC60" s="6"/>
      <c r="ED60" s="6"/>
      <c r="EE60" s="6"/>
      <c r="EF60" s="6"/>
      <c r="EG60" s="6"/>
      <c r="EH60" s="6"/>
      <c r="EI60" s="6"/>
      <c r="EJ60" s="6"/>
      <c r="EL60" s="6"/>
      <c r="EM60" s="6"/>
      <c r="EN60" s="6">
        <v>7.0891999999999999</v>
      </c>
      <c r="EO60" s="6">
        <v>0.18098493739800001</v>
      </c>
      <c r="EP60" s="6"/>
      <c r="EQ60" s="31"/>
      <c r="ER60" s="6"/>
      <c r="ES60" s="6"/>
      <c r="ET60" s="6"/>
      <c r="EU60" s="6"/>
      <c r="EV60" s="6"/>
      <c r="EW60" s="6"/>
      <c r="EX60" s="6"/>
      <c r="EY60" s="6"/>
      <c r="EZ60" s="6"/>
      <c r="FA60" s="6"/>
      <c r="FC60" s="6"/>
      <c r="FD60" s="6"/>
      <c r="FE60" s="6">
        <v>7.0442400000000003</v>
      </c>
      <c r="FF60" s="6">
        <v>0.187797945385</v>
      </c>
      <c r="FG60" s="6"/>
      <c r="FH60" s="31"/>
      <c r="FI60" s="6"/>
      <c r="FJ60" s="6"/>
      <c r="FK60" s="6"/>
      <c r="FL60" s="6"/>
      <c r="FM60" s="6"/>
      <c r="FN60" s="6"/>
      <c r="FO60" s="6"/>
      <c r="FP60" s="6"/>
      <c r="FQ60" s="6"/>
      <c r="FR60" s="6"/>
      <c r="FT60" s="6"/>
      <c r="FU60" s="6"/>
      <c r="FV60" s="6">
        <v>7.0442400000000003</v>
      </c>
      <c r="FW60" s="6">
        <v>0.214003092118</v>
      </c>
      <c r="FX60" s="6"/>
      <c r="FY60" s="31"/>
      <c r="FZ60" s="6"/>
      <c r="GA60" s="6"/>
      <c r="GB60" s="6"/>
      <c r="GC60" s="6"/>
      <c r="GD60" s="6"/>
      <c r="GE60" s="6"/>
      <c r="GF60" s="6"/>
      <c r="GG60" s="6"/>
      <c r="GH60" s="6"/>
      <c r="GI60" s="6"/>
      <c r="GK60" s="6"/>
      <c r="GL60" s="6"/>
      <c r="GM60" s="6">
        <v>7.0167466666699996</v>
      </c>
      <c r="GN60" s="6">
        <v>0.222048475232</v>
      </c>
      <c r="GO60" s="6"/>
      <c r="GP60" s="31"/>
      <c r="GQ60" s="6"/>
      <c r="GR60" s="6"/>
      <c r="GS60" s="6"/>
      <c r="GT60" s="6"/>
      <c r="GU60" s="6"/>
      <c r="GV60" s="6"/>
      <c r="GW60" s="6"/>
      <c r="GX60" s="6"/>
      <c r="GY60" s="6"/>
      <c r="GZ60" s="6"/>
      <c r="HB60" s="6"/>
      <c r="HC60" s="6"/>
      <c r="HD60" s="6"/>
      <c r="HE60" s="6"/>
      <c r="HF60" s="6"/>
      <c r="HG60" s="31"/>
      <c r="HH60" s="6"/>
      <c r="HI60" s="6"/>
      <c r="HJ60" s="6"/>
      <c r="HK60" s="6"/>
      <c r="HL60" s="6"/>
      <c r="HM60" s="6"/>
      <c r="HN60" s="6"/>
      <c r="HO60" s="6"/>
      <c r="HP60" s="6"/>
      <c r="HQ60" s="6"/>
      <c r="HS60" s="6"/>
      <c r="HT60" s="6"/>
      <c r="HU60" s="6">
        <v>7.2480000000000002</v>
      </c>
      <c r="HV60" s="6">
        <v>0.28924703502400001</v>
      </c>
      <c r="HW60" s="6"/>
      <c r="HX60" s="31"/>
      <c r="HY60" s="6"/>
      <c r="HZ60" s="6"/>
      <c r="IA60" s="6"/>
      <c r="IB60" s="6"/>
      <c r="IC60" s="6"/>
      <c r="ID60" s="6"/>
      <c r="IE60" s="6"/>
      <c r="IF60" s="6"/>
      <c r="IG60" s="6"/>
      <c r="IH60" s="6"/>
      <c r="IJ60" s="6"/>
      <c r="IK60" s="6"/>
      <c r="IL60" s="6">
        <v>7.2480000000000002</v>
      </c>
      <c r="IM60" s="6">
        <v>0.38042486296900002</v>
      </c>
      <c r="IN60" s="6"/>
      <c r="IO60" s="31"/>
      <c r="IP60" s="6"/>
      <c r="IQ60" s="6"/>
      <c r="IR60" s="6"/>
      <c r="IS60" s="6"/>
      <c r="IT60" s="6"/>
      <c r="IU60" s="6"/>
      <c r="IV60" s="6"/>
      <c r="IW60" s="6"/>
      <c r="IX60" s="6"/>
      <c r="IY60" s="6"/>
      <c r="JA60" s="6"/>
      <c r="JB60" s="6"/>
      <c r="JC60" s="6">
        <v>7.2480000000000002</v>
      </c>
      <c r="JD60" s="6">
        <v>0.421353896492</v>
      </c>
      <c r="JE60" s="6"/>
      <c r="JF60" s="31"/>
      <c r="JG60" s="6"/>
      <c r="JH60" s="6"/>
      <c r="JI60" s="6"/>
      <c r="JJ60" s="6"/>
      <c r="JK60" s="6"/>
      <c r="JL60" s="6"/>
      <c r="JM60" s="6"/>
      <c r="JN60" s="6"/>
      <c r="JO60" s="6"/>
      <c r="JP60" s="6"/>
      <c r="JR60" s="6"/>
      <c r="JS60" s="6"/>
      <c r="JT60" s="6">
        <v>7.2480000000000002</v>
      </c>
      <c r="JU60" s="6">
        <v>0.50011759131699995</v>
      </c>
      <c r="JV60" s="6"/>
      <c r="JW60" s="31"/>
      <c r="JX60" s="6"/>
      <c r="JY60" s="6"/>
      <c r="JZ60" s="6"/>
      <c r="KA60" s="6"/>
      <c r="KB60" s="6"/>
      <c r="KC60" s="6"/>
      <c r="KD60" s="6"/>
      <c r="KE60" s="6"/>
      <c r="KF60" s="6"/>
      <c r="KG60" s="6"/>
      <c r="KI60" s="6"/>
      <c r="KJ60" s="6"/>
      <c r="KK60" s="6">
        <v>7.0692533333299998</v>
      </c>
      <c r="KL60" s="6">
        <v>0.16659282025</v>
      </c>
      <c r="KM60" s="6"/>
      <c r="KN60" s="31"/>
      <c r="KO60" s="6"/>
      <c r="KP60" s="6"/>
      <c r="KQ60" s="6"/>
      <c r="KR60" s="6"/>
      <c r="KS60" s="6"/>
      <c r="KT60" s="6"/>
      <c r="KU60" s="6"/>
      <c r="KV60" s="6"/>
      <c r="KW60" s="6"/>
      <c r="KX60" s="6"/>
      <c r="KZ60" s="6"/>
      <c r="LA60" s="6"/>
      <c r="LB60" s="6">
        <v>7.0692533333299998</v>
      </c>
      <c r="LC60" s="6">
        <v>0.14582895497000001</v>
      </c>
      <c r="LD60" s="6"/>
      <c r="LE60" s="31"/>
      <c r="LF60" s="6"/>
      <c r="LG60" s="6"/>
      <c r="LH60" s="6"/>
      <c r="LI60" s="6"/>
      <c r="LJ60" s="6"/>
      <c r="LK60" s="6"/>
      <c r="LL60" s="6"/>
      <c r="LM60" s="6"/>
      <c r="LN60" s="6"/>
      <c r="LO60" s="6"/>
      <c r="LQ60" s="6"/>
      <c r="LR60" s="6"/>
      <c r="LS60" s="6">
        <v>7.0692533333299998</v>
      </c>
      <c r="LT60" s="6">
        <v>0.181810889892</v>
      </c>
      <c r="LU60" s="6"/>
      <c r="LV60" s="31"/>
      <c r="LW60" s="6"/>
      <c r="LX60" s="6"/>
      <c r="LY60" s="6"/>
      <c r="LZ60" s="6"/>
      <c r="MA60" s="6"/>
      <c r="MB60" s="6"/>
      <c r="MC60" s="6"/>
      <c r="MD60" s="6"/>
      <c r="ME60" s="6"/>
      <c r="MF60" s="6"/>
      <c r="MH60" s="6"/>
      <c r="MI60" s="6"/>
      <c r="MJ60" s="6">
        <v>7.0692533333299998</v>
      </c>
      <c r="MK60" s="6">
        <v>0.16879466275900001</v>
      </c>
      <c r="ML60" s="6"/>
      <c r="MM60" s="31"/>
      <c r="MN60" s="6"/>
      <c r="MO60" s="6"/>
      <c r="MP60" s="6"/>
      <c r="MQ60" s="6"/>
      <c r="MR60" s="6"/>
      <c r="MS60" s="6"/>
      <c r="MT60" s="6"/>
      <c r="MU60" s="6"/>
      <c r="MV60" s="6"/>
      <c r="MW60" s="6"/>
      <c r="MY60" s="6"/>
      <c r="MZ60" s="6"/>
      <c r="NA60" s="6">
        <v>7.0692533333299998</v>
      </c>
      <c r="NB60" s="6">
        <v>0.14131388807600001</v>
      </c>
      <c r="NC60" s="6"/>
      <c r="ND60" s="31"/>
      <c r="NE60" s="6"/>
      <c r="NF60" s="6"/>
      <c r="NG60" s="6"/>
      <c r="NH60" s="6"/>
      <c r="NI60" s="6"/>
      <c r="NJ60" s="6"/>
      <c r="NK60" s="6"/>
      <c r="NL60" s="6"/>
      <c r="NM60" s="6"/>
      <c r="NN60" s="6"/>
      <c r="NP60" s="6"/>
      <c r="NQ60" s="6"/>
      <c r="NR60" s="6">
        <v>7.11917333333</v>
      </c>
      <c r="NS60" s="6">
        <v>0.17393709203400001</v>
      </c>
      <c r="NT60" s="6"/>
      <c r="NU60" s="31"/>
      <c r="NV60" s="6"/>
      <c r="NW60" s="6"/>
      <c r="NX60" s="6"/>
      <c r="NY60" s="6"/>
      <c r="NZ60" s="6"/>
      <c r="OA60" s="6"/>
      <c r="OB60" s="6"/>
      <c r="OC60" s="6"/>
      <c r="OD60" s="6"/>
      <c r="OE60" s="6"/>
      <c r="OG60" s="6"/>
      <c r="OH60" s="6"/>
      <c r="OI60" s="6">
        <v>7.0891999999999999</v>
      </c>
      <c r="OJ60" s="6">
        <v>0.180812337874</v>
      </c>
      <c r="OK60" s="6"/>
      <c r="OL60" s="31"/>
      <c r="OM60" s="6"/>
      <c r="ON60" s="6"/>
      <c r="OO60" s="6"/>
      <c r="OP60" s="6"/>
      <c r="OQ60" s="6"/>
      <c r="OR60" s="6"/>
      <c r="OS60" s="6"/>
      <c r="OT60" s="6"/>
      <c r="OU60" s="6"/>
      <c r="OV60" s="6"/>
      <c r="OX60" s="6"/>
      <c r="OY60" s="6"/>
      <c r="OZ60" s="6">
        <v>7.0891999999999999</v>
      </c>
      <c r="PA60" s="6">
        <v>0.162106973298</v>
      </c>
      <c r="PB60" s="6"/>
      <c r="PC60" s="31"/>
      <c r="PD60" s="6"/>
      <c r="PE60" s="6"/>
      <c r="PF60" s="6"/>
      <c r="PG60" s="6"/>
      <c r="PH60" s="6"/>
      <c r="PI60" s="6"/>
      <c r="PJ60" s="6"/>
      <c r="PK60" s="6"/>
      <c r="PL60" s="6"/>
      <c r="PM60" s="6"/>
      <c r="PO60" s="6"/>
      <c r="PP60" s="6"/>
      <c r="PQ60" s="6">
        <v>7.0891999999999999</v>
      </c>
      <c r="PR60" s="6">
        <v>0.210369708627</v>
      </c>
      <c r="PS60" s="6"/>
      <c r="PT60" s="31"/>
      <c r="PU60" s="6"/>
      <c r="PV60" s="6"/>
      <c r="PW60" s="6"/>
      <c r="PX60" s="6"/>
      <c r="PY60" s="6"/>
      <c r="PZ60" s="6"/>
      <c r="QA60" s="6"/>
      <c r="QB60" s="6"/>
      <c r="QC60" s="6"/>
      <c r="QD60" s="6"/>
      <c r="QF60" s="6"/>
      <c r="QG60" s="6"/>
      <c r="QH60" s="6">
        <v>7.0891999999999999</v>
      </c>
      <c r="QI60" s="6">
        <v>0.25214896916099999</v>
      </c>
      <c r="QJ60" s="6"/>
      <c r="QK60" s="31"/>
      <c r="QL60" s="6"/>
      <c r="QM60" s="6"/>
      <c r="QN60" s="6"/>
      <c r="QO60" s="6"/>
      <c r="QP60" s="6"/>
      <c r="QQ60" s="6"/>
      <c r="QR60" s="6"/>
      <c r="QS60" s="6"/>
      <c r="QT60" s="6"/>
      <c r="QU60" s="6"/>
      <c r="QW60" s="6"/>
      <c r="QX60" s="6"/>
      <c r="QY60" s="6">
        <v>7.0891999999999999</v>
      </c>
      <c r="QZ60" s="6">
        <v>0.20941750235199999</v>
      </c>
      <c r="RA60" s="6"/>
      <c r="RB60" s="31"/>
      <c r="RC60" s="6"/>
      <c r="RD60" s="6"/>
      <c r="RE60" s="6"/>
      <c r="RF60" s="6"/>
      <c r="RG60" s="6"/>
      <c r="RH60" s="6"/>
      <c r="RI60" s="6"/>
      <c r="RJ60" s="6"/>
      <c r="RK60" s="6"/>
      <c r="RL60" s="6"/>
      <c r="RN60" s="6"/>
      <c r="RO60" s="6"/>
      <c r="RP60" s="6">
        <v>6.9272799999999997</v>
      </c>
      <c r="RQ60" s="6">
        <v>0.23129001296400001</v>
      </c>
      <c r="RR60" s="6"/>
      <c r="RS60" s="31"/>
      <c r="RT60" s="6"/>
      <c r="RU60" s="6"/>
      <c r="RV60" s="6"/>
      <c r="RW60" s="6"/>
      <c r="RX60" s="6"/>
      <c r="RY60" s="6"/>
      <c r="RZ60" s="6"/>
      <c r="SA60" s="6"/>
      <c r="SB60" s="6"/>
      <c r="SC60" s="6"/>
      <c r="SE60" s="6"/>
      <c r="SF60" s="6"/>
      <c r="SG60" s="6">
        <v>6.9272799999999997</v>
      </c>
      <c r="SH60" s="6">
        <v>0.239411454385</v>
      </c>
      <c r="SI60" s="6"/>
      <c r="SJ60" s="31"/>
      <c r="SK60" s="6"/>
      <c r="SL60" s="6"/>
      <c r="SM60" s="6"/>
      <c r="SN60" s="6"/>
      <c r="SO60" s="6"/>
      <c r="SP60" s="6"/>
      <c r="SQ60" s="6"/>
      <c r="SR60" s="6"/>
      <c r="SS60" s="6"/>
      <c r="ST60" s="6"/>
      <c r="SV60" s="6"/>
      <c r="SW60" s="6"/>
      <c r="SX60" s="6">
        <v>7.0392799999999998</v>
      </c>
      <c r="SY60" s="6">
        <v>0.39392443507000002</v>
      </c>
      <c r="SZ60" s="6"/>
      <c r="TA60" s="31"/>
      <c r="TB60" s="6"/>
      <c r="TC60" s="6"/>
      <c r="TD60" s="6"/>
      <c r="TE60" s="6"/>
      <c r="TF60" s="6"/>
      <c r="TG60" s="6"/>
      <c r="TH60" s="6"/>
      <c r="TI60" s="6"/>
      <c r="TJ60" s="6"/>
      <c r="TK60" s="6"/>
      <c r="TM60" s="6"/>
      <c r="TN60" s="6"/>
      <c r="TO60" s="6">
        <v>7.0392799999999998</v>
      </c>
      <c r="TP60" s="6">
        <v>0.24308834685399999</v>
      </c>
      <c r="TQ60" s="6"/>
      <c r="TR60" s="31"/>
      <c r="TS60" s="6"/>
      <c r="TT60" s="6"/>
      <c r="TU60" s="6"/>
      <c r="TV60" s="6"/>
      <c r="TW60" s="6"/>
      <c r="TX60" s="6"/>
      <c r="TY60" s="6"/>
      <c r="TZ60" s="6"/>
      <c r="UA60" s="6"/>
      <c r="UB60" s="6"/>
      <c r="UD60" s="6"/>
      <c r="UE60" s="6"/>
      <c r="UF60" s="6">
        <v>7.0392799999999998</v>
      </c>
      <c r="UG60" s="6">
        <v>0.21790083722100001</v>
      </c>
      <c r="UH60" s="6"/>
      <c r="UI60" s="31"/>
      <c r="UJ60" s="6"/>
      <c r="UK60" s="6"/>
      <c r="UL60" s="6"/>
      <c r="UM60" s="6"/>
      <c r="UN60" s="6"/>
      <c r="UO60" s="6"/>
      <c r="UP60" s="6"/>
      <c r="UQ60" s="6"/>
      <c r="UR60" s="6"/>
      <c r="US60" s="6"/>
      <c r="UU60" s="6"/>
      <c r="UV60" s="6"/>
      <c r="UW60" s="6">
        <v>6.9085599999999996</v>
      </c>
      <c r="UX60" s="6">
        <v>0.223501046023</v>
      </c>
      <c r="UY60" s="6"/>
      <c r="UZ60" s="31"/>
      <c r="VA60" s="6"/>
      <c r="VB60" s="6"/>
      <c r="VC60" s="6"/>
      <c r="VD60" s="6"/>
      <c r="VE60" s="6"/>
      <c r="VF60" s="6"/>
      <c r="VG60" s="6"/>
      <c r="VH60" s="6"/>
      <c r="VI60" s="6"/>
      <c r="VJ60" s="6"/>
      <c r="VL60" s="6"/>
      <c r="VM60" s="6"/>
      <c r="VN60" s="6">
        <v>6.9085599999999996</v>
      </c>
      <c r="VO60" s="6">
        <v>0.25449034224</v>
      </c>
      <c r="VP60" s="6"/>
      <c r="VQ60" s="31"/>
      <c r="VR60" s="6"/>
      <c r="VS60" s="6"/>
      <c r="VT60" s="6"/>
      <c r="VU60" s="6"/>
      <c r="VV60" s="6"/>
      <c r="VW60" s="6"/>
      <c r="VX60" s="6"/>
      <c r="VY60" s="6"/>
      <c r="VZ60" s="6"/>
      <c r="WA60" s="6"/>
      <c r="WC60" s="6"/>
      <c r="WD60" s="6"/>
      <c r="WE60" s="6">
        <v>6.9085599999999996</v>
      </c>
      <c r="WF60" s="6">
        <v>0.24984143526300001</v>
      </c>
      <c r="WG60" s="6"/>
      <c r="WH60" s="31"/>
    </row>
    <row r="61" spans="11:606" x14ac:dyDescent="0.25">
      <c r="K61" s="31"/>
      <c r="L61" s="6"/>
      <c r="M61" s="6"/>
      <c r="N61" s="6"/>
      <c r="O61" s="6"/>
      <c r="P61" s="6"/>
      <c r="Q61" s="6"/>
      <c r="R61" s="6"/>
      <c r="S61" s="6"/>
      <c r="T61" s="6"/>
      <c r="U61" s="6"/>
      <c r="W61" s="6"/>
      <c r="X61" s="6"/>
      <c r="Y61" s="6">
        <v>8.7865666666699997</v>
      </c>
      <c r="Z61" s="6">
        <v>6.9699825535799995E-2</v>
      </c>
      <c r="AA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N61" s="6"/>
      <c r="AO61" s="6"/>
      <c r="AP61" s="6">
        <v>8.7865666666699997</v>
      </c>
      <c r="AQ61" s="6">
        <v>0.17166181264499999</v>
      </c>
      <c r="AR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E61" s="6"/>
      <c r="BF61" s="6"/>
      <c r="BG61" s="6">
        <v>8.6773000000000007</v>
      </c>
      <c r="BH61" s="6">
        <v>8.2888812694400002E-2</v>
      </c>
      <c r="BI61" s="6"/>
      <c r="BJ61" s="31"/>
      <c r="BK61" s="6"/>
      <c r="BL61" s="6"/>
      <c r="BM61" s="6"/>
      <c r="BN61" s="6"/>
      <c r="BO61" s="6"/>
      <c r="BP61" s="6"/>
      <c r="BQ61" s="6"/>
      <c r="BR61" s="6"/>
      <c r="BS61" s="6"/>
      <c r="BT61" s="6"/>
      <c r="BV61" s="6"/>
      <c r="BW61" s="6"/>
      <c r="BX61" s="6">
        <v>8.9396000000000004</v>
      </c>
      <c r="BY61" s="6">
        <v>0.57550059515999996</v>
      </c>
      <c r="BZ61" s="6"/>
      <c r="CA61" s="31"/>
      <c r="CB61" s="6"/>
      <c r="CC61" s="6"/>
      <c r="CD61" s="6"/>
      <c r="CE61" s="6"/>
      <c r="CF61" s="6"/>
      <c r="CG61" s="6"/>
      <c r="CH61" s="6"/>
      <c r="CI61" s="6"/>
      <c r="CJ61" s="6"/>
      <c r="CK61" s="6"/>
      <c r="CM61" s="6"/>
      <c r="CN61" s="6"/>
      <c r="CO61" s="6">
        <v>9.0113666666699999</v>
      </c>
      <c r="CP61" s="6">
        <v>0.29944575245400001</v>
      </c>
      <c r="CQ61" s="6"/>
      <c r="CR61" s="31"/>
      <c r="CS61" s="6"/>
      <c r="CT61" s="6"/>
      <c r="CU61" s="6"/>
      <c r="CV61" s="6"/>
      <c r="CW61" s="6"/>
      <c r="CX61" s="6"/>
      <c r="CY61" s="6"/>
      <c r="CZ61" s="6"/>
      <c r="DA61" s="6"/>
      <c r="DB61" s="6"/>
      <c r="DD61" s="6"/>
      <c r="DE61" s="6"/>
      <c r="DF61" s="6">
        <v>9.0113666666699999</v>
      </c>
      <c r="DG61" s="6">
        <v>0.66751545920499999</v>
      </c>
      <c r="DH61" s="6"/>
      <c r="DI61" s="31"/>
      <c r="DJ61" s="6"/>
      <c r="DK61" s="6"/>
      <c r="DL61" s="6"/>
      <c r="DM61" s="6"/>
      <c r="DN61" s="6"/>
      <c r="DO61" s="6"/>
      <c r="DP61" s="6"/>
      <c r="DQ61" s="6"/>
      <c r="DR61" s="6"/>
      <c r="DS61" s="6"/>
      <c r="DU61" s="6"/>
      <c r="DV61" s="6"/>
      <c r="DW61" s="6">
        <v>8.8614999999999995</v>
      </c>
      <c r="DX61" s="6">
        <v>0.31738795714099999</v>
      </c>
      <c r="DY61" s="6"/>
      <c r="DZ61" s="31"/>
      <c r="EA61" s="6"/>
      <c r="EB61" s="6"/>
      <c r="EC61" s="6"/>
      <c r="ED61" s="6"/>
      <c r="EE61" s="6"/>
      <c r="EF61" s="6"/>
      <c r="EG61" s="6"/>
      <c r="EH61" s="6"/>
      <c r="EI61" s="6"/>
      <c r="EJ61" s="6"/>
      <c r="EL61" s="6"/>
      <c r="EM61" s="6"/>
      <c r="EN61" s="6">
        <v>8.8614999999999995</v>
      </c>
      <c r="EO61" s="6">
        <v>0.19466631183499999</v>
      </c>
      <c r="EP61" s="6"/>
      <c r="EQ61" s="31"/>
      <c r="ER61" s="6"/>
      <c r="ES61" s="6"/>
      <c r="ET61" s="6"/>
      <c r="EU61" s="6"/>
      <c r="EV61" s="6"/>
      <c r="EW61" s="6"/>
      <c r="EX61" s="6"/>
      <c r="EY61" s="6"/>
      <c r="EZ61" s="6"/>
      <c r="FA61" s="6"/>
      <c r="FC61" s="6"/>
      <c r="FD61" s="6"/>
      <c r="FE61" s="6">
        <v>8.8053000000000008</v>
      </c>
      <c r="FF61" s="6">
        <v>0.203582031242</v>
      </c>
      <c r="FG61" s="6"/>
      <c r="FH61" s="31"/>
      <c r="FI61" s="6"/>
      <c r="FJ61" s="6"/>
      <c r="FK61" s="6"/>
      <c r="FL61" s="6"/>
      <c r="FM61" s="6"/>
      <c r="FN61" s="6"/>
      <c r="FO61" s="6"/>
      <c r="FP61" s="6"/>
      <c r="FQ61" s="6"/>
      <c r="FR61" s="6"/>
      <c r="FT61" s="6"/>
      <c r="FU61" s="6"/>
      <c r="FV61" s="6">
        <v>8.8053000000000008</v>
      </c>
      <c r="FW61" s="6">
        <v>0.232323729181</v>
      </c>
      <c r="FX61" s="6"/>
      <c r="FY61" s="31"/>
      <c r="FZ61" s="6"/>
      <c r="GA61" s="6"/>
      <c r="GB61" s="6"/>
      <c r="GC61" s="6"/>
      <c r="GD61" s="6"/>
      <c r="GE61" s="6"/>
      <c r="GF61" s="6"/>
      <c r="GG61" s="6"/>
      <c r="GH61" s="6"/>
      <c r="GI61" s="6"/>
      <c r="GK61" s="6"/>
      <c r="GL61" s="6"/>
      <c r="GM61" s="6">
        <v>8.7709333333299995</v>
      </c>
      <c r="GN61" s="6">
        <v>0.24288483515100001</v>
      </c>
      <c r="GO61" s="6"/>
      <c r="GP61" s="31"/>
      <c r="GQ61" s="6"/>
      <c r="GR61" s="6"/>
      <c r="GS61" s="6"/>
      <c r="GT61" s="6"/>
      <c r="GU61" s="6"/>
      <c r="GV61" s="6"/>
      <c r="GW61" s="6"/>
      <c r="GX61" s="6"/>
      <c r="GY61" s="6"/>
      <c r="GZ61" s="6"/>
      <c r="HB61" s="6"/>
      <c r="HC61" s="6"/>
      <c r="HD61" s="6"/>
      <c r="HE61" s="6"/>
      <c r="HF61" s="6"/>
      <c r="HG61" s="31"/>
      <c r="HH61" s="6"/>
      <c r="HI61" s="6"/>
      <c r="HJ61" s="6"/>
      <c r="HK61" s="6"/>
      <c r="HL61" s="6"/>
      <c r="HM61" s="6"/>
      <c r="HN61" s="6"/>
      <c r="HO61" s="6"/>
      <c r="HP61" s="6"/>
      <c r="HQ61" s="6"/>
      <c r="HS61" s="6"/>
      <c r="HT61" s="6"/>
      <c r="HU61" s="6">
        <v>9.06</v>
      </c>
      <c r="HV61" s="6">
        <v>0.31424084220499998</v>
      </c>
      <c r="HW61" s="6"/>
      <c r="HX61" s="31"/>
      <c r="HY61" s="6"/>
      <c r="HZ61" s="6"/>
      <c r="IA61" s="6"/>
      <c r="IB61" s="6"/>
      <c r="IC61" s="6"/>
      <c r="ID61" s="6"/>
      <c r="IE61" s="6"/>
      <c r="IF61" s="6"/>
      <c r="IG61" s="6"/>
      <c r="IH61" s="6"/>
      <c r="IJ61" s="6"/>
      <c r="IK61" s="6"/>
      <c r="IL61" s="6">
        <v>9.06</v>
      </c>
      <c r="IM61" s="6">
        <v>0.40290047130899997</v>
      </c>
      <c r="IN61" s="6"/>
      <c r="IO61" s="31"/>
      <c r="IP61" s="6"/>
      <c r="IQ61" s="6"/>
      <c r="IR61" s="6"/>
      <c r="IS61" s="6"/>
      <c r="IT61" s="6"/>
      <c r="IU61" s="6"/>
      <c r="IV61" s="6"/>
      <c r="IW61" s="6"/>
      <c r="IX61" s="6"/>
      <c r="IY61" s="6"/>
      <c r="JA61" s="6"/>
      <c r="JB61" s="6"/>
      <c r="JC61" s="6">
        <v>9.06</v>
      </c>
      <c r="JD61" s="6">
        <v>0.44290749547300001</v>
      </c>
      <c r="JE61" s="6"/>
      <c r="JF61" s="31"/>
      <c r="JG61" s="6"/>
      <c r="JH61" s="6"/>
      <c r="JI61" s="6"/>
      <c r="JJ61" s="6"/>
      <c r="JK61" s="6"/>
      <c r="JL61" s="6"/>
      <c r="JM61" s="6"/>
      <c r="JN61" s="6"/>
      <c r="JO61" s="6"/>
      <c r="JP61" s="6"/>
      <c r="JR61" s="6"/>
      <c r="JS61" s="6"/>
      <c r="JT61" s="6">
        <v>9.06</v>
      </c>
      <c r="JU61" s="6">
        <v>0.52243235945900002</v>
      </c>
      <c r="JV61" s="6"/>
      <c r="JW61" s="31"/>
      <c r="JX61" s="6"/>
      <c r="JY61" s="6"/>
      <c r="JZ61" s="6"/>
      <c r="KA61" s="6"/>
      <c r="KB61" s="6"/>
      <c r="KC61" s="6"/>
      <c r="KD61" s="6"/>
      <c r="KE61" s="6"/>
      <c r="KF61" s="6"/>
      <c r="KG61" s="6"/>
      <c r="KI61" s="6"/>
      <c r="KJ61" s="6"/>
      <c r="KK61" s="6">
        <v>8.8365666666700005</v>
      </c>
      <c r="KL61" s="6">
        <v>0.17521697353900001</v>
      </c>
      <c r="KM61" s="6"/>
      <c r="KN61" s="31"/>
      <c r="KO61" s="6"/>
      <c r="KP61" s="6"/>
      <c r="KQ61" s="6"/>
      <c r="KR61" s="6"/>
      <c r="KS61" s="6"/>
      <c r="KT61" s="6"/>
      <c r="KU61" s="6"/>
      <c r="KV61" s="6"/>
      <c r="KW61" s="6"/>
      <c r="KX61" s="6"/>
      <c r="KZ61" s="6"/>
      <c r="LA61" s="6"/>
      <c r="LB61" s="6">
        <v>8.8365666666700005</v>
      </c>
      <c r="LC61" s="6">
        <v>0.15734675011099999</v>
      </c>
      <c r="LD61" s="6"/>
      <c r="LE61" s="31"/>
      <c r="LF61" s="6"/>
      <c r="LG61" s="6"/>
      <c r="LH61" s="6"/>
      <c r="LI61" s="6"/>
      <c r="LJ61" s="6"/>
      <c r="LK61" s="6"/>
      <c r="LL61" s="6"/>
      <c r="LM61" s="6"/>
      <c r="LN61" s="6"/>
      <c r="LO61" s="6"/>
      <c r="LQ61" s="6"/>
      <c r="LR61" s="6"/>
      <c r="LS61" s="6">
        <v>8.8365666666700005</v>
      </c>
      <c r="LT61" s="6">
        <v>0.194680538491</v>
      </c>
      <c r="LU61" s="6"/>
      <c r="LV61" s="31"/>
      <c r="LW61" s="6"/>
      <c r="LX61" s="6"/>
      <c r="LY61" s="6"/>
      <c r="LZ61" s="6"/>
      <c r="MA61" s="6"/>
      <c r="MB61" s="6"/>
      <c r="MC61" s="6"/>
      <c r="MD61" s="6"/>
      <c r="ME61" s="6"/>
      <c r="MF61" s="6"/>
      <c r="MH61" s="6"/>
      <c r="MI61" s="6"/>
      <c r="MJ61" s="6">
        <v>8.8365666666700005</v>
      </c>
      <c r="MK61" s="6">
        <v>0.18240272817600001</v>
      </c>
      <c r="ML61" s="6"/>
      <c r="MM61" s="31"/>
      <c r="MN61" s="6"/>
      <c r="MO61" s="6"/>
      <c r="MP61" s="6"/>
      <c r="MQ61" s="6"/>
      <c r="MR61" s="6"/>
      <c r="MS61" s="6"/>
      <c r="MT61" s="6"/>
      <c r="MU61" s="6"/>
      <c r="MV61" s="6"/>
      <c r="MW61" s="6"/>
      <c r="MY61" s="6"/>
      <c r="MZ61" s="6"/>
      <c r="NA61" s="6">
        <v>8.8365666666700005</v>
      </c>
      <c r="NB61" s="6">
        <v>0.148450766751</v>
      </c>
      <c r="NC61" s="6"/>
      <c r="ND61" s="31"/>
      <c r="NE61" s="6"/>
      <c r="NF61" s="6"/>
      <c r="NG61" s="6"/>
      <c r="NH61" s="6"/>
      <c r="NI61" s="6"/>
      <c r="NJ61" s="6"/>
      <c r="NK61" s="6"/>
      <c r="NL61" s="6"/>
      <c r="NM61" s="6"/>
      <c r="NN61" s="6"/>
      <c r="NP61" s="6"/>
      <c r="NQ61" s="6"/>
      <c r="NR61" s="6">
        <v>8.8989666666700007</v>
      </c>
      <c r="NS61" s="6">
        <v>0.18704874012</v>
      </c>
      <c r="NT61" s="6"/>
      <c r="NU61" s="31"/>
      <c r="NV61" s="6"/>
      <c r="NW61" s="6"/>
      <c r="NX61" s="6"/>
      <c r="NY61" s="6"/>
      <c r="NZ61" s="6"/>
      <c r="OA61" s="6"/>
      <c r="OB61" s="6"/>
      <c r="OC61" s="6"/>
      <c r="OD61" s="6"/>
      <c r="OE61" s="6"/>
      <c r="OG61" s="6"/>
      <c r="OH61" s="6"/>
      <c r="OI61" s="6">
        <v>8.8614999999999995</v>
      </c>
      <c r="OJ61" s="6">
        <v>0.19728098163800001</v>
      </c>
      <c r="OK61" s="6"/>
      <c r="OL61" s="31"/>
      <c r="OM61" s="6"/>
      <c r="ON61" s="6"/>
      <c r="OO61" s="6"/>
      <c r="OP61" s="6"/>
      <c r="OQ61" s="6"/>
      <c r="OR61" s="6"/>
      <c r="OS61" s="6"/>
      <c r="OT61" s="6"/>
      <c r="OU61" s="6"/>
      <c r="OV61" s="6"/>
      <c r="OX61" s="6"/>
      <c r="OY61" s="6"/>
      <c r="OZ61" s="6">
        <v>8.8614999999999995</v>
      </c>
      <c r="PA61" s="6">
        <v>0.17987501455499999</v>
      </c>
      <c r="PB61" s="6"/>
      <c r="PC61" s="31"/>
      <c r="PD61" s="6"/>
      <c r="PE61" s="6"/>
      <c r="PF61" s="6"/>
      <c r="PG61" s="6"/>
      <c r="PH61" s="6"/>
      <c r="PI61" s="6"/>
      <c r="PJ61" s="6"/>
      <c r="PK61" s="6"/>
      <c r="PL61" s="6"/>
      <c r="PM61" s="6"/>
      <c r="PO61" s="6"/>
      <c r="PP61" s="6"/>
      <c r="PQ61" s="6">
        <v>8.8614999999999995</v>
      </c>
      <c r="PR61" s="6">
        <v>0.22655033138799999</v>
      </c>
      <c r="PS61" s="6"/>
      <c r="PT61" s="31"/>
      <c r="PU61" s="6"/>
      <c r="PV61" s="6"/>
      <c r="PW61" s="6"/>
      <c r="PX61" s="6"/>
      <c r="PY61" s="6"/>
      <c r="PZ61" s="6"/>
      <c r="QA61" s="6"/>
      <c r="QB61" s="6"/>
      <c r="QC61" s="6"/>
      <c r="QD61" s="6"/>
      <c r="QF61" s="6"/>
      <c r="QG61" s="6"/>
      <c r="QH61" s="6">
        <v>8.8614999999999995</v>
      </c>
      <c r="QI61" s="6">
        <v>0.27328841257100001</v>
      </c>
      <c r="QJ61" s="6"/>
      <c r="QK61" s="31"/>
      <c r="QL61" s="6"/>
      <c r="QM61" s="6"/>
      <c r="QN61" s="6"/>
      <c r="QO61" s="6"/>
      <c r="QP61" s="6"/>
      <c r="QQ61" s="6"/>
      <c r="QR61" s="6"/>
      <c r="QS61" s="6"/>
      <c r="QT61" s="6"/>
      <c r="QU61" s="6"/>
      <c r="QW61" s="6"/>
      <c r="QX61" s="6"/>
      <c r="QY61" s="6">
        <v>8.8614999999999995</v>
      </c>
      <c r="QZ61" s="6">
        <v>0.22734723141999999</v>
      </c>
      <c r="RA61" s="6"/>
      <c r="RB61" s="31"/>
      <c r="RC61" s="6"/>
      <c r="RD61" s="6"/>
      <c r="RE61" s="6"/>
      <c r="RF61" s="6"/>
      <c r="RG61" s="6"/>
      <c r="RH61" s="6"/>
      <c r="RI61" s="6"/>
      <c r="RJ61" s="6"/>
      <c r="RK61" s="6"/>
      <c r="RL61" s="6"/>
      <c r="RN61" s="6"/>
      <c r="RO61" s="6"/>
      <c r="RP61" s="6">
        <v>8.6591000000000005</v>
      </c>
      <c r="RQ61" s="6">
        <v>0.25039943571700002</v>
      </c>
      <c r="RR61" s="6"/>
      <c r="RS61" s="31"/>
      <c r="RT61" s="6"/>
      <c r="RU61" s="6"/>
      <c r="RV61" s="6"/>
      <c r="RW61" s="6"/>
      <c r="RX61" s="6"/>
      <c r="RY61" s="6"/>
      <c r="RZ61" s="6"/>
      <c r="SA61" s="6"/>
      <c r="SB61" s="6"/>
      <c r="SC61" s="6"/>
      <c r="SE61" s="6"/>
      <c r="SF61" s="6"/>
      <c r="SG61" s="6">
        <v>8.6591000000000005</v>
      </c>
      <c r="SH61" s="6">
        <v>0.25842832371899999</v>
      </c>
      <c r="SI61" s="6"/>
      <c r="SJ61" s="31"/>
      <c r="SK61" s="6"/>
      <c r="SL61" s="6"/>
      <c r="SM61" s="6"/>
      <c r="SN61" s="6"/>
      <c r="SO61" s="6"/>
      <c r="SP61" s="6"/>
      <c r="SQ61" s="6"/>
      <c r="SR61" s="6"/>
      <c r="SS61" s="6"/>
      <c r="ST61" s="6"/>
      <c r="SV61" s="6"/>
      <c r="SW61" s="6"/>
      <c r="SX61" s="6">
        <v>8.7990999999999993</v>
      </c>
      <c r="SY61" s="6">
        <v>0.41459679766099999</v>
      </c>
      <c r="SZ61" s="6"/>
      <c r="TA61" s="31"/>
      <c r="TB61" s="6"/>
      <c r="TC61" s="6"/>
      <c r="TD61" s="6"/>
      <c r="TE61" s="6"/>
      <c r="TF61" s="6"/>
      <c r="TG61" s="6"/>
      <c r="TH61" s="6"/>
      <c r="TI61" s="6"/>
      <c r="TJ61" s="6"/>
      <c r="TK61" s="6"/>
      <c r="TM61" s="6"/>
      <c r="TN61" s="6"/>
      <c r="TO61" s="6">
        <v>8.7990999999999993</v>
      </c>
      <c r="TP61" s="6">
        <v>0.25886057308100002</v>
      </c>
      <c r="TQ61" s="6"/>
      <c r="TR61" s="31"/>
      <c r="TS61" s="6"/>
      <c r="TT61" s="6"/>
      <c r="TU61" s="6"/>
      <c r="TV61" s="6"/>
      <c r="TW61" s="6"/>
      <c r="TX61" s="6"/>
      <c r="TY61" s="6"/>
      <c r="TZ61" s="6"/>
      <c r="UA61" s="6"/>
      <c r="UB61" s="6"/>
      <c r="UD61" s="6"/>
      <c r="UE61" s="6"/>
      <c r="UF61" s="6">
        <v>8.7990999999999993</v>
      </c>
      <c r="UG61" s="6">
        <v>0.23286985032800001</v>
      </c>
      <c r="UH61" s="6"/>
      <c r="UI61" s="31"/>
      <c r="UJ61" s="6"/>
      <c r="UK61" s="6"/>
      <c r="UL61" s="6"/>
      <c r="UM61" s="6"/>
      <c r="UN61" s="6"/>
      <c r="UO61" s="6"/>
      <c r="UP61" s="6"/>
      <c r="UQ61" s="6"/>
      <c r="UR61" s="6"/>
      <c r="US61" s="6"/>
      <c r="UU61" s="6"/>
      <c r="UV61" s="6"/>
      <c r="UW61" s="6">
        <v>8.6356999999999999</v>
      </c>
      <c r="UX61" s="6">
        <v>0.244054399438</v>
      </c>
      <c r="UY61" s="6"/>
      <c r="UZ61" s="31"/>
      <c r="VA61" s="6"/>
      <c r="VB61" s="6"/>
      <c r="VC61" s="6"/>
      <c r="VD61" s="6"/>
      <c r="VE61" s="6"/>
      <c r="VF61" s="6"/>
      <c r="VG61" s="6"/>
      <c r="VH61" s="6"/>
      <c r="VI61" s="6"/>
      <c r="VJ61" s="6"/>
      <c r="VL61" s="6"/>
      <c r="VM61" s="6"/>
      <c r="VN61" s="6">
        <v>8.6356999999999999</v>
      </c>
      <c r="VO61" s="6">
        <v>0.27771350385999999</v>
      </c>
      <c r="VP61" s="6"/>
      <c r="VQ61" s="31"/>
      <c r="VR61" s="6"/>
      <c r="VS61" s="6"/>
      <c r="VT61" s="6"/>
      <c r="VU61" s="6"/>
      <c r="VV61" s="6"/>
      <c r="VW61" s="6"/>
      <c r="VX61" s="6"/>
      <c r="VY61" s="6"/>
      <c r="VZ61" s="6"/>
      <c r="WA61" s="6"/>
      <c r="WC61" s="6"/>
      <c r="WD61" s="6"/>
      <c r="WE61" s="6">
        <v>8.6356999999999999</v>
      </c>
      <c r="WF61" s="6">
        <v>0.27005613815099999</v>
      </c>
      <c r="WG61" s="6"/>
      <c r="WH61" s="31"/>
    </row>
    <row r="62" spans="11:606" x14ac:dyDescent="0.25">
      <c r="K62" s="31"/>
      <c r="L62" s="6"/>
      <c r="M62" s="6"/>
      <c r="N62" s="6"/>
      <c r="O62" s="6"/>
      <c r="P62" s="6"/>
      <c r="Q62" s="6"/>
      <c r="R62" s="6"/>
      <c r="S62" s="6"/>
      <c r="T62" s="6"/>
      <c r="U62" s="6"/>
      <c r="W62" s="6"/>
      <c r="X62" s="6"/>
      <c r="Y62" s="6">
        <v>10.54388</v>
      </c>
      <c r="Z62" s="6">
        <v>7.2035446876399997E-2</v>
      </c>
      <c r="AA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N62" s="6"/>
      <c r="AO62" s="6"/>
      <c r="AP62" s="6">
        <v>10.54388</v>
      </c>
      <c r="AQ62" s="6">
        <v>0.17776330912499999</v>
      </c>
      <c r="AR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E62" s="6"/>
      <c r="BF62" s="6"/>
      <c r="BG62" s="6">
        <v>10.41276</v>
      </c>
      <c r="BH62" s="6">
        <v>8.5043015876300004E-2</v>
      </c>
      <c r="BI62" s="6"/>
      <c r="BJ62" s="31"/>
      <c r="BK62" s="6"/>
      <c r="BL62" s="6"/>
      <c r="BM62" s="6"/>
      <c r="BN62" s="6"/>
      <c r="BO62" s="6"/>
      <c r="BP62" s="6"/>
      <c r="BQ62" s="6"/>
      <c r="BR62" s="6"/>
      <c r="BS62" s="6"/>
      <c r="BT62" s="6"/>
      <c r="BV62" s="6"/>
      <c r="BW62" s="6"/>
      <c r="BX62" s="6">
        <v>10.72752</v>
      </c>
      <c r="BY62" s="6">
        <v>0.603553844437</v>
      </c>
      <c r="BZ62" s="6"/>
      <c r="CA62" s="31"/>
      <c r="CB62" s="6"/>
      <c r="CC62" s="6"/>
      <c r="CD62" s="6"/>
      <c r="CE62" s="6"/>
      <c r="CF62" s="6"/>
      <c r="CG62" s="6"/>
      <c r="CH62" s="6"/>
      <c r="CI62" s="6"/>
      <c r="CJ62" s="6"/>
      <c r="CK62" s="6"/>
      <c r="CM62" s="6"/>
      <c r="CN62" s="6"/>
      <c r="CO62" s="6">
        <v>10.813639999999999</v>
      </c>
      <c r="CP62" s="6">
        <v>0.321464234603</v>
      </c>
      <c r="CQ62" s="6"/>
      <c r="CR62" s="31"/>
      <c r="CS62" s="6"/>
      <c r="CT62" s="6"/>
      <c r="CU62" s="6"/>
      <c r="CV62" s="6"/>
      <c r="CW62" s="6"/>
      <c r="CX62" s="6"/>
      <c r="CY62" s="6"/>
      <c r="CZ62" s="6"/>
      <c r="DA62" s="6"/>
      <c r="DB62" s="6"/>
      <c r="DD62" s="6"/>
      <c r="DE62" s="6"/>
      <c r="DF62" s="6">
        <v>10.813639999999999</v>
      </c>
      <c r="DG62" s="6">
        <v>0.72558479776600004</v>
      </c>
      <c r="DH62" s="6"/>
      <c r="DI62" s="31"/>
      <c r="DJ62" s="6"/>
      <c r="DK62" s="6"/>
      <c r="DL62" s="6"/>
      <c r="DM62" s="6"/>
      <c r="DN62" s="6"/>
      <c r="DO62" s="6"/>
      <c r="DP62" s="6"/>
      <c r="DQ62" s="6"/>
      <c r="DR62" s="6"/>
      <c r="DS62" s="6"/>
      <c r="DU62" s="6"/>
      <c r="DV62" s="6"/>
      <c r="DW62" s="6">
        <v>10.633800000000001</v>
      </c>
      <c r="DX62" s="6">
        <v>0.32812294473100001</v>
      </c>
      <c r="DY62" s="6"/>
      <c r="DZ62" s="31"/>
      <c r="EA62" s="6"/>
      <c r="EB62" s="6"/>
      <c r="EC62" s="6"/>
      <c r="ED62" s="6"/>
      <c r="EE62" s="6"/>
      <c r="EF62" s="6"/>
      <c r="EG62" s="6"/>
      <c r="EH62" s="6"/>
      <c r="EI62" s="6"/>
      <c r="EJ62" s="6"/>
      <c r="EL62" s="6"/>
      <c r="EM62" s="6"/>
      <c r="EN62" s="6">
        <v>10.633800000000001</v>
      </c>
      <c r="EO62" s="6">
        <v>0.20946385884900001</v>
      </c>
      <c r="EP62" s="6"/>
      <c r="EQ62" s="31"/>
      <c r="ER62" s="6"/>
      <c r="ES62" s="6"/>
      <c r="ET62" s="6"/>
      <c r="EU62" s="6"/>
      <c r="EV62" s="6"/>
      <c r="EW62" s="6"/>
      <c r="EX62" s="6"/>
      <c r="EY62" s="6"/>
      <c r="EZ62" s="6"/>
      <c r="FA62" s="6"/>
      <c r="FC62" s="6"/>
      <c r="FD62" s="6"/>
      <c r="FE62" s="6">
        <v>10.56636</v>
      </c>
      <c r="FF62" s="6">
        <v>0.22069927850099999</v>
      </c>
      <c r="FG62" s="6"/>
      <c r="FH62" s="31"/>
      <c r="FI62" s="6"/>
      <c r="FJ62" s="6"/>
      <c r="FK62" s="6"/>
      <c r="FL62" s="6"/>
      <c r="FM62" s="6"/>
      <c r="FN62" s="6"/>
      <c r="FO62" s="6"/>
      <c r="FP62" s="6"/>
      <c r="FQ62" s="6"/>
      <c r="FR62" s="6"/>
      <c r="FT62" s="6"/>
      <c r="FU62" s="6"/>
      <c r="FV62" s="6">
        <v>10.56636</v>
      </c>
      <c r="FW62" s="6">
        <v>0.24880461035099999</v>
      </c>
      <c r="FX62" s="6"/>
      <c r="FY62" s="31"/>
      <c r="FZ62" s="6"/>
      <c r="GA62" s="6"/>
      <c r="GB62" s="6"/>
      <c r="GC62" s="6"/>
      <c r="GD62" s="6"/>
      <c r="GE62" s="6"/>
      <c r="GF62" s="6"/>
      <c r="GG62" s="6"/>
      <c r="GH62" s="6"/>
      <c r="GI62" s="6"/>
      <c r="GK62" s="6"/>
      <c r="GL62" s="6"/>
      <c r="GM62" s="6">
        <v>10.525119999999999</v>
      </c>
      <c r="GN62" s="6">
        <v>0.26044475509199999</v>
      </c>
      <c r="GO62" s="6"/>
      <c r="GP62" s="31"/>
      <c r="GQ62" s="6"/>
      <c r="GR62" s="6"/>
      <c r="GS62" s="6"/>
      <c r="GT62" s="6"/>
      <c r="GU62" s="6"/>
      <c r="GV62" s="6"/>
      <c r="GW62" s="6"/>
      <c r="GX62" s="6"/>
      <c r="GY62" s="6"/>
      <c r="GZ62" s="6"/>
      <c r="HB62" s="6"/>
      <c r="HC62" s="6"/>
      <c r="HD62" s="6"/>
      <c r="HE62" s="6"/>
      <c r="HF62" s="6"/>
      <c r="HG62" s="31"/>
      <c r="HH62" s="6"/>
      <c r="HI62" s="6"/>
      <c r="HJ62" s="6"/>
      <c r="HK62" s="6"/>
      <c r="HL62" s="6"/>
      <c r="HM62" s="6"/>
      <c r="HN62" s="6"/>
      <c r="HO62" s="6"/>
      <c r="HP62" s="6"/>
      <c r="HQ62" s="6"/>
      <c r="HS62" s="6"/>
      <c r="HT62" s="6"/>
      <c r="HU62" s="6">
        <v>10.872</v>
      </c>
      <c r="HV62" s="6">
        <v>0.33846770926999997</v>
      </c>
      <c r="HW62" s="6"/>
      <c r="HX62" s="31"/>
      <c r="HY62" s="6"/>
      <c r="HZ62" s="6"/>
      <c r="IA62" s="6"/>
      <c r="IB62" s="6"/>
      <c r="IC62" s="6"/>
      <c r="ID62" s="6"/>
      <c r="IE62" s="6"/>
      <c r="IF62" s="6"/>
      <c r="IG62" s="6"/>
      <c r="IH62" s="6"/>
      <c r="IJ62" s="6"/>
      <c r="IK62" s="6"/>
      <c r="IL62" s="6">
        <v>10.872</v>
      </c>
      <c r="IM62" s="6">
        <v>0.43201272397700002</v>
      </c>
      <c r="IN62" s="6"/>
      <c r="IO62" s="31"/>
      <c r="IP62" s="6"/>
      <c r="IQ62" s="6"/>
      <c r="IR62" s="6"/>
      <c r="IS62" s="6"/>
      <c r="IT62" s="6"/>
      <c r="IU62" s="6"/>
      <c r="IV62" s="6"/>
      <c r="IW62" s="6"/>
      <c r="IX62" s="6"/>
      <c r="IY62" s="6"/>
      <c r="JA62" s="6"/>
      <c r="JB62" s="6"/>
      <c r="JC62" s="6">
        <v>10.872</v>
      </c>
      <c r="JD62" s="6">
        <v>0.46577496036600002</v>
      </c>
      <c r="JE62" s="6"/>
      <c r="JF62" s="31"/>
      <c r="JG62" s="6"/>
      <c r="JH62" s="6"/>
      <c r="JI62" s="6"/>
      <c r="JJ62" s="6"/>
      <c r="JK62" s="6"/>
      <c r="JL62" s="6"/>
      <c r="JM62" s="6"/>
      <c r="JN62" s="6"/>
      <c r="JO62" s="6"/>
      <c r="JP62" s="6"/>
      <c r="JR62" s="6"/>
      <c r="JS62" s="6"/>
      <c r="JT62" s="6">
        <v>10.872</v>
      </c>
      <c r="JU62" s="6">
        <v>0.54657403005500005</v>
      </c>
      <c r="JV62" s="6"/>
      <c r="JW62" s="31"/>
      <c r="JX62" s="6"/>
      <c r="JY62" s="6"/>
      <c r="JZ62" s="6"/>
      <c r="KA62" s="6"/>
      <c r="KB62" s="6"/>
      <c r="KC62" s="6"/>
      <c r="KD62" s="6"/>
      <c r="KE62" s="6"/>
      <c r="KF62" s="6"/>
      <c r="KG62" s="6"/>
      <c r="KI62" s="6"/>
      <c r="KJ62" s="6"/>
      <c r="KK62" s="6">
        <v>10.60388</v>
      </c>
      <c r="KL62" s="6">
        <v>0.18749715065600001</v>
      </c>
      <c r="KM62" s="6"/>
      <c r="KN62" s="31"/>
      <c r="KO62" s="6"/>
      <c r="KP62" s="6"/>
      <c r="KQ62" s="6"/>
      <c r="KR62" s="6"/>
      <c r="KS62" s="6"/>
      <c r="KT62" s="6"/>
      <c r="KU62" s="6"/>
      <c r="KV62" s="6"/>
      <c r="KW62" s="6"/>
      <c r="KX62" s="6"/>
      <c r="KZ62" s="6"/>
      <c r="LA62" s="6"/>
      <c r="LB62" s="6">
        <v>10.60388</v>
      </c>
      <c r="LC62" s="6">
        <v>0.16558091909700001</v>
      </c>
      <c r="LD62" s="6"/>
      <c r="LE62" s="31"/>
      <c r="LF62" s="6"/>
      <c r="LG62" s="6"/>
      <c r="LH62" s="6"/>
      <c r="LI62" s="6"/>
      <c r="LJ62" s="6"/>
      <c r="LK62" s="6"/>
      <c r="LL62" s="6"/>
      <c r="LM62" s="6"/>
      <c r="LN62" s="6"/>
      <c r="LO62" s="6"/>
      <c r="LQ62" s="6"/>
      <c r="LR62" s="6"/>
      <c r="LS62" s="6">
        <v>10.60388</v>
      </c>
      <c r="LT62" s="6">
        <v>0.205302689087</v>
      </c>
      <c r="LU62" s="6"/>
      <c r="LV62" s="31"/>
      <c r="LW62" s="6"/>
      <c r="LX62" s="6"/>
      <c r="LY62" s="6"/>
      <c r="LZ62" s="6"/>
      <c r="MA62" s="6"/>
      <c r="MB62" s="6"/>
      <c r="MC62" s="6"/>
      <c r="MD62" s="6"/>
      <c r="ME62" s="6"/>
      <c r="MF62" s="6"/>
      <c r="MH62" s="6"/>
      <c r="MI62" s="6"/>
      <c r="MJ62" s="6">
        <v>10.60388</v>
      </c>
      <c r="MK62" s="6">
        <v>0.19228408053400001</v>
      </c>
      <c r="ML62" s="6"/>
      <c r="MM62" s="31"/>
      <c r="MN62" s="6"/>
      <c r="MO62" s="6"/>
      <c r="MP62" s="6"/>
      <c r="MQ62" s="6"/>
      <c r="MR62" s="6"/>
      <c r="MS62" s="6"/>
      <c r="MT62" s="6"/>
      <c r="MU62" s="6"/>
      <c r="MV62" s="6"/>
      <c r="MW62" s="6"/>
      <c r="MY62" s="6"/>
      <c r="MZ62" s="6"/>
      <c r="NA62" s="6">
        <v>10.60388</v>
      </c>
      <c r="NB62" s="6">
        <v>0.15430484819599999</v>
      </c>
      <c r="NC62" s="6"/>
      <c r="ND62" s="31"/>
      <c r="NE62" s="6"/>
      <c r="NF62" s="6"/>
      <c r="NG62" s="6"/>
      <c r="NH62" s="6"/>
      <c r="NI62" s="6"/>
      <c r="NJ62" s="6"/>
      <c r="NK62" s="6"/>
      <c r="NL62" s="6"/>
      <c r="NM62" s="6"/>
      <c r="NN62" s="6"/>
      <c r="NP62" s="6"/>
      <c r="NQ62" s="6"/>
      <c r="NR62" s="6">
        <v>10.67876</v>
      </c>
      <c r="NS62" s="6">
        <v>0.20017870767599999</v>
      </c>
      <c r="NT62" s="6"/>
      <c r="NU62" s="31"/>
      <c r="NV62" s="6"/>
      <c r="NW62" s="6"/>
      <c r="NX62" s="6"/>
      <c r="NY62" s="6"/>
      <c r="NZ62" s="6"/>
      <c r="OA62" s="6"/>
      <c r="OB62" s="6"/>
      <c r="OC62" s="6"/>
      <c r="OD62" s="6"/>
      <c r="OE62" s="6"/>
      <c r="OG62" s="6"/>
      <c r="OH62" s="6"/>
      <c r="OI62" s="6">
        <v>10.633800000000001</v>
      </c>
      <c r="OJ62" s="6">
        <v>0.214244241384</v>
      </c>
      <c r="OK62" s="6"/>
      <c r="OL62" s="31"/>
      <c r="OM62" s="6"/>
      <c r="ON62" s="6"/>
      <c r="OO62" s="6"/>
      <c r="OP62" s="6"/>
      <c r="OQ62" s="6"/>
      <c r="OR62" s="6"/>
      <c r="OS62" s="6"/>
      <c r="OT62" s="6"/>
      <c r="OU62" s="6"/>
      <c r="OV62" s="6"/>
      <c r="OX62" s="6"/>
      <c r="OY62" s="6"/>
      <c r="OZ62" s="6">
        <v>10.633800000000001</v>
      </c>
      <c r="PA62" s="6">
        <v>0.19562667096799999</v>
      </c>
      <c r="PB62" s="6"/>
      <c r="PC62" s="31"/>
      <c r="PD62" s="6"/>
      <c r="PE62" s="6"/>
      <c r="PF62" s="6"/>
      <c r="PG62" s="6"/>
      <c r="PH62" s="6"/>
      <c r="PI62" s="6"/>
      <c r="PJ62" s="6"/>
      <c r="PK62" s="6"/>
      <c r="PL62" s="6"/>
      <c r="PM62" s="6"/>
      <c r="PO62" s="6"/>
      <c r="PP62" s="6"/>
      <c r="PQ62" s="6">
        <v>10.633800000000001</v>
      </c>
      <c r="PR62" s="6">
        <v>0.243040445986</v>
      </c>
      <c r="PS62" s="6"/>
      <c r="PT62" s="31"/>
      <c r="PU62" s="6"/>
      <c r="PV62" s="6"/>
      <c r="PW62" s="6"/>
      <c r="PX62" s="6"/>
      <c r="PY62" s="6"/>
      <c r="PZ62" s="6"/>
      <c r="QA62" s="6"/>
      <c r="QB62" s="6"/>
      <c r="QC62" s="6"/>
      <c r="QD62" s="6"/>
      <c r="QF62" s="6"/>
      <c r="QG62" s="6"/>
      <c r="QH62" s="6">
        <v>10.633800000000001</v>
      </c>
      <c r="QI62" s="6">
        <v>0.28548659811299998</v>
      </c>
      <c r="QJ62" s="6"/>
      <c r="QK62" s="31"/>
      <c r="QL62" s="6"/>
      <c r="QM62" s="6"/>
      <c r="QN62" s="6"/>
      <c r="QO62" s="6"/>
      <c r="QP62" s="6"/>
      <c r="QQ62" s="6"/>
      <c r="QR62" s="6"/>
      <c r="QS62" s="6"/>
      <c r="QT62" s="6"/>
      <c r="QU62" s="6"/>
      <c r="QW62" s="6"/>
      <c r="QX62" s="6"/>
      <c r="QY62" s="6">
        <v>10.633800000000001</v>
      </c>
      <c r="QZ62" s="6">
        <v>0.24167321195200001</v>
      </c>
      <c r="RA62" s="6"/>
      <c r="RB62" s="31"/>
      <c r="RC62" s="6"/>
      <c r="RD62" s="6"/>
      <c r="RE62" s="6"/>
      <c r="RF62" s="6"/>
      <c r="RG62" s="6"/>
      <c r="RH62" s="6"/>
      <c r="RI62" s="6"/>
      <c r="RJ62" s="6"/>
      <c r="RK62" s="6"/>
      <c r="RL62" s="6"/>
      <c r="RN62" s="6"/>
      <c r="RO62" s="6"/>
      <c r="RP62" s="6">
        <v>10.390919999999999</v>
      </c>
      <c r="RQ62" s="6">
        <v>0.27260548119599998</v>
      </c>
      <c r="RR62" s="6"/>
      <c r="RS62" s="31"/>
      <c r="RT62" s="6"/>
      <c r="RU62" s="6"/>
      <c r="RV62" s="6"/>
      <c r="RW62" s="6"/>
      <c r="RX62" s="6"/>
      <c r="RY62" s="6"/>
      <c r="RZ62" s="6"/>
      <c r="SA62" s="6"/>
      <c r="SB62" s="6"/>
      <c r="SC62" s="6"/>
      <c r="SE62" s="6"/>
      <c r="SF62" s="6"/>
      <c r="SG62" s="6">
        <v>10.390919999999999</v>
      </c>
      <c r="SH62" s="6">
        <v>0.27649986878400001</v>
      </c>
      <c r="SI62" s="6"/>
      <c r="SJ62" s="31"/>
      <c r="SK62" s="6"/>
      <c r="SL62" s="6"/>
      <c r="SM62" s="6"/>
      <c r="SN62" s="6"/>
      <c r="SO62" s="6"/>
      <c r="SP62" s="6"/>
      <c r="SQ62" s="6"/>
      <c r="SR62" s="6"/>
      <c r="SS62" s="6"/>
      <c r="ST62" s="6"/>
      <c r="SV62" s="6"/>
      <c r="SW62" s="6"/>
      <c r="SX62" s="6">
        <v>10.558920000000001</v>
      </c>
      <c r="SY62" s="6">
        <v>0.43690158903600002</v>
      </c>
      <c r="SZ62" s="6"/>
      <c r="TA62" s="31"/>
      <c r="TB62" s="6"/>
      <c r="TC62" s="6"/>
      <c r="TD62" s="6"/>
      <c r="TE62" s="6"/>
      <c r="TF62" s="6"/>
      <c r="TG62" s="6"/>
      <c r="TH62" s="6"/>
      <c r="TI62" s="6"/>
      <c r="TJ62" s="6"/>
      <c r="TK62" s="6"/>
      <c r="TM62" s="6"/>
      <c r="TN62" s="6"/>
      <c r="TO62" s="6">
        <v>10.558920000000001</v>
      </c>
      <c r="TP62" s="6">
        <v>0.27734692770000002</v>
      </c>
      <c r="TQ62" s="6"/>
      <c r="TR62" s="31"/>
      <c r="TS62" s="6"/>
      <c r="TT62" s="6"/>
      <c r="TU62" s="6"/>
      <c r="TV62" s="6"/>
      <c r="TW62" s="6"/>
      <c r="TX62" s="6"/>
      <c r="TY62" s="6"/>
      <c r="TZ62" s="6"/>
      <c r="UA62" s="6"/>
      <c r="UB62" s="6"/>
      <c r="UD62" s="6"/>
      <c r="UE62" s="6"/>
      <c r="UF62" s="6">
        <v>10.558920000000001</v>
      </c>
      <c r="UG62" s="6">
        <v>0.25609977568999998</v>
      </c>
      <c r="UH62" s="6"/>
      <c r="UI62" s="31"/>
      <c r="UJ62" s="6"/>
      <c r="UK62" s="6"/>
      <c r="UL62" s="6"/>
      <c r="UM62" s="6"/>
      <c r="UN62" s="6"/>
      <c r="UO62" s="6"/>
      <c r="UP62" s="6"/>
      <c r="UQ62" s="6"/>
      <c r="UR62" s="6"/>
      <c r="US62" s="6"/>
      <c r="UU62" s="6"/>
      <c r="UV62" s="6"/>
      <c r="UW62" s="6">
        <v>10.36284</v>
      </c>
      <c r="UX62" s="6">
        <v>0.26427317082399998</v>
      </c>
      <c r="UY62" s="6"/>
      <c r="UZ62" s="31"/>
      <c r="VA62" s="6"/>
      <c r="VB62" s="6"/>
      <c r="VC62" s="6"/>
      <c r="VD62" s="6"/>
      <c r="VE62" s="6"/>
      <c r="VF62" s="6"/>
      <c r="VG62" s="6"/>
      <c r="VH62" s="6"/>
      <c r="VI62" s="6"/>
      <c r="VJ62" s="6"/>
      <c r="VL62" s="6"/>
      <c r="VM62" s="6"/>
      <c r="VN62" s="6">
        <v>10.36284</v>
      </c>
      <c r="VO62" s="6">
        <v>0.29849344683599999</v>
      </c>
      <c r="VP62" s="6"/>
      <c r="VQ62" s="31"/>
      <c r="VR62" s="6"/>
      <c r="VS62" s="6"/>
      <c r="VT62" s="6"/>
      <c r="VU62" s="6"/>
      <c r="VV62" s="6"/>
      <c r="VW62" s="6"/>
      <c r="VX62" s="6"/>
      <c r="VY62" s="6"/>
      <c r="VZ62" s="6"/>
      <c r="WA62" s="6"/>
      <c r="WC62" s="6"/>
      <c r="WD62" s="6"/>
      <c r="WE62" s="6">
        <v>10.36284</v>
      </c>
      <c r="WF62" s="6">
        <v>0.28676026083099998</v>
      </c>
      <c r="WG62" s="6"/>
      <c r="WH62" s="31"/>
    </row>
    <row r="63" spans="11:606" x14ac:dyDescent="0.25">
      <c r="K63" s="31"/>
      <c r="L63" s="6"/>
      <c r="M63" s="6"/>
      <c r="N63" s="6"/>
      <c r="O63" s="6"/>
      <c r="P63" s="6"/>
      <c r="Q63" s="6"/>
      <c r="R63" s="6"/>
      <c r="S63" s="6"/>
      <c r="T63" s="6"/>
      <c r="U63" s="6"/>
      <c r="W63" s="6"/>
      <c r="X63" s="6"/>
      <c r="Y63" s="6">
        <v>12.301193333300001</v>
      </c>
      <c r="Z63" s="6">
        <v>7.3565359327300003E-2</v>
      </c>
      <c r="AA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N63" s="6"/>
      <c r="AO63" s="6"/>
      <c r="AP63" s="6">
        <v>12.301193333300001</v>
      </c>
      <c r="AQ63" s="6">
        <v>0.18461617969999999</v>
      </c>
      <c r="AR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E63" s="6"/>
      <c r="BF63" s="6"/>
      <c r="BG63" s="6">
        <v>12.14822</v>
      </c>
      <c r="BH63" s="6">
        <v>8.5798970094300001E-2</v>
      </c>
      <c r="BI63" s="6"/>
      <c r="BJ63" s="31"/>
      <c r="BK63" s="6"/>
      <c r="BL63" s="6"/>
      <c r="BM63" s="6"/>
      <c r="BN63" s="6"/>
      <c r="BO63" s="6"/>
      <c r="BP63" s="6"/>
      <c r="BQ63" s="6"/>
      <c r="BR63" s="6"/>
      <c r="BS63" s="6"/>
      <c r="BT63" s="6"/>
      <c r="BV63" s="6"/>
      <c r="BW63" s="6"/>
      <c r="BX63" s="6">
        <v>12.51544</v>
      </c>
      <c r="BY63" s="6">
        <v>0.63248985039399996</v>
      </c>
      <c r="BZ63" s="6"/>
      <c r="CA63" s="31"/>
      <c r="CB63" s="6"/>
      <c r="CC63" s="6"/>
      <c r="CD63" s="6"/>
      <c r="CE63" s="6"/>
      <c r="CF63" s="6"/>
      <c r="CG63" s="6"/>
      <c r="CH63" s="6"/>
      <c r="CI63" s="6"/>
      <c r="CJ63" s="6"/>
      <c r="CK63" s="6"/>
      <c r="CM63" s="6"/>
      <c r="CN63" s="6"/>
      <c r="CO63" s="6">
        <v>12.6159133333</v>
      </c>
      <c r="CP63" s="6">
        <v>0.34366911531</v>
      </c>
      <c r="CQ63" s="6"/>
      <c r="CR63" s="31"/>
      <c r="CS63" s="6"/>
      <c r="CT63" s="6"/>
      <c r="CU63" s="6"/>
      <c r="CV63" s="6"/>
      <c r="CW63" s="6"/>
      <c r="CX63" s="6"/>
      <c r="CY63" s="6"/>
      <c r="CZ63" s="6"/>
      <c r="DA63" s="6"/>
      <c r="DB63" s="6"/>
      <c r="DD63" s="6"/>
      <c r="DE63" s="6"/>
      <c r="DF63" s="6">
        <v>12.6159133333</v>
      </c>
      <c r="DG63" s="6">
        <v>0.785071360537</v>
      </c>
      <c r="DH63" s="6"/>
      <c r="DI63" s="31"/>
      <c r="DJ63" s="6"/>
      <c r="DK63" s="6"/>
      <c r="DL63" s="6"/>
      <c r="DM63" s="6"/>
      <c r="DN63" s="6"/>
      <c r="DO63" s="6"/>
      <c r="DP63" s="6"/>
      <c r="DQ63" s="6"/>
      <c r="DR63" s="6"/>
      <c r="DS63" s="6"/>
      <c r="DU63" s="6"/>
      <c r="DV63" s="6"/>
      <c r="DW63" s="6">
        <v>12.4061</v>
      </c>
      <c r="DX63" s="6">
        <v>0.340359786818</v>
      </c>
      <c r="DY63" s="6"/>
      <c r="DZ63" s="31"/>
      <c r="EA63" s="6"/>
      <c r="EB63" s="6"/>
      <c r="EC63" s="6"/>
      <c r="ED63" s="6"/>
      <c r="EE63" s="6"/>
      <c r="EF63" s="6"/>
      <c r="EG63" s="6"/>
      <c r="EH63" s="6"/>
      <c r="EI63" s="6"/>
      <c r="EJ63" s="6"/>
      <c r="EL63" s="6"/>
      <c r="EM63" s="6"/>
      <c r="EN63" s="6">
        <v>12.4061</v>
      </c>
      <c r="EO63" s="6">
        <v>0.22340642808799999</v>
      </c>
      <c r="EP63" s="6"/>
      <c r="EQ63" s="31"/>
      <c r="ER63" s="6"/>
      <c r="ES63" s="6"/>
      <c r="ET63" s="6"/>
      <c r="EU63" s="6"/>
      <c r="EV63" s="6"/>
      <c r="EW63" s="6"/>
      <c r="EX63" s="6"/>
      <c r="EY63" s="6"/>
      <c r="EZ63" s="6"/>
      <c r="FA63" s="6"/>
      <c r="FC63" s="6"/>
      <c r="FD63" s="6"/>
      <c r="FE63" s="6">
        <v>12.32742</v>
      </c>
      <c r="FF63" s="6">
        <v>0.23916868455699999</v>
      </c>
      <c r="FG63" s="6"/>
      <c r="FH63" s="31"/>
      <c r="FI63" s="6"/>
      <c r="FJ63" s="6"/>
      <c r="FK63" s="6"/>
      <c r="FL63" s="6"/>
      <c r="FM63" s="6"/>
      <c r="FN63" s="6"/>
      <c r="FO63" s="6"/>
      <c r="FP63" s="6"/>
      <c r="FQ63" s="6"/>
      <c r="FR63" s="6"/>
      <c r="FT63" s="6"/>
      <c r="FU63" s="6"/>
      <c r="FV63" s="6">
        <v>12.32742</v>
      </c>
      <c r="FW63" s="6">
        <v>0.265774235498</v>
      </c>
      <c r="FX63" s="6"/>
      <c r="FY63" s="31"/>
      <c r="FZ63" s="6"/>
      <c r="GA63" s="6"/>
      <c r="GB63" s="6"/>
      <c r="GC63" s="6"/>
      <c r="GD63" s="6"/>
      <c r="GE63" s="6"/>
      <c r="GF63" s="6"/>
      <c r="GG63" s="6"/>
      <c r="GH63" s="6"/>
      <c r="GI63" s="6"/>
      <c r="GK63" s="6"/>
      <c r="GL63" s="6"/>
      <c r="GM63" s="6">
        <v>12.2793066667</v>
      </c>
      <c r="GN63" s="6">
        <v>0.27742212557599999</v>
      </c>
      <c r="GO63" s="6"/>
      <c r="GP63" s="31"/>
      <c r="GQ63" s="6"/>
      <c r="GR63" s="6"/>
      <c r="GS63" s="6"/>
      <c r="GT63" s="6"/>
      <c r="GU63" s="6"/>
      <c r="GV63" s="6"/>
      <c r="GW63" s="6"/>
      <c r="GX63" s="6"/>
      <c r="GY63" s="6"/>
      <c r="GZ63" s="6"/>
      <c r="HB63" s="6"/>
      <c r="HC63" s="6"/>
      <c r="HD63" s="6"/>
      <c r="HE63" s="6"/>
      <c r="HF63" s="6"/>
      <c r="HG63" s="31"/>
      <c r="HH63" s="6"/>
      <c r="HI63" s="6"/>
      <c r="HJ63" s="6"/>
      <c r="HK63" s="6"/>
      <c r="HL63" s="6"/>
      <c r="HM63" s="6"/>
      <c r="HN63" s="6"/>
      <c r="HO63" s="6"/>
      <c r="HP63" s="6"/>
      <c r="HQ63" s="6"/>
      <c r="HS63" s="6"/>
      <c r="HT63" s="6"/>
      <c r="HU63" s="6">
        <v>12.683999999999999</v>
      </c>
      <c r="HV63" s="6">
        <v>0.36474380579600002</v>
      </c>
      <c r="HW63" s="6"/>
      <c r="HX63" s="31"/>
      <c r="HY63" s="6"/>
      <c r="HZ63" s="6"/>
      <c r="IA63" s="6"/>
      <c r="IB63" s="6"/>
      <c r="IC63" s="6"/>
      <c r="ID63" s="6"/>
      <c r="IE63" s="6"/>
      <c r="IF63" s="6"/>
      <c r="IG63" s="6"/>
      <c r="IH63" s="6"/>
      <c r="IJ63" s="6"/>
      <c r="IK63" s="6"/>
      <c r="IL63" s="6">
        <v>12.683999999999999</v>
      </c>
      <c r="IM63" s="6">
        <v>0.448304658548</v>
      </c>
      <c r="IN63" s="6"/>
      <c r="IO63" s="31"/>
      <c r="IP63" s="6"/>
      <c r="IQ63" s="6"/>
      <c r="IR63" s="6"/>
      <c r="IS63" s="6"/>
      <c r="IT63" s="6"/>
      <c r="IU63" s="6"/>
      <c r="IV63" s="6"/>
      <c r="IW63" s="6"/>
      <c r="IX63" s="6"/>
      <c r="IY63" s="6"/>
      <c r="JA63" s="6"/>
      <c r="JB63" s="6"/>
      <c r="JC63" s="6">
        <v>12.683999999999999</v>
      </c>
      <c r="JD63" s="6">
        <v>0.48290113007300001</v>
      </c>
      <c r="JE63" s="6"/>
      <c r="JF63" s="31"/>
      <c r="JG63" s="6"/>
      <c r="JH63" s="6"/>
      <c r="JI63" s="6"/>
      <c r="JJ63" s="6"/>
      <c r="JK63" s="6"/>
      <c r="JL63" s="6"/>
      <c r="JM63" s="6"/>
      <c r="JN63" s="6"/>
      <c r="JO63" s="6"/>
      <c r="JP63" s="6"/>
      <c r="JR63" s="6"/>
      <c r="JS63" s="6"/>
      <c r="JT63" s="6">
        <v>12.683999999999999</v>
      </c>
      <c r="JU63" s="6">
        <v>0.568330832999</v>
      </c>
      <c r="JV63" s="6"/>
      <c r="JW63" s="31"/>
      <c r="JX63" s="6"/>
      <c r="JY63" s="6"/>
      <c r="JZ63" s="6"/>
      <c r="KA63" s="6"/>
      <c r="KB63" s="6"/>
      <c r="KC63" s="6"/>
      <c r="KD63" s="6"/>
      <c r="KE63" s="6"/>
      <c r="KF63" s="6"/>
      <c r="KG63" s="6"/>
      <c r="KI63" s="6"/>
      <c r="KJ63" s="6"/>
      <c r="KK63" s="6">
        <v>12.371193333300001</v>
      </c>
      <c r="KL63" s="6">
        <v>0.20337343534999999</v>
      </c>
      <c r="KM63" s="6"/>
      <c r="KN63" s="31"/>
      <c r="KO63" s="6"/>
      <c r="KP63" s="6"/>
      <c r="KQ63" s="6"/>
      <c r="KR63" s="6"/>
      <c r="KS63" s="6"/>
      <c r="KT63" s="6"/>
      <c r="KU63" s="6"/>
      <c r="KV63" s="6"/>
      <c r="KW63" s="6"/>
      <c r="KX63" s="6"/>
      <c r="KZ63" s="6"/>
      <c r="LA63" s="6"/>
      <c r="LB63" s="6">
        <v>12.371193333300001</v>
      </c>
      <c r="LC63" s="6">
        <v>0.17904122503299999</v>
      </c>
      <c r="LD63" s="6"/>
      <c r="LE63" s="31"/>
      <c r="LF63" s="6"/>
      <c r="LG63" s="6"/>
      <c r="LH63" s="6"/>
      <c r="LI63" s="6"/>
      <c r="LJ63" s="6"/>
      <c r="LK63" s="6"/>
      <c r="LL63" s="6"/>
      <c r="LM63" s="6"/>
      <c r="LN63" s="6"/>
      <c r="LO63" s="6"/>
      <c r="LQ63" s="6"/>
      <c r="LR63" s="6"/>
      <c r="LS63" s="6">
        <v>12.371193333300001</v>
      </c>
      <c r="LT63" s="6">
        <v>0.21672389071100001</v>
      </c>
      <c r="LU63" s="6"/>
      <c r="LV63" s="31"/>
      <c r="LW63" s="6"/>
      <c r="LX63" s="6"/>
      <c r="LY63" s="6"/>
      <c r="LZ63" s="6"/>
      <c r="MA63" s="6"/>
      <c r="MB63" s="6"/>
      <c r="MC63" s="6"/>
      <c r="MD63" s="6"/>
      <c r="ME63" s="6"/>
      <c r="MF63" s="6"/>
      <c r="MH63" s="6"/>
      <c r="MI63" s="6"/>
      <c r="MJ63" s="6">
        <v>12.371193333300001</v>
      </c>
      <c r="MK63" s="6">
        <v>0.20205405586299999</v>
      </c>
      <c r="ML63" s="6"/>
      <c r="MM63" s="31"/>
      <c r="MN63" s="6"/>
      <c r="MO63" s="6"/>
      <c r="MP63" s="6"/>
      <c r="MQ63" s="6"/>
      <c r="MR63" s="6"/>
      <c r="MS63" s="6"/>
      <c r="MT63" s="6"/>
      <c r="MU63" s="6"/>
      <c r="MV63" s="6"/>
      <c r="MW63" s="6"/>
      <c r="MY63" s="6"/>
      <c r="MZ63" s="6"/>
      <c r="NA63" s="6">
        <v>12.371193333300001</v>
      </c>
      <c r="NB63" s="6">
        <v>0.16230192379300001</v>
      </c>
      <c r="NC63" s="6"/>
      <c r="ND63" s="31"/>
      <c r="NE63" s="6"/>
      <c r="NF63" s="6"/>
      <c r="NG63" s="6"/>
      <c r="NH63" s="6"/>
      <c r="NI63" s="6"/>
      <c r="NJ63" s="6"/>
      <c r="NK63" s="6"/>
      <c r="NL63" s="6"/>
      <c r="NM63" s="6"/>
      <c r="NN63" s="6"/>
      <c r="NP63" s="6"/>
      <c r="NQ63" s="6"/>
      <c r="NR63" s="6">
        <v>12.458553333299999</v>
      </c>
      <c r="NS63" s="6">
        <v>0.21405407145700001</v>
      </c>
      <c r="NT63" s="6"/>
      <c r="NU63" s="31"/>
      <c r="NV63" s="6"/>
      <c r="NW63" s="6"/>
      <c r="NX63" s="6"/>
      <c r="NY63" s="6"/>
      <c r="NZ63" s="6"/>
      <c r="OA63" s="6"/>
      <c r="OB63" s="6"/>
      <c r="OC63" s="6"/>
      <c r="OD63" s="6"/>
      <c r="OE63" s="6"/>
      <c r="OG63" s="6"/>
      <c r="OH63" s="6"/>
      <c r="OI63" s="6">
        <v>12.4061</v>
      </c>
      <c r="OJ63" s="6">
        <v>0.22970475496699999</v>
      </c>
      <c r="OK63" s="6"/>
      <c r="OL63" s="31"/>
      <c r="OM63" s="6"/>
      <c r="ON63" s="6"/>
      <c r="OO63" s="6"/>
      <c r="OP63" s="6"/>
      <c r="OQ63" s="6"/>
      <c r="OR63" s="6"/>
      <c r="OS63" s="6"/>
      <c r="OT63" s="6"/>
      <c r="OU63" s="6"/>
      <c r="OV63" s="6"/>
      <c r="OX63" s="6"/>
      <c r="OY63" s="6"/>
      <c r="OZ63" s="6">
        <v>12.4061</v>
      </c>
      <c r="PA63" s="6">
        <v>0.208204332622</v>
      </c>
      <c r="PB63" s="6"/>
      <c r="PC63" s="31"/>
      <c r="PD63" s="6"/>
      <c r="PE63" s="6"/>
      <c r="PF63" s="6"/>
      <c r="PG63" s="6"/>
      <c r="PH63" s="6"/>
      <c r="PI63" s="6"/>
      <c r="PJ63" s="6"/>
      <c r="PK63" s="6"/>
      <c r="PL63" s="6"/>
      <c r="PM63" s="6"/>
      <c r="PO63" s="6"/>
      <c r="PP63" s="6"/>
      <c r="PQ63" s="6">
        <v>12.4061</v>
      </c>
      <c r="PR63" s="6">
        <v>0.260959413448</v>
      </c>
      <c r="PS63" s="6"/>
      <c r="PT63" s="31"/>
      <c r="PU63" s="6"/>
      <c r="PV63" s="6"/>
      <c r="PW63" s="6"/>
      <c r="PX63" s="6"/>
      <c r="PY63" s="6"/>
      <c r="PZ63" s="6"/>
      <c r="QA63" s="6"/>
      <c r="QB63" s="6"/>
      <c r="QC63" s="6"/>
      <c r="QD63" s="6"/>
      <c r="QF63" s="6"/>
      <c r="QG63" s="6"/>
      <c r="QH63" s="6">
        <v>12.4061</v>
      </c>
      <c r="QI63" s="6">
        <v>0.30074995666799997</v>
      </c>
      <c r="QJ63" s="6"/>
      <c r="QK63" s="31"/>
      <c r="QL63" s="6"/>
      <c r="QM63" s="6"/>
      <c r="QN63" s="6"/>
      <c r="QO63" s="6"/>
      <c r="QP63" s="6"/>
      <c r="QQ63" s="6"/>
      <c r="QR63" s="6"/>
      <c r="QS63" s="6"/>
      <c r="QT63" s="6"/>
      <c r="QU63" s="6"/>
      <c r="QW63" s="6"/>
      <c r="QX63" s="6"/>
      <c r="QY63" s="6">
        <v>12.4061</v>
      </c>
      <c r="QZ63" s="6">
        <v>0.26101531332099998</v>
      </c>
      <c r="RA63" s="6"/>
      <c r="RB63" s="31"/>
      <c r="RC63" s="6"/>
      <c r="RD63" s="6"/>
      <c r="RE63" s="6"/>
      <c r="RF63" s="6"/>
      <c r="RG63" s="6"/>
      <c r="RH63" s="6"/>
      <c r="RI63" s="6"/>
      <c r="RJ63" s="6"/>
      <c r="RK63" s="6"/>
      <c r="RL63" s="6"/>
      <c r="RN63" s="6"/>
      <c r="RO63" s="6"/>
      <c r="RP63" s="6">
        <v>12.12274</v>
      </c>
      <c r="RQ63" s="6">
        <v>0.29276786743099997</v>
      </c>
      <c r="RR63" s="6"/>
      <c r="RS63" s="31"/>
      <c r="RT63" s="6"/>
      <c r="RU63" s="6"/>
      <c r="RV63" s="6"/>
      <c r="RW63" s="6"/>
      <c r="RX63" s="6"/>
      <c r="RY63" s="6"/>
      <c r="RZ63" s="6"/>
      <c r="SA63" s="6"/>
      <c r="SB63" s="6"/>
      <c r="SC63" s="6"/>
      <c r="SE63" s="6"/>
      <c r="SF63" s="6"/>
      <c r="SG63" s="6">
        <v>12.12274</v>
      </c>
      <c r="SH63" s="6">
        <v>0.29690953619999999</v>
      </c>
      <c r="SI63" s="6"/>
      <c r="SJ63" s="31"/>
      <c r="SK63" s="6"/>
      <c r="SL63" s="6"/>
      <c r="SM63" s="6"/>
      <c r="SN63" s="6"/>
      <c r="SO63" s="6"/>
      <c r="SP63" s="6"/>
      <c r="SQ63" s="6"/>
      <c r="SR63" s="6"/>
      <c r="SS63" s="6"/>
      <c r="ST63" s="6"/>
      <c r="SV63" s="6"/>
      <c r="SW63" s="6"/>
      <c r="SX63" s="6">
        <v>12.31874</v>
      </c>
      <c r="SY63" s="6">
        <v>0.458415753993</v>
      </c>
      <c r="SZ63" s="6"/>
      <c r="TA63" s="31"/>
      <c r="TB63" s="6"/>
      <c r="TC63" s="6"/>
      <c r="TD63" s="6"/>
      <c r="TE63" s="6"/>
      <c r="TF63" s="6"/>
      <c r="TG63" s="6"/>
      <c r="TH63" s="6"/>
      <c r="TI63" s="6"/>
      <c r="TJ63" s="6"/>
      <c r="TK63" s="6"/>
      <c r="TM63" s="6"/>
      <c r="TN63" s="6"/>
      <c r="TO63" s="6">
        <v>12.31874</v>
      </c>
      <c r="TP63" s="6">
        <v>0.29288857913900002</v>
      </c>
      <c r="TQ63" s="6"/>
      <c r="TR63" s="31"/>
      <c r="TS63" s="6"/>
      <c r="TT63" s="6"/>
      <c r="TU63" s="6"/>
      <c r="TV63" s="6"/>
      <c r="TW63" s="6"/>
      <c r="TX63" s="6"/>
      <c r="TY63" s="6"/>
      <c r="TZ63" s="6"/>
      <c r="UA63" s="6"/>
      <c r="UB63" s="6"/>
      <c r="UD63" s="6"/>
      <c r="UE63" s="6"/>
      <c r="UF63" s="6">
        <v>12.31874</v>
      </c>
      <c r="UG63" s="6">
        <v>0.27316308846800003</v>
      </c>
      <c r="UH63" s="6"/>
      <c r="UI63" s="31"/>
      <c r="UJ63" s="6"/>
      <c r="UK63" s="6"/>
      <c r="UL63" s="6"/>
      <c r="UM63" s="6"/>
      <c r="UN63" s="6"/>
      <c r="UO63" s="6"/>
      <c r="UP63" s="6"/>
      <c r="UQ63" s="6"/>
      <c r="UR63" s="6"/>
      <c r="US63" s="6"/>
      <c r="UU63" s="6"/>
      <c r="UV63" s="6"/>
      <c r="UW63" s="6">
        <v>12.089980000000001</v>
      </c>
      <c r="UX63" s="6">
        <v>0.28347633947700002</v>
      </c>
      <c r="UY63" s="6"/>
      <c r="UZ63" s="31"/>
      <c r="VA63" s="6"/>
      <c r="VB63" s="6"/>
      <c r="VC63" s="6"/>
      <c r="VD63" s="6"/>
      <c r="VE63" s="6"/>
      <c r="VF63" s="6"/>
      <c r="VG63" s="6"/>
      <c r="VH63" s="6"/>
      <c r="VI63" s="6"/>
      <c r="VJ63" s="6"/>
      <c r="VL63" s="6"/>
      <c r="VM63" s="6"/>
      <c r="VN63" s="6">
        <v>12.089980000000001</v>
      </c>
      <c r="VO63" s="6">
        <v>0.32079527582900003</v>
      </c>
      <c r="VP63" s="6"/>
      <c r="VQ63" s="31"/>
      <c r="VR63" s="6"/>
      <c r="VS63" s="6"/>
      <c r="VT63" s="6"/>
      <c r="VU63" s="6"/>
      <c r="VV63" s="6"/>
      <c r="VW63" s="6"/>
      <c r="VX63" s="6"/>
      <c r="VY63" s="6"/>
      <c r="VZ63" s="6"/>
      <c r="WA63" s="6"/>
      <c r="WC63" s="6"/>
      <c r="WD63" s="6"/>
      <c r="WE63" s="6">
        <v>12.089980000000001</v>
      </c>
      <c r="WF63" s="6">
        <v>0.30614571110900002</v>
      </c>
      <c r="WG63" s="6"/>
      <c r="WH63" s="31"/>
    </row>
    <row r="64" spans="11:606" x14ac:dyDescent="0.25">
      <c r="L64" s="6"/>
      <c r="M64" s="6"/>
      <c r="N64" s="6"/>
      <c r="O64" s="6"/>
      <c r="P64" s="6"/>
      <c r="Q64" s="6"/>
      <c r="R64" s="6"/>
      <c r="S64" s="6"/>
      <c r="T64" s="6"/>
      <c r="U64" s="6"/>
      <c r="W64" s="6"/>
      <c r="X64" s="6"/>
      <c r="Y64" s="6">
        <v>14.0585066667</v>
      </c>
      <c r="Z64" s="6">
        <v>7.5795775292000003E-2</v>
      </c>
      <c r="AA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N64" s="6"/>
      <c r="AO64" s="6"/>
      <c r="AP64" s="6">
        <v>14.0585066667</v>
      </c>
      <c r="AQ64" s="6">
        <v>0.19041532345000001</v>
      </c>
      <c r="AR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E64" s="6"/>
      <c r="BF64" s="6"/>
      <c r="BG64" s="6">
        <v>13.88368</v>
      </c>
      <c r="BH64" s="6">
        <v>8.7772314961199999E-2</v>
      </c>
      <c r="BI64" s="6"/>
      <c r="BJ64" s="31"/>
      <c r="BK64" s="6"/>
      <c r="BL64" s="6"/>
      <c r="BM64" s="6"/>
      <c r="BN64" s="6"/>
      <c r="BO64" s="6"/>
      <c r="BP64" s="6"/>
      <c r="BQ64" s="6"/>
      <c r="BR64" s="6"/>
      <c r="BS64" s="6"/>
      <c r="BT64" s="6"/>
      <c r="BV64" s="6"/>
      <c r="BW64" s="6"/>
      <c r="BX64" s="6">
        <v>14.30336</v>
      </c>
      <c r="BY64" s="6">
        <v>0.65956282323799997</v>
      </c>
      <c r="BZ64" s="6"/>
      <c r="CA64" s="31"/>
      <c r="CB64" s="6"/>
      <c r="CC64" s="6"/>
      <c r="CD64" s="6"/>
      <c r="CE64" s="6"/>
      <c r="CF64" s="6"/>
      <c r="CG64" s="6"/>
      <c r="CH64" s="6"/>
      <c r="CI64" s="6"/>
      <c r="CJ64" s="6"/>
      <c r="CK64" s="6"/>
      <c r="CM64" s="6"/>
      <c r="CN64" s="6"/>
      <c r="CO64" s="6">
        <v>14.4181866667</v>
      </c>
      <c r="CP64" s="6">
        <v>0.36507940607799999</v>
      </c>
      <c r="CQ64" s="6"/>
      <c r="CR64" s="31"/>
      <c r="CS64" s="6"/>
      <c r="CT64" s="6"/>
      <c r="CU64" s="6"/>
      <c r="CV64" s="6"/>
      <c r="CW64" s="6"/>
      <c r="CX64" s="6"/>
      <c r="CY64" s="6"/>
      <c r="CZ64" s="6"/>
      <c r="DA64" s="6"/>
      <c r="DB64" s="6"/>
      <c r="DD64" s="6"/>
      <c r="DE64" s="6"/>
      <c r="DF64" s="6">
        <v>14.4181866667</v>
      </c>
      <c r="DG64" s="6">
        <v>0.84129227559800002</v>
      </c>
      <c r="DH64" s="6"/>
      <c r="DI64" s="31"/>
      <c r="DJ64" s="6"/>
      <c r="DK64" s="6"/>
      <c r="DL64" s="6"/>
      <c r="DM64" s="6"/>
      <c r="DN64" s="6"/>
      <c r="DO64" s="6"/>
      <c r="DP64" s="6"/>
      <c r="DQ64" s="6"/>
      <c r="DR64" s="6"/>
      <c r="DS64" s="6"/>
      <c r="DU64" s="6"/>
      <c r="DV64" s="6"/>
      <c r="DW64" s="6">
        <v>14.1784</v>
      </c>
      <c r="DX64" s="6">
        <v>0.35128123184400001</v>
      </c>
      <c r="DY64" s="6"/>
      <c r="DZ64" s="31"/>
      <c r="EA64" s="6"/>
      <c r="EB64" s="6"/>
      <c r="EC64" s="6"/>
      <c r="ED64" s="6"/>
      <c r="EE64" s="6"/>
      <c r="EF64" s="6"/>
      <c r="EG64" s="6"/>
      <c r="EH64" s="6"/>
      <c r="EI64" s="6"/>
      <c r="EJ64" s="6"/>
      <c r="EL64" s="6"/>
      <c r="EM64" s="6"/>
      <c r="EN64" s="6">
        <v>14.1784</v>
      </c>
      <c r="EO64" s="6">
        <v>0.238359544571</v>
      </c>
      <c r="EP64" s="6"/>
      <c r="EQ64" s="31"/>
      <c r="ER64" s="6"/>
      <c r="ES64" s="6"/>
      <c r="ET64" s="6"/>
      <c r="EU64" s="6"/>
      <c r="EV64" s="6"/>
      <c r="EW64" s="6"/>
      <c r="EX64" s="6"/>
      <c r="EY64" s="6"/>
      <c r="EZ64" s="6"/>
      <c r="FA64" s="6"/>
      <c r="FC64" s="6"/>
      <c r="FD64" s="6"/>
      <c r="FE64" s="6">
        <v>14.088480000000001</v>
      </c>
      <c r="FF64" s="6">
        <v>0.25472686462299998</v>
      </c>
      <c r="FG64" s="6"/>
      <c r="FH64" s="31"/>
      <c r="FI64" s="6"/>
      <c r="FJ64" s="6"/>
      <c r="FK64" s="6"/>
      <c r="FL64" s="6"/>
      <c r="FM64" s="6"/>
      <c r="FN64" s="6"/>
      <c r="FO64" s="6"/>
      <c r="FP64" s="6"/>
      <c r="FQ64" s="6"/>
      <c r="FR64" s="6"/>
      <c r="FT64" s="6"/>
      <c r="FU64" s="6"/>
      <c r="FV64" s="6">
        <v>14.088480000000001</v>
      </c>
      <c r="FW64" s="6">
        <v>0.28416358631799998</v>
      </c>
      <c r="FX64" s="6"/>
      <c r="FY64" s="31"/>
      <c r="FZ64" s="6"/>
      <c r="GA64" s="6"/>
      <c r="GB64" s="6"/>
      <c r="GC64" s="6"/>
      <c r="GD64" s="6"/>
      <c r="GE64" s="6"/>
      <c r="GF64" s="6"/>
      <c r="GG64" s="6"/>
      <c r="GH64" s="6"/>
      <c r="GI64" s="6"/>
      <c r="GK64" s="6"/>
      <c r="GL64" s="6"/>
      <c r="GM64" s="6">
        <v>14.033493333299999</v>
      </c>
      <c r="GN64" s="6">
        <v>0.29616420257800002</v>
      </c>
      <c r="GO64" s="6"/>
      <c r="GP64" s="31"/>
      <c r="GQ64" s="6"/>
      <c r="GR64" s="6"/>
      <c r="GS64" s="6"/>
      <c r="GT64" s="6"/>
      <c r="GU64" s="6"/>
      <c r="GV64" s="6"/>
      <c r="GW64" s="6"/>
      <c r="GX64" s="6"/>
      <c r="GY64" s="6"/>
      <c r="GZ64" s="6"/>
      <c r="HB64" s="6"/>
      <c r="HC64" s="6"/>
      <c r="HD64" s="6"/>
      <c r="HE64" s="6"/>
      <c r="HF64" s="6"/>
      <c r="HG64" s="31"/>
      <c r="HH64" s="6"/>
      <c r="HI64" s="6"/>
      <c r="HJ64" s="6"/>
      <c r="HK64" s="6"/>
      <c r="HL64" s="6"/>
      <c r="HM64" s="6"/>
      <c r="HN64" s="6"/>
      <c r="HO64" s="6"/>
      <c r="HP64" s="6"/>
      <c r="HQ64" s="6"/>
      <c r="HS64" s="6"/>
      <c r="HT64" s="6"/>
      <c r="HU64" s="6">
        <v>14.496</v>
      </c>
      <c r="HV64" s="6">
        <v>0.38776903942099999</v>
      </c>
      <c r="HW64" s="6"/>
      <c r="HX64" s="31"/>
      <c r="HY64" s="6"/>
      <c r="HZ64" s="6"/>
      <c r="IA64" s="6"/>
      <c r="IB64" s="6"/>
      <c r="IC64" s="6"/>
      <c r="ID64" s="6"/>
      <c r="IE64" s="6"/>
      <c r="IF64" s="6"/>
      <c r="IG64" s="6"/>
      <c r="IH64" s="6"/>
      <c r="IJ64" s="6"/>
      <c r="IK64" s="6"/>
      <c r="IL64" s="6">
        <v>14.496</v>
      </c>
      <c r="IM64" s="6">
        <v>0.47007890470899999</v>
      </c>
      <c r="IN64" s="6"/>
      <c r="IO64" s="31"/>
      <c r="IP64" s="6"/>
      <c r="IQ64" s="6"/>
      <c r="IR64" s="6"/>
      <c r="IS64" s="6"/>
      <c r="IT64" s="6"/>
      <c r="IU64" s="6"/>
      <c r="IV64" s="6"/>
      <c r="IW64" s="6"/>
      <c r="IX64" s="6"/>
      <c r="IY64" s="6"/>
      <c r="JA64" s="6"/>
      <c r="JB64" s="6"/>
      <c r="JC64" s="6">
        <v>14.496</v>
      </c>
      <c r="JD64" s="6">
        <v>0.50440431039599998</v>
      </c>
      <c r="JE64" s="6"/>
      <c r="JF64" s="31"/>
      <c r="JG64" s="6"/>
      <c r="JH64" s="6"/>
      <c r="JI64" s="6"/>
      <c r="JJ64" s="6"/>
      <c r="JK64" s="6"/>
      <c r="JL64" s="6"/>
      <c r="JM64" s="6"/>
      <c r="JN64" s="6"/>
      <c r="JO64" s="6"/>
      <c r="JP64" s="6"/>
      <c r="JR64" s="6"/>
      <c r="JS64" s="6"/>
      <c r="JT64" s="6">
        <v>14.496</v>
      </c>
      <c r="JU64" s="6">
        <v>0.59785414719300001</v>
      </c>
      <c r="JV64" s="6"/>
      <c r="JW64" s="31"/>
      <c r="JX64" s="6"/>
      <c r="JY64" s="6"/>
      <c r="JZ64" s="6"/>
      <c r="KA64" s="6"/>
      <c r="KB64" s="6"/>
      <c r="KC64" s="6"/>
      <c r="KD64" s="6"/>
      <c r="KE64" s="6"/>
      <c r="KF64" s="6"/>
      <c r="KG64" s="6"/>
      <c r="KI64" s="6"/>
      <c r="KJ64" s="6"/>
      <c r="KK64" s="6">
        <v>14.1385066667</v>
      </c>
      <c r="KL64" s="6">
        <v>0.2096675248</v>
      </c>
      <c r="KM64" s="6"/>
      <c r="KN64" s="31"/>
      <c r="KO64" s="6"/>
      <c r="KP64" s="6"/>
      <c r="KQ64" s="6"/>
      <c r="KR64" s="6"/>
      <c r="KS64" s="6"/>
      <c r="KT64" s="6"/>
      <c r="KU64" s="6"/>
      <c r="KV64" s="6"/>
      <c r="KW64" s="6"/>
      <c r="KX64" s="6"/>
      <c r="KZ64" s="6"/>
      <c r="LA64" s="6"/>
      <c r="LB64" s="6">
        <v>14.1385066667</v>
      </c>
      <c r="LC64" s="6">
        <v>0.19173731898400001</v>
      </c>
      <c r="LD64" s="6"/>
      <c r="LE64" s="31"/>
      <c r="LF64" s="6"/>
      <c r="LG64" s="6"/>
      <c r="LH64" s="6"/>
      <c r="LI64" s="6"/>
      <c r="LJ64" s="6"/>
      <c r="LK64" s="6"/>
      <c r="LL64" s="6"/>
      <c r="LM64" s="6"/>
      <c r="LN64" s="6"/>
      <c r="LO64" s="6"/>
      <c r="LQ64" s="6"/>
      <c r="LR64" s="6"/>
      <c r="LS64" s="6">
        <v>14.1385066667</v>
      </c>
      <c r="LT64" s="6">
        <v>0.22820612342499999</v>
      </c>
      <c r="LU64" s="6"/>
      <c r="LV64" s="31"/>
      <c r="LW64" s="6"/>
      <c r="LX64" s="6"/>
      <c r="LY64" s="6"/>
      <c r="LZ64" s="6"/>
      <c r="MA64" s="6"/>
      <c r="MB64" s="6"/>
      <c r="MC64" s="6"/>
      <c r="MD64" s="6"/>
      <c r="ME64" s="6"/>
      <c r="MF64" s="6"/>
      <c r="MH64" s="6"/>
      <c r="MI64" s="6"/>
      <c r="MJ64" s="6">
        <v>14.1385066667</v>
      </c>
      <c r="MK64" s="6">
        <v>0.21357050224499999</v>
      </c>
      <c r="ML64" s="6"/>
      <c r="MM64" s="31"/>
      <c r="MN64" s="6"/>
      <c r="MO64" s="6"/>
      <c r="MP64" s="6"/>
      <c r="MQ64" s="6"/>
      <c r="MR64" s="6"/>
      <c r="MS64" s="6"/>
      <c r="MT64" s="6"/>
      <c r="MU64" s="6"/>
      <c r="MV64" s="6"/>
      <c r="MW64" s="6"/>
      <c r="MY64" s="6"/>
      <c r="MZ64" s="6"/>
      <c r="NA64" s="6">
        <v>14.1385066667</v>
      </c>
      <c r="NB64" s="6">
        <v>0.16825300850200001</v>
      </c>
      <c r="NC64" s="6"/>
      <c r="ND64" s="31"/>
      <c r="NE64" s="6"/>
      <c r="NF64" s="6"/>
      <c r="NG64" s="6"/>
      <c r="NH64" s="6"/>
      <c r="NI64" s="6"/>
      <c r="NJ64" s="6"/>
      <c r="NK64" s="6"/>
      <c r="NL64" s="6"/>
      <c r="NM64" s="6"/>
      <c r="NN64" s="6"/>
      <c r="NP64" s="6"/>
      <c r="NQ64" s="6"/>
      <c r="NR64" s="6">
        <v>14.2383466667</v>
      </c>
      <c r="NS64" s="6">
        <v>0.22752951415100001</v>
      </c>
      <c r="NT64" s="6"/>
      <c r="NU64" s="31"/>
      <c r="NV64" s="6"/>
      <c r="NW64" s="6"/>
      <c r="NX64" s="6"/>
      <c r="NY64" s="6"/>
      <c r="NZ64" s="6"/>
      <c r="OA64" s="6"/>
      <c r="OB64" s="6"/>
      <c r="OC64" s="6"/>
      <c r="OD64" s="6"/>
      <c r="OE64" s="6"/>
      <c r="OG64" s="6"/>
      <c r="OH64" s="6"/>
      <c r="OI64" s="6">
        <v>14.1784</v>
      </c>
      <c r="OJ64" s="6">
        <v>0.24622000945299999</v>
      </c>
      <c r="OK64" s="6"/>
      <c r="OL64" s="31"/>
      <c r="OM64" s="6"/>
      <c r="ON64" s="6"/>
      <c r="OO64" s="6"/>
      <c r="OP64" s="6"/>
      <c r="OQ64" s="6"/>
      <c r="OR64" s="6"/>
      <c r="OS64" s="6"/>
      <c r="OT64" s="6"/>
      <c r="OU64" s="6"/>
      <c r="OV64" s="6"/>
      <c r="OX64" s="6"/>
      <c r="OY64" s="6"/>
      <c r="OZ64" s="6">
        <v>14.1784</v>
      </c>
      <c r="PA64" s="6">
        <v>0.224620133014</v>
      </c>
      <c r="PB64" s="6"/>
      <c r="PC64" s="31"/>
      <c r="PD64" s="6"/>
      <c r="PE64" s="6"/>
      <c r="PF64" s="6"/>
      <c r="PG64" s="6"/>
      <c r="PH64" s="6"/>
      <c r="PI64" s="6"/>
      <c r="PJ64" s="6"/>
      <c r="PK64" s="6"/>
      <c r="PL64" s="6"/>
      <c r="PM64" s="6"/>
      <c r="PO64" s="6"/>
      <c r="PP64" s="6"/>
      <c r="PQ64" s="6">
        <v>14.1784</v>
      </c>
      <c r="PR64" s="6">
        <v>0.27997857552900002</v>
      </c>
      <c r="PS64" s="6"/>
      <c r="PT64" s="31"/>
      <c r="PU64" s="6"/>
      <c r="PV64" s="6"/>
      <c r="PW64" s="6"/>
      <c r="PX64" s="6"/>
      <c r="PY64" s="6"/>
      <c r="PZ64" s="6"/>
      <c r="QA64" s="6"/>
      <c r="QB64" s="6"/>
      <c r="QC64" s="6"/>
      <c r="QD64" s="6"/>
      <c r="QF64" s="6"/>
      <c r="QG64" s="6"/>
      <c r="QH64" s="6">
        <v>14.1784</v>
      </c>
      <c r="QI64" s="6">
        <v>0.31391332235899999</v>
      </c>
      <c r="QJ64" s="6"/>
      <c r="QK64" s="31"/>
      <c r="QL64" s="6"/>
      <c r="QM64" s="6"/>
      <c r="QN64" s="6"/>
      <c r="QO64" s="6"/>
      <c r="QP64" s="6"/>
      <c r="QQ64" s="6"/>
      <c r="QR64" s="6"/>
      <c r="QS64" s="6"/>
      <c r="QT64" s="6"/>
      <c r="QU64" s="6"/>
      <c r="QW64" s="6"/>
      <c r="QX64" s="6"/>
      <c r="QY64" s="6">
        <v>14.1784</v>
      </c>
      <c r="QZ64" s="6">
        <v>0.27388279381000002</v>
      </c>
      <c r="RA64" s="6"/>
      <c r="RB64" s="31"/>
      <c r="RC64" s="6"/>
      <c r="RD64" s="6"/>
      <c r="RE64" s="6"/>
      <c r="RF64" s="6"/>
      <c r="RG64" s="6"/>
      <c r="RH64" s="6"/>
      <c r="RI64" s="6"/>
      <c r="RJ64" s="6"/>
      <c r="RK64" s="6"/>
      <c r="RL64" s="6"/>
      <c r="RN64" s="6"/>
      <c r="RO64" s="6"/>
      <c r="RP64" s="6">
        <v>13.854559999999999</v>
      </c>
      <c r="RQ64" s="6">
        <v>0.31358908195399998</v>
      </c>
      <c r="RR64" s="6"/>
      <c r="RS64" s="31"/>
      <c r="RT64" s="6"/>
      <c r="RU64" s="6"/>
      <c r="RV64" s="6"/>
      <c r="RW64" s="6"/>
      <c r="RX64" s="6"/>
      <c r="RY64" s="6"/>
      <c r="RZ64" s="6"/>
      <c r="SA64" s="6"/>
      <c r="SB64" s="6"/>
      <c r="SC64" s="6"/>
      <c r="SE64" s="6"/>
      <c r="SF64" s="6"/>
      <c r="SG64" s="6">
        <v>13.854559999999999</v>
      </c>
      <c r="SH64" s="6">
        <v>0.31576517746999999</v>
      </c>
      <c r="SI64" s="6"/>
      <c r="SJ64" s="31"/>
      <c r="SK64" s="6"/>
      <c r="SL64" s="6"/>
      <c r="SM64" s="6"/>
      <c r="SN64" s="6"/>
      <c r="SO64" s="6"/>
      <c r="SP64" s="6"/>
      <c r="SQ64" s="6"/>
      <c r="SR64" s="6"/>
      <c r="SS64" s="6"/>
      <c r="ST64" s="6"/>
      <c r="SV64" s="6"/>
      <c r="SW64" s="6"/>
      <c r="SX64" s="6">
        <v>14.07856</v>
      </c>
      <c r="SY64" s="6">
        <v>0.47894879032299997</v>
      </c>
      <c r="SZ64" s="6"/>
      <c r="TA64" s="31"/>
      <c r="TB64" s="6"/>
      <c r="TC64" s="6"/>
      <c r="TD64" s="6"/>
      <c r="TE64" s="6"/>
      <c r="TF64" s="6"/>
      <c r="TG64" s="6"/>
      <c r="TH64" s="6"/>
      <c r="TI64" s="6"/>
      <c r="TJ64" s="6"/>
      <c r="TK64" s="6"/>
      <c r="TM64" s="6"/>
      <c r="TN64" s="6"/>
      <c r="TO64" s="6">
        <v>14.07856</v>
      </c>
      <c r="TP64" s="6">
        <v>0.30856749973000003</v>
      </c>
      <c r="TQ64" s="6"/>
      <c r="TR64" s="31"/>
      <c r="TS64" s="6"/>
      <c r="TT64" s="6"/>
      <c r="TU64" s="6"/>
      <c r="TV64" s="6"/>
      <c r="TW64" s="6"/>
      <c r="TX64" s="6"/>
      <c r="TY64" s="6"/>
      <c r="TZ64" s="6"/>
      <c r="UA64" s="6"/>
      <c r="UB64" s="6"/>
      <c r="UD64" s="6"/>
      <c r="UE64" s="6"/>
      <c r="UF64" s="6">
        <v>14.07856</v>
      </c>
      <c r="UG64" s="6">
        <v>0.28818510707900002</v>
      </c>
      <c r="UH64" s="6"/>
      <c r="UI64" s="31"/>
      <c r="UJ64" s="6"/>
      <c r="UK64" s="6"/>
      <c r="UL64" s="6"/>
      <c r="UM64" s="6"/>
      <c r="UN64" s="6"/>
      <c r="UO64" s="6"/>
      <c r="UP64" s="6"/>
      <c r="UQ64" s="6"/>
      <c r="UR64" s="6"/>
      <c r="US64" s="6"/>
      <c r="UU64" s="6"/>
      <c r="UV64" s="6"/>
      <c r="UW64" s="6">
        <v>13.817119999999999</v>
      </c>
      <c r="UX64" s="6">
        <v>0.30219611601099999</v>
      </c>
      <c r="UY64" s="6"/>
      <c r="UZ64" s="31"/>
      <c r="VA64" s="6"/>
      <c r="VB64" s="6"/>
      <c r="VC64" s="6"/>
      <c r="VD64" s="6"/>
      <c r="VE64" s="6"/>
      <c r="VF64" s="6"/>
      <c r="VG64" s="6"/>
      <c r="VH64" s="6"/>
      <c r="VI64" s="6"/>
      <c r="VJ64" s="6"/>
      <c r="VL64" s="6"/>
      <c r="VM64" s="6"/>
      <c r="VN64" s="6">
        <v>13.817119999999999</v>
      </c>
      <c r="VO64" s="6">
        <v>0.34007191266800002</v>
      </c>
      <c r="VP64" s="6"/>
      <c r="VQ64" s="31"/>
      <c r="VR64" s="6"/>
      <c r="VS64" s="6"/>
      <c r="VT64" s="6"/>
      <c r="VU64" s="6"/>
      <c r="VV64" s="6"/>
      <c r="VW64" s="6"/>
      <c r="VX64" s="6"/>
      <c r="VY64" s="6"/>
      <c r="VZ64" s="6"/>
      <c r="WA64" s="6"/>
      <c r="WC64" s="6"/>
      <c r="WD64" s="6"/>
      <c r="WE64" s="6">
        <v>13.817119999999999</v>
      </c>
      <c r="WF64" s="6">
        <v>0.31880914907000002</v>
      </c>
      <c r="WG64" s="6"/>
      <c r="WH64" s="31"/>
    </row>
    <row r="65" spans="12:606" x14ac:dyDescent="0.25">
      <c r="L65" s="6"/>
      <c r="M65" s="6"/>
      <c r="N65" s="6"/>
      <c r="O65" s="6"/>
      <c r="P65" s="6"/>
      <c r="Q65" s="6"/>
      <c r="R65" s="6"/>
      <c r="S65" s="6"/>
      <c r="T65" s="6"/>
      <c r="U65" s="6"/>
      <c r="W65" s="6"/>
      <c r="X65" s="6"/>
      <c r="Y65" s="6">
        <v>15.81582</v>
      </c>
      <c r="Z65" s="6">
        <v>7.6968685721099994E-2</v>
      </c>
      <c r="AA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N65" s="6"/>
      <c r="AO65" s="6"/>
      <c r="AP65" s="6">
        <v>15.81582</v>
      </c>
      <c r="AQ65" s="6">
        <v>0.19792678168399999</v>
      </c>
      <c r="AR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E65" s="6"/>
      <c r="BF65" s="6"/>
      <c r="BG65" s="6">
        <v>15.61914</v>
      </c>
      <c r="BH65" s="6">
        <v>8.8629277591099995E-2</v>
      </c>
      <c r="BI65" s="6"/>
      <c r="BJ65" s="31"/>
      <c r="BK65" s="6"/>
      <c r="BL65" s="6"/>
      <c r="BM65" s="6"/>
      <c r="BN65" s="6"/>
      <c r="BO65" s="6"/>
      <c r="BP65" s="6"/>
      <c r="BQ65" s="6"/>
      <c r="BR65" s="6"/>
      <c r="BS65" s="6"/>
      <c r="BT65" s="6"/>
      <c r="BV65" s="6"/>
      <c r="BW65" s="6"/>
      <c r="BX65" s="6">
        <v>16.091280000000001</v>
      </c>
      <c r="BY65" s="6">
        <v>0.69218817369700003</v>
      </c>
      <c r="BZ65" s="6"/>
      <c r="CA65" s="31"/>
      <c r="CB65" s="6"/>
      <c r="CC65" s="6"/>
      <c r="CD65" s="6"/>
      <c r="CE65" s="6"/>
      <c r="CF65" s="6"/>
      <c r="CG65" s="6"/>
      <c r="CH65" s="6"/>
      <c r="CI65" s="6"/>
      <c r="CJ65" s="6"/>
      <c r="CK65" s="6"/>
      <c r="CM65" s="6"/>
      <c r="CN65" s="6"/>
      <c r="CO65" s="6">
        <v>16.220459999999999</v>
      </c>
      <c r="CP65" s="6">
        <v>0.38689366558999999</v>
      </c>
      <c r="CQ65" s="6"/>
      <c r="CR65" s="31"/>
      <c r="CS65" s="6"/>
      <c r="CT65" s="6"/>
      <c r="CU65" s="6"/>
      <c r="CV65" s="6"/>
      <c r="CW65" s="6"/>
      <c r="CX65" s="6"/>
      <c r="CY65" s="6"/>
      <c r="CZ65" s="6"/>
      <c r="DA65" s="6"/>
      <c r="DB65" s="6"/>
      <c r="DD65" s="6"/>
      <c r="DE65" s="6"/>
      <c r="DF65" s="6">
        <v>16.220459999999999</v>
      </c>
      <c r="DG65" s="6">
        <v>0.892872599835</v>
      </c>
      <c r="DH65" s="6"/>
      <c r="DI65" s="31"/>
      <c r="DJ65" s="6"/>
      <c r="DK65" s="6"/>
      <c r="DL65" s="6"/>
      <c r="DM65" s="6"/>
      <c r="DN65" s="6"/>
      <c r="DO65" s="6"/>
      <c r="DP65" s="6"/>
      <c r="DQ65" s="6"/>
      <c r="DR65" s="6"/>
      <c r="DS65" s="6"/>
      <c r="DU65" s="6"/>
      <c r="DV65" s="6"/>
      <c r="DW65" s="6">
        <v>15.950699999999999</v>
      </c>
      <c r="DX65" s="6">
        <v>0.363085855066</v>
      </c>
      <c r="DY65" s="6"/>
      <c r="DZ65" s="31"/>
      <c r="EA65" s="6"/>
      <c r="EB65" s="6"/>
      <c r="EC65" s="6"/>
      <c r="ED65" s="6"/>
      <c r="EE65" s="6"/>
      <c r="EF65" s="6"/>
      <c r="EG65" s="6"/>
      <c r="EH65" s="6"/>
      <c r="EI65" s="6"/>
      <c r="EJ65" s="6"/>
      <c r="EL65" s="6"/>
      <c r="EM65" s="6"/>
      <c r="EN65" s="6">
        <v>15.950699999999999</v>
      </c>
      <c r="EO65" s="6">
        <v>0.253969571364</v>
      </c>
      <c r="EP65" s="6"/>
      <c r="EQ65" s="31"/>
      <c r="ER65" s="6"/>
      <c r="ES65" s="6"/>
      <c r="ET65" s="6"/>
      <c r="EU65" s="6"/>
      <c r="EV65" s="6"/>
      <c r="EW65" s="6"/>
      <c r="EX65" s="6"/>
      <c r="EY65" s="6"/>
      <c r="EZ65" s="6"/>
      <c r="FA65" s="6"/>
      <c r="FC65" s="6"/>
      <c r="FD65" s="6"/>
      <c r="FE65" s="6">
        <v>15.849539999999999</v>
      </c>
      <c r="FF65" s="6">
        <v>0.27299861894400002</v>
      </c>
      <c r="FG65" s="6"/>
      <c r="FH65" s="31"/>
      <c r="FI65" s="6"/>
      <c r="FJ65" s="6"/>
      <c r="FK65" s="6"/>
      <c r="FL65" s="6"/>
      <c r="FM65" s="6"/>
      <c r="FN65" s="6"/>
      <c r="FO65" s="6"/>
      <c r="FP65" s="6"/>
      <c r="FQ65" s="6"/>
      <c r="FR65" s="6"/>
      <c r="FT65" s="6"/>
      <c r="FU65" s="6"/>
      <c r="FV65" s="6">
        <v>15.849539999999999</v>
      </c>
      <c r="FW65" s="6">
        <v>0.300742662632</v>
      </c>
      <c r="FX65" s="6"/>
      <c r="FY65" s="31"/>
      <c r="FZ65" s="6"/>
      <c r="GA65" s="6"/>
      <c r="GB65" s="6"/>
      <c r="GC65" s="6"/>
      <c r="GD65" s="6"/>
      <c r="GE65" s="6"/>
      <c r="GF65" s="6"/>
      <c r="GG65" s="6"/>
      <c r="GH65" s="6"/>
      <c r="GI65" s="6"/>
      <c r="GK65" s="6"/>
      <c r="GL65" s="6"/>
      <c r="GM65" s="6">
        <v>15.78768</v>
      </c>
      <c r="GN65" s="6">
        <v>0.31492349660800001</v>
      </c>
      <c r="GO65" s="6"/>
      <c r="GP65" s="31"/>
      <c r="GQ65" s="6"/>
      <c r="GR65" s="6"/>
      <c r="GS65" s="6"/>
      <c r="GT65" s="6"/>
      <c r="GU65" s="6"/>
      <c r="GV65" s="6"/>
      <c r="GW65" s="6"/>
      <c r="GX65" s="6"/>
      <c r="GY65" s="6"/>
      <c r="GZ65" s="6"/>
      <c r="HB65" s="6"/>
      <c r="HC65" s="6"/>
      <c r="HD65" s="6"/>
      <c r="HE65" s="6"/>
      <c r="HF65" s="6"/>
      <c r="HG65" s="31"/>
      <c r="HH65" s="6"/>
      <c r="HI65" s="6"/>
      <c r="HJ65" s="6"/>
      <c r="HK65" s="6"/>
      <c r="HL65" s="6"/>
      <c r="HM65" s="6"/>
      <c r="HN65" s="6"/>
      <c r="HO65" s="6"/>
      <c r="HP65" s="6"/>
      <c r="HQ65" s="6"/>
      <c r="HS65" s="6"/>
      <c r="HT65" s="6"/>
      <c r="HU65" s="6">
        <v>16.308</v>
      </c>
      <c r="HV65" s="6">
        <v>0.41326421202899999</v>
      </c>
      <c r="HW65" s="6"/>
      <c r="HX65" s="31"/>
      <c r="HY65" s="6"/>
      <c r="HZ65" s="6"/>
      <c r="IA65" s="6"/>
      <c r="IB65" s="6"/>
      <c r="IC65" s="6"/>
      <c r="ID65" s="6"/>
      <c r="IE65" s="6"/>
      <c r="IF65" s="6"/>
      <c r="IG65" s="6"/>
      <c r="IH65" s="6"/>
      <c r="IJ65" s="6"/>
      <c r="IK65" s="6"/>
      <c r="IL65" s="6">
        <v>16.308</v>
      </c>
      <c r="IM65" s="6">
        <v>0.491025197192</v>
      </c>
      <c r="IN65" s="6"/>
      <c r="IO65" s="31"/>
      <c r="IP65" s="6"/>
      <c r="IQ65" s="6"/>
      <c r="IR65" s="6"/>
      <c r="IS65" s="6"/>
      <c r="IT65" s="6"/>
      <c r="IU65" s="6"/>
      <c r="IV65" s="6"/>
      <c r="IW65" s="6"/>
      <c r="IX65" s="6"/>
      <c r="IY65" s="6"/>
      <c r="JA65" s="6"/>
      <c r="JB65" s="6"/>
      <c r="JC65" s="6">
        <v>16.308</v>
      </c>
      <c r="JD65" s="6">
        <v>0.52114022740999999</v>
      </c>
      <c r="JE65" s="6"/>
      <c r="JF65" s="31"/>
      <c r="JG65" s="6"/>
      <c r="JH65" s="6"/>
      <c r="JI65" s="6"/>
      <c r="JJ65" s="6"/>
      <c r="JK65" s="6"/>
      <c r="JL65" s="6"/>
      <c r="JM65" s="6"/>
      <c r="JN65" s="6"/>
      <c r="JO65" s="6"/>
      <c r="JP65" s="6"/>
      <c r="JR65" s="6"/>
      <c r="JS65" s="6"/>
      <c r="JT65" s="6">
        <v>16.308</v>
      </c>
      <c r="JU65" s="6">
        <v>0.61586174424700002</v>
      </c>
      <c r="JV65" s="6"/>
      <c r="JW65" s="31"/>
      <c r="JX65" s="6"/>
      <c r="JY65" s="6"/>
      <c r="JZ65" s="6"/>
      <c r="KA65" s="6"/>
      <c r="KB65" s="6"/>
      <c r="KC65" s="6"/>
      <c r="KD65" s="6"/>
      <c r="KE65" s="6"/>
      <c r="KF65" s="6"/>
      <c r="KG65" s="6"/>
      <c r="KI65" s="6"/>
      <c r="KJ65" s="6"/>
      <c r="KK65" s="6">
        <v>15.90582</v>
      </c>
      <c r="KL65" s="6">
        <v>0.22025055035499999</v>
      </c>
      <c r="KM65" s="6"/>
      <c r="KN65" s="31"/>
      <c r="KO65" s="6"/>
      <c r="KP65" s="6"/>
      <c r="KQ65" s="6"/>
      <c r="KR65" s="6"/>
      <c r="KS65" s="6"/>
      <c r="KT65" s="6"/>
      <c r="KU65" s="6"/>
      <c r="KV65" s="6"/>
      <c r="KW65" s="6"/>
      <c r="KX65" s="6"/>
      <c r="KZ65" s="6"/>
      <c r="LA65" s="6"/>
      <c r="LB65" s="6">
        <v>15.90582</v>
      </c>
      <c r="LC65" s="6">
        <v>0.20514467281900001</v>
      </c>
      <c r="LD65" s="6"/>
      <c r="LE65" s="31"/>
      <c r="LF65" s="6"/>
      <c r="LG65" s="6"/>
      <c r="LH65" s="6"/>
      <c r="LI65" s="6"/>
      <c r="LJ65" s="6"/>
      <c r="LK65" s="6"/>
      <c r="LL65" s="6"/>
      <c r="LM65" s="6"/>
      <c r="LN65" s="6"/>
      <c r="LO65" s="6"/>
      <c r="LQ65" s="6"/>
      <c r="LR65" s="6"/>
      <c r="LS65" s="6">
        <v>15.90582</v>
      </c>
      <c r="LT65" s="6">
        <v>0.23995727322999999</v>
      </c>
      <c r="LU65" s="6"/>
      <c r="LV65" s="31"/>
      <c r="LW65" s="6"/>
      <c r="LX65" s="6"/>
      <c r="LY65" s="6"/>
      <c r="LZ65" s="6"/>
      <c r="MA65" s="6"/>
      <c r="MB65" s="6"/>
      <c r="MC65" s="6"/>
      <c r="MD65" s="6"/>
      <c r="ME65" s="6"/>
      <c r="MF65" s="6"/>
      <c r="MH65" s="6"/>
      <c r="MI65" s="6"/>
      <c r="MJ65" s="6">
        <v>15.90582</v>
      </c>
      <c r="MK65" s="6">
        <v>0.22307005959099999</v>
      </c>
      <c r="ML65" s="6"/>
      <c r="MM65" s="31"/>
      <c r="MN65" s="6"/>
      <c r="MO65" s="6"/>
      <c r="MP65" s="6"/>
      <c r="MQ65" s="6"/>
      <c r="MR65" s="6"/>
      <c r="MS65" s="6"/>
      <c r="MT65" s="6"/>
      <c r="MU65" s="6"/>
      <c r="MV65" s="6"/>
      <c r="MW65" s="6"/>
      <c r="MY65" s="6"/>
      <c r="MZ65" s="6"/>
      <c r="NA65" s="6">
        <v>15.90582</v>
      </c>
      <c r="NB65" s="6">
        <v>0.17469195913800001</v>
      </c>
      <c r="NC65" s="6"/>
      <c r="ND65" s="31"/>
      <c r="NE65" s="6"/>
      <c r="NF65" s="6"/>
      <c r="NG65" s="6"/>
      <c r="NH65" s="6"/>
      <c r="NI65" s="6"/>
      <c r="NJ65" s="6"/>
      <c r="NK65" s="6"/>
      <c r="NL65" s="6"/>
      <c r="NM65" s="6"/>
      <c r="NN65" s="6"/>
      <c r="NP65" s="6"/>
      <c r="NQ65" s="6"/>
      <c r="NR65" s="6">
        <v>16.018139999999999</v>
      </c>
      <c r="NS65" s="6">
        <v>0.240372372635</v>
      </c>
      <c r="NT65" s="6"/>
      <c r="NU65" s="31"/>
      <c r="NV65" s="6"/>
      <c r="NW65" s="6"/>
      <c r="NX65" s="6"/>
      <c r="NY65" s="6"/>
      <c r="NZ65" s="6"/>
      <c r="OA65" s="6"/>
      <c r="OB65" s="6"/>
      <c r="OC65" s="6"/>
      <c r="OD65" s="6"/>
      <c r="OE65" s="6"/>
      <c r="OG65" s="6"/>
      <c r="OH65" s="6"/>
      <c r="OI65" s="6">
        <v>15.950699999999999</v>
      </c>
      <c r="OJ65" s="6">
        <v>0.26339544781899998</v>
      </c>
      <c r="OK65" s="6"/>
      <c r="OL65" s="31"/>
      <c r="OM65" s="6"/>
      <c r="ON65" s="6"/>
      <c r="OO65" s="6"/>
      <c r="OP65" s="6"/>
      <c r="OQ65" s="6"/>
      <c r="OR65" s="6"/>
      <c r="OS65" s="6"/>
      <c r="OT65" s="6"/>
      <c r="OU65" s="6"/>
      <c r="OV65" s="6"/>
      <c r="OX65" s="6"/>
      <c r="OY65" s="6"/>
      <c r="OZ65" s="6">
        <v>15.950699999999999</v>
      </c>
      <c r="PA65" s="6">
        <v>0.241435435822</v>
      </c>
      <c r="PB65" s="6"/>
      <c r="PC65" s="31"/>
      <c r="PD65" s="6"/>
      <c r="PE65" s="6"/>
      <c r="PF65" s="6"/>
      <c r="PG65" s="6"/>
      <c r="PH65" s="6"/>
      <c r="PI65" s="6"/>
      <c r="PJ65" s="6"/>
      <c r="PK65" s="6"/>
      <c r="PL65" s="6"/>
      <c r="PM65" s="6"/>
      <c r="PO65" s="6"/>
      <c r="PP65" s="6"/>
      <c r="PQ65" s="6">
        <v>15.950699999999999</v>
      </c>
      <c r="PR65" s="6">
        <v>0.292094410794</v>
      </c>
      <c r="PS65" s="6"/>
      <c r="PT65" s="31"/>
      <c r="PU65" s="6"/>
      <c r="PV65" s="6"/>
      <c r="PW65" s="6"/>
      <c r="PX65" s="6"/>
      <c r="PY65" s="6"/>
      <c r="PZ65" s="6"/>
      <c r="QA65" s="6"/>
      <c r="QB65" s="6"/>
      <c r="QC65" s="6"/>
      <c r="QD65" s="6"/>
      <c r="QF65" s="6"/>
      <c r="QG65" s="6"/>
      <c r="QH65" s="6">
        <v>15.950699999999999</v>
      </c>
      <c r="QI65" s="6">
        <v>0.32989976927600001</v>
      </c>
      <c r="QJ65" s="6"/>
      <c r="QK65" s="31"/>
      <c r="QL65" s="6"/>
      <c r="QM65" s="6"/>
      <c r="QN65" s="6"/>
      <c r="QO65" s="6"/>
      <c r="QP65" s="6"/>
      <c r="QQ65" s="6"/>
      <c r="QR65" s="6"/>
      <c r="QS65" s="6"/>
      <c r="QT65" s="6"/>
      <c r="QU65" s="6"/>
      <c r="QW65" s="6"/>
      <c r="QX65" s="6"/>
      <c r="QY65" s="6">
        <v>15.950699999999999</v>
      </c>
      <c r="QZ65" s="6">
        <v>0.29038536806499998</v>
      </c>
      <c r="RA65" s="6"/>
      <c r="RB65" s="31"/>
      <c r="RC65" s="6"/>
      <c r="RD65" s="6"/>
      <c r="RE65" s="6"/>
      <c r="RF65" s="6"/>
      <c r="RG65" s="6"/>
      <c r="RH65" s="6"/>
      <c r="RI65" s="6"/>
      <c r="RJ65" s="6"/>
      <c r="RK65" s="6"/>
      <c r="RL65" s="6"/>
      <c r="RN65" s="6"/>
      <c r="RO65" s="6"/>
      <c r="RP65" s="6">
        <v>15.58638</v>
      </c>
      <c r="RQ65" s="6">
        <v>0.33274733911299997</v>
      </c>
      <c r="RR65" s="6"/>
      <c r="RS65" s="31"/>
      <c r="RT65" s="6"/>
      <c r="RU65" s="6"/>
      <c r="RV65" s="6"/>
      <c r="RW65" s="6"/>
      <c r="RX65" s="6"/>
      <c r="RY65" s="6"/>
      <c r="RZ65" s="6"/>
      <c r="SA65" s="6"/>
      <c r="SB65" s="6"/>
      <c r="SC65" s="6"/>
      <c r="SE65" s="6"/>
      <c r="SF65" s="6"/>
      <c r="SG65" s="6">
        <v>15.58638</v>
      </c>
      <c r="SH65" s="6">
        <v>0.33669728055199999</v>
      </c>
      <c r="SI65" s="6"/>
      <c r="SJ65" s="31"/>
      <c r="SK65" s="6"/>
      <c r="SL65" s="6"/>
      <c r="SM65" s="6"/>
      <c r="SN65" s="6"/>
      <c r="SO65" s="6"/>
      <c r="SP65" s="6"/>
      <c r="SQ65" s="6"/>
      <c r="SR65" s="6"/>
      <c r="SS65" s="6"/>
      <c r="ST65" s="6"/>
      <c r="SV65" s="6"/>
      <c r="SW65" s="6"/>
      <c r="SX65" s="6">
        <v>15.838380000000001</v>
      </c>
      <c r="SY65" s="6">
        <v>0.49878050188700002</v>
      </c>
      <c r="SZ65" s="6"/>
      <c r="TA65" s="31"/>
      <c r="TB65" s="6"/>
      <c r="TC65" s="6"/>
      <c r="TD65" s="6"/>
      <c r="TE65" s="6"/>
      <c r="TF65" s="6"/>
      <c r="TG65" s="6"/>
      <c r="TH65" s="6"/>
      <c r="TI65" s="6"/>
      <c r="TJ65" s="6"/>
      <c r="TK65" s="6"/>
      <c r="TM65" s="6"/>
      <c r="TN65" s="6"/>
      <c r="TO65" s="6">
        <v>15.838380000000001</v>
      </c>
      <c r="TP65" s="6">
        <v>0.32655687871099998</v>
      </c>
      <c r="TQ65" s="6"/>
      <c r="TR65" s="31"/>
      <c r="TS65" s="6"/>
      <c r="TT65" s="6"/>
      <c r="TU65" s="6"/>
      <c r="TV65" s="6"/>
      <c r="TW65" s="6"/>
      <c r="TX65" s="6"/>
      <c r="TY65" s="6"/>
      <c r="TZ65" s="6"/>
      <c r="UA65" s="6"/>
      <c r="UB65" s="6"/>
      <c r="UD65" s="6"/>
      <c r="UE65" s="6"/>
      <c r="UF65" s="6">
        <v>15.838380000000001</v>
      </c>
      <c r="UG65" s="6">
        <v>0.306911944903</v>
      </c>
      <c r="UH65" s="6"/>
      <c r="UI65" s="31"/>
      <c r="UJ65" s="6"/>
      <c r="UK65" s="6"/>
      <c r="UL65" s="6"/>
      <c r="UM65" s="6"/>
      <c r="UN65" s="6"/>
      <c r="UO65" s="6"/>
      <c r="UP65" s="6"/>
      <c r="UQ65" s="6"/>
      <c r="UR65" s="6"/>
      <c r="US65" s="6"/>
      <c r="UU65" s="6"/>
      <c r="UV65" s="6"/>
      <c r="UW65" s="6">
        <v>15.54426</v>
      </c>
      <c r="UX65" s="6">
        <v>0.31976894499300001</v>
      </c>
      <c r="UY65" s="6"/>
      <c r="UZ65" s="31"/>
      <c r="VA65" s="6"/>
      <c r="VB65" s="6"/>
      <c r="VC65" s="6"/>
      <c r="VD65" s="6"/>
      <c r="VE65" s="6"/>
      <c r="VF65" s="6"/>
      <c r="VG65" s="6"/>
      <c r="VH65" s="6"/>
      <c r="VI65" s="6"/>
      <c r="VJ65" s="6"/>
      <c r="VL65" s="6"/>
      <c r="VM65" s="6"/>
      <c r="VN65" s="6">
        <v>15.54426</v>
      </c>
      <c r="VO65" s="6">
        <v>0.36066543843900001</v>
      </c>
      <c r="VP65" s="6"/>
      <c r="VQ65" s="31"/>
      <c r="VR65" s="6"/>
      <c r="VS65" s="6"/>
      <c r="VT65" s="6"/>
      <c r="VU65" s="6"/>
      <c r="VV65" s="6"/>
      <c r="VW65" s="6"/>
      <c r="VX65" s="6"/>
      <c r="VY65" s="6"/>
      <c r="VZ65" s="6"/>
      <c r="WA65" s="6"/>
      <c r="WC65" s="6"/>
      <c r="WD65" s="6"/>
      <c r="WE65" s="6">
        <v>15.54426</v>
      </c>
      <c r="WF65" s="6">
        <v>0.33567909688499997</v>
      </c>
      <c r="WG65" s="6"/>
      <c r="WH65" s="31"/>
    </row>
    <row r="66" spans="12:606" x14ac:dyDescent="0.25">
      <c r="L66" s="6"/>
      <c r="M66" s="6"/>
      <c r="N66" s="6"/>
      <c r="O66" s="6"/>
      <c r="P66" s="6"/>
      <c r="Q66" s="6"/>
      <c r="R66" s="6"/>
      <c r="S66" s="6"/>
      <c r="T66" s="6"/>
      <c r="U66" s="6"/>
      <c r="W66" s="6"/>
      <c r="X66" s="6"/>
      <c r="Y66" s="6">
        <v>17.573133333299999</v>
      </c>
      <c r="Z66" s="6">
        <v>7.9102919443800004E-2</v>
      </c>
      <c r="AA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N66" s="6"/>
      <c r="AO66" s="6"/>
      <c r="AP66" s="6">
        <v>17.573133333299999</v>
      </c>
      <c r="AQ66" s="6">
        <v>0.20292164413300001</v>
      </c>
      <c r="AR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E66" s="6"/>
      <c r="BF66" s="6"/>
      <c r="BG66" s="6">
        <v>17.354600000000001</v>
      </c>
      <c r="BH66" s="6">
        <v>8.9557939653300001E-2</v>
      </c>
      <c r="BI66" s="6"/>
      <c r="BJ66" s="31"/>
      <c r="BK66" s="6"/>
      <c r="BL66" s="6"/>
      <c r="BM66" s="6"/>
      <c r="BN66" s="6"/>
      <c r="BO66" s="6"/>
      <c r="BP66" s="6"/>
      <c r="BQ66" s="6"/>
      <c r="BR66" s="6"/>
      <c r="BS66" s="6"/>
      <c r="BT66" s="6"/>
      <c r="BV66" s="6"/>
      <c r="BW66" s="6"/>
      <c r="BX66" s="6">
        <v>17.879200000000001</v>
      </c>
      <c r="BY66" s="6">
        <v>0.71696804606200004</v>
      </c>
      <c r="BZ66" s="6"/>
      <c r="CA66" s="31"/>
      <c r="CB66" s="6"/>
      <c r="CC66" s="6"/>
      <c r="CD66" s="6"/>
      <c r="CE66" s="6"/>
      <c r="CF66" s="6"/>
      <c r="CG66" s="6"/>
      <c r="CH66" s="6"/>
      <c r="CI66" s="6"/>
      <c r="CJ66" s="6"/>
      <c r="CK66" s="6"/>
      <c r="CM66" s="6"/>
      <c r="CN66" s="6"/>
      <c r="CO66" s="6">
        <v>18.0227333333</v>
      </c>
      <c r="CP66" s="6">
        <v>0.40826877858100002</v>
      </c>
      <c r="CQ66" s="6"/>
      <c r="CR66" s="31"/>
      <c r="CS66" s="6"/>
      <c r="CT66" s="6"/>
      <c r="CU66" s="6"/>
      <c r="CV66" s="6"/>
      <c r="CW66" s="6"/>
      <c r="CX66" s="6"/>
      <c r="CY66" s="6"/>
      <c r="CZ66" s="6"/>
      <c r="DA66" s="6"/>
      <c r="DB66" s="6"/>
      <c r="DD66" s="6"/>
      <c r="DE66" s="6"/>
      <c r="DF66" s="6">
        <v>18.0227333333</v>
      </c>
      <c r="DG66" s="6">
        <v>0.94827659806200004</v>
      </c>
      <c r="DH66" s="6"/>
      <c r="DI66" s="31"/>
      <c r="DJ66" s="6"/>
      <c r="DK66" s="6"/>
      <c r="DL66" s="6"/>
      <c r="DM66" s="6"/>
      <c r="DN66" s="6"/>
      <c r="DO66" s="6"/>
      <c r="DP66" s="6"/>
      <c r="DQ66" s="6"/>
      <c r="DR66" s="6"/>
      <c r="DS66" s="6"/>
      <c r="DU66" s="6"/>
      <c r="DV66" s="6"/>
      <c r="DW66" s="6">
        <v>17.722999999999999</v>
      </c>
      <c r="DX66" s="6">
        <v>0.37417859047300001</v>
      </c>
      <c r="DY66" s="6"/>
      <c r="DZ66" s="31"/>
      <c r="EA66" s="6"/>
      <c r="EB66" s="6"/>
      <c r="EC66" s="6"/>
      <c r="ED66" s="6"/>
      <c r="EE66" s="6"/>
      <c r="EF66" s="6"/>
      <c r="EG66" s="6"/>
      <c r="EH66" s="6"/>
      <c r="EI66" s="6"/>
      <c r="EJ66" s="6"/>
      <c r="EL66" s="6"/>
      <c r="EM66" s="6"/>
      <c r="EN66" s="6">
        <v>17.722999999999999</v>
      </c>
      <c r="EO66" s="6">
        <v>0.26810742539499999</v>
      </c>
      <c r="EP66" s="6"/>
      <c r="EQ66" s="31"/>
      <c r="ER66" s="6"/>
      <c r="ES66" s="6"/>
      <c r="ET66" s="6"/>
      <c r="EU66" s="6"/>
      <c r="EV66" s="6"/>
      <c r="EW66" s="6"/>
      <c r="EX66" s="6"/>
      <c r="EY66" s="6"/>
      <c r="EZ66" s="6"/>
      <c r="FA66" s="6"/>
      <c r="FC66" s="6"/>
      <c r="FD66" s="6"/>
      <c r="FE66" s="6">
        <v>17.610600000000002</v>
      </c>
      <c r="FF66" s="6">
        <v>0.28639867092499999</v>
      </c>
      <c r="FG66" s="6"/>
      <c r="FH66" s="31"/>
      <c r="FI66" s="6"/>
      <c r="FJ66" s="6"/>
      <c r="FK66" s="6"/>
      <c r="FL66" s="6"/>
      <c r="FM66" s="6"/>
      <c r="FN66" s="6"/>
      <c r="FO66" s="6"/>
      <c r="FP66" s="6"/>
      <c r="FQ66" s="6"/>
      <c r="FR66" s="6"/>
      <c r="FT66" s="6"/>
      <c r="FU66" s="6"/>
      <c r="FV66" s="6">
        <v>17.610600000000002</v>
      </c>
      <c r="FW66" s="6">
        <v>0.31813980152600002</v>
      </c>
      <c r="FX66" s="6"/>
      <c r="FY66" s="31"/>
      <c r="FZ66" s="6"/>
      <c r="GA66" s="6"/>
      <c r="GB66" s="6"/>
      <c r="GC66" s="6"/>
      <c r="GD66" s="6"/>
      <c r="GE66" s="6"/>
      <c r="GF66" s="6"/>
      <c r="GG66" s="6"/>
      <c r="GH66" s="6"/>
      <c r="GI66" s="6"/>
      <c r="GK66" s="6"/>
      <c r="GL66" s="6"/>
      <c r="GM66" s="6">
        <v>17.541866666699999</v>
      </c>
      <c r="GN66" s="6">
        <v>0.33320008721599997</v>
      </c>
      <c r="GO66" s="6"/>
      <c r="GP66" s="31"/>
      <c r="GQ66" s="6"/>
      <c r="GR66" s="6"/>
      <c r="GS66" s="6"/>
      <c r="GT66" s="6"/>
      <c r="GU66" s="6"/>
      <c r="GV66" s="6"/>
      <c r="GW66" s="6"/>
      <c r="GX66" s="6"/>
      <c r="GY66" s="6"/>
      <c r="GZ66" s="6"/>
      <c r="HB66" s="6"/>
      <c r="HC66" s="6"/>
      <c r="HD66" s="6"/>
      <c r="HE66" s="6"/>
      <c r="HF66" s="6"/>
      <c r="HG66" s="31"/>
      <c r="HH66" s="6"/>
      <c r="HI66" s="6"/>
      <c r="HJ66" s="6"/>
      <c r="HK66" s="6"/>
      <c r="HL66" s="6"/>
      <c r="HM66" s="6"/>
      <c r="HN66" s="6"/>
      <c r="HO66" s="6"/>
      <c r="HP66" s="6"/>
      <c r="HQ66" s="6"/>
      <c r="HS66" s="6"/>
      <c r="HT66" s="6"/>
      <c r="HU66" s="6">
        <v>18.12</v>
      </c>
      <c r="HV66" s="6">
        <v>0.43567825057199999</v>
      </c>
      <c r="HW66" s="6"/>
      <c r="HX66" s="31"/>
      <c r="HY66" s="6"/>
      <c r="HZ66" s="6"/>
      <c r="IA66" s="6"/>
      <c r="IB66" s="6"/>
      <c r="IC66" s="6"/>
      <c r="ID66" s="6"/>
      <c r="IE66" s="6"/>
      <c r="IF66" s="6"/>
      <c r="IG66" s="6"/>
      <c r="IH66" s="6"/>
      <c r="IJ66" s="6"/>
      <c r="IK66" s="6"/>
      <c r="IL66" s="6">
        <v>18.12</v>
      </c>
      <c r="IM66" s="6">
        <v>0.51309561584200003</v>
      </c>
      <c r="IN66" s="6"/>
      <c r="IO66" s="31"/>
      <c r="IP66" s="6"/>
      <c r="IQ66" s="6"/>
      <c r="IR66" s="6"/>
      <c r="IS66" s="6"/>
      <c r="IT66" s="6"/>
      <c r="IU66" s="6"/>
      <c r="IV66" s="6"/>
      <c r="IW66" s="6"/>
      <c r="IX66" s="6"/>
      <c r="IY66" s="6"/>
      <c r="JA66" s="6"/>
      <c r="JB66" s="6"/>
      <c r="JC66" s="6">
        <v>18.12</v>
      </c>
      <c r="JD66" s="6">
        <v>0.54085977870699997</v>
      </c>
      <c r="JE66" s="6"/>
      <c r="JF66" s="31"/>
      <c r="JG66" s="6"/>
      <c r="JH66" s="6"/>
      <c r="JI66" s="6"/>
      <c r="JJ66" s="6"/>
      <c r="JK66" s="6"/>
      <c r="JL66" s="6"/>
      <c r="JM66" s="6"/>
      <c r="JN66" s="6"/>
      <c r="JO66" s="6"/>
      <c r="JP66" s="6"/>
      <c r="JR66" s="6"/>
      <c r="JS66" s="6"/>
      <c r="JT66" s="6">
        <v>18.12</v>
      </c>
      <c r="JU66" s="6">
        <v>0.63757849255099996</v>
      </c>
      <c r="JV66" s="6"/>
      <c r="JW66" s="31"/>
      <c r="JX66" s="6"/>
      <c r="JY66" s="6"/>
      <c r="JZ66" s="6"/>
      <c r="KA66" s="6"/>
      <c r="KB66" s="6"/>
      <c r="KC66" s="6"/>
      <c r="KD66" s="6"/>
      <c r="KE66" s="6"/>
      <c r="KF66" s="6"/>
      <c r="KG66" s="6"/>
      <c r="KI66" s="6"/>
      <c r="KJ66" s="6"/>
      <c r="KK66" s="6">
        <v>17.673133333300001</v>
      </c>
      <c r="KL66" s="6">
        <v>0.231130980559</v>
      </c>
      <c r="KM66" s="6"/>
      <c r="KN66" s="31"/>
      <c r="KO66" s="6"/>
      <c r="KP66" s="6"/>
      <c r="KQ66" s="6"/>
      <c r="KR66" s="6"/>
      <c r="KS66" s="6"/>
      <c r="KT66" s="6"/>
      <c r="KU66" s="6"/>
      <c r="KV66" s="6"/>
      <c r="KW66" s="6"/>
      <c r="KX66" s="6"/>
      <c r="KZ66" s="6"/>
      <c r="LA66" s="6"/>
      <c r="LB66" s="6">
        <v>17.673133333300001</v>
      </c>
      <c r="LC66" s="6">
        <v>0.21762749825200001</v>
      </c>
      <c r="LD66" s="6"/>
      <c r="LE66" s="31"/>
      <c r="LF66" s="6"/>
      <c r="LG66" s="6"/>
      <c r="LH66" s="6"/>
      <c r="LI66" s="6"/>
      <c r="LJ66" s="6"/>
      <c r="LK66" s="6"/>
      <c r="LL66" s="6"/>
      <c r="LM66" s="6"/>
      <c r="LN66" s="6"/>
      <c r="LO66" s="6"/>
      <c r="LQ66" s="6"/>
      <c r="LR66" s="6"/>
      <c r="LS66" s="6">
        <v>17.673133333300001</v>
      </c>
      <c r="LT66" s="6">
        <v>0.24847949006</v>
      </c>
      <c r="LU66" s="6"/>
      <c r="LV66" s="31"/>
      <c r="LW66" s="6"/>
      <c r="LX66" s="6"/>
      <c r="LY66" s="6"/>
      <c r="LZ66" s="6"/>
      <c r="MA66" s="6"/>
      <c r="MB66" s="6"/>
      <c r="MC66" s="6"/>
      <c r="MD66" s="6"/>
      <c r="ME66" s="6"/>
      <c r="MF66" s="6"/>
      <c r="MH66" s="6"/>
      <c r="MI66" s="6"/>
      <c r="MJ66" s="6">
        <v>17.673133333300001</v>
      </c>
      <c r="MK66" s="6">
        <v>0.23385286644600001</v>
      </c>
      <c r="ML66" s="6"/>
      <c r="MM66" s="31"/>
      <c r="MN66" s="6"/>
      <c r="MO66" s="6"/>
      <c r="MP66" s="6"/>
      <c r="MQ66" s="6"/>
      <c r="MR66" s="6"/>
      <c r="MS66" s="6"/>
      <c r="MT66" s="6"/>
      <c r="MU66" s="6"/>
      <c r="MV66" s="6"/>
      <c r="MW66" s="6"/>
      <c r="MY66" s="6"/>
      <c r="MZ66" s="6"/>
      <c r="NA66" s="6">
        <v>17.673133333300001</v>
      </c>
      <c r="NB66" s="6">
        <v>0.180924673777</v>
      </c>
      <c r="NC66" s="6"/>
      <c r="ND66" s="31"/>
      <c r="NE66" s="6"/>
      <c r="NF66" s="6"/>
      <c r="NG66" s="6"/>
      <c r="NH66" s="6"/>
      <c r="NI66" s="6"/>
      <c r="NJ66" s="6"/>
      <c r="NK66" s="6"/>
      <c r="NL66" s="6"/>
      <c r="NM66" s="6"/>
      <c r="NN66" s="6"/>
      <c r="NP66" s="6"/>
      <c r="NQ66" s="6"/>
      <c r="NR66" s="6">
        <v>17.797933333300001</v>
      </c>
      <c r="NS66" s="6">
        <v>0.25298484175399999</v>
      </c>
      <c r="NT66" s="6"/>
      <c r="NU66" s="31"/>
      <c r="NV66" s="6"/>
      <c r="NW66" s="6"/>
      <c r="NX66" s="6"/>
      <c r="NY66" s="6"/>
      <c r="NZ66" s="6"/>
      <c r="OA66" s="6"/>
      <c r="OB66" s="6"/>
      <c r="OC66" s="6"/>
      <c r="OD66" s="6"/>
      <c r="OE66" s="6"/>
      <c r="OG66" s="6"/>
      <c r="OH66" s="6"/>
      <c r="OI66" s="6">
        <v>17.722999999999999</v>
      </c>
      <c r="OJ66" s="6">
        <v>0.27817768770599999</v>
      </c>
      <c r="OK66" s="6"/>
      <c r="OL66" s="31"/>
      <c r="OM66" s="6"/>
      <c r="ON66" s="6"/>
      <c r="OO66" s="6"/>
      <c r="OP66" s="6"/>
      <c r="OQ66" s="6"/>
      <c r="OR66" s="6"/>
      <c r="OS66" s="6"/>
      <c r="OT66" s="6"/>
      <c r="OU66" s="6"/>
      <c r="OV66" s="6"/>
      <c r="OX66" s="6"/>
      <c r="OY66" s="6"/>
      <c r="OZ66" s="6">
        <v>17.722999999999999</v>
      </c>
      <c r="PA66" s="6">
        <v>0.25673962957200003</v>
      </c>
      <c r="PB66" s="6"/>
      <c r="PC66" s="31"/>
      <c r="PD66" s="6"/>
      <c r="PE66" s="6"/>
      <c r="PF66" s="6"/>
      <c r="PG66" s="6"/>
      <c r="PH66" s="6"/>
      <c r="PI66" s="6"/>
      <c r="PJ66" s="6"/>
      <c r="PK66" s="6"/>
      <c r="PL66" s="6"/>
      <c r="PM66" s="6"/>
      <c r="PO66" s="6"/>
      <c r="PP66" s="6"/>
      <c r="PQ66" s="6">
        <v>17.722999999999999</v>
      </c>
      <c r="PR66" s="6">
        <v>0.30940131823299999</v>
      </c>
      <c r="PS66" s="6"/>
      <c r="PT66" s="31"/>
      <c r="PU66" s="6"/>
      <c r="PV66" s="6"/>
      <c r="PW66" s="6"/>
      <c r="PX66" s="6"/>
      <c r="PY66" s="6"/>
      <c r="PZ66" s="6"/>
      <c r="QA66" s="6"/>
      <c r="QB66" s="6"/>
      <c r="QC66" s="6"/>
      <c r="QD66" s="6"/>
      <c r="QF66" s="6"/>
      <c r="QG66" s="6"/>
      <c r="QH66" s="6">
        <v>17.722999999999999</v>
      </c>
      <c r="QI66" s="6">
        <v>0.34415564046399999</v>
      </c>
      <c r="QJ66" s="6"/>
      <c r="QK66" s="31"/>
      <c r="QL66" s="6"/>
      <c r="QM66" s="6"/>
      <c r="QN66" s="6"/>
      <c r="QO66" s="6"/>
      <c r="QP66" s="6"/>
      <c r="QQ66" s="6"/>
      <c r="QR66" s="6"/>
      <c r="QS66" s="6"/>
      <c r="QT66" s="6"/>
      <c r="QU66" s="6"/>
      <c r="QW66" s="6"/>
      <c r="QX66" s="6"/>
      <c r="QY66" s="6">
        <v>17.722999999999999</v>
      </c>
      <c r="QZ66" s="6">
        <v>0.30754642064499998</v>
      </c>
      <c r="RA66" s="6"/>
      <c r="RB66" s="31"/>
      <c r="RC66" s="6"/>
      <c r="RD66" s="6"/>
      <c r="RE66" s="6"/>
      <c r="RF66" s="6"/>
      <c r="RG66" s="6"/>
      <c r="RH66" s="6"/>
      <c r="RI66" s="6"/>
      <c r="RJ66" s="6"/>
      <c r="RK66" s="6"/>
      <c r="RL66" s="6"/>
      <c r="RN66" s="6"/>
      <c r="RO66" s="6"/>
      <c r="RP66" s="6">
        <v>17.318200000000001</v>
      </c>
      <c r="RQ66" s="6">
        <v>0.35235564036099998</v>
      </c>
      <c r="RR66" s="6"/>
      <c r="RS66" s="31"/>
      <c r="RT66" s="6"/>
      <c r="RU66" s="6"/>
      <c r="RV66" s="6"/>
      <c r="RW66" s="6"/>
      <c r="RX66" s="6"/>
      <c r="RY66" s="6"/>
      <c r="RZ66" s="6"/>
      <c r="SA66" s="6"/>
      <c r="SB66" s="6"/>
      <c r="SC66" s="6"/>
      <c r="SE66" s="6"/>
      <c r="SF66" s="6"/>
      <c r="SG66" s="6">
        <v>17.318200000000001</v>
      </c>
      <c r="SH66" s="6">
        <v>0.35358497810299999</v>
      </c>
      <c r="SI66" s="6"/>
      <c r="SJ66" s="31"/>
      <c r="SK66" s="6"/>
      <c r="SL66" s="6"/>
      <c r="SM66" s="6"/>
      <c r="SN66" s="6"/>
      <c r="SO66" s="6"/>
      <c r="SP66" s="6"/>
      <c r="SQ66" s="6"/>
      <c r="SR66" s="6"/>
      <c r="SS66" s="6"/>
      <c r="ST66" s="6"/>
      <c r="SV66" s="6"/>
      <c r="SW66" s="6"/>
      <c r="SX66" s="6">
        <v>17.598199999999999</v>
      </c>
      <c r="SY66" s="6">
        <v>0.51943778260999995</v>
      </c>
      <c r="SZ66" s="6"/>
      <c r="TA66" s="31"/>
      <c r="TB66" s="6"/>
      <c r="TC66" s="6"/>
      <c r="TD66" s="6"/>
      <c r="TE66" s="6"/>
      <c r="TF66" s="6"/>
      <c r="TG66" s="6"/>
      <c r="TH66" s="6"/>
      <c r="TI66" s="6"/>
      <c r="TJ66" s="6"/>
      <c r="TK66" s="6"/>
      <c r="TM66" s="6"/>
      <c r="TN66" s="6"/>
      <c r="TO66" s="6">
        <v>17.598199999999999</v>
      </c>
      <c r="TP66" s="6">
        <v>0.34034657332099999</v>
      </c>
      <c r="TQ66" s="6"/>
      <c r="TR66" s="31"/>
      <c r="TS66" s="6"/>
      <c r="TT66" s="6"/>
      <c r="TU66" s="6"/>
      <c r="TV66" s="6"/>
      <c r="TW66" s="6"/>
      <c r="TX66" s="6"/>
      <c r="TY66" s="6"/>
      <c r="TZ66" s="6"/>
      <c r="UA66" s="6"/>
      <c r="UB66" s="6"/>
      <c r="UD66" s="6"/>
      <c r="UE66" s="6"/>
      <c r="UF66" s="6">
        <v>17.598199999999999</v>
      </c>
      <c r="UG66" s="6">
        <v>0.32693904082899999</v>
      </c>
      <c r="UH66" s="6"/>
      <c r="UI66" s="31"/>
      <c r="UJ66" s="6"/>
      <c r="UK66" s="6"/>
      <c r="UL66" s="6"/>
      <c r="UM66" s="6"/>
      <c r="UN66" s="6"/>
      <c r="UO66" s="6"/>
      <c r="UP66" s="6"/>
      <c r="UQ66" s="6"/>
      <c r="UR66" s="6"/>
      <c r="US66" s="6"/>
      <c r="UU66" s="6"/>
      <c r="UV66" s="6"/>
      <c r="UW66" s="6">
        <v>17.2714</v>
      </c>
      <c r="UX66" s="6">
        <v>0.34009681469800002</v>
      </c>
      <c r="UY66" s="6"/>
      <c r="UZ66" s="31"/>
      <c r="VA66" s="6"/>
      <c r="VB66" s="6"/>
      <c r="VC66" s="6"/>
      <c r="VD66" s="6"/>
      <c r="VE66" s="6"/>
      <c r="VF66" s="6"/>
      <c r="VG66" s="6"/>
      <c r="VH66" s="6"/>
      <c r="VI66" s="6"/>
      <c r="VJ66" s="6"/>
      <c r="VL66" s="6"/>
      <c r="VM66" s="6"/>
      <c r="VN66" s="6">
        <v>17.2714</v>
      </c>
      <c r="VO66" s="6">
        <v>0.38018278073099998</v>
      </c>
      <c r="VP66" s="6"/>
      <c r="VQ66" s="31"/>
      <c r="VR66" s="6"/>
      <c r="VS66" s="6"/>
      <c r="VT66" s="6"/>
      <c r="VU66" s="6"/>
      <c r="VV66" s="6"/>
      <c r="VW66" s="6"/>
      <c r="VX66" s="6"/>
      <c r="VY66" s="6"/>
      <c r="VZ66" s="6"/>
      <c r="WA66" s="6"/>
      <c r="WC66" s="6"/>
      <c r="WD66" s="6"/>
      <c r="WE66" s="6">
        <v>17.2714</v>
      </c>
      <c r="WF66" s="6">
        <v>0.34792286608900003</v>
      </c>
      <c r="WG66" s="6"/>
      <c r="WH66" s="31"/>
    </row>
    <row r="67" spans="12:606" x14ac:dyDescent="0.25">
      <c r="L67" s="6"/>
      <c r="M67" s="6"/>
      <c r="N67" s="6"/>
      <c r="O67" s="6"/>
      <c r="P67" s="6"/>
      <c r="Q67" s="6"/>
      <c r="R67" s="6"/>
      <c r="S67" s="6"/>
      <c r="T67" s="6"/>
      <c r="U67" s="6"/>
      <c r="W67" s="6"/>
      <c r="Y67" s="6">
        <v>19.330446666699999</v>
      </c>
      <c r="Z67" s="6">
        <v>8.16350985847E-2</v>
      </c>
      <c r="AA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N67" s="6"/>
      <c r="AP67" s="6">
        <v>19.330446666699999</v>
      </c>
      <c r="AQ67" s="6">
        <v>0.210360864112</v>
      </c>
      <c r="AR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E67" s="6"/>
      <c r="BG67" s="6">
        <v>19.090060000000001</v>
      </c>
      <c r="BH67" s="6">
        <v>9.0042263189999999E-2</v>
      </c>
      <c r="BI67" s="6"/>
      <c r="BJ67" s="31"/>
      <c r="BK67" s="6"/>
      <c r="BL67" s="6"/>
      <c r="BM67" s="6"/>
      <c r="BN67" s="6"/>
      <c r="BO67" s="6"/>
      <c r="BP67" s="6"/>
      <c r="BQ67" s="6"/>
      <c r="BR67" s="6"/>
      <c r="BS67" s="6"/>
      <c r="BT67" s="6"/>
      <c r="BV67" s="6"/>
      <c r="BX67" s="6">
        <v>19.667120000000001</v>
      </c>
      <c r="BY67" s="6">
        <v>0.7442733467</v>
      </c>
      <c r="BZ67" s="6"/>
      <c r="CA67" s="31"/>
      <c r="CB67" s="6"/>
      <c r="CC67" s="6"/>
      <c r="CD67" s="6"/>
      <c r="CE67" s="6"/>
      <c r="CF67" s="6"/>
      <c r="CG67" s="6"/>
      <c r="CH67" s="6"/>
      <c r="CI67" s="6"/>
      <c r="CJ67" s="6"/>
      <c r="CK67" s="6"/>
      <c r="CM67" s="6"/>
      <c r="CO67" s="6">
        <v>19.825006666699998</v>
      </c>
      <c r="CP67" s="6">
        <v>0.42854375308999998</v>
      </c>
      <c r="CQ67" s="6"/>
      <c r="CR67" s="31"/>
      <c r="CS67" s="6"/>
      <c r="CT67" s="6"/>
      <c r="CU67" s="6"/>
      <c r="CV67" s="6"/>
      <c r="CW67" s="6"/>
      <c r="CX67" s="6"/>
      <c r="CY67" s="6"/>
      <c r="CZ67" s="6"/>
      <c r="DA67" s="6"/>
      <c r="DB67" s="6"/>
      <c r="DD67" s="6"/>
      <c r="DF67" s="6">
        <v>19.825006666699998</v>
      </c>
      <c r="DG67" s="6">
        <v>1.00353776619</v>
      </c>
      <c r="DH67" s="6"/>
      <c r="DI67" s="31"/>
      <c r="DJ67" s="6"/>
      <c r="DK67" s="6"/>
      <c r="DL67" s="6"/>
      <c r="DM67" s="6"/>
      <c r="DN67" s="6"/>
      <c r="DO67" s="6"/>
      <c r="DP67" s="6"/>
      <c r="DQ67" s="6"/>
      <c r="DR67" s="6"/>
      <c r="DS67" s="6"/>
      <c r="DU67" s="6"/>
      <c r="DW67" s="6">
        <v>19.4953</v>
      </c>
      <c r="DX67" s="6">
        <v>0.38685598365700002</v>
      </c>
      <c r="DY67" s="6"/>
      <c r="DZ67" s="31"/>
      <c r="EA67" s="6"/>
      <c r="EB67" s="6"/>
      <c r="EC67" s="6"/>
      <c r="ED67" s="6"/>
      <c r="EE67" s="6"/>
      <c r="EF67" s="6"/>
      <c r="EG67" s="6"/>
      <c r="EH67" s="6"/>
      <c r="EI67" s="6"/>
      <c r="EJ67" s="6"/>
      <c r="EL67" s="6"/>
      <c r="EN67" s="6">
        <v>19.4953</v>
      </c>
      <c r="EO67" s="6">
        <v>0.28241692999200002</v>
      </c>
      <c r="EP67" s="6"/>
      <c r="EQ67" s="31"/>
      <c r="ER67" s="6"/>
      <c r="ES67" s="6"/>
      <c r="ET67" s="6"/>
      <c r="EU67" s="6"/>
      <c r="EV67" s="6"/>
      <c r="EW67" s="6"/>
      <c r="EX67" s="6"/>
      <c r="EY67" s="6"/>
      <c r="EZ67" s="6"/>
      <c r="FA67" s="6"/>
      <c r="FC67" s="6"/>
      <c r="FE67" s="6">
        <v>19.371659999999999</v>
      </c>
      <c r="FF67" s="6">
        <v>0.302255199423</v>
      </c>
      <c r="FG67" s="6"/>
      <c r="FH67" s="31"/>
      <c r="FI67" s="6"/>
      <c r="FJ67" s="6"/>
      <c r="FK67" s="6"/>
      <c r="FL67" s="6"/>
      <c r="FM67" s="6"/>
      <c r="FN67" s="6"/>
      <c r="FO67" s="6"/>
      <c r="FP67" s="6"/>
      <c r="FQ67" s="6"/>
      <c r="FR67" s="6"/>
      <c r="FT67" s="6"/>
      <c r="FV67" s="6">
        <v>19.371659999999999</v>
      </c>
      <c r="FW67" s="6">
        <v>0.33736638559400001</v>
      </c>
      <c r="FX67" s="6"/>
      <c r="FY67" s="31"/>
      <c r="FZ67" s="6"/>
      <c r="GA67" s="6"/>
      <c r="GB67" s="6"/>
      <c r="GC67" s="6"/>
      <c r="GD67" s="6"/>
      <c r="GE67" s="6"/>
      <c r="GF67" s="6"/>
      <c r="GG67" s="6"/>
      <c r="GH67" s="6"/>
      <c r="GI67" s="6"/>
      <c r="GK67" s="6"/>
      <c r="GM67" s="6">
        <v>19.296053333300001</v>
      </c>
      <c r="GN67" s="6">
        <v>0.35063821314100002</v>
      </c>
      <c r="GO67" s="6"/>
      <c r="GP67" s="31"/>
      <c r="GQ67" s="6"/>
      <c r="GR67" s="6"/>
      <c r="GS67" s="6"/>
      <c r="GT67" s="6"/>
      <c r="GU67" s="6"/>
      <c r="GV67" s="6"/>
      <c r="GW67" s="6"/>
      <c r="GX67" s="6"/>
      <c r="GY67" s="6"/>
      <c r="GZ67" s="6"/>
      <c r="HB67" s="6"/>
      <c r="HD67" s="6"/>
      <c r="HE67" s="6"/>
      <c r="HF67" s="6"/>
      <c r="HG67" s="31"/>
      <c r="HH67" s="6"/>
      <c r="HI67" s="6"/>
      <c r="HJ67" s="6"/>
      <c r="HK67" s="6"/>
      <c r="HL67" s="6"/>
      <c r="HM67" s="6"/>
      <c r="HN67" s="6"/>
      <c r="HO67" s="6"/>
      <c r="HP67" s="6"/>
      <c r="HQ67" s="6"/>
      <c r="HS67" s="6"/>
      <c r="HU67" s="6">
        <v>19.931999999999999</v>
      </c>
      <c r="HV67" s="6">
        <v>0.461085218307</v>
      </c>
      <c r="HW67" s="6"/>
      <c r="HX67" s="31"/>
      <c r="HY67" s="6"/>
      <c r="HZ67" s="6"/>
      <c r="IA67" s="6"/>
      <c r="IB67" s="6"/>
      <c r="IC67" s="6"/>
      <c r="ID67" s="6"/>
      <c r="IE67" s="6"/>
      <c r="IF67" s="6"/>
      <c r="IG67" s="6"/>
      <c r="IH67" s="6"/>
      <c r="IJ67" s="6"/>
      <c r="IL67" s="6">
        <v>19.931999999999999</v>
      </c>
      <c r="IM67" s="6">
        <v>0.53694723693299995</v>
      </c>
      <c r="IN67" s="6"/>
      <c r="IO67" s="31"/>
      <c r="IP67" s="6"/>
      <c r="IQ67" s="6"/>
      <c r="IR67" s="6"/>
      <c r="IS67" s="6"/>
      <c r="IT67" s="6"/>
      <c r="IU67" s="6"/>
      <c r="IV67" s="6"/>
      <c r="IW67" s="6"/>
      <c r="IX67" s="6"/>
      <c r="IY67" s="6"/>
      <c r="JA67" s="6"/>
      <c r="JC67" s="6">
        <v>19.931999999999999</v>
      </c>
      <c r="JD67" s="6">
        <v>0.561256062261</v>
      </c>
      <c r="JE67" s="6"/>
      <c r="JF67" s="31"/>
      <c r="JG67" s="6"/>
      <c r="JH67" s="6"/>
      <c r="JI67" s="6"/>
      <c r="JJ67" s="6"/>
      <c r="JK67" s="6"/>
      <c r="JL67" s="6"/>
      <c r="JM67" s="6"/>
      <c r="JN67" s="6"/>
      <c r="JO67" s="6"/>
      <c r="JP67" s="6"/>
      <c r="JR67" s="6"/>
      <c r="JT67" s="6"/>
      <c r="JU67" s="6"/>
      <c r="JV67" s="6"/>
      <c r="JW67" s="31"/>
      <c r="JX67" s="6"/>
      <c r="JY67" s="6"/>
      <c r="JZ67" s="6"/>
      <c r="KA67" s="6"/>
      <c r="KB67" s="6"/>
      <c r="KC67" s="6"/>
      <c r="KD67" s="6"/>
      <c r="KE67" s="6"/>
      <c r="KF67" s="6"/>
      <c r="KG67" s="6"/>
      <c r="KI67" s="6"/>
      <c r="KK67" s="6">
        <v>19.440446666700002</v>
      </c>
      <c r="KL67" s="6">
        <v>0.240409379097</v>
      </c>
      <c r="KM67" s="6"/>
      <c r="KN67" s="31"/>
      <c r="KO67" s="6"/>
      <c r="KP67" s="6"/>
      <c r="KQ67" s="6"/>
      <c r="KR67" s="6"/>
      <c r="KS67" s="6"/>
      <c r="KT67" s="6"/>
      <c r="KU67" s="6"/>
      <c r="KV67" s="6"/>
      <c r="KW67" s="6"/>
      <c r="KX67" s="6"/>
      <c r="KZ67" s="6"/>
      <c r="LB67" s="6">
        <v>19.440446666700002</v>
      </c>
      <c r="LC67" s="6">
        <v>0.22963584602500001</v>
      </c>
      <c r="LD67" s="6"/>
      <c r="LE67" s="31"/>
      <c r="LF67" s="6"/>
      <c r="LG67" s="6"/>
      <c r="LH67" s="6"/>
      <c r="LI67" s="6"/>
      <c r="LJ67" s="6"/>
      <c r="LK67" s="6"/>
      <c r="LL67" s="6"/>
      <c r="LM67" s="6"/>
      <c r="LN67" s="6"/>
      <c r="LO67" s="6"/>
      <c r="LQ67" s="6"/>
      <c r="LS67" s="6">
        <v>19.440446666700002</v>
      </c>
      <c r="LT67" s="6">
        <v>0.261844010372</v>
      </c>
      <c r="LU67" s="6"/>
      <c r="LV67" s="31"/>
      <c r="LW67" s="6"/>
      <c r="LX67" s="6"/>
      <c r="LY67" s="6"/>
      <c r="LZ67" s="6"/>
      <c r="MA67" s="6"/>
      <c r="MB67" s="6"/>
      <c r="MC67" s="6"/>
      <c r="MD67" s="6"/>
      <c r="ME67" s="6"/>
      <c r="MF67" s="6"/>
      <c r="MH67" s="6"/>
      <c r="MJ67" s="6">
        <v>19.440446666700002</v>
      </c>
      <c r="MK67" s="6">
        <v>0.241990451212</v>
      </c>
      <c r="ML67" s="6"/>
      <c r="MM67" s="31"/>
      <c r="MN67" s="6"/>
      <c r="MO67" s="6"/>
      <c r="MP67" s="6"/>
      <c r="MQ67" s="6"/>
      <c r="MR67" s="6"/>
      <c r="MS67" s="6"/>
      <c r="MT67" s="6"/>
      <c r="MU67" s="6"/>
      <c r="MV67" s="6"/>
      <c r="MW67" s="6"/>
      <c r="MY67" s="6"/>
      <c r="NA67" s="6">
        <v>19.440446666700002</v>
      </c>
      <c r="NB67" s="6">
        <v>0.18895514450500001</v>
      </c>
      <c r="NC67" s="6"/>
      <c r="ND67" s="31"/>
      <c r="NE67" s="6"/>
      <c r="NF67" s="6"/>
      <c r="NG67" s="6"/>
      <c r="NH67" s="6"/>
      <c r="NI67" s="6"/>
      <c r="NJ67" s="6"/>
      <c r="NK67" s="6"/>
      <c r="NL67" s="6"/>
      <c r="NM67" s="6"/>
      <c r="NN67" s="6"/>
      <c r="NP67" s="6"/>
      <c r="NR67" s="6">
        <v>19.577726666699999</v>
      </c>
      <c r="NS67" s="6">
        <v>0.26641951231</v>
      </c>
      <c r="NT67" s="6"/>
      <c r="NU67" s="31"/>
      <c r="NV67" s="6"/>
      <c r="NW67" s="6"/>
      <c r="NX67" s="6"/>
      <c r="NY67" s="6"/>
      <c r="NZ67" s="6"/>
      <c r="OA67" s="6"/>
      <c r="OB67" s="6"/>
      <c r="OC67" s="6"/>
      <c r="OD67" s="6"/>
      <c r="OE67" s="6"/>
      <c r="OG67" s="6"/>
      <c r="OI67" s="6">
        <v>19.4953</v>
      </c>
      <c r="OJ67" s="6">
        <v>0.29375482889400001</v>
      </c>
      <c r="OK67" s="6"/>
      <c r="OL67" s="31"/>
      <c r="OM67" s="6"/>
      <c r="ON67" s="6"/>
      <c r="OO67" s="6"/>
      <c r="OP67" s="6"/>
      <c r="OQ67" s="6"/>
      <c r="OR67" s="6"/>
      <c r="OS67" s="6"/>
      <c r="OT67" s="6"/>
      <c r="OU67" s="6"/>
      <c r="OV67" s="6"/>
      <c r="OX67" s="6"/>
      <c r="OZ67" s="6">
        <v>19.4953</v>
      </c>
      <c r="PA67" s="6">
        <v>0.27166197603600001</v>
      </c>
      <c r="PB67" s="6"/>
      <c r="PC67" s="31"/>
      <c r="PD67" s="6"/>
      <c r="PE67" s="6"/>
      <c r="PF67" s="6"/>
      <c r="PG67" s="6"/>
      <c r="PH67" s="6"/>
      <c r="PI67" s="6"/>
      <c r="PJ67" s="6"/>
      <c r="PK67" s="6"/>
      <c r="PL67" s="6"/>
      <c r="PM67" s="6"/>
      <c r="PO67" s="6"/>
      <c r="PQ67" s="6">
        <v>19.4953</v>
      </c>
      <c r="PR67" s="6">
        <v>0.32461142197699999</v>
      </c>
      <c r="PS67" s="6"/>
      <c r="PT67" s="31"/>
      <c r="PU67" s="6"/>
      <c r="PV67" s="6"/>
      <c r="PW67" s="6"/>
      <c r="PX67" s="6"/>
      <c r="PY67" s="6"/>
      <c r="PZ67" s="6"/>
      <c r="QA67" s="6"/>
      <c r="QB67" s="6"/>
      <c r="QC67" s="6"/>
      <c r="QD67" s="6"/>
      <c r="QF67" s="6"/>
      <c r="QH67" s="6">
        <v>19.4953</v>
      </c>
      <c r="QI67" s="6">
        <v>0.358766605179</v>
      </c>
      <c r="QJ67" s="6"/>
      <c r="QK67" s="31"/>
      <c r="QL67" s="6"/>
      <c r="QM67" s="6"/>
      <c r="QN67" s="6"/>
      <c r="QO67" s="6"/>
      <c r="QP67" s="6"/>
      <c r="QQ67" s="6"/>
      <c r="QR67" s="6"/>
      <c r="QS67" s="6"/>
      <c r="QT67" s="6"/>
      <c r="QU67" s="6"/>
      <c r="QW67" s="6"/>
      <c r="QY67" s="6">
        <v>19.4953</v>
      </c>
      <c r="QZ67" s="6">
        <v>0.32421524335700003</v>
      </c>
      <c r="RA67" s="6"/>
      <c r="RB67" s="31"/>
      <c r="RC67" s="6"/>
      <c r="RD67" s="6"/>
      <c r="RE67" s="6"/>
      <c r="RF67" s="6"/>
      <c r="RG67" s="6"/>
      <c r="RH67" s="6"/>
      <c r="RI67" s="6"/>
      <c r="RJ67" s="6"/>
      <c r="RK67" s="6"/>
      <c r="RL67" s="6"/>
      <c r="RN67" s="6"/>
      <c r="RP67" s="6">
        <v>19.05002</v>
      </c>
      <c r="RQ67" s="6">
        <v>0.37051631893800002</v>
      </c>
      <c r="RR67" s="6"/>
      <c r="RS67" s="31"/>
      <c r="RT67" s="6"/>
      <c r="RU67" s="6"/>
      <c r="RV67" s="6"/>
      <c r="RW67" s="6"/>
      <c r="RX67" s="6"/>
      <c r="RY67" s="6"/>
      <c r="RZ67" s="6"/>
      <c r="SA67" s="6"/>
      <c r="SB67" s="6"/>
      <c r="SC67" s="6"/>
      <c r="SE67" s="6"/>
      <c r="SG67" s="6">
        <v>19.05002</v>
      </c>
      <c r="SH67" s="6">
        <v>0.372255394515</v>
      </c>
      <c r="SI67" s="6"/>
      <c r="SJ67" s="31"/>
      <c r="SK67" s="6"/>
      <c r="SL67" s="6"/>
      <c r="SM67" s="6"/>
      <c r="SN67" s="6"/>
      <c r="SO67" s="6"/>
      <c r="SP67" s="6"/>
      <c r="SQ67" s="6"/>
      <c r="SR67" s="6"/>
      <c r="SS67" s="6"/>
      <c r="ST67" s="6"/>
      <c r="SV67" s="6"/>
      <c r="SX67" s="6">
        <v>19.35802</v>
      </c>
      <c r="SY67" s="6">
        <v>0.53759708808200002</v>
      </c>
      <c r="SZ67" s="6"/>
      <c r="TA67" s="31"/>
      <c r="TB67" s="6"/>
      <c r="TC67" s="6"/>
      <c r="TD67" s="6"/>
      <c r="TE67" s="6"/>
      <c r="TF67" s="6"/>
      <c r="TG67" s="6"/>
      <c r="TH67" s="6"/>
      <c r="TI67" s="6"/>
      <c r="TJ67" s="6"/>
      <c r="TK67" s="6"/>
      <c r="TM67" s="6"/>
      <c r="TO67" s="6">
        <v>19.35802</v>
      </c>
      <c r="TP67" s="6">
        <v>0.357191649321</v>
      </c>
      <c r="TQ67" s="6"/>
      <c r="TR67" s="31"/>
      <c r="TS67" s="6"/>
      <c r="TT67" s="6"/>
      <c r="TU67" s="6"/>
      <c r="TV67" s="6"/>
      <c r="TW67" s="6"/>
      <c r="TX67" s="6"/>
      <c r="TY67" s="6"/>
      <c r="TZ67" s="6"/>
      <c r="UA67" s="6"/>
      <c r="UB67" s="6"/>
      <c r="UD67" s="6"/>
      <c r="UF67" s="6">
        <v>19.35802</v>
      </c>
      <c r="UG67" s="6">
        <v>0.34017820458600001</v>
      </c>
      <c r="UH67" s="6"/>
      <c r="UI67" s="31"/>
      <c r="UJ67" s="6"/>
      <c r="UK67" s="6"/>
      <c r="UL67" s="6"/>
      <c r="UM67" s="6"/>
      <c r="UN67" s="6"/>
      <c r="UO67" s="6"/>
      <c r="UP67" s="6"/>
      <c r="UQ67" s="6"/>
      <c r="UR67" s="6"/>
      <c r="US67" s="6"/>
      <c r="UU67" s="6"/>
      <c r="UW67" s="6">
        <v>18.998539999999998</v>
      </c>
      <c r="UX67" s="6">
        <v>0.35795872106799997</v>
      </c>
      <c r="UY67" s="6"/>
      <c r="UZ67" s="31"/>
      <c r="VA67" s="6"/>
      <c r="VB67" s="6"/>
      <c r="VC67" s="6"/>
      <c r="VD67" s="6"/>
      <c r="VE67" s="6"/>
      <c r="VF67" s="6"/>
      <c r="VG67" s="6"/>
      <c r="VH67" s="6"/>
      <c r="VI67" s="6"/>
      <c r="VJ67" s="6"/>
      <c r="VL67" s="6"/>
      <c r="VN67" s="6">
        <v>18.998539999999998</v>
      </c>
      <c r="VO67" s="6">
        <v>0.40080706094599999</v>
      </c>
      <c r="VP67" s="6"/>
      <c r="VQ67" s="31"/>
      <c r="VR67" s="6"/>
      <c r="VS67" s="6"/>
      <c r="VT67" s="6"/>
      <c r="VU67" s="6"/>
      <c r="VV67" s="6"/>
      <c r="VW67" s="6"/>
      <c r="VX67" s="6"/>
      <c r="VY67" s="6"/>
      <c r="VZ67" s="6"/>
      <c r="WA67" s="6"/>
      <c r="WC67" s="6"/>
      <c r="WE67" s="6">
        <v>18.998539999999998</v>
      </c>
      <c r="WF67" s="6">
        <v>0.36424829075499998</v>
      </c>
      <c r="WG67" s="6"/>
      <c r="WH67" s="31"/>
    </row>
    <row r="68" spans="12:606" x14ac:dyDescent="0.25">
      <c r="L68" s="6"/>
      <c r="M68" s="6"/>
      <c r="N68" s="6"/>
      <c r="O68" s="6"/>
      <c r="P68" s="6"/>
      <c r="Q68" s="6"/>
      <c r="R68" s="6"/>
      <c r="S68" s="6"/>
      <c r="T68" s="6"/>
      <c r="U68" s="6"/>
      <c r="W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N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E68" s="6"/>
      <c r="BJ68" s="31"/>
      <c r="BK68" s="6"/>
      <c r="BL68" s="6"/>
      <c r="BM68" s="6"/>
      <c r="BN68" s="6"/>
      <c r="BO68" s="6"/>
      <c r="BP68" s="6"/>
      <c r="BQ68" s="6"/>
      <c r="BR68" s="6"/>
      <c r="BS68" s="6"/>
      <c r="BT68" s="6"/>
      <c r="BV68" s="6"/>
      <c r="CA68" s="31"/>
      <c r="CB68" s="6"/>
      <c r="CC68" s="6"/>
      <c r="CD68" s="6"/>
      <c r="CE68" s="6"/>
      <c r="CF68" s="6"/>
      <c r="CG68" s="6"/>
      <c r="CH68" s="6"/>
      <c r="CI68" s="6"/>
      <c r="CJ68" s="6"/>
      <c r="CK68" s="6"/>
      <c r="CM68" s="6"/>
      <c r="CR68" s="31"/>
      <c r="CS68" s="6"/>
      <c r="CT68" s="6"/>
      <c r="CU68" s="6"/>
      <c r="CV68" s="6"/>
      <c r="CW68" s="6"/>
      <c r="CX68" s="6"/>
      <c r="CY68" s="6"/>
      <c r="CZ68" s="6"/>
      <c r="DA68" s="6"/>
      <c r="DB68" s="6"/>
      <c r="DD68" s="6"/>
      <c r="DI68" s="31"/>
      <c r="DJ68" s="6"/>
      <c r="DK68" s="6"/>
      <c r="DL68" s="6"/>
      <c r="DM68" s="6"/>
      <c r="DN68" s="6"/>
      <c r="DO68" s="6"/>
      <c r="DP68" s="6"/>
      <c r="DQ68" s="6"/>
      <c r="DR68" s="6"/>
      <c r="DS68" s="6"/>
      <c r="DU68" s="6"/>
      <c r="DZ68" s="31"/>
      <c r="EA68" s="6"/>
      <c r="EB68" s="6"/>
      <c r="EC68" s="6"/>
      <c r="ED68" s="6"/>
      <c r="EE68" s="6"/>
      <c r="EF68" s="6"/>
      <c r="EG68" s="6"/>
      <c r="EH68" s="6"/>
      <c r="EI68" s="6"/>
      <c r="EJ68" s="6"/>
      <c r="EL68" s="6"/>
      <c r="EQ68" s="31"/>
      <c r="ER68" s="6"/>
      <c r="ES68" s="6"/>
      <c r="ET68" s="6"/>
      <c r="EU68" s="6"/>
      <c r="EV68" s="6"/>
      <c r="EW68" s="6"/>
      <c r="EX68" s="6"/>
      <c r="EY68" s="6"/>
      <c r="EZ68" s="6"/>
      <c r="FA68" s="6"/>
      <c r="FC68" s="6"/>
      <c r="FH68" s="31"/>
      <c r="FI68" s="6"/>
      <c r="FJ68" s="6"/>
      <c r="FK68" s="6"/>
      <c r="FL68" s="6"/>
      <c r="FM68" s="6"/>
      <c r="FN68" s="6"/>
      <c r="FO68" s="6"/>
      <c r="FP68" s="6"/>
      <c r="FQ68" s="6"/>
      <c r="FR68" s="6"/>
      <c r="FT68" s="6"/>
      <c r="FY68" s="31"/>
      <c r="FZ68" s="6"/>
      <c r="GA68" s="6"/>
      <c r="GB68" s="6"/>
      <c r="GC68" s="6"/>
      <c r="GD68" s="6"/>
      <c r="GE68" s="6"/>
      <c r="GF68" s="6"/>
      <c r="GG68" s="6"/>
      <c r="GH68" s="6"/>
      <c r="GI68" s="6"/>
      <c r="GK68" s="6"/>
      <c r="GP68" s="31"/>
      <c r="GQ68" s="6"/>
      <c r="GR68" s="6"/>
      <c r="GS68" s="6"/>
      <c r="GT68" s="6"/>
      <c r="GU68" s="6"/>
      <c r="GV68" s="6"/>
      <c r="GW68" s="6"/>
      <c r="GX68" s="6"/>
      <c r="GY68" s="6"/>
      <c r="GZ68" s="6"/>
      <c r="HB68" s="6"/>
      <c r="HG68" s="31"/>
      <c r="HH68" s="6"/>
      <c r="HI68" s="6"/>
      <c r="HJ68" s="6"/>
      <c r="HK68" s="6"/>
      <c r="HL68" s="6"/>
      <c r="HM68" s="6"/>
      <c r="HN68" s="6"/>
      <c r="HO68" s="6"/>
      <c r="HP68" s="6"/>
      <c r="HQ68" s="6"/>
      <c r="HS68" s="6"/>
      <c r="HX68" s="31"/>
      <c r="HY68" s="6"/>
      <c r="HZ68" s="6"/>
      <c r="IA68" s="6"/>
      <c r="IB68" s="6"/>
      <c r="IC68" s="6"/>
      <c r="ID68" s="6"/>
      <c r="IE68" s="6"/>
      <c r="IF68" s="6"/>
      <c r="IG68" s="6"/>
      <c r="IH68" s="6"/>
      <c r="IJ68" s="6"/>
      <c r="IO68" s="31"/>
      <c r="IP68" s="6"/>
      <c r="IQ68" s="6"/>
      <c r="IR68" s="6"/>
      <c r="IS68" s="6"/>
      <c r="IT68" s="6"/>
      <c r="IU68" s="6"/>
      <c r="IV68" s="6"/>
      <c r="IW68" s="6"/>
      <c r="IX68" s="6"/>
      <c r="IY68" s="6"/>
      <c r="JA68" s="6"/>
      <c r="JF68" s="31"/>
      <c r="JG68" s="6"/>
      <c r="JH68" s="6"/>
      <c r="JI68" s="6"/>
      <c r="JJ68" s="6"/>
      <c r="JK68" s="6"/>
      <c r="JL68" s="6"/>
      <c r="JM68" s="6"/>
      <c r="JN68" s="6"/>
      <c r="JO68" s="6"/>
      <c r="JP68" s="6"/>
      <c r="JR68" s="6"/>
      <c r="JW68" s="31"/>
      <c r="JX68" s="6"/>
      <c r="JY68" s="6"/>
      <c r="JZ68" s="6"/>
      <c r="KA68" s="6"/>
      <c r="KB68" s="6"/>
      <c r="KC68" s="6"/>
      <c r="KD68" s="6"/>
      <c r="KE68" s="6"/>
      <c r="KF68" s="6"/>
      <c r="KG68" s="6"/>
      <c r="KI68" s="6"/>
      <c r="KN68" s="31"/>
      <c r="KO68" s="6"/>
      <c r="KP68" s="6"/>
      <c r="KQ68" s="6"/>
      <c r="KR68" s="6"/>
      <c r="KS68" s="6"/>
      <c r="KT68" s="6"/>
      <c r="KU68" s="6"/>
      <c r="KV68" s="6"/>
      <c r="KW68" s="6"/>
      <c r="KX68" s="6"/>
      <c r="KZ68" s="6"/>
      <c r="LE68" s="31"/>
      <c r="LF68" s="6"/>
      <c r="LG68" s="6"/>
      <c r="LH68" s="6"/>
      <c r="LI68" s="6"/>
      <c r="LJ68" s="6"/>
      <c r="LK68" s="6"/>
      <c r="LL68" s="6"/>
      <c r="LM68" s="6"/>
      <c r="LN68" s="6"/>
      <c r="LO68" s="6"/>
      <c r="LQ68" s="6"/>
      <c r="LV68" s="31"/>
      <c r="LW68" s="6"/>
      <c r="LX68" s="6"/>
      <c r="LY68" s="6"/>
      <c r="LZ68" s="6"/>
      <c r="MA68" s="6"/>
      <c r="MB68" s="6"/>
      <c r="MC68" s="6"/>
      <c r="MD68" s="6"/>
      <c r="ME68" s="6"/>
      <c r="MF68" s="6"/>
      <c r="MH68" s="6"/>
      <c r="MM68" s="31"/>
      <c r="MN68" s="6"/>
      <c r="MO68" s="6"/>
      <c r="MP68" s="6"/>
      <c r="MQ68" s="6"/>
      <c r="MR68" s="6"/>
      <c r="MS68" s="6"/>
      <c r="MT68" s="6"/>
      <c r="MU68" s="6"/>
      <c r="MV68" s="6"/>
      <c r="MW68" s="6"/>
      <c r="MY68" s="6"/>
      <c r="ND68" s="31"/>
      <c r="NE68" s="6"/>
      <c r="NF68" s="6"/>
      <c r="NG68" s="6"/>
      <c r="NH68" s="6"/>
      <c r="NI68" s="6"/>
      <c r="NJ68" s="6"/>
      <c r="NK68" s="6"/>
      <c r="NL68" s="6"/>
      <c r="NM68" s="6"/>
      <c r="NN68" s="6"/>
      <c r="NP68" s="6"/>
      <c r="NU68" s="31"/>
      <c r="NV68" s="6"/>
      <c r="NW68" s="6"/>
      <c r="NX68" s="6"/>
      <c r="NY68" s="6"/>
      <c r="NZ68" s="6"/>
      <c r="OA68" s="6"/>
      <c r="OB68" s="6"/>
      <c r="OC68" s="6"/>
      <c r="OD68" s="6"/>
      <c r="OE68" s="6"/>
      <c r="OG68" s="6"/>
      <c r="OL68" s="31"/>
      <c r="OM68" s="6"/>
      <c r="ON68" s="6"/>
      <c r="OO68" s="6"/>
      <c r="OP68" s="6"/>
      <c r="OQ68" s="6"/>
      <c r="OR68" s="6"/>
      <c r="OS68" s="6"/>
      <c r="OT68" s="6"/>
      <c r="OU68" s="6"/>
      <c r="OV68" s="6"/>
      <c r="OX68" s="6"/>
      <c r="PC68" s="31"/>
      <c r="PD68" s="6"/>
      <c r="PE68" s="6"/>
      <c r="PF68" s="6"/>
      <c r="PG68" s="6"/>
      <c r="PH68" s="6"/>
      <c r="PI68" s="6"/>
      <c r="PJ68" s="6"/>
      <c r="PK68" s="6"/>
      <c r="PL68" s="6"/>
      <c r="PM68" s="6"/>
      <c r="PO68" s="6"/>
      <c r="PT68" s="31"/>
      <c r="PU68" s="6"/>
      <c r="PV68" s="6"/>
      <c r="PW68" s="6"/>
      <c r="PX68" s="6"/>
      <c r="PY68" s="6"/>
      <c r="PZ68" s="6"/>
      <c r="QA68" s="6"/>
      <c r="QB68" s="6"/>
      <c r="QC68" s="6"/>
      <c r="QD68" s="6"/>
      <c r="QF68" s="6"/>
      <c r="QK68" s="31"/>
      <c r="QL68" s="6"/>
      <c r="QM68" s="6"/>
      <c r="QN68" s="6"/>
      <c r="QO68" s="6"/>
      <c r="QP68" s="6"/>
      <c r="QQ68" s="6"/>
      <c r="QR68" s="6"/>
      <c r="QS68" s="6"/>
      <c r="QT68" s="6"/>
      <c r="QU68" s="6"/>
      <c r="QW68" s="6"/>
      <c r="RB68" s="31"/>
      <c r="RC68" s="6"/>
      <c r="RD68" s="6"/>
      <c r="RE68" s="6"/>
      <c r="RF68" s="6"/>
      <c r="RG68" s="6"/>
      <c r="RH68" s="6"/>
      <c r="RI68" s="6"/>
      <c r="RJ68" s="6"/>
      <c r="RK68" s="6"/>
      <c r="RL68" s="6"/>
      <c r="RN68" s="6"/>
      <c r="RS68" s="31"/>
      <c r="RT68" s="6"/>
      <c r="RU68" s="6"/>
      <c r="RV68" s="6"/>
      <c r="RW68" s="6"/>
      <c r="RX68" s="6"/>
      <c r="RY68" s="6"/>
      <c r="RZ68" s="6"/>
      <c r="SA68" s="6"/>
      <c r="SB68" s="6"/>
      <c r="SC68" s="6"/>
      <c r="SE68" s="6"/>
      <c r="SJ68" s="31"/>
      <c r="SK68" s="6"/>
      <c r="SL68" s="6"/>
      <c r="SM68" s="6"/>
      <c r="SN68" s="6"/>
      <c r="SO68" s="6"/>
      <c r="SP68" s="6"/>
      <c r="SQ68" s="6"/>
      <c r="SR68" s="6"/>
      <c r="SS68" s="6"/>
      <c r="ST68" s="6"/>
      <c r="SV68" s="6"/>
      <c r="TA68" s="31"/>
      <c r="TB68" s="6"/>
      <c r="TC68" s="6"/>
      <c r="TD68" s="6"/>
      <c r="TE68" s="6"/>
      <c r="TF68" s="6"/>
      <c r="TG68" s="6"/>
      <c r="TH68" s="6"/>
      <c r="TI68" s="6"/>
      <c r="TJ68" s="6"/>
      <c r="TK68" s="6"/>
      <c r="TM68" s="6"/>
      <c r="TR68" s="31"/>
      <c r="TS68" s="6"/>
      <c r="TT68" s="6"/>
      <c r="TU68" s="6"/>
      <c r="TV68" s="6"/>
      <c r="TW68" s="6"/>
      <c r="TX68" s="6"/>
      <c r="TY68" s="6"/>
      <c r="TZ68" s="6"/>
      <c r="UA68" s="6"/>
      <c r="UB68" s="6"/>
      <c r="UD68" s="6"/>
      <c r="UI68" s="31"/>
      <c r="UJ68" s="6"/>
      <c r="UK68" s="6"/>
      <c r="UL68" s="6"/>
      <c r="UM68" s="6"/>
      <c r="UN68" s="6"/>
      <c r="UO68" s="6"/>
      <c r="UP68" s="6"/>
      <c r="UQ68" s="6"/>
      <c r="UR68" s="6"/>
      <c r="US68" s="6"/>
      <c r="UU68" s="6"/>
      <c r="UZ68" s="31"/>
      <c r="VA68" s="6"/>
      <c r="VB68" s="6"/>
      <c r="VC68" s="6"/>
      <c r="VD68" s="6"/>
      <c r="VE68" s="6"/>
      <c r="VF68" s="6"/>
      <c r="VG68" s="6"/>
      <c r="VH68" s="6"/>
      <c r="VI68" s="6"/>
      <c r="VJ68" s="6"/>
      <c r="VL68" s="6"/>
      <c r="VQ68" s="31"/>
      <c r="VR68" s="6"/>
      <c r="VS68" s="6"/>
      <c r="VT68" s="6"/>
      <c r="VU68" s="6"/>
      <c r="VV68" s="6"/>
      <c r="VW68" s="6"/>
      <c r="VX68" s="6"/>
      <c r="VY68" s="6"/>
      <c r="VZ68" s="6"/>
      <c r="WA68" s="6"/>
      <c r="WC68" s="6"/>
      <c r="WH68" s="31"/>
    </row>
    <row r="69" spans="12:606" x14ac:dyDescent="0.25">
      <c r="L69" s="6"/>
      <c r="M69" s="6"/>
      <c r="N69" s="6"/>
      <c r="O69" s="6"/>
      <c r="P69" s="6"/>
      <c r="Q69" s="6"/>
      <c r="R69" s="6"/>
      <c r="S69" s="6"/>
      <c r="T69" s="6"/>
      <c r="U69" s="6"/>
      <c r="W69" s="6"/>
      <c r="X69" s="6">
        <v>3.2083329999999998E-3</v>
      </c>
      <c r="Y69" s="32">
        <v>0</v>
      </c>
      <c r="Z69" s="6">
        <v>5.5340530552900002E-2</v>
      </c>
      <c r="AA69" s="6">
        <f>LINEST(Z69:Z80,Y69:Y80,TRUE,TRUE)</f>
        <v>4.2071433112174562E-4</v>
      </c>
      <c r="AC69" s="6"/>
      <c r="AD69" s="6"/>
      <c r="AE69" s="6"/>
      <c r="AF69" s="6"/>
      <c r="AG69" s="6"/>
      <c r="AH69" s="6"/>
      <c r="AI69" s="6"/>
      <c r="AJ69" s="6"/>
      <c r="AK69" s="6"/>
      <c r="AL69" s="6"/>
      <c r="AN69" s="6"/>
      <c r="AO69" s="6">
        <v>3.2083329999999998E-3</v>
      </c>
      <c r="AP69" s="32">
        <v>0</v>
      </c>
      <c r="AQ69" s="6">
        <v>9.0153120026700007E-2</v>
      </c>
      <c r="AR69" s="6">
        <f>LINEST(AQ69:AQ80,AP69:AP80,TRUE,TRUE)</f>
        <v>7.6089889620783004E-4</v>
      </c>
      <c r="AT69" s="6"/>
      <c r="AU69" s="6"/>
      <c r="AV69" s="6"/>
      <c r="AW69" s="6"/>
      <c r="AX69" s="6"/>
      <c r="AY69" s="6"/>
      <c r="AZ69" s="6"/>
      <c r="BA69" s="6"/>
      <c r="BB69" s="6"/>
      <c r="BC69" s="6"/>
      <c r="BE69" s="6"/>
      <c r="BF69" s="6">
        <v>3.208333E-2</v>
      </c>
      <c r="BG69" s="32">
        <v>0</v>
      </c>
      <c r="BH69" s="6">
        <v>0.11014925242199999</v>
      </c>
      <c r="BI69" s="6">
        <f>LINEST(BH69:BH80,BG69:BG80,TRUE,TRUE)</f>
        <v>8.4572649578246528E-5</v>
      </c>
      <c r="BJ69" s="31"/>
      <c r="BK69" s="6"/>
      <c r="BL69" s="6"/>
      <c r="BM69" s="6"/>
      <c r="BN69" s="6"/>
      <c r="BO69" s="6"/>
      <c r="BP69" s="6"/>
      <c r="BQ69" s="6"/>
      <c r="BR69" s="6"/>
      <c r="BS69" s="6"/>
      <c r="BT69" s="6"/>
      <c r="BV69" s="6"/>
      <c r="BW69" s="6">
        <v>3.208333E-2</v>
      </c>
      <c r="BX69" s="32">
        <v>0</v>
      </c>
      <c r="BY69" s="6">
        <v>0.16414232124</v>
      </c>
      <c r="BZ69" s="6">
        <f>LINEST(BY69:BY80,BX69:BX80,TRUE,TRUE)</f>
        <v>5.7469861893665866E-3</v>
      </c>
      <c r="CA69" s="31"/>
      <c r="CB69" s="6"/>
      <c r="CC69" s="6"/>
      <c r="CD69" s="6"/>
      <c r="CE69" s="6"/>
      <c r="CF69" s="6"/>
      <c r="CG69" s="6"/>
      <c r="CH69" s="6"/>
      <c r="CI69" s="6"/>
      <c r="CJ69" s="6"/>
      <c r="CK69" s="6"/>
      <c r="CM69" s="6"/>
      <c r="CN69" s="6">
        <v>3.208333E-2</v>
      </c>
      <c r="CO69" s="32">
        <v>0</v>
      </c>
      <c r="CP69" s="6">
        <v>0.15825711567799999</v>
      </c>
      <c r="CQ69" s="6">
        <f>LINEST(CP69:CP80,CO69:CO80,TRUE,TRUE)</f>
        <v>5.6919484126448155E-3</v>
      </c>
      <c r="CR69" s="31"/>
      <c r="CS69" s="6"/>
      <c r="CT69" s="6"/>
      <c r="CU69" s="6"/>
      <c r="CV69" s="6"/>
      <c r="CW69" s="6"/>
      <c r="CX69" s="6"/>
      <c r="CY69" s="6"/>
      <c r="CZ69" s="6"/>
      <c r="DA69" s="6"/>
      <c r="DB69" s="6"/>
      <c r="DD69" s="6"/>
      <c r="DE69" s="6">
        <v>3.208333E-2</v>
      </c>
      <c r="DF69" s="32">
        <v>0</v>
      </c>
      <c r="DG69" s="6">
        <v>0.152162780025</v>
      </c>
      <c r="DH69" s="6">
        <f>LINEST(DG69:DG80,DF69:DF80,TRUE,TRUE)</f>
        <v>8.4291903011566166E-3</v>
      </c>
      <c r="DI69" s="31"/>
      <c r="DJ69" s="6"/>
      <c r="DK69" s="6"/>
      <c r="DL69" s="6"/>
      <c r="DM69" s="6"/>
      <c r="DN69" s="6"/>
      <c r="DO69" s="6"/>
      <c r="DP69" s="6"/>
      <c r="DQ69" s="6"/>
      <c r="DR69" s="6"/>
      <c r="DS69" s="6"/>
      <c r="DU69" s="6"/>
      <c r="DV69" s="6">
        <v>3.208333E-2</v>
      </c>
      <c r="DW69" s="32">
        <v>0</v>
      </c>
      <c r="DX69" s="6">
        <v>9.3497073078799994E-2</v>
      </c>
      <c r="DY69" s="6">
        <f>LINEST(DX69:DX80,DW69:DW80,TRUE,TRUE)</f>
        <v>3.7571452800611903E-3</v>
      </c>
      <c r="DZ69" s="31"/>
      <c r="EA69" s="6"/>
      <c r="EB69" s="6"/>
      <c r="EC69" s="6"/>
      <c r="ED69" s="6"/>
      <c r="EE69" s="6"/>
      <c r="EF69" s="6"/>
      <c r="EG69" s="6"/>
      <c r="EH69" s="6"/>
      <c r="EI69" s="6"/>
      <c r="EJ69" s="6"/>
      <c r="EL69" s="6"/>
      <c r="EM69" s="6">
        <v>3.208333E-2</v>
      </c>
      <c r="EN69" s="32">
        <v>0</v>
      </c>
      <c r="EO69" s="6">
        <v>9.0851941685099996E-2</v>
      </c>
      <c r="EP69" s="6">
        <f>LINEST(EO69:EO80,EN69:EN80,TRUE,TRUE)</f>
        <v>3.7624628830130258E-3</v>
      </c>
      <c r="EQ69" s="31"/>
      <c r="ER69" s="6"/>
      <c r="ES69" s="6"/>
      <c r="ET69" s="6"/>
      <c r="EU69" s="6"/>
      <c r="EV69" s="6"/>
      <c r="EW69" s="6"/>
      <c r="EX69" s="6"/>
      <c r="EY69" s="6"/>
      <c r="EZ69" s="6"/>
      <c r="FA69" s="6"/>
      <c r="FC69" s="6"/>
      <c r="FD69" s="6">
        <v>3.208333E-2</v>
      </c>
      <c r="FE69" s="32">
        <v>0</v>
      </c>
      <c r="FF69" s="6">
        <v>9.00404402203E-2</v>
      </c>
      <c r="FG69" s="6">
        <f>LINEST(FF69:FF80,FE69:FE80,TRUE,TRUE)</f>
        <v>3.9741655710431546E-3</v>
      </c>
      <c r="FH69" s="31"/>
      <c r="FI69" s="6"/>
      <c r="FJ69" s="6"/>
      <c r="FK69" s="6"/>
      <c r="FL69" s="6"/>
      <c r="FM69" s="6"/>
      <c r="FN69" s="6"/>
      <c r="FO69" s="6"/>
      <c r="FP69" s="6"/>
      <c r="FQ69" s="6"/>
      <c r="FR69" s="6"/>
      <c r="FT69" s="6"/>
      <c r="FU69" s="6">
        <v>3.208333E-2</v>
      </c>
      <c r="FV69" s="32">
        <v>0</v>
      </c>
      <c r="FW69" s="6">
        <v>0.105977503243</v>
      </c>
      <c r="FX69" s="6">
        <f>LINEST(FW69:FW80,FV69:FV80,TRUE,TRUE)</f>
        <v>4.6706031220369575E-3</v>
      </c>
      <c r="FY69" s="31"/>
      <c r="FZ69" s="6"/>
      <c r="GA69" s="6"/>
      <c r="GB69" s="6"/>
      <c r="GC69" s="6"/>
      <c r="GD69" s="6"/>
      <c r="GE69" s="6"/>
      <c r="GF69" s="6"/>
      <c r="GG69" s="6"/>
      <c r="GH69" s="6"/>
      <c r="GI69" s="6"/>
      <c r="GK69" s="6"/>
      <c r="GL69" s="6">
        <v>3.208333E-2</v>
      </c>
      <c r="GM69" s="32">
        <v>0</v>
      </c>
      <c r="GN69" s="6">
        <v>0.115310371041</v>
      </c>
      <c r="GO69" s="6">
        <f>LINEST(GN69:GN80,GM69:GM80,TRUE,TRUE)</f>
        <v>3.9991764835992519E-3</v>
      </c>
      <c r="GP69" s="31"/>
      <c r="GQ69" s="6"/>
      <c r="GR69" s="6"/>
      <c r="GS69" s="6"/>
      <c r="GT69" s="6"/>
      <c r="GU69" s="6"/>
      <c r="GV69" s="6"/>
      <c r="GW69" s="6"/>
      <c r="GX69" s="6"/>
      <c r="GY69" s="6"/>
      <c r="GZ69" s="6"/>
      <c r="HB69" s="6"/>
      <c r="HC69" s="6">
        <v>3.208333E-2</v>
      </c>
      <c r="HD69" s="32">
        <v>0</v>
      </c>
      <c r="HE69" s="6">
        <v>0.124639563708</v>
      </c>
      <c r="HF69" s="6">
        <f>LINEST(HE69:HE80,HD69:HD80,TRUE,TRUE)</f>
        <v>4.7762709676417775E-3</v>
      </c>
      <c r="HG69" s="31"/>
      <c r="HH69" s="6"/>
      <c r="HI69" s="6"/>
      <c r="HJ69" s="6"/>
      <c r="HK69" s="6"/>
      <c r="HL69" s="6"/>
      <c r="HM69" s="6"/>
      <c r="HN69" s="6"/>
      <c r="HO69" s="6"/>
      <c r="HP69" s="6"/>
      <c r="HQ69" s="6"/>
      <c r="HS69" s="6"/>
      <c r="HT69" s="6">
        <v>3.208333E-2</v>
      </c>
      <c r="HU69" s="32">
        <v>0</v>
      </c>
      <c r="HV69" s="6">
        <v>0.13001146219099999</v>
      </c>
      <c r="HW69" s="6">
        <f>LINEST(HV69:HV80,HU69:HU80,TRUE,TRUE)</f>
        <v>7.2434431244635623E-3</v>
      </c>
      <c r="HX69" s="31"/>
      <c r="HY69" s="6"/>
      <c r="HZ69" s="6"/>
      <c r="IA69" s="6"/>
      <c r="IB69" s="6"/>
      <c r="IC69" s="6"/>
      <c r="ID69" s="6"/>
      <c r="IE69" s="6"/>
      <c r="IF69" s="6"/>
      <c r="IG69" s="6"/>
      <c r="IH69" s="6"/>
      <c r="IJ69" s="6"/>
      <c r="IK69" s="6">
        <v>3.208333E-2</v>
      </c>
      <c r="IL69" s="32">
        <v>0</v>
      </c>
      <c r="IM69" s="6">
        <v>0.19758753608499999</v>
      </c>
      <c r="IN69" s="6">
        <f>LINEST(IM69:IM80,IL69:IL80,TRUE,TRUE)</f>
        <v>5.4122164690158072E-3</v>
      </c>
      <c r="IO69" s="31"/>
      <c r="IP69" s="6"/>
      <c r="IQ69" s="6"/>
      <c r="IR69" s="6"/>
      <c r="IS69" s="6"/>
      <c r="IT69" s="6"/>
      <c r="IU69" s="6"/>
      <c r="IV69" s="6"/>
      <c r="IW69" s="6"/>
      <c r="IX69" s="6"/>
      <c r="IY69" s="6"/>
      <c r="JA69" s="6"/>
      <c r="JB69" s="6">
        <v>3.208333E-2</v>
      </c>
      <c r="JC69" s="32">
        <v>0</v>
      </c>
      <c r="JD69" s="6">
        <v>0.15543289260000001</v>
      </c>
      <c r="JE69" s="6">
        <f>LINEST(JD69:JD80,JC69:JC80,TRUE,TRUE)</f>
        <v>5.2297819163386284E-3</v>
      </c>
      <c r="JF69" s="31"/>
      <c r="JG69" s="6"/>
      <c r="JH69" s="6"/>
      <c r="JI69" s="6"/>
      <c r="JJ69" s="6"/>
      <c r="JK69" s="6"/>
      <c r="JL69" s="6"/>
      <c r="JM69" s="6"/>
      <c r="JN69" s="6"/>
      <c r="JO69" s="6"/>
      <c r="JP69" s="6"/>
      <c r="JR69" s="6"/>
      <c r="JS69" s="6">
        <v>3.208333E-2</v>
      </c>
      <c r="JT69" s="32">
        <v>0</v>
      </c>
      <c r="JU69" s="6">
        <v>0.22349972796000001</v>
      </c>
      <c r="JV69" s="6">
        <f>LINEST(JU69:JU79,JT69:JT79,TRUE,TRUE)</f>
        <v>5.8074573391782057E-3</v>
      </c>
      <c r="JW69" s="31"/>
      <c r="JX69" s="6"/>
      <c r="JY69" s="6"/>
      <c r="JZ69" s="6"/>
      <c r="KA69" s="6"/>
      <c r="KB69" s="6"/>
      <c r="KC69" s="6"/>
      <c r="KD69" s="6"/>
      <c r="KE69" s="6"/>
      <c r="KF69" s="6"/>
      <c r="KG69" s="6"/>
      <c r="KI69" s="6"/>
      <c r="KJ69" s="6">
        <v>3.208333E-2</v>
      </c>
      <c r="KK69" s="32">
        <v>0</v>
      </c>
      <c r="KL69" s="6">
        <v>9.6828428468099997E-2</v>
      </c>
      <c r="KM69" s="6">
        <f>LINEST(KL69:KL80,KK69:KK80,TRUE,TRUE)</f>
        <v>2.9920200281250264E-3</v>
      </c>
      <c r="KN69" s="31"/>
      <c r="KO69" s="6"/>
      <c r="KP69" s="6"/>
      <c r="KQ69" s="6"/>
      <c r="KR69" s="6"/>
      <c r="KS69" s="6"/>
      <c r="KT69" s="6"/>
      <c r="KU69" s="6"/>
      <c r="KV69" s="6"/>
      <c r="KW69" s="6"/>
      <c r="KX69" s="6"/>
      <c r="KZ69" s="6"/>
      <c r="LA69" s="6">
        <v>3.208333E-2</v>
      </c>
      <c r="LB69" s="32">
        <v>0</v>
      </c>
      <c r="LC69" s="6">
        <v>0.15854927439800001</v>
      </c>
      <c r="LD69" s="6">
        <f>LINEST(LC69:LC80,LB69:LB80,TRUE,TRUE)</f>
        <v>4.0374091489834623E-3</v>
      </c>
      <c r="LE69" s="31"/>
      <c r="LF69" s="6"/>
      <c r="LG69" s="6"/>
      <c r="LH69" s="6"/>
      <c r="LI69" s="6"/>
      <c r="LJ69" s="6"/>
      <c r="LK69" s="6"/>
      <c r="LL69" s="6"/>
      <c r="LM69" s="6"/>
      <c r="LN69" s="6"/>
      <c r="LO69" s="6"/>
      <c r="LQ69" s="6"/>
      <c r="LR69" s="6">
        <v>3.208333E-2</v>
      </c>
      <c r="LS69" s="32">
        <v>0</v>
      </c>
      <c r="LT69" s="6">
        <v>0.117353737187</v>
      </c>
      <c r="LU69" s="6">
        <f>LINEST(LT69:LT80,LS69:LS80,TRUE,TRUE)</f>
        <v>3.1932959679229793E-3</v>
      </c>
      <c r="LV69" s="31"/>
      <c r="LW69" s="6"/>
      <c r="LX69" s="6"/>
      <c r="LY69" s="6"/>
      <c r="LZ69" s="6"/>
      <c r="MA69" s="6"/>
      <c r="MB69" s="6"/>
      <c r="MC69" s="6"/>
      <c r="MD69" s="6"/>
      <c r="ME69" s="6"/>
      <c r="MF69" s="6"/>
      <c r="MH69" s="6"/>
      <c r="MI69" s="6">
        <v>3.208333E-2</v>
      </c>
      <c r="MJ69" s="32">
        <v>0</v>
      </c>
      <c r="MK69" s="6">
        <v>0.12964399350799999</v>
      </c>
      <c r="ML69" s="6">
        <f>LINEST(MK69:MK80,MJ69:MJ80,TRUE,TRUE)</f>
        <v>3.1290749367091915E-3</v>
      </c>
      <c r="MM69" s="31"/>
      <c r="MN69" s="6"/>
      <c r="MO69" s="6"/>
      <c r="MP69" s="6"/>
      <c r="MQ69" s="6"/>
      <c r="MR69" s="6"/>
      <c r="MS69" s="6"/>
      <c r="MT69" s="6"/>
      <c r="MU69" s="6"/>
      <c r="MV69" s="6"/>
      <c r="MW69" s="6"/>
      <c r="MY69" s="6"/>
      <c r="MZ69" s="6">
        <v>3.208333E-2</v>
      </c>
      <c r="NA69" s="32"/>
      <c r="NB69" s="6"/>
      <c r="NC69" s="6" t="e">
        <f>LINEST(NB69:NB80,NA69:NA80,TRUE,TRUE)</f>
        <v>#VALUE!</v>
      </c>
      <c r="ND69" s="31"/>
      <c r="NE69" s="6"/>
      <c r="NF69" s="6"/>
      <c r="NG69" s="6"/>
      <c r="NH69" s="6"/>
      <c r="NI69" s="6"/>
      <c r="NJ69" s="6"/>
      <c r="NK69" s="6"/>
      <c r="NL69" s="6"/>
      <c r="NM69" s="6"/>
      <c r="NN69" s="6"/>
      <c r="NP69" s="6"/>
      <c r="NQ69" s="6">
        <v>3.208333E-2</v>
      </c>
      <c r="NR69" s="32">
        <v>0</v>
      </c>
      <c r="NS69" s="6">
        <v>8.8213925567699997E-2</v>
      </c>
      <c r="NT69" s="6">
        <f>LINEST(NS69:NS80,NR69:NR80,TRUE,TRUE)</f>
        <v>3.124406795197245E-3</v>
      </c>
      <c r="NU69" s="31"/>
      <c r="NV69" s="6"/>
      <c r="NW69" s="6"/>
      <c r="NX69" s="6"/>
      <c r="NY69" s="6"/>
      <c r="NZ69" s="6"/>
      <c r="OA69" s="6"/>
      <c r="OB69" s="6"/>
      <c r="OC69" s="6"/>
      <c r="OD69" s="6"/>
      <c r="OE69" s="6"/>
      <c r="OG69" s="6"/>
      <c r="OH69" s="6">
        <v>3.208333E-2</v>
      </c>
      <c r="OI69" s="32">
        <v>0</v>
      </c>
      <c r="OJ69" s="6">
        <v>6.0900201982800002E-2</v>
      </c>
      <c r="OK69" s="6">
        <f>LINEST(OJ69:OJ80,OI69:OI80,TRUE,TRUE)</f>
        <v>3.6398184760969995E-3</v>
      </c>
      <c r="OL69" s="31"/>
      <c r="OM69" s="6"/>
      <c r="ON69" s="6"/>
      <c r="OO69" s="6"/>
      <c r="OP69" s="6"/>
      <c r="OQ69" s="6"/>
      <c r="OR69" s="6"/>
      <c r="OS69" s="6"/>
      <c r="OT69" s="6"/>
      <c r="OU69" s="6"/>
      <c r="OV69" s="6"/>
      <c r="OX69" s="6"/>
      <c r="OY69" s="6">
        <v>3.208333E-2</v>
      </c>
      <c r="OZ69" s="32">
        <v>0</v>
      </c>
      <c r="PA69" s="6">
        <v>7.15179049096E-2</v>
      </c>
      <c r="PB69" s="6">
        <f>LINEST(PA69:PA80,OZ69:OZ80,TRUE,TRUE)</f>
        <v>3.8947113518435798E-3</v>
      </c>
      <c r="PC69" s="31"/>
      <c r="PD69" s="6"/>
      <c r="PE69" s="6"/>
      <c r="PF69" s="6"/>
      <c r="PG69" s="6"/>
      <c r="PH69" s="6"/>
      <c r="PI69" s="6"/>
      <c r="PJ69" s="6"/>
      <c r="PK69" s="6"/>
      <c r="PL69" s="6"/>
      <c r="PM69" s="6"/>
      <c r="PO69" s="6"/>
      <c r="PP69" s="6">
        <f>PP56/2</f>
        <v>5.0837187499999999E-2</v>
      </c>
      <c r="PQ69" s="32">
        <v>0</v>
      </c>
      <c r="PR69" s="6">
        <v>0.12856413512199999</v>
      </c>
      <c r="PS69" s="6">
        <f>LINEST(PR69:PR80,PQ69:PQ80,TRUE,TRUE)</f>
        <v>4.5887572354677978E-3</v>
      </c>
      <c r="PT69" s="31"/>
      <c r="PU69" s="6"/>
      <c r="PV69" s="6"/>
      <c r="PW69" s="6"/>
      <c r="PX69" s="6"/>
      <c r="PY69" s="6"/>
      <c r="PZ69" s="6"/>
      <c r="QA69" s="6"/>
      <c r="QB69" s="6"/>
      <c r="QC69" s="6"/>
      <c r="QD69" s="6"/>
      <c r="QF69" s="6"/>
      <c r="QG69" s="6">
        <f>QG56/2</f>
        <v>5.0837187499999999E-2</v>
      </c>
      <c r="QH69" s="32">
        <v>0</v>
      </c>
      <c r="QI69" s="6">
        <v>0.113476139617</v>
      </c>
      <c r="QJ69" s="6">
        <f>LINEST(QI69:QI80,QH69:QH80,TRUE,TRUE)</f>
        <v>4.8245801039323473E-3</v>
      </c>
      <c r="QK69" s="31"/>
      <c r="QL69" s="6"/>
      <c r="QM69" s="6"/>
      <c r="QN69" s="6"/>
      <c r="QO69" s="6"/>
      <c r="QP69" s="6"/>
      <c r="QQ69" s="6"/>
      <c r="QR69" s="6"/>
      <c r="QS69" s="6"/>
      <c r="QT69" s="6"/>
      <c r="QU69" s="6"/>
      <c r="QW69" s="6"/>
      <c r="QX69" s="6">
        <f>QX56/2</f>
        <v>5.0837187499999999E-2</v>
      </c>
      <c r="QY69" s="32">
        <v>0</v>
      </c>
      <c r="QZ69" s="6">
        <v>0.14301900131799999</v>
      </c>
      <c r="RA69" s="6">
        <f>LINEST(QZ69:QZ80,QY69:QY80,TRUE,TRUE)</f>
        <v>4.935380516132291E-3</v>
      </c>
      <c r="RB69" s="31"/>
      <c r="RC69" s="6"/>
      <c r="RD69" s="6"/>
      <c r="RE69" s="6"/>
      <c r="RF69" s="6"/>
      <c r="RG69" s="6"/>
      <c r="RH69" s="6"/>
      <c r="RI69" s="6"/>
      <c r="RJ69" s="6"/>
      <c r="RK69" s="6"/>
      <c r="RL69" s="6"/>
      <c r="RN69" s="6"/>
      <c r="RO69" s="6">
        <f>RO56/2</f>
        <v>5.0837187499999999E-2</v>
      </c>
      <c r="RP69" s="32">
        <v>0</v>
      </c>
      <c r="RQ69" s="6">
        <v>0.11521143729199999</v>
      </c>
      <c r="RR69" s="6">
        <f>LINEST(RQ69:RQ80,RP69:RP80,TRUE,TRUE)</f>
        <v>5.7133087317655156E-3</v>
      </c>
      <c r="RS69" s="31"/>
      <c r="RT69" s="6"/>
      <c r="RU69" s="6"/>
      <c r="RV69" s="6"/>
      <c r="RW69" s="6"/>
      <c r="RX69" s="6"/>
      <c r="RY69" s="6"/>
      <c r="RZ69" s="6"/>
      <c r="SA69" s="6"/>
      <c r="SB69" s="6"/>
      <c r="SC69" s="6"/>
      <c r="SE69" s="6"/>
      <c r="SF69" s="6">
        <f>SF56/2</f>
        <v>5.0837187499999999E-2</v>
      </c>
      <c r="SG69" s="32">
        <v>0</v>
      </c>
      <c r="SH69" s="6">
        <v>0.119126874023</v>
      </c>
      <c r="SI69" s="6">
        <f>LINEST(SH69:SH80,SG69:SG80,TRUE,TRUE)</f>
        <v>5.3658209881548282E-3</v>
      </c>
      <c r="SJ69" s="31"/>
      <c r="SK69" s="6"/>
      <c r="SL69" s="6"/>
      <c r="SM69" s="6"/>
      <c r="SN69" s="6"/>
      <c r="SO69" s="6"/>
      <c r="SP69" s="6"/>
      <c r="SQ69" s="6"/>
      <c r="SR69" s="6"/>
      <c r="SS69" s="6"/>
      <c r="ST69" s="6"/>
      <c r="SV69" s="6"/>
      <c r="SW69" s="6">
        <f>SW56/2</f>
        <v>5.0837187499999999E-2</v>
      </c>
      <c r="SX69" s="32">
        <v>0</v>
      </c>
      <c r="SY69" s="6">
        <v>0.33225694201</v>
      </c>
      <c r="SZ69" s="6">
        <f>LINEST(SY69:SY80,SX69:SX80,TRUE,TRUE)</f>
        <v>2.4439610887771182E-3</v>
      </c>
      <c r="TA69" s="31"/>
      <c r="TB69" s="6"/>
      <c r="TC69" s="6"/>
      <c r="TD69" s="6"/>
      <c r="TE69" s="6"/>
      <c r="TF69" s="6"/>
      <c r="TG69" s="6"/>
      <c r="TH69" s="6"/>
      <c r="TI69" s="6"/>
      <c r="TJ69" s="6"/>
      <c r="TK69" s="6"/>
      <c r="TM69" s="6"/>
      <c r="TN69" s="6">
        <f>TN56/2</f>
        <v>5.0837187499999999E-2</v>
      </c>
      <c r="TO69" s="32">
        <v>0</v>
      </c>
      <c r="TP69" s="6">
        <v>0.135994740586</v>
      </c>
      <c r="TQ69" s="6">
        <f>LINEST(TP69:TP80,TO69:TO80,TRUE,TRUE)</f>
        <v>5.1505307885231109E-3</v>
      </c>
      <c r="TR69" s="31"/>
      <c r="TS69" s="6"/>
      <c r="TT69" s="6"/>
      <c r="TU69" s="6"/>
      <c r="TV69" s="6"/>
      <c r="TW69" s="6"/>
      <c r="TX69" s="6"/>
      <c r="TY69" s="6"/>
      <c r="TZ69" s="6"/>
      <c r="UA69" s="6"/>
      <c r="UB69" s="6"/>
      <c r="UD69" s="6"/>
      <c r="UE69" s="6">
        <f>UE56/2</f>
        <v>5.0837187499999999E-2</v>
      </c>
      <c r="UF69" s="32">
        <v>0</v>
      </c>
      <c r="UG69" s="6">
        <v>0.11965837695500001</v>
      </c>
      <c r="UH69" s="6">
        <f>LINEST(UG69:UG80,UF69:UF80,TRUE,TRUE)</f>
        <v>4.4971322244991997E-3</v>
      </c>
      <c r="UI69" s="31"/>
      <c r="UJ69" s="6"/>
      <c r="UK69" s="6"/>
      <c r="UL69" s="6"/>
      <c r="UM69" s="6"/>
      <c r="UN69" s="6"/>
      <c r="UO69" s="6"/>
      <c r="UP69" s="6"/>
      <c r="UQ69" s="6"/>
      <c r="UR69" s="6"/>
      <c r="US69" s="6"/>
      <c r="UU69" s="6"/>
      <c r="UV69" s="6">
        <f>UV56/2</f>
        <v>5.0837187499999999E-2</v>
      </c>
      <c r="UW69" s="32">
        <v>0</v>
      </c>
      <c r="UX69" s="6">
        <v>0.113448145955</v>
      </c>
      <c r="UY69" s="6">
        <f>LINEST(UX69:UX80,UW69:UW80,TRUE,TRUE)</f>
        <v>4.6383202163793802E-3</v>
      </c>
      <c r="UZ69" s="31"/>
      <c r="VA69" s="6"/>
      <c r="VB69" s="6"/>
      <c r="VC69" s="6"/>
      <c r="VD69" s="6"/>
      <c r="VE69" s="6"/>
      <c r="VF69" s="6"/>
      <c r="VG69" s="6"/>
      <c r="VH69" s="6"/>
      <c r="VI69" s="6"/>
      <c r="VJ69" s="6"/>
      <c r="VL69" s="6"/>
      <c r="VM69" s="6">
        <f>VM56/2</f>
        <v>5.0837187499999999E-2</v>
      </c>
      <c r="VN69" s="32">
        <v>0</v>
      </c>
      <c r="VO69" s="6">
        <v>0.111080924981</v>
      </c>
      <c r="VP69" s="6">
        <f>LINEST(VO69:VO80,VN69:VN80,TRUE,TRUE)</f>
        <v>5.1993604236248592E-3</v>
      </c>
      <c r="VQ69" s="31"/>
      <c r="VR69" s="6"/>
      <c r="VS69" s="6"/>
      <c r="VT69" s="6"/>
      <c r="VU69" s="6"/>
      <c r="VV69" s="6"/>
      <c r="VW69" s="6"/>
      <c r="VX69" s="6"/>
      <c r="VY69" s="6"/>
      <c r="VZ69" s="6"/>
      <c r="WA69" s="6"/>
      <c r="WC69" s="6"/>
      <c r="WD69" s="6">
        <f>WD56/2</f>
        <v>5.0837187499999999E-2</v>
      </c>
      <c r="WE69" s="32">
        <v>0</v>
      </c>
      <c r="WF69" s="6">
        <v>0.108122396796</v>
      </c>
      <c r="WG69" s="6">
        <f>LINEST(WF69:WF80,WE69:WE80,TRUE,TRUE)</f>
        <v>4.5747047006527049E-3</v>
      </c>
      <c r="WH69" s="31"/>
    </row>
    <row r="70" spans="12:606" x14ac:dyDescent="0.25">
      <c r="L70" s="6"/>
      <c r="M70" s="6"/>
      <c r="N70" s="6"/>
      <c r="O70" s="6"/>
      <c r="P70" s="6"/>
      <c r="Q70" s="6"/>
      <c r="R70" s="6"/>
      <c r="S70" s="6"/>
      <c r="T70" s="6"/>
      <c r="U70" s="6"/>
      <c r="W70" s="6"/>
      <c r="Y70" s="6">
        <v>1.7573133333299999</v>
      </c>
      <c r="Z70" s="6">
        <v>5.5440240592799998E-2</v>
      </c>
      <c r="AA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N70" s="6"/>
      <c r="AP70" s="6">
        <v>1.7573133333299999</v>
      </c>
      <c r="AQ70" s="6">
        <v>9.1391388914199997E-2</v>
      </c>
      <c r="AR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E70" s="6"/>
      <c r="BG70" s="6">
        <v>1.73546</v>
      </c>
      <c r="BH70" s="6">
        <v>0.110183942949</v>
      </c>
      <c r="BI70" s="6"/>
      <c r="BJ70" s="31"/>
      <c r="BK70" s="6"/>
      <c r="BL70" s="6"/>
      <c r="BM70" s="6"/>
      <c r="BN70" s="6"/>
      <c r="BO70" s="6"/>
      <c r="BP70" s="6"/>
      <c r="BQ70" s="6"/>
      <c r="BR70" s="6"/>
      <c r="BS70" s="6"/>
      <c r="BT70" s="6"/>
      <c r="BV70" s="6"/>
      <c r="BX70" s="6">
        <v>1.78792</v>
      </c>
      <c r="BY70" s="6">
        <v>0.171963296563</v>
      </c>
      <c r="BZ70" s="6"/>
      <c r="CA70" s="31"/>
      <c r="CB70" s="6"/>
      <c r="CC70" s="6"/>
      <c r="CD70" s="6"/>
      <c r="CE70" s="6"/>
      <c r="CF70" s="6"/>
      <c r="CG70" s="6"/>
      <c r="CH70" s="6"/>
      <c r="CI70" s="6"/>
      <c r="CJ70" s="6"/>
      <c r="CK70" s="6"/>
      <c r="CM70" s="6"/>
      <c r="CO70" s="6">
        <v>1.8022733333300001</v>
      </c>
      <c r="CP70" s="6">
        <v>0.167142759507</v>
      </c>
      <c r="CQ70" s="6"/>
      <c r="CR70" s="31"/>
      <c r="CS70" s="6"/>
      <c r="CT70" s="6"/>
      <c r="CU70" s="6"/>
      <c r="CV70" s="6"/>
      <c r="CW70" s="6"/>
      <c r="CX70" s="6"/>
      <c r="CY70" s="6"/>
      <c r="CZ70" s="6"/>
      <c r="DA70" s="6"/>
      <c r="DB70" s="6"/>
      <c r="DD70" s="6"/>
      <c r="DF70" s="6">
        <v>1.8022733333300001</v>
      </c>
      <c r="DG70" s="6">
        <v>0.16714183048100001</v>
      </c>
      <c r="DH70" s="6"/>
      <c r="DI70" s="31"/>
      <c r="DJ70" s="6"/>
      <c r="DK70" s="6"/>
      <c r="DL70" s="6"/>
      <c r="DM70" s="6"/>
      <c r="DN70" s="6"/>
      <c r="DO70" s="6"/>
      <c r="DP70" s="6"/>
      <c r="DQ70" s="6"/>
      <c r="DR70" s="6"/>
      <c r="DS70" s="6"/>
      <c r="DU70" s="6"/>
      <c r="DW70" s="6">
        <v>1.7723</v>
      </c>
      <c r="DX70" s="6">
        <v>9.8545219977600004E-2</v>
      </c>
      <c r="DY70" s="6"/>
      <c r="DZ70" s="31"/>
      <c r="EA70" s="6"/>
      <c r="EB70" s="6"/>
      <c r="EC70" s="6"/>
      <c r="ED70" s="6"/>
      <c r="EE70" s="6"/>
      <c r="EF70" s="6"/>
      <c r="EG70" s="6"/>
      <c r="EH70" s="6"/>
      <c r="EI70" s="6"/>
      <c r="EJ70" s="6"/>
      <c r="EL70" s="6"/>
      <c r="EN70" s="6">
        <v>1.7723</v>
      </c>
      <c r="EO70" s="6">
        <v>9.5382933465699996E-2</v>
      </c>
      <c r="EP70" s="6"/>
      <c r="EQ70" s="31"/>
      <c r="ER70" s="6"/>
      <c r="ES70" s="6"/>
      <c r="ET70" s="6"/>
      <c r="EU70" s="6"/>
      <c r="EV70" s="6"/>
      <c r="EW70" s="6"/>
      <c r="EX70" s="6"/>
      <c r="EY70" s="6"/>
      <c r="EZ70" s="6"/>
      <c r="FA70" s="6"/>
      <c r="FC70" s="6"/>
      <c r="FE70" s="6">
        <v>1.7610600000000001</v>
      </c>
      <c r="FF70" s="6">
        <v>9.5267068761200002E-2</v>
      </c>
      <c r="FG70" s="6"/>
      <c r="FH70" s="31"/>
      <c r="FI70" s="6"/>
      <c r="FJ70" s="6"/>
      <c r="FK70" s="6"/>
      <c r="FL70" s="6"/>
      <c r="FM70" s="6"/>
      <c r="FN70" s="6"/>
      <c r="FO70" s="6"/>
      <c r="FP70" s="6"/>
      <c r="FQ70" s="6"/>
      <c r="FR70" s="6"/>
      <c r="FT70" s="6"/>
      <c r="FV70" s="6">
        <v>1.7610600000000001</v>
      </c>
      <c r="FW70" s="6">
        <v>0.11534599461</v>
      </c>
      <c r="FX70" s="6"/>
      <c r="FY70" s="31"/>
      <c r="FZ70" s="6"/>
      <c r="GA70" s="6"/>
      <c r="GB70" s="6"/>
      <c r="GC70" s="6"/>
      <c r="GD70" s="6"/>
      <c r="GE70" s="6"/>
      <c r="GF70" s="6"/>
      <c r="GG70" s="6"/>
      <c r="GH70" s="6"/>
      <c r="GI70" s="6"/>
      <c r="GK70" s="6"/>
      <c r="GM70" s="6">
        <v>1.7541866666699999</v>
      </c>
      <c r="GN70" s="6">
        <v>0.12083313909899999</v>
      </c>
      <c r="GO70" s="6"/>
      <c r="GP70" s="31"/>
      <c r="GQ70" s="6"/>
      <c r="GR70" s="6"/>
      <c r="GS70" s="6"/>
      <c r="GT70" s="6"/>
      <c r="GU70" s="6"/>
      <c r="GV70" s="6"/>
      <c r="GW70" s="6"/>
      <c r="GX70" s="6"/>
      <c r="GY70" s="6"/>
      <c r="GZ70" s="6"/>
      <c r="HB70" s="6"/>
      <c r="HD70" s="6">
        <v>1.7541866666699999</v>
      </c>
      <c r="HE70" s="6">
        <v>0.13127113064400001</v>
      </c>
      <c r="HF70" s="6"/>
      <c r="HG70" s="31"/>
      <c r="HH70" s="6"/>
      <c r="HI70" s="6"/>
      <c r="HJ70" s="6"/>
      <c r="HK70" s="6"/>
      <c r="HL70" s="6"/>
      <c r="HM70" s="6"/>
      <c r="HN70" s="6"/>
      <c r="HO70" s="6"/>
      <c r="HP70" s="6"/>
      <c r="HQ70" s="6"/>
      <c r="HS70" s="6"/>
      <c r="HU70" s="6">
        <v>1.8120000000000001</v>
      </c>
      <c r="HV70" s="6">
        <v>0.142056420643</v>
      </c>
      <c r="HW70" s="6"/>
      <c r="HX70" s="31"/>
      <c r="HY70" s="6"/>
      <c r="HZ70" s="6"/>
      <c r="IA70" s="6"/>
      <c r="IB70" s="6"/>
      <c r="IC70" s="6"/>
      <c r="ID70" s="6"/>
      <c r="IE70" s="6"/>
      <c r="IF70" s="6"/>
      <c r="IG70" s="6"/>
      <c r="IH70" s="6"/>
      <c r="IJ70" s="6"/>
      <c r="IL70" s="6">
        <v>1.8120000000000001</v>
      </c>
      <c r="IM70" s="6">
        <v>0.20507368106000001</v>
      </c>
      <c r="IN70" s="6"/>
      <c r="IO70" s="31"/>
      <c r="IP70" s="6"/>
      <c r="IQ70" s="6"/>
      <c r="IR70" s="6"/>
      <c r="IS70" s="6"/>
      <c r="IT70" s="6"/>
      <c r="IU70" s="6"/>
      <c r="IV70" s="6"/>
      <c r="IW70" s="6"/>
      <c r="IX70" s="6"/>
      <c r="IY70" s="6"/>
      <c r="JA70" s="6"/>
      <c r="JC70" s="6">
        <v>1.8120000000000001</v>
      </c>
      <c r="JD70" s="6">
        <v>0.163953057767</v>
      </c>
      <c r="JE70" s="6"/>
      <c r="JF70" s="31"/>
      <c r="JG70" s="6"/>
      <c r="JH70" s="6"/>
      <c r="JI70" s="6"/>
      <c r="JJ70" s="6"/>
      <c r="JK70" s="6"/>
      <c r="JL70" s="6"/>
      <c r="JM70" s="6"/>
      <c r="JN70" s="6"/>
      <c r="JO70" s="6"/>
      <c r="JP70" s="6"/>
      <c r="JR70" s="6"/>
      <c r="JT70" s="6">
        <v>1.8120000000000001</v>
      </c>
      <c r="JU70" s="6">
        <v>0.23584715997</v>
      </c>
      <c r="JV70" s="6"/>
      <c r="JW70" s="31"/>
      <c r="JX70" s="6"/>
      <c r="JY70" s="6"/>
      <c r="JZ70" s="6"/>
      <c r="KA70" s="6"/>
      <c r="KB70" s="6"/>
      <c r="KC70" s="6"/>
      <c r="KD70" s="6"/>
      <c r="KE70" s="6"/>
      <c r="KF70" s="6"/>
      <c r="KG70" s="6"/>
      <c r="KI70" s="6"/>
      <c r="KK70" s="6">
        <v>1.76731333333</v>
      </c>
      <c r="KL70" s="6">
        <v>0.104242433968</v>
      </c>
      <c r="KM70" s="6"/>
      <c r="KN70" s="31"/>
      <c r="KO70" s="6"/>
      <c r="KP70" s="6"/>
      <c r="KQ70" s="6"/>
      <c r="KR70" s="6"/>
      <c r="KS70" s="6"/>
      <c r="KT70" s="6"/>
      <c r="KU70" s="6"/>
      <c r="KV70" s="6"/>
      <c r="KW70" s="6"/>
      <c r="KX70" s="6"/>
      <c r="KZ70" s="6"/>
      <c r="LB70" s="6">
        <v>1.76731333333</v>
      </c>
      <c r="LC70" s="6">
        <v>0.16537024169199999</v>
      </c>
      <c r="LD70" s="6"/>
      <c r="LE70" s="31"/>
      <c r="LF70" s="6"/>
      <c r="LG70" s="6"/>
      <c r="LH70" s="6"/>
      <c r="LI70" s="6"/>
      <c r="LJ70" s="6"/>
      <c r="LK70" s="6"/>
      <c r="LL70" s="6"/>
      <c r="LM70" s="6"/>
      <c r="LN70" s="6"/>
      <c r="LO70" s="6"/>
      <c r="LQ70" s="6"/>
      <c r="LS70" s="6">
        <v>1.76731333333</v>
      </c>
      <c r="LT70" s="6">
        <v>0.12186537666699999</v>
      </c>
      <c r="LU70" s="6"/>
      <c r="LV70" s="31"/>
      <c r="LW70" s="6"/>
      <c r="LX70" s="6"/>
      <c r="LY70" s="6"/>
      <c r="LZ70" s="6"/>
      <c r="MA70" s="6"/>
      <c r="MB70" s="6"/>
      <c r="MC70" s="6"/>
      <c r="MD70" s="6"/>
      <c r="ME70" s="6"/>
      <c r="MF70" s="6"/>
      <c r="MH70" s="6"/>
      <c r="MJ70" s="6">
        <v>1.76731333333</v>
      </c>
      <c r="MK70" s="6">
        <v>0.13432439369400001</v>
      </c>
      <c r="ML70" s="6"/>
      <c r="MM70" s="31"/>
      <c r="MN70" s="6"/>
      <c r="MO70" s="6"/>
      <c r="MP70" s="6"/>
      <c r="MQ70" s="6"/>
      <c r="MR70" s="6"/>
      <c r="MS70" s="6"/>
      <c r="MT70" s="6"/>
      <c r="MU70" s="6"/>
      <c r="MV70" s="6"/>
      <c r="MW70" s="6"/>
      <c r="MY70" s="6"/>
      <c r="NA70" s="6"/>
      <c r="NB70" s="6"/>
      <c r="NC70" s="6"/>
      <c r="ND70" s="31"/>
      <c r="NE70" s="6"/>
      <c r="NF70" s="6"/>
      <c r="NG70" s="6"/>
      <c r="NH70" s="6"/>
      <c r="NI70" s="6"/>
      <c r="NJ70" s="6"/>
      <c r="NK70" s="6"/>
      <c r="NL70" s="6"/>
      <c r="NM70" s="6"/>
      <c r="NN70" s="6"/>
      <c r="NP70" s="6"/>
      <c r="NR70" s="6">
        <v>1.77979333333</v>
      </c>
      <c r="NS70" s="6">
        <v>9.4061805064699994E-2</v>
      </c>
      <c r="NT70" s="6"/>
      <c r="NU70" s="31"/>
      <c r="NV70" s="6"/>
      <c r="NW70" s="6"/>
      <c r="NX70" s="6"/>
      <c r="NY70" s="6"/>
      <c r="NZ70" s="6"/>
      <c r="OA70" s="6"/>
      <c r="OB70" s="6"/>
      <c r="OC70" s="6"/>
      <c r="OD70" s="6"/>
      <c r="OE70" s="6"/>
      <c r="OG70" s="6"/>
      <c r="OI70" s="6">
        <v>1.7723</v>
      </c>
      <c r="OJ70" s="6">
        <v>6.7016426530899995E-2</v>
      </c>
      <c r="OK70" s="6"/>
      <c r="OL70" s="31"/>
      <c r="OM70" s="6"/>
      <c r="ON70" s="6"/>
      <c r="OO70" s="6"/>
      <c r="OP70" s="6"/>
      <c r="OQ70" s="6"/>
      <c r="OR70" s="6"/>
      <c r="OS70" s="6"/>
      <c r="OT70" s="6"/>
      <c r="OU70" s="6"/>
      <c r="OV70" s="6"/>
      <c r="OX70" s="6"/>
      <c r="OZ70" s="6">
        <v>1.7723</v>
      </c>
      <c r="PA70" s="6">
        <v>7.8937244891500002E-2</v>
      </c>
      <c r="PB70" s="6"/>
      <c r="PC70" s="31"/>
      <c r="PD70" s="6"/>
      <c r="PE70" s="6"/>
      <c r="PF70" s="6"/>
      <c r="PG70" s="6"/>
      <c r="PH70" s="6"/>
      <c r="PI70" s="6"/>
      <c r="PJ70" s="6"/>
      <c r="PK70" s="6"/>
      <c r="PL70" s="6"/>
      <c r="PM70" s="6"/>
      <c r="PO70" s="6"/>
      <c r="PQ70" s="6">
        <v>1.7723</v>
      </c>
      <c r="PR70" s="6">
        <v>0.132947056585</v>
      </c>
      <c r="PS70" s="6"/>
      <c r="PT70" s="31"/>
      <c r="PU70" s="6"/>
      <c r="PV70" s="6"/>
      <c r="PW70" s="6"/>
      <c r="PX70" s="6"/>
      <c r="PY70" s="6"/>
      <c r="PZ70" s="6"/>
      <c r="QA70" s="6"/>
      <c r="QB70" s="6"/>
      <c r="QC70" s="6"/>
      <c r="QD70" s="6"/>
      <c r="QF70" s="6"/>
      <c r="QH70" s="6">
        <v>1.7723</v>
      </c>
      <c r="QI70" s="6">
        <v>0.120512116451</v>
      </c>
      <c r="QJ70" s="6"/>
      <c r="QK70" s="31"/>
      <c r="QL70" s="6"/>
      <c r="QM70" s="6"/>
      <c r="QN70" s="6"/>
      <c r="QO70" s="6"/>
      <c r="QP70" s="6"/>
      <c r="QQ70" s="6"/>
      <c r="QR70" s="6"/>
      <c r="QS70" s="6"/>
      <c r="QT70" s="6"/>
      <c r="QU70" s="6"/>
      <c r="QW70" s="6"/>
      <c r="QY70" s="6">
        <v>1.7723</v>
      </c>
      <c r="QZ70" s="6">
        <v>0.14854748977500001</v>
      </c>
      <c r="RA70" s="6"/>
      <c r="RB70" s="31"/>
      <c r="RC70" s="6"/>
      <c r="RD70" s="6"/>
      <c r="RE70" s="6"/>
      <c r="RF70" s="6"/>
      <c r="RG70" s="6"/>
      <c r="RH70" s="6"/>
      <c r="RI70" s="6"/>
      <c r="RJ70" s="6"/>
      <c r="RK70" s="6"/>
      <c r="RL70" s="6"/>
      <c r="RN70" s="6"/>
      <c r="RP70" s="6">
        <v>1.7318199999999999</v>
      </c>
      <c r="RQ70" s="6">
        <v>0.12482682909200001</v>
      </c>
      <c r="RR70" s="6"/>
      <c r="RS70" s="31"/>
      <c r="RT70" s="6"/>
      <c r="RU70" s="6"/>
      <c r="RV70" s="6"/>
      <c r="RW70" s="6"/>
      <c r="RX70" s="6"/>
      <c r="RY70" s="6"/>
      <c r="RZ70" s="6"/>
      <c r="SA70" s="6"/>
      <c r="SB70" s="6"/>
      <c r="SC70" s="6"/>
      <c r="SE70" s="6"/>
      <c r="SG70" s="6">
        <v>1.7318199999999999</v>
      </c>
      <c r="SH70" s="6">
        <v>0.128962288984</v>
      </c>
      <c r="SI70" s="6"/>
      <c r="SJ70" s="31"/>
      <c r="SK70" s="6"/>
      <c r="SL70" s="6"/>
      <c r="SM70" s="6"/>
      <c r="SN70" s="6"/>
      <c r="SO70" s="6"/>
      <c r="SP70" s="6"/>
      <c r="SQ70" s="6"/>
      <c r="SR70" s="6"/>
      <c r="SS70" s="6"/>
      <c r="ST70" s="6"/>
      <c r="SV70" s="6"/>
      <c r="SX70" s="6">
        <v>1.7598199999999999</v>
      </c>
      <c r="SY70" s="6">
        <v>0.34287897641300003</v>
      </c>
      <c r="SZ70" s="6"/>
      <c r="TA70" s="31"/>
      <c r="TB70" s="6"/>
      <c r="TC70" s="6"/>
      <c r="TD70" s="6"/>
      <c r="TE70" s="6"/>
      <c r="TF70" s="6"/>
      <c r="TG70" s="6"/>
      <c r="TH70" s="6"/>
      <c r="TI70" s="6"/>
      <c r="TJ70" s="6"/>
      <c r="TK70" s="6"/>
      <c r="TM70" s="6"/>
      <c r="TO70" s="6">
        <v>1.7598199999999999</v>
      </c>
      <c r="TP70" s="6">
        <v>0.14948288829799999</v>
      </c>
      <c r="TQ70" s="6"/>
      <c r="TR70" s="31"/>
      <c r="TS70" s="6"/>
      <c r="TT70" s="6"/>
      <c r="TU70" s="6"/>
      <c r="TV70" s="6"/>
      <c r="TW70" s="6"/>
      <c r="TX70" s="6"/>
      <c r="TY70" s="6"/>
      <c r="TZ70" s="6"/>
      <c r="UA70" s="6"/>
      <c r="UB70" s="6"/>
      <c r="UD70" s="6"/>
      <c r="UF70" s="6">
        <v>1.7598199999999999</v>
      </c>
      <c r="UG70" s="6">
        <v>0.132197206634</v>
      </c>
      <c r="UH70" s="6"/>
      <c r="UI70" s="31"/>
      <c r="UJ70" s="6"/>
      <c r="UK70" s="6"/>
      <c r="UL70" s="6"/>
      <c r="UM70" s="6"/>
      <c r="UN70" s="6"/>
      <c r="UO70" s="6"/>
      <c r="UP70" s="6"/>
      <c r="UQ70" s="6"/>
      <c r="UR70" s="6"/>
      <c r="US70" s="6"/>
      <c r="UU70" s="6"/>
      <c r="UW70" s="6">
        <v>1.7271399999999999</v>
      </c>
      <c r="UX70" s="6">
        <v>0.121625319973</v>
      </c>
      <c r="UY70" s="6"/>
      <c r="UZ70" s="31"/>
      <c r="VA70" s="6"/>
      <c r="VB70" s="6"/>
      <c r="VC70" s="6"/>
      <c r="VD70" s="6"/>
      <c r="VE70" s="6"/>
      <c r="VF70" s="6"/>
      <c r="VG70" s="6"/>
      <c r="VH70" s="6"/>
      <c r="VI70" s="6"/>
      <c r="VJ70" s="6"/>
      <c r="VL70" s="6"/>
      <c r="VN70" s="6">
        <v>1.7271399999999999</v>
      </c>
      <c r="VO70" s="6">
        <v>0.12093394206700001</v>
      </c>
      <c r="VP70" s="6"/>
      <c r="VQ70" s="31"/>
      <c r="VR70" s="6"/>
      <c r="VS70" s="6"/>
      <c r="VT70" s="6"/>
      <c r="VU70" s="6"/>
      <c r="VV70" s="6"/>
      <c r="VW70" s="6"/>
      <c r="VX70" s="6"/>
      <c r="VY70" s="6"/>
      <c r="VZ70" s="6"/>
      <c r="WA70" s="6"/>
      <c r="WC70" s="6"/>
      <c r="WE70" s="6">
        <v>1.7271399999999999</v>
      </c>
      <c r="WF70" s="6">
        <v>0.116352175571</v>
      </c>
      <c r="WG70" s="6"/>
      <c r="WH70" s="31"/>
    </row>
    <row r="71" spans="12:606" x14ac:dyDescent="0.25">
      <c r="L71" s="6"/>
      <c r="M71" s="6"/>
      <c r="N71" s="6"/>
      <c r="O71" s="6"/>
      <c r="P71" s="6"/>
      <c r="Q71" s="6"/>
      <c r="R71" s="6"/>
      <c r="S71" s="6"/>
      <c r="T71" s="6"/>
      <c r="U71" s="6"/>
      <c r="W71" s="6"/>
      <c r="X71" s="6"/>
      <c r="Y71" s="6">
        <v>3.5146266666699999</v>
      </c>
      <c r="Z71" s="6">
        <v>5.7460766714099998E-2</v>
      </c>
      <c r="AA71" s="7"/>
      <c r="AC71" s="6"/>
      <c r="AD71" s="6"/>
      <c r="AE71" s="6"/>
      <c r="AF71" s="6"/>
      <c r="AG71" s="6"/>
      <c r="AH71" s="6"/>
      <c r="AI71" s="6"/>
      <c r="AJ71" s="6"/>
      <c r="AK71" s="6"/>
      <c r="AL71" s="6"/>
      <c r="AN71" s="6"/>
      <c r="AO71" s="6"/>
      <c r="AP71" s="6">
        <v>3.5146266666699999</v>
      </c>
      <c r="AQ71" s="6">
        <v>9.4011593693200002E-2</v>
      </c>
      <c r="AR71" s="7"/>
      <c r="AT71" s="6"/>
      <c r="AU71" s="6"/>
      <c r="AV71" s="6"/>
      <c r="AW71" s="6"/>
      <c r="AX71" s="6"/>
      <c r="AY71" s="6"/>
      <c r="AZ71" s="6"/>
      <c r="BA71" s="6"/>
      <c r="BB71" s="6"/>
      <c r="BC71" s="6"/>
      <c r="BE71" s="6"/>
      <c r="BF71" s="6"/>
      <c r="BG71" s="6">
        <v>3.47092</v>
      </c>
      <c r="BH71" s="6">
        <v>0.110795247347</v>
      </c>
      <c r="BI71" s="7"/>
      <c r="BJ71" s="31"/>
      <c r="BK71" s="6"/>
      <c r="BL71" s="6"/>
      <c r="BM71" s="6"/>
      <c r="BN71" s="6"/>
      <c r="BO71" s="6"/>
      <c r="BP71" s="6"/>
      <c r="BQ71" s="6"/>
      <c r="BR71" s="6"/>
      <c r="BS71" s="6"/>
      <c r="BT71" s="6"/>
      <c r="BV71" s="6"/>
      <c r="BW71" s="6"/>
      <c r="BX71" s="6">
        <v>3.5758399999999999</v>
      </c>
      <c r="BY71" s="6">
        <v>0.18370749024800001</v>
      </c>
      <c r="BZ71" s="7"/>
      <c r="CA71" s="31"/>
      <c r="CB71" s="6"/>
      <c r="CC71" s="6"/>
      <c r="CD71" s="6"/>
      <c r="CE71" s="6"/>
      <c r="CF71" s="6"/>
      <c r="CG71" s="6"/>
      <c r="CH71" s="6"/>
      <c r="CI71" s="6"/>
      <c r="CJ71" s="6"/>
      <c r="CK71" s="6"/>
      <c r="CM71" s="6"/>
      <c r="CN71" s="6"/>
      <c r="CO71" s="6">
        <v>3.6045466666700001</v>
      </c>
      <c r="CP71" s="6">
        <v>0.17587173872199999</v>
      </c>
      <c r="CQ71" s="7"/>
      <c r="CR71" s="31"/>
      <c r="CS71" s="6"/>
      <c r="CT71" s="6"/>
      <c r="CU71" s="6"/>
      <c r="CV71" s="6"/>
      <c r="CW71" s="6"/>
      <c r="CX71" s="6"/>
      <c r="CY71" s="6"/>
      <c r="CZ71" s="6"/>
      <c r="DA71" s="6"/>
      <c r="DB71" s="6"/>
      <c r="DD71" s="6"/>
      <c r="DE71" s="6"/>
      <c r="DF71" s="6">
        <v>3.6045466666700001</v>
      </c>
      <c r="DG71" s="6">
        <v>0.17991116238499999</v>
      </c>
      <c r="DH71" s="7"/>
      <c r="DI71" s="31"/>
      <c r="DJ71" s="6"/>
      <c r="DK71" s="6"/>
      <c r="DL71" s="6"/>
      <c r="DM71" s="6"/>
      <c r="DN71" s="6"/>
      <c r="DO71" s="6"/>
      <c r="DP71" s="6"/>
      <c r="DQ71" s="6"/>
      <c r="DR71" s="6"/>
      <c r="DS71" s="6"/>
      <c r="DU71" s="6"/>
      <c r="DV71" s="6"/>
      <c r="DW71" s="6">
        <v>3.5446</v>
      </c>
      <c r="DX71" s="6">
        <v>0.105652921824</v>
      </c>
      <c r="DY71" s="7"/>
      <c r="DZ71" s="31"/>
      <c r="EA71" s="6"/>
      <c r="EB71" s="6"/>
      <c r="EC71" s="6"/>
      <c r="ED71" s="6"/>
      <c r="EE71" s="6"/>
      <c r="EF71" s="6"/>
      <c r="EG71" s="6"/>
      <c r="EH71" s="6"/>
      <c r="EI71" s="6"/>
      <c r="EJ71" s="6"/>
      <c r="EL71" s="6"/>
      <c r="EM71" s="6"/>
      <c r="EN71" s="6">
        <v>3.5446</v>
      </c>
      <c r="EO71" s="6">
        <v>9.9909503743899994E-2</v>
      </c>
      <c r="EP71" s="7"/>
      <c r="EQ71" s="31"/>
      <c r="ER71" s="6"/>
      <c r="ES71" s="6"/>
      <c r="ET71" s="6"/>
      <c r="EU71" s="6"/>
      <c r="EV71" s="6"/>
      <c r="EW71" s="6"/>
      <c r="EX71" s="6"/>
      <c r="EY71" s="6"/>
      <c r="EZ71" s="6"/>
      <c r="FA71" s="6"/>
      <c r="FC71" s="6"/>
      <c r="FD71" s="6"/>
      <c r="FE71" s="6">
        <v>3.5221200000000001</v>
      </c>
      <c r="FF71" s="6">
        <v>9.9855426289299998E-2</v>
      </c>
      <c r="FG71" s="7"/>
      <c r="FH71" s="31"/>
      <c r="FI71" s="6"/>
      <c r="FJ71" s="6"/>
      <c r="FK71" s="6"/>
      <c r="FL71" s="6"/>
      <c r="FM71" s="6"/>
      <c r="FN71" s="6"/>
      <c r="FO71" s="6"/>
      <c r="FP71" s="6"/>
      <c r="FQ71" s="6"/>
      <c r="FR71" s="6"/>
      <c r="FT71" s="6"/>
      <c r="FU71" s="6"/>
      <c r="FV71" s="6">
        <v>3.5221200000000001</v>
      </c>
      <c r="FW71" s="6">
        <v>0.122172522459</v>
      </c>
      <c r="FX71" s="7"/>
      <c r="FY71" s="31"/>
      <c r="FZ71" s="6"/>
      <c r="GA71" s="6"/>
      <c r="GB71" s="6"/>
      <c r="GC71" s="6"/>
      <c r="GD71" s="6"/>
      <c r="GE71" s="6"/>
      <c r="GF71" s="6"/>
      <c r="GG71" s="6"/>
      <c r="GH71" s="6"/>
      <c r="GI71" s="6"/>
      <c r="GK71" s="6"/>
      <c r="GL71" s="6"/>
      <c r="GM71" s="6">
        <v>3.5083733333299998</v>
      </c>
      <c r="GN71" s="6">
        <v>0.12381392245599999</v>
      </c>
      <c r="GO71" s="7"/>
      <c r="GP71" s="31"/>
      <c r="GQ71" s="6"/>
      <c r="GR71" s="6"/>
      <c r="GS71" s="6"/>
      <c r="GT71" s="6"/>
      <c r="GU71" s="6"/>
      <c r="GV71" s="6"/>
      <c r="GW71" s="6"/>
      <c r="GX71" s="6"/>
      <c r="GY71" s="6"/>
      <c r="GZ71" s="6"/>
      <c r="HB71" s="6"/>
      <c r="HC71" s="6"/>
      <c r="HD71" s="6">
        <v>3.5083733333299998</v>
      </c>
      <c r="HE71" s="6">
        <v>0.138197350591</v>
      </c>
      <c r="HF71" s="7"/>
      <c r="HG71" s="31"/>
      <c r="HH71" s="6"/>
      <c r="HI71" s="6"/>
      <c r="HJ71" s="6"/>
      <c r="HK71" s="6"/>
      <c r="HL71" s="6"/>
      <c r="HM71" s="6"/>
      <c r="HN71" s="6"/>
      <c r="HO71" s="6"/>
      <c r="HP71" s="6"/>
      <c r="HQ71" s="6"/>
      <c r="HS71" s="6"/>
      <c r="HT71" s="6"/>
      <c r="HU71" s="6">
        <v>3.6240000000000001</v>
      </c>
      <c r="HV71" s="6">
        <v>0.154130751181</v>
      </c>
      <c r="HW71" s="7"/>
      <c r="HX71" s="31"/>
      <c r="HY71" s="6"/>
      <c r="HZ71" s="6"/>
      <c r="IA71" s="6"/>
      <c r="IB71" s="6"/>
      <c r="IC71" s="6"/>
      <c r="ID71" s="6"/>
      <c r="IE71" s="6"/>
      <c r="IF71" s="6"/>
      <c r="IG71" s="6"/>
      <c r="IH71" s="6"/>
      <c r="IJ71" s="6"/>
      <c r="IK71" s="6"/>
      <c r="IL71" s="6">
        <v>3.6240000000000001</v>
      </c>
      <c r="IM71" s="6">
        <v>0.215436374993</v>
      </c>
      <c r="IN71" s="7"/>
      <c r="IO71" s="31"/>
      <c r="IP71" s="6"/>
      <c r="IQ71" s="6"/>
      <c r="IR71" s="6"/>
      <c r="IS71" s="6"/>
      <c r="IT71" s="6"/>
      <c r="IU71" s="6"/>
      <c r="IV71" s="6"/>
      <c r="IW71" s="6"/>
      <c r="IX71" s="6"/>
      <c r="IY71" s="6"/>
      <c r="JA71" s="6"/>
      <c r="JB71" s="6"/>
      <c r="JC71" s="6">
        <v>3.6240000000000001</v>
      </c>
      <c r="JD71" s="6">
        <v>0.17580864514700001</v>
      </c>
      <c r="JE71" s="7"/>
      <c r="JF71" s="31"/>
      <c r="JG71" s="6"/>
      <c r="JH71" s="6"/>
      <c r="JI71" s="6"/>
      <c r="JJ71" s="6"/>
      <c r="JK71" s="6"/>
      <c r="JL71" s="6"/>
      <c r="JM71" s="6"/>
      <c r="JN71" s="6"/>
      <c r="JO71" s="6"/>
      <c r="JP71" s="6"/>
      <c r="JR71" s="6"/>
      <c r="JS71" s="6"/>
      <c r="JT71" s="6">
        <v>3.6240000000000001</v>
      </c>
      <c r="JU71" s="6">
        <v>0.24368085202799999</v>
      </c>
      <c r="JV71" s="7"/>
      <c r="JW71" s="31"/>
      <c r="JX71" s="6"/>
      <c r="JY71" s="6"/>
      <c r="JZ71" s="6"/>
      <c r="KA71" s="6"/>
      <c r="KB71" s="6"/>
      <c r="KC71" s="6"/>
      <c r="KD71" s="6"/>
      <c r="KE71" s="6"/>
      <c r="KF71" s="6"/>
      <c r="KG71" s="6"/>
      <c r="KI71" s="6"/>
      <c r="KJ71" s="6"/>
      <c r="KK71" s="6">
        <v>3.5346266666699999</v>
      </c>
      <c r="KL71" s="6">
        <v>0.10671987646800001</v>
      </c>
      <c r="KM71" s="7"/>
      <c r="KN71" s="31"/>
      <c r="KO71" s="6"/>
      <c r="KP71" s="6"/>
      <c r="KQ71" s="6"/>
      <c r="KR71" s="6"/>
      <c r="KS71" s="6"/>
      <c r="KT71" s="6"/>
      <c r="KU71" s="6"/>
      <c r="KV71" s="6"/>
      <c r="KW71" s="6"/>
      <c r="KX71" s="6"/>
      <c r="KZ71" s="6"/>
      <c r="LA71" s="6"/>
      <c r="LB71" s="6">
        <v>3.5346266666699999</v>
      </c>
      <c r="LC71" s="6">
        <v>0.172289760821</v>
      </c>
      <c r="LD71" s="7"/>
      <c r="LE71" s="31"/>
      <c r="LF71" s="6"/>
      <c r="LG71" s="6"/>
      <c r="LH71" s="6"/>
      <c r="LI71" s="6"/>
      <c r="LJ71" s="6"/>
      <c r="LK71" s="6"/>
      <c r="LL71" s="6"/>
      <c r="LM71" s="6"/>
      <c r="LN71" s="6"/>
      <c r="LO71" s="6"/>
      <c r="LQ71" s="6"/>
      <c r="LR71" s="6"/>
      <c r="LS71" s="6">
        <v>3.5346266666699999</v>
      </c>
      <c r="LT71" s="6">
        <v>0.13007701977399999</v>
      </c>
      <c r="LU71" s="7"/>
      <c r="LV71" s="31"/>
      <c r="LW71" s="6"/>
      <c r="LX71" s="6"/>
      <c r="LY71" s="6"/>
      <c r="LZ71" s="6"/>
      <c r="MA71" s="6"/>
      <c r="MB71" s="6"/>
      <c r="MC71" s="6"/>
      <c r="MD71" s="6"/>
      <c r="ME71" s="6"/>
      <c r="MF71" s="6"/>
      <c r="MH71" s="6"/>
      <c r="MI71" s="6"/>
      <c r="MJ71" s="6">
        <v>3.5346266666699999</v>
      </c>
      <c r="MK71" s="6">
        <v>0.13915358870200001</v>
      </c>
      <c r="ML71" s="7"/>
      <c r="MM71" s="31"/>
      <c r="MN71" s="6"/>
      <c r="MO71" s="6"/>
      <c r="MP71" s="6"/>
      <c r="MQ71" s="6"/>
      <c r="MR71" s="6"/>
      <c r="MS71" s="6"/>
      <c r="MT71" s="6"/>
      <c r="MU71" s="6"/>
      <c r="MV71" s="6"/>
      <c r="MW71" s="6"/>
      <c r="MY71" s="6"/>
      <c r="MZ71" s="6"/>
      <c r="NA71" s="6"/>
      <c r="NB71" s="6"/>
      <c r="NC71" s="7"/>
      <c r="ND71" s="31"/>
      <c r="NE71" s="6"/>
      <c r="NF71" s="6"/>
      <c r="NG71" s="6"/>
      <c r="NH71" s="6"/>
      <c r="NI71" s="6"/>
      <c r="NJ71" s="6"/>
      <c r="NK71" s="6"/>
      <c r="NL71" s="6"/>
      <c r="NM71" s="6"/>
      <c r="NN71" s="6"/>
      <c r="NP71" s="6"/>
      <c r="NQ71" s="6"/>
      <c r="NR71" s="6">
        <v>3.55958666667</v>
      </c>
      <c r="NS71" s="6">
        <v>9.9025583546799995E-2</v>
      </c>
      <c r="NT71" s="7"/>
      <c r="NU71" s="31"/>
      <c r="NV71" s="6"/>
      <c r="NW71" s="6"/>
      <c r="NX71" s="6"/>
      <c r="NY71" s="6"/>
      <c r="NZ71" s="6"/>
      <c r="OA71" s="6"/>
      <c r="OB71" s="6"/>
      <c r="OC71" s="6"/>
      <c r="OD71" s="6"/>
      <c r="OE71" s="6"/>
      <c r="OG71" s="6"/>
      <c r="OH71" s="6"/>
      <c r="OI71" s="6">
        <v>3.5446</v>
      </c>
      <c r="OJ71" s="6">
        <v>7.4752994773299997E-2</v>
      </c>
      <c r="OK71" s="7"/>
      <c r="OL71" s="31"/>
      <c r="OM71" s="6"/>
      <c r="ON71" s="6"/>
      <c r="OO71" s="6"/>
      <c r="OP71" s="6"/>
      <c r="OQ71" s="6"/>
      <c r="OR71" s="6"/>
      <c r="OS71" s="6"/>
      <c r="OT71" s="6"/>
      <c r="OU71" s="6"/>
      <c r="OV71" s="6"/>
      <c r="OX71" s="6"/>
      <c r="OY71" s="6"/>
      <c r="OZ71" s="6">
        <v>3.5446</v>
      </c>
      <c r="PA71" s="6">
        <v>8.2951560775900005E-2</v>
      </c>
      <c r="PB71" s="7"/>
      <c r="PC71" s="31"/>
      <c r="PD71" s="6"/>
      <c r="PE71" s="6"/>
      <c r="PF71" s="6"/>
      <c r="PG71" s="6"/>
      <c r="PH71" s="6"/>
      <c r="PI71" s="6"/>
      <c r="PJ71" s="6"/>
      <c r="PK71" s="6"/>
      <c r="PL71" s="6"/>
      <c r="PM71" s="6"/>
      <c r="PO71" s="6"/>
      <c r="PP71" s="6"/>
      <c r="PQ71" s="6">
        <v>3.5446</v>
      </c>
      <c r="PR71" s="6">
        <v>0.140578180916</v>
      </c>
      <c r="PS71" s="7"/>
      <c r="PT71" s="31"/>
      <c r="PU71" s="6"/>
      <c r="PV71" s="6"/>
      <c r="PW71" s="6"/>
      <c r="PX71" s="6"/>
      <c r="PY71" s="6"/>
      <c r="PZ71" s="6"/>
      <c r="QA71" s="6"/>
      <c r="QB71" s="6"/>
      <c r="QC71" s="6"/>
      <c r="QD71" s="6"/>
      <c r="QF71" s="6"/>
      <c r="QG71" s="6"/>
      <c r="QH71" s="6">
        <v>3.5446</v>
      </c>
      <c r="QI71" s="6">
        <v>0.12918716866499999</v>
      </c>
      <c r="QJ71" s="7"/>
      <c r="QK71" s="31"/>
      <c r="QL71" s="6"/>
      <c r="QM71" s="6"/>
      <c r="QN71" s="6"/>
      <c r="QO71" s="6"/>
      <c r="QP71" s="6"/>
      <c r="QQ71" s="6"/>
      <c r="QR71" s="6"/>
      <c r="QS71" s="6"/>
      <c r="QT71" s="6"/>
      <c r="QU71" s="6"/>
      <c r="QW71" s="6"/>
      <c r="QX71" s="6"/>
      <c r="QY71" s="6">
        <v>3.5446</v>
      </c>
      <c r="QZ71" s="6">
        <v>0.15969479665299999</v>
      </c>
      <c r="RA71" s="7"/>
      <c r="RB71" s="31"/>
      <c r="RC71" s="6"/>
      <c r="RD71" s="6"/>
      <c r="RE71" s="6"/>
      <c r="RF71" s="6"/>
      <c r="RG71" s="6"/>
      <c r="RH71" s="6"/>
      <c r="RI71" s="6"/>
      <c r="RJ71" s="6"/>
      <c r="RK71" s="6"/>
      <c r="RL71" s="6"/>
      <c r="RN71" s="6"/>
      <c r="RO71" s="6"/>
      <c r="RP71" s="6">
        <v>3.4636399999999998</v>
      </c>
      <c r="RQ71" s="6">
        <v>0.13519070124400001</v>
      </c>
      <c r="RR71" s="7"/>
      <c r="RS71" s="31"/>
      <c r="RT71" s="6"/>
      <c r="RU71" s="6"/>
      <c r="RV71" s="6"/>
      <c r="RW71" s="6"/>
      <c r="RX71" s="6"/>
      <c r="RY71" s="6"/>
      <c r="RZ71" s="6"/>
      <c r="SA71" s="6"/>
      <c r="SB71" s="6"/>
      <c r="SC71" s="6"/>
      <c r="SE71" s="6"/>
      <c r="SF71" s="6"/>
      <c r="SG71" s="6">
        <v>3.4636399999999998</v>
      </c>
      <c r="SH71" s="6">
        <v>0.136821986911</v>
      </c>
      <c r="SI71" s="7"/>
      <c r="SJ71" s="31"/>
      <c r="SK71" s="6"/>
      <c r="SL71" s="6"/>
      <c r="SM71" s="6"/>
      <c r="SN71" s="6"/>
      <c r="SO71" s="6"/>
      <c r="SP71" s="6"/>
      <c r="SQ71" s="6"/>
      <c r="SR71" s="6"/>
      <c r="SS71" s="6"/>
      <c r="ST71" s="6"/>
      <c r="SV71" s="6"/>
      <c r="SW71" s="6"/>
      <c r="SX71" s="6">
        <v>3.5196399999999999</v>
      </c>
      <c r="SY71" s="6">
        <v>0.35190635713399998</v>
      </c>
      <c r="SZ71" s="7"/>
      <c r="TA71" s="31"/>
      <c r="TB71" s="6"/>
      <c r="TC71" s="6"/>
      <c r="TD71" s="6"/>
      <c r="TE71" s="6"/>
      <c r="TF71" s="6"/>
      <c r="TG71" s="6"/>
      <c r="TH71" s="6"/>
      <c r="TI71" s="6"/>
      <c r="TJ71" s="6"/>
      <c r="TK71" s="6"/>
      <c r="TM71" s="6"/>
      <c r="TN71" s="6"/>
      <c r="TO71" s="6">
        <v>3.5196399999999999</v>
      </c>
      <c r="TP71" s="6">
        <v>0.15710040160399999</v>
      </c>
      <c r="TQ71" s="7"/>
      <c r="TR71" s="31"/>
      <c r="TS71" s="6"/>
      <c r="TT71" s="6"/>
      <c r="TU71" s="6"/>
      <c r="TV71" s="6"/>
      <c r="TW71" s="6"/>
      <c r="TX71" s="6"/>
      <c r="TY71" s="6"/>
      <c r="TZ71" s="6"/>
      <c r="UA71" s="6"/>
      <c r="UB71" s="6"/>
      <c r="UD71" s="6"/>
      <c r="UE71" s="6"/>
      <c r="UF71" s="6">
        <v>3.5196399999999999</v>
      </c>
      <c r="UG71" s="6">
        <v>0.139522172252</v>
      </c>
      <c r="UH71" s="7"/>
      <c r="UI71" s="31"/>
      <c r="UJ71" s="6"/>
      <c r="UK71" s="6"/>
      <c r="UL71" s="6"/>
      <c r="UM71" s="6"/>
      <c r="UN71" s="6"/>
      <c r="UO71" s="6"/>
      <c r="UP71" s="6"/>
      <c r="UQ71" s="6"/>
      <c r="UR71" s="6"/>
      <c r="US71" s="6"/>
      <c r="UU71" s="6"/>
      <c r="UV71" s="6"/>
      <c r="UW71" s="6">
        <v>3.4542799999999998</v>
      </c>
      <c r="UX71" s="6">
        <v>0.127347228329</v>
      </c>
      <c r="UY71" s="7"/>
      <c r="UZ71" s="31"/>
      <c r="VA71" s="6"/>
      <c r="VB71" s="6"/>
      <c r="VC71" s="6"/>
      <c r="VD71" s="6"/>
      <c r="VE71" s="6"/>
      <c r="VF71" s="6"/>
      <c r="VG71" s="6"/>
      <c r="VH71" s="6"/>
      <c r="VI71" s="6"/>
      <c r="VJ71" s="6"/>
      <c r="VL71" s="6"/>
      <c r="VM71" s="6"/>
      <c r="VN71" s="6">
        <v>3.4542799999999998</v>
      </c>
      <c r="VO71" s="6">
        <v>0.12961392393400001</v>
      </c>
      <c r="VP71" s="7"/>
      <c r="VQ71" s="31"/>
      <c r="VR71" s="6"/>
      <c r="VS71" s="6"/>
      <c r="VT71" s="6"/>
      <c r="VU71" s="6"/>
      <c r="VV71" s="6"/>
      <c r="VW71" s="6"/>
      <c r="VX71" s="6"/>
      <c r="VY71" s="6"/>
      <c r="VZ71" s="6"/>
      <c r="WA71" s="6"/>
      <c r="WC71" s="6"/>
      <c r="WD71" s="6"/>
      <c r="WE71" s="6">
        <v>3.4542799999999998</v>
      </c>
      <c r="WF71" s="6">
        <v>0.12628288941599999</v>
      </c>
      <c r="WG71" s="7"/>
      <c r="WH71" s="31"/>
    </row>
    <row r="72" spans="12:606" x14ac:dyDescent="0.25">
      <c r="L72" s="6"/>
      <c r="M72" s="6"/>
      <c r="N72" s="6"/>
      <c r="O72" s="6"/>
      <c r="P72" s="6"/>
      <c r="Q72" s="6"/>
      <c r="R72" s="6"/>
      <c r="S72" s="6"/>
      <c r="T72" s="6"/>
      <c r="U72" s="6"/>
      <c r="W72" s="6"/>
      <c r="X72" s="6"/>
      <c r="Y72" s="6">
        <v>5.2719399999999998</v>
      </c>
      <c r="Z72" s="6">
        <v>5.7910979828299999E-2</v>
      </c>
      <c r="AA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N72" s="6"/>
      <c r="AO72" s="6"/>
      <c r="AP72" s="6">
        <v>5.2719399999999998</v>
      </c>
      <c r="AQ72" s="6">
        <v>9.51943082617E-2</v>
      </c>
      <c r="AR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E72" s="6"/>
      <c r="BF72" s="6"/>
      <c r="BG72" s="6">
        <v>5.2063800000000002</v>
      </c>
      <c r="BH72" s="6">
        <v>0.10992588441499999</v>
      </c>
      <c r="BI72" s="6"/>
      <c r="BJ72" s="31"/>
      <c r="BK72" s="6"/>
      <c r="BL72" s="6"/>
      <c r="BM72" s="6"/>
      <c r="BN72" s="6"/>
      <c r="BO72" s="6"/>
      <c r="BP72" s="6"/>
      <c r="BQ72" s="6"/>
      <c r="BR72" s="6"/>
      <c r="BS72" s="6"/>
      <c r="BT72" s="6"/>
      <c r="BV72" s="6"/>
      <c r="BW72" s="6"/>
      <c r="BX72" s="6">
        <v>5.3637600000000001</v>
      </c>
      <c r="BY72" s="6">
        <v>0.19354813902099999</v>
      </c>
      <c r="BZ72" s="6"/>
      <c r="CA72" s="31"/>
      <c r="CB72" s="6"/>
      <c r="CC72" s="6"/>
      <c r="CD72" s="6"/>
      <c r="CE72" s="6"/>
      <c r="CF72" s="6"/>
      <c r="CG72" s="6"/>
      <c r="CH72" s="6"/>
      <c r="CI72" s="6"/>
      <c r="CJ72" s="6"/>
      <c r="CK72" s="6"/>
      <c r="CM72" s="6"/>
      <c r="CN72" s="6"/>
      <c r="CO72" s="6">
        <v>5.4068199999999997</v>
      </c>
      <c r="CP72" s="6">
        <v>0.18509118035899999</v>
      </c>
      <c r="CQ72" s="6"/>
      <c r="CR72" s="31"/>
      <c r="CS72" s="6"/>
      <c r="CT72" s="6"/>
      <c r="CU72" s="6"/>
      <c r="CV72" s="6"/>
      <c r="CW72" s="6"/>
      <c r="CX72" s="6"/>
      <c r="CY72" s="6"/>
      <c r="CZ72" s="6"/>
      <c r="DA72" s="6"/>
      <c r="DB72" s="6"/>
      <c r="DD72" s="6"/>
      <c r="DE72" s="6"/>
      <c r="DF72" s="6">
        <v>5.4068199999999997</v>
      </c>
      <c r="DG72" s="6">
        <v>0.19241093258</v>
      </c>
      <c r="DH72" s="6"/>
      <c r="DI72" s="31"/>
      <c r="DJ72" s="6"/>
      <c r="DK72" s="6"/>
      <c r="DL72" s="6"/>
      <c r="DM72" s="6"/>
      <c r="DN72" s="6"/>
      <c r="DO72" s="6"/>
      <c r="DP72" s="6"/>
      <c r="DQ72" s="6"/>
      <c r="DR72" s="6"/>
      <c r="DS72" s="6"/>
      <c r="DU72" s="6"/>
      <c r="DV72" s="6"/>
      <c r="DW72" s="6">
        <v>5.3169000000000004</v>
      </c>
      <c r="DX72" s="6">
        <v>0.111046495632</v>
      </c>
      <c r="DY72" s="6"/>
      <c r="DZ72" s="31"/>
      <c r="EA72" s="6"/>
      <c r="EB72" s="6"/>
      <c r="EC72" s="6"/>
      <c r="ED72" s="6"/>
      <c r="EE72" s="6"/>
      <c r="EF72" s="6"/>
      <c r="EG72" s="6"/>
      <c r="EH72" s="6"/>
      <c r="EI72" s="6"/>
      <c r="EJ72" s="6"/>
      <c r="EL72" s="6"/>
      <c r="EM72" s="6"/>
      <c r="EN72" s="6">
        <v>5.3169000000000004</v>
      </c>
      <c r="EO72" s="6">
        <v>0.108667083774</v>
      </c>
      <c r="EP72" s="6"/>
      <c r="EQ72" s="31"/>
      <c r="ER72" s="6"/>
      <c r="ES72" s="6"/>
      <c r="ET72" s="6"/>
      <c r="EU72" s="6"/>
      <c r="EV72" s="6"/>
      <c r="EW72" s="6"/>
      <c r="EX72" s="6"/>
      <c r="EY72" s="6"/>
      <c r="EZ72" s="6"/>
      <c r="FA72" s="6"/>
      <c r="FC72" s="6"/>
      <c r="FD72" s="6"/>
      <c r="FE72" s="6">
        <v>5.2831799999999998</v>
      </c>
      <c r="FF72" s="6">
        <v>0.106805091123</v>
      </c>
      <c r="FG72" s="6"/>
      <c r="FH72" s="31"/>
      <c r="FI72" s="6"/>
      <c r="FJ72" s="6"/>
      <c r="FK72" s="6"/>
      <c r="FL72" s="6"/>
      <c r="FM72" s="6"/>
      <c r="FN72" s="6"/>
      <c r="FO72" s="6"/>
      <c r="FP72" s="6"/>
      <c r="FQ72" s="6"/>
      <c r="FR72" s="6"/>
      <c r="FT72" s="6"/>
      <c r="FU72" s="6"/>
      <c r="FV72" s="6">
        <v>5.2831799999999998</v>
      </c>
      <c r="FW72" s="6">
        <v>0.12885072278599999</v>
      </c>
      <c r="FX72" s="6"/>
      <c r="FY72" s="31"/>
      <c r="FZ72" s="6"/>
      <c r="GA72" s="6"/>
      <c r="GB72" s="6"/>
      <c r="GC72" s="6"/>
      <c r="GD72" s="6"/>
      <c r="GE72" s="6"/>
      <c r="GF72" s="6"/>
      <c r="GG72" s="6"/>
      <c r="GH72" s="6"/>
      <c r="GI72" s="6"/>
      <c r="GK72" s="6"/>
      <c r="GL72" s="6"/>
      <c r="GM72" s="6">
        <v>5.2625599999999997</v>
      </c>
      <c r="GN72" s="6">
        <v>0.13032988863100001</v>
      </c>
      <c r="GO72" s="6"/>
      <c r="GP72" s="31"/>
      <c r="GQ72" s="6"/>
      <c r="GR72" s="6"/>
      <c r="GS72" s="6"/>
      <c r="GT72" s="6"/>
      <c r="GU72" s="6"/>
      <c r="GV72" s="6"/>
      <c r="GW72" s="6"/>
      <c r="GX72" s="6"/>
      <c r="GY72" s="6"/>
      <c r="GZ72" s="6"/>
      <c r="HB72" s="6"/>
      <c r="HC72" s="6"/>
      <c r="HD72" s="6">
        <v>5.2625599999999997</v>
      </c>
      <c r="HE72" s="6">
        <v>0.14644489909200001</v>
      </c>
      <c r="HF72" s="6"/>
      <c r="HG72" s="31"/>
      <c r="HH72" s="6"/>
      <c r="HI72" s="6"/>
      <c r="HJ72" s="6"/>
      <c r="HK72" s="6"/>
      <c r="HL72" s="6"/>
      <c r="HM72" s="6"/>
      <c r="HN72" s="6"/>
      <c r="HO72" s="6"/>
      <c r="HP72" s="6"/>
      <c r="HQ72" s="6"/>
      <c r="HS72" s="6"/>
      <c r="HT72" s="6"/>
      <c r="HU72" s="6">
        <v>5.4359999999999999</v>
      </c>
      <c r="HV72" s="6">
        <v>0.16652731840099999</v>
      </c>
      <c r="HW72" s="6"/>
      <c r="HX72" s="31"/>
      <c r="HY72" s="6"/>
      <c r="HZ72" s="6"/>
      <c r="IA72" s="6"/>
      <c r="IB72" s="6"/>
      <c r="IC72" s="6"/>
      <c r="ID72" s="6"/>
      <c r="IE72" s="6"/>
      <c r="IF72" s="6"/>
      <c r="IG72" s="6"/>
      <c r="IH72" s="6"/>
      <c r="IJ72" s="6"/>
      <c r="IK72" s="6"/>
      <c r="IL72" s="6">
        <v>5.4359999999999999</v>
      </c>
      <c r="IM72" s="6">
        <v>0.225060657158</v>
      </c>
      <c r="IN72" s="6"/>
      <c r="IO72" s="31"/>
      <c r="IP72" s="6"/>
      <c r="IQ72" s="6"/>
      <c r="IR72" s="6"/>
      <c r="IS72" s="6"/>
      <c r="IT72" s="6"/>
      <c r="IU72" s="6"/>
      <c r="IV72" s="6"/>
      <c r="IW72" s="6"/>
      <c r="IX72" s="6"/>
      <c r="IY72" s="6"/>
      <c r="JA72" s="6"/>
      <c r="JB72" s="6"/>
      <c r="JC72" s="6">
        <v>5.4359999999999999</v>
      </c>
      <c r="JD72" s="6">
        <v>0.18710357943600001</v>
      </c>
      <c r="JE72" s="6"/>
      <c r="JF72" s="31"/>
      <c r="JG72" s="6"/>
      <c r="JH72" s="6"/>
      <c r="JI72" s="6"/>
      <c r="JJ72" s="6"/>
      <c r="JK72" s="6"/>
      <c r="JL72" s="6"/>
      <c r="JM72" s="6"/>
      <c r="JN72" s="6"/>
      <c r="JO72" s="6"/>
      <c r="JP72" s="6"/>
      <c r="JR72" s="6"/>
      <c r="JS72" s="6"/>
      <c r="JT72" s="6">
        <v>5.4359999999999999</v>
      </c>
      <c r="JU72" s="6">
        <v>0.25333882201300001</v>
      </c>
      <c r="JV72" s="6"/>
      <c r="JW72" s="31"/>
      <c r="JX72" s="6"/>
      <c r="JY72" s="6"/>
      <c r="JZ72" s="6"/>
      <c r="KA72" s="6"/>
      <c r="KB72" s="6"/>
      <c r="KC72" s="6"/>
      <c r="KD72" s="6"/>
      <c r="KE72" s="6"/>
      <c r="KF72" s="6"/>
      <c r="KG72" s="6"/>
      <c r="KI72" s="6"/>
      <c r="KJ72" s="6"/>
      <c r="KK72" s="6">
        <v>5.3019400000000001</v>
      </c>
      <c r="KL72" s="6">
        <v>0.110123425074</v>
      </c>
      <c r="KM72" s="6"/>
      <c r="KN72" s="31"/>
      <c r="KO72" s="6"/>
      <c r="KP72" s="6"/>
      <c r="KQ72" s="6"/>
      <c r="KR72" s="6"/>
      <c r="KS72" s="6"/>
      <c r="KT72" s="6"/>
      <c r="KU72" s="6"/>
      <c r="KV72" s="6"/>
      <c r="KW72" s="6"/>
      <c r="KX72" s="6"/>
      <c r="KZ72" s="6"/>
      <c r="LA72" s="6"/>
      <c r="LB72" s="6">
        <v>5.3019400000000001</v>
      </c>
      <c r="LC72" s="6">
        <v>0.17781327139200001</v>
      </c>
      <c r="LD72" s="6"/>
      <c r="LE72" s="31"/>
      <c r="LF72" s="6"/>
      <c r="LG72" s="6"/>
      <c r="LH72" s="6"/>
      <c r="LI72" s="6"/>
      <c r="LJ72" s="6"/>
      <c r="LK72" s="6"/>
      <c r="LL72" s="6"/>
      <c r="LM72" s="6"/>
      <c r="LN72" s="6"/>
      <c r="LO72" s="6"/>
      <c r="LQ72" s="6"/>
      <c r="LR72" s="6"/>
      <c r="LS72" s="6">
        <v>5.3019400000000001</v>
      </c>
      <c r="LT72" s="6">
        <v>0.133729830459</v>
      </c>
      <c r="LU72" s="6"/>
      <c r="LV72" s="31"/>
      <c r="LW72" s="6"/>
      <c r="LX72" s="6"/>
      <c r="LY72" s="6"/>
      <c r="LZ72" s="6"/>
      <c r="MA72" s="6"/>
      <c r="MB72" s="6"/>
      <c r="MC72" s="6"/>
      <c r="MD72" s="6"/>
      <c r="ME72" s="6"/>
      <c r="MF72" s="6"/>
      <c r="MH72" s="6"/>
      <c r="MI72" s="6"/>
      <c r="MJ72" s="6">
        <v>5.3019400000000001</v>
      </c>
      <c r="MK72" s="6">
        <v>0.14495282404599999</v>
      </c>
      <c r="ML72" s="6"/>
      <c r="MM72" s="31"/>
      <c r="MN72" s="6"/>
      <c r="MO72" s="6"/>
      <c r="MP72" s="6"/>
      <c r="MQ72" s="6"/>
      <c r="MR72" s="6"/>
      <c r="MS72" s="6"/>
      <c r="MT72" s="6"/>
      <c r="MU72" s="6"/>
      <c r="MV72" s="6"/>
      <c r="MW72" s="6"/>
      <c r="MY72" s="6"/>
      <c r="MZ72" s="6"/>
      <c r="NA72" s="6"/>
      <c r="NB72" s="6"/>
      <c r="NC72" s="6"/>
      <c r="ND72" s="31"/>
      <c r="NE72" s="6"/>
      <c r="NF72" s="6"/>
      <c r="NG72" s="6"/>
      <c r="NH72" s="6"/>
      <c r="NI72" s="6"/>
      <c r="NJ72" s="6"/>
      <c r="NK72" s="6"/>
      <c r="NL72" s="6"/>
      <c r="NM72" s="6"/>
      <c r="NN72" s="6"/>
      <c r="NP72" s="6"/>
      <c r="NQ72" s="6"/>
      <c r="NR72" s="6">
        <v>5.3393800000000002</v>
      </c>
      <c r="NS72" s="6">
        <v>0.106555653119</v>
      </c>
      <c r="NT72" s="6"/>
      <c r="NU72" s="31"/>
      <c r="NV72" s="6"/>
      <c r="NW72" s="6"/>
      <c r="NX72" s="6"/>
      <c r="NY72" s="6"/>
      <c r="NZ72" s="6"/>
      <c r="OA72" s="6"/>
      <c r="OB72" s="6"/>
      <c r="OC72" s="6"/>
      <c r="OD72" s="6"/>
      <c r="OE72" s="6"/>
      <c r="OG72" s="6"/>
      <c r="OH72" s="6"/>
      <c r="OI72" s="6">
        <v>5.3169000000000004</v>
      </c>
      <c r="OJ72" s="6">
        <v>7.9970251050499999E-2</v>
      </c>
      <c r="OK72" s="6"/>
      <c r="OL72" s="31"/>
      <c r="OM72" s="6"/>
      <c r="ON72" s="6"/>
      <c r="OO72" s="6"/>
      <c r="OP72" s="6"/>
      <c r="OQ72" s="6"/>
      <c r="OR72" s="6"/>
      <c r="OS72" s="6"/>
      <c r="OT72" s="6"/>
      <c r="OU72" s="6"/>
      <c r="OV72" s="6"/>
      <c r="OX72" s="6"/>
      <c r="OY72" s="6"/>
      <c r="OZ72" s="6">
        <v>5.3169000000000004</v>
      </c>
      <c r="PA72" s="6">
        <v>8.9602988511299997E-2</v>
      </c>
      <c r="PB72" s="6"/>
      <c r="PC72" s="31"/>
      <c r="PD72" s="6"/>
      <c r="PE72" s="6"/>
      <c r="PF72" s="6"/>
      <c r="PG72" s="6"/>
      <c r="PH72" s="6"/>
      <c r="PI72" s="6"/>
      <c r="PJ72" s="6"/>
      <c r="PK72" s="6"/>
      <c r="PL72" s="6"/>
      <c r="PM72" s="6"/>
      <c r="PO72" s="6"/>
      <c r="PP72" s="6"/>
      <c r="PQ72" s="6">
        <v>5.3169000000000004</v>
      </c>
      <c r="PR72" s="6">
        <v>0.14914580585500001</v>
      </c>
      <c r="PS72" s="6"/>
      <c r="PT72" s="31"/>
      <c r="PU72" s="6"/>
      <c r="PV72" s="6"/>
      <c r="PW72" s="6"/>
      <c r="PX72" s="6"/>
      <c r="PY72" s="6"/>
      <c r="PZ72" s="6"/>
      <c r="QA72" s="6"/>
      <c r="QB72" s="6"/>
      <c r="QC72" s="6"/>
      <c r="QD72" s="6"/>
      <c r="QF72" s="6"/>
      <c r="QG72" s="6"/>
      <c r="QH72" s="6">
        <v>5.3169000000000004</v>
      </c>
      <c r="QI72" s="6">
        <v>0.13728318772000001</v>
      </c>
      <c r="QJ72" s="6"/>
      <c r="QK72" s="31"/>
      <c r="QL72" s="6"/>
      <c r="QM72" s="6"/>
      <c r="QN72" s="6"/>
      <c r="QO72" s="6"/>
      <c r="QP72" s="6"/>
      <c r="QQ72" s="6"/>
      <c r="QR72" s="6"/>
      <c r="QS72" s="6"/>
      <c r="QT72" s="6"/>
      <c r="QU72" s="6"/>
      <c r="QW72" s="6"/>
      <c r="QX72" s="6"/>
      <c r="QY72" s="6">
        <v>5.3169000000000004</v>
      </c>
      <c r="QZ72" s="6">
        <v>0.168073500348</v>
      </c>
      <c r="RA72" s="6"/>
      <c r="RB72" s="31"/>
      <c r="RC72" s="6"/>
      <c r="RD72" s="6"/>
      <c r="RE72" s="6"/>
      <c r="RF72" s="6"/>
      <c r="RG72" s="6"/>
      <c r="RH72" s="6"/>
      <c r="RI72" s="6"/>
      <c r="RJ72" s="6"/>
      <c r="RK72" s="6"/>
      <c r="RL72" s="6"/>
      <c r="RN72" s="6"/>
      <c r="RO72" s="6"/>
      <c r="RP72" s="6">
        <v>5.1954599999999997</v>
      </c>
      <c r="RQ72" s="6">
        <v>0.14325770509999999</v>
      </c>
      <c r="RR72" s="6"/>
      <c r="RS72" s="31"/>
      <c r="RT72" s="6"/>
      <c r="RU72" s="6"/>
      <c r="RV72" s="6"/>
      <c r="RW72" s="6"/>
      <c r="RX72" s="6"/>
      <c r="RY72" s="6"/>
      <c r="RZ72" s="6"/>
      <c r="SA72" s="6"/>
      <c r="SB72" s="6"/>
      <c r="SC72" s="6"/>
      <c r="SE72" s="6"/>
      <c r="SF72" s="6"/>
      <c r="SG72" s="6">
        <v>5.1954599999999997</v>
      </c>
      <c r="SH72" s="6">
        <v>0.1444978167</v>
      </c>
      <c r="SI72" s="6"/>
      <c r="SJ72" s="31"/>
      <c r="SK72" s="6"/>
      <c r="SL72" s="6"/>
      <c r="SM72" s="6"/>
      <c r="SN72" s="6"/>
      <c r="SO72" s="6"/>
      <c r="SP72" s="6"/>
      <c r="SQ72" s="6"/>
      <c r="SR72" s="6"/>
      <c r="SS72" s="6"/>
      <c r="ST72" s="6"/>
      <c r="SV72" s="6"/>
      <c r="SW72" s="6"/>
      <c r="SX72" s="6">
        <v>5.2794600000000003</v>
      </c>
      <c r="SY72" s="6">
        <v>0.35993822910099998</v>
      </c>
      <c r="SZ72" s="6"/>
      <c r="TA72" s="31"/>
      <c r="TB72" s="6"/>
      <c r="TC72" s="6"/>
      <c r="TD72" s="6"/>
      <c r="TE72" s="6"/>
      <c r="TF72" s="6"/>
      <c r="TG72" s="6"/>
      <c r="TH72" s="6"/>
      <c r="TI72" s="6"/>
      <c r="TJ72" s="6"/>
      <c r="TK72" s="6"/>
      <c r="TM72" s="6"/>
      <c r="TN72" s="6"/>
      <c r="TO72" s="6">
        <v>5.2794600000000003</v>
      </c>
      <c r="TP72" s="6">
        <v>0.16440162876700001</v>
      </c>
      <c r="TQ72" s="6"/>
      <c r="TR72" s="31"/>
      <c r="TS72" s="6"/>
      <c r="TT72" s="6"/>
      <c r="TU72" s="6"/>
      <c r="TV72" s="6"/>
      <c r="TW72" s="6"/>
      <c r="TX72" s="6"/>
      <c r="TY72" s="6"/>
      <c r="TZ72" s="6"/>
      <c r="UA72" s="6"/>
      <c r="UB72" s="6"/>
      <c r="UD72" s="6"/>
      <c r="UE72" s="6"/>
      <c r="UF72" s="6">
        <v>5.2794600000000003</v>
      </c>
      <c r="UG72" s="6">
        <v>0.14487328912899999</v>
      </c>
      <c r="UH72" s="6"/>
      <c r="UI72" s="31"/>
      <c r="UJ72" s="6"/>
      <c r="UK72" s="6"/>
      <c r="UL72" s="6"/>
      <c r="UM72" s="6"/>
      <c r="UN72" s="6"/>
      <c r="UO72" s="6"/>
      <c r="UP72" s="6"/>
      <c r="UQ72" s="6"/>
      <c r="UR72" s="6"/>
      <c r="US72" s="6"/>
      <c r="UU72" s="6"/>
      <c r="UV72" s="6"/>
      <c r="UW72" s="6">
        <v>5.1814200000000001</v>
      </c>
      <c r="UX72" s="6">
        <v>0.13934483873100001</v>
      </c>
      <c r="UY72" s="6"/>
      <c r="UZ72" s="31"/>
      <c r="VA72" s="6"/>
      <c r="VB72" s="6"/>
      <c r="VC72" s="6"/>
      <c r="VD72" s="6"/>
      <c r="VE72" s="6"/>
      <c r="VF72" s="6"/>
      <c r="VG72" s="6"/>
      <c r="VH72" s="6"/>
      <c r="VI72" s="6"/>
      <c r="VJ72" s="6"/>
      <c r="VL72" s="6"/>
      <c r="VM72" s="6"/>
      <c r="VN72" s="6">
        <v>5.1814200000000001</v>
      </c>
      <c r="VO72" s="6">
        <v>0.13335401092599999</v>
      </c>
      <c r="VP72" s="6"/>
      <c r="VQ72" s="31"/>
      <c r="VR72" s="6"/>
      <c r="VS72" s="6"/>
      <c r="VT72" s="6"/>
      <c r="VU72" s="6"/>
      <c r="VV72" s="6"/>
      <c r="VW72" s="6"/>
      <c r="VX72" s="6"/>
      <c r="VY72" s="6"/>
      <c r="VZ72" s="6"/>
      <c r="WA72" s="6"/>
      <c r="WC72" s="6"/>
      <c r="WD72" s="6"/>
      <c r="WE72" s="6">
        <v>5.1814200000000001</v>
      </c>
      <c r="WF72" s="6">
        <v>0.13509159663799999</v>
      </c>
      <c r="WG72" s="6"/>
      <c r="WH72" s="31"/>
    </row>
    <row r="73" spans="12:606" x14ac:dyDescent="0.25">
      <c r="L73" s="6"/>
      <c r="M73" s="6"/>
      <c r="N73" s="6"/>
      <c r="O73" s="6"/>
      <c r="P73" s="6"/>
      <c r="Q73" s="6"/>
      <c r="R73" s="6"/>
      <c r="S73" s="6"/>
      <c r="T73" s="6"/>
      <c r="U73" s="6"/>
      <c r="W73" s="6"/>
      <c r="X73" s="6"/>
      <c r="Y73" s="6">
        <v>7.0292533333299998</v>
      </c>
      <c r="Z73" s="6">
        <v>5.6993070743099998E-2</v>
      </c>
      <c r="AA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N73" s="6"/>
      <c r="AO73" s="6"/>
      <c r="AP73" s="6">
        <v>7.0292533333299998</v>
      </c>
      <c r="AQ73" s="6">
        <v>9.48657419201E-2</v>
      </c>
      <c r="AR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E73" s="6"/>
      <c r="BF73" s="6"/>
      <c r="BG73" s="6">
        <v>6.94184</v>
      </c>
      <c r="BH73" s="6">
        <v>0.111050125927</v>
      </c>
      <c r="BI73" s="6"/>
      <c r="BJ73" s="31"/>
      <c r="BK73" s="6"/>
      <c r="BL73" s="6"/>
      <c r="BM73" s="6"/>
      <c r="BN73" s="6"/>
      <c r="BO73" s="6"/>
      <c r="BP73" s="6"/>
      <c r="BQ73" s="6"/>
      <c r="BR73" s="6"/>
      <c r="BS73" s="6"/>
      <c r="BT73" s="6"/>
      <c r="BV73" s="6"/>
      <c r="BW73" s="6"/>
      <c r="BX73" s="6">
        <v>7.1516799999999998</v>
      </c>
      <c r="BY73" s="6">
        <v>0.20876948084899999</v>
      </c>
      <c r="BZ73" s="6"/>
      <c r="CA73" s="31"/>
      <c r="CB73" s="6"/>
      <c r="CC73" s="6"/>
      <c r="CD73" s="6"/>
      <c r="CE73" s="6"/>
      <c r="CF73" s="6"/>
      <c r="CG73" s="6"/>
      <c r="CH73" s="6"/>
      <c r="CI73" s="6"/>
      <c r="CJ73" s="6"/>
      <c r="CK73" s="6"/>
      <c r="CM73" s="6"/>
      <c r="CN73" s="6"/>
      <c r="CO73" s="6">
        <v>7.2090933333300002</v>
      </c>
      <c r="CP73" s="6">
        <v>0.196853855818</v>
      </c>
      <c r="CQ73" s="6"/>
      <c r="CR73" s="31"/>
      <c r="CS73" s="6"/>
      <c r="CT73" s="6"/>
      <c r="CU73" s="6"/>
      <c r="CV73" s="6"/>
      <c r="CW73" s="6"/>
      <c r="CX73" s="6"/>
      <c r="CY73" s="6"/>
      <c r="CZ73" s="6"/>
      <c r="DA73" s="6"/>
      <c r="DB73" s="6"/>
      <c r="DD73" s="6"/>
      <c r="DE73" s="6"/>
      <c r="DF73" s="6">
        <v>7.2090933333300002</v>
      </c>
      <c r="DG73" s="6">
        <v>0.205988904137</v>
      </c>
      <c r="DH73" s="6"/>
      <c r="DI73" s="31"/>
      <c r="DJ73" s="6"/>
      <c r="DK73" s="6"/>
      <c r="DL73" s="6"/>
      <c r="DM73" s="6"/>
      <c r="DN73" s="6"/>
      <c r="DO73" s="6"/>
      <c r="DP73" s="6"/>
      <c r="DQ73" s="6"/>
      <c r="DR73" s="6"/>
      <c r="DS73" s="6"/>
      <c r="DU73" s="6"/>
      <c r="DV73" s="6"/>
      <c r="DW73" s="6">
        <v>7.0891999999999999</v>
      </c>
      <c r="DX73" s="6">
        <v>0.11628722734700001</v>
      </c>
      <c r="DY73" s="6"/>
      <c r="DZ73" s="31"/>
      <c r="EA73" s="6"/>
      <c r="EB73" s="6"/>
      <c r="EC73" s="6"/>
      <c r="ED73" s="6"/>
      <c r="EE73" s="6"/>
      <c r="EF73" s="6"/>
      <c r="EG73" s="6"/>
      <c r="EH73" s="6"/>
      <c r="EI73" s="6"/>
      <c r="EJ73" s="6"/>
      <c r="EL73" s="6"/>
      <c r="EM73" s="6"/>
      <c r="EN73" s="6">
        <v>7.0891999999999999</v>
      </c>
      <c r="EO73" s="6">
        <v>0.112856099062</v>
      </c>
      <c r="EP73" s="6"/>
      <c r="EQ73" s="31"/>
      <c r="ER73" s="6"/>
      <c r="ES73" s="6"/>
      <c r="ET73" s="6"/>
      <c r="EU73" s="6"/>
      <c r="EV73" s="6"/>
      <c r="EW73" s="6"/>
      <c r="EX73" s="6"/>
      <c r="EY73" s="6"/>
      <c r="EZ73" s="6"/>
      <c r="FA73" s="6"/>
      <c r="FC73" s="6"/>
      <c r="FD73" s="6"/>
      <c r="FE73" s="6">
        <v>7.0442400000000003</v>
      </c>
      <c r="FF73" s="6">
        <v>0.112671911586</v>
      </c>
      <c r="FG73" s="6"/>
      <c r="FH73" s="31"/>
      <c r="FI73" s="6"/>
      <c r="FJ73" s="6"/>
      <c r="FK73" s="6"/>
      <c r="FL73" s="6"/>
      <c r="FM73" s="6"/>
      <c r="FN73" s="6"/>
      <c r="FO73" s="6"/>
      <c r="FP73" s="6"/>
      <c r="FQ73" s="6"/>
      <c r="FR73" s="6"/>
      <c r="FT73" s="6"/>
      <c r="FU73" s="6"/>
      <c r="FV73" s="6">
        <v>7.0442400000000003</v>
      </c>
      <c r="FW73" s="6">
        <v>0.13914710730400001</v>
      </c>
      <c r="FX73" s="6"/>
      <c r="FY73" s="31"/>
      <c r="FZ73" s="6"/>
      <c r="GA73" s="6"/>
      <c r="GB73" s="6"/>
      <c r="GC73" s="6"/>
      <c r="GD73" s="6"/>
      <c r="GE73" s="6"/>
      <c r="GF73" s="6"/>
      <c r="GG73" s="6"/>
      <c r="GH73" s="6"/>
      <c r="GI73" s="6"/>
      <c r="GK73" s="6"/>
      <c r="GL73" s="6"/>
      <c r="GM73" s="6">
        <v>7.0167466666699996</v>
      </c>
      <c r="GN73" s="6">
        <v>0.135272248648</v>
      </c>
      <c r="GO73" s="6"/>
      <c r="GP73" s="31"/>
      <c r="GQ73" s="6"/>
      <c r="GR73" s="6"/>
      <c r="GS73" s="6"/>
      <c r="GT73" s="6"/>
      <c r="GU73" s="6"/>
      <c r="GV73" s="6"/>
      <c r="GW73" s="6"/>
      <c r="GX73" s="6"/>
      <c r="GY73" s="6"/>
      <c r="GZ73" s="6"/>
      <c r="HB73" s="6"/>
      <c r="HC73" s="6"/>
      <c r="HD73" s="6">
        <v>7.0167466666699996</v>
      </c>
      <c r="HE73" s="6">
        <v>0.15512064546500001</v>
      </c>
      <c r="HF73" s="6"/>
      <c r="HG73" s="31"/>
      <c r="HH73" s="6"/>
      <c r="HI73" s="6"/>
      <c r="HJ73" s="6"/>
      <c r="HK73" s="6"/>
      <c r="HL73" s="6"/>
      <c r="HM73" s="6"/>
      <c r="HN73" s="6"/>
      <c r="HO73" s="6"/>
      <c r="HP73" s="6"/>
      <c r="HQ73" s="6"/>
      <c r="HS73" s="6"/>
      <c r="HT73" s="6"/>
      <c r="HU73" s="6">
        <v>7.2480000000000002</v>
      </c>
      <c r="HV73" s="6">
        <v>0.178606145366</v>
      </c>
      <c r="HW73" s="6"/>
      <c r="HX73" s="31"/>
      <c r="HY73" s="6"/>
      <c r="HZ73" s="6"/>
      <c r="IA73" s="6"/>
      <c r="IB73" s="6"/>
      <c r="IC73" s="6"/>
      <c r="ID73" s="6"/>
      <c r="IE73" s="6"/>
      <c r="IF73" s="6"/>
      <c r="IG73" s="6"/>
      <c r="IH73" s="6"/>
      <c r="IJ73" s="6"/>
      <c r="IK73" s="6"/>
      <c r="IL73" s="6">
        <v>7.2480000000000002</v>
      </c>
      <c r="IM73" s="6">
        <v>0.23343286785299999</v>
      </c>
      <c r="IN73" s="6"/>
      <c r="IO73" s="31"/>
      <c r="IP73" s="6"/>
      <c r="IQ73" s="6"/>
      <c r="IR73" s="6"/>
      <c r="IS73" s="6"/>
      <c r="IT73" s="6"/>
      <c r="IU73" s="6"/>
      <c r="IV73" s="6"/>
      <c r="IW73" s="6"/>
      <c r="IX73" s="6"/>
      <c r="IY73" s="6"/>
      <c r="JA73" s="6"/>
      <c r="JB73" s="6"/>
      <c r="JC73" s="6">
        <v>7.2480000000000002</v>
      </c>
      <c r="JD73" s="6">
        <v>0.190932822818</v>
      </c>
      <c r="JE73" s="6"/>
      <c r="JF73" s="31"/>
      <c r="JG73" s="6"/>
      <c r="JH73" s="6"/>
      <c r="JI73" s="6"/>
      <c r="JJ73" s="6"/>
      <c r="JK73" s="6"/>
      <c r="JL73" s="6"/>
      <c r="JM73" s="6"/>
      <c r="JN73" s="6"/>
      <c r="JO73" s="6"/>
      <c r="JP73" s="6"/>
      <c r="JR73" s="6"/>
      <c r="JS73" s="6"/>
      <c r="JT73" s="6">
        <v>7.2480000000000002</v>
      </c>
      <c r="JU73" s="6">
        <v>0.26539667594900002</v>
      </c>
      <c r="JV73" s="6"/>
      <c r="JW73" s="31"/>
      <c r="JX73" s="6"/>
      <c r="JY73" s="6"/>
      <c r="JZ73" s="6"/>
      <c r="KA73" s="6"/>
      <c r="KB73" s="6"/>
      <c r="KC73" s="6"/>
      <c r="KD73" s="6"/>
      <c r="KE73" s="6"/>
      <c r="KF73" s="6"/>
      <c r="KG73" s="6"/>
      <c r="KI73" s="6"/>
      <c r="KJ73" s="6"/>
      <c r="KK73" s="6">
        <v>7.0692533333299998</v>
      </c>
      <c r="KL73" s="6">
        <v>0.11535653996799999</v>
      </c>
      <c r="KM73" s="6"/>
      <c r="KN73" s="31"/>
      <c r="KO73" s="6"/>
      <c r="KP73" s="6"/>
      <c r="KQ73" s="6"/>
      <c r="KR73" s="6"/>
      <c r="KS73" s="6"/>
      <c r="KT73" s="6"/>
      <c r="KU73" s="6"/>
      <c r="KV73" s="6"/>
      <c r="KW73" s="6"/>
      <c r="KX73" s="6"/>
      <c r="KZ73" s="6"/>
      <c r="LA73" s="6"/>
      <c r="LB73" s="6">
        <v>7.0692533333299998</v>
      </c>
      <c r="LC73" s="6">
        <v>0.184609557723</v>
      </c>
      <c r="LD73" s="6"/>
      <c r="LE73" s="31"/>
      <c r="LF73" s="6"/>
      <c r="LG73" s="6"/>
      <c r="LH73" s="6"/>
      <c r="LI73" s="6"/>
      <c r="LJ73" s="6"/>
      <c r="LK73" s="6"/>
      <c r="LL73" s="6"/>
      <c r="LM73" s="6"/>
      <c r="LN73" s="6"/>
      <c r="LO73" s="6"/>
      <c r="LQ73" s="6"/>
      <c r="LR73" s="6"/>
      <c r="LS73" s="6">
        <v>7.0692533333299998</v>
      </c>
      <c r="LT73" s="6">
        <v>0.138786691765</v>
      </c>
      <c r="LU73" s="6"/>
      <c r="LV73" s="31"/>
      <c r="LW73" s="6"/>
      <c r="LX73" s="6"/>
      <c r="LY73" s="6"/>
      <c r="LZ73" s="6"/>
      <c r="MA73" s="6"/>
      <c r="MB73" s="6"/>
      <c r="MC73" s="6"/>
      <c r="MD73" s="6"/>
      <c r="ME73" s="6"/>
      <c r="MF73" s="6"/>
      <c r="MH73" s="6"/>
      <c r="MI73" s="6"/>
      <c r="MJ73" s="6">
        <v>7.0692533333299998</v>
      </c>
      <c r="MK73" s="6">
        <v>0.15046338110900001</v>
      </c>
      <c r="ML73" s="6"/>
      <c r="MM73" s="31"/>
      <c r="MN73" s="6"/>
      <c r="MO73" s="6"/>
      <c r="MP73" s="6"/>
      <c r="MQ73" s="6"/>
      <c r="MR73" s="6"/>
      <c r="MS73" s="6"/>
      <c r="MT73" s="6"/>
      <c r="MU73" s="6"/>
      <c r="MV73" s="6"/>
      <c r="MW73" s="6"/>
      <c r="MY73" s="6"/>
      <c r="MZ73" s="6"/>
      <c r="NA73" s="6"/>
      <c r="NB73" s="6"/>
      <c r="NC73" s="6"/>
      <c r="ND73" s="31"/>
      <c r="NE73" s="6"/>
      <c r="NF73" s="6"/>
      <c r="NG73" s="6"/>
      <c r="NH73" s="6"/>
      <c r="NI73" s="6"/>
      <c r="NJ73" s="6"/>
      <c r="NK73" s="6"/>
      <c r="NL73" s="6"/>
      <c r="NM73" s="6"/>
      <c r="NN73" s="6"/>
      <c r="NP73" s="6"/>
      <c r="NQ73" s="6"/>
      <c r="NR73" s="6">
        <v>7.11917333333</v>
      </c>
      <c r="NS73" s="6">
        <v>0.10985062706199999</v>
      </c>
      <c r="NT73" s="6"/>
      <c r="NU73" s="31"/>
      <c r="NV73" s="6"/>
      <c r="NW73" s="6"/>
      <c r="NX73" s="6"/>
      <c r="NY73" s="6"/>
      <c r="NZ73" s="6"/>
      <c r="OA73" s="6"/>
      <c r="OB73" s="6"/>
      <c r="OC73" s="6"/>
      <c r="OD73" s="6"/>
      <c r="OE73" s="6"/>
      <c r="OG73" s="6"/>
      <c r="OH73" s="6"/>
      <c r="OI73" s="6">
        <v>7.0891999999999999</v>
      </c>
      <c r="OJ73" s="6">
        <v>8.6663137646599997E-2</v>
      </c>
      <c r="OK73" s="6"/>
      <c r="OL73" s="31"/>
      <c r="OM73" s="6"/>
      <c r="ON73" s="6"/>
      <c r="OO73" s="6"/>
      <c r="OP73" s="6"/>
      <c r="OQ73" s="6"/>
      <c r="OR73" s="6"/>
      <c r="OS73" s="6"/>
      <c r="OT73" s="6"/>
      <c r="OU73" s="6"/>
      <c r="OV73" s="6"/>
      <c r="OX73" s="6"/>
      <c r="OY73" s="6"/>
      <c r="OZ73" s="6">
        <v>7.0891999999999999</v>
      </c>
      <c r="PA73" s="6">
        <v>9.5622674886199993E-2</v>
      </c>
      <c r="PB73" s="6"/>
      <c r="PC73" s="31"/>
      <c r="PD73" s="6"/>
      <c r="PE73" s="6"/>
      <c r="PF73" s="6"/>
      <c r="PG73" s="6"/>
      <c r="PH73" s="6"/>
      <c r="PI73" s="6"/>
      <c r="PJ73" s="6"/>
      <c r="PK73" s="6"/>
      <c r="PL73" s="6"/>
      <c r="PM73" s="6"/>
      <c r="PO73" s="6"/>
      <c r="PP73" s="6"/>
      <c r="PQ73" s="6">
        <v>7.0891999999999999</v>
      </c>
      <c r="PR73" s="6">
        <v>0.15703331730199999</v>
      </c>
      <c r="PS73" s="6"/>
      <c r="PT73" s="31"/>
      <c r="PU73" s="6"/>
      <c r="PV73" s="6"/>
      <c r="PW73" s="6"/>
      <c r="PX73" s="6"/>
      <c r="PY73" s="6"/>
      <c r="PZ73" s="6"/>
      <c r="QA73" s="6"/>
      <c r="QB73" s="6"/>
      <c r="QC73" s="6"/>
      <c r="QD73" s="6"/>
      <c r="QF73" s="6"/>
      <c r="QG73" s="6"/>
      <c r="QH73" s="6">
        <v>7.0891999999999999</v>
      </c>
      <c r="QI73" s="6">
        <v>0.143499238143</v>
      </c>
      <c r="QJ73" s="6"/>
      <c r="QK73" s="31"/>
      <c r="QL73" s="6"/>
      <c r="QM73" s="6"/>
      <c r="QN73" s="6"/>
      <c r="QO73" s="6"/>
      <c r="QP73" s="6"/>
      <c r="QQ73" s="6"/>
      <c r="QR73" s="6"/>
      <c r="QS73" s="6"/>
      <c r="QT73" s="6"/>
      <c r="QU73" s="6"/>
      <c r="QW73" s="6"/>
      <c r="QX73" s="6"/>
      <c r="QY73" s="6">
        <v>7.0891999999999999</v>
      </c>
      <c r="QZ73" s="6">
        <v>0.177711828884</v>
      </c>
      <c r="RA73" s="6"/>
      <c r="RB73" s="31"/>
      <c r="RC73" s="6"/>
      <c r="RD73" s="6"/>
      <c r="RE73" s="6"/>
      <c r="RF73" s="6"/>
      <c r="RG73" s="6"/>
      <c r="RH73" s="6"/>
      <c r="RI73" s="6"/>
      <c r="RJ73" s="6"/>
      <c r="RK73" s="6"/>
      <c r="RL73" s="6"/>
      <c r="RN73" s="6"/>
      <c r="RO73" s="6"/>
      <c r="RP73" s="6">
        <v>6.9272799999999997</v>
      </c>
      <c r="RQ73" s="6">
        <v>0.15322634049299999</v>
      </c>
      <c r="RR73" s="6"/>
      <c r="RS73" s="31"/>
      <c r="RT73" s="6"/>
      <c r="RU73" s="6"/>
      <c r="RV73" s="6"/>
      <c r="RW73" s="6"/>
      <c r="RX73" s="6"/>
      <c r="RY73" s="6"/>
      <c r="RZ73" s="6"/>
      <c r="SA73" s="6"/>
      <c r="SB73" s="6"/>
      <c r="SC73" s="6"/>
      <c r="SE73" s="6"/>
      <c r="SF73" s="6"/>
      <c r="SG73" s="6">
        <v>6.9272799999999997</v>
      </c>
      <c r="SH73" s="6">
        <v>0.154191011387</v>
      </c>
      <c r="SI73" s="6"/>
      <c r="SJ73" s="31"/>
      <c r="SK73" s="6"/>
      <c r="SL73" s="6"/>
      <c r="SM73" s="6"/>
      <c r="SN73" s="6"/>
      <c r="SO73" s="6"/>
      <c r="SP73" s="6"/>
      <c r="SQ73" s="6"/>
      <c r="SR73" s="6"/>
      <c r="SS73" s="6"/>
      <c r="ST73" s="6"/>
      <c r="SV73" s="6"/>
      <c r="SW73" s="6"/>
      <c r="SX73" s="6">
        <v>7.0392799999999998</v>
      </c>
      <c r="SY73" s="6">
        <v>0.37190375395000003</v>
      </c>
      <c r="SZ73" s="6"/>
      <c r="TA73" s="31"/>
      <c r="TB73" s="6"/>
      <c r="TC73" s="6"/>
      <c r="TD73" s="6"/>
      <c r="TE73" s="6"/>
      <c r="TF73" s="6"/>
      <c r="TG73" s="6"/>
      <c r="TH73" s="6"/>
      <c r="TI73" s="6"/>
      <c r="TJ73" s="6"/>
      <c r="TK73" s="6"/>
      <c r="TM73" s="6"/>
      <c r="TN73" s="6"/>
      <c r="TO73" s="6">
        <v>7.0392799999999998</v>
      </c>
      <c r="TP73" s="6">
        <v>0.17344583370399999</v>
      </c>
      <c r="TQ73" s="6"/>
      <c r="TR73" s="31"/>
      <c r="TS73" s="6"/>
      <c r="TT73" s="6"/>
      <c r="TU73" s="6"/>
      <c r="TV73" s="6"/>
      <c r="TW73" s="6"/>
      <c r="TX73" s="6"/>
      <c r="TY73" s="6"/>
      <c r="TZ73" s="6"/>
      <c r="UA73" s="6"/>
      <c r="UB73" s="6"/>
      <c r="UD73" s="6"/>
      <c r="UE73" s="6"/>
      <c r="UF73" s="6">
        <v>7.0392799999999998</v>
      </c>
      <c r="UG73" s="6">
        <v>0.15565572526800001</v>
      </c>
      <c r="UH73" s="6"/>
      <c r="UI73" s="31"/>
      <c r="UJ73" s="6"/>
      <c r="UK73" s="6"/>
      <c r="UL73" s="6"/>
      <c r="UM73" s="6"/>
      <c r="UN73" s="6"/>
      <c r="UO73" s="6"/>
      <c r="UP73" s="6"/>
      <c r="UQ73" s="6"/>
      <c r="UR73" s="6"/>
      <c r="US73" s="6"/>
      <c r="UU73" s="6"/>
      <c r="UV73" s="6"/>
      <c r="UW73" s="6">
        <v>6.9085599999999996</v>
      </c>
      <c r="UX73" s="6">
        <v>0.14402222217499999</v>
      </c>
      <c r="UY73" s="6"/>
      <c r="UZ73" s="31"/>
      <c r="VA73" s="6"/>
      <c r="VB73" s="6"/>
      <c r="VC73" s="6"/>
      <c r="VD73" s="6"/>
      <c r="VE73" s="6"/>
      <c r="VF73" s="6"/>
      <c r="VG73" s="6"/>
      <c r="VH73" s="6"/>
      <c r="VI73" s="6"/>
      <c r="VJ73" s="6"/>
      <c r="VL73" s="6"/>
      <c r="VM73" s="6"/>
      <c r="VN73" s="6">
        <v>6.9085599999999996</v>
      </c>
      <c r="VO73" s="6">
        <v>0.142648756653</v>
      </c>
      <c r="VP73" s="6"/>
      <c r="VQ73" s="31"/>
      <c r="VR73" s="6"/>
      <c r="VS73" s="6"/>
      <c r="VT73" s="6"/>
      <c r="VU73" s="6"/>
      <c r="VV73" s="6"/>
      <c r="VW73" s="6"/>
      <c r="VX73" s="6"/>
      <c r="VY73" s="6"/>
      <c r="VZ73" s="6"/>
      <c r="WA73" s="6"/>
      <c r="WC73" s="6"/>
      <c r="WD73" s="6"/>
      <c r="WE73" s="6">
        <v>6.9085599999999996</v>
      </c>
      <c r="WF73" s="6">
        <v>0.14325445095600001</v>
      </c>
      <c r="WG73" s="6"/>
      <c r="WH73" s="31"/>
    </row>
    <row r="74" spans="12:606" x14ac:dyDescent="0.25">
      <c r="L74" s="6"/>
      <c r="M74" s="6"/>
      <c r="N74" s="6"/>
      <c r="O74" s="6"/>
      <c r="P74" s="6"/>
      <c r="Q74" s="6"/>
      <c r="R74" s="6"/>
      <c r="S74" s="6"/>
      <c r="T74" s="6"/>
      <c r="U74" s="6"/>
      <c r="W74" s="6"/>
      <c r="X74" s="6"/>
      <c r="Y74" s="6">
        <v>8.7865666666699997</v>
      </c>
      <c r="Z74" s="6">
        <v>5.7936077510699999E-2</v>
      </c>
      <c r="AA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N74" s="6"/>
      <c r="AO74" s="6"/>
      <c r="AP74" s="6">
        <v>8.7865666666699997</v>
      </c>
      <c r="AQ74" s="6">
        <v>9.6244975535600005E-2</v>
      </c>
      <c r="AR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E74" s="6"/>
      <c r="BF74" s="6"/>
      <c r="BG74" s="6">
        <v>8.6773000000000007</v>
      </c>
      <c r="BH74" s="6">
        <v>0.111015404257</v>
      </c>
      <c r="BI74" s="6"/>
      <c r="BJ74" s="31"/>
      <c r="BK74" s="6"/>
      <c r="BL74" s="6"/>
      <c r="BM74" s="6"/>
      <c r="BN74" s="6"/>
      <c r="BO74" s="6"/>
      <c r="BP74" s="6"/>
      <c r="BQ74" s="6"/>
      <c r="BR74" s="6"/>
      <c r="BS74" s="6"/>
      <c r="BT74" s="6"/>
      <c r="BV74" s="6"/>
      <c r="BW74" s="6"/>
      <c r="BX74" s="6">
        <v>8.9396000000000004</v>
      </c>
      <c r="BY74" s="6">
        <v>0.216607669911</v>
      </c>
      <c r="BZ74" s="6"/>
      <c r="CA74" s="31"/>
      <c r="CB74" s="6"/>
      <c r="CC74" s="6"/>
      <c r="CD74" s="6"/>
      <c r="CE74" s="6"/>
      <c r="CF74" s="6"/>
      <c r="CG74" s="6"/>
      <c r="CH74" s="6"/>
      <c r="CI74" s="6"/>
      <c r="CJ74" s="6"/>
      <c r="CK74" s="6"/>
      <c r="CM74" s="6"/>
      <c r="CN74" s="6"/>
      <c r="CO74" s="6">
        <v>9.0113666666699999</v>
      </c>
      <c r="CP74" s="6">
        <v>0.20661927418199999</v>
      </c>
      <c r="CQ74" s="6"/>
      <c r="CR74" s="31"/>
      <c r="CS74" s="6"/>
      <c r="CT74" s="6"/>
      <c r="CU74" s="6"/>
      <c r="CV74" s="6"/>
      <c r="CW74" s="6"/>
      <c r="CX74" s="6"/>
      <c r="CY74" s="6"/>
      <c r="CZ74" s="6"/>
      <c r="DA74" s="6"/>
      <c r="DB74" s="6"/>
      <c r="DD74" s="6"/>
      <c r="DE74" s="6"/>
      <c r="DF74" s="6">
        <v>9.0113666666699999</v>
      </c>
      <c r="DG74" s="6">
        <v>0.222335402494</v>
      </c>
      <c r="DH74" s="6"/>
      <c r="DI74" s="31"/>
      <c r="DJ74" s="6"/>
      <c r="DK74" s="6"/>
      <c r="DL74" s="6"/>
      <c r="DM74" s="6"/>
      <c r="DN74" s="6"/>
      <c r="DO74" s="6"/>
      <c r="DP74" s="6"/>
      <c r="DQ74" s="6"/>
      <c r="DR74" s="6"/>
      <c r="DS74" s="6"/>
      <c r="DU74" s="6"/>
      <c r="DV74" s="6"/>
      <c r="DW74" s="6">
        <v>8.8614999999999995</v>
      </c>
      <c r="DX74" s="6">
        <v>0.12301527041</v>
      </c>
      <c r="DY74" s="6"/>
      <c r="DZ74" s="31"/>
      <c r="EA74" s="6"/>
      <c r="EB74" s="6"/>
      <c r="EC74" s="6"/>
      <c r="ED74" s="6"/>
      <c r="EE74" s="6"/>
      <c r="EF74" s="6"/>
      <c r="EG74" s="6"/>
      <c r="EH74" s="6"/>
      <c r="EI74" s="6"/>
      <c r="EJ74" s="6"/>
      <c r="EL74" s="6"/>
      <c r="EM74" s="6"/>
      <c r="EN74" s="6">
        <v>8.8614999999999995</v>
      </c>
      <c r="EO74" s="6">
        <v>0.11990609952</v>
      </c>
      <c r="EP74" s="6"/>
      <c r="EQ74" s="31"/>
      <c r="ER74" s="6"/>
      <c r="ES74" s="6"/>
      <c r="ET74" s="6"/>
      <c r="EU74" s="6"/>
      <c r="EV74" s="6"/>
      <c r="EW74" s="6"/>
      <c r="EX74" s="6"/>
      <c r="EY74" s="6"/>
      <c r="EZ74" s="6"/>
      <c r="FA74" s="6"/>
      <c r="FC74" s="6"/>
      <c r="FD74" s="6"/>
      <c r="FE74" s="6">
        <v>8.8053000000000008</v>
      </c>
      <c r="FF74" s="6">
        <v>0.120494500916</v>
      </c>
      <c r="FG74" s="6"/>
      <c r="FH74" s="31"/>
      <c r="FI74" s="6"/>
      <c r="FJ74" s="6"/>
      <c r="FK74" s="6"/>
      <c r="FL74" s="6"/>
      <c r="FM74" s="6"/>
      <c r="FN74" s="6"/>
      <c r="FO74" s="6"/>
      <c r="FP74" s="6"/>
      <c r="FQ74" s="6"/>
      <c r="FR74" s="6"/>
      <c r="FT74" s="6"/>
      <c r="FU74" s="6"/>
      <c r="FV74" s="6">
        <v>8.8053000000000008</v>
      </c>
      <c r="FW74" s="6">
        <v>0.14612461594699999</v>
      </c>
      <c r="FX74" s="6"/>
      <c r="FY74" s="31"/>
      <c r="FZ74" s="6"/>
      <c r="GA74" s="6"/>
      <c r="GB74" s="6"/>
      <c r="GC74" s="6"/>
      <c r="GD74" s="6"/>
      <c r="GE74" s="6"/>
      <c r="GF74" s="6"/>
      <c r="GG74" s="6"/>
      <c r="GH74" s="6"/>
      <c r="GI74" s="6"/>
      <c r="GK74" s="6"/>
      <c r="GL74" s="6"/>
      <c r="GM74" s="6">
        <v>8.7709333333299995</v>
      </c>
      <c r="GN74" s="6">
        <v>0.14179182075800001</v>
      </c>
      <c r="GO74" s="6"/>
      <c r="GP74" s="31"/>
      <c r="GQ74" s="6"/>
      <c r="GR74" s="6"/>
      <c r="GS74" s="6"/>
      <c r="GT74" s="6"/>
      <c r="GU74" s="6"/>
      <c r="GV74" s="6"/>
      <c r="GW74" s="6"/>
      <c r="GX74" s="6"/>
      <c r="GY74" s="6"/>
      <c r="GZ74" s="6"/>
      <c r="HB74" s="6"/>
      <c r="HC74" s="6"/>
      <c r="HD74" s="6">
        <v>8.7709333333299995</v>
      </c>
      <c r="HE74" s="6">
        <v>0.16225010553200001</v>
      </c>
      <c r="HF74" s="6"/>
      <c r="HG74" s="31"/>
      <c r="HH74" s="6"/>
      <c r="HI74" s="6"/>
      <c r="HJ74" s="6"/>
      <c r="HK74" s="6"/>
      <c r="HL74" s="6"/>
      <c r="HM74" s="6"/>
      <c r="HN74" s="6"/>
      <c r="HO74" s="6"/>
      <c r="HP74" s="6"/>
      <c r="HQ74" s="6"/>
      <c r="HS74" s="6"/>
      <c r="HT74" s="6"/>
      <c r="HU74" s="6">
        <v>9.06</v>
      </c>
      <c r="HV74" s="6">
        <v>0.19314775683099999</v>
      </c>
      <c r="HW74" s="6"/>
      <c r="HX74" s="31"/>
      <c r="HY74" s="6"/>
      <c r="HZ74" s="6"/>
      <c r="IA74" s="6"/>
      <c r="IB74" s="6"/>
      <c r="IC74" s="6"/>
      <c r="ID74" s="6"/>
      <c r="IE74" s="6"/>
      <c r="IF74" s="6"/>
      <c r="IG74" s="6"/>
      <c r="IH74" s="6"/>
      <c r="IJ74" s="6"/>
      <c r="IK74" s="6"/>
      <c r="IL74" s="6">
        <v>9.06</v>
      </c>
      <c r="IM74" s="6">
        <v>0.24332576498399999</v>
      </c>
      <c r="IN74" s="6"/>
      <c r="IO74" s="31"/>
      <c r="IP74" s="6"/>
      <c r="IQ74" s="6"/>
      <c r="IR74" s="6"/>
      <c r="IS74" s="6"/>
      <c r="IT74" s="6"/>
      <c r="IU74" s="6"/>
      <c r="IV74" s="6"/>
      <c r="IW74" s="6"/>
      <c r="IX74" s="6"/>
      <c r="IY74" s="6"/>
      <c r="JA74" s="6"/>
      <c r="JB74" s="6"/>
      <c r="JC74" s="6">
        <v>9.06</v>
      </c>
      <c r="JD74" s="6">
        <v>0.20007197528000001</v>
      </c>
      <c r="JE74" s="6"/>
      <c r="JF74" s="31"/>
      <c r="JG74" s="6"/>
      <c r="JH74" s="6"/>
      <c r="JI74" s="6"/>
      <c r="JJ74" s="6"/>
      <c r="JK74" s="6"/>
      <c r="JL74" s="6"/>
      <c r="JM74" s="6"/>
      <c r="JN74" s="6"/>
      <c r="JO74" s="6"/>
      <c r="JP74" s="6"/>
      <c r="JR74" s="6"/>
      <c r="JS74" s="6"/>
      <c r="JT74" s="6">
        <v>9.06</v>
      </c>
      <c r="JU74" s="6">
        <v>0.27631670330300001</v>
      </c>
      <c r="JV74" s="6"/>
      <c r="JW74" s="31"/>
      <c r="JX74" s="6"/>
      <c r="JY74" s="6"/>
      <c r="JZ74" s="6"/>
      <c r="KA74" s="6"/>
      <c r="KB74" s="6"/>
      <c r="KC74" s="6"/>
      <c r="KD74" s="6"/>
      <c r="KE74" s="6"/>
      <c r="KF74" s="6"/>
      <c r="KG74" s="6"/>
      <c r="KI74" s="6"/>
      <c r="KJ74" s="6"/>
      <c r="KK74" s="6">
        <v>8.8365666666700005</v>
      </c>
      <c r="KL74" s="6">
        <v>0.122621180637</v>
      </c>
      <c r="KM74" s="6"/>
      <c r="KN74" s="31"/>
      <c r="KO74" s="6"/>
      <c r="KP74" s="6"/>
      <c r="KQ74" s="6"/>
      <c r="KR74" s="6"/>
      <c r="KS74" s="6"/>
      <c r="KT74" s="6"/>
      <c r="KU74" s="6"/>
      <c r="KV74" s="6"/>
      <c r="KW74" s="6"/>
      <c r="KX74" s="6"/>
      <c r="KZ74" s="6"/>
      <c r="LA74" s="6"/>
      <c r="LB74" s="6">
        <v>8.8365666666700005</v>
      </c>
      <c r="LC74" s="6">
        <v>0.19297093797000001</v>
      </c>
      <c r="LD74" s="6"/>
      <c r="LE74" s="31"/>
      <c r="LF74" s="6"/>
      <c r="LG74" s="6"/>
      <c r="LH74" s="6"/>
      <c r="LI74" s="6"/>
      <c r="LJ74" s="6"/>
      <c r="LK74" s="6"/>
      <c r="LL74" s="6"/>
      <c r="LM74" s="6"/>
      <c r="LN74" s="6"/>
      <c r="LO74" s="6"/>
      <c r="LQ74" s="6"/>
      <c r="LR74" s="6"/>
      <c r="LS74" s="6">
        <v>8.8365666666700005</v>
      </c>
      <c r="LT74" s="6">
        <v>0.14500259680800001</v>
      </c>
      <c r="LU74" s="6"/>
      <c r="LV74" s="31"/>
      <c r="LW74" s="6"/>
      <c r="LX74" s="6"/>
      <c r="LY74" s="6"/>
      <c r="LZ74" s="6"/>
      <c r="MA74" s="6"/>
      <c r="MB74" s="6"/>
      <c r="MC74" s="6"/>
      <c r="MD74" s="6"/>
      <c r="ME74" s="6"/>
      <c r="MF74" s="6"/>
      <c r="MH74" s="6"/>
      <c r="MI74" s="6"/>
      <c r="MJ74" s="6">
        <v>8.8365666666700005</v>
      </c>
      <c r="MK74" s="6">
        <v>0.15811456485</v>
      </c>
      <c r="ML74" s="6"/>
      <c r="MM74" s="31"/>
      <c r="MN74" s="6"/>
      <c r="MO74" s="6"/>
      <c r="MP74" s="6"/>
      <c r="MQ74" s="6"/>
      <c r="MR74" s="6"/>
      <c r="MS74" s="6"/>
      <c r="MT74" s="6"/>
      <c r="MU74" s="6"/>
      <c r="MV74" s="6"/>
      <c r="MW74" s="6"/>
      <c r="MY74" s="6"/>
      <c r="MZ74" s="6"/>
      <c r="NA74" s="6"/>
      <c r="NB74" s="6"/>
      <c r="NC74" s="6"/>
      <c r="ND74" s="31"/>
      <c r="NE74" s="6"/>
      <c r="NF74" s="6"/>
      <c r="NG74" s="6"/>
      <c r="NH74" s="6"/>
      <c r="NI74" s="6"/>
      <c r="NJ74" s="6"/>
      <c r="NK74" s="6"/>
      <c r="NL74" s="6"/>
      <c r="NM74" s="6"/>
      <c r="NN74" s="6"/>
      <c r="NP74" s="6"/>
      <c r="NQ74" s="6"/>
      <c r="NR74" s="6">
        <v>8.8989666666700007</v>
      </c>
      <c r="NS74" s="6">
        <v>0.11608574285499999</v>
      </c>
      <c r="NT74" s="6"/>
      <c r="NU74" s="31"/>
      <c r="NV74" s="6"/>
      <c r="NW74" s="6"/>
      <c r="NX74" s="6"/>
      <c r="NY74" s="6"/>
      <c r="NZ74" s="6"/>
      <c r="OA74" s="6"/>
      <c r="OB74" s="6"/>
      <c r="OC74" s="6"/>
      <c r="OD74" s="6"/>
      <c r="OE74" s="6"/>
      <c r="OG74" s="6"/>
      <c r="OH74" s="6"/>
      <c r="OI74" s="6">
        <v>8.8614999999999995</v>
      </c>
      <c r="OJ74" s="6">
        <v>9.3782466649699997E-2</v>
      </c>
      <c r="OK74" s="6"/>
      <c r="OL74" s="31"/>
      <c r="OM74" s="6"/>
      <c r="ON74" s="6"/>
      <c r="OO74" s="6"/>
      <c r="OP74" s="6"/>
      <c r="OQ74" s="6"/>
      <c r="OR74" s="6"/>
      <c r="OS74" s="6"/>
      <c r="OT74" s="6"/>
      <c r="OU74" s="6"/>
      <c r="OV74" s="6"/>
      <c r="OX74" s="6"/>
      <c r="OY74" s="6"/>
      <c r="OZ74" s="6">
        <v>8.8614999999999995</v>
      </c>
      <c r="PA74" s="6">
        <v>0.103369882155</v>
      </c>
      <c r="PB74" s="6"/>
      <c r="PC74" s="31"/>
      <c r="PD74" s="6"/>
      <c r="PE74" s="6"/>
      <c r="PF74" s="6"/>
      <c r="PG74" s="6"/>
      <c r="PH74" s="6"/>
      <c r="PI74" s="6"/>
      <c r="PJ74" s="6"/>
      <c r="PK74" s="6"/>
      <c r="PL74" s="6"/>
      <c r="PM74" s="6"/>
      <c r="PO74" s="6"/>
      <c r="PP74" s="6"/>
      <c r="PQ74" s="6">
        <v>8.8614999999999995</v>
      </c>
      <c r="PR74" s="6">
        <v>0.16441245953899999</v>
      </c>
      <c r="PS74" s="6"/>
      <c r="PT74" s="31"/>
      <c r="PU74" s="6"/>
      <c r="PV74" s="6"/>
      <c r="PW74" s="6"/>
      <c r="PX74" s="6"/>
      <c r="PY74" s="6"/>
      <c r="PZ74" s="6"/>
      <c r="QA74" s="6"/>
      <c r="QB74" s="6"/>
      <c r="QC74" s="6"/>
      <c r="QD74" s="6"/>
      <c r="QF74" s="6"/>
      <c r="QG74" s="6"/>
      <c r="QH74" s="6">
        <v>8.8614999999999995</v>
      </c>
      <c r="QI74" s="6">
        <v>0.15485254719200001</v>
      </c>
      <c r="QJ74" s="6"/>
      <c r="QK74" s="31"/>
      <c r="QL74" s="6"/>
      <c r="QM74" s="6"/>
      <c r="QN74" s="6"/>
      <c r="QO74" s="6"/>
      <c r="QP74" s="6"/>
      <c r="QQ74" s="6"/>
      <c r="QR74" s="6"/>
      <c r="QS74" s="6"/>
      <c r="QT74" s="6"/>
      <c r="QU74" s="6"/>
      <c r="QW74" s="6"/>
      <c r="QX74" s="6"/>
      <c r="QY74" s="6">
        <v>8.8614999999999995</v>
      </c>
      <c r="QZ74" s="6">
        <v>0.18740918816900001</v>
      </c>
      <c r="RA74" s="6"/>
      <c r="RB74" s="31"/>
      <c r="RC74" s="6"/>
      <c r="RD74" s="6"/>
      <c r="RE74" s="6"/>
      <c r="RF74" s="6"/>
      <c r="RG74" s="6"/>
      <c r="RH74" s="6"/>
      <c r="RI74" s="6"/>
      <c r="RJ74" s="6"/>
      <c r="RK74" s="6"/>
      <c r="RL74" s="6"/>
      <c r="RN74" s="6"/>
      <c r="RO74" s="6"/>
      <c r="RP74" s="6">
        <v>8.6591000000000005</v>
      </c>
      <c r="RQ74" s="6">
        <v>0.16346842504100001</v>
      </c>
      <c r="RR74" s="6"/>
      <c r="RS74" s="31"/>
      <c r="RT74" s="6"/>
      <c r="RU74" s="6"/>
      <c r="RV74" s="6"/>
      <c r="RW74" s="6"/>
      <c r="RX74" s="6"/>
      <c r="RY74" s="6"/>
      <c r="RZ74" s="6"/>
      <c r="SA74" s="6"/>
      <c r="SB74" s="6"/>
      <c r="SC74" s="6"/>
      <c r="SE74" s="6"/>
      <c r="SF74" s="6"/>
      <c r="SG74" s="6">
        <v>8.6591000000000005</v>
      </c>
      <c r="SH74" s="6">
        <v>0.164332329976</v>
      </c>
      <c r="SI74" s="6"/>
      <c r="SJ74" s="31"/>
      <c r="SK74" s="6"/>
      <c r="SL74" s="6"/>
      <c r="SM74" s="6"/>
      <c r="SN74" s="6"/>
      <c r="SO74" s="6"/>
      <c r="SP74" s="6"/>
      <c r="SQ74" s="6"/>
      <c r="SR74" s="6"/>
      <c r="SS74" s="6"/>
      <c r="ST74" s="6"/>
      <c r="SV74" s="6"/>
      <c r="SW74" s="6"/>
      <c r="SX74" s="6">
        <v>8.7990999999999993</v>
      </c>
      <c r="SY74" s="6">
        <v>0.37903481059299998</v>
      </c>
      <c r="SZ74" s="6"/>
      <c r="TA74" s="31"/>
      <c r="TB74" s="6"/>
      <c r="TC74" s="6"/>
      <c r="TD74" s="6"/>
      <c r="TE74" s="6"/>
      <c r="TF74" s="6"/>
      <c r="TG74" s="6"/>
      <c r="TH74" s="6"/>
      <c r="TI74" s="6"/>
      <c r="TJ74" s="6"/>
      <c r="TK74" s="6"/>
      <c r="TM74" s="6"/>
      <c r="TN74" s="6"/>
      <c r="TO74" s="6">
        <v>8.7990999999999993</v>
      </c>
      <c r="TP74" s="6">
        <v>0.18234279502299999</v>
      </c>
      <c r="TQ74" s="6"/>
      <c r="TR74" s="31"/>
      <c r="TS74" s="6"/>
      <c r="TT74" s="6"/>
      <c r="TU74" s="6"/>
      <c r="TV74" s="6"/>
      <c r="TW74" s="6"/>
      <c r="TX74" s="6"/>
      <c r="TY74" s="6"/>
      <c r="TZ74" s="6"/>
      <c r="UA74" s="6"/>
      <c r="UB74" s="6"/>
      <c r="UD74" s="6"/>
      <c r="UE74" s="6"/>
      <c r="UF74" s="6">
        <v>8.7990999999999993</v>
      </c>
      <c r="UG74" s="6">
        <v>0.158805008237</v>
      </c>
      <c r="UH74" s="6"/>
      <c r="UI74" s="31"/>
      <c r="UJ74" s="6"/>
      <c r="UK74" s="6"/>
      <c r="UL74" s="6"/>
      <c r="UM74" s="6"/>
      <c r="UN74" s="6"/>
      <c r="UO74" s="6"/>
      <c r="UP74" s="6"/>
      <c r="UQ74" s="6"/>
      <c r="UR74" s="6"/>
      <c r="US74" s="6"/>
      <c r="UU74" s="6"/>
      <c r="UV74" s="6"/>
      <c r="UW74" s="6">
        <v>8.6356999999999999</v>
      </c>
      <c r="UX74" s="6">
        <v>0.150405916256</v>
      </c>
      <c r="UY74" s="6"/>
      <c r="UZ74" s="31"/>
      <c r="VA74" s="6"/>
      <c r="VB74" s="6"/>
      <c r="VC74" s="6"/>
      <c r="VD74" s="6"/>
      <c r="VE74" s="6"/>
      <c r="VF74" s="6"/>
      <c r="VG74" s="6"/>
      <c r="VH74" s="6"/>
      <c r="VI74" s="6"/>
      <c r="VJ74" s="6"/>
      <c r="VL74" s="6"/>
      <c r="VM74" s="6"/>
      <c r="VN74" s="6">
        <v>8.6356999999999999</v>
      </c>
      <c r="VO74" s="6">
        <v>0.15412592439100001</v>
      </c>
      <c r="VP74" s="6"/>
      <c r="VQ74" s="31"/>
      <c r="VR74" s="6"/>
      <c r="VS74" s="6"/>
      <c r="VT74" s="6"/>
      <c r="VU74" s="6"/>
      <c r="VV74" s="6"/>
      <c r="VW74" s="6"/>
      <c r="VX74" s="6"/>
      <c r="VY74" s="6"/>
      <c r="VZ74" s="6"/>
      <c r="WA74" s="6"/>
      <c r="WC74" s="6"/>
      <c r="WD74" s="6"/>
      <c r="WE74" s="6">
        <v>8.6356999999999999</v>
      </c>
      <c r="WF74" s="6">
        <v>0.14967764976</v>
      </c>
      <c r="WG74" s="6"/>
      <c r="WH74" s="31"/>
    </row>
    <row r="75" spans="12:606" x14ac:dyDescent="0.25">
      <c r="L75" s="6"/>
      <c r="M75" s="6"/>
      <c r="N75" s="6"/>
      <c r="O75" s="6"/>
      <c r="P75" s="6"/>
      <c r="Q75" s="6"/>
      <c r="R75" s="6"/>
      <c r="S75" s="6"/>
      <c r="T75" s="6"/>
      <c r="U75" s="6"/>
      <c r="W75" s="6"/>
      <c r="X75" s="6"/>
      <c r="Y75" s="6">
        <v>10.54388</v>
      </c>
      <c r="Z75" s="6">
        <v>5.9246709462899998E-2</v>
      </c>
      <c r="AA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N75" s="6"/>
      <c r="AO75" s="6"/>
      <c r="AP75" s="6">
        <v>10.54388</v>
      </c>
      <c r="AQ75" s="6">
        <v>0.10001025812600001</v>
      </c>
      <c r="AR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E75" s="6"/>
      <c r="BF75" s="6"/>
      <c r="BG75" s="6">
        <v>10.41276</v>
      </c>
      <c r="BH75" s="6">
        <v>0.111339822741</v>
      </c>
      <c r="BI75" s="6"/>
      <c r="BJ75" s="31"/>
      <c r="BK75" s="6"/>
      <c r="BL75" s="6"/>
      <c r="BM75" s="6"/>
      <c r="BN75" s="6"/>
      <c r="BO75" s="6"/>
      <c r="BP75" s="6"/>
      <c r="BQ75" s="6"/>
      <c r="BR75" s="6"/>
      <c r="BS75" s="6"/>
      <c r="BT75" s="6"/>
      <c r="BV75" s="6"/>
      <c r="BW75" s="6"/>
      <c r="BX75" s="6">
        <v>10.72752</v>
      </c>
      <c r="BY75" s="6">
        <v>0.22725471536</v>
      </c>
      <c r="BZ75" s="6"/>
      <c r="CA75" s="31"/>
      <c r="CB75" s="6"/>
      <c r="CC75" s="6"/>
      <c r="CD75" s="6"/>
      <c r="CE75" s="6"/>
      <c r="CF75" s="6"/>
      <c r="CG75" s="6"/>
      <c r="CH75" s="6"/>
      <c r="CI75" s="6"/>
      <c r="CJ75" s="6"/>
      <c r="CK75" s="6"/>
      <c r="CM75" s="6"/>
      <c r="CN75" s="6"/>
      <c r="CO75" s="6">
        <v>10.813639999999999</v>
      </c>
      <c r="CP75" s="6">
        <v>0.220466660732</v>
      </c>
      <c r="CQ75" s="6"/>
      <c r="CR75" s="31"/>
      <c r="CS75" s="6"/>
      <c r="CT75" s="6"/>
      <c r="CU75" s="6"/>
      <c r="CV75" s="6"/>
      <c r="CW75" s="6"/>
      <c r="CX75" s="6"/>
      <c r="CY75" s="6"/>
      <c r="CZ75" s="6"/>
      <c r="DA75" s="6"/>
      <c r="DB75" s="6"/>
      <c r="DD75" s="6"/>
      <c r="DE75" s="6"/>
      <c r="DF75" s="6">
        <v>10.813639999999999</v>
      </c>
      <c r="DG75" s="6">
        <v>0.23826348734899999</v>
      </c>
      <c r="DH75" s="6"/>
      <c r="DI75" s="31"/>
      <c r="DJ75" s="6"/>
      <c r="DK75" s="6"/>
      <c r="DL75" s="6"/>
      <c r="DM75" s="6"/>
      <c r="DN75" s="6"/>
      <c r="DO75" s="6"/>
      <c r="DP75" s="6"/>
      <c r="DQ75" s="6"/>
      <c r="DR75" s="6"/>
      <c r="DS75" s="6"/>
      <c r="DU75" s="6"/>
      <c r="DV75" s="6"/>
      <c r="DW75" s="6">
        <v>10.633800000000001</v>
      </c>
      <c r="DX75" s="6">
        <v>0.130868048588</v>
      </c>
      <c r="DY75" s="6"/>
      <c r="DZ75" s="31"/>
      <c r="EA75" s="6"/>
      <c r="EB75" s="6"/>
      <c r="EC75" s="6"/>
      <c r="ED75" s="6"/>
      <c r="EE75" s="6"/>
      <c r="EF75" s="6"/>
      <c r="EG75" s="6"/>
      <c r="EH75" s="6"/>
      <c r="EI75" s="6"/>
      <c r="EJ75" s="6"/>
      <c r="EL75" s="6"/>
      <c r="EM75" s="6"/>
      <c r="EN75" s="6">
        <v>10.633800000000001</v>
      </c>
      <c r="EO75" s="6">
        <v>0.12598042452300001</v>
      </c>
      <c r="EP75" s="6"/>
      <c r="EQ75" s="31"/>
      <c r="ER75" s="6"/>
      <c r="ES75" s="6"/>
      <c r="ET75" s="6"/>
      <c r="EU75" s="6"/>
      <c r="EV75" s="6"/>
      <c r="EW75" s="6"/>
      <c r="EX75" s="6"/>
      <c r="EY75" s="6"/>
      <c r="EZ75" s="6"/>
      <c r="FA75" s="6"/>
      <c r="FC75" s="6"/>
      <c r="FD75" s="6"/>
      <c r="FE75" s="6">
        <v>10.56636</v>
      </c>
      <c r="FF75" s="6">
        <v>0.127676340557</v>
      </c>
      <c r="FG75" s="6"/>
      <c r="FH75" s="31"/>
      <c r="FI75" s="6"/>
      <c r="FJ75" s="6"/>
      <c r="FK75" s="6"/>
      <c r="FL75" s="6"/>
      <c r="FM75" s="6"/>
      <c r="FN75" s="6"/>
      <c r="FO75" s="6"/>
      <c r="FP75" s="6"/>
      <c r="FQ75" s="6"/>
      <c r="FR75" s="6"/>
      <c r="FT75" s="6"/>
      <c r="FU75" s="6"/>
      <c r="FV75" s="6">
        <v>10.56636</v>
      </c>
      <c r="FW75" s="6">
        <v>0.15394853120900001</v>
      </c>
      <c r="FX75" s="6"/>
      <c r="FY75" s="31"/>
      <c r="FZ75" s="6"/>
      <c r="GA75" s="6"/>
      <c r="GB75" s="6"/>
      <c r="GC75" s="6"/>
      <c r="GD75" s="6"/>
      <c r="GE75" s="6"/>
      <c r="GF75" s="6"/>
      <c r="GG75" s="6"/>
      <c r="GH75" s="6"/>
      <c r="GI75" s="6"/>
      <c r="GK75" s="6"/>
      <c r="GL75" s="6"/>
      <c r="GM75" s="6">
        <v>10.525119999999999</v>
      </c>
      <c r="GN75" s="6">
        <v>0.14976006797899999</v>
      </c>
      <c r="GO75" s="6"/>
      <c r="GP75" s="31"/>
      <c r="GQ75" s="6"/>
      <c r="GR75" s="6"/>
      <c r="GS75" s="6"/>
      <c r="GT75" s="6"/>
      <c r="GU75" s="6"/>
      <c r="GV75" s="6"/>
      <c r="GW75" s="6"/>
      <c r="GX75" s="6"/>
      <c r="GY75" s="6"/>
      <c r="GZ75" s="6"/>
      <c r="HB75" s="6"/>
      <c r="HC75" s="6"/>
      <c r="HD75" s="6">
        <v>10.525119999999999</v>
      </c>
      <c r="HE75" s="6">
        <v>0.17144449257300001</v>
      </c>
      <c r="HF75" s="6"/>
      <c r="HG75" s="31"/>
      <c r="HH75" s="6"/>
      <c r="HI75" s="6"/>
      <c r="HJ75" s="6"/>
      <c r="HK75" s="6"/>
      <c r="HL75" s="6"/>
      <c r="HM75" s="6"/>
      <c r="HN75" s="6"/>
      <c r="HO75" s="6"/>
      <c r="HP75" s="6"/>
      <c r="HQ75" s="6"/>
      <c r="HS75" s="6"/>
      <c r="HT75" s="6"/>
      <c r="HU75" s="6">
        <v>10.872</v>
      </c>
      <c r="HV75" s="6">
        <v>0.20696463881499999</v>
      </c>
      <c r="HW75" s="6"/>
      <c r="HX75" s="31"/>
      <c r="HY75" s="6"/>
      <c r="HZ75" s="6"/>
      <c r="IA75" s="6"/>
      <c r="IB75" s="6"/>
      <c r="IC75" s="6"/>
      <c r="ID75" s="6"/>
      <c r="IE75" s="6"/>
      <c r="IF75" s="6"/>
      <c r="IG75" s="6"/>
      <c r="IH75" s="6"/>
      <c r="IJ75" s="6"/>
      <c r="IK75" s="6"/>
      <c r="IL75" s="6">
        <v>10.872</v>
      </c>
      <c r="IM75" s="6">
        <v>0.25342509266800001</v>
      </c>
      <c r="IN75" s="6"/>
      <c r="IO75" s="31"/>
      <c r="IP75" s="6"/>
      <c r="IQ75" s="6"/>
      <c r="IR75" s="6"/>
      <c r="IS75" s="6"/>
      <c r="IT75" s="6"/>
      <c r="IU75" s="6"/>
      <c r="IV75" s="6"/>
      <c r="IW75" s="6"/>
      <c r="IX75" s="6"/>
      <c r="IY75" s="6"/>
      <c r="JA75" s="6"/>
      <c r="JB75" s="6"/>
      <c r="JC75" s="6">
        <v>10.872</v>
      </c>
      <c r="JD75" s="6">
        <v>0.21056167528299999</v>
      </c>
      <c r="JE75" s="6"/>
      <c r="JF75" s="31"/>
      <c r="JG75" s="6"/>
      <c r="JH75" s="6"/>
      <c r="JI75" s="6"/>
      <c r="JJ75" s="6"/>
      <c r="JK75" s="6"/>
      <c r="JL75" s="6"/>
      <c r="JM75" s="6"/>
      <c r="JN75" s="6"/>
      <c r="JO75" s="6"/>
      <c r="JP75" s="6"/>
      <c r="JR75" s="6"/>
      <c r="JS75" s="6"/>
      <c r="JT75" s="6">
        <v>10.872</v>
      </c>
      <c r="JU75" s="6">
        <v>0.288271839453</v>
      </c>
      <c r="JV75" s="6"/>
      <c r="JW75" s="31"/>
      <c r="JX75" s="6"/>
      <c r="JY75" s="6"/>
      <c r="JZ75" s="6"/>
      <c r="KA75" s="6"/>
      <c r="KB75" s="6"/>
      <c r="KC75" s="6"/>
      <c r="KD75" s="6"/>
      <c r="KE75" s="6"/>
      <c r="KF75" s="6"/>
      <c r="KG75" s="6"/>
      <c r="KI75" s="6"/>
      <c r="KJ75" s="6"/>
      <c r="KK75" s="6">
        <v>10.60388</v>
      </c>
      <c r="KL75" s="6">
        <v>0.12730520109499999</v>
      </c>
      <c r="KM75" s="6"/>
      <c r="KN75" s="31"/>
      <c r="KO75" s="6"/>
      <c r="KP75" s="6"/>
      <c r="KQ75" s="6"/>
      <c r="KR75" s="6"/>
      <c r="KS75" s="6"/>
      <c r="KT75" s="6"/>
      <c r="KU75" s="6"/>
      <c r="KV75" s="6"/>
      <c r="KW75" s="6"/>
      <c r="KX75" s="6"/>
      <c r="KZ75" s="6"/>
      <c r="LA75" s="6"/>
      <c r="LB75" s="6">
        <v>10.60388</v>
      </c>
      <c r="LC75" s="6">
        <v>0.199819398555</v>
      </c>
      <c r="LD75" s="6"/>
      <c r="LE75" s="31"/>
      <c r="LF75" s="6"/>
      <c r="LG75" s="6"/>
      <c r="LH75" s="6"/>
      <c r="LI75" s="6"/>
      <c r="LJ75" s="6"/>
      <c r="LK75" s="6"/>
      <c r="LL75" s="6"/>
      <c r="LM75" s="6"/>
      <c r="LN75" s="6"/>
      <c r="LO75" s="6"/>
      <c r="LQ75" s="6"/>
      <c r="LR75" s="6"/>
      <c r="LS75" s="6">
        <v>10.60388</v>
      </c>
      <c r="LT75" s="6">
        <v>0.15081208951</v>
      </c>
      <c r="LU75" s="6"/>
      <c r="LV75" s="31"/>
      <c r="LW75" s="6"/>
      <c r="LX75" s="6"/>
      <c r="LY75" s="6"/>
      <c r="LZ75" s="6"/>
      <c r="MA75" s="6"/>
      <c r="MB75" s="6"/>
      <c r="MC75" s="6"/>
      <c r="MD75" s="6"/>
      <c r="ME75" s="6"/>
      <c r="MF75" s="6"/>
      <c r="MH75" s="6"/>
      <c r="MI75" s="6"/>
      <c r="MJ75" s="6">
        <v>10.60388</v>
      </c>
      <c r="MK75" s="6">
        <v>0.16188986538200001</v>
      </c>
      <c r="ML75" s="6"/>
      <c r="MM75" s="31"/>
      <c r="MN75" s="6"/>
      <c r="MO75" s="6"/>
      <c r="MP75" s="6"/>
      <c r="MQ75" s="6"/>
      <c r="MR75" s="6"/>
      <c r="MS75" s="6"/>
      <c r="MT75" s="6"/>
      <c r="MU75" s="6"/>
      <c r="MV75" s="6"/>
      <c r="MW75" s="6"/>
      <c r="MY75" s="6"/>
      <c r="MZ75" s="6"/>
      <c r="NA75" s="6"/>
      <c r="NB75" s="6"/>
      <c r="NC75" s="6"/>
      <c r="ND75" s="31"/>
      <c r="NE75" s="6"/>
      <c r="NF75" s="6"/>
      <c r="NG75" s="6"/>
      <c r="NH75" s="6"/>
      <c r="NI75" s="6"/>
      <c r="NJ75" s="6"/>
      <c r="NK75" s="6"/>
      <c r="NL75" s="6"/>
      <c r="NM75" s="6"/>
      <c r="NN75" s="6"/>
      <c r="NP75" s="6"/>
      <c r="NQ75" s="6"/>
      <c r="NR75" s="6">
        <v>10.67876</v>
      </c>
      <c r="NS75" s="6">
        <v>0.12348491365100001</v>
      </c>
      <c r="NT75" s="6"/>
      <c r="NU75" s="31"/>
      <c r="NV75" s="6"/>
      <c r="NW75" s="6"/>
      <c r="NX75" s="6"/>
      <c r="NY75" s="6"/>
      <c r="NZ75" s="6"/>
      <c r="OA75" s="6"/>
      <c r="OB75" s="6"/>
      <c r="OC75" s="6"/>
      <c r="OD75" s="6"/>
      <c r="OE75" s="6"/>
      <c r="OG75" s="6"/>
      <c r="OH75" s="6"/>
      <c r="OI75" s="6">
        <v>10.633800000000001</v>
      </c>
      <c r="OJ75" s="6">
        <v>9.9977679201399994E-2</v>
      </c>
      <c r="OK75" s="6"/>
      <c r="OL75" s="31"/>
      <c r="OM75" s="6"/>
      <c r="ON75" s="6"/>
      <c r="OO75" s="6"/>
      <c r="OP75" s="6"/>
      <c r="OQ75" s="6"/>
      <c r="OR75" s="6"/>
      <c r="OS75" s="6"/>
      <c r="OT75" s="6"/>
      <c r="OU75" s="6"/>
      <c r="OV75" s="6"/>
      <c r="OX75" s="6"/>
      <c r="OY75" s="6"/>
      <c r="OZ75" s="6">
        <v>10.633800000000001</v>
      </c>
      <c r="PA75" s="6">
        <v>0.111347049566</v>
      </c>
      <c r="PB75" s="6"/>
      <c r="PC75" s="31"/>
      <c r="PD75" s="6"/>
      <c r="PE75" s="6"/>
      <c r="PF75" s="6"/>
      <c r="PG75" s="6"/>
      <c r="PH75" s="6"/>
      <c r="PI75" s="6"/>
      <c r="PJ75" s="6"/>
      <c r="PK75" s="6"/>
      <c r="PL75" s="6"/>
      <c r="PM75" s="6"/>
      <c r="PO75" s="6"/>
      <c r="PP75" s="6"/>
      <c r="PQ75" s="6">
        <v>10.633800000000001</v>
      </c>
      <c r="PR75" s="6">
        <v>0.17440021157300001</v>
      </c>
      <c r="PS75" s="6"/>
      <c r="PT75" s="31"/>
      <c r="PU75" s="6"/>
      <c r="PV75" s="6"/>
      <c r="PW75" s="6"/>
      <c r="PX75" s="6"/>
      <c r="PY75" s="6"/>
      <c r="PZ75" s="6"/>
      <c r="QA75" s="6"/>
      <c r="QB75" s="6"/>
      <c r="QC75" s="6"/>
      <c r="QD75" s="6"/>
      <c r="QF75" s="6"/>
      <c r="QG75" s="6"/>
      <c r="QH75" s="6">
        <v>10.633800000000001</v>
      </c>
      <c r="QI75" s="6">
        <v>0.16249520215800001</v>
      </c>
      <c r="QJ75" s="6"/>
      <c r="QK75" s="31"/>
      <c r="QL75" s="6"/>
      <c r="QM75" s="6"/>
      <c r="QN75" s="6"/>
      <c r="QO75" s="6"/>
      <c r="QP75" s="6"/>
      <c r="QQ75" s="6"/>
      <c r="QR75" s="6"/>
      <c r="QS75" s="6"/>
      <c r="QT75" s="6"/>
      <c r="QU75" s="6"/>
      <c r="QW75" s="6"/>
      <c r="QX75" s="6"/>
      <c r="QY75" s="6">
        <v>10.633800000000001</v>
      </c>
      <c r="QZ75" s="6">
        <v>0.19815717881100001</v>
      </c>
      <c r="RA75" s="6"/>
      <c r="RB75" s="31"/>
      <c r="RC75" s="6"/>
      <c r="RD75" s="6"/>
      <c r="RE75" s="6"/>
      <c r="RF75" s="6"/>
      <c r="RG75" s="6"/>
      <c r="RH75" s="6"/>
      <c r="RI75" s="6"/>
      <c r="RJ75" s="6"/>
      <c r="RK75" s="6"/>
      <c r="RL75" s="6"/>
      <c r="RN75" s="6"/>
      <c r="RO75" s="6"/>
      <c r="RP75" s="6">
        <v>10.390919999999999</v>
      </c>
      <c r="RQ75" s="6">
        <v>0.173469520889</v>
      </c>
      <c r="RR75" s="6"/>
      <c r="RS75" s="31"/>
      <c r="RT75" s="6"/>
      <c r="RU75" s="6"/>
      <c r="RV75" s="6"/>
      <c r="RW75" s="6"/>
      <c r="RX75" s="6"/>
      <c r="RY75" s="6"/>
      <c r="RZ75" s="6"/>
      <c r="SA75" s="6"/>
      <c r="SB75" s="6"/>
      <c r="SC75" s="6"/>
      <c r="SE75" s="6"/>
      <c r="SF75" s="6"/>
      <c r="SG75" s="6">
        <v>10.390919999999999</v>
      </c>
      <c r="SH75" s="6">
        <v>0.173139507479</v>
      </c>
      <c r="SI75" s="6"/>
      <c r="SJ75" s="31"/>
      <c r="SK75" s="6"/>
      <c r="SL75" s="6"/>
      <c r="SM75" s="6"/>
      <c r="SN75" s="6"/>
      <c r="SO75" s="6"/>
      <c r="SP75" s="6"/>
      <c r="SQ75" s="6"/>
      <c r="SR75" s="6"/>
      <c r="SS75" s="6"/>
      <c r="ST75" s="6"/>
      <c r="SV75" s="6"/>
      <c r="SW75" s="6"/>
      <c r="SX75" s="6">
        <v>10.558920000000001</v>
      </c>
      <c r="SY75" s="6">
        <v>0.39103042933600002</v>
      </c>
      <c r="SZ75" s="6"/>
      <c r="TA75" s="31"/>
      <c r="TB75" s="6"/>
      <c r="TC75" s="6"/>
      <c r="TD75" s="6"/>
      <c r="TE75" s="6"/>
      <c r="TF75" s="6"/>
      <c r="TG75" s="6"/>
      <c r="TH75" s="6"/>
      <c r="TI75" s="6"/>
      <c r="TJ75" s="6"/>
      <c r="TK75" s="6"/>
      <c r="TM75" s="6"/>
      <c r="TN75" s="6"/>
      <c r="TO75" s="6">
        <v>10.558920000000001</v>
      </c>
      <c r="TP75" s="6">
        <v>0.19184367899800001</v>
      </c>
      <c r="TQ75" s="6"/>
      <c r="TR75" s="31"/>
      <c r="TS75" s="6"/>
      <c r="TT75" s="6"/>
      <c r="TU75" s="6"/>
      <c r="TV75" s="6"/>
      <c r="TW75" s="6"/>
      <c r="TX75" s="6"/>
      <c r="TY75" s="6"/>
      <c r="TZ75" s="6"/>
      <c r="UA75" s="6"/>
      <c r="UB75" s="6"/>
      <c r="UD75" s="6"/>
      <c r="UE75" s="6"/>
      <c r="UF75" s="6">
        <v>10.558920000000001</v>
      </c>
      <c r="UG75" s="6">
        <v>0.16737123964799999</v>
      </c>
      <c r="UH75" s="6"/>
      <c r="UI75" s="31"/>
      <c r="UJ75" s="6"/>
      <c r="UK75" s="6"/>
      <c r="UL75" s="6"/>
      <c r="UM75" s="6"/>
      <c r="UN75" s="6"/>
      <c r="UO75" s="6"/>
      <c r="UP75" s="6"/>
      <c r="UQ75" s="6"/>
      <c r="UR75" s="6"/>
      <c r="US75" s="6"/>
      <c r="UU75" s="6"/>
      <c r="UV75" s="6"/>
      <c r="UW75" s="6">
        <v>10.36284</v>
      </c>
      <c r="UX75" s="6">
        <v>0.15820011998299999</v>
      </c>
      <c r="UY75" s="6"/>
      <c r="UZ75" s="31"/>
      <c r="VA75" s="6"/>
      <c r="VB75" s="6"/>
      <c r="VC75" s="6"/>
      <c r="VD75" s="6"/>
      <c r="VE75" s="6"/>
      <c r="VF75" s="6"/>
      <c r="VG75" s="6"/>
      <c r="VH75" s="6"/>
      <c r="VI75" s="6"/>
      <c r="VJ75" s="6"/>
      <c r="VL75" s="6"/>
      <c r="VM75" s="6"/>
      <c r="VN75" s="6">
        <v>10.36284</v>
      </c>
      <c r="VO75" s="6">
        <v>0.16235906752900001</v>
      </c>
      <c r="VP75" s="6"/>
      <c r="VQ75" s="31"/>
      <c r="VR75" s="6"/>
      <c r="VS75" s="6"/>
      <c r="VT75" s="6"/>
      <c r="VU75" s="6"/>
      <c r="VV75" s="6"/>
      <c r="VW75" s="6"/>
      <c r="VX75" s="6"/>
      <c r="VY75" s="6"/>
      <c r="VZ75" s="6"/>
      <c r="WA75" s="6"/>
      <c r="WC75" s="6"/>
      <c r="WD75" s="6"/>
      <c r="WE75" s="6">
        <v>10.36284</v>
      </c>
      <c r="WF75" s="6">
        <v>0.16099323479800001</v>
      </c>
      <c r="WG75" s="6"/>
      <c r="WH75" s="31"/>
    </row>
    <row r="76" spans="12:606" x14ac:dyDescent="0.25">
      <c r="L76" s="6"/>
      <c r="M76" s="6"/>
      <c r="N76" s="6"/>
      <c r="O76" s="6"/>
      <c r="P76" s="6"/>
      <c r="Q76" s="6"/>
      <c r="R76" s="6"/>
      <c r="S76" s="6"/>
      <c r="T76" s="6"/>
      <c r="U76" s="6"/>
      <c r="W76" s="6"/>
      <c r="X76" s="6"/>
      <c r="Y76" s="6">
        <v>12.301193333300001</v>
      </c>
      <c r="Z76" s="6">
        <v>6.01085042766E-2</v>
      </c>
      <c r="AA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N76" s="6"/>
      <c r="AO76" s="6"/>
      <c r="AP76" s="6">
        <v>12.301193333300001</v>
      </c>
      <c r="AQ76" s="6">
        <v>9.9573417985700005E-2</v>
      </c>
      <c r="AR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E76" s="6"/>
      <c r="BF76" s="6"/>
      <c r="BG76" s="6">
        <v>12.14822</v>
      </c>
      <c r="BH76" s="6">
        <v>0.110709165791</v>
      </c>
      <c r="BI76" s="6"/>
      <c r="BJ76" s="31"/>
      <c r="BK76" s="6"/>
      <c r="BL76" s="6"/>
      <c r="BM76" s="6"/>
      <c r="BN76" s="6"/>
      <c r="BO76" s="6"/>
      <c r="BP76" s="6"/>
      <c r="BQ76" s="6"/>
      <c r="BR76" s="6"/>
      <c r="BS76" s="6"/>
      <c r="BT76" s="6"/>
      <c r="BV76" s="6"/>
      <c r="BW76" s="6"/>
      <c r="BX76" s="6">
        <v>12.51544</v>
      </c>
      <c r="BY76" s="6">
        <v>0.234993508515</v>
      </c>
      <c r="BZ76" s="6"/>
      <c r="CA76" s="31"/>
      <c r="CB76" s="6"/>
      <c r="CC76" s="6"/>
      <c r="CD76" s="6"/>
      <c r="CE76" s="6"/>
      <c r="CF76" s="6"/>
      <c r="CG76" s="6"/>
      <c r="CH76" s="6"/>
      <c r="CI76" s="6"/>
      <c r="CJ76" s="6"/>
      <c r="CK76" s="6"/>
      <c r="CM76" s="6"/>
      <c r="CN76" s="6"/>
      <c r="CO76" s="6">
        <v>12.6159133333</v>
      </c>
      <c r="CP76" s="6">
        <v>0.22901732461999999</v>
      </c>
      <c r="CQ76" s="6"/>
      <c r="CR76" s="31"/>
      <c r="CS76" s="6"/>
      <c r="CT76" s="6"/>
      <c r="CU76" s="6"/>
      <c r="CV76" s="6"/>
      <c r="CW76" s="6"/>
      <c r="CX76" s="6"/>
      <c r="CY76" s="6"/>
      <c r="CZ76" s="6"/>
      <c r="DA76" s="6"/>
      <c r="DB76" s="6"/>
      <c r="DD76" s="6"/>
      <c r="DE76" s="6"/>
      <c r="DF76" s="6">
        <v>12.6159133333</v>
      </c>
      <c r="DG76" s="6">
        <v>0.25436706017499999</v>
      </c>
      <c r="DH76" s="6"/>
      <c r="DI76" s="31"/>
      <c r="DJ76" s="6"/>
      <c r="DK76" s="6"/>
      <c r="DL76" s="6"/>
      <c r="DM76" s="6"/>
      <c r="DN76" s="6"/>
      <c r="DO76" s="6"/>
      <c r="DP76" s="6"/>
      <c r="DQ76" s="6"/>
      <c r="DR76" s="6"/>
      <c r="DS76" s="6"/>
      <c r="DU76" s="6"/>
      <c r="DV76" s="6"/>
      <c r="DW76" s="6">
        <v>12.4061</v>
      </c>
      <c r="DX76" s="6">
        <v>0.13741463754</v>
      </c>
      <c r="DY76" s="6"/>
      <c r="DZ76" s="31"/>
      <c r="EA76" s="6"/>
      <c r="EB76" s="6"/>
      <c r="EC76" s="6"/>
      <c r="ED76" s="6"/>
      <c r="EE76" s="6"/>
      <c r="EF76" s="6"/>
      <c r="EG76" s="6"/>
      <c r="EH76" s="6"/>
      <c r="EI76" s="6"/>
      <c r="EJ76" s="6"/>
      <c r="EL76" s="6"/>
      <c r="EM76" s="6"/>
      <c r="EN76" s="6">
        <v>12.4061</v>
      </c>
      <c r="EO76" s="6">
        <v>0.13222083997799999</v>
      </c>
      <c r="EP76" s="6"/>
      <c r="EQ76" s="31"/>
      <c r="ER76" s="6"/>
      <c r="ES76" s="6"/>
      <c r="ET76" s="6"/>
      <c r="EU76" s="6"/>
      <c r="EV76" s="6"/>
      <c r="EW76" s="6"/>
      <c r="EX76" s="6"/>
      <c r="EY76" s="6"/>
      <c r="EZ76" s="6"/>
      <c r="FA76" s="6"/>
      <c r="FC76" s="6"/>
      <c r="FD76" s="6"/>
      <c r="FE76" s="6">
        <v>12.32742</v>
      </c>
      <c r="FF76" s="6">
        <v>0.13437317265099999</v>
      </c>
      <c r="FG76" s="6"/>
      <c r="FH76" s="31"/>
      <c r="FI76" s="6"/>
      <c r="FJ76" s="6"/>
      <c r="FK76" s="6"/>
      <c r="FL76" s="6"/>
      <c r="FM76" s="6"/>
      <c r="FN76" s="6"/>
      <c r="FO76" s="6"/>
      <c r="FP76" s="6"/>
      <c r="FQ76" s="6"/>
      <c r="FR76" s="6"/>
      <c r="FT76" s="6"/>
      <c r="FU76" s="6"/>
      <c r="FV76" s="6">
        <v>12.32742</v>
      </c>
      <c r="FW76" s="6">
        <v>0.16296768134699999</v>
      </c>
      <c r="FX76" s="6"/>
      <c r="FY76" s="31"/>
      <c r="FZ76" s="6"/>
      <c r="GA76" s="6"/>
      <c r="GB76" s="6"/>
      <c r="GC76" s="6"/>
      <c r="GD76" s="6"/>
      <c r="GE76" s="6"/>
      <c r="GF76" s="6"/>
      <c r="GG76" s="6"/>
      <c r="GH76" s="6"/>
      <c r="GI76" s="6"/>
      <c r="GK76" s="6"/>
      <c r="GL76" s="6"/>
      <c r="GM76" s="6">
        <v>12.2793066667</v>
      </c>
      <c r="GN76" s="6">
        <v>0.15868174167599999</v>
      </c>
      <c r="GO76" s="6"/>
      <c r="GP76" s="31"/>
      <c r="GQ76" s="6"/>
      <c r="GR76" s="6"/>
      <c r="GS76" s="6"/>
      <c r="GT76" s="6"/>
      <c r="GU76" s="6"/>
      <c r="GV76" s="6"/>
      <c r="GW76" s="6"/>
      <c r="GX76" s="6"/>
      <c r="GY76" s="6"/>
      <c r="GZ76" s="6"/>
      <c r="HB76" s="6"/>
      <c r="HC76" s="6"/>
      <c r="HD76" s="6">
        <v>12.2793066667</v>
      </c>
      <c r="HE76" s="6">
        <v>0.180270627381</v>
      </c>
      <c r="HF76" s="6"/>
      <c r="HG76" s="31"/>
      <c r="HH76" s="6"/>
      <c r="HI76" s="6"/>
      <c r="HJ76" s="6"/>
      <c r="HK76" s="6"/>
      <c r="HL76" s="6"/>
      <c r="HM76" s="6"/>
      <c r="HN76" s="6"/>
      <c r="HO76" s="6"/>
      <c r="HP76" s="6"/>
      <c r="HQ76" s="6"/>
      <c r="HS76" s="6"/>
      <c r="HT76" s="6"/>
      <c r="HU76" s="6">
        <v>12.683999999999999</v>
      </c>
      <c r="HV76" s="6">
        <v>0.22018749466699999</v>
      </c>
      <c r="HW76" s="6"/>
      <c r="HX76" s="31"/>
      <c r="HY76" s="6"/>
      <c r="HZ76" s="6"/>
      <c r="IA76" s="6"/>
      <c r="IB76" s="6"/>
      <c r="IC76" s="6"/>
      <c r="ID76" s="6"/>
      <c r="IE76" s="6"/>
      <c r="IF76" s="6"/>
      <c r="IG76" s="6"/>
      <c r="IH76" s="6"/>
      <c r="IJ76" s="6"/>
      <c r="IK76" s="6"/>
      <c r="IL76" s="6">
        <v>12.683999999999999</v>
      </c>
      <c r="IM76" s="6">
        <v>0.26278485402099999</v>
      </c>
      <c r="IN76" s="6"/>
      <c r="IO76" s="31"/>
      <c r="IP76" s="6"/>
      <c r="IQ76" s="6"/>
      <c r="IR76" s="6"/>
      <c r="IS76" s="6"/>
      <c r="IT76" s="6"/>
      <c r="IU76" s="6"/>
      <c r="IV76" s="6"/>
      <c r="IW76" s="6"/>
      <c r="IX76" s="6"/>
      <c r="IY76" s="6"/>
      <c r="JA76" s="6"/>
      <c r="JB76" s="6"/>
      <c r="JC76" s="6">
        <v>12.683999999999999</v>
      </c>
      <c r="JD76" s="6">
        <v>0.22556465914099999</v>
      </c>
      <c r="JE76" s="6"/>
      <c r="JF76" s="31"/>
      <c r="JG76" s="6"/>
      <c r="JH76" s="6"/>
      <c r="JI76" s="6"/>
      <c r="JJ76" s="6"/>
      <c r="JK76" s="6"/>
      <c r="JL76" s="6"/>
      <c r="JM76" s="6"/>
      <c r="JN76" s="6"/>
      <c r="JO76" s="6"/>
      <c r="JP76" s="6"/>
      <c r="JR76" s="6"/>
      <c r="JS76" s="6"/>
      <c r="JT76" s="6">
        <v>12.683999999999999</v>
      </c>
      <c r="JU76" s="6">
        <v>0.29665033245900002</v>
      </c>
      <c r="JV76" s="6"/>
      <c r="JW76" s="31"/>
      <c r="JX76" s="6"/>
      <c r="JY76" s="6"/>
      <c r="JZ76" s="6"/>
      <c r="KA76" s="6"/>
      <c r="KB76" s="6"/>
      <c r="KC76" s="6"/>
      <c r="KD76" s="6"/>
      <c r="KE76" s="6"/>
      <c r="KF76" s="6"/>
      <c r="KG76" s="6"/>
      <c r="KI76" s="6"/>
      <c r="KJ76" s="6"/>
      <c r="KK76" s="6">
        <v>12.371193333300001</v>
      </c>
      <c r="KL76" s="6">
        <v>0.13277906904100001</v>
      </c>
      <c r="KM76" s="6"/>
      <c r="KN76" s="31"/>
      <c r="KO76" s="6"/>
      <c r="KP76" s="6"/>
      <c r="KQ76" s="6"/>
      <c r="KR76" s="6"/>
      <c r="KS76" s="6"/>
      <c r="KT76" s="6"/>
      <c r="KU76" s="6"/>
      <c r="KV76" s="6"/>
      <c r="KW76" s="6"/>
      <c r="KX76" s="6"/>
      <c r="KZ76" s="6"/>
      <c r="LA76" s="6"/>
      <c r="LB76" s="6">
        <v>12.371193333300001</v>
      </c>
      <c r="LC76" s="6">
        <v>0.208375259438</v>
      </c>
      <c r="LD76" s="6"/>
      <c r="LE76" s="31"/>
      <c r="LF76" s="6"/>
      <c r="LG76" s="6"/>
      <c r="LH76" s="6"/>
      <c r="LI76" s="6"/>
      <c r="LJ76" s="6"/>
      <c r="LK76" s="6"/>
      <c r="LL76" s="6"/>
      <c r="LM76" s="6"/>
      <c r="LN76" s="6"/>
      <c r="LO76" s="6"/>
      <c r="LQ76" s="6"/>
      <c r="LR76" s="6"/>
      <c r="LS76" s="6">
        <v>12.371193333300001</v>
      </c>
      <c r="LT76" s="6">
        <v>0.15710167060399999</v>
      </c>
      <c r="LU76" s="6"/>
      <c r="LV76" s="31"/>
      <c r="LW76" s="6"/>
      <c r="LX76" s="6"/>
      <c r="LY76" s="6"/>
      <c r="LZ76" s="6"/>
      <c r="MA76" s="6"/>
      <c r="MB76" s="6"/>
      <c r="MC76" s="6"/>
      <c r="MD76" s="6"/>
      <c r="ME76" s="6"/>
      <c r="MF76" s="6"/>
      <c r="MH76" s="6"/>
      <c r="MI76" s="6"/>
      <c r="MJ76" s="6">
        <v>12.371193333300001</v>
      </c>
      <c r="MK76" s="6">
        <v>0.168590334875</v>
      </c>
      <c r="ML76" s="6"/>
      <c r="MM76" s="31"/>
      <c r="MN76" s="6"/>
      <c r="MO76" s="6"/>
      <c r="MP76" s="6"/>
      <c r="MQ76" s="6"/>
      <c r="MR76" s="6"/>
      <c r="MS76" s="6"/>
      <c r="MT76" s="6"/>
      <c r="MU76" s="6"/>
      <c r="MV76" s="6"/>
      <c r="MW76" s="6"/>
      <c r="MY76" s="6"/>
      <c r="MZ76" s="6"/>
      <c r="NA76" s="6"/>
      <c r="NB76" s="6"/>
      <c r="NC76" s="6"/>
      <c r="ND76" s="31"/>
      <c r="NE76" s="6"/>
      <c r="NF76" s="6"/>
      <c r="NG76" s="6"/>
      <c r="NH76" s="6"/>
      <c r="NI76" s="6"/>
      <c r="NJ76" s="6"/>
      <c r="NK76" s="6"/>
      <c r="NL76" s="6"/>
      <c r="NM76" s="6"/>
      <c r="NN76" s="6"/>
      <c r="NP76" s="6"/>
      <c r="NQ76" s="6"/>
      <c r="NR76" s="6">
        <v>12.458553333299999</v>
      </c>
      <c r="NS76" s="6">
        <v>0.126737721611</v>
      </c>
      <c r="NT76" s="6"/>
      <c r="NU76" s="31"/>
      <c r="NV76" s="6"/>
      <c r="NW76" s="6"/>
      <c r="NX76" s="6"/>
      <c r="NY76" s="6"/>
      <c r="NZ76" s="6"/>
      <c r="OA76" s="6"/>
      <c r="OB76" s="6"/>
      <c r="OC76" s="6"/>
      <c r="OD76" s="6"/>
      <c r="OE76" s="6"/>
      <c r="OG76" s="6"/>
      <c r="OH76" s="6"/>
      <c r="OI76" s="6">
        <v>12.4061</v>
      </c>
      <c r="OJ76" s="6">
        <v>0.107631268736</v>
      </c>
      <c r="OK76" s="6"/>
      <c r="OL76" s="31"/>
      <c r="OM76" s="6"/>
      <c r="ON76" s="6"/>
      <c r="OO76" s="6"/>
      <c r="OP76" s="6"/>
      <c r="OQ76" s="6"/>
      <c r="OR76" s="6"/>
      <c r="OS76" s="6"/>
      <c r="OT76" s="6"/>
      <c r="OU76" s="6"/>
      <c r="OV76" s="6"/>
      <c r="OX76" s="6"/>
      <c r="OY76" s="6"/>
      <c r="OZ76" s="6">
        <v>12.4061</v>
      </c>
      <c r="PA76" s="6">
        <v>0.1172230081</v>
      </c>
      <c r="PB76" s="6"/>
      <c r="PC76" s="31"/>
      <c r="PD76" s="6"/>
      <c r="PE76" s="6"/>
      <c r="PF76" s="6"/>
      <c r="PG76" s="6"/>
      <c r="PH76" s="6"/>
      <c r="PI76" s="6"/>
      <c r="PJ76" s="6"/>
      <c r="PK76" s="6"/>
      <c r="PL76" s="6"/>
      <c r="PM76" s="6"/>
      <c r="PO76" s="6"/>
      <c r="PP76" s="6"/>
      <c r="PQ76" s="6">
        <v>12.4061</v>
      </c>
      <c r="PR76" s="6">
        <v>0.18202442325199999</v>
      </c>
      <c r="PS76" s="6"/>
      <c r="PT76" s="31"/>
      <c r="PU76" s="6"/>
      <c r="PV76" s="6"/>
      <c r="PW76" s="6"/>
      <c r="PX76" s="6"/>
      <c r="PY76" s="6"/>
      <c r="PZ76" s="6"/>
      <c r="QA76" s="6"/>
      <c r="QB76" s="6"/>
      <c r="QC76" s="6"/>
      <c r="QD76" s="6"/>
      <c r="QF76" s="6"/>
      <c r="QG76" s="6"/>
      <c r="QH76" s="6">
        <v>12.4061</v>
      </c>
      <c r="QI76" s="6">
        <v>0.169925996878</v>
      </c>
      <c r="QJ76" s="6"/>
      <c r="QK76" s="31"/>
      <c r="QL76" s="6"/>
      <c r="QM76" s="6"/>
      <c r="QN76" s="6"/>
      <c r="QO76" s="6"/>
      <c r="QP76" s="6"/>
      <c r="QQ76" s="6"/>
      <c r="QR76" s="6"/>
      <c r="QS76" s="6"/>
      <c r="QT76" s="6"/>
      <c r="QU76" s="6"/>
      <c r="QW76" s="6"/>
      <c r="QX76" s="6"/>
      <c r="QY76" s="6">
        <v>12.4061</v>
      </c>
      <c r="QZ76" s="6">
        <v>0.206584954687</v>
      </c>
      <c r="RA76" s="6"/>
      <c r="RB76" s="31"/>
      <c r="RC76" s="6"/>
      <c r="RD76" s="6"/>
      <c r="RE76" s="6"/>
      <c r="RF76" s="6"/>
      <c r="RG76" s="6"/>
      <c r="RH76" s="6"/>
      <c r="RI76" s="6"/>
      <c r="RJ76" s="6"/>
      <c r="RK76" s="6"/>
      <c r="RL76" s="6"/>
      <c r="RN76" s="6"/>
      <c r="RO76" s="6"/>
      <c r="RP76" s="6">
        <v>12.12274</v>
      </c>
      <c r="RQ76" s="6">
        <v>0.18346419858499999</v>
      </c>
      <c r="RR76" s="6"/>
      <c r="RS76" s="31"/>
      <c r="RT76" s="6"/>
      <c r="RU76" s="6"/>
      <c r="RV76" s="6"/>
      <c r="RW76" s="6"/>
      <c r="RX76" s="6"/>
      <c r="RY76" s="6"/>
      <c r="RZ76" s="6"/>
      <c r="SA76" s="6"/>
      <c r="SB76" s="6"/>
      <c r="SC76" s="6"/>
      <c r="SE76" s="6"/>
      <c r="SF76" s="6"/>
      <c r="SG76" s="6">
        <v>12.12274</v>
      </c>
      <c r="SH76" s="6">
        <v>0.18309187566400001</v>
      </c>
      <c r="SI76" s="6"/>
      <c r="SJ76" s="31"/>
      <c r="SK76" s="6"/>
      <c r="SL76" s="6"/>
      <c r="SM76" s="6"/>
      <c r="SN76" s="6"/>
      <c r="SO76" s="6"/>
      <c r="SP76" s="6"/>
      <c r="SQ76" s="6"/>
      <c r="SR76" s="6"/>
      <c r="SS76" s="6"/>
      <c r="ST76" s="6"/>
      <c r="SV76" s="6"/>
      <c r="SW76" s="6"/>
      <c r="SX76" s="6">
        <v>12.31874</v>
      </c>
      <c r="SY76" s="6">
        <v>0.38502947372700003</v>
      </c>
      <c r="SZ76" s="6"/>
      <c r="TA76" s="31"/>
      <c r="TB76" s="6"/>
      <c r="TC76" s="6"/>
      <c r="TD76" s="6"/>
      <c r="TE76" s="6"/>
      <c r="TF76" s="6"/>
      <c r="TG76" s="6"/>
      <c r="TH76" s="6"/>
      <c r="TI76" s="6"/>
      <c r="TJ76" s="6"/>
      <c r="TK76" s="6"/>
      <c r="TM76" s="6"/>
      <c r="TN76" s="6"/>
      <c r="TO76" s="6">
        <v>12.31874</v>
      </c>
      <c r="TP76" s="6">
        <v>0.199136517003</v>
      </c>
      <c r="TQ76" s="6"/>
      <c r="TR76" s="31"/>
      <c r="TS76" s="6"/>
      <c r="TT76" s="6"/>
      <c r="TU76" s="6"/>
      <c r="TV76" s="6"/>
      <c r="TW76" s="6"/>
      <c r="TX76" s="6"/>
      <c r="TY76" s="6"/>
      <c r="TZ76" s="6"/>
      <c r="UA76" s="6"/>
      <c r="UB76" s="6"/>
      <c r="UD76" s="6"/>
      <c r="UE76" s="6"/>
      <c r="UF76" s="6">
        <v>12.31874</v>
      </c>
      <c r="UG76" s="6">
        <v>0.175361533545</v>
      </c>
      <c r="UH76" s="6"/>
      <c r="UI76" s="31"/>
      <c r="UJ76" s="6"/>
      <c r="UK76" s="6"/>
      <c r="UL76" s="6"/>
      <c r="UM76" s="6"/>
      <c r="UN76" s="6"/>
      <c r="UO76" s="6"/>
      <c r="UP76" s="6"/>
      <c r="UQ76" s="6"/>
      <c r="UR76" s="6"/>
      <c r="US76" s="6"/>
      <c r="UU76" s="6"/>
      <c r="UV76" s="6"/>
      <c r="UW76" s="6">
        <v>12.089980000000001</v>
      </c>
      <c r="UX76" s="6">
        <v>0.16703352475700001</v>
      </c>
      <c r="UY76" s="6"/>
      <c r="UZ76" s="31"/>
      <c r="VA76" s="6"/>
      <c r="VB76" s="6"/>
      <c r="VC76" s="6"/>
      <c r="VD76" s="6"/>
      <c r="VE76" s="6"/>
      <c r="VF76" s="6"/>
      <c r="VG76" s="6"/>
      <c r="VH76" s="6"/>
      <c r="VI76" s="6"/>
      <c r="VJ76" s="6"/>
      <c r="VL76" s="6"/>
      <c r="VM76" s="6"/>
      <c r="VN76" s="6">
        <v>12.089980000000001</v>
      </c>
      <c r="VO76" s="6">
        <v>0.17260993100800001</v>
      </c>
      <c r="VP76" s="6"/>
      <c r="VQ76" s="31"/>
      <c r="VR76" s="6"/>
      <c r="VS76" s="6"/>
      <c r="VT76" s="6"/>
      <c r="VU76" s="6"/>
      <c r="VV76" s="6"/>
      <c r="VW76" s="6"/>
      <c r="VX76" s="6"/>
      <c r="VY76" s="6"/>
      <c r="VZ76" s="6"/>
      <c r="WA76" s="6"/>
      <c r="WC76" s="6"/>
      <c r="WD76" s="6"/>
      <c r="WE76" s="6">
        <v>12.089980000000001</v>
      </c>
      <c r="WF76" s="6">
        <v>0.16657103122399999</v>
      </c>
      <c r="WG76" s="6"/>
      <c r="WH76" s="31"/>
    </row>
    <row r="77" spans="12:606" x14ac:dyDescent="0.25">
      <c r="L77" s="6"/>
      <c r="M77" s="6"/>
      <c r="N77" s="6"/>
      <c r="O77" s="6"/>
      <c r="P77" s="6"/>
      <c r="Q77" s="6"/>
      <c r="R77" s="6"/>
      <c r="S77" s="6"/>
      <c r="T77" s="6"/>
      <c r="U77" s="6"/>
      <c r="W77" s="6"/>
      <c r="X77" s="6"/>
      <c r="Y77" s="6">
        <v>14.0585066667</v>
      </c>
      <c r="Z77" s="6">
        <v>6.07935585217E-2</v>
      </c>
      <c r="AA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N77" s="6"/>
      <c r="AO77" s="6"/>
      <c r="AP77" s="6">
        <v>14.0585066667</v>
      </c>
      <c r="AQ77" s="6">
        <v>0.100349113509</v>
      </c>
      <c r="AR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E77" s="6"/>
      <c r="BF77" s="6"/>
      <c r="BG77" s="6">
        <v>13.88368</v>
      </c>
      <c r="BH77" s="6">
        <v>0.11183265197099999</v>
      </c>
      <c r="BI77" s="6"/>
      <c r="BJ77" s="31"/>
      <c r="BK77" s="6"/>
      <c r="BL77" s="6"/>
      <c r="BM77" s="6"/>
      <c r="BN77" s="6"/>
      <c r="BO77" s="6"/>
      <c r="BP77" s="6"/>
      <c r="BQ77" s="6"/>
      <c r="BR77" s="6"/>
      <c r="BS77" s="6"/>
      <c r="BT77" s="6"/>
      <c r="BV77" s="6"/>
      <c r="BW77" s="6"/>
      <c r="BX77" s="6">
        <v>14.30336</v>
      </c>
      <c r="BY77" s="6">
        <v>0.24532208251400001</v>
      </c>
      <c r="BZ77" s="6"/>
      <c r="CA77" s="31"/>
      <c r="CB77" s="6"/>
      <c r="CC77" s="6"/>
      <c r="CD77" s="6"/>
      <c r="CE77" s="6"/>
      <c r="CF77" s="6"/>
      <c r="CG77" s="6"/>
      <c r="CH77" s="6"/>
      <c r="CI77" s="6"/>
      <c r="CJ77" s="6"/>
      <c r="CK77" s="6"/>
      <c r="CM77" s="6"/>
      <c r="CN77" s="6"/>
      <c r="CO77" s="6">
        <v>14.4181866667</v>
      </c>
      <c r="CP77" s="6">
        <v>0.23776090494900001</v>
      </c>
      <c r="CQ77" s="6"/>
      <c r="CR77" s="31"/>
      <c r="CS77" s="6"/>
      <c r="CT77" s="6"/>
      <c r="CU77" s="6"/>
      <c r="CV77" s="6"/>
      <c r="CW77" s="6"/>
      <c r="CX77" s="6"/>
      <c r="CY77" s="6"/>
      <c r="CZ77" s="6"/>
      <c r="DA77" s="6"/>
      <c r="DB77" s="6"/>
      <c r="DD77" s="6"/>
      <c r="DE77" s="6"/>
      <c r="DF77" s="6">
        <v>14.4181866667</v>
      </c>
      <c r="DG77" s="6">
        <v>0.267723507822</v>
      </c>
      <c r="DH77" s="6"/>
      <c r="DI77" s="31"/>
      <c r="DJ77" s="6"/>
      <c r="DK77" s="6"/>
      <c r="DL77" s="6"/>
      <c r="DM77" s="6"/>
      <c r="DN77" s="6"/>
      <c r="DO77" s="6"/>
      <c r="DP77" s="6"/>
      <c r="DQ77" s="6"/>
      <c r="DR77" s="6"/>
      <c r="DS77" s="6"/>
      <c r="DU77" s="6"/>
      <c r="DV77" s="6"/>
      <c r="DW77" s="6">
        <v>14.1784</v>
      </c>
      <c r="DX77" s="6">
        <v>0.14403273313199999</v>
      </c>
      <c r="DY77" s="6"/>
      <c r="DZ77" s="31"/>
      <c r="EA77" s="6"/>
      <c r="EB77" s="6"/>
      <c r="EC77" s="6"/>
      <c r="ED77" s="6"/>
      <c r="EE77" s="6"/>
      <c r="EF77" s="6"/>
      <c r="EG77" s="6"/>
      <c r="EH77" s="6"/>
      <c r="EI77" s="6"/>
      <c r="EJ77" s="6"/>
      <c r="EL77" s="6"/>
      <c r="EM77" s="6"/>
      <c r="EN77" s="6">
        <v>14.1784</v>
      </c>
      <c r="EO77" s="6">
        <v>0.139907917646</v>
      </c>
      <c r="EP77" s="6"/>
      <c r="EQ77" s="31"/>
      <c r="ER77" s="6"/>
      <c r="ES77" s="6"/>
      <c r="ET77" s="6"/>
      <c r="EU77" s="6"/>
      <c r="EV77" s="6"/>
      <c r="EW77" s="6"/>
      <c r="EX77" s="6"/>
      <c r="EY77" s="6"/>
      <c r="EZ77" s="6"/>
      <c r="FA77" s="6"/>
      <c r="FC77" s="6"/>
      <c r="FD77" s="6"/>
      <c r="FE77" s="6">
        <v>14.088480000000001</v>
      </c>
      <c r="FF77" s="6">
        <v>0.14311287801</v>
      </c>
      <c r="FG77" s="6"/>
      <c r="FH77" s="31"/>
      <c r="FI77" s="6"/>
      <c r="FJ77" s="6"/>
      <c r="FK77" s="6"/>
      <c r="FL77" s="6"/>
      <c r="FM77" s="6"/>
      <c r="FN77" s="6"/>
      <c r="FO77" s="6"/>
      <c r="FP77" s="6"/>
      <c r="FQ77" s="6"/>
      <c r="FR77" s="6"/>
      <c r="FT77" s="6"/>
      <c r="FU77" s="6"/>
      <c r="FV77" s="6">
        <v>14.088480000000001</v>
      </c>
      <c r="FW77" s="6">
        <v>0.17112984776099999</v>
      </c>
      <c r="FX77" s="6"/>
      <c r="FY77" s="31"/>
      <c r="FZ77" s="6"/>
      <c r="GA77" s="6"/>
      <c r="GB77" s="6"/>
      <c r="GC77" s="6"/>
      <c r="GD77" s="6"/>
      <c r="GE77" s="6"/>
      <c r="GF77" s="6"/>
      <c r="GG77" s="6"/>
      <c r="GH77" s="6"/>
      <c r="GI77" s="6"/>
      <c r="GK77" s="6"/>
      <c r="GL77" s="6"/>
      <c r="GM77" s="6">
        <v>14.033493333299999</v>
      </c>
      <c r="GN77" s="6">
        <v>0.16667251308700001</v>
      </c>
      <c r="GO77" s="6"/>
      <c r="GP77" s="31"/>
      <c r="GQ77" s="6"/>
      <c r="GR77" s="6"/>
      <c r="GS77" s="6"/>
      <c r="GT77" s="6"/>
      <c r="GU77" s="6"/>
      <c r="GV77" s="6"/>
      <c r="GW77" s="6"/>
      <c r="GX77" s="6"/>
      <c r="GY77" s="6"/>
      <c r="GZ77" s="6"/>
      <c r="HB77" s="6"/>
      <c r="HC77" s="6"/>
      <c r="HD77" s="6">
        <v>14.033493333299999</v>
      </c>
      <c r="HE77" s="6">
        <v>0.18954546744799999</v>
      </c>
      <c r="HF77" s="6"/>
      <c r="HG77" s="31"/>
      <c r="HH77" s="6"/>
      <c r="HI77" s="6"/>
      <c r="HJ77" s="6"/>
      <c r="HK77" s="6"/>
      <c r="HL77" s="6"/>
      <c r="HM77" s="6"/>
      <c r="HN77" s="6"/>
      <c r="HO77" s="6"/>
      <c r="HP77" s="6"/>
      <c r="HQ77" s="6"/>
      <c r="HS77" s="6"/>
      <c r="HT77" s="6"/>
      <c r="HU77" s="6">
        <v>14.496</v>
      </c>
      <c r="HV77" s="6">
        <v>0.23338093857299999</v>
      </c>
      <c r="HW77" s="6"/>
      <c r="HX77" s="31"/>
      <c r="HY77" s="6"/>
      <c r="HZ77" s="6"/>
      <c r="IA77" s="6"/>
      <c r="IB77" s="6"/>
      <c r="IC77" s="6"/>
      <c r="ID77" s="6"/>
      <c r="IE77" s="6"/>
      <c r="IF77" s="6"/>
      <c r="IG77" s="6"/>
      <c r="IH77" s="6"/>
      <c r="IJ77" s="6"/>
      <c r="IK77" s="6"/>
      <c r="IL77" s="6">
        <v>14.496</v>
      </c>
      <c r="IM77" s="6">
        <v>0.27550228924499998</v>
      </c>
      <c r="IN77" s="6"/>
      <c r="IO77" s="31"/>
      <c r="IP77" s="6"/>
      <c r="IQ77" s="6"/>
      <c r="IR77" s="6"/>
      <c r="IS77" s="6"/>
      <c r="IT77" s="6"/>
      <c r="IU77" s="6"/>
      <c r="IV77" s="6"/>
      <c r="IW77" s="6"/>
      <c r="IX77" s="6"/>
      <c r="IY77" s="6"/>
      <c r="JA77" s="6"/>
      <c r="JB77" s="6"/>
      <c r="JC77" s="6">
        <v>14.496</v>
      </c>
      <c r="JD77" s="6">
        <v>0.23246324764099999</v>
      </c>
      <c r="JE77" s="6"/>
      <c r="JF77" s="31"/>
      <c r="JG77" s="6"/>
      <c r="JH77" s="6"/>
      <c r="JI77" s="6"/>
      <c r="JJ77" s="6"/>
      <c r="JK77" s="6"/>
      <c r="JL77" s="6"/>
      <c r="JM77" s="6"/>
      <c r="JN77" s="6"/>
      <c r="JO77" s="6"/>
      <c r="JP77" s="6"/>
      <c r="JR77" s="6"/>
      <c r="JS77" s="6"/>
      <c r="JT77" s="6">
        <v>14.496</v>
      </c>
      <c r="JU77" s="6">
        <v>0.307686333762</v>
      </c>
      <c r="JV77" s="6"/>
      <c r="JW77" s="31"/>
      <c r="JX77" s="6"/>
      <c r="JY77" s="6"/>
      <c r="JZ77" s="6"/>
      <c r="KA77" s="6"/>
      <c r="KB77" s="6"/>
      <c r="KC77" s="6"/>
      <c r="KD77" s="6"/>
      <c r="KE77" s="6"/>
      <c r="KF77" s="6"/>
      <c r="KG77" s="6"/>
      <c r="KI77" s="6"/>
      <c r="KJ77" s="6"/>
      <c r="KK77" s="6">
        <v>14.1385066667</v>
      </c>
      <c r="KL77" s="6">
        <v>0.138247679545</v>
      </c>
      <c r="KM77" s="6"/>
      <c r="KN77" s="31"/>
      <c r="KO77" s="6"/>
      <c r="KP77" s="6"/>
      <c r="KQ77" s="6"/>
      <c r="KR77" s="6"/>
      <c r="KS77" s="6"/>
      <c r="KT77" s="6"/>
      <c r="KU77" s="6"/>
      <c r="KV77" s="6"/>
      <c r="KW77" s="6"/>
      <c r="KX77" s="6"/>
      <c r="KZ77" s="6"/>
      <c r="LA77" s="6"/>
      <c r="LB77" s="6">
        <v>14.1385066667</v>
      </c>
      <c r="LC77" s="6">
        <v>0.21690490413800001</v>
      </c>
      <c r="LD77" s="6"/>
      <c r="LE77" s="31"/>
      <c r="LF77" s="6"/>
      <c r="LG77" s="6"/>
      <c r="LH77" s="6"/>
      <c r="LI77" s="6"/>
      <c r="LJ77" s="6"/>
      <c r="LK77" s="6"/>
      <c r="LL77" s="6"/>
      <c r="LM77" s="6"/>
      <c r="LN77" s="6"/>
      <c r="LO77" s="6"/>
      <c r="LQ77" s="6"/>
      <c r="LR77" s="6"/>
      <c r="LS77" s="6">
        <v>14.1385066667</v>
      </c>
      <c r="LT77" s="6">
        <v>0.16209861714599999</v>
      </c>
      <c r="LU77" s="6"/>
      <c r="LV77" s="31"/>
      <c r="LW77" s="6"/>
      <c r="LX77" s="6"/>
      <c r="LY77" s="6"/>
      <c r="LZ77" s="6"/>
      <c r="MA77" s="6"/>
      <c r="MB77" s="6"/>
      <c r="MC77" s="6"/>
      <c r="MD77" s="6"/>
      <c r="ME77" s="6"/>
      <c r="MF77" s="6"/>
      <c r="MH77" s="6"/>
      <c r="MI77" s="6"/>
      <c r="MJ77" s="6">
        <v>14.1385066667</v>
      </c>
      <c r="MK77" s="6">
        <v>0.174303062323</v>
      </c>
      <c r="ML77" s="6"/>
      <c r="MM77" s="31"/>
      <c r="MN77" s="6"/>
      <c r="MO77" s="6"/>
      <c r="MP77" s="6"/>
      <c r="MQ77" s="6"/>
      <c r="MR77" s="6"/>
      <c r="MS77" s="6"/>
      <c r="MT77" s="6"/>
      <c r="MU77" s="6"/>
      <c r="MV77" s="6"/>
      <c r="MW77" s="6"/>
      <c r="MY77" s="6"/>
      <c r="MZ77" s="6"/>
      <c r="NA77" s="6"/>
      <c r="NB77" s="6"/>
      <c r="NC77" s="6"/>
      <c r="ND77" s="31"/>
      <c r="NE77" s="6"/>
      <c r="NF77" s="6"/>
      <c r="NG77" s="6"/>
      <c r="NH77" s="6"/>
      <c r="NI77" s="6"/>
      <c r="NJ77" s="6"/>
      <c r="NK77" s="6"/>
      <c r="NL77" s="6"/>
      <c r="NM77" s="6"/>
      <c r="NN77" s="6"/>
      <c r="NP77" s="6"/>
      <c r="NQ77" s="6"/>
      <c r="NR77" s="6">
        <v>14.2383466667</v>
      </c>
      <c r="NS77" s="6">
        <v>0.13441784672500001</v>
      </c>
      <c r="NT77" s="6"/>
      <c r="NU77" s="31"/>
      <c r="NV77" s="6"/>
      <c r="NW77" s="6"/>
      <c r="NX77" s="6"/>
      <c r="NY77" s="6"/>
      <c r="NZ77" s="6"/>
      <c r="OA77" s="6"/>
      <c r="OB77" s="6"/>
      <c r="OC77" s="6"/>
      <c r="OD77" s="6"/>
      <c r="OE77" s="6"/>
      <c r="OG77" s="6"/>
      <c r="OH77" s="6"/>
      <c r="OI77" s="6">
        <v>14.1784</v>
      </c>
      <c r="OJ77" s="6">
        <v>0.11309528260899999</v>
      </c>
      <c r="OK77" s="6"/>
      <c r="OL77" s="31"/>
      <c r="OM77" s="6"/>
      <c r="ON77" s="6"/>
      <c r="OO77" s="6"/>
      <c r="OP77" s="6"/>
      <c r="OQ77" s="6"/>
      <c r="OR77" s="6"/>
      <c r="OS77" s="6"/>
      <c r="OT77" s="6"/>
      <c r="OU77" s="6"/>
      <c r="OV77" s="6"/>
      <c r="OX77" s="6"/>
      <c r="OY77" s="6"/>
      <c r="OZ77" s="6">
        <v>14.1784</v>
      </c>
      <c r="PA77" s="6">
        <v>0.124795540639</v>
      </c>
      <c r="PB77" s="6"/>
      <c r="PC77" s="31"/>
      <c r="PD77" s="6"/>
      <c r="PE77" s="6"/>
      <c r="PF77" s="6"/>
      <c r="PG77" s="6"/>
      <c r="PH77" s="6"/>
      <c r="PI77" s="6"/>
      <c r="PJ77" s="6"/>
      <c r="PK77" s="6"/>
      <c r="PL77" s="6"/>
      <c r="PM77" s="6"/>
      <c r="PO77" s="6"/>
      <c r="PP77" s="6"/>
      <c r="PQ77" s="6">
        <v>14.1784</v>
      </c>
      <c r="PR77" s="6">
        <v>0.19343052073899999</v>
      </c>
      <c r="PS77" s="6"/>
      <c r="PT77" s="31"/>
      <c r="PU77" s="6"/>
      <c r="PV77" s="6"/>
      <c r="PW77" s="6"/>
      <c r="PX77" s="6"/>
      <c r="PY77" s="6"/>
      <c r="PZ77" s="6"/>
      <c r="QA77" s="6"/>
      <c r="QB77" s="6"/>
      <c r="QC77" s="6"/>
      <c r="QD77" s="6"/>
      <c r="QF77" s="6"/>
      <c r="QG77" s="6"/>
      <c r="QH77" s="6">
        <v>14.1784</v>
      </c>
      <c r="QI77" s="6">
        <v>0.18100660744700001</v>
      </c>
      <c r="QJ77" s="6"/>
      <c r="QK77" s="31"/>
      <c r="QL77" s="6"/>
      <c r="QM77" s="6"/>
      <c r="QN77" s="6"/>
      <c r="QO77" s="6"/>
      <c r="QP77" s="6"/>
      <c r="QQ77" s="6"/>
      <c r="QR77" s="6"/>
      <c r="QS77" s="6"/>
      <c r="QT77" s="6"/>
      <c r="QU77" s="6"/>
      <c r="QW77" s="6"/>
      <c r="QX77" s="6"/>
      <c r="QY77" s="6">
        <v>14.1784</v>
      </c>
      <c r="QZ77" s="6">
        <v>0.21333044808599999</v>
      </c>
      <c r="RA77" s="6"/>
      <c r="RB77" s="31"/>
      <c r="RC77" s="6"/>
      <c r="RD77" s="6"/>
      <c r="RE77" s="6"/>
      <c r="RF77" s="6"/>
      <c r="RG77" s="6"/>
      <c r="RH77" s="6"/>
      <c r="RI77" s="6"/>
      <c r="RJ77" s="6"/>
      <c r="RK77" s="6"/>
      <c r="RL77" s="6"/>
      <c r="RN77" s="6"/>
      <c r="RO77" s="6"/>
      <c r="RP77" s="6">
        <v>13.854559999999999</v>
      </c>
      <c r="RQ77" s="6">
        <v>0.19377225730200001</v>
      </c>
      <c r="RR77" s="6"/>
      <c r="RS77" s="31"/>
      <c r="RT77" s="6"/>
      <c r="RU77" s="6"/>
      <c r="RV77" s="6"/>
      <c r="RW77" s="6"/>
      <c r="RX77" s="6"/>
      <c r="RY77" s="6"/>
      <c r="RZ77" s="6"/>
      <c r="SA77" s="6"/>
      <c r="SB77" s="6"/>
      <c r="SC77" s="6"/>
      <c r="SE77" s="6"/>
      <c r="SF77" s="6"/>
      <c r="SG77" s="6">
        <v>13.854559999999999</v>
      </c>
      <c r="SH77" s="6">
        <v>0.19322254109199999</v>
      </c>
      <c r="SI77" s="6"/>
      <c r="SJ77" s="31"/>
      <c r="SK77" s="6"/>
      <c r="SL77" s="6"/>
      <c r="SM77" s="6"/>
      <c r="SN77" s="6"/>
      <c r="SO77" s="6"/>
      <c r="SP77" s="6"/>
      <c r="SQ77" s="6"/>
      <c r="SR77" s="6"/>
      <c r="SS77" s="6"/>
      <c r="ST77" s="6"/>
      <c r="SV77" s="6"/>
      <c r="SW77" s="6"/>
      <c r="SX77" s="6">
        <v>14.07856</v>
      </c>
      <c r="SY77" s="6">
        <v>0.37005517220200002</v>
      </c>
      <c r="SZ77" s="6"/>
      <c r="TA77" s="31"/>
      <c r="TB77" s="6"/>
      <c r="TC77" s="6"/>
      <c r="TD77" s="6"/>
      <c r="TE77" s="6"/>
      <c r="TF77" s="6"/>
      <c r="TG77" s="6"/>
      <c r="TH77" s="6"/>
      <c r="TI77" s="6"/>
      <c r="TJ77" s="6"/>
      <c r="TK77" s="6"/>
      <c r="TM77" s="6"/>
      <c r="TN77" s="6"/>
      <c r="TO77" s="6">
        <v>14.07856</v>
      </c>
      <c r="TP77" s="6">
        <v>0.211851396947</v>
      </c>
      <c r="TQ77" s="6"/>
      <c r="TR77" s="31"/>
      <c r="TS77" s="6"/>
      <c r="TT77" s="6"/>
      <c r="TU77" s="6"/>
      <c r="TV77" s="6"/>
      <c r="TW77" s="6"/>
      <c r="TX77" s="6"/>
      <c r="TY77" s="6"/>
      <c r="TZ77" s="6"/>
      <c r="UA77" s="6"/>
      <c r="UB77" s="6"/>
      <c r="UD77" s="6"/>
      <c r="UE77" s="6"/>
      <c r="UF77" s="6">
        <v>14.07856</v>
      </c>
      <c r="UG77" s="6">
        <v>0.184948214689</v>
      </c>
      <c r="UH77" s="6"/>
      <c r="UI77" s="31"/>
      <c r="UJ77" s="6"/>
      <c r="UK77" s="6"/>
      <c r="UL77" s="6"/>
      <c r="UM77" s="6"/>
      <c r="UN77" s="6"/>
      <c r="UO77" s="6"/>
      <c r="UP77" s="6"/>
      <c r="UQ77" s="6"/>
      <c r="UR77" s="6"/>
      <c r="US77" s="6"/>
      <c r="UU77" s="6"/>
      <c r="UV77" s="6"/>
      <c r="UW77" s="6">
        <v>13.817119999999999</v>
      </c>
      <c r="UX77" s="6">
        <v>0.177906035681</v>
      </c>
      <c r="UY77" s="6"/>
      <c r="UZ77" s="31"/>
      <c r="VA77" s="6"/>
      <c r="VB77" s="6"/>
      <c r="VC77" s="6"/>
      <c r="VD77" s="6"/>
      <c r="VE77" s="6"/>
      <c r="VF77" s="6"/>
      <c r="VG77" s="6"/>
      <c r="VH77" s="6"/>
      <c r="VI77" s="6"/>
      <c r="VJ77" s="6"/>
      <c r="VL77" s="6"/>
      <c r="VM77" s="6"/>
      <c r="VN77" s="6">
        <v>13.817119999999999</v>
      </c>
      <c r="VO77" s="6">
        <v>0.18214143284699999</v>
      </c>
      <c r="VP77" s="6"/>
      <c r="VQ77" s="31"/>
      <c r="VR77" s="6"/>
      <c r="VS77" s="6"/>
      <c r="VT77" s="6"/>
      <c r="VU77" s="6"/>
      <c r="VV77" s="6"/>
      <c r="VW77" s="6"/>
      <c r="VX77" s="6"/>
      <c r="VY77" s="6"/>
      <c r="VZ77" s="6"/>
      <c r="WA77" s="6"/>
      <c r="WC77" s="6"/>
      <c r="WD77" s="6"/>
      <c r="WE77" s="6">
        <v>13.817119999999999</v>
      </c>
      <c r="WF77" s="6">
        <v>0.17483340658999999</v>
      </c>
      <c r="WG77" s="6"/>
      <c r="WH77" s="31"/>
    </row>
    <row r="78" spans="12:606" x14ac:dyDescent="0.25">
      <c r="L78" s="6"/>
      <c r="M78" s="6"/>
      <c r="N78" s="6"/>
      <c r="O78" s="6"/>
      <c r="P78" s="6"/>
      <c r="Q78" s="6"/>
      <c r="R78" s="6"/>
      <c r="S78" s="6"/>
      <c r="T78" s="6"/>
      <c r="U78" s="6"/>
      <c r="W78" s="6"/>
      <c r="X78" s="6"/>
      <c r="Y78" s="6">
        <v>15.81582</v>
      </c>
      <c r="Z78" s="6">
        <v>6.1968472115900002E-2</v>
      </c>
      <c r="AA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N78" s="6"/>
      <c r="AO78" s="6"/>
      <c r="AP78" s="6">
        <v>15.81582</v>
      </c>
      <c r="AQ78" s="6">
        <v>0.101826428853</v>
      </c>
      <c r="AR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E78" s="6"/>
      <c r="BF78" s="6"/>
      <c r="BG78" s="6">
        <v>15.61914</v>
      </c>
      <c r="BH78" s="6">
        <v>0.111671812309</v>
      </c>
      <c r="BI78" s="6"/>
      <c r="BJ78" s="31"/>
      <c r="BK78" s="6"/>
      <c r="BL78" s="6"/>
      <c r="BM78" s="6"/>
      <c r="BN78" s="6"/>
      <c r="BO78" s="6"/>
      <c r="BP78" s="6"/>
      <c r="BQ78" s="6"/>
      <c r="BR78" s="6"/>
      <c r="BS78" s="6"/>
      <c r="BT78" s="6"/>
      <c r="BV78" s="6"/>
      <c r="BW78" s="6"/>
      <c r="BX78" s="6">
        <v>16.091280000000001</v>
      </c>
      <c r="BY78" s="6">
        <v>0.25513086519900002</v>
      </c>
      <c r="BZ78" s="6"/>
      <c r="CA78" s="31"/>
      <c r="CB78" s="6"/>
      <c r="CC78" s="6"/>
      <c r="CD78" s="6"/>
      <c r="CE78" s="6"/>
      <c r="CF78" s="6"/>
      <c r="CG78" s="6"/>
      <c r="CH78" s="6"/>
      <c r="CI78" s="6"/>
      <c r="CJ78" s="6"/>
      <c r="CK78" s="6"/>
      <c r="CM78" s="6"/>
      <c r="CN78" s="6"/>
      <c r="CO78" s="6">
        <v>16.220459999999999</v>
      </c>
      <c r="CP78" s="6">
        <v>0.249556674442</v>
      </c>
      <c r="CQ78" s="6"/>
      <c r="CR78" s="31"/>
      <c r="CS78" s="6"/>
      <c r="CT78" s="6"/>
      <c r="CU78" s="6"/>
      <c r="CV78" s="6"/>
      <c r="CW78" s="6"/>
      <c r="CX78" s="6"/>
      <c r="CY78" s="6"/>
      <c r="CZ78" s="6"/>
      <c r="DA78" s="6"/>
      <c r="DB78" s="6"/>
      <c r="DD78" s="6"/>
      <c r="DE78" s="6"/>
      <c r="DF78" s="6">
        <v>16.220459999999999</v>
      </c>
      <c r="DG78" s="6">
        <v>0.2849032293</v>
      </c>
      <c r="DH78" s="6"/>
      <c r="DI78" s="31"/>
      <c r="DJ78" s="6"/>
      <c r="DK78" s="6"/>
      <c r="DL78" s="6"/>
      <c r="DM78" s="6"/>
      <c r="DN78" s="6"/>
      <c r="DO78" s="6"/>
      <c r="DP78" s="6"/>
      <c r="DQ78" s="6"/>
      <c r="DR78" s="6"/>
      <c r="DS78" s="6"/>
      <c r="DU78" s="6"/>
      <c r="DV78" s="6"/>
      <c r="DW78" s="6">
        <v>15.950699999999999</v>
      </c>
      <c r="DX78" s="6">
        <v>0.15201041834099999</v>
      </c>
      <c r="DY78" s="6"/>
      <c r="DZ78" s="31"/>
      <c r="EA78" s="6"/>
      <c r="EB78" s="6"/>
      <c r="EC78" s="6"/>
      <c r="ED78" s="6"/>
      <c r="EE78" s="6"/>
      <c r="EF78" s="6"/>
      <c r="EG78" s="6"/>
      <c r="EH78" s="6"/>
      <c r="EI78" s="6"/>
      <c r="EJ78" s="6"/>
      <c r="EL78" s="6"/>
      <c r="EM78" s="6"/>
      <c r="EN78" s="6">
        <v>15.950699999999999</v>
      </c>
      <c r="EO78" s="6">
        <v>0.14787241865100001</v>
      </c>
      <c r="EP78" s="6"/>
      <c r="EQ78" s="31"/>
      <c r="ER78" s="6"/>
      <c r="ES78" s="6"/>
      <c r="ET78" s="6"/>
      <c r="EU78" s="6"/>
      <c r="EV78" s="6"/>
      <c r="EW78" s="6"/>
      <c r="EX78" s="6"/>
      <c r="EY78" s="6"/>
      <c r="EZ78" s="6"/>
      <c r="FA78" s="6"/>
      <c r="FC78" s="6"/>
      <c r="FD78" s="6"/>
      <c r="FE78" s="6">
        <v>15.849539999999999</v>
      </c>
      <c r="FF78" s="6">
        <v>0.14986639477700001</v>
      </c>
      <c r="FG78" s="6"/>
      <c r="FH78" s="31"/>
      <c r="FI78" s="6"/>
      <c r="FJ78" s="6"/>
      <c r="FK78" s="6"/>
      <c r="FL78" s="6"/>
      <c r="FM78" s="6"/>
      <c r="FN78" s="6"/>
      <c r="FO78" s="6"/>
      <c r="FP78" s="6"/>
      <c r="FQ78" s="6"/>
      <c r="FR78" s="6"/>
      <c r="FT78" s="6"/>
      <c r="FU78" s="6"/>
      <c r="FV78" s="6">
        <v>15.849539999999999</v>
      </c>
      <c r="FW78" s="6">
        <v>0.17878487164199999</v>
      </c>
      <c r="FX78" s="6"/>
      <c r="FY78" s="31"/>
      <c r="FZ78" s="6"/>
      <c r="GA78" s="6"/>
      <c r="GB78" s="6"/>
      <c r="GC78" s="6"/>
      <c r="GD78" s="6"/>
      <c r="GE78" s="6"/>
      <c r="GF78" s="6"/>
      <c r="GG78" s="6"/>
      <c r="GH78" s="6"/>
      <c r="GI78" s="6"/>
      <c r="GK78" s="6"/>
      <c r="GL78" s="6"/>
      <c r="GM78" s="6">
        <v>15.78768</v>
      </c>
      <c r="GN78" s="6">
        <v>0.17602806416399999</v>
      </c>
      <c r="GO78" s="6"/>
      <c r="GP78" s="31"/>
      <c r="GQ78" s="6"/>
      <c r="GR78" s="6"/>
      <c r="GS78" s="6"/>
      <c r="GT78" s="6"/>
      <c r="GU78" s="6"/>
      <c r="GV78" s="6"/>
      <c r="GW78" s="6"/>
      <c r="GX78" s="6"/>
      <c r="GY78" s="6"/>
      <c r="GZ78" s="6"/>
      <c r="HB78" s="6"/>
      <c r="HC78" s="6"/>
      <c r="HD78" s="6">
        <v>15.78768</v>
      </c>
      <c r="HE78" s="6">
        <v>0.19848941120300001</v>
      </c>
      <c r="HF78" s="6"/>
      <c r="HG78" s="31"/>
      <c r="HH78" s="6"/>
      <c r="HI78" s="6"/>
      <c r="HJ78" s="6"/>
      <c r="HK78" s="6"/>
      <c r="HL78" s="6"/>
      <c r="HM78" s="6"/>
      <c r="HN78" s="6"/>
      <c r="HO78" s="6"/>
      <c r="HP78" s="6"/>
      <c r="HQ78" s="6"/>
      <c r="HS78" s="6"/>
      <c r="HT78" s="6"/>
      <c r="HU78" s="6">
        <v>16.308</v>
      </c>
      <c r="HV78" s="6">
        <v>0.247172163182</v>
      </c>
      <c r="HW78" s="6"/>
      <c r="HX78" s="31"/>
      <c r="HY78" s="6"/>
      <c r="HZ78" s="6"/>
      <c r="IA78" s="6"/>
      <c r="IB78" s="6"/>
      <c r="IC78" s="6"/>
      <c r="ID78" s="6"/>
      <c r="IE78" s="6"/>
      <c r="IF78" s="6"/>
      <c r="IG78" s="6"/>
      <c r="IH78" s="6"/>
      <c r="IJ78" s="6"/>
      <c r="IK78" s="6"/>
      <c r="IL78" s="6">
        <v>16.308</v>
      </c>
      <c r="IM78" s="6">
        <v>0.28373069896100001</v>
      </c>
      <c r="IN78" s="6"/>
      <c r="IO78" s="31"/>
      <c r="IP78" s="6"/>
      <c r="IQ78" s="6"/>
      <c r="IR78" s="6"/>
      <c r="IS78" s="6"/>
      <c r="IT78" s="6"/>
      <c r="IU78" s="6"/>
      <c r="IV78" s="6"/>
      <c r="IW78" s="6"/>
      <c r="IX78" s="6"/>
      <c r="IY78" s="6"/>
      <c r="JA78" s="6"/>
      <c r="JB78" s="6"/>
      <c r="JC78" s="6">
        <v>16.308</v>
      </c>
      <c r="JD78" s="6">
        <v>0.240902306973</v>
      </c>
      <c r="JE78" s="6"/>
      <c r="JF78" s="31"/>
      <c r="JG78" s="6"/>
      <c r="JH78" s="6"/>
      <c r="JI78" s="6"/>
      <c r="JJ78" s="6"/>
      <c r="JK78" s="6"/>
      <c r="JL78" s="6"/>
      <c r="JM78" s="6"/>
      <c r="JN78" s="6"/>
      <c r="JO78" s="6"/>
      <c r="JP78" s="6"/>
      <c r="JR78" s="6"/>
      <c r="JS78" s="6"/>
      <c r="JT78" s="6">
        <v>16.308</v>
      </c>
      <c r="JU78" s="6">
        <v>0.31929164051300002</v>
      </c>
      <c r="JV78" s="6"/>
      <c r="JW78" s="31"/>
      <c r="JX78" s="6"/>
      <c r="JY78" s="6"/>
      <c r="JZ78" s="6"/>
      <c r="KA78" s="6"/>
      <c r="KB78" s="6"/>
      <c r="KC78" s="6"/>
      <c r="KD78" s="6"/>
      <c r="KE78" s="6"/>
      <c r="KF78" s="6"/>
      <c r="KG78" s="6"/>
      <c r="KI78" s="6"/>
      <c r="KJ78" s="6"/>
      <c r="KK78" s="6">
        <v>15.90582</v>
      </c>
      <c r="KL78" s="6">
        <v>0.14562764249900001</v>
      </c>
      <c r="KM78" s="6"/>
      <c r="KN78" s="31"/>
      <c r="KO78" s="6"/>
      <c r="KP78" s="6"/>
      <c r="KQ78" s="6"/>
      <c r="KR78" s="6"/>
      <c r="KS78" s="6"/>
      <c r="KT78" s="6"/>
      <c r="KU78" s="6"/>
      <c r="KV78" s="6"/>
      <c r="KW78" s="6"/>
      <c r="KX78" s="6"/>
      <c r="KZ78" s="6"/>
      <c r="LA78" s="6"/>
      <c r="LB78" s="6">
        <v>15.90582</v>
      </c>
      <c r="LC78" s="6">
        <v>0.223950880519</v>
      </c>
      <c r="LD78" s="6"/>
      <c r="LE78" s="31"/>
      <c r="LF78" s="6"/>
      <c r="LG78" s="6"/>
      <c r="LH78" s="6"/>
      <c r="LI78" s="6"/>
      <c r="LJ78" s="6"/>
      <c r="LK78" s="6"/>
      <c r="LL78" s="6"/>
      <c r="LM78" s="6"/>
      <c r="LN78" s="6"/>
      <c r="LO78" s="6"/>
      <c r="LQ78" s="6"/>
      <c r="LR78" s="6"/>
      <c r="LS78" s="6">
        <v>15.90582</v>
      </c>
      <c r="LT78" s="6">
        <v>0.16804770021900001</v>
      </c>
      <c r="LU78" s="6"/>
      <c r="LV78" s="31"/>
      <c r="LW78" s="6"/>
      <c r="LX78" s="6"/>
      <c r="LY78" s="6"/>
      <c r="LZ78" s="6"/>
      <c r="MA78" s="6"/>
      <c r="MB78" s="6"/>
      <c r="MC78" s="6"/>
      <c r="MD78" s="6"/>
      <c r="ME78" s="6"/>
      <c r="MF78" s="6"/>
      <c r="MH78" s="6"/>
      <c r="MI78" s="6"/>
      <c r="MJ78" s="6">
        <v>15.90582</v>
      </c>
      <c r="MK78" s="6">
        <v>0.17876099955499999</v>
      </c>
      <c r="ML78" s="6"/>
      <c r="MM78" s="31"/>
      <c r="MN78" s="6"/>
      <c r="MO78" s="6"/>
      <c r="MP78" s="6"/>
      <c r="MQ78" s="6"/>
      <c r="MR78" s="6"/>
      <c r="MS78" s="6"/>
      <c r="MT78" s="6"/>
      <c r="MU78" s="6"/>
      <c r="MV78" s="6"/>
      <c r="MW78" s="6"/>
      <c r="MY78" s="6"/>
      <c r="MZ78" s="6"/>
      <c r="NA78" s="6"/>
      <c r="NB78" s="6"/>
      <c r="NC78" s="6"/>
      <c r="ND78" s="31"/>
      <c r="NE78" s="6"/>
      <c r="NF78" s="6"/>
      <c r="NG78" s="6"/>
      <c r="NH78" s="6"/>
      <c r="NI78" s="6"/>
      <c r="NJ78" s="6"/>
      <c r="NK78" s="6"/>
      <c r="NL78" s="6"/>
      <c r="NM78" s="6"/>
      <c r="NN78" s="6"/>
      <c r="NP78" s="6"/>
      <c r="NQ78" s="6"/>
      <c r="NR78" s="6">
        <v>16.018139999999999</v>
      </c>
      <c r="NS78" s="6">
        <v>0.13829482032400001</v>
      </c>
      <c r="NT78" s="6"/>
      <c r="NU78" s="31"/>
      <c r="NV78" s="6"/>
      <c r="NW78" s="6"/>
      <c r="NX78" s="6"/>
      <c r="NY78" s="6"/>
      <c r="NZ78" s="6"/>
      <c r="OA78" s="6"/>
      <c r="OB78" s="6"/>
      <c r="OC78" s="6"/>
      <c r="OD78" s="6"/>
      <c r="OE78" s="6"/>
      <c r="OG78" s="6"/>
      <c r="OH78" s="6"/>
      <c r="OI78" s="6">
        <v>15.950699999999999</v>
      </c>
      <c r="OJ78" s="6">
        <v>0.119914742798</v>
      </c>
      <c r="OK78" s="6"/>
      <c r="OL78" s="31"/>
      <c r="OM78" s="6"/>
      <c r="ON78" s="6"/>
      <c r="OO78" s="6"/>
      <c r="OP78" s="6"/>
      <c r="OQ78" s="6"/>
      <c r="OR78" s="6"/>
      <c r="OS78" s="6"/>
      <c r="OT78" s="6"/>
      <c r="OU78" s="6"/>
      <c r="OV78" s="6"/>
      <c r="OX78" s="6"/>
      <c r="OY78" s="6"/>
      <c r="OZ78" s="6">
        <v>15.950699999999999</v>
      </c>
      <c r="PA78" s="6">
        <v>0.132650293674</v>
      </c>
      <c r="PB78" s="6"/>
      <c r="PC78" s="31"/>
      <c r="PD78" s="6"/>
      <c r="PE78" s="6"/>
      <c r="PF78" s="6"/>
      <c r="PG78" s="6"/>
      <c r="PH78" s="6"/>
      <c r="PI78" s="6"/>
      <c r="PJ78" s="6"/>
      <c r="PK78" s="6"/>
      <c r="PL78" s="6"/>
      <c r="PM78" s="6"/>
      <c r="PO78" s="6"/>
      <c r="PP78" s="6"/>
      <c r="PQ78" s="6">
        <v>15.950699999999999</v>
      </c>
      <c r="PR78" s="6">
        <v>0.19918421471299999</v>
      </c>
      <c r="PS78" s="6"/>
      <c r="PT78" s="31"/>
      <c r="PU78" s="6"/>
      <c r="PV78" s="6"/>
      <c r="PW78" s="6"/>
      <c r="PX78" s="6"/>
      <c r="PY78" s="6"/>
      <c r="PZ78" s="6"/>
      <c r="QA78" s="6"/>
      <c r="QB78" s="6"/>
      <c r="QC78" s="6"/>
      <c r="QD78" s="6"/>
      <c r="QF78" s="6"/>
      <c r="QG78" s="6"/>
      <c r="QH78" s="6">
        <v>15.950699999999999</v>
      </c>
      <c r="QI78" s="6">
        <v>0.19170704897099999</v>
      </c>
      <c r="QJ78" s="6"/>
      <c r="QK78" s="31"/>
      <c r="QL78" s="6"/>
      <c r="QM78" s="6"/>
      <c r="QN78" s="6"/>
      <c r="QO78" s="6"/>
      <c r="QP78" s="6"/>
      <c r="QQ78" s="6"/>
      <c r="QR78" s="6"/>
      <c r="QS78" s="6"/>
      <c r="QT78" s="6"/>
      <c r="QU78" s="6"/>
      <c r="QW78" s="6"/>
      <c r="QX78" s="6"/>
      <c r="QY78" s="6">
        <v>15.950699999999999</v>
      </c>
      <c r="QZ78" s="6">
        <v>0.22006855717599999</v>
      </c>
      <c r="RA78" s="6"/>
      <c r="RB78" s="31"/>
      <c r="RC78" s="6"/>
      <c r="RD78" s="6"/>
      <c r="RE78" s="6"/>
      <c r="RF78" s="6"/>
      <c r="RG78" s="6"/>
      <c r="RH78" s="6"/>
      <c r="RI78" s="6"/>
      <c r="RJ78" s="6"/>
      <c r="RK78" s="6"/>
      <c r="RL78" s="6"/>
      <c r="RN78" s="6"/>
      <c r="RO78" s="6"/>
      <c r="RP78" s="6">
        <v>15.58638</v>
      </c>
      <c r="RQ78" s="6">
        <v>0.20400682345500001</v>
      </c>
      <c r="RR78" s="6"/>
      <c r="RS78" s="31"/>
      <c r="RT78" s="6"/>
      <c r="RU78" s="6"/>
      <c r="RV78" s="6"/>
      <c r="RW78" s="6"/>
      <c r="RX78" s="6"/>
      <c r="RY78" s="6"/>
      <c r="RZ78" s="6"/>
      <c r="SA78" s="6"/>
      <c r="SB78" s="6"/>
      <c r="SC78" s="6"/>
      <c r="SE78" s="6"/>
      <c r="SF78" s="6"/>
      <c r="SG78" s="6">
        <v>15.58638</v>
      </c>
      <c r="SH78" s="6">
        <v>0.20194961448900001</v>
      </c>
      <c r="SI78" s="6"/>
      <c r="SJ78" s="31"/>
      <c r="SK78" s="6"/>
      <c r="SL78" s="6"/>
      <c r="SM78" s="6"/>
      <c r="SN78" s="6"/>
      <c r="SO78" s="6"/>
      <c r="SP78" s="6"/>
      <c r="SQ78" s="6"/>
      <c r="SR78" s="6"/>
      <c r="SS78" s="6"/>
      <c r="ST78" s="6"/>
      <c r="SV78" s="6"/>
      <c r="SW78" s="6"/>
      <c r="SX78" s="6">
        <v>15.838380000000001</v>
      </c>
      <c r="SY78" s="6">
        <v>0.37423450747699999</v>
      </c>
      <c r="SZ78" s="6"/>
      <c r="TA78" s="31"/>
      <c r="TB78" s="6"/>
      <c r="TC78" s="6"/>
      <c r="TD78" s="6"/>
      <c r="TE78" s="6"/>
      <c r="TF78" s="6"/>
      <c r="TG78" s="6"/>
      <c r="TH78" s="6"/>
      <c r="TI78" s="6"/>
      <c r="TJ78" s="6"/>
      <c r="TK78" s="6"/>
      <c r="TM78" s="6"/>
      <c r="TN78" s="6"/>
      <c r="TO78" s="6">
        <v>15.838380000000001</v>
      </c>
      <c r="TP78" s="6">
        <v>0.219559757784</v>
      </c>
      <c r="TQ78" s="6"/>
      <c r="TR78" s="31"/>
      <c r="TS78" s="6"/>
      <c r="TT78" s="6"/>
      <c r="TU78" s="6"/>
      <c r="TV78" s="6"/>
      <c r="TW78" s="6"/>
      <c r="TX78" s="6"/>
      <c r="TY78" s="6"/>
      <c r="TZ78" s="6"/>
      <c r="UA78" s="6"/>
      <c r="UB78" s="6"/>
      <c r="UD78" s="6"/>
      <c r="UE78" s="6"/>
      <c r="UF78" s="6">
        <v>15.838380000000001</v>
      </c>
      <c r="UG78" s="6">
        <v>0.192258975799</v>
      </c>
      <c r="UH78" s="6"/>
      <c r="UI78" s="31"/>
      <c r="UJ78" s="6"/>
      <c r="UK78" s="6"/>
      <c r="UL78" s="6"/>
      <c r="UM78" s="6"/>
      <c r="UN78" s="6"/>
      <c r="UO78" s="6"/>
      <c r="UP78" s="6"/>
      <c r="UQ78" s="6"/>
      <c r="UR78" s="6"/>
      <c r="US78" s="6"/>
      <c r="UU78" s="6"/>
      <c r="UV78" s="6"/>
      <c r="UW78" s="6">
        <v>15.54426</v>
      </c>
      <c r="UX78" s="6">
        <v>0.18446208535</v>
      </c>
      <c r="UY78" s="6"/>
      <c r="UZ78" s="31"/>
      <c r="VA78" s="6"/>
      <c r="VB78" s="6"/>
      <c r="VC78" s="6"/>
      <c r="VD78" s="6"/>
      <c r="VE78" s="6"/>
      <c r="VF78" s="6"/>
      <c r="VG78" s="6"/>
      <c r="VH78" s="6"/>
      <c r="VI78" s="6"/>
      <c r="VJ78" s="6"/>
      <c r="VL78" s="6"/>
      <c r="VM78" s="6"/>
      <c r="VN78" s="6">
        <v>15.54426</v>
      </c>
      <c r="VO78" s="6">
        <v>0.19047292207200001</v>
      </c>
      <c r="VP78" s="6"/>
      <c r="VQ78" s="31"/>
      <c r="VR78" s="6"/>
      <c r="VS78" s="6"/>
      <c r="VT78" s="6"/>
      <c r="VU78" s="6"/>
      <c r="VV78" s="6"/>
      <c r="VW78" s="6"/>
      <c r="VX78" s="6"/>
      <c r="VY78" s="6"/>
      <c r="VZ78" s="6"/>
      <c r="WA78" s="6"/>
      <c r="WC78" s="6"/>
      <c r="WD78" s="6"/>
      <c r="WE78" s="6">
        <v>15.54426</v>
      </c>
      <c r="WF78" s="6">
        <v>0.182140855854</v>
      </c>
      <c r="WG78" s="6"/>
      <c r="WH78" s="31"/>
    </row>
    <row r="79" spans="12:606" x14ac:dyDescent="0.25">
      <c r="L79" s="6"/>
      <c r="M79" s="6"/>
      <c r="N79" s="6"/>
      <c r="O79" s="6"/>
      <c r="P79" s="6"/>
      <c r="Q79" s="6"/>
      <c r="R79" s="6"/>
      <c r="S79" s="6"/>
      <c r="T79" s="6"/>
      <c r="U79" s="6"/>
      <c r="W79" s="6"/>
      <c r="X79" s="6"/>
      <c r="Y79" s="6">
        <v>17.573133333299999</v>
      </c>
      <c r="Z79" s="6">
        <v>6.2860844281200007E-2</v>
      </c>
      <c r="AA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N79" s="6"/>
      <c r="AO79" s="6"/>
      <c r="AP79" s="6">
        <v>17.573133333299999</v>
      </c>
      <c r="AQ79" s="6">
        <v>0.104559782012</v>
      </c>
      <c r="AR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E79" s="6"/>
      <c r="BF79" s="6"/>
      <c r="BG79" s="6">
        <v>17.354600000000001</v>
      </c>
      <c r="BH79" s="6">
        <v>0.11148127169200001</v>
      </c>
      <c r="BI79" s="6"/>
      <c r="BJ79" s="31"/>
      <c r="BK79" s="6"/>
      <c r="BL79" s="6"/>
      <c r="BM79" s="6"/>
      <c r="BN79" s="6"/>
      <c r="BO79" s="6"/>
      <c r="BP79" s="6"/>
      <c r="BQ79" s="6"/>
      <c r="BR79" s="6"/>
      <c r="BS79" s="6"/>
      <c r="BT79" s="6"/>
      <c r="BV79" s="6"/>
      <c r="BW79" s="6"/>
      <c r="BX79" s="6">
        <v>17.879200000000001</v>
      </c>
      <c r="BY79" s="6">
        <v>0.26696345862600002</v>
      </c>
      <c r="BZ79" s="6"/>
      <c r="CA79" s="31"/>
      <c r="CB79" s="6"/>
      <c r="CC79" s="6"/>
      <c r="CD79" s="6"/>
      <c r="CE79" s="6"/>
      <c r="CF79" s="6"/>
      <c r="CG79" s="6"/>
      <c r="CH79" s="6"/>
      <c r="CI79" s="6"/>
      <c r="CJ79" s="6"/>
      <c r="CK79" s="6"/>
      <c r="CM79" s="6"/>
      <c r="CN79" s="6"/>
      <c r="CO79" s="6">
        <v>18.0227333333</v>
      </c>
      <c r="CP79" s="6">
        <v>0.25794389328599998</v>
      </c>
      <c r="CQ79" s="6"/>
      <c r="CR79" s="31"/>
      <c r="CS79" s="6"/>
      <c r="CT79" s="6"/>
      <c r="CU79" s="6"/>
      <c r="CV79" s="6"/>
      <c r="CW79" s="6"/>
      <c r="CX79" s="6"/>
      <c r="CY79" s="6"/>
      <c r="CZ79" s="6"/>
      <c r="DA79" s="6"/>
      <c r="DB79" s="6"/>
      <c r="DD79" s="6"/>
      <c r="DE79" s="6"/>
      <c r="DF79" s="6">
        <v>18.0227333333</v>
      </c>
      <c r="DG79" s="6">
        <v>0.30207484612699997</v>
      </c>
      <c r="DH79" s="6"/>
      <c r="DI79" s="31"/>
      <c r="DJ79" s="6"/>
      <c r="DK79" s="6"/>
      <c r="DL79" s="6"/>
      <c r="DM79" s="6"/>
      <c r="DN79" s="6"/>
      <c r="DO79" s="6"/>
      <c r="DP79" s="6"/>
      <c r="DQ79" s="6"/>
      <c r="DR79" s="6"/>
      <c r="DS79" s="6"/>
      <c r="DU79" s="6"/>
      <c r="DV79" s="6"/>
      <c r="DW79" s="6">
        <v>17.722999999999999</v>
      </c>
      <c r="DX79" s="6">
        <v>0.15926936010199999</v>
      </c>
      <c r="DY79" s="6"/>
      <c r="DZ79" s="31"/>
      <c r="EA79" s="6"/>
      <c r="EB79" s="6"/>
      <c r="EC79" s="6"/>
      <c r="ED79" s="6"/>
      <c r="EE79" s="6"/>
      <c r="EF79" s="6"/>
      <c r="EG79" s="6"/>
      <c r="EH79" s="6"/>
      <c r="EI79" s="6"/>
      <c r="EJ79" s="6"/>
      <c r="EL79" s="6"/>
      <c r="EM79" s="6"/>
      <c r="EN79" s="6">
        <v>17.722999999999999</v>
      </c>
      <c r="EO79" s="6">
        <v>0.15787047113399999</v>
      </c>
      <c r="EP79" s="6"/>
      <c r="EQ79" s="31"/>
      <c r="ER79" s="6"/>
      <c r="ES79" s="6"/>
      <c r="ET79" s="6"/>
      <c r="EU79" s="6"/>
      <c r="EV79" s="6"/>
      <c r="EW79" s="6"/>
      <c r="EX79" s="6"/>
      <c r="EY79" s="6"/>
      <c r="EZ79" s="6"/>
      <c r="FA79" s="6"/>
      <c r="FC79" s="6"/>
      <c r="FD79" s="6"/>
      <c r="FE79" s="6">
        <v>17.610600000000002</v>
      </c>
      <c r="FF79" s="6">
        <v>0.15776021415300001</v>
      </c>
      <c r="FG79" s="6"/>
      <c r="FH79" s="31"/>
      <c r="FI79" s="6"/>
      <c r="FJ79" s="6"/>
      <c r="FK79" s="6"/>
      <c r="FL79" s="6"/>
      <c r="FM79" s="6"/>
      <c r="FN79" s="6"/>
      <c r="FO79" s="6"/>
      <c r="FP79" s="6"/>
      <c r="FQ79" s="6"/>
      <c r="FR79" s="6"/>
      <c r="FT79" s="6"/>
      <c r="FU79" s="6"/>
      <c r="FV79" s="6">
        <v>17.610600000000002</v>
      </c>
      <c r="FW79" s="6">
        <v>0.19000298732599999</v>
      </c>
      <c r="FX79" s="6"/>
      <c r="FY79" s="31"/>
      <c r="FZ79" s="6"/>
      <c r="GA79" s="6"/>
      <c r="GB79" s="6"/>
      <c r="GC79" s="6"/>
      <c r="GD79" s="6"/>
      <c r="GE79" s="6"/>
      <c r="GF79" s="6"/>
      <c r="GG79" s="6"/>
      <c r="GH79" s="6"/>
      <c r="GI79" s="6"/>
      <c r="GK79" s="6"/>
      <c r="GL79" s="6"/>
      <c r="GM79" s="6">
        <v>17.541866666699999</v>
      </c>
      <c r="GN79" s="6">
        <v>0.18251067405400001</v>
      </c>
      <c r="GO79" s="6"/>
      <c r="GP79" s="31"/>
      <c r="GQ79" s="6"/>
      <c r="GR79" s="6"/>
      <c r="GS79" s="6"/>
      <c r="GT79" s="6"/>
      <c r="GU79" s="6"/>
      <c r="GV79" s="6"/>
      <c r="GW79" s="6"/>
      <c r="GX79" s="6"/>
      <c r="GY79" s="6"/>
      <c r="GZ79" s="6"/>
      <c r="HB79" s="6"/>
      <c r="HC79" s="6"/>
      <c r="HD79" s="6">
        <v>17.541866666699999</v>
      </c>
      <c r="HE79" s="6">
        <v>0.207776173437</v>
      </c>
      <c r="HF79" s="6"/>
      <c r="HG79" s="31"/>
      <c r="HH79" s="6"/>
      <c r="HI79" s="6"/>
      <c r="HJ79" s="6"/>
      <c r="HK79" s="6"/>
      <c r="HL79" s="6"/>
      <c r="HM79" s="6"/>
      <c r="HN79" s="6"/>
      <c r="HO79" s="6"/>
      <c r="HP79" s="6"/>
      <c r="HQ79" s="6"/>
      <c r="HS79" s="6"/>
      <c r="HT79" s="6"/>
      <c r="HU79" s="6">
        <v>18.12</v>
      </c>
      <c r="HV79" s="6">
        <v>0.25995850871199999</v>
      </c>
      <c r="HW79" s="6"/>
      <c r="HX79" s="31"/>
      <c r="HY79" s="6"/>
      <c r="HZ79" s="6"/>
      <c r="IA79" s="6"/>
      <c r="IB79" s="6"/>
      <c r="IC79" s="6"/>
      <c r="ID79" s="6"/>
      <c r="IE79" s="6"/>
      <c r="IF79" s="6"/>
      <c r="IG79" s="6"/>
      <c r="IH79" s="6"/>
      <c r="IJ79" s="6"/>
      <c r="IK79" s="6"/>
      <c r="IL79" s="6">
        <v>18.12</v>
      </c>
      <c r="IM79" s="6">
        <v>0.292184856273</v>
      </c>
      <c r="IN79" s="6"/>
      <c r="IO79" s="31"/>
      <c r="IP79" s="6"/>
      <c r="IQ79" s="6"/>
      <c r="IR79" s="6"/>
      <c r="IS79" s="6"/>
      <c r="IT79" s="6"/>
      <c r="IU79" s="6"/>
      <c r="IV79" s="6"/>
      <c r="IW79" s="6"/>
      <c r="IX79" s="6"/>
      <c r="IY79" s="6"/>
      <c r="JA79" s="6"/>
      <c r="JB79" s="6"/>
      <c r="JC79" s="6">
        <v>18.12</v>
      </c>
      <c r="JD79" s="6">
        <v>0.24864867705900001</v>
      </c>
      <c r="JE79" s="6"/>
      <c r="JF79" s="31"/>
      <c r="JG79" s="6"/>
      <c r="JH79" s="6"/>
      <c r="JI79" s="6"/>
      <c r="JJ79" s="6"/>
      <c r="JK79" s="6"/>
      <c r="JL79" s="6"/>
      <c r="JM79" s="6"/>
      <c r="JN79" s="6"/>
      <c r="JO79" s="6"/>
      <c r="JP79" s="6"/>
      <c r="JR79" s="6"/>
      <c r="JS79" s="6"/>
      <c r="JT79" s="6">
        <v>18.12</v>
      </c>
      <c r="JU79" s="6">
        <v>0.32794969697499998</v>
      </c>
      <c r="JV79" s="6"/>
      <c r="JW79" s="31"/>
      <c r="JX79" s="6"/>
      <c r="JY79" s="6"/>
      <c r="JZ79" s="6"/>
      <c r="KA79" s="6"/>
      <c r="KB79" s="6"/>
      <c r="KC79" s="6"/>
      <c r="KD79" s="6"/>
      <c r="KE79" s="6"/>
      <c r="KF79" s="6"/>
      <c r="KG79" s="6"/>
      <c r="KI79" s="6"/>
      <c r="KJ79" s="6"/>
      <c r="KK79" s="6">
        <v>17.673133333300001</v>
      </c>
      <c r="KL79" s="6">
        <v>0.149738918266</v>
      </c>
      <c r="KM79" s="6"/>
      <c r="KN79" s="31"/>
      <c r="KO79" s="6"/>
      <c r="KP79" s="6"/>
      <c r="KQ79" s="6"/>
      <c r="KR79" s="6"/>
      <c r="KS79" s="6"/>
      <c r="KT79" s="6"/>
      <c r="KU79" s="6"/>
      <c r="KV79" s="6"/>
      <c r="KW79" s="6"/>
      <c r="KX79" s="6"/>
      <c r="KZ79" s="6"/>
      <c r="LA79" s="6"/>
      <c r="LB79" s="6">
        <v>17.673133333300001</v>
      </c>
      <c r="LC79" s="6">
        <v>0.22815470562099999</v>
      </c>
      <c r="LD79" s="6"/>
      <c r="LE79" s="31"/>
      <c r="LF79" s="6"/>
      <c r="LG79" s="6"/>
      <c r="LH79" s="6"/>
      <c r="LI79" s="6"/>
      <c r="LJ79" s="6"/>
      <c r="LK79" s="6"/>
      <c r="LL79" s="6"/>
      <c r="LM79" s="6"/>
      <c r="LN79" s="6"/>
      <c r="LO79" s="6"/>
      <c r="LQ79" s="6"/>
      <c r="LR79" s="6"/>
      <c r="LS79" s="6">
        <v>17.673133333300001</v>
      </c>
      <c r="LT79" s="6">
        <v>0.173867823309</v>
      </c>
      <c r="LU79" s="6"/>
      <c r="LV79" s="31"/>
      <c r="LW79" s="6"/>
      <c r="LX79" s="6"/>
      <c r="LY79" s="6"/>
      <c r="LZ79" s="6"/>
      <c r="MA79" s="6"/>
      <c r="MB79" s="6"/>
      <c r="MC79" s="6"/>
      <c r="MD79" s="6"/>
      <c r="ME79" s="6"/>
      <c r="MF79" s="6"/>
      <c r="MH79" s="6"/>
      <c r="MI79" s="6"/>
      <c r="MJ79" s="6">
        <v>17.673133333300001</v>
      </c>
      <c r="MK79" s="6">
        <v>0.18360054211499999</v>
      </c>
      <c r="ML79" s="6"/>
      <c r="MM79" s="31"/>
      <c r="MN79" s="6"/>
      <c r="MO79" s="6"/>
      <c r="MP79" s="6"/>
      <c r="MQ79" s="6"/>
      <c r="MR79" s="6"/>
      <c r="MS79" s="6"/>
      <c r="MT79" s="6"/>
      <c r="MU79" s="6"/>
      <c r="MV79" s="6"/>
      <c r="MW79" s="6"/>
      <c r="MY79" s="6"/>
      <c r="MZ79" s="6"/>
      <c r="NA79" s="6"/>
      <c r="NB79" s="6"/>
      <c r="NC79" s="6"/>
      <c r="ND79" s="31"/>
      <c r="NE79" s="6"/>
      <c r="NF79" s="6"/>
      <c r="NG79" s="6"/>
      <c r="NH79" s="6"/>
      <c r="NI79" s="6"/>
      <c r="NJ79" s="6"/>
      <c r="NK79" s="6"/>
      <c r="NL79" s="6"/>
      <c r="NM79" s="6"/>
      <c r="NN79" s="6"/>
      <c r="NP79" s="6"/>
      <c r="NQ79" s="6"/>
      <c r="NR79" s="6">
        <v>17.797933333300001</v>
      </c>
      <c r="NS79" s="6">
        <v>0.14343970833299999</v>
      </c>
      <c r="NT79" s="6"/>
      <c r="NU79" s="31"/>
      <c r="NV79" s="6"/>
      <c r="NW79" s="6"/>
      <c r="NX79" s="6"/>
      <c r="NY79" s="6"/>
      <c r="NZ79" s="6"/>
      <c r="OA79" s="6"/>
      <c r="OB79" s="6"/>
      <c r="OC79" s="6"/>
      <c r="OD79" s="6"/>
      <c r="OE79" s="6"/>
      <c r="OG79" s="6"/>
      <c r="OH79" s="6"/>
      <c r="OI79" s="6">
        <v>17.722999999999999</v>
      </c>
      <c r="OJ79" s="6">
        <v>0.12548341760699999</v>
      </c>
      <c r="OK79" s="6"/>
      <c r="OL79" s="31"/>
      <c r="OM79" s="6"/>
      <c r="ON79" s="6"/>
      <c r="OO79" s="6"/>
      <c r="OP79" s="6"/>
      <c r="OQ79" s="6"/>
      <c r="OR79" s="6"/>
      <c r="OS79" s="6"/>
      <c r="OT79" s="6"/>
      <c r="OU79" s="6"/>
      <c r="OV79" s="6"/>
      <c r="OX79" s="6"/>
      <c r="OY79" s="6"/>
      <c r="OZ79" s="6">
        <v>17.722999999999999</v>
      </c>
      <c r="PA79" s="6">
        <v>0.139535250828</v>
      </c>
      <c r="PB79" s="6"/>
      <c r="PC79" s="31"/>
      <c r="PD79" s="6"/>
      <c r="PE79" s="6"/>
      <c r="PF79" s="6"/>
      <c r="PG79" s="6"/>
      <c r="PH79" s="6"/>
      <c r="PI79" s="6"/>
      <c r="PJ79" s="6"/>
      <c r="PK79" s="6"/>
      <c r="PL79" s="6"/>
      <c r="PM79" s="6"/>
      <c r="PO79" s="6"/>
      <c r="PP79" s="6"/>
      <c r="PQ79" s="6">
        <v>17.722999999999999</v>
      </c>
      <c r="PR79" s="6">
        <v>0.207378160817</v>
      </c>
      <c r="PS79" s="6"/>
      <c r="PT79" s="31"/>
      <c r="PU79" s="6"/>
      <c r="PV79" s="6"/>
      <c r="PW79" s="6"/>
      <c r="PX79" s="6"/>
      <c r="PY79" s="6"/>
      <c r="PZ79" s="6"/>
      <c r="QA79" s="6"/>
      <c r="QB79" s="6"/>
      <c r="QC79" s="6"/>
      <c r="QD79" s="6"/>
      <c r="QF79" s="6"/>
      <c r="QG79" s="6"/>
      <c r="QH79" s="6">
        <v>17.722999999999999</v>
      </c>
      <c r="QI79" s="6">
        <v>0.19594048950599999</v>
      </c>
      <c r="QJ79" s="6"/>
      <c r="QK79" s="31"/>
      <c r="QL79" s="6"/>
      <c r="QM79" s="6"/>
      <c r="QN79" s="6"/>
      <c r="QO79" s="6"/>
      <c r="QP79" s="6"/>
      <c r="QQ79" s="6"/>
      <c r="QR79" s="6"/>
      <c r="QS79" s="6"/>
      <c r="QT79" s="6"/>
      <c r="QU79" s="6"/>
      <c r="QW79" s="6"/>
      <c r="QX79" s="6"/>
      <c r="QY79" s="6">
        <v>17.722999999999999</v>
      </c>
      <c r="QZ79" s="6">
        <v>0.22814817267699999</v>
      </c>
      <c r="RA79" s="6"/>
      <c r="RB79" s="31"/>
      <c r="RC79" s="6"/>
      <c r="RD79" s="6"/>
      <c r="RE79" s="6"/>
      <c r="RF79" s="6"/>
      <c r="RG79" s="6"/>
      <c r="RH79" s="6"/>
      <c r="RI79" s="6"/>
      <c r="RJ79" s="6"/>
      <c r="RK79" s="6"/>
      <c r="RL79" s="6"/>
      <c r="RN79" s="6"/>
      <c r="RO79" s="6"/>
      <c r="RP79" s="6">
        <v>17.318200000000001</v>
      </c>
      <c r="RQ79" s="6">
        <v>0.214004607549</v>
      </c>
      <c r="RR79" s="6"/>
      <c r="RS79" s="31"/>
      <c r="RT79" s="6"/>
      <c r="RU79" s="6"/>
      <c r="RV79" s="6"/>
      <c r="RW79" s="6"/>
      <c r="RX79" s="6"/>
      <c r="RY79" s="6"/>
      <c r="RZ79" s="6"/>
      <c r="SA79" s="6"/>
      <c r="SB79" s="6"/>
      <c r="SC79" s="6"/>
      <c r="SE79" s="6"/>
      <c r="SF79" s="6"/>
      <c r="SG79" s="6">
        <v>17.318200000000001</v>
      </c>
      <c r="SH79" s="6">
        <v>0.211760654784</v>
      </c>
      <c r="SI79" s="6"/>
      <c r="SJ79" s="31"/>
      <c r="SK79" s="6"/>
      <c r="SL79" s="6"/>
      <c r="SM79" s="6"/>
      <c r="SN79" s="6"/>
      <c r="SO79" s="6"/>
      <c r="SP79" s="6"/>
      <c r="SQ79" s="6"/>
      <c r="SR79" s="6"/>
      <c r="SS79" s="6"/>
      <c r="ST79" s="6"/>
      <c r="SV79" s="6"/>
      <c r="SW79" s="6"/>
      <c r="SX79" s="6">
        <v>17.598199999999999</v>
      </c>
      <c r="SY79" s="6">
        <v>0.37907665650099998</v>
      </c>
      <c r="SZ79" s="6"/>
      <c r="TA79" s="31"/>
      <c r="TB79" s="6"/>
      <c r="TC79" s="6"/>
      <c r="TD79" s="6"/>
      <c r="TE79" s="6"/>
      <c r="TF79" s="6"/>
      <c r="TG79" s="6"/>
      <c r="TH79" s="6"/>
      <c r="TI79" s="6"/>
      <c r="TJ79" s="6"/>
      <c r="TK79" s="6"/>
      <c r="TM79" s="6"/>
      <c r="TN79" s="6"/>
      <c r="TO79" s="6">
        <v>17.598199999999999</v>
      </c>
      <c r="TP79" s="6">
        <v>0.22800065091800001</v>
      </c>
      <c r="TQ79" s="6"/>
      <c r="TR79" s="31"/>
      <c r="TS79" s="6"/>
      <c r="TT79" s="6"/>
      <c r="TU79" s="6"/>
      <c r="TV79" s="6"/>
      <c r="TW79" s="6"/>
      <c r="TX79" s="6"/>
      <c r="TY79" s="6"/>
      <c r="TZ79" s="6"/>
      <c r="UA79" s="6"/>
      <c r="UB79" s="6"/>
      <c r="UD79" s="6"/>
      <c r="UE79" s="6"/>
      <c r="UF79" s="6">
        <v>17.598199999999999</v>
      </c>
      <c r="UG79" s="6">
        <v>0.202837143045</v>
      </c>
      <c r="UH79" s="6"/>
      <c r="UI79" s="31"/>
      <c r="UJ79" s="6"/>
      <c r="UK79" s="6"/>
      <c r="UL79" s="6"/>
      <c r="UM79" s="6"/>
      <c r="UN79" s="6"/>
      <c r="UO79" s="6"/>
      <c r="UP79" s="6"/>
      <c r="UQ79" s="6"/>
      <c r="UR79" s="6"/>
      <c r="US79" s="6"/>
      <c r="UU79" s="6"/>
      <c r="UV79" s="6"/>
      <c r="UW79" s="6">
        <v>17.2714</v>
      </c>
      <c r="UX79" s="6">
        <v>0.19368462792300001</v>
      </c>
      <c r="UY79" s="6"/>
      <c r="UZ79" s="31"/>
      <c r="VA79" s="6"/>
      <c r="VB79" s="6"/>
      <c r="VC79" s="6"/>
      <c r="VD79" s="6"/>
      <c r="VE79" s="6"/>
      <c r="VF79" s="6"/>
      <c r="VG79" s="6"/>
      <c r="VH79" s="6"/>
      <c r="VI79" s="6"/>
      <c r="VJ79" s="6"/>
      <c r="VL79" s="6"/>
      <c r="VM79" s="6"/>
      <c r="VN79" s="6">
        <v>17.2714</v>
      </c>
      <c r="VO79" s="6">
        <v>0.20025958436800001</v>
      </c>
      <c r="VP79" s="6"/>
      <c r="VQ79" s="31"/>
      <c r="VR79" s="6"/>
      <c r="VS79" s="6"/>
      <c r="VT79" s="6"/>
      <c r="VU79" s="6"/>
      <c r="VV79" s="6"/>
      <c r="VW79" s="6"/>
      <c r="VX79" s="6"/>
      <c r="VY79" s="6"/>
      <c r="VZ79" s="6"/>
      <c r="WA79" s="6"/>
      <c r="WC79" s="6"/>
      <c r="WD79" s="6"/>
      <c r="WE79" s="6">
        <v>17.2714</v>
      </c>
      <c r="WF79" s="6">
        <v>0.18718284745200001</v>
      </c>
      <c r="WG79" s="6"/>
      <c r="WH79" s="31"/>
    </row>
    <row r="80" spans="12:606" x14ac:dyDescent="0.25">
      <c r="L80" s="6"/>
      <c r="M80" s="6"/>
      <c r="N80" s="6"/>
      <c r="O80" s="6"/>
      <c r="P80" s="6"/>
      <c r="Q80" s="6"/>
      <c r="R80" s="6"/>
      <c r="S80" s="6"/>
      <c r="T80" s="6"/>
      <c r="U80" s="6"/>
      <c r="W80" s="6"/>
      <c r="X80" s="6"/>
      <c r="Y80" s="6">
        <v>19.330446666699999</v>
      </c>
      <c r="Z80" s="6">
        <v>6.3344012135000002E-2</v>
      </c>
      <c r="AA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N80" s="6"/>
      <c r="AO80" s="6"/>
      <c r="AP80" s="6">
        <v>19.330446666699999</v>
      </c>
      <c r="AQ80" s="6">
        <v>0.1052021821</v>
      </c>
      <c r="AR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E80" s="6"/>
      <c r="BF80" s="6"/>
      <c r="BG80" s="6">
        <v>19.090060000000001</v>
      </c>
      <c r="BH80" s="6">
        <v>0.11154285529000001</v>
      </c>
      <c r="BI80" s="6"/>
      <c r="BJ80" s="31"/>
      <c r="BK80" s="6"/>
      <c r="BL80" s="6"/>
      <c r="BM80" s="6"/>
      <c r="BN80" s="6"/>
      <c r="BO80" s="6"/>
      <c r="BP80" s="6"/>
      <c r="BQ80" s="6"/>
      <c r="BR80" s="6"/>
      <c r="BS80" s="6"/>
      <c r="BT80" s="6"/>
      <c r="BV80" s="6"/>
      <c r="BW80" s="6"/>
      <c r="BX80" s="6">
        <v>19.667120000000001</v>
      </c>
      <c r="BY80" s="6">
        <v>0.27646408610399997</v>
      </c>
      <c r="BZ80" s="6"/>
      <c r="CA80" s="31"/>
      <c r="CB80" s="6"/>
      <c r="CC80" s="6"/>
      <c r="CD80" s="6"/>
      <c r="CE80" s="6"/>
      <c r="CF80" s="6"/>
      <c r="CG80" s="6"/>
      <c r="CH80" s="6"/>
      <c r="CI80" s="6"/>
      <c r="CJ80" s="6"/>
      <c r="CK80" s="6"/>
      <c r="CM80" s="6"/>
      <c r="CN80" s="6"/>
      <c r="CO80" s="6">
        <v>19.825006666699998</v>
      </c>
      <c r="CP80" s="6">
        <v>0.26982299076400001</v>
      </c>
      <c r="CQ80" s="6"/>
      <c r="CR80" s="31"/>
      <c r="CS80" s="6"/>
      <c r="CT80" s="6"/>
      <c r="CU80" s="6"/>
      <c r="CV80" s="6"/>
      <c r="CW80" s="6"/>
      <c r="CX80" s="6"/>
      <c r="CY80" s="6"/>
      <c r="CZ80" s="6"/>
      <c r="DA80" s="6"/>
      <c r="DB80" s="6"/>
      <c r="DD80" s="6"/>
      <c r="DE80" s="6"/>
      <c r="DF80" s="6">
        <v>19.825006666699998</v>
      </c>
      <c r="DG80" s="6">
        <v>0.32105919487899998</v>
      </c>
      <c r="DH80" s="6"/>
      <c r="DI80" s="31"/>
      <c r="DJ80" s="6"/>
      <c r="DK80" s="6"/>
      <c r="DL80" s="6"/>
      <c r="DM80" s="6"/>
      <c r="DN80" s="6"/>
      <c r="DO80" s="6"/>
      <c r="DP80" s="6"/>
      <c r="DQ80" s="6"/>
      <c r="DR80" s="6"/>
      <c r="DS80" s="6"/>
      <c r="DU80" s="6"/>
      <c r="DV80" s="6"/>
      <c r="DW80" s="6">
        <v>19.4953</v>
      </c>
      <c r="DX80" s="6">
        <v>0.16597230951899999</v>
      </c>
      <c r="DY80" s="6"/>
      <c r="DZ80" s="31"/>
      <c r="EA80" s="6"/>
      <c r="EB80" s="6"/>
      <c r="EC80" s="6"/>
      <c r="ED80" s="6"/>
      <c r="EE80" s="6"/>
      <c r="EF80" s="6"/>
      <c r="EG80" s="6"/>
      <c r="EH80" s="6"/>
      <c r="EI80" s="6"/>
      <c r="EJ80" s="6"/>
      <c r="EL80" s="6"/>
      <c r="EM80" s="6"/>
      <c r="EN80" s="6">
        <v>19.4953</v>
      </c>
      <c r="EO80" s="6">
        <v>0.16254357334399999</v>
      </c>
      <c r="EP80" s="6"/>
      <c r="EQ80" s="31"/>
      <c r="ER80" s="6"/>
      <c r="ES80" s="6"/>
      <c r="ET80" s="6"/>
      <c r="EU80" s="6"/>
      <c r="EV80" s="6"/>
      <c r="EW80" s="6"/>
      <c r="EX80" s="6"/>
      <c r="EY80" s="6"/>
      <c r="EZ80" s="6"/>
      <c r="FA80" s="6"/>
      <c r="FC80" s="6"/>
      <c r="FD80" s="6"/>
      <c r="FE80" s="6">
        <v>19.371659999999999</v>
      </c>
      <c r="FF80" s="6">
        <v>0.16597690791700001</v>
      </c>
      <c r="FG80" s="6"/>
      <c r="FH80" s="31"/>
      <c r="FI80" s="6"/>
      <c r="FJ80" s="6"/>
      <c r="FK80" s="6"/>
      <c r="FL80" s="6"/>
      <c r="FM80" s="6"/>
      <c r="FN80" s="6"/>
      <c r="FO80" s="6"/>
      <c r="FP80" s="6"/>
      <c r="FQ80" s="6"/>
      <c r="FR80" s="6"/>
      <c r="FT80" s="6"/>
      <c r="FU80" s="6"/>
      <c r="FV80" s="6">
        <v>19.371659999999999</v>
      </c>
      <c r="FW80" s="6">
        <v>0.19629842020300001</v>
      </c>
      <c r="FX80" s="6"/>
      <c r="FY80" s="31"/>
      <c r="FZ80" s="6"/>
      <c r="GA80" s="6"/>
      <c r="GB80" s="6"/>
      <c r="GC80" s="6"/>
      <c r="GD80" s="6"/>
      <c r="GE80" s="6"/>
      <c r="GF80" s="6"/>
      <c r="GG80" s="6"/>
      <c r="GH80" s="6"/>
      <c r="GI80" s="6"/>
      <c r="GK80" s="6"/>
      <c r="GL80" s="6"/>
      <c r="GM80" s="6">
        <v>19.296053333300001</v>
      </c>
      <c r="GN80" s="6">
        <v>0.19038943790499999</v>
      </c>
      <c r="GO80" s="6"/>
      <c r="GP80" s="31"/>
      <c r="GQ80" s="6"/>
      <c r="GR80" s="6"/>
      <c r="GS80" s="6"/>
      <c r="GT80" s="6"/>
      <c r="GU80" s="6"/>
      <c r="GV80" s="6"/>
      <c r="GW80" s="6"/>
      <c r="GX80" s="6"/>
      <c r="GY80" s="6"/>
      <c r="GZ80" s="6"/>
      <c r="HB80" s="6"/>
      <c r="HC80" s="6"/>
      <c r="HD80" s="6">
        <v>19.296053333300001</v>
      </c>
      <c r="HE80" s="6">
        <v>0.21423098902500001</v>
      </c>
      <c r="HF80" s="6"/>
      <c r="HG80" s="31"/>
      <c r="HH80" s="6"/>
      <c r="HI80" s="6"/>
      <c r="HJ80" s="6"/>
      <c r="HK80" s="6"/>
      <c r="HL80" s="6"/>
      <c r="HM80" s="6"/>
      <c r="HN80" s="6"/>
      <c r="HO80" s="6"/>
      <c r="HP80" s="6"/>
      <c r="HQ80" s="6"/>
      <c r="HS80" s="6"/>
      <c r="HT80" s="6"/>
      <c r="HU80" s="6">
        <v>19.931999999999999</v>
      </c>
      <c r="HV80" s="6">
        <v>0.27260658127300003</v>
      </c>
      <c r="HW80" s="6"/>
      <c r="HX80" s="31"/>
      <c r="HY80" s="6"/>
      <c r="HZ80" s="6"/>
      <c r="IA80" s="6"/>
      <c r="IB80" s="6"/>
      <c r="IC80" s="6"/>
      <c r="ID80" s="6"/>
      <c r="IE80" s="6"/>
      <c r="IF80" s="6"/>
      <c r="IG80" s="6"/>
      <c r="IH80" s="6"/>
      <c r="IJ80" s="6"/>
      <c r="IK80" s="6"/>
      <c r="IL80" s="6">
        <v>19.931999999999999</v>
      </c>
      <c r="IM80" s="6">
        <v>0.30598385188999999</v>
      </c>
      <c r="IN80" s="6"/>
      <c r="IO80" s="31"/>
      <c r="IP80" s="6"/>
      <c r="IQ80" s="6"/>
      <c r="IR80" s="6"/>
      <c r="IS80" s="6"/>
      <c r="IT80" s="6"/>
      <c r="IU80" s="6"/>
      <c r="IV80" s="6"/>
      <c r="IW80" s="6"/>
      <c r="IX80" s="6"/>
      <c r="IY80" s="6"/>
      <c r="JA80" s="6"/>
      <c r="JB80" s="6"/>
      <c r="JC80" s="6">
        <v>19.931999999999999</v>
      </c>
      <c r="JD80" s="6">
        <v>0.260082036751</v>
      </c>
      <c r="JE80" s="6"/>
      <c r="JF80" s="31"/>
      <c r="JG80" s="6"/>
      <c r="JH80" s="6"/>
      <c r="JI80" s="6"/>
      <c r="JJ80" s="6"/>
      <c r="JK80" s="6"/>
      <c r="JL80" s="6"/>
      <c r="JM80" s="6"/>
      <c r="JN80" s="6"/>
      <c r="JO80" s="6"/>
      <c r="JP80" s="6"/>
      <c r="JR80" s="6"/>
      <c r="JS80" s="6"/>
      <c r="JT80" s="6"/>
      <c r="JU80" s="6"/>
      <c r="JV80" s="6"/>
      <c r="JW80" s="31"/>
      <c r="JX80" s="6"/>
      <c r="JY80" s="6"/>
      <c r="JZ80" s="6"/>
      <c r="KA80" s="6"/>
      <c r="KB80" s="6"/>
      <c r="KC80" s="6"/>
      <c r="KD80" s="6"/>
      <c r="KE80" s="6"/>
      <c r="KF80" s="6"/>
      <c r="KG80" s="6"/>
      <c r="KI80" s="6"/>
      <c r="KJ80" s="6"/>
      <c r="KK80" s="6">
        <v>19.440446666700002</v>
      </c>
      <c r="KL80" s="6">
        <v>0.15436713295999999</v>
      </c>
      <c r="KM80" s="6"/>
      <c r="KN80" s="31"/>
      <c r="KO80" s="6"/>
      <c r="KP80" s="6"/>
      <c r="KQ80" s="6"/>
      <c r="KR80" s="6"/>
      <c r="KS80" s="6"/>
      <c r="KT80" s="6"/>
      <c r="KU80" s="6"/>
      <c r="KV80" s="6"/>
      <c r="KW80" s="6"/>
      <c r="KX80" s="6"/>
      <c r="KZ80" s="6"/>
      <c r="LA80" s="6"/>
      <c r="LB80" s="6">
        <v>19.440446666700002</v>
      </c>
      <c r="LC80" s="6">
        <v>0.23495138579200001</v>
      </c>
      <c r="LD80" s="6"/>
      <c r="LE80" s="31"/>
      <c r="LF80" s="6"/>
      <c r="LG80" s="6"/>
      <c r="LH80" s="6"/>
      <c r="LI80" s="6"/>
      <c r="LJ80" s="6"/>
      <c r="LK80" s="6"/>
      <c r="LL80" s="6"/>
      <c r="LM80" s="6"/>
      <c r="LN80" s="6"/>
      <c r="LO80" s="6"/>
      <c r="LQ80" s="6"/>
      <c r="LR80" s="6"/>
      <c r="LS80" s="6">
        <v>19.440446666700002</v>
      </c>
      <c r="LT80" s="6">
        <v>0.17895750566800001</v>
      </c>
      <c r="LU80" s="6"/>
      <c r="LV80" s="31"/>
      <c r="LW80" s="6"/>
      <c r="LX80" s="6"/>
      <c r="LY80" s="6"/>
      <c r="LZ80" s="6"/>
      <c r="MA80" s="6"/>
      <c r="MB80" s="6"/>
      <c r="MC80" s="6"/>
      <c r="MD80" s="6"/>
      <c r="ME80" s="6"/>
      <c r="MF80" s="6"/>
      <c r="MH80" s="6"/>
      <c r="MI80" s="6"/>
      <c r="MJ80" s="6">
        <v>19.440446666700002</v>
      </c>
      <c r="MK80" s="6">
        <v>0.18927593987399999</v>
      </c>
      <c r="ML80" s="6"/>
      <c r="MM80" s="31"/>
      <c r="MN80" s="6"/>
      <c r="MO80" s="6"/>
      <c r="MP80" s="6"/>
      <c r="MQ80" s="6"/>
      <c r="MR80" s="6"/>
      <c r="MS80" s="6"/>
      <c r="MT80" s="6"/>
      <c r="MU80" s="6"/>
      <c r="MV80" s="6"/>
      <c r="MW80" s="6"/>
      <c r="MY80" s="6"/>
      <c r="MZ80" s="6"/>
      <c r="NA80" s="6"/>
      <c r="NB80" s="6"/>
      <c r="NC80" s="6"/>
      <c r="ND80" s="31"/>
      <c r="NE80" s="6"/>
      <c r="NF80" s="6"/>
      <c r="NG80" s="6"/>
      <c r="NH80" s="6"/>
      <c r="NI80" s="6"/>
      <c r="NJ80" s="6"/>
      <c r="NK80" s="6"/>
      <c r="NL80" s="6"/>
      <c r="NM80" s="6"/>
      <c r="NN80" s="6"/>
      <c r="NP80" s="6"/>
      <c r="NQ80" s="6"/>
      <c r="NR80" s="6">
        <v>19.577726666699999</v>
      </c>
      <c r="NS80" s="6">
        <v>0.14946220999500001</v>
      </c>
      <c r="NT80" s="6"/>
      <c r="NU80" s="31"/>
      <c r="NV80" s="6"/>
      <c r="NW80" s="6"/>
      <c r="NX80" s="6"/>
      <c r="NY80" s="6"/>
      <c r="NZ80" s="6"/>
      <c r="OA80" s="6"/>
      <c r="OB80" s="6"/>
      <c r="OC80" s="6"/>
      <c r="OD80" s="6"/>
      <c r="OE80" s="6"/>
      <c r="OG80" s="6"/>
      <c r="OH80" s="6"/>
      <c r="OI80" s="6">
        <v>19.4953</v>
      </c>
      <c r="OJ80" s="6">
        <v>0.13070777126399999</v>
      </c>
      <c r="OK80" s="6"/>
      <c r="OL80" s="31"/>
      <c r="OM80" s="6"/>
      <c r="ON80" s="6"/>
      <c r="OO80" s="6"/>
      <c r="OP80" s="6"/>
      <c r="OQ80" s="6"/>
      <c r="OR80" s="6"/>
      <c r="OS80" s="6"/>
      <c r="OT80" s="6"/>
      <c r="OU80" s="6"/>
      <c r="OV80" s="6"/>
      <c r="OX80" s="6"/>
      <c r="OY80" s="6"/>
      <c r="OZ80" s="6">
        <v>19.4953</v>
      </c>
      <c r="PA80" s="6">
        <v>0.147165960387</v>
      </c>
      <c r="PB80" s="6"/>
      <c r="PC80" s="31"/>
      <c r="PD80" s="6"/>
      <c r="PE80" s="6"/>
      <c r="PF80" s="6"/>
      <c r="PG80" s="6"/>
      <c r="PH80" s="6"/>
      <c r="PI80" s="6"/>
      <c r="PJ80" s="6"/>
      <c r="PK80" s="6"/>
      <c r="PL80" s="6"/>
      <c r="PM80" s="6"/>
      <c r="PO80" s="6"/>
      <c r="PP80" s="6"/>
      <c r="PQ80" s="6">
        <v>19.4953</v>
      </c>
      <c r="PR80" s="6">
        <v>0.213967076329</v>
      </c>
      <c r="PS80" s="6"/>
      <c r="PT80" s="31"/>
      <c r="PU80" s="6"/>
      <c r="PV80" s="6"/>
      <c r="PW80" s="6"/>
      <c r="PX80" s="6"/>
      <c r="PY80" s="6"/>
      <c r="PZ80" s="6"/>
      <c r="QA80" s="6"/>
      <c r="QB80" s="6"/>
      <c r="QC80" s="6"/>
      <c r="QD80" s="6"/>
      <c r="QF80" s="6"/>
      <c r="QG80" s="6"/>
      <c r="QH80" s="6">
        <v>19.4953</v>
      </c>
      <c r="QI80" s="6">
        <v>0.206515957759</v>
      </c>
      <c r="QJ80" s="6"/>
      <c r="QK80" s="31"/>
      <c r="QL80" s="6"/>
      <c r="QM80" s="6"/>
      <c r="QN80" s="6"/>
      <c r="QO80" s="6"/>
      <c r="QP80" s="6"/>
      <c r="QQ80" s="6"/>
      <c r="QR80" s="6"/>
      <c r="QS80" s="6"/>
      <c r="QT80" s="6"/>
      <c r="QU80" s="6"/>
      <c r="QW80" s="6"/>
      <c r="QX80" s="6"/>
      <c r="QY80" s="6">
        <v>19.4953</v>
      </c>
      <c r="QZ80" s="6">
        <v>0.23746993237799999</v>
      </c>
      <c r="RA80" s="6"/>
      <c r="RB80" s="31"/>
      <c r="RC80" s="6"/>
      <c r="RD80" s="6"/>
      <c r="RE80" s="6"/>
      <c r="RF80" s="6"/>
      <c r="RG80" s="6"/>
      <c r="RH80" s="6"/>
      <c r="RI80" s="6"/>
      <c r="RJ80" s="6"/>
      <c r="RK80" s="6"/>
      <c r="RL80" s="6"/>
      <c r="RN80" s="6"/>
      <c r="RO80" s="6"/>
      <c r="RP80" s="6">
        <v>19.05002</v>
      </c>
      <c r="RQ80" s="6">
        <v>0.223593663932</v>
      </c>
      <c r="RR80" s="6"/>
      <c r="RS80" s="31"/>
      <c r="RT80" s="6"/>
      <c r="RU80" s="6"/>
      <c r="RV80" s="6"/>
      <c r="RW80" s="6"/>
      <c r="RX80" s="6"/>
      <c r="RY80" s="6"/>
      <c r="RZ80" s="6"/>
      <c r="SA80" s="6"/>
      <c r="SB80" s="6"/>
      <c r="SC80" s="6"/>
      <c r="SE80" s="6"/>
      <c r="SF80" s="6"/>
      <c r="SG80" s="6">
        <v>19.05002</v>
      </c>
      <c r="SH80" s="6">
        <v>0.22071613294299999</v>
      </c>
      <c r="SI80" s="6"/>
      <c r="SJ80" s="31"/>
      <c r="SK80" s="6"/>
      <c r="SL80" s="6"/>
      <c r="SM80" s="6"/>
      <c r="SN80" s="6"/>
      <c r="SO80" s="6"/>
      <c r="SP80" s="6"/>
      <c r="SQ80" s="6"/>
      <c r="SR80" s="6"/>
      <c r="SS80" s="6"/>
      <c r="ST80" s="6"/>
      <c r="SV80" s="6"/>
      <c r="SW80" s="6"/>
      <c r="SX80" s="6">
        <v>19.35802</v>
      </c>
      <c r="SY80" s="6">
        <v>0.39098719398800003</v>
      </c>
      <c r="SZ80" s="6"/>
      <c r="TA80" s="31"/>
      <c r="TB80" s="6"/>
      <c r="TC80" s="6"/>
      <c r="TD80" s="6"/>
      <c r="TE80" s="6"/>
      <c r="TF80" s="6"/>
      <c r="TG80" s="6"/>
      <c r="TH80" s="6"/>
      <c r="TI80" s="6"/>
      <c r="TJ80" s="6"/>
      <c r="TK80" s="6"/>
      <c r="TM80" s="6"/>
      <c r="TN80" s="6"/>
      <c r="TO80" s="6">
        <v>19.35802</v>
      </c>
      <c r="TP80" s="6">
        <v>0.23823191301999999</v>
      </c>
      <c r="TQ80" s="6"/>
      <c r="TR80" s="31"/>
      <c r="TS80" s="6"/>
      <c r="TT80" s="6"/>
      <c r="TU80" s="6"/>
      <c r="TV80" s="6"/>
      <c r="TW80" s="6"/>
      <c r="TX80" s="6"/>
      <c r="TY80" s="6"/>
      <c r="TZ80" s="6"/>
      <c r="UA80" s="6"/>
      <c r="UB80" s="6"/>
      <c r="UD80" s="6"/>
      <c r="UE80" s="6"/>
      <c r="UF80" s="6">
        <v>19.35802</v>
      </c>
      <c r="UG80" s="6">
        <v>0.209701070372</v>
      </c>
      <c r="UH80" s="6"/>
      <c r="UI80" s="31"/>
      <c r="UJ80" s="6"/>
      <c r="UK80" s="6"/>
      <c r="UL80" s="6"/>
      <c r="UM80" s="6"/>
      <c r="UN80" s="6"/>
      <c r="UO80" s="6"/>
      <c r="UP80" s="6"/>
      <c r="UQ80" s="6"/>
      <c r="UR80" s="6"/>
      <c r="US80" s="6"/>
      <c r="UU80" s="6"/>
      <c r="UV80" s="6"/>
      <c r="UW80" s="6">
        <v>18.998539999999998</v>
      </c>
      <c r="UX80" s="6">
        <v>0.20191925953100001</v>
      </c>
      <c r="UY80" s="6"/>
      <c r="UZ80" s="31"/>
      <c r="VA80" s="6"/>
      <c r="VB80" s="6"/>
      <c r="VC80" s="6"/>
      <c r="VD80" s="6"/>
      <c r="VE80" s="6"/>
      <c r="VF80" s="6"/>
      <c r="VG80" s="6"/>
      <c r="VH80" s="6"/>
      <c r="VI80" s="6"/>
      <c r="VJ80" s="6"/>
      <c r="VL80" s="6"/>
      <c r="VM80" s="6"/>
      <c r="VN80" s="6">
        <v>18.998539999999998</v>
      </c>
      <c r="VO80" s="6">
        <v>0.209834482987</v>
      </c>
      <c r="VP80" s="6"/>
      <c r="VQ80" s="31"/>
      <c r="VR80" s="6"/>
      <c r="VS80" s="6"/>
      <c r="VT80" s="6"/>
      <c r="VU80" s="6"/>
      <c r="VV80" s="6"/>
      <c r="VW80" s="6"/>
      <c r="VX80" s="6"/>
      <c r="VY80" s="6"/>
      <c r="VZ80" s="6"/>
      <c r="WA80" s="6"/>
      <c r="WC80" s="6"/>
      <c r="WD80" s="6"/>
      <c r="WE80" s="6">
        <v>18.998539999999998</v>
      </c>
      <c r="WF80" s="6">
        <v>0.19460187668100001</v>
      </c>
      <c r="WG80" s="6"/>
      <c r="WH80" s="31"/>
    </row>
    <row r="81" spans="12:606" x14ac:dyDescent="0.25">
      <c r="L81" s="6"/>
      <c r="M81" s="6"/>
      <c r="N81" s="6"/>
      <c r="O81" s="6"/>
      <c r="P81" s="6"/>
      <c r="Q81" s="6"/>
      <c r="R81" s="6"/>
      <c r="S81" s="6"/>
      <c r="T81" s="6"/>
      <c r="U81" s="6"/>
      <c r="W81" s="6"/>
      <c r="X81" s="6"/>
      <c r="Y81" s="6"/>
      <c r="Z81" s="6"/>
      <c r="AA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N81" s="6"/>
      <c r="AO81" s="6"/>
      <c r="AP81" s="6"/>
      <c r="AQ81" s="6"/>
      <c r="AR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E81" s="6"/>
      <c r="BF81" s="6"/>
      <c r="BG81" s="6"/>
      <c r="BH81" s="6"/>
      <c r="BI81" s="6"/>
      <c r="BJ81" s="31"/>
      <c r="BK81" s="6"/>
      <c r="BL81" s="6"/>
      <c r="BM81" s="6"/>
      <c r="BN81" s="6"/>
      <c r="BO81" s="6"/>
      <c r="BP81" s="6"/>
      <c r="BQ81" s="6"/>
      <c r="BR81" s="6"/>
      <c r="BS81" s="6"/>
      <c r="BT81" s="6"/>
      <c r="BV81" s="6"/>
      <c r="BW81" s="6"/>
      <c r="BX81" s="6"/>
      <c r="BY81" s="6"/>
      <c r="BZ81" s="6"/>
      <c r="CA81" s="31"/>
      <c r="CB81" s="6"/>
      <c r="CC81" s="6"/>
      <c r="CD81" s="6"/>
      <c r="CE81" s="6"/>
      <c r="CF81" s="6"/>
      <c r="CG81" s="6"/>
      <c r="CH81" s="6"/>
      <c r="CI81" s="6"/>
      <c r="CJ81" s="6"/>
      <c r="CK81" s="6"/>
      <c r="CM81" s="6"/>
      <c r="CN81" s="6"/>
      <c r="CO81" s="6"/>
      <c r="CP81" s="6"/>
      <c r="CQ81" s="6"/>
      <c r="CR81" s="31"/>
      <c r="CS81" s="6"/>
      <c r="CT81" s="6"/>
      <c r="CU81" s="6"/>
      <c r="CV81" s="6"/>
      <c r="CW81" s="6"/>
      <c r="CX81" s="6"/>
      <c r="CY81" s="6"/>
      <c r="CZ81" s="6"/>
      <c r="DA81" s="6"/>
      <c r="DB81" s="6"/>
      <c r="DD81" s="6"/>
      <c r="DE81" s="6"/>
      <c r="DF81" s="6"/>
      <c r="DG81" s="6"/>
      <c r="DH81" s="6"/>
      <c r="DI81" s="31"/>
      <c r="DJ81" s="6"/>
      <c r="DK81" s="6"/>
      <c r="DL81" s="6"/>
      <c r="DM81" s="6"/>
      <c r="DN81" s="6"/>
      <c r="DO81" s="6"/>
      <c r="DP81" s="6"/>
      <c r="DQ81" s="6"/>
      <c r="DR81" s="6"/>
      <c r="DS81" s="6"/>
      <c r="DU81" s="6"/>
      <c r="DV81" s="6"/>
      <c r="DW81" s="6"/>
      <c r="DX81" s="6"/>
      <c r="DY81" s="6"/>
      <c r="DZ81" s="31"/>
      <c r="EA81" s="6"/>
      <c r="EB81" s="6"/>
      <c r="EC81" s="6"/>
      <c r="ED81" s="6"/>
      <c r="EE81" s="6"/>
      <c r="EF81" s="6"/>
      <c r="EG81" s="6"/>
      <c r="EH81" s="6"/>
      <c r="EI81" s="6"/>
      <c r="EJ81" s="6"/>
      <c r="EL81" s="6"/>
      <c r="EM81" s="6"/>
      <c r="EN81" s="6"/>
      <c r="EO81" s="6"/>
      <c r="EP81" s="6"/>
      <c r="EQ81" s="31"/>
      <c r="ER81" s="6"/>
      <c r="ES81" s="6"/>
      <c r="ET81" s="6"/>
      <c r="EU81" s="6"/>
      <c r="EV81" s="6"/>
      <c r="EW81" s="6"/>
      <c r="EX81" s="6"/>
      <c r="EY81" s="6"/>
      <c r="EZ81" s="6"/>
      <c r="FA81" s="6"/>
      <c r="FC81" s="6"/>
      <c r="FD81" s="6"/>
      <c r="FE81" s="6"/>
      <c r="FF81" s="6"/>
      <c r="FG81" s="6"/>
      <c r="FH81" s="31"/>
      <c r="FI81" s="6"/>
      <c r="FJ81" s="6"/>
      <c r="FK81" s="6"/>
      <c r="FL81" s="6"/>
      <c r="FM81" s="6"/>
      <c r="FN81" s="6"/>
      <c r="FO81" s="6"/>
      <c r="FP81" s="6"/>
      <c r="FQ81" s="6"/>
      <c r="FR81" s="6"/>
      <c r="FT81" s="6"/>
      <c r="FU81" s="6"/>
      <c r="FV81" s="6"/>
      <c r="FW81" s="6"/>
      <c r="FX81" s="6"/>
      <c r="FY81" s="31"/>
      <c r="FZ81" s="6"/>
      <c r="GA81" s="6"/>
      <c r="GB81" s="6"/>
      <c r="GC81" s="6"/>
      <c r="GD81" s="6"/>
      <c r="GE81" s="6"/>
      <c r="GF81" s="6"/>
      <c r="GG81" s="6"/>
      <c r="GH81" s="6"/>
      <c r="GI81" s="6"/>
      <c r="GK81" s="6"/>
      <c r="GL81" s="6"/>
      <c r="GM81" s="6"/>
      <c r="GN81" s="6"/>
      <c r="GO81" s="6"/>
      <c r="GP81" s="31"/>
      <c r="GQ81" s="6"/>
      <c r="GR81" s="6"/>
      <c r="GS81" s="6"/>
      <c r="GT81" s="6"/>
      <c r="GU81" s="6"/>
      <c r="GV81" s="6"/>
      <c r="GW81" s="6"/>
      <c r="GX81" s="6"/>
      <c r="GY81" s="6"/>
      <c r="GZ81" s="6"/>
      <c r="HB81" s="6"/>
      <c r="HC81" s="6"/>
      <c r="HD81" s="6"/>
      <c r="HE81" s="6"/>
      <c r="HF81" s="6"/>
      <c r="HG81" s="31"/>
      <c r="HH81" s="6"/>
      <c r="HI81" s="6"/>
      <c r="HJ81" s="6"/>
      <c r="HK81" s="6"/>
      <c r="HL81" s="6"/>
      <c r="HM81" s="6"/>
      <c r="HN81" s="6"/>
      <c r="HO81" s="6"/>
      <c r="HP81" s="6"/>
      <c r="HQ81" s="6"/>
      <c r="HS81" s="6"/>
      <c r="HT81" s="6"/>
      <c r="HU81" s="6"/>
      <c r="HV81" s="6"/>
      <c r="HW81" s="6"/>
      <c r="HX81" s="31"/>
      <c r="HY81" s="6"/>
      <c r="HZ81" s="6"/>
      <c r="IA81" s="6"/>
      <c r="IB81" s="6"/>
      <c r="IC81" s="6"/>
      <c r="ID81" s="6"/>
      <c r="IE81" s="6"/>
      <c r="IF81" s="6"/>
      <c r="IG81" s="6"/>
      <c r="IH81" s="6"/>
      <c r="IJ81" s="6"/>
      <c r="IK81" s="6"/>
      <c r="IL81" s="6"/>
      <c r="IM81" s="6"/>
      <c r="IN81" s="6"/>
      <c r="IO81" s="31"/>
      <c r="IP81" s="6"/>
      <c r="IQ81" s="6"/>
      <c r="IR81" s="6"/>
      <c r="IS81" s="6"/>
      <c r="IT81" s="6"/>
      <c r="IU81" s="6"/>
      <c r="IV81" s="6"/>
      <c r="IW81" s="6"/>
      <c r="IX81" s="6"/>
      <c r="IY81" s="6"/>
      <c r="JA81" s="6"/>
      <c r="JB81" s="6"/>
      <c r="JC81" s="6"/>
      <c r="JD81" s="6"/>
      <c r="JE81" s="6"/>
      <c r="JF81" s="31"/>
      <c r="JG81" s="6"/>
      <c r="JH81" s="6"/>
      <c r="JI81" s="6"/>
      <c r="JJ81" s="6"/>
      <c r="JK81" s="6"/>
      <c r="JL81" s="6"/>
      <c r="JM81" s="6"/>
      <c r="JN81" s="6"/>
      <c r="JO81" s="6"/>
      <c r="JP81" s="6"/>
      <c r="JR81" s="6"/>
      <c r="JS81" s="6"/>
      <c r="JT81" s="6"/>
      <c r="JU81" s="6"/>
      <c r="JV81" s="6"/>
      <c r="JW81" s="31"/>
      <c r="JX81" s="6"/>
      <c r="JY81" s="6"/>
      <c r="JZ81" s="6"/>
      <c r="KA81" s="6"/>
      <c r="KB81" s="6"/>
      <c r="KC81" s="6"/>
      <c r="KD81" s="6"/>
      <c r="KE81" s="6"/>
      <c r="KF81" s="6"/>
      <c r="KG81" s="6"/>
      <c r="KI81" s="6"/>
      <c r="KJ81" s="6"/>
      <c r="KK81" s="6"/>
      <c r="KL81" s="6"/>
      <c r="KM81" s="6"/>
      <c r="KN81" s="31"/>
      <c r="KO81" s="6"/>
      <c r="KP81" s="6"/>
      <c r="KQ81" s="6"/>
      <c r="KR81" s="6"/>
      <c r="KS81" s="6"/>
      <c r="KT81" s="6"/>
      <c r="KU81" s="6"/>
      <c r="KV81" s="6"/>
      <c r="KW81" s="6"/>
      <c r="KX81" s="6"/>
      <c r="KZ81" s="6"/>
      <c r="LA81" s="6"/>
      <c r="LB81" s="6"/>
      <c r="LC81" s="6"/>
      <c r="LD81" s="6"/>
      <c r="LE81" s="31"/>
      <c r="LF81" s="6"/>
      <c r="LG81" s="6"/>
      <c r="LH81" s="6"/>
      <c r="LI81" s="6"/>
      <c r="LJ81" s="6"/>
      <c r="LK81" s="6"/>
      <c r="LL81" s="6"/>
      <c r="LM81" s="6"/>
      <c r="LN81" s="6"/>
      <c r="LO81" s="6"/>
      <c r="LQ81" s="6"/>
      <c r="LR81" s="6"/>
      <c r="LS81" s="6"/>
      <c r="LT81" s="6"/>
      <c r="LU81" s="6"/>
      <c r="LV81" s="31"/>
      <c r="LW81" s="6"/>
      <c r="LX81" s="6"/>
      <c r="LY81" s="6"/>
      <c r="LZ81" s="6"/>
      <c r="MA81" s="6"/>
      <c r="MB81" s="6"/>
      <c r="MC81" s="6"/>
      <c r="MD81" s="6"/>
      <c r="ME81" s="6"/>
      <c r="MF81" s="6"/>
      <c r="MH81" s="6"/>
      <c r="MI81" s="6"/>
      <c r="MJ81" s="6"/>
      <c r="MK81" s="6"/>
      <c r="ML81" s="6"/>
      <c r="MM81" s="31"/>
      <c r="MN81" s="6"/>
      <c r="MO81" s="6"/>
      <c r="MP81" s="6"/>
      <c r="MQ81" s="6"/>
      <c r="MR81" s="6"/>
      <c r="MS81" s="6"/>
      <c r="MT81" s="6"/>
      <c r="MU81" s="6"/>
      <c r="MV81" s="6"/>
      <c r="MW81" s="6"/>
      <c r="MY81" s="6"/>
      <c r="MZ81" s="6"/>
      <c r="NA81" s="6"/>
      <c r="NB81" s="6"/>
      <c r="NC81" s="6"/>
      <c r="ND81" s="31"/>
      <c r="NE81" s="6"/>
      <c r="NF81" s="6"/>
      <c r="NG81" s="6"/>
      <c r="NH81" s="6"/>
      <c r="NI81" s="6"/>
      <c r="NJ81" s="6"/>
      <c r="NK81" s="6"/>
      <c r="NL81" s="6"/>
      <c r="NM81" s="6"/>
      <c r="NN81" s="6"/>
      <c r="NP81" s="6"/>
      <c r="NQ81" s="6"/>
      <c r="NR81" s="6"/>
      <c r="NS81" s="6"/>
      <c r="NT81" s="6"/>
      <c r="NU81" s="31"/>
      <c r="NV81" s="6"/>
      <c r="NW81" s="6"/>
      <c r="NX81" s="6"/>
      <c r="NY81" s="6"/>
      <c r="NZ81" s="6"/>
      <c r="OA81" s="6"/>
      <c r="OB81" s="6"/>
      <c r="OC81" s="6"/>
      <c r="OD81" s="6"/>
      <c r="OE81" s="6"/>
      <c r="OG81" s="6"/>
      <c r="OH81" s="6"/>
      <c r="OI81" s="6"/>
      <c r="OJ81" s="6"/>
      <c r="OK81" s="6"/>
      <c r="OL81" s="31"/>
      <c r="OM81" s="6"/>
      <c r="ON81" s="6"/>
      <c r="OO81" s="6"/>
      <c r="OP81" s="6"/>
      <c r="OQ81" s="6"/>
      <c r="OR81" s="6"/>
      <c r="OS81" s="6"/>
      <c r="OT81" s="6"/>
      <c r="OU81" s="6"/>
      <c r="OV81" s="6"/>
      <c r="OX81" s="6"/>
      <c r="OY81" s="6"/>
      <c r="OZ81" s="6"/>
      <c r="PA81" s="6"/>
      <c r="PB81" s="6"/>
      <c r="PC81" s="31"/>
      <c r="PD81" s="6"/>
      <c r="PE81" s="6"/>
      <c r="PF81" s="6"/>
      <c r="PG81" s="6"/>
      <c r="PH81" s="6"/>
      <c r="PI81" s="6"/>
      <c r="PJ81" s="6"/>
      <c r="PK81" s="6"/>
      <c r="PL81" s="6"/>
      <c r="PM81" s="6"/>
      <c r="PO81" s="6"/>
      <c r="PP81" s="6"/>
      <c r="PQ81" s="6"/>
      <c r="PR81" s="6"/>
      <c r="PS81" s="6"/>
      <c r="PT81" s="31"/>
      <c r="PU81" s="6"/>
      <c r="PV81" s="6"/>
      <c r="PW81" s="6"/>
      <c r="PX81" s="6"/>
      <c r="PY81" s="6"/>
      <c r="PZ81" s="6"/>
      <c r="QA81" s="6"/>
      <c r="QB81" s="6"/>
      <c r="QC81" s="6"/>
      <c r="QD81" s="6"/>
      <c r="QF81" s="6"/>
      <c r="QG81" s="6"/>
      <c r="QH81" s="6"/>
      <c r="QI81" s="6"/>
      <c r="QJ81" s="6"/>
      <c r="QK81" s="31"/>
      <c r="QL81" s="6"/>
      <c r="QM81" s="6"/>
      <c r="QN81" s="6"/>
      <c r="QO81" s="6"/>
      <c r="QP81" s="6"/>
      <c r="QQ81" s="6"/>
      <c r="QR81" s="6"/>
      <c r="QS81" s="6"/>
      <c r="QT81" s="6"/>
      <c r="QU81" s="6"/>
      <c r="QW81" s="6"/>
      <c r="QX81" s="6"/>
      <c r="QY81" s="6"/>
      <c r="QZ81" s="6"/>
      <c r="RA81" s="6"/>
      <c r="RB81" s="31"/>
      <c r="RC81" s="6"/>
      <c r="RD81" s="6"/>
      <c r="RE81" s="6"/>
      <c r="RF81" s="6"/>
      <c r="RG81" s="6"/>
      <c r="RH81" s="6"/>
      <c r="RI81" s="6"/>
      <c r="RJ81" s="6"/>
      <c r="RK81" s="6"/>
      <c r="RL81" s="6"/>
      <c r="RN81" s="6"/>
      <c r="RO81" s="6"/>
      <c r="RP81" s="6"/>
      <c r="RQ81" s="6"/>
      <c r="RR81" s="6"/>
      <c r="RS81" s="31"/>
      <c r="RT81" s="6"/>
      <c r="RU81" s="6"/>
      <c r="RV81" s="6"/>
      <c r="RW81" s="6"/>
      <c r="RX81" s="6"/>
      <c r="RY81" s="6"/>
      <c r="RZ81" s="6"/>
      <c r="SA81" s="6"/>
      <c r="SB81" s="6"/>
      <c r="SC81" s="6"/>
      <c r="SE81" s="6"/>
      <c r="SF81" s="6"/>
      <c r="SG81" s="6"/>
      <c r="SH81" s="6"/>
      <c r="SI81" s="6"/>
      <c r="SJ81" s="31"/>
      <c r="SK81" s="6"/>
      <c r="SL81" s="6"/>
      <c r="SM81" s="6"/>
      <c r="SN81" s="6"/>
      <c r="SO81" s="6"/>
      <c r="SP81" s="6"/>
      <c r="SQ81" s="6"/>
      <c r="SR81" s="6"/>
      <c r="SS81" s="6"/>
      <c r="ST81" s="6"/>
      <c r="SV81" s="6"/>
      <c r="SW81" s="6"/>
      <c r="SX81" s="6"/>
      <c r="SY81" s="6"/>
      <c r="SZ81" s="6"/>
      <c r="TA81" s="31"/>
      <c r="TB81" s="6"/>
      <c r="TC81" s="6"/>
      <c r="TD81" s="6"/>
      <c r="TE81" s="6"/>
      <c r="TF81" s="6"/>
      <c r="TG81" s="6"/>
      <c r="TH81" s="6"/>
      <c r="TI81" s="6"/>
      <c r="TJ81" s="6"/>
      <c r="TK81" s="6"/>
      <c r="TM81" s="6"/>
      <c r="TN81" s="6"/>
      <c r="TO81" s="6"/>
      <c r="TP81" s="6"/>
      <c r="TQ81" s="6"/>
      <c r="TR81" s="31"/>
      <c r="TS81" s="6"/>
      <c r="TT81" s="6"/>
      <c r="TU81" s="6"/>
      <c r="TV81" s="6"/>
      <c r="TW81" s="6"/>
      <c r="TX81" s="6"/>
      <c r="TY81" s="6"/>
      <c r="TZ81" s="6"/>
      <c r="UA81" s="6"/>
      <c r="UB81" s="6"/>
      <c r="UD81" s="6"/>
      <c r="UE81" s="6"/>
      <c r="UF81" s="6"/>
      <c r="UG81" s="6"/>
      <c r="UH81" s="6"/>
      <c r="UI81" s="31"/>
      <c r="UJ81" s="6"/>
      <c r="UK81" s="6"/>
      <c r="UL81" s="6"/>
      <c r="UM81" s="6"/>
      <c r="UN81" s="6"/>
      <c r="UO81" s="6"/>
      <c r="UP81" s="6"/>
      <c r="UQ81" s="6"/>
      <c r="UR81" s="6"/>
      <c r="US81" s="6"/>
      <c r="UU81" s="6"/>
      <c r="UV81" s="6"/>
      <c r="UW81" s="6"/>
      <c r="UX81" s="6"/>
      <c r="UY81" s="6"/>
      <c r="UZ81" s="31"/>
      <c r="VA81" s="6"/>
      <c r="VB81" s="6"/>
      <c r="VC81" s="6"/>
      <c r="VD81" s="6"/>
      <c r="VE81" s="6"/>
      <c r="VF81" s="6"/>
      <c r="VG81" s="6"/>
      <c r="VH81" s="6"/>
      <c r="VI81" s="6"/>
      <c r="VJ81" s="6"/>
      <c r="VL81" s="6"/>
      <c r="VM81" s="6"/>
      <c r="VN81" s="6"/>
      <c r="VO81" s="6"/>
      <c r="VP81" s="6"/>
      <c r="VQ81" s="31"/>
      <c r="VR81" s="6"/>
      <c r="VS81" s="6"/>
      <c r="VT81" s="6"/>
      <c r="VU81" s="6"/>
      <c r="VV81" s="6"/>
      <c r="VW81" s="6"/>
      <c r="VX81" s="6"/>
      <c r="VY81" s="6"/>
      <c r="VZ81" s="6"/>
      <c r="WA81" s="6"/>
      <c r="WC81" s="6"/>
      <c r="WD81" s="6"/>
      <c r="WE81" s="6"/>
      <c r="WF81" s="6"/>
      <c r="WG81" s="6"/>
      <c r="WH81" s="31"/>
    </row>
    <row r="82" spans="12:606" x14ac:dyDescent="0.25">
      <c r="L82" s="6"/>
      <c r="M82" s="6"/>
      <c r="N82" s="6"/>
      <c r="O82" s="6"/>
      <c r="P82" s="6"/>
      <c r="Q82" s="6"/>
      <c r="R82" s="6"/>
      <c r="S82" s="6"/>
      <c r="T82" s="6"/>
      <c r="U82" s="6"/>
      <c r="W82" s="6"/>
      <c r="X82" s="6"/>
      <c r="Y82" s="6"/>
      <c r="Z82" s="6"/>
      <c r="AA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N82" s="6"/>
      <c r="AO82" s="6"/>
      <c r="AP82" s="6"/>
      <c r="AQ82" s="6"/>
      <c r="AR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E82" s="6"/>
      <c r="BF82" s="6"/>
      <c r="BG82" s="6"/>
      <c r="BH82" s="6"/>
      <c r="BI82" s="6"/>
      <c r="BJ82" s="31"/>
      <c r="BK82" s="6"/>
      <c r="BL82" s="6"/>
      <c r="BM82" s="6"/>
      <c r="BN82" s="6"/>
      <c r="BO82" s="6"/>
      <c r="BP82" s="6"/>
      <c r="BQ82" s="6"/>
      <c r="BR82" s="6"/>
      <c r="BS82" s="6"/>
      <c r="BT82" s="6"/>
      <c r="BV82" s="6"/>
      <c r="BW82" s="6"/>
      <c r="BX82" s="6"/>
      <c r="BY82" s="6"/>
      <c r="BZ82" s="6"/>
      <c r="CA82" s="31"/>
      <c r="CB82" s="6"/>
      <c r="CC82" s="6"/>
      <c r="CD82" s="6"/>
      <c r="CE82" s="6"/>
      <c r="CF82" s="6"/>
      <c r="CG82" s="6"/>
      <c r="CH82" s="6"/>
      <c r="CI82" s="6"/>
      <c r="CJ82" s="6"/>
      <c r="CK82" s="6"/>
      <c r="CM82" s="6"/>
      <c r="CN82" s="6"/>
      <c r="CO82" s="6"/>
      <c r="CP82" s="6"/>
      <c r="CQ82" s="6"/>
      <c r="CR82" s="31"/>
      <c r="CS82" s="6"/>
      <c r="CT82" s="6"/>
      <c r="CU82" s="6"/>
      <c r="CV82" s="6"/>
      <c r="CW82" s="6"/>
      <c r="CX82" s="6"/>
      <c r="CY82" s="6"/>
      <c r="CZ82" s="6"/>
      <c r="DA82" s="6"/>
      <c r="DB82" s="6"/>
      <c r="DD82" s="6"/>
      <c r="DE82" s="6"/>
      <c r="DF82" s="6"/>
      <c r="DG82" s="6"/>
      <c r="DH82" s="6"/>
      <c r="DI82" s="31"/>
      <c r="DJ82" s="6"/>
      <c r="DK82" s="6"/>
      <c r="DL82" s="6"/>
      <c r="DM82" s="6"/>
      <c r="DN82" s="6"/>
      <c r="DO82" s="6"/>
      <c r="DP82" s="6"/>
      <c r="DQ82" s="6"/>
      <c r="DR82" s="6"/>
      <c r="DS82" s="6"/>
      <c r="DU82" s="6"/>
      <c r="DV82" s="6"/>
      <c r="DW82" s="6"/>
      <c r="DX82" s="6"/>
      <c r="DY82" s="6"/>
      <c r="DZ82" s="31"/>
      <c r="EA82" s="6"/>
      <c r="EB82" s="6"/>
      <c r="EC82" s="6"/>
      <c r="ED82" s="6"/>
      <c r="EE82" s="6"/>
      <c r="EF82" s="6"/>
      <c r="EG82" s="6"/>
      <c r="EH82" s="6"/>
      <c r="EI82" s="6"/>
      <c r="EJ82" s="6"/>
      <c r="EL82" s="6"/>
      <c r="EM82" s="6"/>
      <c r="EN82" s="6"/>
      <c r="EO82" s="6"/>
      <c r="EP82" s="6"/>
      <c r="EQ82" s="31"/>
      <c r="ER82" s="6"/>
      <c r="ES82" s="6"/>
      <c r="ET82" s="6"/>
      <c r="EU82" s="6"/>
      <c r="EV82" s="6"/>
      <c r="EW82" s="6"/>
      <c r="EX82" s="6"/>
      <c r="EY82" s="6"/>
      <c r="EZ82" s="6"/>
      <c r="FA82" s="6"/>
      <c r="FC82" s="6"/>
      <c r="FD82" s="6"/>
      <c r="FE82" s="6"/>
      <c r="FF82" s="6"/>
      <c r="FG82" s="6"/>
      <c r="FH82" s="31"/>
      <c r="FI82" s="6"/>
      <c r="FJ82" s="6"/>
      <c r="FK82" s="6"/>
      <c r="FL82" s="6"/>
      <c r="FM82" s="6"/>
      <c r="FN82" s="6"/>
      <c r="FO82" s="6"/>
      <c r="FP82" s="6"/>
      <c r="FQ82" s="6"/>
      <c r="FR82" s="6"/>
      <c r="FT82" s="6"/>
      <c r="FU82" s="6"/>
      <c r="FV82" s="6"/>
      <c r="FW82" s="6"/>
      <c r="FX82" s="6"/>
      <c r="FY82" s="31"/>
      <c r="FZ82" s="6"/>
      <c r="GA82" s="6"/>
      <c r="GB82" s="6"/>
      <c r="GC82" s="6"/>
      <c r="GD82" s="6"/>
      <c r="GE82" s="6"/>
      <c r="GF82" s="6"/>
      <c r="GG82" s="6"/>
      <c r="GH82" s="6"/>
      <c r="GI82" s="6"/>
      <c r="GK82" s="6"/>
      <c r="GL82" s="6"/>
      <c r="GM82" s="6"/>
      <c r="GN82" s="6"/>
      <c r="GO82" s="6"/>
      <c r="GP82" s="31"/>
      <c r="GQ82" s="6"/>
      <c r="GR82" s="6"/>
      <c r="GS82" s="6"/>
      <c r="GT82" s="6"/>
      <c r="GU82" s="6"/>
      <c r="GV82" s="6"/>
      <c r="GW82" s="6"/>
      <c r="GX82" s="6"/>
      <c r="GY82" s="6"/>
      <c r="GZ82" s="6"/>
      <c r="HB82" s="6"/>
      <c r="HC82" s="6"/>
      <c r="HD82" s="6"/>
      <c r="HE82" s="6"/>
      <c r="HF82" s="6"/>
      <c r="HG82" s="31"/>
      <c r="HH82" s="6"/>
      <c r="HI82" s="6"/>
      <c r="HJ82" s="6"/>
      <c r="HK82" s="6"/>
      <c r="HL82" s="6"/>
      <c r="HM82" s="6"/>
      <c r="HN82" s="6"/>
      <c r="HO82" s="6"/>
      <c r="HP82" s="6"/>
      <c r="HQ82" s="6"/>
      <c r="HS82" s="6"/>
      <c r="HT82" s="6"/>
      <c r="HU82" s="6"/>
      <c r="HV82" s="6"/>
      <c r="HW82" s="6"/>
      <c r="HX82" s="31"/>
      <c r="HY82" s="6"/>
      <c r="HZ82" s="6"/>
      <c r="IA82" s="6"/>
      <c r="IB82" s="6"/>
      <c r="IC82" s="6"/>
      <c r="ID82" s="6"/>
      <c r="IE82" s="6"/>
      <c r="IF82" s="6"/>
      <c r="IG82" s="6"/>
      <c r="IH82" s="6"/>
      <c r="IJ82" s="6"/>
      <c r="IK82" s="6"/>
      <c r="IL82" s="6"/>
      <c r="IM82" s="6"/>
      <c r="IN82" s="6"/>
      <c r="IO82" s="31"/>
      <c r="IP82" s="6"/>
      <c r="IQ82" s="6"/>
      <c r="IR82" s="6"/>
      <c r="IS82" s="6"/>
      <c r="IT82" s="6"/>
      <c r="IU82" s="6"/>
      <c r="IV82" s="6"/>
      <c r="IW82" s="6"/>
      <c r="IX82" s="6"/>
      <c r="IY82" s="6"/>
      <c r="JA82" s="6"/>
      <c r="JB82" s="6"/>
      <c r="JC82" s="6"/>
      <c r="JD82" s="6"/>
      <c r="JE82" s="6"/>
      <c r="JF82" s="31"/>
      <c r="JG82" s="6"/>
      <c r="JH82" s="6"/>
      <c r="JI82" s="6"/>
      <c r="JJ82" s="6"/>
      <c r="JK82" s="6"/>
      <c r="JL82" s="6"/>
      <c r="JM82" s="6"/>
      <c r="JN82" s="6"/>
      <c r="JO82" s="6"/>
      <c r="JP82" s="6"/>
      <c r="JR82" s="6"/>
      <c r="JS82" s="6"/>
      <c r="JT82" s="6"/>
      <c r="JU82" s="6"/>
      <c r="JV82" s="6"/>
      <c r="JW82" s="31"/>
      <c r="JX82" s="6"/>
      <c r="JY82" s="6"/>
      <c r="JZ82" s="6"/>
      <c r="KA82" s="6"/>
      <c r="KB82" s="6"/>
      <c r="KC82" s="6"/>
      <c r="KD82" s="6"/>
      <c r="KE82" s="6"/>
      <c r="KF82" s="6"/>
      <c r="KG82" s="6"/>
      <c r="KI82" s="6"/>
      <c r="KJ82" s="6"/>
      <c r="KK82" s="6"/>
      <c r="KL82" s="6"/>
      <c r="KM82" s="6"/>
      <c r="KN82" s="31"/>
      <c r="KO82" s="6"/>
      <c r="KP82" s="6"/>
      <c r="KQ82" s="6"/>
      <c r="KR82" s="6"/>
      <c r="KS82" s="6"/>
      <c r="KT82" s="6"/>
      <c r="KU82" s="6"/>
      <c r="KV82" s="6"/>
      <c r="KW82" s="6"/>
      <c r="KX82" s="6"/>
      <c r="KZ82" s="6"/>
      <c r="LA82" s="6"/>
      <c r="LB82" s="6"/>
      <c r="LC82" s="6"/>
      <c r="LD82" s="6"/>
      <c r="LE82" s="31"/>
      <c r="LF82" s="6"/>
      <c r="LG82" s="6"/>
      <c r="LH82" s="6"/>
      <c r="LI82" s="6"/>
      <c r="LJ82" s="6"/>
      <c r="LK82" s="6"/>
      <c r="LL82" s="6"/>
      <c r="LM82" s="6"/>
      <c r="LN82" s="6"/>
      <c r="LO82" s="6"/>
      <c r="LQ82" s="6"/>
      <c r="LR82" s="6"/>
      <c r="LS82" s="6"/>
      <c r="LT82" s="6"/>
      <c r="LU82" s="6"/>
      <c r="LV82" s="31"/>
      <c r="LW82" s="6"/>
      <c r="LX82" s="6"/>
      <c r="LY82" s="6"/>
      <c r="LZ82" s="6"/>
      <c r="MA82" s="6"/>
      <c r="MB82" s="6"/>
      <c r="MC82" s="6"/>
      <c r="MD82" s="6"/>
      <c r="ME82" s="6"/>
      <c r="MF82" s="6"/>
      <c r="MH82" s="6"/>
      <c r="MI82" s="6"/>
      <c r="MJ82" s="6"/>
      <c r="MK82" s="6"/>
      <c r="ML82" s="6"/>
      <c r="MM82" s="31"/>
      <c r="MN82" s="6"/>
      <c r="MO82" s="6"/>
      <c r="MP82" s="6"/>
      <c r="MQ82" s="6"/>
      <c r="MR82" s="6"/>
      <c r="MS82" s="6"/>
      <c r="MT82" s="6"/>
      <c r="MU82" s="6"/>
      <c r="MV82" s="6"/>
      <c r="MW82" s="6"/>
      <c r="MY82" s="6"/>
      <c r="MZ82" s="6"/>
      <c r="NA82" s="6"/>
      <c r="NB82" s="6"/>
      <c r="NC82" s="6"/>
      <c r="ND82" s="31"/>
      <c r="NE82" s="6"/>
      <c r="NF82" s="6"/>
      <c r="NG82" s="6"/>
      <c r="NH82" s="6"/>
      <c r="NI82" s="6"/>
      <c r="NJ82" s="6"/>
      <c r="NK82" s="6"/>
      <c r="NL82" s="6"/>
      <c r="NM82" s="6"/>
      <c r="NN82" s="6"/>
      <c r="NP82" s="6"/>
      <c r="NQ82" s="6"/>
      <c r="NR82" s="6"/>
      <c r="NS82" s="6"/>
      <c r="NT82" s="6"/>
      <c r="NU82" s="31"/>
      <c r="NV82" s="6"/>
      <c r="NW82" s="6"/>
      <c r="NX82" s="6"/>
      <c r="NY82" s="6"/>
      <c r="NZ82" s="6"/>
      <c r="OA82" s="6"/>
      <c r="OB82" s="6"/>
      <c r="OC82" s="6"/>
      <c r="OD82" s="6"/>
      <c r="OE82" s="6"/>
      <c r="OG82" s="6"/>
      <c r="OH82" s="6"/>
      <c r="OI82" s="6"/>
      <c r="OJ82" s="6"/>
      <c r="OK82" s="6"/>
      <c r="OL82" s="31"/>
      <c r="OM82" s="6"/>
      <c r="ON82" s="6"/>
      <c r="OO82" s="6"/>
      <c r="OP82" s="6"/>
      <c r="OQ82" s="6"/>
      <c r="OR82" s="6"/>
      <c r="OS82" s="6"/>
      <c r="OT82" s="6"/>
      <c r="OU82" s="6"/>
      <c r="OV82" s="6"/>
      <c r="OX82" s="6"/>
      <c r="OY82" s="6"/>
      <c r="OZ82" s="6"/>
      <c r="PA82" s="6"/>
      <c r="PB82" s="6"/>
      <c r="PC82" s="31"/>
      <c r="PD82" s="6"/>
      <c r="PE82" s="6"/>
      <c r="PF82" s="6"/>
      <c r="PG82" s="6"/>
      <c r="PH82" s="6"/>
      <c r="PI82" s="6"/>
      <c r="PJ82" s="6"/>
      <c r="PK82" s="6"/>
      <c r="PL82" s="6"/>
      <c r="PM82" s="6"/>
      <c r="PO82" s="6"/>
      <c r="PP82" s="6"/>
      <c r="PQ82" s="6"/>
      <c r="PR82" s="6"/>
      <c r="PS82" s="6"/>
      <c r="PT82" s="31"/>
      <c r="PU82" s="6"/>
      <c r="PV82" s="6"/>
      <c r="PW82" s="6"/>
      <c r="PX82" s="6"/>
      <c r="PY82" s="6"/>
      <c r="PZ82" s="6"/>
      <c r="QA82" s="6"/>
      <c r="QB82" s="6"/>
      <c r="QC82" s="6"/>
      <c r="QD82" s="6"/>
      <c r="QF82" s="6"/>
      <c r="QG82" s="6"/>
      <c r="QH82" s="6"/>
      <c r="QI82" s="6"/>
      <c r="QJ82" s="6"/>
      <c r="QK82" s="31"/>
      <c r="QL82" s="6"/>
      <c r="QM82" s="6"/>
      <c r="QN82" s="6"/>
      <c r="QO82" s="6"/>
      <c r="QP82" s="6"/>
      <c r="QQ82" s="6"/>
      <c r="QR82" s="6"/>
      <c r="QS82" s="6"/>
      <c r="QT82" s="6"/>
      <c r="QU82" s="6"/>
      <c r="QW82" s="6"/>
      <c r="QX82" s="6"/>
      <c r="QY82" s="6"/>
      <c r="QZ82" s="6"/>
      <c r="RA82" s="6"/>
      <c r="RB82" s="31"/>
      <c r="RC82" s="6"/>
      <c r="RD82" s="6"/>
      <c r="RE82" s="6"/>
      <c r="RF82" s="6"/>
      <c r="RG82" s="6"/>
      <c r="RH82" s="6"/>
      <c r="RI82" s="6"/>
      <c r="RJ82" s="6"/>
      <c r="RK82" s="6"/>
      <c r="RL82" s="6"/>
      <c r="RN82" s="6"/>
      <c r="RO82" s="6"/>
      <c r="RP82" s="6"/>
      <c r="RQ82" s="6"/>
      <c r="RR82" s="6"/>
      <c r="RS82" s="31"/>
      <c r="RT82" s="6"/>
      <c r="RU82" s="6"/>
      <c r="RV82" s="6"/>
      <c r="RW82" s="6"/>
      <c r="RX82" s="6"/>
      <c r="RY82" s="6"/>
      <c r="RZ82" s="6"/>
      <c r="SA82" s="6"/>
      <c r="SB82" s="6"/>
      <c r="SC82" s="6"/>
      <c r="SE82" s="6"/>
      <c r="SF82" s="6"/>
      <c r="SG82" s="6"/>
      <c r="SH82" s="6"/>
      <c r="SI82" s="6"/>
      <c r="SJ82" s="31"/>
      <c r="SK82" s="6"/>
      <c r="SL82" s="6"/>
      <c r="SM82" s="6"/>
      <c r="SN82" s="6"/>
      <c r="SO82" s="6"/>
      <c r="SP82" s="6"/>
      <c r="SQ82" s="6"/>
      <c r="SR82" s="6"/>
      <c r="SS82" s="6"/>
      <c r="ST82" s="6"/>
      <c r="SV82" s="6"/>
      <c r="SW82" s="6"/>
      <c r="SX82" s="6"/>
      <c r="SY82" s="6"/>
      <c r="SZ82" s="6"/>
      <c r="TA82" s="31"/>
      <c r="TB82" s="6"/>
      <c r="TC82" s="6"/>
      <c r="TD82" s="6"/>
      <c r="TE82" s="6"/>
      <c r="TF82" s="6"/>
      <c r="TG82" s="6"/>
      <c r="TH82" s="6"/>
      <c r="TI82" s="6"/>
      <c r="TJ82" s="6"/>
      <c r="TK82" s="6"/>
      <c r="TM82" s="6"/>
      <c r="TN82" s="6"/>
      <c r="TO82" s="6"/>
      <c r="TP82" s="6"/>
      <c r="TQ82" s="6"/>
      <c r="TR82" s="31"/>
      <c r="TS82" s="6"/>
      <c r="TT82" s="6"/>
      <c r="TU82" s="6"/>
      <c r="TV82" s="6"/>
      <c r="TW82" s="6"/>
      <c r="TX82" s="6"/>
      <c r="TY82" s="6"/>
      <c r="TZ82" s="6"/>
      <c r="UA82" s="6"/>
      <c r="UB82" s="6"/>
      <c r="UD82" s="6"/>
      <c r="UE82" s="6"/>
      <c r="UF82" s="6"/>
      <c r="UG82" s="6"/>
      <c r="UH82" s="6"/>
      <c r="UI82" s="31"/>
      <c r="UJ82" s="6"/>
      <c r="UK82" s="6"/>
      <c r="UL82" s="6"/>
      <c r="UM82" s="6"/>
      <c r="UN82" s="6"/>
      <c r="UO82" s="6"/>
      <c r="UP82" s="6"/>
      <c r="UQ82" s="6"/>
      <c r="UR82" s="6"/>
      <c r="US82" s="6"/>
      <c r="UU82" s="6"/>
      <c r="UV82" s="6"/>
      <c r="UW82" s="6"/>
      <c r="UX82" s="6"/>
      <c r="UY82" s="6"/>
      <c r="UZ82" s="31"/>
      <c r="VA82" s="6"/>
      <c r="VB82" s="6"/>
      <c r="VC82" s="6"/>
      <c r="VD82" s="6"/>
      <c r="VE82" s="6"/>
      <c r="VF82" s="6"/>
      <c r="VG82" s="6"/>
      <c r="VH82" s="6"/>
      <c r="VI82" s="6"/>
      <c r="VJ82" s="6"/>
      <c r="VL82" s="6"/>
      <c r="VM82" s="6"/>
      <c r="VN82" s="6"/>
      <c r="VO82" s="6"/>
      <c r="VP82" s="6"/>
      <c r="VQ82" s="31"/>
      <c r="VR82" s="6"/>
      <c r="VS82" s="6"/>
      <c r="VT82" s="6"/>
      <c r="VU82" s="6"/>
      <c r="VV82" s="6"/>
      <c r="VW82" s="6"/>
      <c r="VX82" s="6"/>
      <c r="VY82" s="6"/>
      <c r="VZ82" s="6"/>
      <c r="WA82" s="6"/>
      <c r="WC82" s="6"/>
      <c r="WD82" s="6"/>
      <c r="WE82" s="6"/>
      <c r="WF82" s="6"/>
      <c r="WG82" s="6"/>
      <c r="WH82" s="31"/>
    </row>
    <row r="83" spans="12:606" x14ac:dyDescent="0.25">
      <c r="L83" s="6"/>
      <c r="M83" s="6"/>
      <c r="N83" s="6"/>
      <c r="O83" s="6"/>
      <c r="P83" s="6"/>
      <c r="Q83" s="6"/>
      <c r="R83" s="6"/>
      <c r="S83" s="6"/>
      <c r="T83" s="6"/>
      <c r="U83" s="6"/>
      <c r="W83" s="6"/>
      <c r="X83" s="6"/>
      <c r="Y83" s="6"/>
      <c r="Z83" s="6"/>
      <c r="AA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N83" s="6"/>
      <c r="AO83" s="6"/>
      <c r="AP83" s="6"/>
      <c r="AQ83" s="6"/>
      <c r="AR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E83" s="6"/>
      <c r="BF83" s="6"/>
      <c r="BG83" s="6"/>
      <c r="BH83" s="6"/>
      <c r="BI83" s="6"/>
      <c r="BJ83" s="31"/>
      <c r="BK83" s="6"/>
      <c r="BL83" s="6"/>
      <c r="BM83" s="6"/>
      <c r="BN83" s="6"/>
      <c r="BO83" s="6"/>
      <c r="BP83" s="6"/>
      <c r="BQ83" s="6"/>
      <c r="BR83" s="6"/>
      <c r="BS83" s="6"/>
      <c r="BT83" s="6"/>
      <c r="BV83" s="6"/>
      <c r="BW83" s="6"/>
      <c r="BX83" s="6"/>
      <c r="BY83" s="6"/>
      <c r="BZ83" s="6"/>
      <c r="CA83" s="31"/>
      <c r="CB83" s="6"/>
      <c r="CC83" s="6"/>
      <c r="CD83" s="6"/>
      <c r="CE83" s="6"/>
      <c r="CF83" s="6"/>
      <c r="CG83" s="6"/>
      <c r="CH83" s="6"/>
      <c r="CI83" s="6"/>
      <c r="CJ83" s="6"/>
      <c r="CK83" s="6"/>
      <c r="CM83" s="6"/>
      <c r="CN83" s="6"/>
      <c r="CO83" s="6"/>
      <c r="CP83" s="6"/>
      <c r="CQ83" s="6"/>
      <c r="CR83" s="31"/>
      <c r="CS83" s="6"/>
      <c r="CT83" s="6"/>
      <c r="CU83" s="6"/>
      <c r="CV83" s="6"/>
      <c r="CW83" s="6"/>
      <c r="CX83" s="6"/>
      <c r="CY83" s="6"/>
      <c r="CZ83" s="6"/>
      <c r="DA83" s="6"/>
      <c r="DB83" s="6"/>
      <c r="DD83" s="6"/>
      <c r="DE83" s="6"/>
      <c r="DF83" s="6"/>
      <c r="DG83" s="6"/>
      <c r="DH83" s="6"/>
      <c r="DI83" s="31"/>
      <c r="DJ83" s="6"/>
      <c r="DK83" s="6"/>
      <c r="DL83" s="6"/>
      <c r="DM83" s="6"/>
      <c r="DN83" s="6"/>
      <c r="DO83" s="6"/>
      <c r="DP83" s="6"/>
      <c r="DQ83" s="6"/>
      <c r="DR83" s="6"/>
      <c r="DS83" s="6"/>
      <c r="DU83" s="6"/>
      <c r="DV83" s="6"/>
      <c r="DW83" s="6"/>
      <c r="DX83" s="6"/>
      <c r="DY83" s="6"/>
      <c r="DZ83" s="31"/>
      <c r="EA83" s="6"/>
      <c r="EB83" s="6"/>
      <c r="EC83" s="6"/>
      <c r="ED83" s="6"/>
      <c r="EE83" s="6"/>
      <c r="EF83" s="6"/>
      <c r="EG83" s="6"/>
      <c r="EH83" s="6"/>
      <c r="EI83" s="6"/>
      <c r="EJ83" s="6"/>
      <c r="EL83" s="6"/>
      <c r="EM83" s="6"/>
      <c r="EN83" s="6"/>
      <c r="EO83" s="6"/>
      <c r="EP83" s="6"/>
      <c r="EQ83" s="31"/>
      <c r="ER83" s="6"/>
      <c r="ES83" s="6"/>
      <c r="ET83" s="6"/>
      <c r="EU83" s="6"/>
      <c r="EV83" s="6"/>
      <c r="EW83" s="6"/>
      <c r="EX83" s="6"/>
      <c r="EY83" s="6"/>
      <c r="EZ83" s="6"/>
      <c r="FA83" s="6"/>
      <c r="FC83" s="6"/>
      <c r="FD83" s="6"/>
      <c r="FE83" s="6"/>
      <c r="FF83" s="6"/>
      <c r="FG83" s="6"/>
      <c r="FH83" s="31"/>
      <c r="FI83" s="6"/>
      <c r="FJ83" s="6"/>
      <c r="FK83" s="6"/>
      <c r="FL83" s="6"/>
      <c r="FM83" s="6"/>
      <c r="FN83" s="6"/>
      <c r="FO83" s="6"/>
      <c r="FP83" s="6"/>
      <c r="FQ83" s="6"/>
      <c r="FR83" s="6"/>
      <c r="FT83" s="6"/>
      <c r="FU83" s="6"/>
      <c r="FV83" s="6"/>
      <c r="FW83" s="6"/>
      <c r="FX83" s="6"/>
      <c r="FY83" s="31"/>
      <c r="FZ83" s="6"/>
      <c r="GA83" s="6"/>
      <c r="GB83" s="6"/>
      <c r="GC83" s="6"/>
      <c r="GD83" s="6"/>
      <c r="GE83" s="6"/>
      <c r="GF83" s="6"/>
      <c r="GG83" s="6"/>
      <c r="GH83" s="6"/>
      <c r="GI83" s="6"/>
      <c r="GK83" s="6"/>
      <c r="GL83" s="6"/>
      <c r="GM83" s="6"/>
      <c r="GN83" s="6"/>
      <c r="GO83" s="6"/>
      <c r="GP83" s="31"/>
      <c r="GQ83" s="6"/>
      <c r="GR83" s="6"/>
      <c r="GS83" s="6"/>
      <c r="GT83" s="6"/>
      <c r="GU83" s="6"/>
      <c r="GV83" s="6"/>
      <c r="GW83" s="6"/>
      <c r="GX83" s="6"/>
      <c r="GY83" s="6"/>
      <c r="GZ83" s="6"/>
      <c r="HB83" s="6"/>
      <c r="HC83" s="6"/>
      <c r="HD83" s="6"/>
      <c r="HE83" s="6"/>
      <c r="HF83" s="6"/>
      <c r="HG83" s="31"/>
      <c r="HH83" s="6"/>
      <c r="HI83" s="6"/>
      <c r="HJ83" s="6"/>
      <c r="HK83" s="6"/>
      <c r="HL83" s="6"/>
      <c r="HM83" s="6"/>
      <c r="HN83" s="6"/>
      <c r="HO83" s="6"/>
      <c r="HP83" s="6"/>
      <c r="HQ83" s="6"/>
      <c r="HS83" s="6"/>
      <c r="HT83" s="6"/>
      <c r="HU83" s="6"/>
      <c r="HV83" s="6"/>
      <c r="HW83" s="6"/>
      <c r="HX83" s="31"/>
      <c r="HY83" s="6"/>
      <c r="HZ83" s="6"/>
      <c r="IA83" s="6"/>
      <c r="IB83" s="6"/>
      <c r="IC83" s="6"/>
      <c r="ID83" s="6"/>
      <c r="IE83" s="6"/>
      <c r="IF83" s="6"/>
      <c r="IG83" s="6"/>
      <c r="IH83" s="6"/>
      <c r="IJ83" s="6"/>
      <c r="IK83" s="6"/>
      <c r="IL83" s="6"/>
      <c r="IM83" s="6"/>
      <c r="IN83" s="6"/>
      <c r="IO83" s="31"/>
      <c r="IP83" s="6"/>
      <c r="IQ83" s="6"/>
      <c r="IR83" s="6"/>
      <c r="IS83" s="6"/>
      <c r="IT83" s="6"/>
      <c r="IU83" s="6"/>
      <c r="IV83" s="6"/>
      <c r="IW83" s="6"/>
      <c r="IX83" s="6"/>
      <c r="IY83" s="6"/>
      <c r="JA83" s="6"/>
      <c r="JB83" s="6"/>
      <c r="JC83" s="6"/>
      <c r="JD83" s="6"/>
      <c r="JE83" s="6"/>
      <c r="JF83" s="31"/>
      <c r="JG83" s="6"/>
      <c r="JH83" s="6"/>
      <c r="JI83" s="6"/>
      <c r="JJ83" s="6"/>
      <c r="JK83" s="6"/>
      <c r="JL83" s="6"/>
      <c r="JM83" s="6"/>
      <c r="JN83" s="6"/>
      <c r="JO83" s="6"/>
      <c r="JP83" s="6"/>
      <c r="JR83" s="6"/>
      <c r="JS83" s="6"/>
      <c r="JT83" s="6"/>
      <c r="JU83" s="6"/>
      <c r="JV83" s="6"/>
      <c r="JW83" s="31"/>
      <c r="JX83" s="6"/>
      <c r="JY83" s="6"/>
      <c r="JZ83" s="6"/>
      <c r="KA83" s="6"/>
      <c r="KB83" s="6"/>
      <c r="KC83" s="6"/>
      <c r="KD83" s="6"/>
      <c r="KE83" s="6"/>
      <c r="KF83" s="6"/>
      <c r="KG83" s="6"/>
      <c r="KI83" s="6"/>
      <c r="KJ83" s="6"/>
      <c r="KK83" s="6"/>
      <c r="KL83" s="6"/>
      <c r="KM83" s="6"/>
      <c r="KN83" s="31"/>
      <c r="KO83" s="6"/>
      <c r="KP83" s="6"/>
      <c r="KQ83" s="6"/>
      <c r="KR83" s="6"/>
      <c r="KS83" s="6"/>
      <c r="KT83" s="6"/>
      <c r="KU83" s="6"/>
      <c r="KV83" s="6"/>
      <c r="KW83" s="6"/>
      <c r="KX83" s="6"/>
      <c r="KZ83" s="6"/>
      <c r="LA83" s="6"/>
      <c r="LB83" s="6"/>
      <c r="LC83" s="6"/>
      <c r="LD83" s="6"/>
      <c r="LE83" s="31"/>
      <c r="LF83" s="6"/>
      <c r="LG83" s="6"/>
      <c r="LH83" s="6"/>
      <c r="LI83" s="6"/>
      <c r="LJ83" s="6"/>
      <c r="LK83" s="6"/>
      <c r="LL83" s="6"/>
      <c r="LM83" s="6"/>
      <c r="LN83" s="6"/>
      <c r="LO83" s="6"/>
      <c r="LQ83" s="6"/>
      <c r="LR83" s="6"/>
      <c r="LS83" s="6"/>
      <c r="LT83" s="6"/>
      <c r="LU83" s="6"/>
      <c r="LV83" s="31"/>
      <c r="LW83" s="6"/>
      <c r="LX83" s="6"/>
      <c r="LY83" s="6"/>
      <c r="LZ83" s="6"/>
      <c r="MA83" s="6"/>
      <c r="MB83" s="6"/>
      <c r="MC83" s="6"/>
      <c r="MD83" s="6"/>
      <c r="ME83" s="6"/>
      <c r="MF83" s="6"/>
      <c r="MH83" s="6"/>
      <c r="MI83" s="6"/>
      <c r="MJ83" s="6"/>
      <c r="MK83" s="6"/>
      <c r="ML83" s="6"/>
      <c r="MM83" s="31"/>
      <c r="MN83" s="6"/>
      <c r="MO83" s="6"/>
      <c r="MP83" s="6"/>
      <c r="MQ83" s="6"/>
      <c r="MR83" s="6"/>
      <c r="MS83" s="6"/>
      <c r="MT83" s="6"/>
      <c r="MU83" s="6"/>
      <c r="MV83" s="6"/>
      <c r="MW83" s="6"/>
      <c r="MY83" s="6"/>
      <c r="MZ83" s="6"/>
      <c r="NA83" s="6"/>
      <c r="NB83" s="6"/>
      <c r="NC83" s="6"/>
      <c r="ND83" s="31"/>
      <c r="NE83" s="6"/>
      <c r="NF83" s="6"/>
      <c r="NG83" s="6"/>
      <c r="NH83" s="6"/>
      <c r="NI83" s="6"/>
      <c r="NJ83" s="6"/>
      <c r="NK83" s="6"/>
      <c r="NL83" s="6"/>
      <c r="NM83" s="6"/>
      <c r="NN83" s="6"/>
      <c r="NP83" s="6"/>
      <c r="NQ83" s="6"/>
      <c r="NR83" s="6"/>
      <c r="NS83" s="6"/>
      <c r="NT83" s="6"/>
      <c r="NU83" s="31"/>
      <c r="NV83" s="6"/>
      <c r="NW83" s="6"/>
      <c r="NX83" s="6"/>
      <c r="NY83" s="6"/>
      <c r="NZ83" s="6"/>
      <c r="OA83" s="6"/>
      <c r="OB83" s="6"/>
      <c r="OC83" s="6"/>
      <c r="OD83" s="6"/>
      <c r="OE83" s="6"/>
      <c r="OG83" s="6"/>
      <c r="OH83" s="6"/>
      <c r="OI83" s="6"/>
      <c r="OJ83" s="6"/>
      <c r="OK83" s="6"/>
      <c r="OL83" s="31"/>
      <c r="OM83" s="6"/>
      <c r="ON83" s="6"/>
      <c r="OO83" s="6"/>
      <c r="OP83" s="6"/>
      <c r="OQ83" s="6"/>
      <c r="OR83" s="6"/>
      <c r="OS83" s="6"/>
      <c r="OT83" s="6"/>
      <c r="OU83" s="6"/>
      <c r="OV83" s="6"/>
      <c r="OX83" s="6"/>
      <c r="OY83" s="6"/>
      <c r="OZ83" s="6"/>
      <c r="PA83" s="6"/>
      <c r="PB83" s="6"/>
      <c r="PC83" s="31"/>
      <c r="PD83" s="6"/>
      <c r="PE83" s="6"/>
      <c r="PF83" s="6"/>
      <c r="PG83" s="6"/>
      <c r="PH83" s="6"/>
      <c r="PI83" s="6"/>
      <c r="PJ83" s="6"/>
      <c r="PK83" s="6"/>
      <c r="PL83" s="6"/>
      <c r="PM83" s="6"/>
      <c r="PO83" s="6"/>
      <c r="PP83" s="6"/>
      <c r="PQ83" s="6"/>
      <c r="PR83" s="6"/>
      <c r="PS83" s="6"/>
      <c r="PT83" s="31"/>
      <c r="PU83" s="6"/>
      <c r="PV83" s="6"/>
      <c r="PW83" s="6"/>
      <c r="PX83" s="6"/>
      <c r="PY83" s="6"/>
      <c r="PZ83" s="6"/>
      <c r="QA83" s="6"/>
      <c r="QB83" s="6"/>
      <c r="QC83" s="6"/>
      <c r="QD83" s="6"/>
      <c r="QF83" s="6"/>
      <c r="QG83" s="6"/>
      <c r="QH83" s="6"/>
      <c r="QI83" s="6"/>
      <c r="QJ83" s="6"/>
      <c r="QK83" s="31"/>
      <c r="QL83" s="6"/>
      <c r="QM83" s="6"/>
      <c r="QN83" s="6"/>
      <c r="QO83" s="6"/>
      <c r="QP83" s="6"/>
      <c r="QQ83" s="6"/>
      <c r="QR83" s="6"/>
      <c r="QS83" s="6"/>
      <c r="QT83" s="6"/>
      <c r="QU83" s="6"/>
      <c r="QW83" s="6"/>
      <c r="QX83" s="6"/>
      <c r="QY83" s="6"/>
      <c r="QZ83" s="6"/>
      <c r="RA83" s="6"/>
      <c r="RB83" s="31"/>
      <c r="RC83" s="6"/>
      <c r="RD83" s="6"/>
      <c r="RE83" s="6"/>
      <c r="RF83" s="6"/>
      <c r="RG83" s="6"/>
      <c r="RH83" s="6"/>
      <c r="RI83" s="6"/>
      <c r="RJ83" s="6"/>
      <c r="RK83" s="6"/>
      <c r="RL83" s="6"/>
      <c r="RN83" s="6"/>
      <c r="RO83" s="6"/>
      <c r="RP83" s="6"/>
      <c r="RQ83" s="6"/>
      <c r="RR83" s="6"/>
      <c r="RS83" s="31"/>
      <c r="RT83" s="6"/>
      <c r="RU83" s="6"/>
      <c r="RV83" s="6"/>
      <c r="RW83" s="6"/>
      <c r="RX83" s="6"/>
      <c r="RY83" s="6"/>
      <c r="RZ83" s="6"/>
      <c r="SA83" s="6"/>
      <c r="SB83" s="6"/>
      <c r="SC83" s="6"/>
      <c r="SE83" s="6"/>
      <c r="SF83" s="6"/>
      <c r="SG83" s="6"/>
      <c r="SH83" s="6"/>
      <c r="SI83" s="6"/>
      <c r="SJ83" s="31"/>
      <c r="SK83" s="6"/>
      <c r="SL83" s="6"/>
      <c r="SM83" s="6"/>
      <c r="SN83" s="6"/>
      <c r="SO83" s="6"/>
      <c r="SP83" s="6"/>
      <c r="SQ83" s="6"/>
      <c r="SR83" s="6"/>
      <c r="SS83" s="6"/>
      <c r="ST83" s="6"/>
      <c r="SV83" s="6"/>
      <c r="SW83" s="6"/>
      <c r="SX83" s="6"/>
      <c r="SY83" s="6"/>
      <c r="SZ83" s="6"/>
      <c r="TA83" s="31"/>
      <c r="TB83" s="6"/>
      <c r="TC83" s="6"/>
      <c r="TD83" s="6"/>
      <c r="TE83" s="6"/>
      <c r="TF83" s="6"/>
      <c r="TG83" s="6"/>
      <c r="TH83" s="6"/>
      <c r="TI83" s="6"/>
      <c r="TJ83" s="6"/>
      <c r="TK83" s="6"/>
      <c r="TM83" s="6"/>
      <c r="TN83" s="6"/>
      <c r="TO83" s="6"/>
      <c r="TP83" s="6"/>
      <c r="TQ83" s="6"/>
      <c r="TR83" s="31"/>
      <c r="TS83" s="6"/>
      <c r="TT83" s="6"/>
      <c r="TU83" s="6"/>
      <c r="TV83" s="6"/>
      <c r="TW83" s="6"/>
      <c r="TX83" s="6"/>
      <c r="TY83" s="6"/>
      <c r="TZ83" s="6"/>
      <c r="UA83" s="6"/>
      <c r="UB83" s="6"/>
      <c r="UD83" s="6"/>
      <c r="UE83" s="6"/>
      <c r="UF83" s="6"/>
      <c r="UG83" s="6"/>
      <c r="UH83" s="6"/>
      <c r="UI83" s="31"/>
      <c r="UJ83" s="6"/>
      <c r="UK83" s="6"/>
      <c r="UL83" s="6"/>
      <c r="UM83" s="6"/>
      <c r="UN83" s="6"/>
      <c r="UO83" s="6"/>
      <c r="UP83" s="6"/>
      <c r="UQ83" s="6"/>
      <c r="UR83" s="6"/>
      <c r="US83" s="6"/>
      <c r="UU83" s="6"/>
      <c r="UV83" s="6"/>
      <c r="UW83" s="6"/>
      <c r="UX83" s="6"/>
      <c r="UY83" s="6"/>
      <c r="UZ83" s="31"/>
      <c r="VA83" s="6"/>
      <c r="VB83" s="6"/>
      <c r="VC83" s="6"/>
      <c r="VD83" s="6"/>
      <c r="VE83" s="6"/>
      <c r="VF83" s="6"/>
      <c r="VG83" s="6"/>
      <c r="VH83" s="6"/>
      <c r="VI83" s="6"/>
      <c r="VJ83" s="6"/>
      <c r="VL83" s="6"/>
      <c r="VM83" s="6"/>
      <c r="VN83" s="6"/>
      <c r="VO83" s="6"/>
      <c r="VP83" s="6"/>
      <c r="VQ83" s="31"/>
      <c r="VR83" s="6"/>
      <c r="VS83" s="6"/>
      <c r="VT83" s="6"/>
      <c r="VU83" s="6"/>
      <c r="VV83" s="6"/>
      <c r="VW83" s="6"/>
      <c r="VX83" s="6"/>
      <c r="VY83" s="6"/>
      <c r="VZ83" s="6"/>
      <c r="WA83" s="6"/>
      <c r="WC83" s="6"/>
      <c r="WD83" s="6"/>
      <c r="WE83" s="6"/>
      <c r="WF83" s="6"/>
      <c r="WG83" s="6"/>
      <c r="WH83" s="31"/>
    </row>
    <row r="84" spans="12:606" x14ac:dyDescent="0.25">
      <c r="L84" s="6"/>
      <c r="M84" s="6"/>
      <c r="N84" s="6"/>
      <c r="O84" s="6"/>
      <c r="P84" s="6"/>
      <c r="Q84" s="6"/>
      <c r="R84" s="6"/>
      <c r="S84" s="6"/>
      <c r="T84" s="6"/>
      <c r="U84" s="6"/>
      <c r="W84" s="6"/>
      <c r="X84" s="6"/>
      <c r="Y84" s="6"/>
      <c r="Z84" s="6"/>
      <c r="AA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N84" s="6"/>
      <c r="AO84" s="6"/>
      <c r="AP84" s="6"/>
      <c r="AQ84" s="6"/>
      <c r="AR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E84" s="6"/>
      <c r="BF84" s="6"/>
      <c r="BG84" s="6"/>
      <c r="BH84" s="6"/>
      <c r="BI84" s="6"/>
      <c r="BJ84" s="31"/>
      <c r="BK84" s="6"/>
      <c r="BL84" s="6"/>
      <c r="BM84" s="6"/>
      <c r="BN84" s="6"/>
      <c r="BO84" s="6"/>
      <c r="BP84" s="6"/>
      <c r="BQ84" s="6"/>
      <c r="BR84" s="6"/>
      <c r="BS84" s="6"/>
      <c r="BT84" s="6"/>
      <c r="BV84" s="6"/>
      <c r="BW84" s="6"/>
      <c r="BX84" s="6"/>
      <c r="BY84" s="6"/>
      <c r="BZ84" s="6"/>
      <c r="CA84" s="31"/>
      <c r="CB84" s="6"/>
      <c r="CC84" s="6"/>
      <c r="CD84" s="6"/>
      <c r="CE84" s="6"/>
      <c r="CF84" s="6"/>
      <c r="CG84" s="6"/>
      <c r="CH84" s="6"/>
      <c r="CI84" s="6"/>
      <c r="CJ84" s="6"/>
      <c r="CK84" s="6"/>
      <c r="CM84" s="6"/>
      <c r="CN84" s="6"/>
      <c r="CO84" s="6"/>
      <c r="CP84" s="6"/>
      <c r="CQ84" s="6"/>
      <c r="CR84" s="31"/>
      <c r="CS84" s="6"/>
      <c r="CT84" s="6"/>
      <c r="CU84" s="6"/>
      <c r="CV84" s="6"/>
      <c r="CW84" s="6"/>
      <c r="CX84" s="6"/>
      <c r="CY84" s="6"/>
      <c r="CZ84" s="6"/>
      <c r="DA84" s="6"/>
      <c r="DB84" s="6"/>
      <c r="DD84" s="6"/>
      <c r="DE84" s="6"/>
      <c r="DF84" s="6"/>
      <c r="DG84" s="6"/>
      <c r="DH84" s="6"/>
      <c r="DI84" s="31"/>
      <c r="DJ84" s="6"/>
      <c r="DK84" s="6"/>
      <c r="DL84" s="6"/>
      <c r="DM84" s="6"/>
      <c r="DN84" s="6"/>
      <c r="DO84" s="6"/>
      <c r="DP84" s="6"/>
      <c r="DQ84" s="6"/>
      <c r="DR84" s="6"/>
      <c r="DS84" s="6"/>
      <c r="DU84" s="6"/>
      <c r="DV84" s="6"/>
      <c r="DW84" s="6"/>
      <c r="DX84" s="6"/>
      <c r="DY84" s="6"/>
      <c r="DZ84" s="31"/>
      <c r="EA84" s="6"/>
      <c r="EB84" s="6"/>
      <c r="EC84" s="6"/>
      <c r="ED84" s="6"/>
      <c r="EE84" s="6"/>
      <c r="EF84" s="6"/>
      <c r="EG84" s="6"/>
      <c r="EH84" s="6"/>
      <c r="EI84" s="6"/>
      <c r="EJ84" s="6"/>
      <c r="EL84" s="6"/>
      <c r="EM84" s="6"/>
      <c r="EN84" s="6"/>
      <c r="EO84" s="6"/>
      <c r="EP84" s="6"/>
      <c r="EQ84" s="31"/>
      <c r="ER84" s="6"/>
      <c r="ES84" s="6"/>
      <c r="ET84" s="6"/>
      <c r="EU84" s="6"/>
      <c r="EV84" s="6"/>
      <c r="EW84" s="6"/>
      <c r="EX84" s="6"/>
      <c r="EY84" s="6"/>
      <c r="EZ84" s="6"/>
      <c r="FA84" s="6"/>
      <c r="FC84" s="6"/>
      <c r="FD84" s="6"/>
      <c r="FE84" s="6"/>
      <c r="FF84" s="6"/>
      <c r="FG84" s="6"/>
      <c r="FH84" s="31"/>
      <c r="FI84" s="6"/>
      <c r="FJ84" s="6"/>
      <c r="FK84" s="6"/>
      <c r="FL84" s="6"/>
      <c r="FM84" s="6"/>
      <c r="FN84" s="6"/>
      <c r="FO84" s="6"/>
      <c r="FP84" s="6"/>
      <c r="FQ84" s="6"/>
      <c r="FR84" s="6"/>
      <c r="FT84" s="6"/>
      <c r="FU84" s="6"/>
      <c r="FV84" s="6"/>
      <c r="FW84" s="6"/>
      <c r="FX84" s="6"/>
      <c r="FY84" s="31"/>
      <c r="FZ84" s="6"/>
      <c r="GA84" s="6"/>
      <c r="GB84" s="6"/>
      <c r="GC84" s="6"/>
      <c r="GD84" s="6"/>
      <c r="GE84" s="6"/>
      <c r="GF84" s="6"/>
      <c r="GG84" s="6"/>
      <c r="GH84" s="6"/>
      <c r="GI84" s="6"/>
      <c r="GK84" s="6"/>
      <c r="GL84" s="6"/>
      <c r="GM84" s="6"/>
      <c r="GN84" s="6"/>
      <c r="GO84" s="6"/>
      <c r="GP84" s="31"/>
      <c r="GQ84" s="6"/>
      <c r="GR84" s="6"/>
      <c r="GS84" s="6"/>
      <c r="GT84" s="6"/>
      <c r="GU84" s="6"/>
      <c r="GV84" s="6"/>
      <c r="GW84" s="6"/>
      <c r="GX84" s="6"/>
      <c r="GY84" s="6"/>
      <c r="GZ84" s="6"/>
      <c r="HB84" s="6"/>
      <c r="HC84" s="6"/>
      <c r="HD84" s="6"/>
      <c r="HE84" s="6"/>
      <c r="HF84" s="6"/>
      <c r="HG84" s="31"/>
      <c r="HH84" s="6"/>
      <c r="HI84" s="6"/>
      <c r="HJ84" s="6"/>
      <c r="HK84" s="6"/>
      <c r="HL84" s="6"/>
      <c r="HM84" s="6"/>
      <c r="HN84" s="6"/>
      <c r="HO84" s="6"/>
      <c r="HP84" s="6"/>
      <c r="HQ84" s="6"/>
      <c r="HS84" s="6"/>
      <c r="HT84" s="6"/>
      <c r="HU84" s="6"/>
      <c r="HV84" s="6"/>
      <c r="HW84" s="6"/>
      <c r="HX84" s="31"/>
      <c r="HY84" s="6"/>
      <c r="HZ84" s="6"/>
      <c r="IA84" s="6"/>
      <c r="IB84" s="6"/>
      <c r="IC84" s="6"/>
      <c r="ID84" s="6"/>
      <c r="IE84" s="6"/>
      <c r="IF84" s="6"/>
      <c r="IG84" s="6"/>
      <c r="IH84" s="6"/>
      <c r="IJ84" s="6"/>
      <c r="IK84" s="6"/>
      <c r="IL84" s="6"/>
      <c r="IM84" s="6"/>
      <c r="IN84" s="6"/>
      <c r="IO84" s="31"/>
      <c r="IP84" s="6"/>
      <c r="IQ84" s="6"/>
      <c r="IR84" s="6"/>
      <c r="IS84" s="6"/>
      <c r="IT84" s="6"/>
      <c r="IU84" s="6"/>
      <c r="IV84" s="6"/>
      <c r="IW84" s="6"/>
      <c r="IX84" s="6"/>
      <c r="IY84" s="6"/>
      <c r="JA84" s="6"/>
      <c r="JB84" s="6"/>
      <c r="JC84" s="6"/>
      <c r="JD84" s="6"/>
      <c r="JE84" s="6"/>
      <c r="JF84" s="31"/>
      <c r="JG84" s="6"/>
      <c r="JH84" s="6"/>
      <c r="JI84" s="6"/>
      <c r="JJ84" s="6"/>
      <c r="JK84" s="6"/>
      <c r="JL84" s="6"/>
      <c r="JM84" s="6"/>
      <c r="JN84" s="6"/>
      <c r="JO84" s="6"/>
      <c r="JP84" s="6"/>
      <c r="JR84" s="6"/>
      <c r="JS84" s="6"/>
      <c r="JT84" s="6"/>
      <c r="JU84" s="6"/>
      <c r="JV84" s="6"/>
      <c r="JW84" s="31"/>
      <c r="JX84" s="6"/>
      <c r="JY84" s="6"/>
      <c r="JZ84" s="6"/>
      <c r="KA84" s="6"/>
      <c r="KB84" s="6"/>
      <c r="KC84" s="6"/>
      <c r="KD84" s="6"/>
      <c r="KE84" s="6"/>
      <c r="KF84" s="6"/>
      <c r="KG84" s="6"/>
      <c r="KI84" s="6"/>
      <c r="KJ84" s="6"/>
      <c r="KK84" s="6"/>
      <c r="KL84" s="6"/>
      <c r="KM84" s="6"/>
      <c r="KN84" s="31"/>
      <c r="KO84" s="6"/>
      <c r="KP84" s="6"/>
      <c r="KQ84" s="6"/>
      <c r="KR84" s="6"/>
      <c r="KS84" s="6"/>
      <c r="KT84" s="6"/>
      <c r="KU84" s="6"/>
      <c r="KV84" s="6"/>
      <c r="KW84" s="6"/>
      <c r="KX84" s="6"/>
      <c r="KZ84" s="6"/>
      <c r="LA84" s="6"/>
      <c r="LB84" s="6"/>
      <c r="LC84" s="6"/>
      <c r="LD84" s="6"/>
      <c r="LE84" s="31"/>
      <c r="LF84" s="6"/>
      <c r="LG84" s="6"/>
      <c r="LH84" s="6"/>
      <c r="LI84" s="6"/>
      <c r="LJ84" s="6"/>
      <c r="LK84" s="6"/>
      <c r="LL84" s="6"/>
      <c r="LM84" s="6"/>
      <c r="LN84" s="6"/>
      <c r="LO84" s="6"/>
      <c r="LQ84" s="6"/>
      <c r="LR84" s="6"/>
      <c r="LS84" s="6"/>
      <c r="LT84" s="6"/>
      <c r="LU84" s="6"/>
      <c r="LV84" s="31"/>
      <c r="LW84" s="6"/>
      <c r="LX84" s="6"/>
      <c r="LY84" s="6"/>
      <c r="LZ84" s="6"/>
      <c r="MA84" s="6"/>
      <c r="MB84" s="6"/>
      <c r="MC84" s="6"/>
      <c r="MD84" s="6"/>
      <c r="ME84" s="6"/>
      <c r="MF84" s="6"/>
      <c r="MH84" s="6"/>
      <c r="MI84" s="6"/>
      <c r="MJ84" s="6"/>
      <c r="MK84" s="6"/>
      <c r="ML84" s="6"/>
      <c r="MM84" s="31"/>
      <c r="MN84" s="6"/>
      <c r="MO84" s="6"/>
      <c r="MP84" s="6"/>
      <c r="MQ84" s="6"/>
      <c r="MR84" s="6"/>
      <c r="MS84" s="6"/>
      <c r="MT84" s="6"/>
      <c r="MU84" s="6"/>
      <c r="MV84" s="6"/>
      <c r="MW84" s="6"/>
      <c r="MY84" s="6"/>
      <c r="MZ84" s="6"/>
      <c r="NA84" s="6"/>
      <c r="NB84" s="6"/>
      <c r="NC84" s="6"/>
      <c r="ND84" s="31"/>
      <c r="NE84" s="6"/>
      <c r="NF84" s="6"/>
      <c r="NG84" s="6"/>
      <c r="NH84" s="6"/>
      <c r="NI84" s="6"/>
      <c r="NJ84" s="6"/>
      <c r="NK84" s="6"/>
      <c r="NL84" s="6"/>
      <c r="NM84" s="6"/>
      <c r="NN84" s="6"/>
      <c r="NP84" s="6"/>
      <c r="NQ84" s="6"/>
      <c r="NR84" s="6"/>
      <c r="NS84" s="6"/>
      <c r="NT84" s="6"/>
      <c r="NU84" s="31"/>
      <c r="NV84" s="6"/>
      <c r="NW84" s="6"/>
      <c r="NX84" s="6"/>
      <c r="NY84" s="6"/>
      <c r="NZ84" s="6"/>
      <c r="OA84" s="6"/>
      <c r="OB84" s="6"/>
      <c r="OC84" s="6"/>
      <c r="OD84" s="6"/>
      <c r="OE84" s="6"/>
      <c r="OG84" s="6"/>
      <c r="OH84" s="6"/>
      <c r="OI84" s="6"/>
      <c r="OJ84" s="6"/>
      <c r="OK84" s="6"/>
      <c r="OL84" s="31"/>
      <c r="OM84" s="6"/>
      <c r="ON84" s="6"/>
      <c r="OO84" s="6"/>
      <c r="OP84" s="6"/>
      <c r="OQ84" s="6"/>
      <c r="OR84" s="6"/>
      <c r="OS84" s="6"/>
      <c r="OT84" s="6"/>
      <c r="OU84" s="6"/>
      <c r="OV84" s="6"/>
      <c r="OX84" s="6"/>
      <c r="OY84" s="6"/>
      <c r="OZ84" s="6"/>
      <c r="PA84" s="6"/>
      <c r="PB84" s="6"/>
      <c r="PC84" s="31"/>
      <c r="PD84" s="6"/>
      <c r="PE84" s="6"/>
      <c r="PF84" s="6"/>
      <c r="PG84" s="6"/>
      <c r="PH84" s="6"/>
      <c r="PI84" s="6"/>
      <c r="PJ84" s="6"/>
      <c r="PK84" s="6"/>
      <c r="PL84" s="6"/>
      <c r="PM84" s="6"/>
      <c r="PO84" s="6"/>
      <c r="PP84" s="6"/>
      <c r="PQ84" s="6"/>
      <c r="PR84" s="6"/>
      <c r="PS84" s="6"/>
      <c r="PT84" s="31"/>
      <c r="PU84" s="6"/>
      <c r="PV84" s="6"/>
      <c r="PW84" s="6"/>
      <c r="PX84" s="6"/>
      <c r="PY84" s="6"/>
      <c r="PZ84" s="6"/>
      <c r="QA84" s="6"/>
      <c r="QB84" s="6"/>
      <c r="QC84" s="6"/>
      <c r="QD84" s="6"/>
      <c r="QF84" s="6"/>
      <c r="QG84" s="6"/>
      <c r="QH84" s="6"/>
      <c r="QI84" s="6"/>
      <c r="QJ84" s="6"/>
      <c r="QK84" s="31"/>
      <c r="QL84" s="6"/>
      <c r="QM84" s="6"/>
      <c r="QN84" s="6"/>
      <c r="QO84" s="6"/>
      <c r="QP84" s="6"/>
      <c r="QQ84" s="6"/>
      <c r="QR84" s="6"/>
      <c r="QS84" s="6"/>
      <c r="QT84" s="6"/>
      <c r="QU84" s="6"/>
      <c r="QW84" s="6"/>
      <c r="QX84" s="6"/>
      <c r="QY84" s="6"/>
      <c r="QZ84" s="6"/>
      <c r="RA84" s="6"/>
      <c r="RB84" s="31"/>
      <c r="RC84" s="6"/>
      <c r="RD84" s="6"/>
      <c r="RE84" s="6"/>
      <c r="RF84" s="6"/>
      <c r="RG84" s="6"/>
      <c r="RH84" s="6"/>
      <c r="RI84" s="6"/>
      <c r="RJ84" s="6"/>
      <c r="RK84" s="6"/>
      <c r="RL84" s="6"/>
      <c r="RN84" s="6"/>
      <c r="RO84" s="6"/>
      <c r="RP84" s="6"/>
      <c r="RQ84" s="6"/>
      <c r="RR84" s="6"/>
      <c r="RS84" s="31"/>
      <c r="RT84" s="6"/>
      <c r="RU84" s="6"/>
      <c r="RV84" s="6"/>
      <c r="RW84" s="6"/>
      <c r="RX84" s="6"/>
      <c r="RY84" s="6"/>
      <c r="RZ84" s="6"/>
      <c r="SA84" s="6"/>
      <c r="SB84" s="6"/>
      <c r="SC84" s="6"/>
      <c r="SE84" s="6"/>
      <c r="SF84" s="6"/>
      <c r="SG84" s="6"/>
      <c r="SH84" s="6"/>
      <c r="SI84" s="6"/>
      <c r="SJ84" s="31"/>
      <c r="SK84" s="6"/>
      <c r="SL84" s="6"/>
      <c r="SM84" s="6"/>
      <c r="SN84" s="6"/>
      <c r="SO84" s="6"/>
      <c r="SP84" s="6"/>
      <c r="SQ84" s="6"/>
      <c r="SR84" s="6"/>
      <c r="SS84" s="6"/>
      <c r="ST84" s="6"/>
      <c r="SV84" s="6"/>
      <c r="SW84" s="6"/>
      <c r="SX84" s="6"/>
      <c r="SY84" s="6"/>
      <c r="SZ84" s="6"/>
      <c r="TA84" s="31"/>
      <c r="TB84" s="6"/>
      <c r="TC84" s="6"/>
      <c r="TD84" s="6"/>
      <c r="TE84" s="6"/>
      <c r="TF84" s="6"/>
      <c r="TG84" s="6"/>
      <c r="TH84" s="6"/>
      <c r="TI84" s="6"/>
      <c r="TJ84" s="6"/>
      <c r="TK84" s="6"/>
      <c r="TM84" s="6"/>
      <c r="TN84" s="6"/>
      <c r="TO84" s="6"/>
      <c r="TP84" s="6"/>
      <c r="TQ84" s="6"/>
      <c r="TR84" s="31"/>
      <c r="TS84" s="6"/>
      <c r="TT84" s="6"/>
      <c r="TU84" s="6"/>
      <c r="TV84" s="6"/>
      <c r="TW84" s="6"/>
      <c r="TX84" s="6"/>
      <c r="TY84" s="6"/>
      <c r="TZ84" s="6"/>
      <c r="UA84" s="6"/>
      <c r="UB84" s="6"/>
      <c r="UD84" s="6"/>
      <c r="UE84" s="6"/>
      <c r="UF84" s="6"/>
      <c r="UG84" s="6"/>
      <c r="UH84" s="6"/>
      <c r="UI84" s="31"/>
      <c r="UJ84" s="6"/>
      <c r="UK84" s="6"/>
      <c r="UL84" s="6"/>
      <c r="UM84" s="6"/>
      <c r="UN84" s="6"/>
      <c r="UO84" s="6"/>
      <c r="UP84" s="6"/>
      <c r="UQ84" s="6"/>
      <c r="UR84" s="6"/>
      <c r="US84" s="6"/>
      <c r="UU84" s="6"/>
      <c r="UV84" s="6"/>
      <c r="UW84" s="6"/>
      <c r="UX84" s="6"/>
      <c r="UY84" s="6"/>
      <c r="UZ84" s="31"/>
      <c r="VA84" s="6"/>
      <c r="VB84" s="6"/>
      <c r="VC84" s="6"/>
      <c r="VD84" s="6"/>
      <c r="VE84" s="6"/>
      <c r="VF84" s="6"/>
      <c r="VG84" s="6"/>
      <c r="VH84" s="6"/>
      <c r="VI84" s="6"/>
      <c r="VJ84" s="6"/>
      <c r="VL84" s="6"/>
      <c r="VM84" s="6"/>
      <c r="VN84" s="6"/>
      <c r="VO84" s="6"/>
      <c r="VP84" s="6"/>
      <c r="VQ84" s="31"/>
      <c r="VR84" s="6"/>
      <c r="VS84" s="6"/>
      <c r="VT84" s="6"/>
      <c r="VU84" s="6"/>
      <c r="VV84" s="6"/>
      <c r="VW84" s="6"/>
      <c r="VX84" s="6"/>
      <c r="VY84" s="6"/>
      <c r="VZ84" s="6"/>
      <c r="WA84" s="6"/>
      <c r="WC84" s="6"/>
      <c r="WD84" s="6"/>
      <c r="WE84" s="6"/>
      <c r="WF84" s="6"/>
      <c r="WG84" s="6"/>
      <c r="WH84" s="31"/>
    </row>
    <row r="85" spans="12:606" x14ac:dyDescent="0.25">
      <c r="L85" s="6"/>
      <c r="M85" s="6"/>
      <c r="N85" s="6"/>
      <c r="O85" s="6"/>
      <c r="P85" s="6"/>
      <c r="Q85" s="6"/>
      <c r="R85" s="6"/>
      <c r="S85" s="6"/>
      <c r="T85" s="6"/>
      <c r="U85" s="6"/>
      <c r="W85" s="6"/>
      <c r="X85" s="6"/>
      <c r="Y85" s="6"/>
      <c r="Z85" s="6"/>
      <c r="AA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N85" s="6"/>
      <c r="AO85" s="6"/>
      <c r="AP85" s="6"/>
      <c r="AQ85" s="6"/>
      <c r="AR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E85" s="6"/>
      <c r="BF85" s="6"/>
      <c r="BG85" s="6"/>
      <c r="BH85" s="6"/>
      <c r="BI85" s="6"/>
      <c r="BJ85" s="31"/>
      <c r="BK85" s="6"/>
      <c r="BL85" s="6"/>
      <c r="BM85" s="6"/>
      <c r="BN85" s="6"/>
      <c r="BO85" s="6"/>
      <c r="BP85" s="6"/>
      <c r="BQ85" s="6"/>
      <c r="BR85" s="6"/>
      <c r="BS85" s="6"/>
      <c r="BT85" s="6"/>
      <c r="BV85" s="6"/>
      <c r="BW85" s="6"/>
      <c r="BX85" s="6"/>
      <c r="BY85" s="6"/>
      <c r="BZ85" s="6"/>
      <c r="CA85" s="31"/>
      <c r="CB85" s="6"/>
      <c r="CC85" s="6"/>
      <c r="CD85" s="6"/>
      <c r="CE85" s="6"/>
      <c r="CF85" s="6"/>
      <c r="CG85" s="6"/>
      <c r="CH85" s="6"/>
      <c r="CI85" s="6"/>
      <c r="CJ85" s="6"/>
      <c r="CK85" s="6"/>
      <c r="CM85" s="6"/>
      <c r="CN85" s="6"/>
      <c r="CO85" s="6"/>
      <c r="CP85" s="6"/>
      <c r="CQ85" s="6"/>
      <c r="CR85" s="31"/>
      <c r="CS85" s="6"/>
      <c r="CT85" s="6"/>
      <c r="CU85" s="6"/>
      <c r="CV85" s="6"/>
      <c r="CW85" s="6"/>
      <c r="CX85" s="6"/>
      <c r="CY85" s="6"/>
      <c r="CZ85" s="6"/>
      <c r="DA85" s="6"/>
      <c r="DB85" s="6"/>
      <c r="DD85" s="6"/>
      <c r="DE85" s="6"/>
      <c r="DF85" s="6"/>
      <c r="DG85" s="6"/>
      <c r="DH85" s="6"/>
      <c r="DI85" s="31"/>
      <c r="DJ85" s="6"/>
      <c r="DK85" s="6"/>
      <c r="DL85" s="6"/>
      <c r="DM85" s="6"/>
      <c r="DN85" s="6"/>
      <c r="DO85" s="6"/>
      <c r="DP85" s="6"/>
      <c r="DQ85" s="6"/>
      <c r="DR85" s="6"/>
      <c r="DS85" s="6"/>
      <c r="DU85" s="6"/>
      <c r="DV85" s="6"/>
      <c r="DW85" s="6"/>
      <c r="DX85" s="6"/>
      <c r="DY85" s="6"/>
      <c r="DZ85" s="31"/>
      <c r="EA85" s="6"/>
      <c r="EB85" s="6"/>
      <c r="EC85" s="6"/>
      <c r="ED85" s="6"/>
      <c r="EE85" s="6"/>
      <c r="EF85" s="6"/>
      <c r="EG85" s="6"/>
      <c r="EH85" s="6"/>
      <c r="EI85" s="6"/>
      <c r="EJ85" s="6"/>
      <c r="EL85" s="6"/>
      <c r="EM85" s="6"/>
      <c r="EN85" s="6"/>
      <c r="EO85" s="6"/>
      <c r="EP85" s="6"/>
      <c r="EQ85" s="31"/>
      <c r="ER85" s="6"/>
      <c r="ES85" s="6"/>
      <c r="ET85" s="6"/>
      <c r="EU85" s="6"/>
      <c r="EV85" s="6"/>
      <c r="EW85" s="6"/>
      <c r="EX85" s="6"/>
      <c r="EY85" s="6"/>
      <c r="EZ85" s="6"/>
      <c r="FA85" s="6"/>
      <c r="FC85" s="6"/>
      <c r="FD85" s="6"/>
      <c r="FE85" s="6"/>
      <c r="FF85" s="6"/>
      <c r="FG85" s="6"/>
      <c r="FH85" s="31"/>
      <c r="FI85" s="6"/>
      <c r="FJ85" s="6"/>
      <c r="FK85" s="6"/>
      <c r="FL85" s="6"/>
      <c r="FM85" s="6"/>
      <c r="FN85" s="6"/>
      <c r="FO85" s="6"/>
      <c r="FP85" s="6"/>
      <c r="FQ85" s="6"/>
      <c r="FR85" s="6"/>
      <c r="FT85" s="6"/>
      <c r="FU85" s="6"/>
      <c r="FV85" s="6"/>
      <c r="FW85" s="6"/>
      <c r="FX85" s="6"/>
      <c r="FY85" s="31"/>
      <c r="FZ85" s="6"/>
      <c r="GA85" s="6"/>
      <c r="GB85" s="6"/>
      <c r="GC85" s="6"/>
      <c r="GD85" s="6"/>
      <c r="GE85" s="6"/>
      <c r="GF85" s="6"/>
      <c r="GG85" s="6"/>
      <c r="GH85" s="6"/>
      <c r="GI85" s="6"/>
      <c r="GK85" s="6"/>
      <c r="GL85" s="6"/>
      <c r="GM85" s="6"/>
      <c r="GN85" s="6"/>
      <c r="GO85" s="6"/>
      <c r="GP85" s="31"/>
      <c r="GQ85" s="6"/>
      <c r="GR85" s="6"/>
      <c r="GS85" s="6"/>
      <c r="GT85" s="6"/>
      <c r="GU85" s="6"/>
      <c r="GV85" s="6"/>
      <c r="GW85" s="6"/>
      <c r="GX85" s="6"/>
      <c r="GY85" s="6"/>
      <c r="GZ85" s="6"/>
      <c r="HB85" s="6"/>
      <c r="HC85" s="6"/>
      <c r="HD85" s="6"/>
      <c r="HE85" s="6"/>
      <c r="HF85" s="6"/>
      <c r="HG85" s="31"/>
      <c r="HH85" s="6"/>
      <c r="HI85" s="6"/>
      <c r="HJ85" s="6"/>
      <c r="HK85" s="6"/>
      <c r="HL85" s="6"/>
      <c r="HM85" s="6"/>
      <c r="HN85" s="6"/>
      <c r="HO85" s="6"/>
      <c r="HP85" s="6"/>
      <c r="HQ85" s="6"/>
      <c r="HS85" s="6"/>
      <c r="HT85" s="6"/>
      <c r="HU85" s="6"/>
      <c r="HV85" s="6"/>
      <c r="HW85" s="6"/>
      <c r="HX85" s="31"/>
      <c r="HY85" s="6"/>
      <c r="HZ85" s="6"/>
      <c r="IA85" s="6"/>
      <c r="IB85" s="6"/>
      <c r="IC85" s="6"/>
      <c r="ID85" s="6"/>
      <c r="IE85" s="6"/>
      <c r="IF85" s="6"/>
      <c r="IG85" s="6"/>
      <c r="IH85" s="6"/>
      <c r="IJ85" s="6"/>
      <c r="IK85" s="6"/>
      <c r="IL85" s="6"/>
      <c r="IM85" s="6"/>
      <c r="IN85" s="6"/>
      <c r="IO85" s="31"/>
      <c r="IP85" s="6"/>
      <c r="IQ85" s="6"/>
      <c r="IR85" s="6"/>
      <c r="IS85" s="6"/>
      <c r="IT85" s="6"/>
      <c r="IU85" s="6"/>
      <c r="IV85" s="6"/>
      <c r="IW85" s="6"/>
      <c r="IX85" s="6"/>
      <c r="IY85" s="6"/>
      <c r="JA85" s="6"/>
      <c r="JB85" s="6"/>
      <c r="JC85" s="6"/>
      <c r="JD85" s="6"/>
      <c r="JE85" s="6"/>
      <c r="JF85" s="31"/>
      <c r="JG85" s="6"/>
      <c r="JH85" s="6"/>
      <c r="JI85" s="6"/>
      <c r="JJ85" s="6"/>
      <c r="JK85" s="6"/>
      <c r="JL85" s="6"/>
      <c r="JM85" s="6"/>
      <c r="JN85" s="6"/>
      <c r="JO85" s="6"/>
      <c r="JP85" s="6"/>
      <c r="JR85" s="6"/>
      <c r="JS85" s="6"/>
      <c r="JT85" s="6"/>
      <c r="JU85" s="6"/>
      <c r="JV85" s="6"/>
      <c r="JW85" s="31"/>
      <c r="JX85" s="6"/>
      <c r="JY85" s="6"/>
      <c r="JZ85" s="6"/>
      <c r="KA85" s="6"/>
      <c r="KB85" s="6"/>
      <c r="KC85" s="6"/>
      <c r="KD85" s="6"/>
      <c r="KE85" s="6"/>
      <c r="KF85" s="6"/>
      <c r="KG85" s="6"/>
      <c r="KI85" s="6"/>
      <c r="KJ85" s="6"/>
      <c r="KK85" s="6"/>
      <c r="KL85" s="6"/>
      <c r="KM85" s="6"/>
      <c r="KN85" s="31"/>
      <c r="KO85" s="6"/>
      <c r="KP85" s="6"/>
      <c r="KQ85" s="6"/>
      <c r="KR85" s="6"/>
      <c r="KS85" s="6"/>
      <c r="KT85" s="6"/>
      <c r="KU85" s="6"/>
      <c r="KV85" s="6"/>
      <c r="KW85" s="6"/>
      <c r="KX85" s="6"/>
      <c r="KZ85" s="6"/>
      <c r="LA85" s="6"/>
      <c r="LB85" s="6"/>
      <c r="LC85" s="6"/>
      <c r="LD85" s="6"/>
      <c r="LE85" s="31"/>
      <c r="LF85" s="6"/>
      <c r="LG85" s="6"/>
      <c r="LH85" s="6"/>
      <c r="LI85" s="6"/>
      <c r="LJ85" s="6"/>
      <c r="LK85" s="6"/>
      <c r="LL85" s="6"/>
      <c r="LM85" s="6"/>
      <c r="LN85" s="6"/>
      <c r="LO85" s="6"/>
      <c r="LQ85" s="6"/>
      <c r="LR85" s="6"/>
      <c r="LS85" s="6"/>
      <c r="LT85" s="6"/>
      <c r="LU85" s="6"/>
      <c r="LV85" s="31"/>
      <c r="LW85" s="6"/>
      <c r="LX85" s="6"/>
      <c r="LY85" s="6"/>
      <c r="LZ85" s="6"/>
      <c r="MA85" s="6"/>
      <c r="MB85" s="6"/>
      <c r="MC85" s="6"/>
      <c r="MD85" s="6"/>
      <c r="ME85" s="6"/>
      <c r="MF85" s="6"/>
      <c r="MH85" s="6"/>
      <c r="MI85" s="6"/>
      <c r="MJ85" s="6"/>
      <c r="MK85" s="6"/>
      <c r="ML85" s="6"/>
      <c r="MM85" s="31"/>
      <c r="MN85" s="6"/>
      <c r="MO85" s="6"/>
      <c r="MP85" s="6"/>
      <c r="MQ85" s="6"/>
      <c r="MR85" s="6"/>
      <c r="MS85" s="6"/>
      <c r="MT85" s="6"/>
      <c r="MU85" s="6"/>
      <c r="MV85" s="6"/>
      <c r="MW85" s="6"/>
      <c r="MY85" s="6"/>
      <c r="MZ85" s="6"/>
      <c r="NA85" s="6"/>
      <c r="NB85" s="6"/>
      <c r="NC85" s="6"/>
      <c r="ND85" s="31"/>
      <c r="NE85" s="6"/>
      <c r="NF85" s="6"/>
      <c r="NG85" s="6"/>
      <c r="NH85" s="6"/>
      <c r="NI85" s="6"/>
      <c r="NJ85" s="6"/>
      <c r="NK85" s="6"/>
      <c r="NL85" s="6"/>
      <c r="NM85" s="6"/>
      <c r="NN85" s="6"/>
      <c r="NP85" s="6"/>
      <c r="NQ85" s="6"/>
      <c r="NR85" s="6"/>
      <c r="NS85" s="6"/>
      <c r="NT85" s="6"/>
      <c r="NU85" s="31"/>
      <c r="NV85" s="6"/>
      <c r="NW85" s="6"/>
      <c r="NX85" s="6"/>
      <c r="NY85" s="6"/>
      <c r="NZ85" s="6"/>
      <c r="OA85" s="6"/>
      <c r="OB85" s="6"/>
      <c r="OC85" s="6"/>
      <c r="OD85" s="6"/>
      <c r="OE85" s="6"/>
      <c r="OG85" s="6"/>
      <c r="OH85" s="6"/>
      <c r="OI85" s="6"/>
      <c r="OJ85" s="6"/>
      <c r="OK85" s="6"/>
      <c r="OL85" s="31"/>
      <c r="OM85" s="6"/>
      <c r="ON85" s="6"/>
      <c r="OO85" s="6"/>
      <c r="OP85" s="6"/>
      <c r="OQ85" s="6"/>
      <c r="OR85" s="6"/>
      <c r="OS85" s="6"/>
      <c r="OT85" s="6"/>
      <c r="OU85" s="6"/>
      <c r="OV85" s="6"/>
      <c r="OX85" s="6"/>
      <c r="OY85" s="6"/>
      <c r="OZ85" s="6"/>
      <c r="PA85" s="6"/>
      <c r="PB85" s="6"/>
      <c r="PC85" s="31"/>
      <c r="PD85" s="6"/>
      <c r="PE85" s="6"/>
      <c r="PF85" s="6"/>
      <c r="PG85" s="6"/>
      <c r="PH85" s="6"/>
      <c r="PI85" s="6"/>
      <c r="PJ85" s="6"/>
      <c r="PK85" s="6"/>
      <c r="PL85" s="6"/>
      <c r="PM85" s="6"/>
      <c r="PO85" s="6"/>
      <c r="PP85" s="6"/>
      <c r="PQ85" s="6"/>
      <c r="PR85" s="6"/>
      <c r="PS85" s="6"/>
      <c r="PT85" s="31"/>
      <c r="PU85" s="6"/>
      <c r="PV85" s="6"/>
      <c r="PW85" s="6"/>
      <c r="PX85" s="6"/>
      <c r="PY85" s="6"/>
      <c r="PZ85" s="6"/>
      <c r="QA85" s="6"/>
      <c r="QB85" s="6"/>
      <c r="QC85" s="6"/>
      <c r="QD85" s="6"/>
      <c r="QF85" s="6"/>
      <c r="QG85" s="6"/>
      <c r="QH85" s="6"/>
      <c r="QI85" s="6"/>
      <c r="QJ85" s="6"/>
      <c r="QK85" s="31"/>
      <c r="QL85" s="6"/>
      <c r="QM85" s="6"/>
      <c r="QN85" s="6"/>
      <c r="QO85" s="6"/>
      <c r="QP85" s="6"/>
      <c r="QQ85" s="6"/>
      <c r="QR85" s="6"/>
      <c r="QS85" s="6"/>
      <c r="QT85" s="6"/>
      <c r="QU85" s="6"/>
      <c r="QW85" s="6"/>
      <c r="QX85" s="6"/>
      <c r="QY85" s="6"/>
      <c r="QZ85" s="6"/>
      <c r="RA85" s="6"/>
      <c r="RB85" s="31"/>
      <c r="RC85" s="6"/>
      <c r="RD85" s="6"/>
      <c r="RE85" s="6"/>
      <c r="RF85" s="6"/>
      <c r="RG85" s="6"/>
      <c r="RH85" s="6"/>
      <c r="RI85" s="6"/>
      <c r="RJ85" s="6"/>
      <c r="RK85" s="6"/>
      <c r="RL85" s="6"/>
      <c r="RN85" s="6"/>
      <c r="RO85" s="6"/>
      <c r="RP85" s="6"/>
      <c r="RQ85" s="6"/>
      <c r="RR85" s="6"/>
      <c r="RS85" s="31"/>
      <c r="RT85" s="6"/>
      <c r="RU85" s="6"/>
      <c r="RV85" s="6"/>
      <c r="RW85" s="6"/>
      <c r="RX85" s="6"/>
      <c r="RY85" s="6"/>
      <c r="RZ85" s="6"/>
      <c r="SA85" s="6"/>
      <c r="SB85" s="6"/>
      <c r="SC85" s="6"/>
      <c r="SE85" s="6"/>
      <c r="SF85" s="6"/>
      <c r="SG85" s="6"/>
      <c r="SH85" s="6"/>
      <c r="SI85" s="6"/>
      <c r="SJ85" s="31"/>
      <c r="SK85" s="6"/>
      <c r="SL85" s="6"/>
      <c r="SM85" s="6"/>
      <c r="SN85" s="6"/>
      <c r="SO85" s="6"/>
      <c r="SP85" s="6"/>
      <c r="SQ85" s="6"/>
      <c r="SR85" s="6"/>
      <c r="SS85" s="6"/>
      <c r="ST85" s="6"/>
      <c r="SV85" s="6"/>
      <c r="SW85" s="6"/>
      <c r="SX85" s="6"/>
      <c r="SY85" s="6"/>
      <c r="SZ85" s="6"/>
      <c r="TA85" s="31"/>
      <c r="TB85" s="6"/>
      <c r="TC85" s="6"/>
      <c r="TD85" s="6"/>
      <c r="TE85" s="6"/>
      <c r="TF85" s="6"/>
      <c r="TG85" s="6"/>
      <c r="TH85" s="6"/>
      <c r="TI85" s="6"/>
      <c r="TJ85" s="6"/>
      <c r="TK85" s="6"/>
      <c r="TM85" s="6"/>
      <c r="TN85" s="6"/>
      <c r="TO85" s="6"/>
      <c r="TP85" s="6"/>
      <c r="TQ85" s="6"/>
      <c r="TR85" s="31"/>
      <c r="TS85" s="6"/>
      <c r="TT85" s="6"/>
      <c r="TU85" s="6"/>
      <c r="TV85" s="6"/>
      <c r="TW85" s="6"/>
      <c r="TX85" s="6"/>
      <c r="TY85" s="6"/>
      <c r="TZ85" s="6"/>
      <c r="UA85" s="6"/>
      <c r="UB85" s="6"/>
      <c r="UD85" s="6"/>
      <c r="UE85" s="6"/>
      <c r="UF85" s="6"/>
      <c r="UG85" s="6"/>
      <c r="UH85" s="6"/>
      <c r="UI85" s="31"/>
      <c r="UJ85" s="6"/>
      <c r="UK85" s="6"/>
      <c r="UL85" s="6"/>
      <c r="UM85" s="6"/>
      <c r="UN85" s="6"/>
      <c r="UO85" s="6"/>
      <c r="UP85" s="6"/>
      <c r="UQ85" s="6"/>
      <c r="UR85" s="6"/>
      <c r="US85" s="6"/>
      <c r="UU85" s="6"/>
      <c r="UV85" s="6"/>
      <c r="UW85" s="6"/>
      <c r="UX85" s="6"/>
      <c r="UY85" s="6"/>
      <c r="UZ85" s="31"/>
      <c r="VA85" s="6"/>
      <c r="VB85" s="6"/>
      <c r="VC85" s="6"/>
      <c r="VD85" s="6"/>
      <c r="VE85" s="6"/>
      <c r="VF85" s="6"/>
      <c r="VG85" s="6"/>
      <c r="VH85" s="6"/>
      <c r="VI85" s="6"/>
      <c r="VJ85" s="6"/>
      <c r="VL85" s="6"/>
      <c r="VM85" s="6"/>
      <c r="VN85" s="6"/>
      <c r="VO85" s="6"/>
      <c r="VP85" s="6"/>
      <c r="VQ85" s="31"/>
      <c r="VR85" s="6"/>
      <c r="VS85" s="6"/>
      <c r="VT85" s="6"/>
      <c r="VU85" s="6"/>
      <c r="VV85" s="6"/>
      <c r="VW85" s="6"/>
      <c r="VX85" s="6"/>
      <c r="VY85" s="6"/>
      <c r="VZ85" s="6"/>
      <c r="WA85" s="6"/>
      <c r="WC85" s="6"/>
      <c r="WD85" s="6"/>
      <c r="WE85" s="6"/>
      <c r="WF85" s="6"/>
      <c r="WG85" s="6"/>
      <c r="WH85" s="31"/>
    </row>
    <row r="86" spans="12:606" x14ac:dyDescent="0.25">
      <c r="L86" s="6"/>
      <c r="M86" s="6"/>
      <c r="N86" s="6"/>
      <c r="O86" s="6"/>
      <c r="P86" s="6"/>
      <c r="Q86" s="6"/>
      <c r="R86" s="6"/>
      <c r="S86" s="6"/>
      <c r="T86" s="6"/>
      <c r="U86" s="6"/>
      <c r="W86" s="6"/>
      <c r="X86" s="6"/>
      <c r="Y86" s="6"/>
      <c r="Z86" s="6"/>
      <c r="AA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N86" s="6"/>
      <c r="AO86" s="6"/>
      <c r="AP86" s="6"/>
      <c r="AQ86" s="6"/>
      <c r="AR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E86" s="6"/>
      <c r="BF86" s="6"/>
      <c r="BG86" s="6"/>
      <c r="BH86" s="6"/>
      <c r="BI86" s="6"/>
      <c r="BJ86" s="31"/>
      <c r="BK86" s="6"/>
      <c r="BL86" s="6"/>
      <c r="BM86" s="6"/>
      <c r="BN86" s="6"/>
      <c r="BO86" s="6"/>
      <c r="BP86" s="6"/>
      <c r="BQ86" s="6"/>
      <c r="BR86" s="6"/>
      <c r="BS86" s="6"/>
      <c r="BT86" s="6"/>
      <c r="BV86" s="6"/>
      <c r="BW86" s="6"/>
      <c r="BX86" s="6"/>
      <c r="BY86" s="6"/>
      <c r="BZ86" s="6"/>
      <c r="CA86" s="31"/>
      <c r="CB86" s="6"/>
      <c r="CC86" s="6"/>
      <c r="CD86" s="6"/>
      <c r="CE86" s="6"/>
      <c r="CF86" s="6"/>
      <c r="CG86" s="6"/>
      <c r="CH86" s="6"/>
      <c r="CI86" s="6"/>
      <c r="CJ86" s="6"/>
      <c r="CK86" s="6"/>
      <c r="CM86" s="6"/>
      <c r="CN86" s="6"/>
      <c r="CO86" s="6"/>
      <c r="CP86" s="6"/>
      <c r="CQ86" s="6"/>
      <c r="CR86" s="31"/>
      <c r="CS86" s="6"/>
      <c r="CT86" s="6"/>
      <c r="CU86" s="6"/>
      <c r="CV86" s="6"/>
      <c r="CW86" s="6"/>
      <c r="CX86" s="6"/>
      <c r="CY86" s="6"/>
      <c r="CZ86" s="6"/>
      <c r="DA86" s="6"/>
      <c r="DB86" s="6"/>
      <c r="DD86" s="6"/>
      <c r="DE86" s="6"/>
      <c r="DF86" s="6"/>
      <c r="DG86" s="6"/>
      <c r="DH86" s="6"/>
      <c r="DI86" s="31"/>
      <c r="DJ86" s="6"/>
      <c r="DK86" s="6"/>
      <c r="DL86" s="6"/>
      <c r="DM86" s="6"/>
      <c r="DN86" s="6"/>
      <c r="DO86" s="6"/>
      <c r="DP86" s="6"/>
      <c r="DQ86" s="6"/>
      <c r="DR86" s="6"/>
      <c r="DS86" s="6"/>
      <c r="DU86" s="6"/>
      <c r="DV86" s="6"/>
      <c r="DW86" s="6"/>
      <c r="DX86" s="6"/>
      <c r="DY86" s="6"/>
      <c r="DZ86" s="31"/>
      <c r="EA86" s="6"/>
      <c r="EB86" s="6"/>
      <c r="EC86" s="6"/>
      <c r="ED86" s="6"/>
      <c r="EE86" s="6"/>
      <c r="EF86" s="6"/>
      <c r="EG86" s="6"/>
      <c r="EH86" s="6"/>
      <c r="EI86" s="6"/>
      <c r="EJ86" s="6"/>
      <c r="EL86" s="6"/>
      <c r="EM86" s="6"/>
      <c r="EN86" s="6"/>
      <c r="EO86" s="6"/>
      <c r="EP86" s="6"/>
      <c r="EQ86" s="31"/>
      <c r="ER86" s="6"/>
      <c r="ES86" s="6"/>
      <c r="ET86" s="6"/>
      <c r="EU86" s="6"/>
      <c r="EV86" s="6"/>
      <c r="EW86" s="6"/>
      <c r="EX86" s="6"/>
      <c r="EY86" s="6"/>
      <c r="EZ86" s="6"/>
      <c r="FA86" s="6"/>
      <c r="FC86" s="6"/>
      <c r="FD86" s="6"/>
      <c r="FE86" s="6"/>
      <c r="FF86" s="6"/>
      <c r="FG86" s="6"/>
      <c r="FH86" s="31"/>
      <c r="FI86" s="6"/>
      <c r="FJ86" s="6"/>
      <c r="FK86" s="6"/>
      <c r="FL86" s="6"/>
      <c r="FM86" s="6"/>
      <c r="FN86" s="6"/>
      <c r="FO86" s="6"/>
      <c r="FP86" s="6"/>
      <c r="FQ86" s="6"/>
      <c r="FR86" s="6"/>
      <c r="FT86" s="6"/>
      <c r="FU86" s="6"/>
      <c r="FV86" s="6"/>
      <c r="FW86" s="6"/>
      <c r="FX86" s="6"/>
      <c r="FY86" s="31"/>
      <c r="FZ86" s="6"/>
      <c r="GA86" s="6"/>
      <c r="GB86" s="6"/>
      <c r="GC86" s="6"/>
      <c r="GD86" s="6"/>
      <c r="GE86" s="6"/>
      <c r="GF86" s="6"/>
      <c r="GG86" s="6"/>
      <c r="GH86" s="6"/>
      <c r="GI86" s="6"/>
      <c r="GK86" s="6"/>
      <c r="GL86" s="6"/>
      <c r="GM86" s="6"/>
      <c r="GN86" s="6"/>
      <c r="GO86" s="6"/>
      <c r="GP86" s="31"/>
      <c r="GQ86" s="6"/>
      <c r="GR86" s="6"/>
      <c r="GS86" s="6"/>
      <c r="GT86" s="6"/>
      <c r="GU86" s="6"/>
      <c r="GV86" s="6"/>
      <c r="GW86" s="6"/>
      <c r="GX86" s="6"/>
      <c r="GY86" s="6"/>
      <c r="GZ86" s="6"/>
      <c r="HB86" s="6"/>
      <c r="HC86" s="6"/>
      <c r="HD86" s="6"/>
      <c r="HE86" s="6"/>
      <c r="HF86" s="6"/>
      <c r="HG86" s="31"/>
      <c r="HH86" s="6"/>
      <c r="HI86" s="6"/>
      <c r="HJ86" s="6"/>
      <c r="HK86" s="6"/>
      <c r="HL86" s="6"/>
      <c r="HM86" s="6"/>
      <c r="HN86" s="6"/>
      <c r="HO86" s="6"/>
      <c r="HP86" s="6"/>
      <c r="HQ86" s="6"/>
      <c r="HS86" s="6"/>
      <c r="HT86" s="6"/>
      <c r="HU86" s="6"/>
      <c r="HV86" s="6"/>
      <c r="HW86" s="6"/>
      <c r="HX86" s="31"/>
      <c r="HY86" s="6"/>
      <c r="HZ86" s="6"/>
      <c r="IA86" s="6"/>
      <c r="IB86" s="6"/>
      <c r="IC86" s="6"/>
      <c r="ID86" s="6"/>
      <c r="IE86" s="6"/>
      <c r="IF86" s="6"/>
      <c r="IG86" s="6"/>
      <c r="IH86" s="6"/>
      <c r="IJ86" s="6"/>
      <c r="IK86" s="6"/>
      <c r="IL86" s="6"/>
      <c r="IM86" s="6"/>
      <c r="IN86" s="6"/>
      <c r="IO86" s="31"/>
      <c r="IP86" s="6"/>
      <c r="IQ86" s="6"/>
      <c r="IR86" s="6"/>
      <c r="IS86" s="6"/>
      <c r="IT86" s="6"/>
      <c r="IU86" s="6"/>
      <c r="IV86" s="6"/>
      <c r="IW86" s="6"/>
      <c r="IX86" s="6"/>
      <c r="IY86" s="6"/>
      <c r="JA86" s="6"/>
      <c r="JB86" s="6"/>
      <c r="JC86" s="6"/>
      <c r="JD86" s="6"/>
      <c r="JE86" s="6"/>
      <c r="JF86" s="31"/>
      <c r="JG86" s="6"/>
      <c r="JH86" s="6"/>
      <c r="JI86" s="6"/>
      <c r="JJ86" s="6"/>
      <c r="JK86" s="6"/>
      <c r="JL86" s="6"/>
      <c r="JM86" s="6"/>
      <c r="JN86" s="6"/>
      <c r="JO86" s="6"/>
      <c r="JP86" s="6"/>
      <c r="JR86" s="6"/>
      <c r="JS86" s="6"/>
      <c r="JT86" s="6"/>
      <c r="JU86" s="6"/>
      <c r="JV86" s="6"/>
      <c r="JW86" s="31"/>
      <c r="JX86" s="6"/>
      <c r="JY86" s="6"/>
      <c r="JZ86" s="6"/>
      <c r="KA86" s="6"/>
      <c r="KB86" s="6"/>
      <c r="KC86" s="6"/>
      <c r="KD86" s="6"/>
      <c r="KE86" s="6"/>
      <c r="KF86" s="6"/>
      <c r="KG86" s="6"/>
      <c r="KI86" s="6"/>
      <c r="KJ86" s="6"/>
      <c r="KK86" s="6"/>
      <c r="KL86" s="6"/>
      <c r="KM86" s="6"/>
      <c r="KN86" s="31"/>
      <c r="KO86" s="6"/>
      <c r="KP86" s="6"/>
      <c r="KQ86" s="6"/>
      <c r="KR86" s="6"/>
      <c r="KS86" s="6"/>
      <c r="KT86" s="6"/>
      <c r="KU86" s="6"/>
      <c r="KV86" s="6"/>
      <c r="KW86" s="6"/>
      <c r="KX86" s="6"/>
      <c r="KZ86" s="6"/>
      <c r="LA86" s="6"/>
      <c r="LB86" s="6"/>
      <c r="LC86" s="6"/>
      <c r="LD86" s="6"/>
      <c r="LE86" s="31"/>
      <c r="LF86" s="6"/>
      <c r="LG86" s="6"/>
      <c r="LH86" s="6"/>
      <c r="LI86" s="6"/>
      <c r="LJ86" s="6"/>
      <c r="LK86" s="6"/>
      <c r="LL86" s="6"/>
      <c r="LM86" s="6"/>
      <c r="LN86" s="6"/>
      <c r="LO86" s="6"/>
      <c r="LQ86" s="6"/>
      <c r="LR86" s="6"/>
      <c r="LS86" s="6"/>
      <c r="LT86" s="6"/>
      <c r="LU86" s="6"/>
      <c r="LV86" s="31"/>
      <c r="LW86" s="6"/>
      <c r="LX86" s="6"/>
      <c r="LY86" s="6"/>
      <c r="LZ86" s="6"/>
      <c r="MA86" s="6"/>
      <c r="MB86" s="6"/>
      <c r="MC86" s="6"/>
      <c r="MD86" s="6"/>
      <c r="ME86" s="6"/>
      <c r="MF86" s="6"/>
      <c r="MH86" s="6"/>
      <c r="MI86" s="6"/>
      <c r="MJ86" s="6"/>
      <c r="MK86" s="6"/>
      <c r="ML86" s="6"/>
      <c r="MM86" s="31"/>
      <c r="MN86" s="6"/>
      <c r="MO86" s="6"/>
      <c r="MP86" s="6"/>
      <c r="MQ86" s="6"/>
      <c r="MR86" s="6"/>
      <c r="MS86" s="6"/>
      <c r="MT86" s="6"/>
      <c r="MU86" s="6"/>
      <c r="MV86" s="6"/>
      <c r="MW86" s="6"/>
      <c r="MY86" s="6"/>
      <c r="MZ86" s="6"/>
      <c r="NA86" s="6"/>
      <c r="NB86" s="6"/>
      <c r="NC86" s="6"/>
      <c r="ND86" s="31"/>
      <c r="NE86" s="6"/>
      <c r="NF86" s="6"/>
      <c r="NG86" s="6"/>
      <c r="NH86" s="6"/>
      <c r="NI86" s="6"/>
      <c r="NJ86" s="6"/>
      <c r="NK86" s="6"/>
      <c r="NL86" s="6"/>
      <c r="NM86" s="6"/>
      <c r="NN86" s="6"/>
      <c r="NP86" s="6"/>
      <c r="NQ86" s="6"/>
      <c r="NR86" s="6"/>
      <c r="NS86" s="6"/>
      <c r="NT86" s="6"/>
      <c r="NU86" s="31"/>
      <c r="NV86" s="6"/>
      <c r="NW86" s="6"/>
      <c r="NX86" s="6"/>
      <c r="NY86" s="6"/>
      <c r="NZ86" s="6"/>
      <c r="OA86" s="6"/>
      <c r="OB86" s="6"/>
      <c r="OC86" s="6"/>
      <c r="OD86" s="6"/>
      <c r="OE86" s="6"/>
      <c r="OG86" s="6"/>
      <c r="OH86" s="6"/>
      <c r="OI86" s="6"/>
      <c r="OJ86" s="6"/>
      <c r="OK86" s="6"/>
      <c r="OL86" s="31"/>
      <c r="OM86" s="6"/>
      <c r="ON86" s="6"/>
      <c r="OO86" s="6"/>
      <c r="OP86" s="6"/>
      <c r="OQ86" s="6"/>
      <c r="OR86" s="6"/>
      <c r="OS86" s="6"/>
      <c r="OT86" s="6"/>
      <c r="OU86" s="6"/>
      <c r="OV86" s="6"/>
      <c r="OX86" s="6"/>
      <c r="OY86" s="6"/>
      <c r="OZ86" s="6"/>
      <c r="PA86" s="6"/>
      <c r="PB86" s="6"/>
      <c r="PC86" s="31"/>
      <c r="PD86" s="6"/>
      <c r="PE86" s="6"/>
      <c r="PF86" s="6"/>
      <c r="PG86" s="6"/>
      <c r="PH86" s="6"/>
      <c r="PI86" s="6"/>
      <c r="PJ86" s="6"/>
      <c r="PK86" s="6"/>
      <c r="PL86" s="6"/>
      <c r="PM86" s="6"/>
      <c r="PO86" s="6"/>
      <c r="PP86" s="6"/>
      <c r="PQ86" s="6"/>
      <c r="PR86" s="6"/>
      <c r="PS86" s="6"/>
      <c r="PT86" s="31"/>
      <c r="PU86" s="6"/>
      <c r="PV86" s="6"/>
      <c r="PW86" s="6"/>
      <c r="PX86" s="6"/>
      <c r="PY86" s="6"/>
      <c r="PZ86" s="6"/>
      <c r="QA86" s="6"/>
      <c r="QB86" s="6"/>
      <c r="QC86" s="6"/>
      <c r="QD86" s="6"/>
      <c r="QF86" s="6"/>
      <c r="QG86" s="6"/>
      <c r="QH86" s="6"/>
      <c r="QI86" s="6"/>
      <c r="QJ86" s="6"/>
      <c r="QK86" s="31"/>
      <c r="QL86" s="6"/>
      <c r="QM86" s="6"/>
      <c r="QN86" s="6"/>
      <c r="QO86" s="6"/>
      <c r="QP86" s="6"/>
      <c r="QQ86" s="6"/>
      <c r="QR86" s="6"/>
      <c r="QS86" s="6"/>
      <c r="QT86" s="6"/>
      <c r="QU86" s="6"/>
      <c r="QW86" s="6"/>
      <c r="QX86" s="6"/>
      <c r="QY86" s="6"/>
      <c r="QZ86" s="6"/>
      <c r="RA86" s="6"/>
      <c r="RB86" s="31"/>
      <c r="RC86" s="6"/>
      <c r="RD86" s="6"/>
      <c r="RE86" s="6"/>
      <c r="RF86" s="6"/>
      <c r="RG86" s="6"/>
      <c r="RH86" s="6"/>
      <c r="RI86" s="6"/>
      <c r="RJ86" s="6"/>
      <c r="RK86" s="6"/>
      <c r="RL86" s="6"/>
      <c r="RN86" s="6"/>
      <c r="RO86" s="6"/>
      <c r="RP86" s="6"/>
      <c r="RQ86" s="6"/>
      <c r="RR86" s="6"/>
      <c r="RS86" s="31"/>
      <c r="RT86" s="6"/>
      <c r="RU86" s="6"/>
      <c r="RV86" s="6"/>
      <c r="RW86" s="6"/>
      <c r="RX86" s="6"/>
      <c r="RY86" s="6"/>
      <c r="RZ86" s="6"/>
      <c r="SA86" s="6"/>
      <c r="SB86" s="6"/>
      <c r="SC86" s="6"/>
      <c r="SE86" s="6"/>
      <c r="SF86" s="6"/>
      <c r="SG86" s="6"/>
      <c r="SH86" s="6"/>
      <c r="SI86" s="6"/>
      <c r="SJ86" s="31"/>
      <c r="SK86" s="6"/>
      <c r="SL86" s="6"/>
      <c r="SM86" s="6"/>
      <c r="SN86" s="6"/>
      <c r="SO86" s="6"/>
      <c r="SP86" s="6"/>
      <c r="SQ86" s="6"/>
      <c r="SR86" s="6"/>
      <c r="SS86" s="6"/>
      <c r="ST86" s="6"/>
      <c r="SV86" s="6"/>
      <c r="SW86" s="6"/>
      <c r="SX86" s="6"/>
      <c r="SY86" s="6"/>
      <c r="SZ86" s="6"/>
      <c r="TA86" s="31"/>
      <c r="TB86" s="6"/>
      <c r="TC86" s="6"/>
      <c r="TD86" s="6"/>
      <c r="TE86" s="6"/>
      <c r="TF86" s="6"/>
      <c r="TG86" s="6"/>
      <c r="TH86" s="6"/>
      <c r="TI86" s="6"/>
      <c r="TJ86" s="6"/>
      <c r="TK86" s="6"/>
      <c r="TM86" s="6"/>
      <c r="TN86" s="6"/>
      <c r="TO86" s="6"/>
      <c r="TP86" s="6"/>
      <c r="TQ86" s="6"/>
      <c r="TR86" s="31"/>
      <c r="TS86" s="6"/>
      <c r="TT86" s="6"/>
      <c r="TU86" s="6"/>
      <c r="TV86" s="6"/>
      <c r="TW86" s="6"/>
      <c r="TX86" s="6"/>
      <c r="TY86" s="6"/>
      <c r="TZ86" s="6"/>
      <c r="UA86" s="6"/>
      <c r="UB86" s="6"/>
      <c r="UD86" s="6"/>
      <c r="UE86" s="6"/>
      <c r="UF86" s="6"/>
      <c r="UG86" s="6"/>
      <c r="UH86" s="6"/>
      <c r="UI86" s="31"/>
      <c r="UJ86" s="6"/>
      <c r="UK86" s="6"/>
      <c r="UL86" s="6"/>
      <c r="UM86" s="6"/>
      <c r="UN86" s="6"/>
      <c r="UO86" s="6"/>
      <c r="UP86" s="6"/>
      <c r="UQ86" s="6"/>
      <c r="UR86" s="6"/>
      <c r="US86" s="6"/>
      <c r="UU86" s="6"/>
      <c r="UV86" s="6"/>
      <c r="UW86" s="6"/>
      <c r="UX86" s="6"/>
      <c r="UY86" s="6"/>
      <c r="UZ86" s="31"/>
      <c r="VA86" s="6"/>
      <c r="VB86" s="6"/>
      <c r="VC86" s="6"/>
      <c r="VD86" s="6"/>
      <c r="VE86" s="6"/>
      <c r="VF86" s="6"/>
      <c r="VG86" s="6"/>
      <c r="VH86" s="6"/>
      <c r="VI86" s="6"/>
      <c r="VJ86" s="6"/>
      <c r="VL86" s="6"/>
      <c r="VM86" s="6"/>
      <c r="VN86" s="6"/>
      <c r="VO86" s="6"/>
      <c r="VP86" s="6"/>
      <c r="VQ86" s="31"/>
      <c r="VR86" s="6"/>
      <c r="VS86" s="6"/>
      <c r="VT86" s="6"/>
      <c r="VU86" s="6"/>
      <c r="VV86" s="6"/>
      <c r="VW86" s="6"/>
      <c r="VX86" s="6"/>
      <c r="VY86" s="6"/>
      <c r="VZ86" s="6"/>
      <c r="WA86" s="6"/>
      <c r="WC86" s="6"/>
      <c r="WD86" s="6"/>
      <c r="WE86" s="6"/>
      <c r="WF86" s="6"/>
      <c r="WG86" s="6"/>
      <c r="WH86" s="31"/>
    </row>
    <row r="87" spans="12:606" x14ac:dyDescent="0.25">
      <c r="L87" s="6"/>
      <c r="M87" s="6"/>
      <c r="N87" s="6"/>
      <c r="O87" s="6"/>
      <c r="P87" s="6"/>
      <c r="Q87" s="6"/>
      <c r="R87" s="6"/>
      <c r="S87" s="6"/>
      <c r="T87" s="6"/>
      <c r="U87" s="6"/>
      <c r="W87" s="6"/>
      <c r="X87" s="6"/>
      <c r="Y87" s="6"/>
      <c r="Z87" s="6"/>
      <c r="AA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N87" s="6"/>
      <c r="AO87" s="6"/>
      <c r="AP87" s="6"/>
      <c r="AQ87" s="6"/>
      <c r="AR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E87" s="6"/>
      <c r="BF87" s="6"/>
      <c r="BG87" s="6"/>
      <c r="BH87" s="6"/>
      <c r="BI87" s="6"/>
      <c r="BJ87" s="31"/>
      <c r="BK87" s="6"/>
      <c r="BL87" s="6"/>
      <c r="BM87" s="6"/>
      <c r="BN87" s="6"/>
      <c r="BO87" s="6"/>
      <c r="BP87" s="6"/>
      <c r="BQ87" s="6"/>
      <c r="BR87" s="6"/>
      <c r="BS87" s="6"/>
      <c r="BT87" s="6"/>
      <c r="BV87" s="6"/>
      <c r="BW87" s="6"/>
      <c r="BX87" s="6"/>
      <c r="BY87" s="6"/>
      <c r="BZ87" s="6"/>
      <c r="CA87" s="31"/>
      <c r="CB87" s="6"/>
      <c r="CC87" s="6"/>
      <c r="CD87" s="6"/>
      <c r="CE87" s="6"/>
      <c r="CF87" s="6"/>
      <c r="CG87" s="6"/>
      <c r="CH87" s="6"/>
      <c r="CI87" s="6"/>
      <c r="CJ87" s="6"/>
      <c r="CK87" s="6"/>
      <c r="CM87" s="6"/>
      <c r="CN87" s="6"/>
      <c r="CO87" s="6"/>
      <c r="CP87" s="6"/>
      <c r="CQ87" s="6"/>
      <c r="CR87" s="31"/>
      <c r="CS87" s="6"/>
      <c r="CT87" s="6"/>
      <c r="CU87" s="6"/>
      <c r="CV87" s="6"/>
      <c r="CW87" s="6"/>
      <c r="CX87" s="6"/>
      <c r="CY87" s="6"/>
      <c r="CZ87" s="6"/>
      <c r="DA87" s="6"/>
      <c r="DB87" s="6"/>
      <c r="DD87" s="6"/>
      <c r="DE87" s="6"/>
      <c r="DF87" s="6"/>
      <c r="DG87" s="6"/>
      <c r="DH87" s="6"/>
      <c r="DI87" s="31"/>
      <c r="DJ87" s="6"/>
      <c r="DK87" s="6"/>
      <c r="DL87" s="6"/>
      <c r="DM87" s="6"/>
      <c r="DN87" s="6"/>
      <c r="DO87" s="6"/>
      <c r="DP87" s="6"/>
      <c r="DQ87" s="6"/>
      <c r="DR87" s="6"/>
      <c r="DS87" s="6"/>
      <c r="DU87" s="6"/>
      <c r="DV87" s="6"/>
      <c r="DW87" s="6"/>
      <c r="DX87" s="6"/>
      <c r="DY87" s="6"/>
      <c r="DZ87" s="31"/>
      <c r="EA87" s="6"/>
      <c r="EB87" s="6"/>
      <c r="EC87" s="6"/>
      <c r="ED87" s="6"/>
      <c r="EE87" s="6"/>
      <c r="EF87" s="6"/>
      <c r="EG87" s="6"/>
      <c r="EH87" s="6"/>
      <c r="EI87" s="6"/>
      <c r="EJ87" s="6"/>
      <c r="EL87" s="6"/>
      <c r="EM87" s="6"/>
      <c r="EN87" s="6"/>
      <c r="EO87" s="6"/>
      <c r="EP87" s="6"/>
      <c r="EQ87" s="31"/>
      <c r="ER87" s="6"/>
      <c r="ES87" s="6"/>
      <c r="ET87" s="6"/>
      <c r="EU87" s="6"/>
      <c r="EV87" s="6"/>
      <c r="EW87" s="6"/>
      <c r="EX87" s="6"/>
      <c r="EY87" s="6"/>
      <c r="EZ87" s="6"/>
      <c r="FA87" s="6"/>
      <c r="FC87" s="6"/>
      <c r="FD87" s="6"/>
      <c r="FE87" s="6"/>
      <c r="FF87" s="6"/>
      <c r="FG87" s="6"/>
      <c r="FH87" s="31"/>
      <c r="FI87" s="6"/>
      <c r="FJ87" s="6"/>
      <c r="FK87" s="6"/>
      <c r="FL87" s="6"/>
      <c r="FM87" s="6"/>
      <c r="FN87" s="6"/>
      <c r="FO87" s="6"/>
      <c r="FP87" s="6"/>
      <c r="FQ87" s="6"/>
      <c r="FR87" s="6"/>
      <c r="FT87" s="6"/>
      <c r="FU87" s="6"/>
      <c r="FV87" s="6"/>
      <c r="FW87" s="6"/>
      <c r="FX87" s="6"/>
      <c r="FY87" s="31"/>
      <c r="FZ87" s="6"/>
      <c r="GA87" s="6"/>
      <c r="GB87" s="6"/>
      <c r="GC87" s="6"/>
      <c r="GD87" s="6"/>
      <c r="GE87" s="6"/>
      <c r="GF87" s="6"/>
      <c r="GG87" s="6"/>
      <c r="GH87" s="6"/>
      <c r="GI87" s="6"/>
      <c r="GK87" s="6"/>
      <c r="GL87" s="6"/>
      <c r="GM87" s="6"/>
      <c r="GN87" s="6"/>
      <c r="GO87" s="6"/>
      <c r="GP87" s="31"/>
      <c r="GQ87" s="6"/>
      <c r="GR87" s="6"/>
      <c r="GS87" s="6"/>
      <c r="GT87" s="6"/>
      <c r="GU87" s="6"/>
      <c r="GV87" s="6"/>
      <c r="GW87" s="6"/>
      <c r="GX87" s="6"/>
      <c r="GY87" s="6"/>
      <c r="GZ87" s="6"/>
      <c r="HB87" s="6"/>
      <c r="HC87" s="6"/>
      <c r="HD87" s="6"/>
      <c r="HE87" s="6"/>
      <c r="HF87" s="6"/>
      <c r="HG87" s="31"/>
      <c r="HH87" s="6"/>
      <c r="HI87" s="6"/>
      <c r="HJ87" s="6"/>
      <c r="HK87" s="6"/>
      <c r="HL87" s="6"/>
      <c r="HM87" s="6"/>
      <c r="HN87" s="6"/>
      <c r="HO87" s="6"/>
      <c r="HP87" s="6"/>
      <c r="HQ87" s="6"/>
      <c r="HS87" s="6"/>
      <c r="HT87" s="6"/>
      <c r="HU87" s="6"/>
      <c r="HV87" s="6"/>
      <c r="HW87" s="6"/>
      <c r="HX87" s="31"/>
      <c r="HY87" s="6"/>
      <c r="HZ87" s="6"/>
      <c r="IA87" s="6"/>
      <c r="IB87" s="6"/>
      <c r="IC87" s="6"/>
      <c r="ID87" s="6"/>
      <c r="IE87" s="6"/>
      <c r="IF87" s="6"/>
      <c r="IG87" s="6"/>
      <c r="IH87" s="6"/>
      <c r="IJ87" s="6"/>
      <c r="IK87" s="6"/>
      <c r="IL87" s="6"/>
      <c r="IM87" s="6"/>
      <c r="IN87" s="6"/>
      <c r="IO87" s="31"/>
      <c r="IP87" s="6"/>
      <c r="IQ87" s="6"/>
      <c r="IR87" s="6"/>
      <c r="IS87" s="6"/>
      <c r="IT87" s="6"/>
      <c r="IU87" s="6"/>
      <c r="IV87" s="6"/>
      <c r="IW87" s="6"/>
      <c r="IX87" s="6"/>
      <c r="IY87" s="6"/>
      <c r="JA87" s="6"/>
      <c r="JB87" s="6"/>
      <c r="JC87" s="6"/>
      <c r="JD87" s="6"/>
      <c r="JE87" s="6"/>
      <c r="JF87" s="31"/>
      <c r="JG87" s="6"/>
      <c r="JH87" s="6"/>
      <c r="JI87" s="6"/>
      <c r="JJ87" s="6"/>
      <c r="JK87" s="6"/>
      <c r="JL87" s="6"/>
      <c r="JM87" s="6"/>
      <c r="JN87" s="6"/>
      <c r="JO87" s="6"/>
      <c r="JP87" s="6"/>
      <c r="JR87" s="6"/>
      <c r="JS87" s="6"/>
      <c r="JT87" s="6"/>
      <c r="JU87" s="6"/>
      <c r="JV87" s="6"/>
      <c r="JW87" s="31"/>
      <c r="JX87" s="6"/>
      <c r="JY87" s="6"/>
      <c r="JZ87" s="6"/>
      <c r="KA87" s="6"/>
      <c r="KB87" s="6"/>
      <c r="KC87" s="6"/>
      <c r="KD87" s="6"/>
      <c r="KE87" s="6"/>
      <c r="KF87" s="6"/>
      <c r="KG87" s="6"/>
      <c r="KI87" s="6"/>
      <c r="KJ87" s="6"/>
      <c r="KK87" s="6"/>
      <c r="KL87" s="6"/>
      <c r="KM87" s="6"/>
      <c r="KN87" s="31"/>
      <c r="KO87" s="6"/>
      <c r="KP87" s="6"/>
      <c r="KQ87" s="6"/>
      <c r="KR87" s="6"/>
      <c r="KS87" s="6"/>
      <c r="KT87" s="6"/>
      <c r="KU87" s="6"/>
      <c r="KV87" s="6"/>
      <c r="KW87" s="6"/>
      <c r="KX87" s="6"/>
      <c r="KZ87" s="6"/>
      <c r="LA87" s="6"/>
      <c r="LB87" s="6"/>
      <c r="LC87" s="6"/>
      <c r="LD87" s="6"/>
      <c r="LE87" s="31"/>
      <c r="LF87" s="6"/>
      <c r="LG87" s="6"/>
      <c r="LH87" s="6"/>
      <c r="LI87" s="6"/>
      <c r="LJ87" s="6"/>
      <c r="LK87" s="6"/>
      <c r="LL87" s="6"/>
      <c r="LM87" s="6"/>
      <c r="LN87" s="6"/>
      <c r="LO87" s="6"/>
      <c r="LQ87" s="6"/>
      <c r="LR87" s="6"/>
      <c r="LS87" s="6"/>
      <c r="LT87" s="6"/>
      <c r="LU87" s="6"/>
      <c r="LV87" s="31"/>
      <c r="LW87" s="6"/>
      <c r="LX87" s="6"/>
      <c r="LY87" s="6"/>
      <c r="LZ87" s="6"/>
      <c r="MA87" s="6"/>
      <c r="MB87" s="6"/>
      <c r="MC87" s="6"/>
      <c r="MD87" s="6"/>
      <c r="ME87" s="6"/>
      <c r="MF87" s="6"/>
      <c r="MH87" s="6"/>
      <c r="MI87" s="6"/>
      <c r="MJ87" s="6"/>
      <c r="MK87" s="6"/>
      <c r="ML87" s="6"/>
      <c r="MM87" s="31"/>
      <c r="MN87" s="6"/>
      <c r="MO87" s="6"/>
      <c r="MP87" s="6"/>
      <c r="MQ87" s="6"/>
      <c r="MR87" s="6"/>
      <c r="MS87" s="6"/>
      <c r="MT87" s="6"/>
      <c r="MU87" s="6"/>
      <c r="MV87" s="6"/>
      <c r="MW87" s="6"/>
      <c r="MY87" s="6"/>
      <c r="MZ87" s="6"/>
      <c r="NA87" s="6"/>
      <c r="NB87" s="6"/>
      <c r="NC87" s="6"/>
      <c r="ND87" s="31"/>
      <c r="NE87" s="6"/>
      <c r="NF87" s="6"/>
      <c r="NG87" s="6"/>
      <c r="NH87" s="6"/>
      <c r="NI87" s="6"/>
      <c r="NJ87" s="6"/>
      <c r="NK87" s="6"/>
      <c r="NL87" s="6"/>
      <c r="NM87" s="6"/>
      <c r="NN87" s="6"/>
      <c r="NP87" s="6"/>
      <c r="NQ87" s="6"/>
      <c r="NR87" s="6"/>
      <c r="NS87" s="6"/>
      <c r="NT87" s="6"/>
      <c r="NU87" s="31"/>
      <c r="NV87" s="6"/>
      <c r="NW87" s="6"/>
      <c r="NX87" s="6"/>
      <c r="NY87" s="6"/>
      <c r="NZ87" s="6"/>
      <c r="OA87" s="6"/>
      <c r="OB87" s="6"/>
      <c r="OC87" s="6"/>
      <c r="OD87" s="6"/>
      <c r="OE87" s="6"/>
      <c r="OG87" s="6"/>
      <c r="OH87" s="6"/>
      <c r="OI87" s="6"/>
      <c r="OJ87" s="6"/>
      <c r="OK87" s="6"/>
      <c r="OL87" s="31"/>
      <c r="OM87" s="6"/>
      <c r="ON87" s="6"/>
      <c r="OO87" s="6"/>
      <c r="OP87" s="6"/>
      <c r="OQ87" s="6"/>
      <c r="OR87" s="6"/>
      <c r="OS87" s="6"/>
      <c r="OT87" s="6"/>
      <c r="OU87" s="6"/>
      <c r="OV87" s="6"/>
      <c r="OX87" s="6"/>
      <c r="OY87" s="6"/>
      <c r="OZ87" s="6"/>
      <c r="PA87" s="6"/>
      <c r="PB87" s="6"/>
      <c r="PC87" s="31"/>
      <c r="PD87" s="6"/>
      <c r="PE87" s="6"/>
      <c r="PF87" s="6"/>
      <c r="PG87" s="6"/>
      <c r="PH87" s="6"/>
      <c r="PI87" s="6"/>
      <c r="PJ87" s="6"/>
      <c r="PK87" s="6"/>
      <c r="PL87" s="6"/>
      <c r="PM87" s="6"/>
      <c r="PO87" s="6"/>
      <c r="PP87" s="6"/>
      <c r="PQ87" s="6"/>
      <c r="PR87" s="6"/>
      <c r="PS87" s="6"/>
      <c r="PT87" s="31"/>
      <c r="PU87" s="6"/>
      <c r="PV87" s="6"/>
      <c r="PW87" s="6"/>
      <c r="PX87" s="6"/>
      <c r="PY87" s="6"/>
      <c r="PZ87" s="6"/>
      <c r="QA87" s="6"/>
      <c r="QB87" s="6"/>
      <c r="QC87" s="6"/>
      <c r="QD87" s="6"/>
      <c r="QF87" s="6"/>
      <c r="QG87" s="6"/>
      <c r="QH87" s="6"/>
      <c r="QI87" s="6"/>
      <c r="QJ87" s="6"/>
      <c r="QK87" s="31"/>
      <c r="QL87" s="6"/>
      <c r="QM87" s="6"/>
      <c r="QN87" s="6"/>
      <c r="QO87" s="6"/>
      <c r="QP87" s="6"/>
      <c r="QQ87" s="6"/>
      <c r="QR87" s="6"/>
      <c r="QS87" s="6"/>
      <c r="QT87" s="6"/>
      <c r="QU87" s="6"/>
      <c r="QW87" s="6"/>
      <c r="QX87" s="6"/>
      <c r="QY87" s="6"/>
      <c r="QZ87" s="6"/>
      <c r="RA87" s="6"/>
      <c r="RB87" s="31"/>
      <c r="RC87" s="6"/>
      <c r="RD87" s="6"/>
      <c r="RE87" s="6"/>
      <c r="RF87" s="6"/>
      <c r="RG87" s="6"/>
      <c r="RH87" s="6"/>
      <c r="RI87" s="6"/>
      <c r="RJ87" s="6"/>
      <c r="RK87" s="6"/>
      <c r="RL87" s="6"/>
      <c r="RN87" s="6"/>
      <c r="RO87" s="6"/>
      <c r="RP87" s="6"/>
      <c r="RQ87" s="6"/>
      <c r="RR87" s="6"/>
      <c r="RS87" s="31"/>
      <c r="RT87" s="6"/>
      <c r="RU87" s="6"/>
      <c r="RV87" s="6"/>
      <c r="RW87" s="6"/>
      <c r="RX87" s="6"/>
      <c r="RY87" s="6"/>
      <c r="RZ87" s="6"/>
      <c r="SA87" s="6"/>
      <c r="SB87" s="6"/>
      <c r="SC87" s="6"/>
      <c r="SE87" s="6"/>
      <c r="SF87" s="6"/>
      <c r="SG87" s="6"/>
      <c r="SH87" s="6"/>
      <c r="SI87" s="6"/>
      <c r="SJ87" s="31"/>
      <c r="SK87" s="6"/>
      <c r="SL87" s="6"/>
      <c r="SM87" s="6"/>
      <c r="SN87" s="6"/>
      <c r="SO87" s="6"/>
      <c r="SP87" s="6"/>
      <c r="SQ87" s="6"/>
      <c r="SR87" s="6"/>
      <c r="SS87" s="6"/>
      <c r="ST87" s="6"/>
      <c r="SV87" s="6"/>
      <c r="SW87" s="6"/>
      <c r="SX87" s="6"/>
      <c r="SY87" s="6"/>
      <c r="SZ87" s="6"/>
      <c r="TA87" s="31"/>
      <c r="TB87" s="6"/>
      <c r="TC87" s="6"/>
      <c r="TD87" s="6"/>
      <c r="TE87" s="6"/>
      <c r="TF87" s="6"/>
      <c r="TG87" s="6"/>
      <c r="TH87" s="6"/>
      <c r="TI87" s="6"/>
      <c r="TJ87" s="6"/>
      <c r="TK87" s="6"/>
      <c r="TM87" s="6"/>
      <c r="TN87" s="6"/>
      <c r="TO87" s="6"/>
      <c r="TP87" s="6"/>
      <c r="TQ87" s="6"/>
      <c r="TR87" s="31"/>
      <c r="TS87" s="6"/>
      <c r="TT87" s="6"/>
      <c r="TU87" s="6"/>
      <c r="TV87" s="6"/>
      <c r="TW87" s="6"/>
      <c r="TX87" s="6"/>
      <c r="TY87" s="6"/>
      <c r="TZ87" s="6"/>
      <c r="UA87" s="6"/>
      <c r="UB87" s="6"/>
      <c r="UD87" s="6"/>
      <c r="UE87" s="6"/>
      <c r="UF87" s="6"/>
      <c r="UG87" s="6"/>
      <c r="UH87" s="6"/>
      <c r="UI87" s="31"/>
      <c r="UJ87" s="6"/>
      <c r="UK87" s="6"/>
      <c r="UL87" s="6"/>
      <c r="UM87" s="6"/>
      <c r="UN87" s="6"/>
      <c r="UO87" s="6"/>
      <c r="UP87" s="6"/>
      <c r="UQ87" s="6"/>
      <c r="UR87" s="6"/>
      <c r="US87" s="6"/>
      <c r="UU87" s="6"/>
      <c r="UV87" s="6"/>
      <c r="UW87" s="6"/>
      <c r="UX87" s="6"/>
      <c r="UY87" s="6"/>
      <c r="UZ87" s="31"/>
      <c r="VA87" s="6"/>
      <c r="VB87" s="6"/>
      <c r="VC87" s="6"/>
      <c r="VD87" s="6"/>
      <c r="VE87" s="6"/>
      <c r="VF87" s="6"/>
      <c r="VG87" s="6"/>
      <c r="VH87" s="6"/>
      <c r="VI87" s="6"/>
      <c r="VJ87" s="6"/>
      <c r="VL87" s="6"/>
      <c r="VM87" s="6"/>
      <c r="VN87" s="6"/>
      <c r="VO87" s="6"/>
      <c r="VP87" s="6"/>
      <c r="VQ87" s="31"/>
      <c r="VR87" s="6"/>
      <c r="VS87" s="6"/>
      <c r="VT87" s="6"/>
      <c r="VU87" s="6"/>
      <c r="VV87" s="6"/>
      <c r="VW87" s="6"/>
      <c r="VX87" s="6"/>
      <c r="VY87" s="6"/>
      <c r="VZ87" s="6"/>
      <c r="WA87" s="6"/>
      <c r="WC87" s="6"/>
      <c r="WD87" s="6"/>
      <c r="WE87" s="6"/>
      <c r="WF87" s="6"/>
      <c r="WG87" s="6"/>
      <c r="WH87" s="31"/>
    </row>
    <row r="88" spans="12:606" x14ac:dyDescent="0.25">
      <c r="L88" s="6"/>
      <c r="M88" s="6"/>
      <c r="N88" s="6"/>
      <c r="O88" s="6"/>
      <c r="P88" s="6"/>
      <c r="Q88" s="6"/>
      <c r="R88" s="6"/>
      <c r="S88" s="6"/>
      <c r="T88" s="6"/>
      <c r="U88" s="6"/>
      <c r="W88" s="6"/>
      <c r="X88" s="6"/>
      <c r="Y88" s="6"/>
      <c r="Z88" s="6"/>
      <c r="AA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N88" s="6"/>
      <c r="AO88" s="6"/>
      <c r="AP88" s="6"/>
      <c r="AQ88" s="6"/>
      <c r="AR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E88" s="6"/>
      <c r="BF88" s="6"/>
      <c r="BG88" s="6"/>
      <c r="BH88" s="6"/>
      <c r="BI88" s="6"/>
      <c r="BJ88" s="31"/>
      <c r="BK88" s="6"/>
      <c r="BL88" s="6"/>
      <c r="BM88" s="6"/>
      <c r="BN88" s="6"/>
      <c r="BO88" s="6"/>
      <c r="BP88" s="6"/>
      <c r="BQ88" s="6"/>
      <c r="BR88" s="6"/>
      <c r="BS88" s="6"/>
      <c r="BT88" s="6"/>
      <c r="BV88" s="6"/>
      <c r="BW88" s="6"/>
      <c r="BX88" s="6"/>
      <c r="BY88" s="6"/>
      <c r="BZ88" s="6"/>
      <c r="CA88" s="31"/>
      <c r="CB88" s="6"/>
      <c r="CC88" s="6"/>
      <c r="CD88" s="6"/>
      <c r="CE88" s="6"/>
      <c r="CF88" s="6"/>
      <c r="CG88" s="6"/>
      <c r="CH88" s="6"/>
      <c r="CI88" s="6"/>
      <c r="CJ88" s="6"/>
      <c r="CK88" s="6"/>
      <c r="CM88" s="6"/>
      <c r="CN88" s="6"/>
      <c r="CO88" s="6"/>
      <c r="CP88" s="6"/>
      <c r="CQ88" s="6"/>
      <c r="CR88" s="31"/>
      <c r="CS88" s="6"/>
      <c r="CT88" s="6"/>
      <c r="CU88" s="6"/>
      <c r="CV88" s="6"/>
      <c r="CW88" s="6"/>
      <c r="CX88" s="6"/>
      <c r="CY88" s="6"/>
      <c r="CZ88" s="6"/>
      <c r="DA88" s="6"/>
      <c r="DB88" s="6"/>
      <c r="DD88" s="6"/>
      <c r="DE88" s="6"/>
      <c r="DF88" s="6"/>
      <c r="DG88" s="6"/>
      <c r="DH88" s="6"/>
      <c r="DI88" s="31"/>
      <c r="DJ88" s="6"/>
      <c r="DK88" s="6"/>
      <c r="DL88" s="6"/>
      <c r="DM88" s="6"/>
      <c r="DN88" s="6"/>
      <c r="DO88" s="6"/>
      <c r="DP88" s="6"/>
      <c r="DQ88" s="6"/>
      <c r="DR88" s="6"/>
      <c r="DS88" s="6"/>
      <c r="DU88" s="6"/>
      <c r="DV88" s="6"/>
      <c r="DW88" s="6"/>
      <c r="DX88" s="6"/>
      <c r="DY88" s="6"/>
      <c r="DZ88" s="31"/>
      <c r="EA88" s="6"/>
      <c r="EB88" s="6"/>
      <c r="EC88" s="6"/>
      <c r="ED88" s="6"/>
      <c r="EE88" s="6"/>
      <c r="EF88" s="6"/>
      <c r="EG88" s="6"/>
      <c r="EH88" s="6"/>
      <c r="EI88" s="6"/>
      <c r="EJ88" s="6"/>
      <c r="EL88" s="6"/>
      <c r="EM88" s="6"/>
      <c r="EN88" s="6"/>
      <c r="EO88" s="6"/>
      <c r="EP88" s="6"/>
      <c r="EQ88" s="31"/>
      <c r="ER88" s="6"/>
      <c r="ES88" s="6"/>
      <c r="ET88" s="6"/>
      <c r="EU88" s="6"/>
      <c r="EV88" s="6"/>
      <c r="EW88" s="6"/>
      <c r="EX88" s="6"/>
      <c r="EY88" s="6"/>
      <c r="EZ88" s="6"/>
      <c r="FA88" s="6"/>
      <c r="FC88" s="6"/>
      <c r="FD88" s="6"/>
      <c r="FE88" s="6"/>
      <c r="FF88" s="6"/>
      <c r="FG88" s="6"/>
      <c r="FH88" s="31"/>
      <c r="FI88" s="6"/>
      <c r="FJ88" s="6"/>
      <c r="FK88" s="6"/>
      <c r="FL88" s="6"/>
      <c r="FM88" s="6"/>
      <c r="FN88" s="6"/>
      <c r="FO88" s="6"/>
      <c r="FP88" s="6"/>
      <c r="FQ88" s="6"/>
      <c r="FR88" s="6"/>
      <c r="FT88" s="6"/>
      <c r="FU88" s="6"/>
      <c r="FV88" s="6"/>
      <c r="FW88" s="6"/>
      <c r="FX88" s="6"/>
      <c r="FY88" s="31"/>
      <c r="FZ88" s="6"/>
      <c r="GA88" s="6"/>
      <c r="GB88" s="6"/>
      <c r="GC88" s="6"/>
      <c r="GD88" s="6"/>
      <c r="GE88" s="6"/>
      <c r="GF88" s="6"/>
      <c r="GG88" s="6"/>
      <c r="GH88" s="6"/>
      <c r="GI88" s="6"/>
      <c r="GK88" s="6"/>
      <c r="GL88" s="6"/>
      <c r="GM88" s="6"/>
      <c r="GN88" s="6"/>
      <c r="GO88" s="6"/>
      <c r="GP88" s="31"/>
      <c r="GQ88" s="6"/>
      <c r="GR88" s="6"/>
      <c r="GS88" s="6"/>
      <c r="GT88" s="6"/>
      <c r="GU88" s="6"/>
      <c r="GV88" s="6"/>
      <c r="GW88" s="6"/>
      <c r="GX88" s="6"/>
      <c r="GY88" s="6"/>
      <c r="GZ88" s="6"/>
      <c r="HB88" s="6"/>
      <c r="HC88" s="6"/>
      <c r="HD88" s="6"/>
      <c r="HE88" s="6"/>
      <c r="HF88" s="6"/>
      <c r="HG88" s="31"/>
      <c r="HH88" s="6"/>
      <c r="HI88" s="6"/>
      <c r="HJ88" s="6"/>
      <c r="HK88" s="6"/>
      <c r="HL88" s="6"/>
      <c r="HM88" s="6"/>
      <c r="HN88" s="6"/>
      <c r="HO88" s="6"/>
      <c r="HP88" s="6"/>
      <c r="HQ88" s="6"/>
      <c r="HS88" s="6"/>
      <c r="HT88" s="6"/>
      <c r="HU88" s="6"/>
      <c r="HV88" s="6"/>
      <c r="HW88" s="6"/>
      <c r="HX88" s="31"/>
      <c r="HY88" s="6"/>
      <c r="HZ88" s="6"/>
      <c r="IA88" s="6"/>
      <c r="IB88" s="6"/>
      <c r="IC88" s="6"/>
      <c r="ID88" s="6"/>
      <c r="IE88" s="6"/>
      <c r="IF88" s="6"/>
      <c r="IG88" s="6"/>
      <c r="IH88" s="6"/>
      <c r="IJ88" s="6"/>
      <c r="IK88" s="6"/>
      <c r="IL88" s="6"/>
      <c r="IM88" s="6"/>
      <c r="IN88" s="6"/>
      <c r="IO88" s="31"/>
      <c r="IP88" s="6"/>
      <c r="IQ88" s="6"/>
      <c r="IR88" s="6"/>
      <c r="IS88" s="6"/>
      <c r="IT88" s="6"/>
      <c r="IU88" s="6"/>
      <c r="IV88" s="6"/>
      <c r="IW88" s="6"/>
      <c r="IX88" s="6"/>
      <c r="IY88" s="6"/>
      <c r="JA88" s="6"/>
      <c r="JB88" s="6"/>
      <c r="JC88" s="6"/>
      <c r="JD88" s="6"/>
      <c r="JE88" s="6"/>
      <c r="JF88" s="31"/>
      <c r="JG88" s="6"/>
      <c r="JH88" s="6"/>
      <c r="JI88" s="6"/>
      <c r="JJ88" s="6"/>
      <c r="JK88" s="6"/>
      <c r="JL88" s="6"/>
      <c r="JM88" s="6"/>
      <c r="JN88" s="6"/>
      <c r="JO88" s="6"/>
      <c r="JP88" s="6"/>
      <c r="JR88" s="6"/>
      <c r="JS88" s="6"/>
      <c r="JT88" s="6"/>
      <c r="JU88" s="6"/>
      <c r="JV88" s="6"/>
      <c r="JW88" s="31"/>
      <c r="JX88" s="6"/>
      <c r="JY88" s="6"/>
      <c r="JZ88" s="6"/>
      <c r="KA88" s="6"/>
      <c r="KB88" s="6"/>
      <c r="KC88" s="6"/>
      <c r="KD88" s="6"/>
      <c r="KE88" s="6"/>
      <c r="KF88" s="6"/>
      <c r="KG88" s="6"/>
      <c r="KI88" s="6"/>
      <c r="KJ88" s="6"/>
      <c r="KK88" s="6"/>
      <c r="KL88" s="6"/>
      <c r="KM88" s="6"/>
      <c r="KN88" s="31"/>
      <c r="KO88" s="6"/>
      <c r="KP88" s="6"/>
      <c r="KQ88" s="6"/>
      <c r="KR88" s="6"/>
      <c r="KS88" s="6"/>
      <c r="KT88" s="6"/>
      <c r="KU88" s="6"/>
      <c r="KV88" s="6"/>
      <c r="KW88" s="6"/>
      <c r="KX88" s="6"/>
      <c r="KZ88" s="6"/>
      <c r="LA88" s="6"/>
      <c r="LB88" s="6"/>
      <c r="LC88" s="6"/>
      <c r="LD88" s="6"/>
      <c r="LE88" s="31"/>
      <c r="LF88" s="6"/>
      <c r="LG88" s="6"/>
      <c r="LH88" s="6"/>
      <c r="LI88" s="6"/>
      <c r="LJ88" s="6"/>
      <c r="LK88" s="6"/>
      <c r="LL88" s="6"/>
      <c r="LM88" s="6"/>
      <c r="LN88" s="6"/>
      <c r="LO88" s="6"/>
      <c r="LQ88" s="6"/>
      <c r="LR88" s="6"/>
      <c r="LS88" s="6"/>
      <c r="LT88" s="6"/>
      <c r="LU88" s="6"/>
      <c r="LV88" s="31"/>
      <c r="LW88" s="6"/>
      <c r="LX88" s="6"/>
      <c r="LY88" s="6"/>
      <c r="LZ88" s="6"/>
      <c r="MA88" s="6"/>
      <c r="MB88" s="6"/>
      <c r="MC88" s="6"/>
      <c r="MD88" s="6"/>
      <c r="ME88" s="6"/>
      <c r="MF88" s="6"/>
      <c r="MH88" s="6"/>
      <c r="MI88" s="6"/>
      <c r="MJ88" s="6"/>
      <c r="MK88" s="6"/>
      <c r="ML88" s="6"/>
      <c r="MM88" s="31"/>
      <c r="MN88" s="6"/>
      <c r="MO88" s="6"/>
      <c r="MP88" s="6"/>
      <c r="MQ88" s="6"/>
      <c r="MR88" s="6"/>
      <c r="MS88" s="6"/>
      <c r="MT88" s="6"/>
      <c r="MU88" s="6"/>
      <c r="MV88" s="6"/>
      <c r="MW88" s="6"/>
      <c r="MY88" s="6"/>
      <c r="MZ88" s="6"/>
      <c r="NA88" s="6"/>
      <c r="NB88" s="6"/>
      <c r="NC88" s="6"/>
      <c r="ND88" s="31"/>
      <c r="NE88" s="6"/>
      <c r="NF88" s="6"/>
      <c r="NG88" s="6"/>
      <c r="NH88" s="6"/>
      <c r="NI88" s="6"/>
      <c r="NJ88" s="6"/>
      <c r="NK88" s="6"/>
      <c r="NL88" s="6"/>
      <c r="NM88" s="6"/>
      <c r="NN88" s="6"/>
      <c r="NP88" s="6"/>
      <c r="NQ88" s="6"/>
      <c r="NR88" s="6"/>
      <c r="NS88" s="6"/>
      <c r="NT88" s="6"/>
      <c r="NU88" s="31"/>
      <c r="NV88" s="6"/>
      <c r="NW88" s="6"/>
      <c r="NX88" s="6"/>
      <c r="NY88" s="6"/>
      <c r="NZ88" s="6"/>
      <c r="OA88" s="6"/>
      <c r="OB88" s="6"/>
      <c r="OC88" s="6"/>
      <c r="OD88" s="6"/>
      <c r="OE88" s="6"/>
      <c r="OG88" s="6"/>
      <c r="OH88" s="6"/>
      <c r="OI88" s="6"/>
      <c r="OJ88" s="6"/>
      <c r="OK88" s="6"/>
      <c r="OL88" s="31"/>
      <c r="OM88" s="6"/>
      <c r="ON88" s="6"/>
      <c r="OO88" s="6"/>
      <c r="OP88" s="6"/>
      <c r="OQ88" s="6"/>
      <c r="OR88" s="6"/>
      <c r="OS88" s="6"/>
      <c r="OT88" s="6"/>
      <c r="OU88" s="6"/>
      <c r="OV88" s="6"/>
      <c r="OX88" s="6"/>
      <c r="OY88" s="6"/>
      <c r="OZ88" s="6"/>
      <c r="PA88" s="6"/>
      <c r="PB88" s="6"/>
      <c r="PC88" s="31"/>
      <c r="PD88" s="6"/>
      <c r="PE88" s="6"/>
      <c r="PF88" s="6"/>
      <c r="PG88" s="6"/>
      <c r="PH88" s="6"/>
      <c r="PI88" s="6"/>
      <c r="PJ88" s="6"/>
      <c r="PK88" s="6"/>
      <c r="PL88" s="6"/>
      <c r="PM88" s="6"/>
      <c r="PO88" s="6"/>
      <c r="PP88" s="6"/>
      <c r="PQ88" s="6"/>
      <c r="PR88" s="6"/>
      <c r="PS88" s="6"/>
      <c r="PT88" s="31"/>
      <c r="PU88" s="6"/>
      <c r="PV88" s="6"/>
      <c r="PW88" s="6"/>
      <c r="PX88" s="6"/>
      <c r="PY88" s="6"/>
      <c r="PZ88" s="6"/>
      <c r="QA88" s="6"/>
      <c r="QB88" s="6"/>
      <c r="QC88" s="6"/>
      <c r="QD88" s="6"/>
      <c r="QF88" s="6"/>
      <c r="QG88" s="6"/>
      <c r="QH88" s="6"/>
      <c r="QI88" s="6"/>
      <c r="QJ88" s="6"/>
      <c r="QK88" s="31"/>
      <c r="QL88" s="6"/>
      <c r="QM88" s="6"/>
      <c r="QN88" s="6"/>
      <c r="QO88" s="6"/>
      <c r="QP88" s="6"/>
      <c r="QQ88" s="6"/>
      <c r="QR88" s="6"/>
      <c r="QS88" s="6"/>
      <c r="QT88" s="6"/>
      <c r="QU88" s="6"/>
      <c r="QW88" s="6"/>
      <c r="QX88" s="6"/>
      <c r="QY88" s="6"/>
      <c r="QZ88" s="6"/>
      <c r="RA88" s="6"/>
      <c r="RB88" s="31"/>
      <c r="RC88" s="6"/>
      <c r="RD88" s="6"/>
      <c r="RE88" s="6"/>
      <c r="RF88" s="6"/>
      <c r="RG88" s="6"/>
      <c r="RH88" s="6"/>
      <c r="RI88" s="6"/>
      <c r="RJ88" s="6"/>
      <c r="RK88" s="6"/>
      <c r="RL88" s="6"/>
      <c r="RN88" s="6"/>
      <c r="RO88" s="6"/>
      <c r="RP88" s="6"/>
      <c r="RQ88" s="6"/>
      <c r="RR88" s="6"/>
      <c r="RS88" s="31"/>
      <c r="RT88" s="6"/>
      <c r="RU88" s="6"/>
      <c r="RV88" s="6"/>
      <c r="RW88" s="6"/>
      <c r="RX88" s="6"/>
      <c r="RY88" s="6"/>
      <c r="RZ88" s="6"/>
      <c r="SA88" s="6"/>
      <c r="SB88" s="6"/>
      <c r="SC88" s="6"/>
      <c r="SE88" s="6"/>
      <c r="SF88" s="6"/>
      <c r="SG88" s="6"/>
      <c r="SH88" s="6"/>
      <c r="SI88" s="6"/>
      <c r="SJ88" s="31"/>
      <c r="SK88" s="6"/>
      <c r="SL88" s="6"/>
      <c r="SM88" s="6"/>
      <c r="SN88" s="6"/>
      <c r="SO88" s="6"/>
      <c r="SP88" s="6"/>
      <c r="SQ88" s="6"/>
      <c r="SR88" s="6"/>
      <c r="SS88" s="6"/>
      <c r="ST88" s="6"/>
      <c r="SV88" s="6"/>
      <c r="SW88" s="6"/>
      <c r="SX88" s="6"/>
      <c r="SY88" s="6"/>
      <c r="SZ88" s="6"/>
      <c r="TA88" s="31"/>
      <c r="TB88" s="6"/>
      <c r="TC88" s="6"/>
      <c r="TD88" s="6"/>
      <c r="TE88" s="6"/>
      <c r="TF88" s="6"/>
      <c r="TG88" s="6"/>
      <c r="TH88" s="6"/>
      <c r="TI88" s="6"/>
      <c r="TJ88" s="6"/>
      <c r="TK88" s="6"/>
      <c r="TM88" s="6"/>
      <c r="TN88" s="6"/>
      <c r="TO88" s="6"/>
      <c r="TP88" s="6"/>
      <c r="TQ88" s="6"/>
      <c r="TR88" s="31"/>
      <c r="TS88" s="6"/>
      <c r="TT88" s="6"/>
      <c r="TU88" s="6"/>
      <c r="TV88" s="6"/>
      <c r="TW88" s="6"/>
      <c r="TX88" s="6"/>
      <c r="TY88" s="6"/>
      <c r="TZ88" s="6"/>
      <c r="UA88" s="6"/>
      <c r="UB88" s="6"/>
      <c r="UD88" s="6"/>
      <c r="UE88" s="6"/>
      <c r="UF88" s="6"/>
      <c r="UG88" s="6"/>
      <c r="UH88" s="6"/>
      <c r="UI88" s="31"/>
      <c r="UJ88" s="6"/>
      <c r="UK88" s="6"/>
      <c r="UL88" s="6"/>
      <c r="UM88" s="6"/>
      <c r="UN88" s="6"/>
      <c r="UO88" s="6"/>
      <c r="UP88" s="6"/>
      <c r="UQ88" s="6"/>
      <c r="UR88" s="6"/>
      <c r="US88" s="6"/>
      <c r="UU88" s="6"/>
      <c r="UV88" s="6"/>
      <c r="UW88" s="6"/>
      <c r="UX88" s="6"/>
      <c r="UY88" s="6"/>
      <c r="UZ88" s="31"/>
      <c r="VA88" s="6"/>
      <c r="VB88" s="6"/>
      <c r="VC88" s="6"/>
      <c r="VD88" s="6"/>
      <c r="VE88" s="6"/>
      <c r="VF88" s="6"/>
      <c r="VG88" s="6"/>
      <c r="VH88" s="6"/>
      <c r="VI88" s="6"/>
      <c r="VJ88" s="6"/>
      <c r="VL88" s="6"/>
      <c r="VM88" s="6"/>
      <c r="VN88" s="6"/>
      <c r="VO88" s="6"/>
      <c r="VP88" s="6"/>
      <c r="VQ88" s="31"/>
      <c r="VR88" s="6"/>
      <c r="VS88" s="6"/>
      <c r="VT88" s="6"/>
      <c r="VU88" s="6"/>
      <c r="VV88" s="6"/>
      <c r="VW88" s="6"/>
      <c r="VX88" s="6"/>
      <c r="VY88" s="6"/>
      <c r="VZ88" s="6"/>
      <c r="WA88" s="6"/>
      <c r="WC88" s="6"/>
      <c r="WD88" s="6"/>
      <c r="WE88" s="6"/>
      <c r="WF88" s="6"/>
      <c r="WG88" s="6"/>
      <c r="WH88" s="31"/>
    </row>
    <row r="89" spans="12:606" x14ac:dyDescent="0.25">
      <c r="L89" s="6"/>
      <c r="M89" s="6"/>
      <c r="N89" s="6"/>
      <c r="O89" s="6"/>
      <c r="P89" s="6"/>
      <c r="Q89" s="6"/>
      <c r="R89" s="6"/>
      <c r="S89" s="6"/>
      <c r="T89" s="6"/>
      <c r="U89" s="6"/>
      <c r="W89" s="6"/>
      <c r="X89" s="6"/>
      <c r="Y89" s="6"/>
      <c r="Z89" s="6"/>
      <c r="AA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N89" s="6"/>
      <c r="AO89" s="6"/>
      <c r="AP89" s="6"/>
      <c r="AQ89" s="6"/>
      <c r="AR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E89" s="6"/>
      <c r="BF89" s="6"/>
      <c r="BG89" s="6"/>
      <c r="BH89" s="6"/>
      <c r="BI89" s="6"/>
      <c r="BJ89" s="31"/>
      <c r="BK89" s="6"/>
      <c r="BL89" s="6"/>
      <c r="BM89" s="6"/>
      <c r="BN89" s="6"/>
      <c r="BO89" s="6"/>
      <c r="BP89" s="6"/>
      <c r="BQ89" s="6"/>
      <c r="BR89" s="6"/>
      <c r="BS89" s="6"/>
      <c r="BT89" s="6"/>
      <c r="BV89" s="6"/>
      <c r="BW89" s="6"/>
      <c r="BX89" s="6"/>
      <c r="BY89" s="6"/>
      <c r="BZ89" s="6"/>
      <c r="CA89" s="31"/>
      <c r="CB89" s="6"/>
      <c r="CC89" s="6"/>
      <c r="CD89" s="6"/>
      <c r="CE89" s="6"/>
      <c r="CF89" s="6"/>
      <c r="CG89" s="6"/>
      <c r="CH89" s="6"/>
      <c r="CI89" s="6"/>
      <c r="CJ89" s="6"/>
      <c r="CK89" s="6"/>
      <c r="CM89" s="6"/>
      <c r="CN89" s="6"/>
      <c r="CO89" s="6"/>
      <c r="CP89" s="6"/>
      <c r="CQ89" s="6"/>
      <c r="CR89" s="31"/>
      <c r="CS89" s="6"/>
      <c r="CT89" s="6"/>
      <c r="CU89" s="6"/>
      <c r="CV89" s="6"/>
      <c r="CW89" s="6"/>
      <c r="CX89" s="6"/>
      <c r="CY89" s="6"/>
      <c r="CZ89" s="6"/>
      <c r="DA89" s="6"/>
      <c r="DB89" s="6"/>
      <c r="DD89" s="6"/>
      <c r="DE89" s="6"/>
      <c r="DF89" s="6"/>
      <c r="DG89" s="6"/>
      <c r="DH89" s="6"/>
      <c r="DI89" s="31"/>
      <c r="DJ89" s="6"/>
      <c r="DK89" s="6"/>
      <c r="DL89" s="6"/>
      <c r="DM89" s="6"/>
      <c r="DN89" s="6"/>
      <c r="DO89" s="6"/>
      <c r="DP89" s="6"/>
      <c r="DQ89" s="6"/>
      <c r="DR89" s="6"/>
      <c r="DS89" s="6"/>
      <c r="DU89" s="6"/>
      <c r="DV89" s="6"/>
      <c r="DW89" s="6"/>
      <c r="DX89" s="6"/>
      <c r="DY89" s="6"/>
      <c r="DZ89" s="31"/>
      <c r="EA89" s="6"/>
      <c r="EB89" s="6"/>
      <c r="EC89" s="6"/>
      <c r="ED89" s="6"/>
      <c r="EE89" s="6"/>
      <c r="EF89" s="6"/>
      <c r="EG89" s="6"/>
      <c r="EH89" s="6"/>
      <c r="EI89" s="6"/>
      <c r="EJ89" s="6"/>
      <c r="EL89" s="6"/>
      <c r="EM89" s="6"/>
      <c r="EN89" s="6"/>
      <c r="EO89" s="6"/>
      <c r="EP89" s="6"/>
      <c r="EQ89" s="31"/>
      <c r="ER89" s="6"/>
      <c r="ES89" s="6"/>
      <c r="ET89" s="6"/>
      <c r="EU89" s="6"/>
      <c r="EV89" s="6"/>
      <c r="EW89" s="6"/>
      <c r="EX89" s="6"/>
      <c r="EY89" s="6"/>
      <c r="EZ89" s="6"/>
      <c r="FA89" s="6"/>
      <c r="FC89" s="6"/>
      <c r="FD89" s="6"/>
      <c r="FE89" s="6"/>
      <c r="FF89" s="6"/>
      <c r="FG89" s="6"/>
      <c r="FH89" s="31"/>
      <c r="FI89" s="6"/>
      <c r="FJ89" s="6"/>
      <c r="FK89" s="6"/>
      <c r="FL89" s="6"/>
      <c r="FM89" s="6"/>
      <c r="FN89" s="6"/>
      <c r="FO89" s="6"/>
      <c r="FP89" s="6"/>
      <c r="FQ89" s="6"/>
      <c r="FR89" s="6"/>
      <c r="FT89" s="6"/>
      <c r="FU89" s="6"/>
      <c r="FV89" s="6"/>
      <c r="FW89" s="6"/>
      <c r="FX89" s="6"/>
      <c r="FY89" s="31"/>
      <c r="FZ89" s="6"/>
      <c r="GA89" s="6"/>
      <c r="GB89" s="6"/>
      <c r="GC89" s="6"/>
      <c r="GD89" s="6"/>
      <c r="GE89" s="6"/>
      <c r="GF89" s="6"/>
      <c r="GG89" s="6"/>
      <c r="GH89" s="6"/>
      <c r="GI89" s="6"/>
      <c r="GK89" s="6"/>
      <c r="GL89" s="6"/>
      <c r="GM89" s="6"/>
      <c r="GN89" s="6"/>
      <c r="GO89" s="6"/>
      <c r="GP89" s="31"/>
      <c r="GQ89" s="6"/>
      <c r="GR89" s="6"/>
      <c r="GS89" s="6"/>
      <c r="GT89" s="6"/>
      <c r="GU89" s="6"/>
      <c r="GV89" s="6"/>
      <c r="GW89" s="6"/>
      <c r="GX89" s="6"/>
      <c r="GY89" s="6"/>
      <c r="GZ89" s="6"/>
      <c r="HB89" s="6"/>
      <c r="HC89" s="6"/>
      <c r="HD89" s="6"/>
      <c r="HE89" s="6"/>
      <c r="HF89" s="6"/>
      <c r="HG89" s="31"/>
      <c r="HH89" s="6"/>
      <c r="HI89" s="6"/>
      <c r="HJ89" s="6"/>
      <c r="HK89" s="6"/>
      <c r="HL89" s="6"/>
      <c r="HM89" s="6"/>
      <c r="HN89" s="6"/>
      <c r="HO89" s="6"/>
      <c r="HP89" s="6"/>
      <c r="HQ89" s="6"/>
      <c r="HS89" s="6"/>
      <c r="HT89" s="6"/>
      <c r="HU89" s="6"/>
      <c r="HV89" s="6"/>
      <c r="HW89" s="6"/>
      <c r="HX89" s="31"/>
      <c r="HY89" s="6"/>
      <c r="HZ89" s="6"/>
      <c r="IA89" s="6"/>
      <c r="IB89" s="6"/>
      <c r="IC89" s="6"/>
      <c r="ID89" s="6"/>
      <c r="IE89" s="6"/>
      <c r="IF89" s="6"/>
      <c r="IG89" s="6"/>
      <c r="IH89" s="6"/>
      <c r="IJ89" s="6"/>
      <c r="IK89" s="6"/>
      <c r="IL89" s="6"/>
      <c r="IM89" s="6"/>
      <c r="IN89" s="6"/>
      <c r="IO89" s="31"/>
      <c r="IP89" s="6"/>
      <c r="IQ89" s="6"/>
      <c r="IR89" s="6"/>
      <c r="IS89" s="6"/>
      <c r="IT89" s="6"/>
      <c r="IU89" s="6"/>
      <c r="IV89" s="6"/>
      <c r="IW89" s="6"/>
      <c r="IX89" s="6"/>
      <c r="IY89" s="6"/>
      <c r="JA89" s="6"/>
      <c r="JB89" s="6"/>
      <c r="JC89" s="6"/>
      <c r="JD89" s="6"/>
      <c r="JE89" s="6"/>
      <c r="JF89" s="31"/>
      <c r="JG89" s="6"/>
      <c r="JH89" s="6"/>
      <c r="JI89" s="6"/>
      <c r="JJ89" s="6"/>
      <c r="JK89" s="6"/>
      <c r="JL89" s="6"/>
      <c r="JM89" s="6"/>
      <c r="JN89" s="6"/>
      <c r="JO89" s="6"/>
      <c r="JP89" s="6"/>
      <c r="JR89" s="6"/>
      <c r="JS89" s="6"/>
      <c r="JT89" s="6"/>
      <c r="JU89" s="6"/>
      <c r="JV89" s="6"/>
      <c r="JW89" s="31"/>
      <c r="JX89" s="6"/>
      <c r="JY89" s="6"/>
      <c r="JZ89" s="6"/>
      <c r="KA89" s="6"/>
      <c r="KB89" s="6"/>
      <c r="KC89" s="6"/>
      <c r="KD89" s="6"/>
      <c r="KE89" s="6"/>
      <c r="KF89" s="6"/>
      <c r="KG89" s="6"/>
      <c r="KI89" s="6"/>
      <c r="KJ89" s="6"/>
      <c r="KK89" s="6"/>
      <c r="KL89" s="6"/>
      <c r="KM89" s="6"/>
      <c r="KN89" s="31"/>
      <c r="KO89" s="6"/>
      <c r="KP89" s="6"/>
      <c r="KQ89" s="6"/>
      <c r="KR89" s="6"/>
      <c r="KS89" s="6"/>
      <c r="KT89" s="6"/>
      <c r="KU89" s="6"/>
      <c r="KV89" s="6"/>
      <c r="KW89" s="6"/>
      <c r="KX89" s="6"/>
      <c r="KZ89" s="6"/>
      <c r="LA89" s="6"/>
      <c r="LB89" s="6"/>
      <c r="LC89" s="6"/>
      <c r="LD89" s="6"/>
      <c r="LE89" s="31"/>
      <c r="LF89" s="6"/>
      <c r="LG89" s="6"/>
      <c r="LH89" s="6"/>
      <c r="LI89" s="6"/>
      <c r="LJ89" s="6"/>
      <c r="LK89" s="6"/>
      <c r="LL89" s="6"/>
      <c r="LM89" s="6"/>
      <c r="LN89" s="6"/>
      <c r="LO89" s="6"/>
      <c r="LQ89" s="6"/>
      <c r="LR89" s="6"/>
      <c r="LS89" s="6"/>
      <c r="LT89" s="6"/>
      <c r="LU89" s="6"/>
      <c r="LV89" s="31"/>
      <c r="LW89" s="6"/>
      <c r="LX89" s="6"/>
      <c r="LY89" s="6"/>
      <c r="LZ89" s="6"/>
      <c r="MA89" s="6"/>
      <c r="MB89" s="6"/>
      <c r="MC89" s="6"/>
      <c r="MD89" s="6"/>
      <c r="ME89" s="6"/>
      <c r="MF89" s="6"/>
      <c r="MH89" s="6"/>
      <c r="MI89" s="6"/>
      <c r="MJ89" s="6"/>
      <c r="MK89" s="6"/>
      <c r="ML89" s="6"/>
      <c r="MM89" s="31"/>
      <c r="MN89" s="6"/>
      <c r="MO89" s="6"/>
      <c r="MP89" s="6"/>
      <c r="MQ89" s="6"/>
      <c r="MR89" s="6"/>
      <c r="MS89" s="6"/>
      <c r="MT89" s="6"/>
      <c r="MU89" s="6"/>
      <c r="MV89" s="6"/>
      <c r="MW89" s="6"/>
      <c r="MY89" s="6"/>
      <c r="MZ89" s="6"/>
      <c r="NA89" s="6"/>
      <c r="NB89" s="6"/>
      <c r="NC89" s="6"/>
      <c r="ND89" s="31"/>
      <c r="NE89" s="6"/>
      <c r="NF89" s="6"/>
      <c r="NG89" s="6"/>
      <c r="NH89" s="6"/>
      <c r="NI89" s="6"/>
      <c r="NJ89" s="6"/>
      <c r="NK89" s="6"/>
      <c r="NL89" s="6"/>
      <c r="NM89" s="6"/>
      <c r="NN89" s="6"/>
      <c r="NP89" s="6"/>
      <c r="NQ89" s="6"/>
      <c r="NR89" s="6"/>
      <c r="NS89" s="6"/>
      <c r="NT89" s="6"/>
      <c r="NU89" s="31"/>
      <c r="NV89" s="6"/>
      <c r="NW89" s="6"/>
      <c r="NX89" s="6"/>
      <c r="NY89" s="6"/>
      <c r="NZ89" s="6"/>
      <c r="OA89" s="6"/>
      <c r="OB89" s="6"/>
      <c r="OC89" s="6"/>
      <c r="OD89" s="6"/>
      <c r="OE89" s="6"/>
      <c r="OG89" s="6"/>
      <c r="OH89" s="6"/>
      <c r="OI89" s="6"/>
      <c r="OJ89" s="6"/>
      <c r="OK89" s="6"/>
      <c r="OL89" s="31"/>
      <c r="OM89" s="6"/>
      <c r="ON89" s="6"/>
      <c r="OO89" s="6"/>
      <c r="OP89" s="6"/>
      <c r="OQ89" s="6"/>
      <c r="OR89" s="6"/>
      <c r="OS89" s="6"/>
      <c r="OT89" s="6"/>
      <c r="OU89" s="6"/>
      <c r="OV89" s="6"/>
      <c r="OX89" s="6"/>
      <c r="OY89" s="6"/>
      <c r="OZ89" s="6"/>
      <c r="PA89" s="6"/>
      <c r="PB89" s="6"/>
      <c r="PC89" s="31"/>
      <c r="PD89" s="6"/>
      <c r="PE89" s="6"/>
      <c r="PF89" s="6"/>
      <c r="PG89" s="6"/>
      <c r="PH89" s="6"/>
      <c r="PI89" s="6"/>
      <c r="PJ89" s="6"/>
      <c r="PK89" s="6"/>
      <c r="PL89" s="6"/>
      <c r="PM89" s="6"/>
      <c r="PO89" s="6"/>
      <c r="PP89" s="6"/>
      <c r="PQ89" s="6"/>
      <c r="PR89" s="6"/>
      <c r="PS89" s="6"/>
      <c r="PT89" s="31"/>
      <c r="PU89" s="6"/>
      <c r="PV89" s="6"/>
      <c r="PW89" s="6"/>
      <c r="PX89" s="6"/>
      <c r="PY89" s="6"/>
      <c r="PZ89" s="6"/>
      <c r="QA89" s="6"/>
      <c r="QB89" s="6"/>
      <c r="QC89" s="6"/>
      <c r="QD89" s="6"/>
      <c r="QF89" s="6"/>
      <c r="QG89" s="6"/>
      <c r="QH89" s="6"/>
      <c r="QI89" s="6"/>
      <c r="QJ89" s="6"/>
      <c r="QK89" s="31"/>
      <c r="QL89" s="6"/>
      <c r="QM89" s="6"/>
      <c r="QN89" s="6"/>
      <c r="QO89" s="6"/>
      <c r="QP89" s="6"/>
      <c r="QQ89" s="6"/>
      <c r="QR89" s="6"/>
      <c r="QS89" s="6"/>
      <c r="QT89" s="6"/>
      <c r="QU89" s="6"/>
      <c r="QW89" s="6"/>
      <c r="QX89" s="6"/>
      <c r="QY89" s="6"/>
      <c r="QZ89" s="6"/>
      <c r="RA89" s="6"/>
      <c r="RB89" s="31"/>
      <c r="RC89" s="6"/>
      <c r="RD89" s="6"/>
      <c r="RE89" s="6"/>
      <c r="RF89" s="6"/>
      <c r="RG89" s="6"/>
      <c r="RH89" s="6"/>
      <c r="RI89" s="6"/>
      <c r="RJ89" s="6"/>
      <c r="RK89" s="6"/>
      <c r="RL89" s="6"/>
      <c r="RN89" s="6"/>
      <c r="RO89" s="6"/>
      <c r="RP89" s="6"/>
      <c r="RQ89" s="6"/>
      <c r="RR89" s="6"/>
      <c r="RS89" s="31"/>
      <c r="RT89" s="6"/>
      <c r="RU89" s="6"/>
      <c r="RV89" s="6"/>
      <c r="RW89" s="6"/>
      <c r="RX89" s="6"/>
      <c r="RY89" s="6"/>
      <c r="RZ89" s="6"/>
      <c r="SA89" s="6"/>
      <c r="SB89" s="6"/>
      <c r="SC89" s="6"/>
      <c r="SE89" s="6"/>
      <c r="SF89" s="6"/>
      <c r="SG89" s="6"/>
      <c r="SH89" s="6"/>
      <c r="SI89" s="6"/>
      <c r="SJ89" s="31"/>
      <c r="SK89" s="6"/>
      <c r="SL89" s="6"/>
      <c r="SM89" s="6"/>
      <c r="SN89" s="6"/>
      <c r="SO89" s="6"/>
      <c r="SP89" s="6"/>
      <c r="SQ89" s="6"/>
      <c r="SR89" s="6"/>
      <c r="SS89" s="6"/>
      <c r="ST89" s="6"/>
      <c r="SV89" s="6"/>
      <c r="SW89" s="6"/>
      <c r="SX89" s="6"/>
      <c r="SY89" s="6"/>
      <c r="SZ89" s="6"/>
      <c r="TA89" s="31"/>
      <c r="TB89" s="6"/>
      <c r="TC89" s="6"/>
      <c r="TD89" s="6"/>
      <c r="TE89" s="6"/>
      <c r="TF89" s="6"/>
      <c r="TG89" s="6"/>
      <c r="TH89" s="6"/>
      <c r="TI89" s="6"/>
      <c r="TJ89" s="6"/>
      <c r="TK89" s="6"/>
      <c r="TM89" s="6"/>
      <c r="TN89" s="6"/>
      <c r="TO89" s="6"/>
      <c r="TP89" s="6"/>
      <c r="TQ89" s="6"/>
      <c r="TR89" s="31"/>
      <c r="TS89" s="6"/>
      <c r="TT89" s="6"/>
      <c r="TU89" s="6"/>
      <c r="TV89" s="6"/>
      <c r="TW89" s="6"/>
      <c r="TX89" s="6"/>
      <c r="TY89" s="6"/>
      <c r="TZ89" s="6"/>
      <c r="UA89" s="6"/>
      <c r="UB89" s="6"/>
      <c r="UD89" s="6"/>
      <c r="UE89" s="6"/>
      <c r="UF89" s="6"/>
      <c r="UG89" s="6"/>
      <c r="UH89" s="6"/>
      <c r="UI89" s="31"/>
      <c r="UJ89" s="6"/>
      <c r="UK89" s="6"/>
      <c r="UL89" s="6"/>
      <c r="UM89" s="6"/>
      <c r="UN89" s="6"/>
      <c r="UO89" s="6"/>
      <c r="UP89" s="6"/>
      <c r="UQ89" s="6"/>
      <c r="UR89" s="6"/>
      <c r="US89" s="6"/>
      <c r="UU89" s="6"/>
      <c r="UV89" s="6"/>
      <c r="UW89" s="6"/>
      <c r="UX89" s="6"/>
      <c r="UY89" s="6"/>
      <c r="UZ89" s="31"/>
      <c r="VA89" s="6"/>
      <c r="VB89" s="6"/>
      <c r="VC89" s="6"/>
      <c r="VD89" s="6"/>
      <c r="VE89" s="6"/>
      <c r="VF89" s="6"/>
      <c r="VG89" s="6"/>
      <c r="VH89" s="6"/>
      <c r="VI89" s="6"/>
      <c r="VJ89" s="6"/>
      <c r="VL89" s="6"/>
      <c r="VM89" s="6"/>
      <c r="VN89" s="6"/>
      <c r="VO89" s="6"/>
      <c r="VP89" s="6"/>
      <c r="VQ89" s="31"/>
      <c r="VR89" s="6"/>
      <c r="VS89" s="6"/>
      <c r="VT89" s="6"/>
      <c r="VU89" s="6"/>
      <c r="VV89" s="6"/>
      <c r="VW89" s="6"/>
      <c r="VX89" s="6"/>
      <c r="VY89" s="6"/>
      <c r="VZ89" s="6"/>
      <c r="WA89" s="6"/>
      <c r="WC89" s="6"/>
      <c r="WD89" s="6"/>
      <c r="WE89" s="6"/>
      <c r="WF89" s="6"/>
      <c r="WG89" s="6"/>
      <c r="WH89" s="31"/>
    </row>
    <row r="90" spans="12:606" x14ac:dyDescent="0.25">
      <c r="L90" s="6"/>
      <c r="M90" s="6"/>
      <c r="N90" s="6"/>
      <c r="O90" s="6"/>
      <c r="P90" s="6"/>
      <c r="Q90" s="6"/>
      <c r="R90" s="6"/>
      <c r="S90" s="6"/>
      <c r="T90" s="6"/>
      <c r="U90" s="6"/>
      <c r="W90" s="6"/>
      <c r="X90" s="6"/>
      <c r="Y90" s="6"/>
      <c r="Z90" s="6"/>
      <c r="AA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N90" s="6"/>
      <c r="AO90" s="6"/>
      <c r="AP90" s="6"/>
      <c r="AQ90" s="6"/>
      <c r="AR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E90" s="6"/>
      <c r="BF90" s="6"/>
      <c r="BG90" s="6"/>
      <c r="BH90" s="6"/>
      <c r="BI90" s="6"/>
      <c r="BJ90" s="31"/>
      <c r="BK90" s="6"/>
      <c r="BL90" s="6"/>
      <c r="BM90" s="6"/>
      <c r="BN90" s="6"/>
      <c r="BO90" s="6"/>
      <c r="BP90" s="6"/>
      <c r="BQ90" s="6"/>
      <c r="BR90" s="6"/>
      <c r="BS90" s="6"/>
      <c r="BT90" s="6"/>
      <c r="BV90" s="6"/>
      <c r="BW90" s="6"/>
      <c r="BX90" s="6"/>
      <c r="BY90" s="6"/>
      <c r="BZ90" s="6"/>
      <c r="CA90" s="31"/>
      <c r="CB90" s="6"/>
      <c r="CC90" s="6"/>
      <c r="CD90" s="6"/>
      <c r="CE90" s="6"/>
      <c r="CF90" s="6"/>
      <c r="CG90" s="6"/>
      <c r="CH90" s="6"/>
      <c r="CI90" s="6"/>
      <c r="CJ90" s="6"/>
      <c r="CK90" s="6"/>
      <c r="CM90" s="6"/>
      <c r="CN90" s="6"/>
      <c r="CO90" s="6"/>
      <c r="CP90" s="6"/>
      <c r="CQ90" s="6"/>
      <c r="CR90" s="31"/>
      <c r="CS90" s="6"/>
      <c r="CT90" s="6"/>
      <c r="CU90" s="6"/>
      <c r="CV90" s="6"/>
      <c r="CW90" s="6"/>
      <c r="CX90" s="6"/>
      <c r="CY90" s="6"/>
      <c r="CZ90" s="6"/>
      <c r="DA90" s="6"/>
      <c r="DB90" s="6"/>
      <c r="DD90" s="6"/>
      <c r="DE90" s="6"/>
      <c r="DF90" s="6"/>
      <c r="DG90" s="6"/>
      <c r="DH90" s="6"/>
      <c r="DI90" s="31"/>
      <c r="DJ90" s="6"/>
      <c r="DK90" s="6"/>
      <c r="DL90" s="6"/>
      <c r="DM90" s="6"/>
      <c r="DN90" s="6"/>
      <c r="DO90" s="6"/>
      <c r="DP90" s="6"/>
      <c r="DQ90" s="6"/>
      <c r="DR90" s="6"/>
      <c r="DS90" s="6"/>
      <c r="DU90" s="6"/>
      <c r="DV90" s="6"/>
      <c r="DW90" s="6"/>
      <c r="DX90" s="6"/>
      <c r="DY90" s="6"/>
      <c r="DZ90" s="31"/>
      <c r="EA90" s="6"/>
      <c r="EB90" s="6"/>
      <c r="EC90" s="6"/>
      <c r="ED90" s="6"/>
      <c r="EE90" s="6"/>
      <c r="EF90" s="6"/>
      <c r="EG90" s="6"/>
      <c r="EH90" s="6"/>
      <c r="EI90" s="6"/>
      <c r="EJ90" s="6"/>
      <c r="EL90" s="6"/>
      <c r="EM90" s="6"/>
      <c r="EN90" s="6"/>
      <c r="EO90" s="6"/>
      <c r="EP90" s="6"/>
      <c r="EQ90" s="31"/>
      <c r="ER90" s="6"/>
      <c r="ES90" s="6"/>
      <c r="ET90" s="6"/>
      <c r="EU90" s="6"/>
      <c r="EV90" s="6"/>
      <c r="EW90" s="6"/>
      <c r="EX90" s="6"/>
      <c r="EY90" s="6"/>
      <c r="EZ90" s="6"/>
      <c r="FA90" s="6"/>
      <c r="FC90" s="6"/>
      <c r="FD90" s="6"/>
      <c r="FE90" s="6"/>
      <c r="FF90" s="6"/>
      <c r="FG90" s="6"/>
      <c r="FH90" s="31"/>
      <c r="FI90" s="6"/>
      <c r="FJ90" s="6"/>
      <c r="FK90" s="6"/>
      <c r="FL90" s="6"/>
      <c r="FM90" s="6"/>
      <c r="FN90" s="6"/>
      <c r="FO90" s="6"/>
      <c r="FP90" s="6"/>
      <c r="FQ90" s="6"/>
      <c r="FR90" s="6"/>
      <c r="FT90" s="6"/>
      <c r="FU90" s="6"/>
      <c r="FV90" s="6"/>
      <c r="FW90" s="6"/>
      <c r="FX90" s="6"/>
      <c r="FY90" s="31"/>
      <c r="FZ90" s="6"/>
      <c r="GA90" s="6"/>
      <c r="GB90" s="6"/>
      <c r="GC90" s="6"/>
      <c r="GD90" s="6"/>
      <c r="GE90" s="6"/>
      <c r="GF90" s="6"/>
      <c r="GG90" s="6"/>
      <c r="GH90" s="6"/>
      <c r="GI90" s="6"/>
      <c r="GK90" s="6"/>
      <c r="GL90" s="6"/>
      <c r="GM90" s="6"/>
      <c r="GN90" s="6"/>
      <c r="GO90" s="6"/>
      <c r="GP90" s="31"/>
      <c r="GQ90" s="6"/>
      <c r="GR90" s="6"/>
      <c r="GS90" s="6"/>
      <c r="GT90" s="6"/>
      <c r="GU90" s="6"/>
      <c r="GV90" s="6"/>
      <c r="GW90" s="6"/>
      <c r="GX90" s="6"/>
      <c r="GY90" s="6"/>
      <c r="GZ90" s="6"/>
      <c r="HB90" s="6"/>
      <c r="HC90" s="6"/>
      <c r="HD90" s="6"/>
      <c r="HE90" s="6"/>
      <c r="HF90" s="6"/>
      <c r="HG90" s="31"/>
      <c r="HH90" s="6"/>
      <c r="HI90" s="6"/>
      <c r="HJ90" s="6"/>
      <c r="HK90" s="6"/>
      <c r="HL90" s="6"/>
      <c r="HM90" s="6"/>
      <c r="HN90" s="6"/>
      <c r="HO90" s="6"/>
      <c r="HP90" s="6"/>
      <c r="HQ90" s="6"/>
      <c r="HS90" s="6"/>
      <c r="HT90" s="6"/>
      <c r="HU90" s="6"/>
      <c r="HV90" s="6"/>
      <c r="HW90" s="6"/>
      <c r="HX90" s="31"/>
      <c r="HY90" s="6"/>
      <c r="HZ90" s="6"/>
      <c r="IA90" s="6"/>
      <c r="IB90" s="6"/>
      <c r="IC90" s="6"/>
      <c r="ID90" s="6"/>
      <c r="IE90" s="6"/>
      <c r="IF90" s="6"/>
      <c r="IG90" s="6"/>
      <c r="IH90" s="6"/>
      <c r="IJ90" s="6"/>
      <c r="IK90" s="6"/>
      <c r="IL90" s="6"/>
      <c r="IM90" s="6"/>
      <c r="IN90" s="6"/>
      <c r="IO90" s="31"/>
      <c r="IP90" s="6"/>
      <c r="IQ90" s="6"/>
      <c r="IR90" s="6"/>
      <c r="IS90" s="6"/>
      <c r="IT90" s="6"/>
      <c r="IU90" s="6"/>
      <c r="IV90" s="6"/>
      <c r="IW90" s="6"/>
      <c r="IX90" s="6"/>
      <c r="IY90" s="6"/>
      <c r="JA90" s="6"/>
      <c r="JB90" s="6"/>
      <c r="JC90" s="6"/>
      <c r="JD90" s="6"/>
      <c r="JE90" s="6"/>
      <c r="JF90" s="31"/>
      <c r="JG90" s="6"/>
      <c r="JH90" s="6"/>
      <c r="JI90" s="6"/>
      <c r="JJ90" s="6"/>
      <c r="JK90" s="6"/>
      <c r="JL90" s="6"/>
      <c r="JM90" s="6"/>
      <c r="JN90" s="6"/>
      <c r="JO90" s="6"/>
      <c r="JP90" s="6"/>
      <c r="JR90" s="6"/>
      <c r="JS90" s="6"/>
      <c r="JT90" s="6"/>
      <c r="JU90" s="6"/>
      <c r="JV90" s="6"/>
      <c r="JW90" s="31"/>
      <c r="JX90" s="6"/>
      <c r="JY90" s="6"/>
      <c r="JZ90" s="6"/>
      <c r="KA90" s="6"/>
      <c r="KB90" s="6"/>
      <c r="KC90" s="6"/>
      <c r="KD90" s="6"/>
      <c r="KE90" s="6"/>
      <c r="KF90" s="6"/>
      <c r="KG90" s="6"/>
      <c r="KI90" s="6"/>
      <c r="KJ90" s="6"/>
      <c r="KK90" s="6"/>
      <c r="KL90" s="6"/>
      <c r="KM90" s="6"/>
      <c r="KN90" s="31"/>
      <c r="KO90" s="6"/>
      <c r="KP90" s="6"/>
      <c r="KQ90" s="6"/>
      <c r="KR90" s="6"/>
      <c r="KS90" s="6"/>
      <c r="KT90" s="6"/>
      <c r="KU90" s="6"/>
      <c r="KV90" s="6"/>
      <c r="KW90" s="6"/>
      <c r="KX90" s="6"/>
      <c r="KZ90" s="6"/>
      <c r="LA90" s="6"/>
      <c r="LB90" s="6"/>
      <c r="LC90" s="6"/>
      <c r="LD90" s="6"/>
      <c r="LE90" s="31"/>
      <c r="LF90" s="6"/>
      <c r="LG90" s="6"/>
      <c r="LH90" s="6"/>
      <c r="LI90" s="6"/>
      <c r="LJ90" s="6"/>
      <c r="LK90" s="6"/>
      <c r="LL90" s="6"/>
      <c r="LM90" s="6"/>
      <c r="LN90" s="6"/>
      <c r="LO90" s="6"/>
      <c r="LQ90" s="6"/>
      <c r="LR90" s="6"/>
      <c r="LS90" s="6"/>
      <c r="LT90" s="6"/>
      <c r="LU90" s="6"/>
      <c r="LV90" s="31"/>
      <c r="LW90" s="6"/>
      <c r="LX90" s="6"/>
      <c r="LY90" s="6"/>
      <c r="LZ90" s="6"/>
      <c r="MA90" s="6"/>
      <c r="MB90" s="6"/>
      <c r="MC90" s="6"/>
      <c r="MD90" s="6"/>
      <c r="ME90" s="6"/>
      <c r="MF90" s="6"/>
      <c r="MH90" s="6"/>
      <c r="MI90" s="6"/>
      <c r="MJ90" s="6"/>
      <c r="MK90" s="6"/>
      <c r="ML90" s="6"/>
      <c r="MM90" s="31"/>
      <c r="MN90" s="6"/>
      <c r="MO90" s="6"/>
      <c r="MP90" s="6"/>
      <c r="MQ90" s="6"/>
      <c r="MR90" s="6"/>
      <c r="MS90" s="6"/>
      <c r="MT90" s="6"/>
      <c r="MU90" s="6"/>
      <c r="MV90" s="6"/>
      <c r="MW90" s="6"/>
      <c r="MY90" s="6"/>
      <c r="MZ90" s="6"/>
      <c r="NA90" s="6"/>
      <c r="NB90" s="6"/>
      <c r="NC90" s="6"/>
      <c r="ND90" s="31"/>
      <c r="NE90" s="6"/>
      <c r="NF90" s="6"/>
      <c r="NG90" s="6"/>
      <c r="NH90" s="6"/>
      <c r="NI90" s="6"/>
      <c r="NJ90" s="6"/>
      <c r="NK90" s="6"/>
      <c r="NL90" s="6"/>
      <c r="NM90" s="6"/>
      <c r="NN90" s="6"/>
      <c r="NP90" s="6"/>
      <c r="NQ90" s="6"/>
      <c r="NR90" s="6"/>
      <c r="NS90" s="6"/>
      <c r="NT90" s="6"/>
      <c r="NU90" s="31"/>
      <c r="NV90" s="6"/>
      <c r="NW90" s="6"/>
      <c r="NX90" s="6"/>
      <c r="NY90" s="6"/>
      <c r="NZ90" s="6"/>
      <c r="OA90" s="6"/>
      <c r="OB90" s="6"/>
      <c r="OC90" s="6"/>
      <c r="OD90" s="6"/>
      <c r="OE90" s="6"/>
      <c r="OG90" s="6"/>
      <c r="OH90" s="6"/>
      <c r="OI90" s="6"/>
      <c r="OJ90" s="6"/>
      <c r="OK90" s="6"/>
      <c r="OL90" s="31"/>
      <c r="OM90" s="6"/>
      <c r="ON90" s="6"/>
      <c r="OO90" s="6"/>
      <c r="OP90" s="6"/>
      <c r="OQ90" s="6"/>
      <c r="OR90" s="6"/>
      <c r="OS90" s="6"/>
      <c r="OT90" s="6"/>
      <c r="OU90" s="6"/>
      <c r="OV90" s="6"/>
      <c r="OX90" s="6"/>
      <c r="OY90" s="6"/>
      <c r="OZ90" s="6"/>
      <c r="PA90" s="6"/>
      <c r="PB90" s="6"/>
      <c r="PC90" s="31"/>
      <c r="PD90" s="6"/>
      <c r="PE90" s="6"/>
      <c r="PF90" s="6"/>
      <c r="PG90" s="6"/>
      <c r="PH90" s="6"/>
      <c r="PI90" s="6"/>
      <c r="PJ90" s="6"/>
      <c r="PK90" s="6"/>
      <c r="PL90" s="6"/>
      <c r="PM90" s="6"/>
      <c r="PO90" s="6"/>
      <c r="PP90" s="6"/>
      <c r="PQ90" s="6"/>
      <c r="PR90" s="6"/>
      <c r="PS90" s="6"/>
      <c r="PT90" s="31"/>
      <c r="PU90" s="6"/>
      <c r="PV90" s="6"/>
      <c r="PW90" s="6"/>
      <c r="PX90" s="6"/>
      <c r="PY90" s="6"/>
      <c r="PZ90" s="6"/>
      <c r="QA90" s="6"/>
      <c r="QB90" s="6"/>
      <c r="QC90" s="6"/>
      <c r="QD90" s="6"/>
      <c r="QF90" s="6"/>
      <c r="QG90" s="6"/>
      <c r="QH90" s="6"/>
      <c r="QI90" s="6"/>
      <c r="QJ90" s="6"/>
      <c r="QK90" s="31"/>
      <c r="QL90" s="6"/>
      <c r="QM90" s="6"/>
      <c r="QN90" s="6"/>
      <c r="QO90" s="6"/>
      <c r="QP90" s="6"/>
      <c r="QQ90" s="6"/>
      <c r="QR90" s="6"/>
      <c r="QS90" s="6"/>
      <c r="QT90" s="6"/>
      <c r="QU90" s="6"/>
      <c r="QW90" s="6"/>
      <c r="QX90" s="6"/>
      <c r="QY90" s="6"/>
      <c r="QZ90" s="6"/>
      <c r="RA90" s="6"/>
      <c r="RB90" s="31"/>
      <c r="RC90" s="6"/>
      <c r="RD90" s="6"/>
      <c r="RE90" s="6"/>
      <c r="RF90" s="6"/>
      <c r="RG90" s="6"/>
      <c r="RH90" s="6"/>
      <c r="RI90" s="6"/>
      <c r="RJ90" s="6"/>
      <c r="RK90" s="6"/>
      <c r="RL90" s="6"/>
      <c r="RN90" s="6"/>
      <c r="RO90" s="6"/>
      <c r="RP90" s="6"/>
      <c r="RQ90" s="6"/>
      <c r="RR90" s="6"/>
      <c r="RS90" s="31"/>
      <c r="RT90" s="6"/>
      <c r="RU90" s="6"/>
      <c r="RV90" s="6"/>
      <c r="RW90" s="6"/>
      <c r="RX90" s="6"/>
      <c r="RY90" s="6"/>
      <c r="RZ90" s="6"/>
      <c r="SA90" s="6"/>
      <c r="SB90" s="6"/>
      <c r="SC90" s="6"/>
      <c r="SE90" s="6"/>
      <c r="SF90" s="6"/>
      <c r="SG90" s="6"/>
      <c r="SH90" s="6"/>
      <c r="SI90" s="6"/>
      <c r="SJ90" s="31"/>
      <c r="SK90" s="6"/>
      <c r="SL90" s="6"/>
      <c r="SM90" s="6"/>
      <c r="SN90" s="6"/>
      <c r="SO90" s="6"/>
      <c r="SP90" s="6"/>
      <c r="SQ90" s="6"/>
      <c r="SR90" s="6"/>
      <c r="SS90" s="6"/>
      <c r="ST90" s="6"/>
      <c r="SV90" s="6"/>
      <c r="SW90" s="6"/>
      <c r="SX90" s="6"/>
      <c r="SY90" s="6"/>
      <c r="SZ90" s="6"/>
      <c r="TA90" s="31"/>
      <c r="TB90" s="6"/>
      <c r="TC90" s="6"/>
      <c r="TD90" s="6"/>
      <c r="TE90" s="6"/>
      <c r="TF90" s="6"/>
      <c r="TG90" s="6"/>
      <c r="TH90" s="6"/>
      <c r="TI90" s="6"/>
      <c r="TJ90" s="6"/>
      <c r="TK90" s="6"/>
      <c r="TM90" s="6"/>
      <c r="TN90" s="6"/>
      <c r="TO90" s="6"/>
      <c r="TP90" s="6"/>
      <c r="TQ90" s="6"/>
      <c r="TR90" s="31"/>
      <c r="TS90" s="6"/>
      <c r="TT90" s="6"/>
      <c r="TU90" s="6"/>
      <c r="TV90" s="6"/>
      <c r="TW90" s="6"/>
      <c r="TX90" s="6"/>
      <c r="TY90" s="6"/>
      <c r="TZ90" s="6"/>
      <c r="UA90" s="6"/>
      <c r="UB90" s="6"/>
      <c r="UD90" s="6"/>
      <c r="UE90" s="6"/>
      <c r="UF90" s="6"/>
      <c r="UG90" s="6"/>
      <c r="UH90" s="6"/>
      <c r="UI90" s="31"/>
      <c r="UJ90" s="6"/>
      <c r="UK90" s="6"/>
      <c r="UL90" s="6"/>
      <c r="UM90" s="6"/>
      <c r="UN90" s="6"/>
      <c r="UO90" s="6"/>
      <c r="UP90" s="6"/>
      <c r="UQ90" s="6"/>
      <c r="UR90" s="6"/>
      <c r="US90" s="6"/>
      <c r="UU90" s="6"/>
      <c r="UV90" s="6"/>
      <c r="UW90" s="6"/>
      <c r="UX90" s="6"/>
      <c r="UY90" s="6"/>
      <c r="UZ90" s="31"/>
      <c r="VA90" s="6"/>
      <c r="VB90" s="6"/>
      <c r="VC90" s="6"/>
      <c r="VD90" s="6"/>
      <c r="VE90" s="6"/>
      <c r="VF90" s="6"/>
      <c r="VG90" s="6"/>
      <c r="VH90" s="6"/>
      <c r="VI90" s="6"/>
      <c r="VJ90" s="6"/>
      <c r="VL90" s="6"/>
      <c r="VM90" s="6"/>
      <c r="VN90" s="6"/>
      <c r="VO90" s="6"/>
      <c r="VP90" s="6"/>
      <c r="VQ90" s="31"/>
      <c r="VR90" s="6"/>
      <c r="VS90" s="6"/>
      <c r="VT90" s="6"/>
      <c r="VU90" s="6"/>
      <c r="VV90" s="6"/>
      <c r="VW90" s="6"/>
      <c r="VX90" s="6"/>
      <c r="VY90" s="6"/>
      <c r="VZ90" s="6"/>
      <c r="WA90" s="6"/>
      <c r="WC90" s="6"/>
      <c r="WD90" s="6"/>
      <c r="WE90" s="6"/>
      <c r="WF90" s="6"/>
      <c r="WG90" s="6"/>
      <c r="WH90" s="31"/>
    </row>
    <row r="91" spans="12:606" x14ac:dyDescent="0.25">
      <c r="L91" s="6"/>
      <c r="M91" s="6"/>
      <c r="N91" s="6"/>
      <c r="O91" s="6"/>
      <c r="P91" s="6"/>
      <c r="Q91" s="6"/>
      <c r="R91" s="6"/>
      <c r="S91" s="6"/>
      <c r="T91" s="6"/>
      <c r="U91" s="6"/>
      <c r="W91" s="6"/>
      <c r="X91" s="6"/>
      <c r="Y91" s="6"/>
      <c r="Z91" s="6"/>
      <c r="AA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N91" s="6"/>
      <c r="AO91" s="6"/>
      <c r="AP91" s="6"/>
      <c r="AQ91" s="6"/>
      <c r="AR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E91" s="6"/>
      <c r="BF91" s="6"/>
      <c r="BG91" s="6"/>
      <c r="BH91" s="6"/>
      <c r="BI91" s="6"/>
      <c r="BJ91" s="31"/>
      <c r="BK91" s="6"/>
      <c r="BL91" s="6"/>
      <c r="BM91" s="6"/>
      <c r="BN91" s="6"/>
      <c r="BO91" s="6"/>
      <c r="BP91" s="6"/>
      <c r="BQ91" s="6"/>
      <c r="BR91" s="6"/>
      <c r="BS91" s="6"/>
      <c r="BT91" s="6"/>
      <c r="BV91" s="6"/>
      <c r="BW91" s="6"/>
      <c r="BX91" s="6"/>
      <c r="BY91" s="6"/>
      <c r="BZ91" s="6"/>
      <c r="CA91" s="31"/>
      <c r="CB91" s="6"/>
      <c r="CC91" s="6"/>
      <c r="CD91" s="6"/>
      <c r="CE91" s="6"/>
      <c r="CF91" s="6"/>
      <c r="CG91" s="6"/>
      <c r="CH91" s="6"/>
      <c r="CI91" s="6"/>
      <c r="CJ91" s="6"/>
      <c r="CK91" s="6"/>
      <c r="CM91" s="6"/>
      <c r="CN91" s="6"/>
      <c r="CO91" s="6"/>
      <c r="CP91" s="6"/>
      <c r="CQ91" s="6"/>
      <c r="CR91" s="31"/>
      <c r="CS91" s="6"/>
      <c r="CT91" s="6"/>
      <c r="CU91" s="6"/>
      <c r="CV91" s="6"/>
      <c r="CW91" s="6"/>
      <c r="CX91" s="6"/>
      <c r="CY91" s="6"/>
      <c r="CZ91" s="6"/>
      <c r="DA91" s="6"/>
      <c r="DB91" s="6"/>
      <c r="DD91" s="6"/>
      <c r="DE91" s="6"/>
      <c r="DF91" s="6"/>
      <c r="DG91" s="6"/>
      <c r="DH91" s="6"/>
      <c r="DI91" s="31"/>
      <c r="DJ91" s="6"/>
      <c r="DK91" s="6"/>
      <c r="DL91" s="6"/>
      <c r="DM91" s="6"/>
      <c r="DN91" s="6"/>
      <c r="DO91" s="6"/>
      <c r="DP91" s="6"/>
      <c r="DQ91" s="6"/>
      <c r="DR91" s="6"/>
      <c r="DS91" s="6"/>
      <c r="DU91" s="6"/>
      <c r="DV91" s="6"/>
      <c r="DW91" s="6"/>
      <c r="DX91" s="6"/>
      <c r="DY91" s="6"/>
      <c r="DZ91" s="31"/>
      <c r="EA91" s="6"/>
      <c r="EB91" s="6"/>
      <c r="EC91" s="6"/>
      <c r="ED91" s="6"/>
      <c r="EE91" s="6"/>
      <c r="EF91" s="6"/>
      <c r="EG91" s="6"/>
      <c r="EH91" s="6"/>
      <c r="EI91" s="6"/>
      <c r="EJ91" s="6"/>
      <c r="EL91" s="6"/>
      <c r="EM91" s="6"/>
      <c r="EN91" s="6"/>
      <c r="EO91" s="6"/>
      <c r="EP91" s="6"/>
      <c r="EQ91" s="31"/>
      <c r="ER91" s="6"/>
      <c r="ES91" s="6"/>
      <c r="ET91" s="6"/>
      <c r="EU91" s="6"/>
      <c r="EV91" s="6"/>
      <c r="EW91" s="6"/>
      <c r="EX91" s="6"/>
      <c r="EY91" s="6"/>
      <c r="EZ91" s="6"/>
      <c r="FA91" s="6"/>
      <c r="FC91" s="6"/>
      <c r="FD91" s="6"/>
      <c r="FE91" s="6"/>
      <c r="FF91" s="6"/>
      <c r="FG91" s="6"/>
      <c r="FH91" s="31"/>
      <c r="FI91" s="6"/>
      <c r="FJ91" s="6"/>
      <c r="FK91" s="6"/>
      <c r="FL91" s="6"/>
      <c r="FM91" s="6"/>
      <c r="FN91" s="6"/>
      <c r="FO91" s="6"/>
      <c r="FP91" s="6"/>
      <c r="FQ91" s="6"/>
      <c r="FR91" s="6"/>
      <c r="FT91" s="6"/>
      <c r="FU91" s="6"/>
      <c r="FV91" s="6"/>
      <c r="FW91" s="6"/>
      <c r="FX91" s="6"/>
      <c r="FY91" s="31"/>
      <c r="FZ91" s="6"/>
      <c r="GA91" s="6"/>
      <c r="GB91" s="6"/>
      <c r="GC91" s="6"/>
      <c r="GD91" s="6"/>
      <c r="GE91" s="6"/>
      <c r="GF91" s="6"/>
      <c r="GG91" s="6"/>
      <c r="GH91" s="6"/>
      <c r="GI91" s="6"/>
      <c r="GK91" s="6"/>
      <c r="GL91" s="6"/>
      <c r="GM91" s="6"/>
      <c r="GN91" s="6"/>
      <c r="GO91" s="6"/>
      <c r="GP91" s="31"/>
      <c r="GQ91" s="6"/>
      <c r="GT91" s="6"/>
      <c r="GU91" s="6"/>
      <c r="GV91" s="6"/>
      <c r="GW91" s="6"/>
      <c r="GX91" s="6"/>
      <c r="GY91" s="6"/>
      <c r="GZ91" s="6"/>
      <c r="HB91" s="6"/>
      <c r="HC91" s="6"/>
      <c r="HD91" s="6"/>
      <c r="HE91" s="6"/>
      <c r="HF91" s="6"/>
      <c r="HG91" s="31"/>
      <c r="HH91" s="6"/>
      <c r="HI91" s="6"/>
      <c r="HJ91" s="6"/>
      <c r="HK91" s="6"/>
      <c r="HL91" s="6"/>
      <c r="HM91" s="6"/>
      <c r="HN91" s="6"/>
      <c r="HO91" s="6"/>
      <c r="HP91" s="6"/>
      <c r="HQ91" s="6"/>
      <c r="HS91" s="6"/>
      <c r="HT91" s="6"/>
      <c r="HU91" s="6"/>
      <c r="HV91" s="6"/>
      <c r="HW91" s="6"/>
      <c r="HX91" s="31"/>
      <c r="HY91" s="6"/>
      <c r="HZ91" s="6"/>
      <c r="IA91" s="6"/>
      <c r="IB91" s="6"/>
      <c r="IC91" s="6"/>
      <c r="ID91" s="6"/>
      <c r="IE91" s="6"/>
      <c r="IF91" s="6"/>
      <c r="IG91" s="6"/>
      <c r="IH91" s="6"/>
      <c r="IJ91" s="6"/>
      <c r="IK91" s="6"/>
      <c r="IL91" s="6"/>
      <c r="IM91" s="6"/>
      <c r="IN91" s="6"/>
      <c r="IO91" s="31"/>
      <c r="IP91" s="6"/>
      <c r="IQ91" s="6"/>
      <c r="IR91" s="6"/>
      <c r="IS91" s="6"/>
      <c r="IT91" s="6"/>
      <c r="IU91" s="6"/>
      <c r="IV91" s="6"/>
      <c r="IW91" s="6"/>
      <c r="IX91" s="6"/>
      <c r="IY91" s="6"/>
      <c r="JA91" s="6"/>
      <c r="JB91" s="6"/>
      <c r="JC91" s="6"/>
      <c r="JD91" s="6"/>
      <c r="JE91" s="6"/>
      <c r="JF91" s="31"/>
      <c r="JG91" s="6"/>
      <c r="JH91" s="6"/>
      <c r="JI91" s="6"/>
      <c r="JJ91" s="6"/>
      <c r="JK91" s="6"/>
      <c r="JL91" s="6"/>
      <c r="JM91" s="6"/>
      <c r="JN91" s="6"/>
      <c r="JO91" s="6"/>
      <c r="JP91" s="6"/>
      <c r="JR91" s="6"/>
      <c r="JS91" s="6"/>
      <c r="JT91" s="6"/>
      <c r="JU91" s="6"/>
      <c r="JV91" s="6"/>
      <c r="JW91" s="31"/>
      <c r="JX91" s="6"/>
      <c r="JY91" s="6"/>
      <c r="JZ91" s="6"/>
      <c r="KA91" s="6"/>
      <c r="KB91" s="6"/>
      <c r="KC91" s="6"/>
      <c r="KD91" s="6"/>
      <c r="KE91" s="6"/>
      <c r="KF91" s="6"/>
      <c r="KG91" s="6"/>
      <c r="KI91" s="6"/>
      <c r="KJ91" s="6"/>
      <c r="KK91" s="6"/>
      <c r="KL91" s="6"/>
      <c r="KM91" s="6"/>
      <c r="KN91" s="31"/>
      <c r="KO91" s="6"/>
      <c r="KP91" s="6"/>
      <c r="KQ91" s="6"/>
      <c r="KR91" s="6"/>
      <c r="KS91" s="6"/>
      <c r="KT91" s="6"/>
      <c r="KU91" s="6"/>
      <c r="KV91" s="6"/>
      <c r="KW91" s="6"/>
      <c r="KX91" s="6"/>
      <c r="KZ91" s="6"/>
      <c r="LA91" s="6"/>
      <c r="LB91" s="6"/>
      <c r="LC91" s="6"/>
      <c r="LD91" s="6"/>
      <c r="LE91" s="31"/>
      <c r="LF91" s="6"/>
      <c r="LG91" s="6"/>
      <c r="LH91" s="6"/>
      <c r="LI91" s="6"/>
      <c r="LJ91" s="6"/>
      <c r="LK91" s="6"/>
      <c r="LL91" s="6"/>
      <c r="LM91" s="6"/>
      <c r="LN91" s="6"/>
      <c r="LO91" s="6"/>
      <c r="LQ91" s="6"/>
      <c r="LR91" s="6"/>
      <c r="LS91" s="6"/>
      <c r="LT91" s="6"/>
      <c r="LU91" s="6"/>
      <c r="LV91" s="31"/>
      <c r="LW91" s="6"/>
      <c r="LX91" s="6"/>
      <c r="LY91" s="6"/>
      <c r="LZ91" s="6"/>
      <c r="MA91" s="6"/>
      <c r="MB91" s="6"/>
      <c r="MC91" s="6"/>
      <c r="MD91" s="6"/>
      <c r="ME91" s="6"/>
      <c r="MF91" s="6"/>
      <c r="MH91" s="6"/>
      <c r="MI91" s="6"/>
      <c r="MJ91" s="6"/>
      <c r="MK91" s="6"/>
      <c r="ML91" s="6"/>
      <c r="MM91" s="31"/>
      <c r="MN91" s="6"/>
      <c r="MO91" s="6"/>
      <c r="MP91" s="6"/>
      <c r="MQ91" s="6"/>
      <c r="MR91" s="6"/>
      <c r="MS91" s="6"/>
      <c r="MT91" s="6"/>
      <c r="MU91" s="6"/>
      <c r="MV91" s="6"/>
      <c r="MW91" s="6"/>
      <c r="MY91" s="6"/>
      <c r="MZ91" s="6"/>
      <c r="NA91" s="6"/>
      <c r="NB91" s="6"/>
      <c r="NC91" s="6"/>
      <c r="ND91" s="31"/>
      <c r="NE91" s="6"/>
      <c r="NF91" s="6"/>
      <c r="NG91" s="6"/>
      <c r="NH91" s="6"/>
      <c r="NI91" s="6"/>
      <c r="NJ91" s="6"/>
      <c r="NK91" s="6"/>
      <c r="NL91" s="6"/>
      <c r="NM91" s="6"/>
      <c r="NN91" s="6"/>
      <c r="NP91" s="6"/>
      <c r="NQ91" s="6"/>
      <c r="NR91" s="6"/>
      <c r="NS91" s="6"/>
      <c r="NT91" s="6"/>
      <c r="NU91" s="31"/>
      <c r="NV91" s="6"/>
      <c r="NW91" s="6"/>
      <c r="NX91" s="6"/>
      <c r="NY91" s="6"/>
      <c r="NZ91" s="6"/>
      <c r="OA91" s="6"/>
      <c r="OB91" s="6"/>
      <c r="OC91" s="6"/>
      <c r="OD91" s="6"/>
      <c r="OE91" s="6"/>
      <c r="OG91" s="6"/>
      <c r="OH91" s="6"/>
      <c r="OI91" s="6"/>
      <c r="OJ91" s="6"/>
      <c r="OK91" s="6"/>
      <c r="OL91" s="31"/>
      <c r="OM91" s="6"/>
      <c r="ON91" s="6"/>
      <c r="OO91" s="6"/>
      <c r="OP91" s="6"/>
      <c r="OQ91" s="6"/>
      <c r="OR91" s="6"/>
      <c r="OS91" s="6"/>
      <c r="OT91" s="6"/>
      <c r="OU91" s="6"/>
      <c r="OV91" s="6"/>
      <c r="OX91" s="6"/>
      <c r="OY91" s="6"/>
      <c r="OZ91" s="6"/>
      <c r="PA91" s="6"/>
      <c r="PB91" s="6"/>
      <c r="PC91" s="31"/>
      <c r="PD91" s="6"/>
      <c r="PE91" s="6"/>
      <c r="PF91" s="6"/>
      <c r="PG91" s="6"/>
      <c r="PH91" s="6"/>
      <c r="PI91" s="6"/>
      <c r="PJ91" s="6"/>
      <c r="PK91" s="6"/>
      <c r="PL91" s="6"/>
      <c r="PM91" s="6"/>
      <c r="PO91" s="6"/>
      <c r="PP91" s="6"/>
      <c r="PQ91" s="6"/>
      <c r="PR91" s="6"/>
      <c r="PS91" s="6"/>
      <c r="PT91" s="31"/>
      <c r="PU91" s="6"/>
      <c r="PV91" s="6"/>
      <c r="PW91" s="6"/>
      <c r="PX91" s="6"/>
      <c r="PY91" s="6"/>
      <c r="PZ91" s="6"/>
      <c r="QA91" s="6"/>
      <c r="QB91" s="6"/>
      <c r="QC91" s="6"/>
      <c r="QD91" s="6"/>
      <c r="QF91" s="6"/>
      <c r="QG91" s="6"/>
      <c r="QH91" s="6"/>
      <c r="QI91" s="6"/>
      <c r="QJ91" s="6"/>
      <c r="QK91" s="31"/>
      <c r="QL91" s="6"/>
      <c r="QM91" s="6"/>
      <c r="QN91" s="6"/>
      <c r="QO91" s="6"/>
      <c r="QP91" s="6"/>
      <c r="QQ91" s="6"/>
      <c r="QR91" s="6"/>
      <c r="QS91" s="6"/>
      <c r="QT91" s="6"/>
      <c r="QU91" s="6"/>
      <c r="QW91" s="6"/>
      <c r="QX91" s="6"/>
      <c r="QY91" s="6"/>
      <c r="QZ91" s="6"/>
      <c r="RA91" s="6"/>
      <c r="RB91" s="31"/>
      <c r="RC91" s="6"/>
      <c r="RD91" s="6"/>
      <c r="RE91" s="6"/>
      <c r="RF91" s="6"/>
      <c r="RG91" s="6"/>
      <c r="RH91" s="6"/>
      <c r="RI91" s="6"/>
      <c r="RJ91" s="6"/>
      <c r="RK91" s="6"/>
      <c r="RL91" s="6"/>
      <c r="RN91" s="6"/>
      <c r="RO91" s="6"/>
      <c r="RP91" s="6"/>
      <c r="RQ91" s="6"/>
      <c r="RR91" s="6"/>
      <c r="RS91" s="31"/>
      <c r="RT91" s="6"/>
      <c r="RU91" s="6"/>
      <c r="RV91" s="6"/>
      <c r="RW91" s="6"/>
      <c r="RX91" s="6"/>
      <c r="RY91" s="6"/>
      <c r="RZ91" s="6"/>
      <c r="SA91" s="6"/>
      <c r="SB91" s="6"/>
      <c r="SC91" s="6"/>
      <c r="SE91" s="6"/>
      <c r="SF91" s="6"/>
      <c r="SG91" s="6"/>
      <c r="SH91" s="6"/>
      <c r="SI91" s="6"/>
      <c r="SJ91" s="31"/>
      <c r="SK91" s="6"/>
      <c r="SL91" s="6"/>
      <c r="SM91" s="6"/>
      <c r="SN91" s="6"/>
      <c r="SO91" s="6"/>
      <c r="SP91" s="6"/>
      <c r="SQ91" s="6"/>
      <c r="SR91" s="6"/>
      <c r="SS91" s="6"/>
      <c r="ST91" s="6"/>
      <c r="SV91" s="6"/>
      <c r="SW91" s="6"/>
      <c r="SX91" s="6"/>
      <c r="SY91" s="6"/>
      <c r="SZ91" s="6"/>
      <c r="TA91" s="31"/>
      <c r="TB91" s="6"/>
      <c r="TC91" s="6"/>
      <c r="TD91" s="6"/>
      <c r="TE91" s="6"/>
      <c r="TF91" s="6"/>
      <c r="TG91" s="6"/>
      <c r="TH91" s="6"/>
      <c r="TI91" s="6"/>
      <c r="TJ91" s="6"/>
      <c r="TK91" s="6"/>
      <c r="TM91" s="6"/>
      <c r="TN91" s="6"/>
      <c r="TO91" s="6"/>
      <c r="TP91" s="6"/>
      <c r="TQ91" s="6"/>
      <c r="TR91" s="31"/>
      <c r="TS91" s="6"/>
      <c r="TT91" s="6"/>
      <c r="TU91" s="6"/>
      <c r="TV91" s="6"/>
      <c r="TW91" s="6"/>
      <c r="TX91" s="6"/>
      <c r="TY91" s="6"/>
      <c r="TZ91" s="6"/>
      <c r="UA91" s="6"/>
      <c r="UB91" s="6"/>
      <c r="UD91" s="6"/>
      <c r="UE91" s="6"/>
      <c r="UF91" s="6"/>
      <c r="UG91" s="6"/>
      <c r="UH91" s="6"/>
      <c r="UI91" s="31"/>
      <c r="UJ91" s="6"/>
      <c r="UK91" s="6"/>
      <c r="UL91" s="6"/>
      <c r="UM91" s="6"/>
      <c r="UN91" s="6"/>
      <c r="UO91" s="6"/>
      <c r="UP91" s="6"/>
      <c r="UQ91" s="6"/>
      <c r="UR91" s="6"/>
      <c r="US91" s="6"/>
      <c r="UU91" s="6"/>
      <c r="UV91" s="6"/>
      <c r="UW91" s="6"/>
      <c r="UX91" s="6"/>
      <c r="UY91" s="6"/>
      <c r="UZ91" s="31"/>
      <c r="VA91" s="6"/>
      <c r="VB91" s="6"/>
      <c r="VC91" s="6"/>
      <c r="VD91" s="6"/>
      <c r="VE91" s="6"/>
      <c r="VF91" s="6"/>
      <c r="VG91" s="6"/>
      <c r="VH91" s="6"/>
      <c r="VI91" s="6"/>
      <c r="VJ91" s="6"/>
      <c r="VL91" s="6"/>
      <c r="VM91" s="6"/>
      <c r="VN91" s="6"/>
      <c r="VO91" s="6"/>
      <c r="VP91" s="6"/>
      <c r="VQ91" s="31"/>
      <c r="VR91" s="6"/>
      <c r="VS91" s="6"/>
      <c r="VT91" s="6"/>
      <c r="VU91" s="6"/>
      <c r="VV91" s="6"/>
      <c r="VW91" s="6"/>
      <c r="VX91" s="6"/>
      <c r="VY91" s="6"/>
      <c r="VZ91" s="6"/>
      <c r="WA91" s="6"/>
      <c r="WC91" s="6"/>
      <c r="WD91" s="6"/>
      <c r="WE91" s="6"/>
      <c r="WF91" s="6"/>
      <c r="WG91" s="6"/>
      <c r="WH91" s="31"/>
    </row>
    <row r="92" spans="12:606" x14ac:dyDescent="0.25">
      <c r="BJ92" s="31"/>
      <c r="CA92" s="31"/>
      <c r="CR92" s="31"/>
      <c r="DI92" s="31"/>
      <c r="DZ92" s="31"/>
      <c r="EQ92" s="31"/>
      <c r="FH92" s="31"/>
      <c r="FY92" s="31"/>
      <c r="GP92" s="31"/>
      <c r="HG92" s="31"/>
      <c r="HX92" s="31"/>
      <c r="IO92" s="31"/>
      <c r="JF92" s="31"/>
      <c r="JW92" s="31"/>
      <c r="KN92" s="31"/>
      <c r="LE92" s="31"/>
      <c r="LV92" s="31"/>
      <c r="MM92" s="31"/>
      <c r="ND92" s="31"/>
      <c r="NU92" s="31"/>
      <c r="OL92" s="31"/>
      <c r="PC92" s="31"/>
      <c r="PT92" s="31"/>
      <c r="QK92" s="31"/>
      <c r="RB92" s="31"/>
      <c r="RS92" s="31"/>
      <c r="SJ92" s="31"/>
      <c r="TA92" s="31"/>
      <c r="TR92" s="31"/>
      <c r="UI92" s="31"/>
      <c r="UZ92" s="31"/>
      <c r="VQ92" s="31"/>
      <c r="WH92" s="31"/>
    </row>
    <row r="93" spans="12:606" x14ac:dyDescent="0.25">
      <c r="BJ93" s="31"/>
      <c r="CA93" s="31"/>
      <c r="CR93" s="31"/>
      <c r="DI93" s="31"/>
      <c r="DZ93" s="31"/>
      <c r="EQ93" s="31"/>
      <c r="FH93" s="31"/>
      <c r="FY93" s="31"/>
      <c r="GP93" s="31"/>
      <c r="HG93" s="31"/>
      <c r="HX93" s="31"/>
      <c r="IO93" s="31"/>
      <c r="JF93" s="31"/>
      <c r="JW93" s="31"/>
      <c r="KN93" s="31"/>
      <c r="LE93" s="31"/>
      <c r="LV93" s="31"/>
      <c r="MM93" s="31"/>
      <c r="ND93" s="31"/>
      <c r="NU93" s="31"/>
      <c r="OL93" s="31"/>
      <c r="PC93" s="31"/>
      <c r="PT93" s="31"/>
      <c r="QK93" s="31"/>
      <c r="RB93" s="31"/>
      <c r="RS93" s="31"/>
      <c r="SJ93" s="31"/>
      <c r="TA93" s="31"/>
      <c r="TR93" s="31"/>
      <c r="UI93" s="31"/>
      <c r="UZ93" s="31"/>
      <c r="VQ93" s="31"/>
      <c r="WH93" s="31"/>
    </row>
    <row r="94" spans="12:606" x14ac:dyDescent="0.25">
      <c r="BJ94" s="31"/>
      <c r="CA94" s="31"/>
      <c r="CR94" s="31"/>
      <c r="DI94" s="31"/>
      <c r="DZ94" s="31"/>
      <c r="EQ94" s="31"/>
      <c r="FH94" s="31"/>
      <c r="FY94" s="31"/>
      <c r="GP94" s="31"/>
      <c r="HG94" s="31"/>
      <c r="HX94" s="31"/>
      <c r="IO94" s="31"/>
      <c r="JF94" s="31"/>
      <c r="JW94" s="31"/>
      <c r="KN94" s="31"/>
      <c r="LE94" s="31"/>
      <c r="LV94" s="31"/>
      <c r="MM94" s="31"/>
      <c r="ND94" s="31"/>
      <c r="NU94" s="31"/>
      <c r="OL94" s="31"/>
      <c r="PC94" s="31"/>
      <c r="PT94" s="31"/>
      <c r="QK94" s="31"/>
      <c r="RB94" s="31"/>
      <c r="RS94" s="31"/>
      <c r="SJ94" s="31"/>
      <c r="TA94" s="31"/>
      <c r="TR94" s="31"/>
      <c r="UI94" s="31"/>
      <c r="UZ94" s="31"/>
      <c r="VQ94" s="31"/>
      <c r="WH94" s="31"/>
    </row>
    <row r="95" spans="12:606" x14ac:dyDescent="0.25">
      <c r="BJ95" s="31"/>
      <c r="CA95" s="31"/>
      <c r="CR95" s="31"/>
      <c r="DI95" s="31"/>
      <c r="DZ95" s="31"/>
      <c r="EQ95" s="31"/>
      <c r="FH95" s="31"/>
      <c r="FY95" s="31"/>
      <c r="GP95" s="31"/>
      <c r="HG95" s="31"/>
      <c r="HX95" s="31"/>
      <c r="IO95" s="31"/>
      <c r="JF95" s="31"/>
      <c r="JW95" s="31"/>
      <c r="KN95" s="31"/>
      <c r="LE95" s="31"/>
      <c r="LV95" s="31"/>
      <c r="MM95" s="31"/>
      <c r="ND95" s="31"/>
      <c r="NU95" s="31"/>
      <c r="OL95" s="31"/>
      <c r="PC95" s="31"/>
      <c r="PT95" s="31"/>
      <c r="QK95" s="31"/>
      <c r="RB95" s="31"/>
      <c r="RS95" s="31"/>
      <c r="SJ95" s="31"/>
      <c r="TA95" s="31"/>
      <c r="TR95" s="31"/>
      <c r="UI95" s="31"/>
      <c r="UZ95" s="31"/>
      <c r="VQ95" s="31"/>
      <c r="WH95" s="31"/>
    </row>
    <row r="96" spans="12:606" x14ac:dyDescent="0.25">
      <c r="BJ96" s="31"/>
      <c r="CA96" s="31"/>
      <c r="CR96" s="31"/>
      <c r="DI96" s="31"/>
      <c r="DZ96" s="31"/>
      <c r="EQ96" s="31"/>
      <c r="FH96" s="31"/>
      <c r="FY96" s="31"/>
      <c r="GP96" s="31"/>
      <c r="HG96" s="31"/>
      <c r="HX96" s="31"/>
      <c r="IO96" s="31"/>
      <c r="JF96" s="31"/>
      <c r="JW96" s="31"/>
      <c r="KN96" s="31"/>
      <c r="LE96" s="31"/>
      <c r="LV96" s="31"/>
      <c r="MM96" s="31"/>
      <c r="ND96" s="31"/>
      <c r="NU96" s="31"/>
      <c r="OL96" s="31"/>
      <c r="PC96" s="31"/>
      <c r="PT96" s="31"/>
      <c r="QK96" s="31"/>
      <c r="RB96" s="31"/>
      <c r="RS96" s="31"/>
      <c r="SJ96" s="31"/>
      <c r="TA96" s="31"/>
      <c r="TR96" s="31"/>
      <c r="UI96" s="31"/>
      <c r="UZ96" s="31"/>
      <c r="VQ96" s="31"/>
      <c r="WH96" s="31"/>
    </row>
    <row r="97" spans="62:606" x14ac:dyDescent="0.25">
      <c r="BJ97" s="31"/>
      <c r="CA97" s="31"/>
      <c r="CR97" s="31"/>
      <c r="DI97" s="31"/>
      <c r="DZ97" s="31"/>
      <c r="EQ97" s="31"/>
      <c r="FH97" s="31"/>
      <c r="FY97" s="31"/>
      <c r="GP97" s="31"/>
      <c r="HG97" s="31"/>
      <c r="HX97" s="31"/>
      <c r="IO97" s="31"/>
      <c r="JF97" s="31"/>
      <c r="JW97" s="31"/>
      <c r="KN97" s="31"/>
      <c r="LE97" s="31"/>
      <c r="LV97" s="31"/>
      <c r="MM97" s="31"/>
      <c r="ND97" s="31"/>
      <c r="NU97" s="31"/>
      <c r="OL97" s="31"/>
      <c r="PC97" s="31"/>
      <c r="PT97" s="31"/>
      <c r="QK97" s="31"/>
      <c r="RB97" s="31"/>
      <c r="RS97" s="31"/>
      <c r="SJ97" s="31"/>
      <c r="TA97" s="31"/>
      <c r="TR97" s="31"/>
      <c r="UI97" s="31"/>
      <c r="UZ97" s="31"/>
      <c r="VQ97" s="31"/>
      <c r="WH97" s="31"/>
    </row>
    <row r="98" spans="62:606" x14ac:dyDescent="0.25">
      <c r="BJ98" s="31"/>
      <c r="CA98" s="31"/>
      <c r="CR98" s="31"/>
      <c r="DI98" s="31"/>
      <c r="DZ98" s="31"/>
      <c r="EQ98" s="31"/>
      <c r="FH98" s="31"/>
      <c r="FY98" s="31"/>
      <c r="GP98" s="31"/>
      <c r="HG98" s="31"/>
      <c r="HX98" s="31"/>
      <c r="IO98" s="31"/>
      <c r="JF98" s="31"/>
      <c r="JW98" s="31"/>
      <c r="KN98" s="31"/>
      <c r="LE98" s="31"/>
      <c r="LV98" s="31"/>
      <c r="MM98" s="31"/>
      <c r="ND98" s="31"/>
      <c r="NU98" s="31"/>
      <c r="OL98" s="31"/>
      <c r="PC98" s="31"/>
      <c r="PT98" s="31"/>
      <c r="QK98" s="31"/>
      <c r="RB98" s="31"/>
      <c r="RS98" s="31"/>
      <c r="SJ98" s="31"/>
      <c r="TA98" s="31"/>
      <c r="TR98" s="31"/>
      <c r="UI98" s="31"/>
      <c r="UZ98" s="31"/>
      <c r="VQ98" s="31"/>
      <c r="WH98" s="31"/>
    </row>
    <row r="99" spans="62:606" x14ac:dyDescent="0.25">
      <c r="BJ99" s="31"/>
      <c r="CA99" s="31"/>
      <c r="CR99" s="31"/>
      <c r="DI99" s="31"/>
      <c r="DZ99" s="31"/>
      <c r="EQ99" s="31"/>
      <c r="FH99" s="31"/>
      <c r="FY99" s="31"/>
      <c r="GP99" s="31"/>
      <c r="HG99" s="31"/>
      <c r="HX99" s="31"/>
      <c r="IO99" s="31"/>
      <c r="JF99" s="31"/>
      <c r="JW99" s="31"/>
      <c r="KN99" s="31"/>
      <c r="LE99" s="31"/>
      <c r="LV99" s="31"/>
      <c r="MM99" s="31"/>
      <c r="ND99" s="31"/>
      <c r="NU99" s="31"/>
      <c r="OL99" s="31"/>
      <c r="PC99" s="31"/>
      <c r="PT99" s="31"/>
      <c r="QK99" s="31"/>
      <c r="RB99" s="31"/>
      <c r="RS99" s="31"/>
      <c r="SJ99" s="31"/>
      <c r="TA99" s="31"/>
      <c r="TR99" s="31"/>
      <c r="UI99" s="31"/>
      <c r="UZ99" s="31"/>
      <c r="VQ99" s="31"/>
      <c r="WH99" s="31"/>
    </row>
    <row r="100" spans="62:606" x14ac:dyDescent="0.25">
      <c r="BJ100" s="31"/>
      <c r="CA100" s="31"/>
      <c r="CR100" s="31"/>
      <c r="DI100" s="31"/>
      <c r="DZ100" s="31"/>
      <c r="EQ100" s="31"/>
      <c r="FH100" s="31"/>
      <c r="FY100" s="31"/>
      <c r="GP100" s="31"/>
      <c r="HG100" s="31"/>
      <c r="HX100" s="31"/>
      <c r="IO100" s="31"/>
      <c r="JF100" s="31"/>
      <c r="JW100" s="31"/>
      <c r="KN100" s="31"/>
      <c r="LE100" s="31"/>
      <c r="LV100" s="31"/>
      <c r="MM100" s="31"/>
      <c r="ND100" s="31"/>
      <c r="NU100" s="31"/>
      <c r="OL100" s="31"/>
      <c r="PC100" s="31"/>
      <c r="PT100" s="31"/>
      <c r="QK100" s="31"/>
      <c r="RB100" s="31"/>
      <c r="RS100" s="31"/>
      <c r="SJ100" s="31"/>
      <c r="TA100" s="31"/>
      <c r="TR100" s="31"/>
      <c r="UI100" s="31"/>
      <c r="UZ100" s="31"/>
      <c r="VQ100" s="31"/>
      <c r="WH100" s="31"/>
    </row>
    <row r="101" spans="62:606" x14ac:dyDescent="0.25">
      <c r="BJ101" s="31"/>
      <c r="CA101" s="31"/>
      <c r="CR101" s="31"/>
      <c r="DI101" s="31"/>
      <c r="DZ101" s="31"/>
      <c r="EQ101" s="31"/>
      <c r="FH101" s="31"/>
      <c r="FY101" s="31"/>
      <c r="GP101" s="31"/>
      <c r="HG101" s="31"/>
      <c r="HX101" s="31"/>
      <c r="IO101" s="31"/>
      <c r="JF101" s="31"/>
      <c r="JW101" s="31"/>
      <c r="KN101" s="31"/>
      <c r="LE101" s="31"/>
      <c r="LV101" s="31"/>
      <c r="MM101" s="31"/>
      <c r="ND101" s="31"/>
      <c r="NU101" s="31"/>
      <c r="OL101" s="31"/>
      <c r="PC101" s="31"/>
      <c r="PT101" s="31"/>
      <c r="QK101" s="31"/>
      <c r="RB101" s="31"/>
      <c r="RS101" s="31"/>
      <c r="SJ101" s="31"/>
      <c r="TA101" s="31"/>
      <c r="TR101" s="31"/>
      <c r="UI101" s="31"/>
      <c r="UZ101" s="31"/>
      <c r="VQ101" s="31"/>
      <c r="WH101" s="31"/>
    </row>
    <row r="102" spans="62:606" x14ac:dyDescent="0.25">
      <c r="BJ102" s="31"/>
      <c r="CA102" s="31"/>
      <c r="CR102" s="31"/>
      <c r="DI102" s="31"/>
      <c r="DZ102" s="31"/>
      <c r="EQ102" s="31"/>
      <c r="FH102" s="31"/>
      <c r="FY102" s="31"/>
      <c r="GP102" s="31"/>
      <c r="HG102" s="31"/>
      <c r="HX102" s="31"/>
      <c r="IO102" s="31"/>
      <c r="JF102" s="31"/>
      <c r="JW102" s="31"/>
      <c r="KN102" s="31"/>
      <c r="LE102" s="31"/>
      <c r="LV102" s="31"/>
      <c r="MM102" s="31"/>
      <c r="ND102" s="31"/>
      <c r="NU102" s="31"/>
      <c r="OL102" s="31"/>
      <c r="PC102" s="31"/>
      <c r="PT102" s="31"/>
      <c r="QK102" s="31"/>
      <c r="RB102" s="31"/>
      <c r="RS102" s="31"/>
      <c r="SJ102" s="31"/>
      <c r="TA102" s="31"/>
      <c r="TR102" s="31"/>
      <c r="UI102" s="31"/>
      <c r="UZ102" s="31"/>
      <c r="VQ102" s="31"/>
      <c r="WH102" s="31"/>
    </row>
    <row r="103" spans="62:606" x14ac:dyDescent="0.25">
      <c r="BJ103" s="31"/>
      <c r="CA103" s="31"/>
      <c r="CR103" s="31"/>
      <c r="DI103" s="31"/>
      <c r="DZ103" s="31"/>
      <c r="EQ103" s="31"/>
      <c r="FH103" s="31"/>
      <c r="FY103" s="31"/>
      <c r="GP103" s="31"/>
      <c r="HG103" s="31"/>
      <c r="HX103" s="31"/>
      <c r="IO103" s="31"/>
      <c r="JF103" s="31"/>
      <c r="JW103" s="31"/>
      <c r="KN103" s="31"/>
      <c r="LE103" s="31"/>
      <c r="LV103" s="31"/>
      <c r="MM103" s="31"/>
      <c r="ND103" s="31"/>
      <c r="NU103" s="31"/>
      <c r="OL103" s="31"/>
      <c r="PC103" s="31"/>
      <c r="PT103" s="31"/>
      <c r="QK103" s="31"/>
      <c r="RB103" s="31"/>
      <c r="RS103" s="31"/>
      <c r="SJ103" s="31"/>
      <c r="TA103" s="31"/>
      <c r="TR103" s="31"/>
      <c r="UI103" s="31"/>
      <c r="UZ103" s="31"/>
      <c r="VQ103" s="31"/>
      <c r="WH103" s="31"/>
    </row>
    <row r="104" spans="62:606" x14ac:dyDescent="0.25">
      <c r="BJ104" s="31"/>
      <c r="CA104" s="31"/>
      <c r="CR104" s="31"/>
      <c r="DI104" s="31"/>
      <c r="DZ104" s="31"/>
      <c r="EQ104" s="31"/>
      <c r="FH104" s="31"/>
      <c r="FY104" s="31"/>
      <c r="GP104" s="31"/>
      <c r="HG104" s="31"/>
      <c r="HX104" s="31"/>
      <c r="IO104" s="31"/>
      <c r="JF104" s="31"/>
      <c r="JW104" s="31"/>
      <c r="KN104" s="31"/>
      <c r="LE104" s="31"/>
      <c r="LV104" s="31"/>
      <c r="MM104" s="31"/>
      <c r="ND104" s="31"/>
      <c r="NU104" s="31"/>
      <c r="OL104" s="31"/>
      <c r="PC104" s="31"/>
      <c r="PT104" s="31"/>
      <c r="QK104" s="31"/>
      <c r="RB104" s="31"/>
      <c r="RS104" s="31"/>
      <c r="SJ104" s="31"/>
      <c r="TA104" s="31"/>
      <c r="TR104" s="31"/>
      <c r="UI104" s="31"/>
      <c r="UZ104" s="31"/>
      <c r="VQ104" s="31"/>
      <c r="WH104" s="31"/>
    </row>
    <row r="105" spans="62:606" x14ac:dyDescent="0.25">
      <c r="BJ105" s="31"/>
      <c r="CA105" s="31"/>
      <c r="CR105" s="31"/>
      <c r="DI105" s="31"/>
      <c r="DZ105" s="31"/>
      <c r="EQ105" s="31"/>
      <c r="FH105" s="31"/>
      <c r="FY105" s="31"/>
      <c r="GP105" s="31"/>
      <c r="HG105" s="31"/>
      <c r="HX105" s="31"/>
      <c r="IO105" s="31"/>
      <c r="JF105" s="31"/>
      <c r="JW105" s="31"/>
      <c r="KN105" s="31"/>
      <c r="LE105" s="31"/>
      <c r="LV105" s="31"/>
      <c r="MM105" s="31"/>
      <c r="ND105" s="31"/>
      <c r="NU105" s="31"/>
      <c r="OL105" s="31"/>
      <c r="PC105" s="31"/>
      <c r="PT105" s="31"/>
      <c r="QK105" s="31"/>
      <c r="RB105" s="31"/>
      <c r="RS105" s="31"/>
      <c r="SJ105" s="31"/>
      <c r="TA105" s="31"/>
      <c r="TR105" s="31"/>
      <c r="UI105" s="31"/>
      <c r="UZ105" s="31"/>
      <c r="VQ105" s="31"/>
      <c r="WH105" s="31"/>
    </row>
    <row r="106" spans="62:606" x14ac:dyDescent="0.25">
      <c r="BJ106" s="31"/>
      <c r="CA106" s="31"/>
      <c r="CR106" s="31"/>
      <c r="DI106" s="31"/>
      <c r="DZ106" s="31"/>
      <c r="EQ106" s="31"/>
      <c r="FH106" s="31"/>
      <c r="FY106" s="31"/>
      <c r="GP106" s="31"/>
      <c r="HG106" s="31"/>
      <c r="HX106" s="31"/>
      <c r="IO106" s="31"/>
      <c r="JF106" s="31"/>
      <c r="JW106" s="31"/>
      <c r="KN106" s="31"/>
      <c r="LE106" s="31"/>
      <c r="LV106" s="31"/>
      <c r="MM106" s="31"/>
      <c r="ND106" s="31"/>
      <c r="NU106" s="31"/>
      <c r="OL106" s="31"/>
      <c r="PC106" s="31"/>
      <c r="PT106" s="31"/>
      <c r="QK106" s="31"/>
      <c r="RB106" s="31"/>
      <c r="RS106" s="31"/>
      <c r="SJ106" s="31"/>
      <c r="TA106" s="31"/>
      <c r="TR106" s="31"/>
      <c r="UI106" s="31"/>
      <c r="UZ106" s="31"/>
      <c r="VQ106" s="31"/>
      <c r="WH106" s="31"/>
    </row>
    <row r="107" spans="62:606" x14ac:dyDescent="0.25">
      <c r="BJ107" s="31"/>
      <c r="CA107" s="31"/>
      <c r="CR107" s="31"/>
      <c r="DI107" s="31"/>
      <c r="DZ107" s="31"/>
      <c r="EQ107" s="31"/>
      <c r="FH107" s="31"/>
      <c r="FY107" s="31"/>
      <c r="GP107" s="31"/>
      <c r="HG107" s="31"/>
      <c r="HX107" s="31"/>
      <c r="IO107" s="31"/>
      <c r="JF107" s="31"/>
      <c r="JW107" s="31"/>
      <c r="KN107" s="31"/>
      <c r="LE107" s="31"/>
      <c r="LV107" s="31"/>
      <c r="MM107" s="31"/>
      <c r="ND107" s="31"/>
      <c r="NU107" s="31"/>
      <c r="OL107" s="31"/>
      <c r="PC107" s="31"/>
      <c r="PT107" s="31"/>
      <c r="QK107" s="31"/>
      <c r="RB107" s="31"/>
      <c r="RS107" s="31"/>
      <c r="SJ107" s="31"/>
      <c r="TA107" s="31"/>
      <c r="TR107" s="31"/>
      <c r="UI107" s="31"/>
      <c r="UZ107" s="31"/>
      <c r="VQ107" s="31"/>
      <c r="WH107" s="31"/>
    </row>
    <row r="108" spans="62:606" x14ac:dyDescent="0.25">
      <c r="BJ108" s="31"/>
      <c r="CA108" s="31"/>
      <c r="CR108" s="31"/>
      <c r="DI108" s="31"/>
      <c r="DZ108" s="31"/>
      <c r="EQ108" s="31"/>
      <c r="FH108" s="31"/>
      <c r="FY108" s="31"/>
      <c r="GP108" s="31"/>
      <c r="HG108" s="31"/>
      <c r="HX108" s="31"/>
      <c r="IO108" s="31"/>
      <c r="JF108" s="31"/>
      <c r="JW108" s="31"/>
      <c r="KN108" s="31"/>
      <c r="LE108" s="31"/>
      <c r="LV108" s="31"/>
      <c r="MM108" s="31"/>
      <c r="ND108" s="31"/>
      <c r="NU108" s="31"/>
      <c r="OL108" s="31"/>
      <c r="PC108" s="31"/>
      <c r="PT108" s="31"/>
      <c r="QK108" s="31"/>
      <c r="RB108" s="31"/>
      <c r="RS108" s="31"/>
      <c r="SJ108" s="31"/>
      <c r="TA108" s="31"/>
      <c r="TR108" s="31"/>
      <c r="UI108" s="31"/>
      <c r="UZ108" s="31"/>
      <c r="VQ108" s="31"/>
      <c r="WH108" s="31"/>
    </row>
    <row r="109" spans="62:606" x14ac:dyDescent="0.25">
      <c r="BJ109" s="31"/>
      <c r="CA109" s="31"/>
      <c r="CR109" s="31"/>
      <c r="DI109" s="31"/>
      <c r="DZ109" s="31"/>
      <c r="EQ109" s="31"/>
      <c r="FH109" s="31"/>
      <c r="FY109" s="31"/>
      <c r="GP109" s="31"/>
      <c r="HG109" s="31"/>
      <c r="HX109" s="31"/>
      <c r="IO109" s="31"/>
      <c r="JF109" s="31"/>
      <c r="JW109" s="31"/>
      <c r="KN109" s="31"/>
      <c r="LE109" s="31"/>
      <c r="LV109" s="31"/>
      <c r="MM109" s="31"/>
      <c r="ND109" s="31"/>
      <c r="NU109" s="31"/>
      <c r="OL109" s="31"/>
      <c r="PC109" s="31"/>
      <c r="PT109" s="31"/>
      <c r="QK109" s="31"/>
      <c r="RB109" s="31"/>
      <c r="RS109" s="31"/>
      <c r="SJ109" s="31"/>
      <c r="TA109" s="31"/>
      <c r="TR109" s="31"/>
      <c r="UI109" s="31"/>
      <c r="UZ109" s="31"/>
      <c r="VQ109" s="31"/>
      <c r="WH109" s="31"/>
    </row>
    <row r="110" spans="62:606" x14ac:dyDescent="0.25">
      <c r="BJ110" s="31"/>
      <c r="CA110" s="31"/>
      <c r="CR110" s="31"/>
      <c r="DI110" s="31"/>
      <c r="DZ110" s="31"/>
      <c r="EQ110" s="31"/>
      <c r="FH110" s="31"/>
      <c r="FY110" s="31"/>
      <c r="GP110" s="31"/>
      <c r="HG110" s="31"/>
      <c r="HX110" s="31"/>
      <c r="IO110" s="31"/>
      <c r="JF110" s="31"/>
      <c r="JW110" s="31"/>
      <c r="KN110" s="31"/>
      <c r="LE110" s="31"/>
      <c r="LV110" s="31"/>
      <c r="MM110" s="31"/>
      <c r="ND110" s="31"/>
      <c r="NU110" s="31"/>
      <c r="OL110" s="31"/>
      <c r="PC110" s="31"/>
      <c r="PT110" s="31"/>
      <c r="QK110" s="31"/>
      <c r="RB110" s="31"/>
      <c r="RS110" s="31"/>
      <c r="SJ110" s="31"/>
      <c r="TA110" s="31"/>
      <c r="TR110" s="31"/>
      <c r="UI110" s="31"/>
      <c r="UZ110" s="31"/>
      <c r="VQ110" s="31"/>
      <c r="WH110" s="31"/>
    </row>
    <row r="111" spans="62:606" x14ac:dyDescent="0.25">
      <c r="BJ111" s="31"/>
      <c r="CA111" s="31"/>
      <c r="CR111" s="31"/>
      <c r="DI111" s="31"/>
      <c r="DZ111" s="31"/>
      <c r="EQ111" s="31"/>
      <c r="FH111" s="31"/>
      <c r="FY111" s="31"/>
      <c r="GP111" s="31"/>
      <c r="HG111" s="31"/>
      <c r="HX111" s="31"/>
      <c r="IO111" s="31"/>
      <c r="JF111" s="31"/>
      <c r="JW111" s="31"/>
      <c r="KN111" s="31"/>
      <c r="LE111" s="31"/>
      <c r="LV111" s="31"/>
      <c r="MM111" s="31"/>
      <c r="ND111" s="31"/>
      <c r="NU111" s="31"/>
      <c r="OL111" s="31"/>
      <c r="PC111" s="31"/>
      <c r="PT111" s="31"/>
      <c r="QK111" s="31"/>
      <c r="RB111" s="31"/>
      <c r="RS111" s="31"/>
      <c r="SJ111" s="31"/>
      <c r="TA111" s="31"/>
      <c r="TR111" s="31"/>
      <c r="UI111" s="31"/>
      <c r="UZ111" s="31"/>
      <c r="VQ111" s="31"/>
      <c r="WH111" s="31"/>
    </row>
    <row r="112" spans="62:606" x14ac:dyDescent="0.25">
      <c r="BJ112" s="31"/>
      <c r="CA112" s="31"/>
      <c r="CR112" s="31"/>
      <c r="DI112" s="31"/>
      <c r="DZ112" s="31"/>
      <c r="EQ112" s="31"/>
      <c r="FH112" s="31"/>
      <c r="FY112" s="31"/>
      <c r="GP112" s="31"/>
      <c r="HG112" s="31"/>
      <c r="HX112" s="31"/>
      <c r="IO112" s="31"/>
      <c r="JF112" s="31"/>
      <c r="JW112" s="31"/>
      <c r="KN112" s="31"/>
      <c r="LE112" s="31"/>
      <c r="LV112" s="31"/>
      <c r="MM112" s="31"/>
      <c r="ND112" s="31"/>
      <c r="NU112" s="31"/>
      <c r="OL112" s="31"/>
      <c r="PC112" s="31"/>
      <c r="PT112" s="31"/>
      <c r="QK112" s="31"/>
      <c r="RB112" s="31"/>
      <c r="RS112" s="31"/>
      <c r="SJ112" s="31"/>
      <c r="TA112" s="31"/>
      <c r="TR112" s="31"/>
      <c r="UI112" s="31"/>
      <c r="UZ112" s="31"/>
      <c r="VQ112" s="31"/>
      <c r="WH112" s="31"/>
    </row>
    <row r="113" spans="62:606" x14ac:dyDescent="0.25">
      <c r="BJ113" s="31"/>
      <c r="CA113" s="31"/>
      <c r="CR113" s="31"/>
      <c r="DI113" s="31"/>
      <c r="DZ113" s="31"/>
      <c r="EQ113" s="31"/>
      <c r="FH113" s="31"/>
      <c r="FY113" s="31"/>
      <c r="GP113" s="31"/>
      <c r="HG113" s="31"/>
      <c r="HX113" s="31"/>
      <c r="IO113" s="31"/>
      <c r="JF113" s="31"/>
      <c r="JW113" s="31"/>
      <c r="KN113" s="31"/>
      <c r="LE113" s="31"/>
      <c r="LV113" s="31"/>
      <c r="MM113" s="31"/>
      <c r="ND113" s="31"/>
      <c r="NU113" s="31"/>
      <c r="OL113" s="31"/>
      <c r="PC113" s="31"/>
      <c r="PT113" s="31"/>
      <c r="QK113" s="31"/>
      <c r="RB113" s="31"/>
      <c r="RS113" s="31"/>
      <c r="SJ113" s="31"/>
      <c r="TA113" s="31"/>
      <c r="TR113" s="31"/>
      <c r="UI113" s="31"/>
      <c r="UZ113" s="31"/>
      <c r="VQ113" s="31"/>
      <c r="WH113" s="31"/>
    </row>
    <row r="114" spans="62:606" x14ac:dyDescent="0.25">
      <c r="BJ114" s="31"/>
      <c r="CA114" s="31"/>
      <c r="CR114" s="31"/>
      <c r="DI114" s="31"/>
      <c r="DZ114" s="31"/>
      <c r="EQ114" s="31"/>
      <c r="FH114" s="31"/>
      <c r="FY114" s="31"/>
      <c r="GP114" s="31"/>
      <c r="GR114" s="6"/>
      <c r="GS114" s="6"/>
      <c r="HG114" s="31"/>
      <c r="HX114" s="31"/>
      <c r="IO114" s="31"/>
      <c r="JF114" s="31"/>
      <c r="JW114" s="31"/>
      <c r="KN114" s="31"/>
      <c r="LE114" s="31"/>
      <c r="LV114" s="31"/>
      <c r="MM114" s="31"/>
      <c r="ND114" s="31"/>
      <c r="NU114" s="31"/>
      <c r="OL114" s="31"/>
      <c r="PC114" s="31"/>
      <c r="PT114" s="31"/>
      <c r="QK114" s="31"/>
      <c r="RB114" s="31"/>
      <c r="RS114" s="31"/>
      <c r="SJ114" s="31"/>
      <c r="TA114" s="31"/>
      <c r="TR114" s="31"/>
      <c r="UI114" s="31"/>
      <c r="UZ114" s="31"/>
      <c r="VQ114" s="31"/>
      <c r="WH114" s="31"/>
    </row>
    <row r="115" spans="62:606" x14ac:dyDescent="0.25">
      <c r="BJ115" s="31"/>
      <c r="CA115" s="31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M115" s="6"/>
      <c r="CO115" s="6"/>
      <c r="CP115" s="6"/>
      <c r="CQ115" s="6"/>
      <c r="CR115" s="31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D115" s="6"/>
      <c r="DF115" s="6"/>
      <c r="DG115" s="6"/>
      <c r="DH115" s="6"/>
      <c r="DI115" s="31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U115" s="6"/>
      <c r="DW115" s="6"/>
      <c r="DX115" s="6"/>
      <c r="DY115" s="6"/>
      <c r="DZ115" s="31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L115" s="6"/>
      <c r="EN115" s="6"/>
      <c r="EO115" s="6"/>
      <c r="EP115" s="6"/>
      <c r="EQ115" s="31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C115" s="6"/>
      <c r="FE115" s="6"/>
      <c r="FF115" s="6"/>
      <c r="FG115" s="6"/>
      <c r="FH115" s="31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T115" s="6"/>
      <c r="FV115" s="6"/>
      <c r="FW115" s="6"/>
      <c r="FX115" s="6"/>
      <c r="FY115" s="31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K115" s="6"/>
      <c r="GM115" s="6"/>
      <c r="GN115" s="6"/>
      <c r="GO115" s="6"/>
      <c r="GP115" s="31"/>
      <c r="GQ115" s="6"/>
      <c r="GT115" s="6"/>
      <c r="GU115" s="6"/>
      <c r="GV115" s="6"/>
      <c r="GW115" s="6"/>
      <c r="GX115" s="6"/>
      <c r="GY115" s="6"/>
      <c r="GZ115" s="6"/>
      <c r="HB115" s="6"/>
      <c r="HD115" s="6"/>
      <c r="HE115" s="6"/>
      <c r="HF115" s="6"/>
      <c r="HG115" s="31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S115" s="6"/>
      <c r="HU115" s="6"/>
      <c r="HV115" s="6"/>
      <c r="HW115" s="6"/>
      <c r="HX115" s="31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J115" s="6"/>
      <c r="IL115" s="6"/>
      <c r="IM115" s="6"/>
      <c r="IN115" s="6"/>
      <c r="IO115" s="31"/>
      <c r="IP115" s="6"/>
      <c r="IQ115" s="6"/>
      <c r="IR115" s="6"/>
      <c r="IS115" s="6"/>
      <c r="IT115" s="6"/>
      <c r="IU115" s="6"/>
      <c r="IV115" s="6"/>
      <c r="IW115" s="6"/>
      <c r="IX115" s="6"/>
      <c r="IY115" s="6"/>
      <c r="JA115" s="6"/>
      <c r="JC115" s="6"/>
      <c r="JD115" s="6"/>
      <c r="JE115" s="6"/>
      <c r="JF115" s="31"/>
      <c r="JG115" s="6"/>
      <c r="JH115" s="6"/>
      <c r="JI115" s="6"/>
      <c r="JJ115" s="6"/>
      <c r="JK115" s="6"/>
      <c r="JL115" s="6"/>
      <c r="JM115" s="6"/>
      <c r="JN115" s="6"/>
      <c r="JO115" s="6"/>
      <c r="JP115" s="6"/>
      <c r="JR115" s="6"/>
      <c r="JT115" s="6"/>
      <c r="JU115" s="6"/>
      <c r="JV115" s="6"/>
      <c r="JW115" s="31"/>
      <c r="JX115" s="6"/>
      <c r="JY115" s="6"/>
      <c r="JZ115" s="6"/>
      <c r="KA115" s="6"/>
      <c r="KB115" s="6"/>
      <c r="KC115" s="6"/>
      <c r="KD115" s="6"/>
      <c r="KE115" s="6"/>
      <c r="KF115" s="6"/>
      <c r="KG115" s="6"/>
      <c r="KI115" s="6"/>
      <c r="KK115" s="6"/>
      <c r="KL115" s="6"/>
      <c r="KM115" s="6"/>
      <c r="KN115" s="31"/>
      <c r="KO115" s="6"/>
      <c r="KP115" s="6"/>
      <c r="KQ115" s="6"/>
      <c r="KR115" s="6"/>
      <c r="KS115" s="6"/>
      <c r="KT115" s="6"/>
      <c r="KU115" s="6"/>
      <c r="KV115" s="6"/>
      <c r="KW115" s="6"/>
      <c r="KX115" s="6"/>
      <c r="KZ115" s="6"/>
      <c r="LB115" s="6"/>
      <c r="LC115" s="6"/>
      <c r="LD115" s="6"/>
      <c r="LE115" s="31"/>
      <c r="LF115" s="6"/>
      <c r="LG115" s="6"/>
      <c r="LH115" s="6"/>
      <c r="LI115" s="6"/>
      <c r="LJ115" s="6"/>
      <c r="LK115" s="6"/>
      <c r="LL115" s="6"/>
      <c r="LM115" s="6"/>
      <c r="LN115" s="6"/>
      <c r="LO115" s="6"/>
      <c r="LQ115" s="6"/>
      <c r="LS115" s="6"/>
      <c r="LT115" s="6"/>
      <c r="LU115" s="6"/>
      <c r="LV115" s="31"/>
      <c r="LW115" s="6"/>
      <c r="LX115" s="6"/>
      <c r="LY115" s="6"/>
      <c r="LZ115" s="6"/>
      <c r="MA115" s="6"/>
      <c r="MB115" s="6"/>
      <c r="MC115" s="6"/>
      <c r="MD115" s="6"/>
      <c r="ME115" s="6"/>
      <c r="MF115" s="6"/>
      <c r="MH115" s="6"/>
      <c r="MJ115" s="6"/>
      <c r="MK115" s="6"/>
      <c r="ML115" s="6"/>
      <c r="MM115" s="31"/>
      <c r="MN115" s="6"/>
      <c r="MO115" s="6"/>
      <c r="MP115" s="6"/>
      <c r="MQ115" s="6"/>
      <c r="MR115" s="6"/>
      <c r="MS115" s="6"/>
      <c r="MT115" s="6"/>
      <c r="MU115" s="6"/>
      <c r="MV115" s="6"/>
      <c r="MW115" s="6"/>
      <c r="MY115" s="6"/>
      <c r="NA115" s="6"/>
      <c r="NB115" s="6"/>
      <c r="NC115" s="6"/>
      <c r="ND115" s="31"/>
      <c r="NE115" s="6"/>
      <c r="NF115" s="6"/>
      <c r="NG115" s="6"/>
      <c r="NH115" s="6"/>
      <c r="NI115" s="6"/>
      <c r="NJ115" s="6"/>
      <c r="NK115" s="6"/>
      <c r="NL115" s="6"/>
      <c r="NM115" s="6"/>
      <c r="NN115" s="6"/>
      <c r="NP115" s="6"/>
      <c r="NR115" s="6"/>
      <c r="NS115" s="6"/>
      <c r="NT115" s="6"/>
      <c r="NU115" s="31"/>
      <c r="NV115" s="6"/>
      <c r="NW115" s="6"/>
      <c r="NX115" s="6"/>
      <c r="NY115" s="6"/>
      <c r="NZ115" s="6"/>
      <c r="OA115" s="6"/>
      <c r="OB115" s="6"/>
      <c r="OC115" s="6"/>
      <c r="OD115" s="6"/>
      <c r="OE115" s="6"/>
      <c r="OG115" s="6"/>
      <c r="OI115" s="6"/>
      <c r="OJ115" s="6"/>
      <c r="OK115" s="6"/>
      <c r="OL115" s="31"/>
      <c r="OM115" s="6"/>
      <c r="ON115" s="6"/>
      <c r="OO115" s="6"/>
      <c r="OP115" s="6"/>
      <c r="OQ115" s="6"/>
      <c r="OR115" s="6"/>
      <c r="OS115" s="6"/>
      <c r="OT115" s="6"/>
      <c r="OU115" s="6"/>
      <c r="OV115" s="6"/>
      <c r="OX115" s="6"/>
      <c r="OZ115" s="6"/>
      <c r="PA115" s="6"/>
      <c r="PB115" s="6"/>
      <c r="PC115" s="31"/>
      <c r="PD115" s="6"/>
      <c r="PE115" s="6"/>
      <c r="PF115" s="6"/>
      <c r="PG115" s="6"/>
      <c r="PH115" s="6"/>
      <c r="PI115" s="6"/>
      <c r="PJ115" s="6"/>
      <c r="PK115" s="6"/>
      <c r="PL115" s="6"/>
      <c r="PM115" s="6"/>
      <c r="PO115" s="6"/>
      <c r="PQ115" s="6"/>
      <c r="PR115" s="6"/>
      <c r="PS115" s="6"/>
      <c r="PT115" s="31"/>
      <c r="PU115" s="6"/>
      <c r="PV115" s="6"/>
      <c r="PW115" s="6"/>
      <c r="PX115" s="6"/>
      <c r="PY115" s="6"/>
      <c r="PZ115" s="6"/>
      <c r="QA115" s="6"/>
      <c r="QB115" s="6"/>
      <c r="QC115" s="6"/>
      <c r="QD115" s="6"/>
      <c r="QF115" s="6"/>
      <c r="QH115" s="6"/>
      <c r="QI115" s="6"/>
      <c r="QJ115" s="6"/>
      <c r="QK115" s="31"/>
      <c r="QL115" s="6"/>
      <c r="QM115" s="6"/>
      <c r="QN115" s="6"/>
      <c r="QO115" s="6"/>
      <c r="QP115" s="6"/>
      <c r="QQ115" s="6"/>
      <c r="QR115" s="6"/>
      <c r="QS115" s="6"/>
      <c r="QT115" s="6"/>
      <c r="QU115" s="6"/>
      <c r="QW115" s="6"/>
      <c r="QY115" s="6"/>
      <c r="QZ115" s="6"/>
      <c r="RA115" s="6"/>
      <c r="RB115" s="31"/>
      <c r="RC115" s="6"/>
      <c r="RD115" s="6"/>
      <c r="RE115" s="6"/>
      <c r="RF115" s="6"/>
      <c r="RG115" s="6"/>
      <c r="RH115" s="6"/>
      <c r="RI115" s="6"/>
      <c r="RJ115" s="6"/>
      <c r="RK115" s="6"/>
      <c r="RL115" s="6"/>
      <c r="RN115" s="6"/>
      <c r="RP115" s="6"/>
      <c r="RQ115" s="6"/>
      <c r="RR115" s="6"/>
      <c r="RS115" s="31"/>
      <c r="RT115" s="6"/>
      <c r="RU115" s="6"/>
      <c r="RV115" s="6"/>
      <c r="RW115" s="6"/>
      <c r="RX115" s="6"/>
      <c r="RY115" s="6"/>
      <c r="RZ115" s="6"/>
      <c r="SA115" s="6"/>
      <c r="SB115" s="6"/>
      <c r="SC115" s="6"/>
      <c r="SE115" s="6"/>
      <c r="SG115" s="6"/>
      <c r="SH115" s="6"/>
      <c r="SI115" s="6"/>
      <c r="SJ115" s="31"/>
      <c r="SK115" s="6"/>
      <c r="SL115" s="6"/>
      <c r="SM115" s="6"/>
      <c r="SN115" s="6"/>
      <c r="SO115" s="6"/>
      <c r="SP115" s="6"/>
      <c r="SQ115" s="6"/>
      <c r="SR115" s="6"/>
      <c r="SS115" s="6"/>
      <c r="ST115" s="6"/>
      <c r="SV115" s="6"/>
      <c r="SX115" s="6"/>
      <c r="SY115" s="6"/>
      <c r="SZ115" s="6"/>
      <c r="TA115" s="31"/>
      <c r="TB115" s="6"/>
      <c r="TC115" s="6"/>
      <c r="TD115" s="6"/>
      <c r="TE115" s="6"/>
      <c r="TF115" s="6"/>
      <c r="TG115" s="6"/>
      <c r="TH115" s="6"/>
      <c r="TI115" s="6"/>
      <c r="TJ115" s="6"/>
      <c r="TK115" s="6"/>
      <c r="TM115" s="6"/>
      <c r="TO115" s="6"/>
      <c r="TP115" s="6"/>
      <c r="TQ115" s="6"/>
      <c r="TR115" s="31"/>
      <c r="TS115" s="6"/>
      <c r="TT115" s="6"/>
      <c r="TU115" s="6"/>
      <c r="TV115" s="6"/>
      <c r="TW115" s="6"/>
      <c r="TX115" s="6"/>
      <c r="TY115" s="6"/>
      <c r="TZ115" s="6"/>
      <c r="UA115" s="6"/>
      <c r="UB115" s="6"/>
      <c r="UD115" s="6"/>
      <c r="UF115" s="6"/>
      <c r="UG115" s="6"/>
      <c r="UH115" s="6"/>
      <c r="UI115" s="31"/>
      <c r="UJ115" s="6"/>
      <c r="UK115" s="6"/>
      <c r="UL115" s="6"/>
      <c r="UM115" s="6"/>
      <c r="UN115" s="6"/>
      <c r="UO115" s="6"/>
      <c r="UP115" s="6"/>
      <c r="UQ115" s="6"/>
      <c r="UR115" s="6"/>
      <c r="US115" s="6"/>
      <c r="UU115" s="6"/>
      <c r="UW115" s="6"/>
      <c r="UX115" s="6"/>
      <c r="UY115" s="6"/>
      <c r="UZ115" s="31"/>
      <c r="VA115" s="6"/>
      <c r="VB115" s="6"/>
      <c r="VC115" s="6"/>
      <c r="VD115" s="6"/>
      <c r="VE115" s="6"/>
      <c r="VF115" s="6"/>
      <c r="VG115" s="6"/>
      <c r="VH115" s="6"/>
      <c r="VI115" s="6"/>
      <c r="VJ115" s="6"/>
      <c r="VL115" s="6"/>
      <c r="VN115" s="6"/>
      <c r="VO115" s="6"/>
      <c r="VP115" s="6"/>
      <c r="VQ115" s="31"/>
      <c r="VR115" s="6"/>
      <c r="VS115" s="6"/>
      <c r="VT115" s="6"/>
      <c r="VU115" s="6"/>
      <c r="VV115" s="6"/>
      <c r="VW115" s="6"/>
      <c r="VX115" s="6"/>
      <c r="VY115" s="6"/>
      <c r="VZ115" s="6"/>
      <c r="WA115" s="6"/>
      <c r="WC115" s="6"/>
      <c r="WE115" s="6"/>
      <c r="WF115" s="6"/>
      <c r="WG115" s="6"/>
      <c r="WH115" s="31"/>
    </row>
  </sheetData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6DBBC-4E4A-42F8-9631-245D1C638BBD}">
  <dimension ref="A1:HV88"/>
  <sheetViews>
    <sheetView zoomScale="101" zoomScaleNormal="85" workbookViewId="0">
      <selection activeCell="D18" sqref="D18:E30"/>
    </sheetView>
  </sheetViews>
  <sheetFormatPr defaultRowHeight="15.75" x14ac:dyDescent="0.25"/>
  <cols>
    <col min="1" max="1" width="9.140625" style="22"/>
    <col min="2" max="2" width="45.7109375" style="22" bestFit="1" customWidth="1"/>
    <col min="3" max="3" width="83.5703125" style="22" customWidth="1"/>
    <col min="4" max="5" width="12" style="22" bestFit="1" customWidth="1"/>
    <col min="6" max="7" width="10.140625" style="22" bestFit="1" customWidth="1"/>
    <col min="8" max="8" width="9.140625" style="22"/>
    <col min="9" max="9" width="9.140625" style="23"/>
    <col min="10" max="10" width="12.28515625" style="22" customWidth="1"/>
    <col min="11" max="11" width="9.7109375" style="22" bestFit="1" customWidth="1"/>
    <col min="12" max="12" width="10.140625" style="22" customWidth="1"/>
    <col min="13" max="13" width="16.140625" style="22" bestFit="1" customWidth="1"/>
    <col min="14" max="19" width="10.140625" style="22" bestFit="1" customWidth="1"/>
    <col min="20" max="21" width="9.140625" style="22"/>
    <col min="22" max="24" width="10.140625" style="22" bestFit="1" customWidth="1"/>
    <col min="25" max="25" width="16.140625" style="22" bestFit="1" customWidth="1"/>
    <col min="26" max="26" width="9.140625" style="22"/>
    <col min="27" max="27" width="12.28515625" style="22" customWidth="1"/>
    <col min="28" max="28" width="9.7109375" style="22" bestFit="1" customWidth="1"/>
    <col min="29" max="29" width="10.140625" style="22" customWidth="1"/>
    <col min="30" max="30" width="15.140625" style="22" bestFit="1" customWidth="1"/>
    <col min="31" max="36" width="10.140625" style="22" bestFit="1" customWidth="1"/>
    <col min="37" max="38" width="9.140625" style="22"/>
    <col min="39" max="42" width="10.140625" style="22" bestFit="1" customWidth="1"/>
    <col min="43" max="43" width="9.140625" style="22"/>
    <col min="44" max="44" width="12.28515625" style="22" customWidth="1"/>
    <col min="45" max="45" width="9.7109375" style="22" bestFit="1" customWidth="1"/>
    <col min="46" max="46" width="10.140625" style="22" customWidth="1"/>
    <col min="47" max="47" width="15.140625" style="22" bestFit="1" customWidth="1"/>
    <col min="48" max="53" width="10.140625" style="22" bestFit="1" customWidth="1"/>
    <col min="54" max="55" width="9.140625" style="22"/>
    <col min="56" max="57" width="10.140625" style="22" bestFit="1" customWidth="1"/>
    <col min="58" max="58" width="10.5703125" style="22" bestFit="1" customWidth="1"/>
    <col min="59" max="59" width="10.140625" style="22" bestFit="1" customWidth="1"/>
    <col min="60" max="60" width="9.140625" style="22"/>
    <col min="61" max="61" width="12.28515625" style="22" customWidth="1"/>
    <col min="62" max="62" width="9.7109375" style="22" bestFit="1" customWidth="1"/>
    <col min="63" max="63" width="10.140625" style="22" customWidth="1"/>
    <col min="64" max="64" width="15.140625" style="22" bestFit="1" customWidth="1"/>
    <col min="65" max="70" width="10.140625" style="22" bestFit="1" customWidth="1"/>
    <col min="71" max="72" width="9.140625" style="22"/>
    <col min="73" max="76" width="10.140625" style="22" bestFit="1" customWidth="1"/>
    <col min="77" max="77" width="9.140625" style="22"/>
    <col min="78" max="78" width="12.28515625" style="22" customWidth="1"/>
    <col min="79" max="79" width="9.7109375" style="22" bestFit="1" customWidth="1"/>
    <col min="80" max="80" width="10.140625" style="22" customWidth="1"/>
    <col min="81" max="81" width="15.140625" style="22" bestFit="1" customWidth="1"/>
    <col min="82" max="82" width="10.140625" style="22" bestFit="1" customWidth="1"/>
    <col min="83" max="92" width="9.140625" style="22"/>
    <col min="93" max="93" width="13.28515625" style="22" bestFit="1" customWidth="1"/>
    <col min="94" max="94" width="9.140625" style="22"/>
    <col min="95" max="95" width="12.28515625" style="22" customWidth="1"/>
    <col min="96" max="96" width="9.5703125" style="22" bestFit="1" customWidth="1"/>
    <col min="97" max="97" width="10.140625" style="22" customWidth="1"/>
    <col min="98" max="98" width="15.140625" style="22" bestFit="1" customWidth="1"/>
    <col min="99" max="111" width="9.140625" style="22"/>
    <col min="112" max="112" width="12.28515625" style="22" customWidth="1"/>
    <col min="113" max="113" width="9.5703125" style="22" bestFit="1" customWidth="1"/>
    <col min="114" max="114" width="10.140625" style="22" customWidth="1"/>
    <col min="115" max="115" width="15.140625" style="22" bestFit="1" customWidth="1"/>
    <col min="116" max="128" width="9.140625" style="22"/>
    <col min="129" max="129" width="12.28515625" style="22" customWidth="1"/>
    <col min="130" max="130" width="9.5703125" style="22" bestFit="1" customWidth="1"/>
    <col min="131" max="131" width="10.140625" style="22" customWidth="1"/>
    <col min="132" max="132" width="15.140625" style="22" bestFit="1" customWidth="1"/>
    <col min="133" max="145" width="9.140625" style="22"/>
    <col min="146" max="146" width="12.28515625" style="22" customWidth="1"/>
    <col min="147" max="147" width="9.42578125" style="22" bestFit="1" customWidth="1"/>
    <col min="148" max="148" width="9.140625" style="22"/>
    <col min="149" max="149" width="15.140625" style="22" bestFit="1" customWidth="1"/>
    <col min="150" max="162" width="9.140625" style="22"/>
    <col min="163" max="163" width="12.28515625" style="22" customWidth="1"/>
    <col min="164" max="164" width="9.42578125" style="22" bestFit="1" customWidth="1"/>
    <col min="165" max="165" width="9.140625" style="22"/>
    <col min="166" max="166" width="15.140625" style="22" bestFit="1" customWidth="1"/>
    <col min="167" max="179" width="9.140625" style="22"/>
    <col min="180" max="180" width="12.28515625" style="22" customWidth="1"/>
    <col min="181" max="181" width="9.42578125" style="22" bestFit="1" customWidth="1"/>
    <col min="182" max="182" width="9.140625" style="22"/>
    <col min="183" max="183" width="15.140625" style="22" bestFit="1" customWidth="1"/>
    <col min="184" max="196" width="9.140625" style="22"/>
    <col min="197" max="197" width="12.28515625" style="22" customWidth="1"/>
    <col min="198" max="198" width="9.42578125" style="22" bestFit="1" customWidth="1"/>
    <col min="199" max="199" width="9.140625" style="22"/>
    <col min="200" max="200" width="15.140625" style="22" bestFit="1" customWidth="1"/>
    <col min="201" max="211" width="9.140625" style="22"/>
    <col min="212" max="212" width="13.28515625" style="22" bestFit="1" customWidth="1"/>
    <col min="213" max="213" width="9.140625" style="22"/>
    <col min="214" max="214" width="12.28515625" style="22" customWidth="1"/>
    <col min="215" max="215" width="9.42578125" style="22" bestFit="1" customWidth="1"/>
    <col min="216" max="216" width="9.140625" style="22"/>
    <col min="217" max="217" width="15.140625" style="22" bestFit="1" customWidth="1"/>
    <col min="218" max="228" width="9.140625" style="22"/>
    <col min="229" max="229" width="13.28515625" style="22" bestFit="1" customWidth="1"/>
    <col min="230" max="16384" width="9.140625" style="22"/>
  </cols>
  <sheetData>
    <row r="1" spans="1:230" x14ac:dyDescent="0.25">
      <c r="A1" s="22" t="s">
        <v>175</v>
      </c>
      <c r="C1" s="22" t="s">
        <v>176</v>
      </c>
      <c r="J1" s="24" t="s">
        <v>99</v>
      </c>
      <c r="K1" s="24"/>
      <c r="L1" s="24" t="s">
        <v>27</v>
      </c>
      <c r="M1" s="24" t="s">
        <v>28</v>
      </c>
      <c r="N1" s="24">
        <f>N3/3</f>
        <v>760</v>
      </c>
      <c r="O1" s="24">
        <f t="shared" ref="O1:S1" si="0">O3/3</f>
        <v>813.33333333333337</v>
      </c>
      <c r="P1" s="24">
        <f t="shared" si="0"/>
        <v>840</v>
      </c>
      <c r="Q1" s="24">
        <f t="shared" si="0"/>
        <v>853.33333333333337</v>
      </c>
      <c r="R1" s="24">
        <f t="shared" si="0"/>
        <v>860</v>
      </c>
      <c r="S1" s="24">
        <f t="shared" si="0"/>
        <v>863.50999999999988</v>
      </c>
      <c r="U1" s="24" t="s">
        <v>177</v>
      </c>
      <c r="V1" s="24">
        <f>M44</f>
        <v>1.0805333333333333</v>
      </c>
      <c r="W1" s="22">
        <v>150</v>
      </c>
      <c r="X1" s="22">
        <v>0.13619272618141601</v>
      </c>
      <c r="Y1" s="24">
        <f>LINEST(X1:X12,W1:W12,TRUE,TRUE)</f>
        <v>6.2497094369320949E-4</v>
      </c>
      <c r="Z1" s="25"/>
      <c r="AA1" s="24" t="s">
        <v>99</v>
      </c>
      <c r="AB1" s="24"/>
      <c r="AC1" s="24" t="s">
        <v>27</v>
      </c>
      <c r="AD1" s="24" t="s">
        <v>28</v>
      </c>
      <c r="AE1" s="24">
        <f>AE3/3</f>
        <v>760</v>
      </c>
      <c r="AF1" s="24">
        <f t="shared" ref="AF1:AJ1" si="1">AF3/3</f>
        <v>813.33333333333337</v>
      </c>
      <c r="AG1" s="24">
        <f t="shared" si="1"/>
        <v>840</v>
      </c>
      <c r="AH1" s="24">
        <f t="shared" si="1"/>
        <v>853.33333333333337</v>
      </c>
      <c r="AI1" s="24">
        <f t="shared" si="1"/>
        <v>860</v>
      </c>
      <c r="AJ1" s="24">
        <f t="shared" si="1"/>
        <v>863.50999999999988</v>
      </c>
      <c r="AL1" s="24" t="s">
        <v>178</v>
      </c>
      <c r="AM1" s="24">
        <f>AD44</f>
        <v>1.0805333333333333</v>
      </c>
      <c r="AN1" s="22">
        <v>30</v>
      </c>
      <c r="AO1" s="22">
        <v>0.121667501578246</v>
      </c>
      <c r="AP1" s="24">
        <f>LINEST(AO1:AO9,AN1:AN9,TRUE,TRUE)</f>
        <v>1.7810137559731165E-3</v>
      </c>
      <c r="AQ1" s="25"/>
      <c r="AR1" s="24" t="s">
        <v>99</v>
      </c>
      <c r="AS1" s="24"/>
      <c r="AT1" s="24" t="s">
        <v>27</v>
      </c>
      <c r="AU1" s="24" t="s">
        <v>28</v>
      </c>
      <c r="AV1" s="24">
        <f>AV3/3</f>
        <v>760</v>
      </c>
      <c r="AW1" s="24">
        <f t="shared" ref="AW1:BA1" si="2">AW3/3</f>
        <v>813.33333333333337</v>
      </c>
      <c r="AX1" s="24">
        <f t="shared" si="2"/>
        <v>840</v>
      </c>
      <c r="AY1" s="24">
        <f t="shared" si="2"/>
        <v>853.33333333333337</v>
      </c>
      <c r="AZ1" s="24">
        <f t="shared" si="2"/>
        <v>860</v>
      </c>
      <c r="BA1" s="24">
        <f t="shared" si="2"/>
        <v>863.50999999999988</v>
      </c>
      <c r="BC1" s="24" t="s">
        <v>179</v>
      </c>
      <c r="BD1" s="24">
        <f>AU44</f>
        <v>1.0805333333333333</v>
      </c>
      <c r="BE1" s="22">
        <v>26</v>
      </c>
      <c r="BF1" s="22">
        <v>7.5096269837228904E-2</v>
      </c>
      <c r="BG1" s="24">
        <f>LINEST(BF1:BF9,BE1:BE9,TRUE,TRUE)</f>
        <v>2.1806458615961262E-3</v>
      </c>
      <c r="BH1" s="25"/>
      <c r="BI1" s="24" t="s">
        <v>99</v>
      </c>
      <c r="BJ1" s="24"/>
      <c r="BK1" s="24" t="s">
        <v>27</v>
      </c>
      <c r="BL1" s="24" t="s">
        <v>28</v>
      </c>
      <c r="BM1" s="24">
        <f>BM3/3</f>
        <v>760</v>
      </c>
      <c r="BN1" s="24">
        <f t="shared" ref="BN1:BR1" si="3">BN3/3</f>
        <v>813.33333333333337</v>
      </c>
      <c r="BO1" s="24">
        <f t="shared" si="3"/>
        <v>840</v>
      </c>
      <c r="BP1" s="24">
        <f t="shared" si="3"/>
        <v>853.33333333333337</v>
      </c>
      <c r="BQ1" s="24">
        <f t="shared" si="3"/>
        <v>860</v>
      </c>
      <c r="BR1" s="24">
        <f t="shared" si="3"/>
        <v>863.50999999999988</v>
      </c>
      <c r="BT1" s="24" t="s">
        <v>180</v>
      </c>
      <c r="BU1" s="24">
        <f>BL44</f>
        <v>1.0805333333333333</v>
      </c>
      <c r="BV1" s="22">
        <v>42</v>
      </c>
      <c r="BW1" s="22">
        <v>0.188215403003063</v>
      </c>
      <c r="BX1" s="24">
        <f>LINEST(BW1:BW10,BV1:BV10,TRUE,TRUE)</f>
        <v>3.3039951813263642E-3</v>
      </c>
      <c r="BY1" s="25"/>
      <c r="BZ1" s="24" t="s">
        <v>99</v>
      </c>
      <c r="CA1" s="24"/>
      <c r="CB1" s="24" t="s">
        <v>27</v>
      </c>
      <c r="CC1" s="24" t="s">
        <v>28</v>
      </c>
      <c r="CD1" s="24">
        <f>CD3/3</f>
        <v>760</v>
      </c>
      <c r="CE1" s="24">
        <f t="shared" ref="CE1:CI1" si="4">CE3/3</f>
        <v>813.33333333333337</v>
      </c>
      <c r="CF1" s="24">
        <f t="shared" si="4"/>
        <v>840</v>
      </c>
      <c r="CG1" s="24">
        <f t="shared" si="4"/>
        <v>853.33333333333337</v>
      </c>
      <c r="CH1" s="24">
        <f t="shared" si="4"/>
        <v>860</v>
      </c>
      <c r="CI1" s="24">
        <f t="shared" si="4"/>
        <v>863.50999999999988</v>
      </c>
      <c r="CK1" s="24" t="s">
        <v>181</v>
      </c>
      <c r="CL1" s="24">
        <f>CC44</f>
        <v>1.0805333333333333</v>
      </c>
      <c r="CM1" s="22">
        <v>24</v>
      </c>
      <c r="CN1" s="22">
        <v>0.149099206462497</v>
      </c>
      <c r="CO1" s="24">
        <f>LINEST(CN1:CN12,CM1:CM12,TRUE,TRUE)</f>
        <v>3.0784275989803622E-3</v>
      </c>
      <c r="CP1" s="25"/>
      <c r="CQ1" s="24" t="s">
        <v>99</v>
      </c>
      <c r="CR1" s="24"/>
      <c r="CS1" s="24" t="s">
        <v>27</v>
      </c>
      <c r="CT1" s="24" t="s">
        <v>28</v>
      </c>
      <c r="CU1" s="24">
        <f>CU3/3</f>
        <v>760</v>
      </c>
      <c r="CV1" s="24">
        <f t="shared" ref="CV1:CZ1" si="5">CV3/3</f>
        <v>813.33333333333337</v>
      </c>
      <c r="CW1" s="24">
        <f t="shared" si="5"/>
        <v>840</v>
      </c>
      <c r="CX1" s="24">
        <f t="shared" si="5"/>
        <v>853.33333333333337</v>
      </c>
      <c r="CY1" s="24">
        <f t="shared" si="5"/>
        <v>860</v>
      </c>
      <c r="CZ1" s="24">
        <f t="shared" si="5"/>
        <v>863.50999999999988</v>
      </c>
      <c r="DB1" s="24" t="s">
        <v>182</v>
      </c>
      <c r="DC1" s="24">
        <f>CT44</f>
        <v>1.0805333333333333</v>
      </c>
      <c r="DD1" s="22">
        <v>4</v>
      </c>
      <c r="DE1" s="22">
        <v>0.12512172650751999</v>
      </c>
      <c r="DF1" s="24">
        <f>LINEST(DE1:DE12,DD1:DD12,TRUE,TRUE)</f>
        <v>4.7076318753017437E-3</v>
      </c>
      <c r="DG1" s="25"/>
      <c r="DH1" s="24" t="s">
        <v>99</v>
      </c>
      <c r="DI1" s="24"/>
      <c r="DJ1" s="24" t="s">
        <v>27</v>
      </c>
      <c r="DK1" s="24" t="s">
        <v>28</v>
      </c>
      <c r="DL1" s="24">
        <f>DL3/3</f>
        <v>760</v>
      </c>
      <c r="DM1" s="24">
        <f t="shared" ref="DM1:DQ1" si="6">DM3/3</f>
        <v>813.33333333333337</v>
      </c>
      <c r="DN1" s="24">
        <f t="shared" si="6"/>
        <v>840</v>
      </c>
      <c r="DO1" s="24">
        <f t="shared" si="6"/>
        <v>853.33333333333337</v>
      </c>
      <c r="DP1" s="24">
        <f t="shared" si="6"/>
        <v>860</v>
      </c>
      <c r="DQ1" s="24">
        <f t="shared" si="6"/>
        <v>863.50999999999988</v>
      </c>
      <c r="DS1" s="24" t="s">
        <v>183</v>
      </c>
      <c r="DT1" s="24">
        <f>DK44</f>
        <v>1.0805333333333333</v>
      </c>
      <c r="DU1" s="22">
        <v>20</v>
      </c>
      <c r="DV1" s="22">
        <v>0.13520668572261199</v>
      </c>
      <c r="DW1" s="24">
        <f>LINEST(DV1:DV11,DU1:DU11,TRUE,TRUE)</f>
        <v>3.9666239306495581E-3</v>
      </c>
      <c r="DX1" s="25"/>
      <c r="DY1" s="24" t="s">
        <v>99</v>
      </c>
      <c r="DZ1" s="24"/>
      <c r="EA1" s="24" t="s">
        <v>27</v>
      </c>
      <c r="EB1" s="24" t="s">
        <v>28</v>
      </c>
      <c r="EC1" s="24">
        <f>EC3/3</f>
        <v>760</v>
      </c>
      <c r="ED1" s="24">
        <f t="shared" ref="ED1:EH1" si="7">ED3/3</f>
        <v>813.33333333333337</v>
      </c>
      <c r="EE1" s="24">
        <f t="shared" si="7"/>
        <v>840</v>
      </c>
      <c r="EF1" s="24">
        <f t="shared" si="7"/>
        <v>853.33333333333337</v>
      </c>
      <c r="EG1" s="24">
        <f t="shared" si="7"/>
        <v>860</v>
      </c>
      <c r="EH1" s="24">
        <f t="shared" si="7"/>
        <v>863.50999999999988</v>
      </c>
      <c r="EJ1" s="24" t="s">
        <v>183</v>
      </c>
      <c r="EK1" s="24">
        <f>EB44</f>
        <v>1.0805333333333333</v>
      </c>
      <c r="EL1" s="22">
        <v>0</v>
      </c>
      <c r="EM1" s="22">
        <v>1.6598393924518801E-2</v>
      </c>
      <c r="EN1" s="24">
        <f>LINEST(EM1:EM12,EL1:EL12,TRUE,TRUE)</f>
        <v>1.1746495757649722E-3</v>
      </c>
      <c r="EO1" s="25"/>
      <c r="EP1" s="24" t="s">
        <v>99</v>
      </c>
      <c r="EQ1" s="24"/>
      <c r="ER1" s="24" t="s">
        <v>27</v>
      </c>
      <c r="ES1" s="24" t="s">
        <v>28</v>
      </c>
      <c r="ET1" s="24">
        <f t="shared" ref="ET1:EY1" si="8">ET3/3</f>
        <v>760</v>
      </c>
      <c r="EU1" s="24">
        <f t="shared" si="8"/>
        <v>813.33333333333337</v>
      </c>
      <c r="EV1" s="24">
        <f t="shared" si="8"/>
        <v>840</v>
      </c>
      <c r="EW1" s="24">
        <f t="shared" si="8"/>
        <v>853.33333333333337</v>
      </c>
      <c r="EX1" s="24">
        <f t="shared" si="8"/>
        <v>860</v>
      </c>
      <c r="EY1" s="24">
        <f t="shared" si="8"/>
        <v>863.50999999999988</v>
      </c>
      <c r="FA1" s="24" t="s">
        <v>184</v>
      </c>
      <c r="FB1" s="24">
        <f>ES44</f>
        <v>1.0805333333333333</v>
      </c>
      <c r="FC1" s="22">
        <v>0</v>
      </c>
      <c r="FD1" s="22">
        <v>5.0181879972933503E-2</v>
      </c>
      <c r="FE1" s="24">
        <f>LINEST(FD1:FD12,FC1:FC12,TRUE,TRUE)</f>
        <v>1.6886430850462841E-3</v>
      </c>
      <c r="FF1" s="25"/>
      <c r="FG1" s="24" t="s">
        <v>99</v>
      </c>
      <c r="FH1" s="24"/>
      <c r="FI1" s="24" t="s">
        <v>27</v>
      </c>
      <c r="FJ1" s="24" t="s">
        <v>28</v>
      </c>
      <c r="FK1" s="24">
        <f t="shared" ref="FK1:FP1" si="9">FK3/3</f>
        <v>760</v>
      </c>
      <c r="FL1" s="24">
        <f t="shared" si="9"/>
        <v>813.33333333333337</v>
      </c>
      <c r="FM1" s="24">
        <f t="shared" si="9"/>
        <v>840</v>
      </c>
      <c r="FN1" s="24">
        <f t="shared" si="9"/>
        <v>853.33333333333337</v>
      </c>
      <c r="FO1" s="24">
        <f t="shared" si="9"/>
        <v>860</v>
      </c>
      <c r="FP1" s="24">
        <f t="shared" si="9"/>
        <v>863.50999999999988</v>
      </c>
      <c r="FR1" s="24" t="s">
        <v>185</v>
      </c>
      <c r="FS1" s="24">
        <f>FJ44</f>
        <v>1.0805333333333333</v>
      </c>
      <c r="FT1" s="22">
        <v>0</v>
      </c>
      <c r="FU1" s="22">
        <v>2.3668282359675899E-2</v>
      </c>
      <c r="FV1" s="24">
        <f>LINEST(FU1:FU12,FT1:FT12,TRUE,TRUE)</f>
        <v>3.8688673762383085E-4</v>
      </c>
      <c r="FW1" s="25"/>
      <c r="FX1" s="24" t="s">
        <v>99</v>
      </c>
      <c r="FY1" s="24"/>
      <c r="FZ1" s="24" t="s">
        <v>27</v>
      </c>
      <c r="GA1" s="24" t="s">
        <v>28</v>
      </c>
      <c r="GB1" s="24">
        <f t="shared" ref="GB1:GG1" si="10">GB3/3</f>
        <v>760</v>
      </c>
      <c r="GC1" s="24">
        <f t="shared" si="10"/>
        <v>813.33333333333337</v>
      </c>
      <c r="GD1" s="24">
        <f t="shared" si="10"/>
        <v>840</v>
      </c>
      <c r="GE1" s="24">
        <f t="shared" si="10"/>
        <v>853.33333333333337</v>
      </c>
      <c r="GF1" s="24">
        <f t="shared" si="10"/>
        <v>860</v>
      </c>
      <c r="GG1" s="24">
        <f t="shared" si="10"/>
        <v>863.50999999999988</v>
      </c>
      <c r="GI1" s="24" t="s">
        <v>186</v>
      </c>
      <c r="GJ1" s="24">
        <f>GA44</f>
        <v>1.0805333333333333</v>
      </c>
      <c r="GK1" s="22">
        <v>0</v>
      </c>
      <c r="GL1" s="22">
        <v>3.7404422586781998E-2</v>
      </c>
      <c r="GM1" s="24">
        <f>LINEST(GL1:GL6,GK1:GK6,TRUE,TRUE)</f>
        <v>1.3872199128034989E-3</v>
      </c>
      <c r="GN1" s="25"/>
      <c r="GO1" s="24" t="s">
        <v>99</v>
      </c>
      <c r="GP1" s="24"/>
      <c r="GQ1" s="24" t="s">
        <v>27</v>
      </c>
      <c r="GR1" s="24" t="s">
        <v>28</v>
      </c>
      <c r="GS1" s="24">
        <f t="shared" ref="GS1:GX1" si="11">GS3/3</f>
        <v>760</v>
      </c>
      <c r="GT1" s="24">
        <f t="shared" si="11"/>
        <v>813.33333333333337</v>
      </c>
      <c r="GU1" s="24">
        <f t="shared" si="11"/>
        <v>840</v>
      </c>
      <c r="GV1" s="24">
        <f t="shared" si="11"/>
        <v>853.33333333333337</v>
      </c>
      <c r="GW1" s="24">
        <f t="shared" si="11"/>
        <v>860</v>
      </c>
      <c r="GX1" s="24">
        <f t="shared" si="11"/>
        <v>863.50999999999988</v>
      </c>
      <c r="GZ1" s="24" t="s">
        <v>187</v>
      </c>
      <c r="HA1" s="24">
        <f>GR44</f>
        <v>1.0805333333333333</v>
      </c>
      <c r="HB1" s="22">
        <v>22</v>
      </c>
      <c r="HC1" s="22">
        <v>5.1961490244102501E-2</v>
      </c>
      <c r="HD1" s="24">
        <f>LINEST(HC1:HC12,HB1:HB12,TRUE,TRUE)</f>
        <v>9.0793832035452563E-5</v>
      </c>
      <c r="HE1" s="25"/>
      <c r="HF1" s="24" t="s">
        <v>99</v>
      </c>
      <c r="HG1" s="24"/>
      <c r="HH1" s="24" t="s">
        <v>27</v>
      </c>
      <c r="HI1" s="24" t="s">
        <v>28</v>
      </c>
      <c r="HJ1" s="24">
        <f t="shared" ref="HJ1:HO1" si="12">HJ3/3</f>
        <v>760</v>
      </c>
      <c r="HK1" s="24">
        <f t="shared" si="12"/>
        <v>813.33333333333337</v>
      </c>
      <c r="HL1" s="24">
        <f t="shared" si="12"/>
        <v>840</v>
      </c>
      <c r="HM1" s="24">
        <f t="shared" si="12"/>
        <v>853.33333333333337</v>
      </c>
      <c r="HN1" s="24">
        <f t="shared" si="12"/>
        <v>860</v>
      </c>
      <c r="HO1" s="24">
        <f t="shared" si="12"/>
        <v>863.50999999999988</v>
      </c>
      <c r="HQ1" s="24" t="s">
        <v>188</v>
      </c>
      <c r="HR1" s="24">
        <f>HI44</f>
        <v>1.0805333333333333</v>
      </c>
      <c r="HS1" s="22">
        <v>56</v>
      </c>
      <c r="HT1" s="22">
        <v>9.5753620793674193E-2</v>
      </c>
      <c r="HU1" s="24">
        <f>LINEST(HT1:HT7,HS1:HS7,TRUE,TRUE)</f>
        <v>6.0827725943823744E-4</v>
      </c>
      <c r="HV1" s="25"/>
    </row>
    <row r="2" spans="1:230" x14ac:dyDescent="0.25">
      <c r="C2" s="22" t="s">
        <v>189</v>
      </c>
      <c r="E2" s="26"/>
      <c r="J2" s="27">
        <f>0.000015481/3000</f>
        <v>5.160333333333333E-9</v>
      </c>
      <c r="K2" s="28"/>
      <c r="L2" s="24" t="s">
        <v>77</v>
      </c>
      <c r="M2" s="24"/>
      <c r="N2" s="24"/>
      <c r="O2" s="24"/>
      <c r="P2" s="24"/>
      <c r="Q2" s="24"/>
      <c r="R2" s="24"/>
      <c r="S2" s="24"/>
      <c r="U2" s="24"/>
      <c r="V2" s="24"/>
      <c r="W2" s="22">
        <v>152</v>
      </c>
      <c r="X2" s="22">
        <v>0.137024398632455</v>
      </c>
      <c r="Y2" s="24"/>
      <c r="Z2" s="25"/>
      <c r="AA2" s="27">
        <f>0.000015481/3000</f>
        <v>5.160333333333333E-9</v>
      </c>
      <c r="AB2" s="28"/>
      <c r="AC2" s="24" t="s">
        <v>77</v>
      </c>
      <c r="AD2" s="24"/>
      <c r="AE2" s="24"/>
      <c r="AF2" s="24"/>
      <c r="AG2" s="24"/>
      <c r="AH2" s="24"/>
      <c r="AI2" s="24"/>
      <c r="AJ2" s="24"/>
      <c r="AL2" s="24"/>
      <c r="AM2" s="24"/>
      <c r="AN2" s="22">
        <v>32</v>
      </c>
      <c r="AO2" s="22">
        <v>0.12698907469374801</v>
      </c>
      <c r="AP2" s="24"/>
      <c r="AQ2" s="25"/>
      <c r="AR2" s="27">
        <f>0.000015481/3000</f>
        <v>5.160333333333333E-9</v>
      </c>
      <c r="AS2" s="28"/>
      <c r="AT2" s="24" t="s">
        <v>77</v>
      </c>
      <c r="AU2" s="24"/>
      <c r="AV2" s="24"/>
      <c r="AW2" s="24"/>
      <c r="AX2" s="24"/>
      <c r="AY2" s="24"/>
      <c r="AZ2" s="24"/>
      <c r="BA2" s="24"/>
      <c r="BC2" s="24"/>
      <c r="BD2" s="24"/>
      <c r="BE2" s="22">
        <v>28</v>
      </c>
      <c r="BF2" s="22">
        <v>7.96500800265246E-2</v>
      </c>
      <c r="BG2" s="24"/>
      <c r="BH2" s="25"/>
      <c r="BI2" s="27">
        <f>0.000015481/3000</f>
        <v>5.160333333333333E-9</v>
      </c>
      <c r="BJ2" s="28"/>
      <c r="BK2" s="24" t="s">
        <v>77</v>
      </c>
      <c r="BL2" s="24"/>
      <c r="BM2" s="24"/>
      <c r="BN2" s="24"/>
      <c r="BO2" s="24"/>
      <c r="BP2" s="24"/>
      <c r="BQ2" s="24"/>
      <c r="BR2" s="24"/>
      <c r="BT2" s="24"/>
      <c r="BU2" s="24"/>
      <c r="BV2" s="22">
        <v>45</v>
      </c>
      <c r="BW2" s="22">
        <v>0.20032489499818901</v>
      </c>
      <c r="BX2" s="24"/>
      <c r="BY2" s="25"/>
      <c r="BZ2" s="27">
        <f>0.000015481/3000</f>
        <v>5.160333333333333E-9</v>
      </c>
      <c r="CA2" s="28"/>
      <c r="CB2" s="24" t="s">
        <v>77</v>
      </c>
      <c r="CC2" s="24"/>
      <c r="CD2" s="24"/>
      <c r="CE2" s="24"/>
      <c r="CF2" s="24"/>
      <c r="CG2" s="24"/>
      <c r="CH2" s="24"/>
      <c r="CI2" s="24"/>
      <c r="CK2" s="24"/>
      <c r="CL2" s="24"/>
      <c r="CM2" s="22">
        <v>26</v>
      </c>
      <c r="CN2" s="22">
        <v>0.15891718056939999</v>
      </c>
      <c r="CO2" s="24"/>
      <c r="CP2" s="25"/>
      <c r="CQ2" s="27">
        <f>0.000015481/3000</f>
        <v>5.160333333333333E-9</v>
      </c>
      <c r="CR2" s="28"/>
      <c r="CS2" s="24" t="s">
        <v>77</v>
      </c>
      <c r="CT2" s="24"/>
      <c r="CU2" s="24"/>
      <c r="CV2" s="24"/>
      <c r="CW2" s="24"/>
      <c r="CX2" s="24"/>
      <c r="CY2" s="24"/>
      <c r="CZ2" s="24"/>
      <c r="DB2" s="24"/>
      <c r="DC2" s="24"/>
      <c r="DD2" s="22">
        <v>6</v>
      </c>
      <c r="DE2" s="22">
        <v>0.140208923194831</v>
      </c>
      <c r="DF2" s="24"/>
      <c r="DG2" s="25"/>
      <c r="DH2" s="27">
        <f>0.000015481/3000</f>
        <v>5.160333333333333E-9</v>
      </c>
      <c r="DI2" s="28"/>
      <c r="DJ2" s="24" t="s">
        <v>77</v>
      </c>
      <c r="DK2" s="24"/>
      <c r="DL2" s="24"/>
      <c r="DM2" s="24"/>
      <c r="DN2" s="24"/>
      <c r="DO2" s="24"/>
      <c r="DP2" s="24"/>
      <c r="DQ2" s="24"/>
      <c r="DS2" s="24"/>
      <c r="DT2" s="24"/>
      <c r="DU2" s="22">
        <v>22</v>
      </c>
      <c r="DV2" s="22">
        <v>0.14892711341465001</v>
      </c>
      <c r="DW2" s="24"/>
      <c r="DX2" s="25"/>
      <c r="DY2" s="27">
        <f>0.000015481/3000</f>
        <v>5.160333333333333E-9</v>
      </c>
      <c r="DZ2" s="28"/>
      <c r="EA2" s="24" t="s">
        <v>77</v>
      </c>
      <c r="EB2" s="24"/>
      <c r="EC2" s="24"/>
      <c r="ED2" s="24"/>
      <c r="EE2" s="24"/>
      <c r="EF2" s="24"/>
      <c r="EG2" s="24"/>
      <c r="EH2" s="24"/>
      <c r="EJ2" s="24"/>
      <c r="EK2" s="24"/>
      <c r="EL2" s="22">
        <v>2</v>
      </c>
      <c r="EM2" s="22">
        <v>1.92632076199966E-2</v>
      </c>
      <c r="EN2" s="24"/>
      <c r="EO2" s="25"/>
      <c r="EP2" s="27">
        <f>0.000015481/3000</f>
        <v>5.160333333333333E-9</v>
      </c>
      <c r="EQ2" s="28"/>
      <c r="ER2" s="24" t="s">
        <v>77</v>
      </c>
      <c r="ES2" s="24"/>
      <c r="ET2" s="24"/>
      <c r="EU2" s="24"/>
      <c r="EV2" s="24"/>
      <c r="EW2" s="24"/>
      <c r="EX2" s="24"/>
      <c r="EY2" s="24"/>
      <c r="FA2" s="24"/>
      <c r="FB2" s="24"/>
      <c r="FC2" s="22">
        <v>2</v>
      </c>
      <c r="FD2" s="22">
        <v>5.2545944111068298E-2</v>
      </c>
      <c r="FE2" s="24"/>
      <c r="FF2" s="25"/>
      <c r="FG2" s="27">
        <f>0.000015481/3000</f>
        <v>5.160333333333333E-9</v>
      </c>
      <c r="FH2" s="28"/>
      <c r="FI2" s="24" t="s">
        <v>77</v>
      </c>
      <c r="FJ2" s="24"/>
      <c r="FK2" s="24"/>
      <c r="FL2" s="24"/>
      <c r="FM2" s="24"/>
      <c r="FN2" s="24"/>
      <c r="FO2" s="24"/>
      <c r="FP2" s="24"/>
      <c r="FR2" s="24"/>
      <c r="FS2" s="24"/>
      <c r="FT2" s="22">
        <v>4</v>
      </c>
      <c r="FU2" s="22">
        <v>2.4741463910929899E-2</v>
      </c>
      <c r="FV2" s="24"/>
      <c r="FW2" s="25"/>
      <c r="FX2" s="27">
        <f>0.000015481/3000</f>
        <v>5.160333333333333E-9</v>
      </c>
      <c r="FY2" s="28"/>
      <c r="FZ2" s="24" t="s">
        <v>77</v>
      </c>
      <c r="GA2" s="24"/>
      <c r="GB2" s="24"/>
      <c r="GC2" s="24"/>
      <c r="GD2" s="24"/>
      <c r="GE2" s="24"/>
      <c r="GF2" s="24"/>
      <c r="GG2" s="24"/>
      <c r="GI2" s="24"/>
      <c r="GJ2" s="24"/>
      <c r="GK2" s="22">
        <v>2</v>
      </c>
      <c r="GL2" s="22">
        <v>4.1778258542669297E-2</v>
      </c>
      <c r="GM2" s="24"/>
      <c r="GN2" s="25"/>
      <c r="GO2" s="27">
        <f>0.000015481/3000</f>
        <v>5.160333333333333E-9</v>
      </c>
      <c r="GP2" s="28"/>
      <c r="GQ2" s="24" t="s">
        <v>77</v>
      </c>
      <c r="GR2" s="24"/>
      <c r="GS2" s="24"/>
      <c r="GT2" s="24"/>
      <c r="GU2" s="24"/>
      <c r="GV2" s="24"/>
      <c r="GW2" s="24"/>
      <c r="GX2" s="24"/>
      <c r="GZ2" s="24"/>
      <c r="HA2" s="24"/>
      <c r="HB2" s="22">
        <v>24</v>
      </c>
      <c r="HC2" s="22">
        <v>5.7088371296256803E-2</v>
      </c>
      <c r="HD2" s="24"/>
      <c r="HE2" s="25"/>
      <c r="HF2" s="27">
        <f>0.000015481/3000</f>
        <v>5.160333333333333E-9</v>
      </c>
      <c r="HG2" s="28"/>
      <c r="HH2" s="24" t="s">
        <v>77</v>
      </c>
      <c r="HI2" s="24"/>
      <c r="HJ2" s="24"/>
      <c r="HK2" s="24"/>
      <c r="HL2" s="24"/>
      <c r="HM2" s="24"/>
      <c r="HN2" s="24"/>
      <c r="HO2" s="24"/>
      <c r="HQ2" s="24"/>
      <c r="HR2" s="24"/>
      <c r="HS2" s="22">
        <v>58</v>
      </c>
      <c r="HT2" s="22">
        <v>9.9469113182323002E-2</v>
      </c>
      <c r="HU2" s="24"/>
      <c r="HV2" s="25"/>
    </row>
    <row r="3" spans="1:230" x14ac:dyDescent="0.25">
      <c r="E3" s="26"/>
      <c r="J3" s="27"/>
      <c r="K3" s="24"/>
      <c r="L3" s="24"/>
      <c r="M3" s="24" t="s">
        <v>78</v>
      </c>
      <c r="N3" s="24">
        <f t="shared" ref="N3:S3" si="13">3000-(N7+N4+N5+N6+N8)</f>
        <v>2280</v>
      </c>
      <c r="O3" s="24">
        <f t="shared" si="13"/>
        <v>2440</v>
      </c>
      <c r="P3" s="24">
        <f t="shared" si="13"/>
        <v>2520</v>
      </c>
      <c r="Q3" s="24">
        <f t="shared" si="13"/>
        <v>2560</v>
      </c>
      <c r="R3" s="24">
        <f t="shared" si="13"/>
        <v>2580</v>
      </c>
      <c r="S3" s="24">
        <f t="shared" si="13"/>
        <v>2590.5299999999997</v>
      </c>
      <c r="U3" s="24"/>
      <c r="V3" s="24"/>
      <c r="W3" s="22">
        <v>154</v>
      </c>
      <c r="X3" s="22">
        <v>0.13797697310878301</v>
      </c>
      <c r="Y3" s="24"/>
      <c r="Z3" s="25"/>
      <c r="AA3" s="27"/>
      <c r="AB3" s="24"/>
      <c r="AC3" s="24"/>
      <c r="AD3" s="24" t="s">
        <v>78</v>
      </c>
      <c r="AE3" s="24">
        <f t="shared" ref="AE3:AJ3" si="14">3000-(AE7+AE4+AE5+AE6+AE8)</f>
        <v>2280</v>
      </c>
      <c r="AF3" s="24">
        <f t="shared" si="14"/>
        <v>2440</v>
      </c>
      <c r="AG3" s="24">
        <f t="shared" si="14"/>
        <v>2520</v>
      </c>
      <c r="AH3" s="24">
        <f t="shared" si="14"/>
        <v>2560</v>
      </c>
      <c r="AI3" s="24">
        <f t="shared" si="14"/>
        <v>2580</v>
      </c>
      <c r="AJ3" s="24">
        <f t="shared" si="14"/>
        <v>2590.5299999999997</v>
      </c>
      <c r="AL3" s="24"/>
      <c r="AM3" s="24"/>
      <c r="AN3" s="22">
        <v>34</v>
      </c>
      <c r="AO3" s="22">
        <v>0.12989123098826499</v>
      </c>
      <c r="AP3" s="24"/>
      <c r="AQ3" s="25"/>
      <c r="AR3" s="27"/>
      <c r="AS3" s="24"/>
      <c r="AT3" s="24"/>
      <c r="AU3" s="24" t="s">
        <v>78</v>
      </c>
      <c r="AV3" s="24">
        <f t="shared" ref="AV3:BA3" si="15">3000-(AV7+AV4+AV5+AV6+AV8)</f>
        <v>2280</v>
      </c>
      <c r="AW3" s="24">
        <f t="shared" si="15"/>
        <v>2440</v>
      </c>
      <c r="AX3" s="24">
        <f t="shared" si="15"/>
        <v>2520</v>
      </c>
      <c r="AY3" s="24">
        <f t="shared" si="15"/>
        <v>2560</v>
      </c>
      <c r="AZ3" s="24">
        <f t="shared" si="15"/>
        <v>2580</v>
      </c>
      <c r="BA3" s="24">
        <f t="shared" si="15"/>
        <v>2590.5299999999997</v>
      </c>
      <c r="BC3" s="24"/>
      <c r="BD3" s="24"/>
      <c r="BE3" s="22">
        <v>30</v>
      </c>
      <c r="BF3" s="22">
        <v>8.5774842175818003E-2</v>
      </c>
      <c r="BG3" s="24"/>
      <c r="BH3" s="25"/>
      <c r="BI3" s="27"/>
      <c r="BJ3" s="24"/>
      <c r="BK3" s="24"/>
      <c r="BL3" s="24" t="s">
        <v>78</v>
      </c>
      <c r="BM3" s="24">
        <f t="shared" ref="BM3:BR3" si="16">3000-(BM7+BM4+BM5+BM6+BM8)</f>
        <v>2280</v>
      </c>
      <c r="BN3" s="24">
        <f t="shared" si="16"/>
        <v>2440</v>
      </c>
      <c r="BO3" s="24">
        <f t="shared" si="16"/>
        <v>2520</v>
      </c>
      <c r="BP3" s="24">
        <f t="shared" si="16"/>
        <v>2560</v>
      </c>
      <c r="BQ3" s="24">
        <f t="shared" si="16"/>
        <v>2580</v>
      </c>
      <c r="BR3" s="24">
        <f t="shared" si="16"/>
        <v>2590.5299999999997</v>
      </c>
      <c r="BT3" s="24"/>
      <c r="BU3" s="24"/>
      <c r="BV3" s="22">
        <v>48</v>
      </c>
      <c r="BW3" s="22">
        <v>0.20581346196834199</v>
      </c>
      <c r="BX3" s="24"/>
      <c r="BY3" s="25"/>
      <c r="BZ3" s="27"/>
      <c r="CA3" s="24"/>
      <c r="CB3" s="24"/>
      <c r="CC3" s="24" t="s">
        <v>78</v>
      </c>
      <c r="CD3" s="24">
        <f t="shared" ref="CD3:CI3" si="17">3000-(CD7+CD4+CD5+CD6+CD8)</f>
        <v>2280</v>
      </c>
      <c r="CE3" s="24">
        <f t="shared" si="17"/>
        <v>2440</v>
      </c>
      <c r="CF3" s="24">
        <f t="shared" si="17"/>
        <v>2520</v>
      </c>
      <c r="CG3" s="24">
        <f t="shared" si="17"/>
        <v>2560</v>
      </c>
      <c r="CH3" s="24">
        <f t="shared" si="17"/>
        <v>2580</v>
      </c>
      <c r="CI3" s="24">
        <f t="shared" si="17"/>
        <v>2590.5299999999997</v>
      </c>
      <c r="CK3" s="24"/>
      <c r="CL3" s="24"/>
      <c r="CM3" s="22">
        <v>28</v>
      </c>
      <c r="CN3" s="22">
        <v>0.16231869993273901</v>
      </c>
      <c r="CO3" s="24"/>
      <c r="CP3" s="25"/>
      <c r="CQ3" s="27"/>
      <c r="CR3" s="24"/>
      <c r="CS3" s="24"/>
      <c r="CT3" s="24" t="s">
        <v>78</v>
      </c>
      <c r="CU3" s="24">
        <f t="shared" ref="CU3:CZ3" si="18">3000-(CU7+CU4+CU5+CU6+CU8)</f>
        <v>2280</v>
      </c>
      <c r="CV3" s="24">
        <f t="shared" si="18"/>
        <v>2440</v>
      </c>
      <c r="CW3" s="24">
        <f t="shared" si="18"/>
        <v>2520</v>
      </c>
      <c r="CX3" s="24">
        <f t="shared" si="18"/>
        <v>2560</v>
      </c>
      <c r="CY3" s="24">
        <f t="shared" si="18"/>
        <v>2580</v>
      </c>
      <c r="CZ3" s="24">
        <f t="shared" si="18"/>
        <v>2590.5299999999997</v>
      </c>
      <c r="DB3" s="24"/>
      <c r="DC3" s="24"/>
      <c r="DD3" s="22">
        <v>8</v>
      </c>
      <c r="DE3" s="22">
        <v>0.150438892732776</v>
      </c>
      <c r="DF3" s="24"/>
      <c r="DG3" s="25"/>
      <c r="DH3" s="27"/>
      <c r="DI3" s="24"/>
      <c r="DJ3" s="24"/>
      <c r="DK3" s="24" t="s">
        <v>78</v>
      </c>
      <c r="DL3" s="24">
        <f t="shared" ref="DL3:DQ3" si="19">3000-(DL7+DL4+DL5+DL6+DL8)</f>
        <v>2280</v>
      </c>
      <c r="DM3" s="24">
        <f t="shared" si="19"/>
        <v>2440</v>
      </c>
      <c r="DN3" s="24">
        <f t="shared" si="19"/>
        <v>2520</v>
      </c>
      <c r="DO3" s="24">
        <f t="shared" si="19"/>
        <v>2560</v>
      </c>
      <c r="DP3" s="24">
        <f t="shared" si="19"/>
        <v>2580</v>
      </c>
      <c r="DQ3" s="24">
        <f t="shared" si="19"/>
        <v>2590.5299999999997</v>
      </c>
      <c r="DS3" s="24"/>
      <c r="DT3" s="24"/>
      <c r="DU3" s="22">
        <v>24</v>
      </c>
      <c r="DV3" s="22">
        <v>0.158673039385339</v>
      </c>
      <c r="DW3" s="24"/>
      <c r="DX3" s="25"/>
      <c r="DY3" s="27"/>
      <c r="DZ3" s="24"/>
      <c r="EA3" s="24"/>
      <c r="EB3" s="24" t="s">
        <v>78</v>
      </c>
      <c r="EC3" s="24">
        <f t="shared" ref="EC3:EH3" si="20">3000-(EC7+EC4+EC5+EC6+EC8)</f>
        <v>2280</v>
      </c>
      <c r="ED3" s="24">
        <f t="shared" si="20"/>
        <v>2440</v>
      </c>
      <c r="EE3" s="24">
        <f t="shared" si="20"/>
        <v>2520</v>
      </c>
      <c r="EF3" s="24">
        <f t="shared" si="20"/>
        <v>2560</v>
      </c>
      <c r="EG3" s="24">
        <f t="shared" si="20"/>
        <v>2580</v>
      </c>
      <c r="EH3" s="24">
        <f t="shared" si="20"/>
        <v>2590.5299999999997</v>
      </c>
      <c r="EJ3" s="24"/>
      <c r="EK3" s="24"/>
      <c r="EL3" s="22">
        <v>4</v>
      </c>
      <c r="EM3" s="22">
        <v>1.96012878861744E-2</v>
      </c>
      <c r="EN3" s="24"/>
      <c r="EO3" s="25"/>
      <c r="EP3" s="27"/>
      <c r="EQ3" s="24"/>
      <c r="ER3" s="24"/>
      <c r="ES3" s="24" t="s">
        <v>78</v>
      </c>
      <c r="ET3" s="24">
        <f t="shared" ref="ET3:EY3" si="21">3000-(ET7+ET4+ET5+ET6+ET8)</f>
        <v>2280</v>
      </c>
      <c r="EU3" s="24">
        <f t="shared" si="21"/>
        <v>2440</v>
      </c>
      <c r="EV3" s="24">
        <f t="shared" si="21"/>
        <v>2520</v>
      </c>
      <c r="EW3" s="24">
        <f t="shared" si="21"/>
        <v>2560</v>
      </c>
      <c r="EX3" s="24">
        <f t="shared" si="21"/>
        <v>2580</v>
      </c>
      <c r="EY3" s="24">
        <f t="shared" si="21"/>
        <v>2590.5299999999997</v>
      </c>
      <c r="FA3" s="24"/>
      <c r="FB3" s="24"/>
      <c r="FC3" s="22">
        <v>4</v>
      </c>
      <c r="FD3" s="22">
        <v>6.0962004056184002E-2</v>
      </c>
      <c r="FE3" s="24"/>
      <c r="FF3" s="25"/>
      <c r="FG3" s="27"/>
      <c r="FH3" s="24"/>
      <c r="FI3" s="24"/>
      <c r="FJ3" s="24" t="s">
        <v>78</v>
      </c>
      <c r="FK3" s="24">
        <f t="shared" ref="FK3:FP3" si="22">3000-(FK7+FK4+FK5+FK6+FK8)</f>
        <v>2280</v>
      </c>
      <c r="FL3" s="24">
        <f t="shared" si="22"/>
        <v>2440</v>
      </c>
      <c r="FM3" s="24">
        <f t="shared" si="22"/>
        <v>2520</v>
      </c>
      <c r="FN3" s="24">
        <f t="shared" si="22"/>
        <v>2560</v>
      </c>
      <c r="FO3" s="24">
        <f t="shared" si="22"/>
        <v>2580</v>
      </c>
      <c r="FP3" s="24">
        <f t="shared" si="22"/>
        <v>2590.5299999999997</v>
      </c>
      <c r="FR3" s="24"/>
      <c r="FS3" s="24"/>
      <c r="FT3" s="22">
        <v>6</v>
      </c>
      <c r="FU3" s="22">
        <v>2.5245974863450399E-2</v>
      </c>
      <c r="FV3" s="24"/>
      <c r="FW3" s="25"/>
      <c r="FX3" s="27"/>
      <c r="FY3" s="24"/>
      <c r="FZ3" s="24"/>
      <c r="GA3" s="24" t="s">
        <v>78</v>
      </c>
      <c r="GB3" s="24">
        <f t="shared" ref="GB3:GG3" si="23">3000-(GB7+GB4+GB5+GB6+GB8)</f>
        <v>2280</v>
      </c>
      <c r="GC3" s="24">
        <f t="shared" si="23"/>
        <v>2440</v>
      </c>
      <c r="GD3" s="24">
        <f t="shared" si="23"/>
        <v>2520</v>
      </c>
      <c r="GE3" s="24">
        <f t="shared" si="23"/>
        <v>2560</v>
      </c>
      <c r="GF3" s="24">
        <f t="shared" si="23"/>
        <v>2580</v>
      </c>
      <c r="GG3" s="24">
        <f t="shared" si="23"/>
        <v>2590.5299999999997</v>
      </c>
      <c r="GI3" s="24"/>
      <c r="GJ3" s="24"/>
      <c r="GK3" s="22">
        <v>4</v>
      </c>
      <c r="GL3" s="22">
        <v>4.2817306505766303E-2</v>
      </c>
      <c r="GM3" s="24"/>
      <c r="GN3" s="25"/>
      <c r="GO3" s="27"/>
      <c r="GP3" s="24"/>
      <c r="GQ3" s="24"/>
      <c r="GR3" s="24" t="s">
        <v>78</v>
      </c>
      <c r="GS3" s="24">
        <f t="shared" ref="GS3:GX3" si="24">3000-(GS7+GS4+GS5+GS6+GS8)</f>
        <v>2280</v>
      </c>
      <c r="GT3" s="24">
        <f t="shared" si="24"/>
        <v>2440</v>
      </c>
      <c r="GU3" s="24">
        <f t="shared" si="24"/>
        <v>2520</v>
      </c>
      <c r="GV3" s="24">
        <f t="shared" si="24"/>
        <v>2560</v>
      </c>
      <c r="GW3" s="24">
        <f t="shared" si="24"/>
        <v>2580</v>
      </c>
      <c r="GX3" s="24">
        <f t="shared" si="24"/>
        <v>2590.5299999999997</v>
      </c>
      <c r="GZ3" s="24"/>
      <c r="HA3" s="24"/>
      <c r="HB3" s="22">
        <v>26</v>
      </c>
      <c r="HC3" s="22">
        <v>5.5030282878301903E-2</v>
      </c>
      <c r="HD3" s="24"/>
      <c r="HE3" s="25"/>
      <c r="HF3" s="27"/>
      <c r="HG3" s="24"/>
      <c r="HH3" s="24"/>
      <c r="HI3" s="24" t="s">
        <v>78</v>
      </c>
      <c r="HJ3" s="24">
        <f t="shared" ref="HJ3:HO3" si="25">3000-(HJ7+HJ4+HJ5+HJ6+HJ8)</f>
        <v>2280</v>
      </c>
      <c r="HK3" s="24">
        <f t="shared" si="25"/>
        <v>2440</v>
      </c>
      <c r="HL3" s="24">
        <f t="shared" si="25"/>
        <v>2520</v>
      </c>
      <c r="HM3" s="24">
        <f t="shared" si="25"/>
        <v>2560</v>
      </c>
      <c r="HN3" s="24">
        <f t="shared" si="25"/>
        <v>2580</v>
      </c>
      <c r="HO3" s="24">
        <f t="shared" si="25"/>
        <v>2590.5299999999997</v>
      </c>
      <c r="HQ3" s="24"/>
      <c r="HR3" s="24"/>
      <c r="HS3" s="22">
        <v>60</v>
      </c>
      <c r="HT3" s="22">
        <v>9.8849956987568099E-2</v>
      </c>
      <c r="HU3" s="24"/>
      <c r="HV3" s="25"/>
    </row>
    <row r="4" spans="1:230" x14ac:dyDescent="0.25">
      <c r="E4" s="26"/>
      <c r="J4" s="27"/>
      <c r="K4" s="24"/>
      <c r="L4" s="24"/>
      <c r="M4" s="24" t="s">
        <v>83</v>
      </c>
      <c r="N4" s="24">
        <v>100</v>
      </c>
      <c r="O4" s="24">
        <v>100</v>
      </c>
      <c r="P4" s="24">
        <v>100</v>
      </c>
      <c r="Q4" s="24">
        <v>100</v>
      </c>
      <c r="R4" s="24">
        <v>100</v>
      </c>
      <c r="S4" s="24">
        <v>100</v>
      </c>
      <c r="U4" s="24"/>
      <c r="V4" s="24"/>
      <c r="W4" s="22">
        <v>156</v>
      </c>
      <c r="X4" s="22">
        <v>0.13910305555143901</v>
      </c>
      <c r="Y4" s="24"/>
      <c r="Z4" s="25"/>
      <c r="AA4" s="27"/>
      <c r="AB4" s="24"/>
      <c r="AC4" s="24"/>
      <c r="AD4" s="24" t="s">
        <v>83</v>
      </c>
      <c r="AE4" s="24">
        <v>100</v>
      </c>
      <c r="AF4" s="24">
        <v>100</v>
      </c>
      <c r="AG4" s="24">
        <v>100</v>
      </c>
      <c r="AH4" s="24">
        <v>100</v>
      </c>
      <c r="AI4" s="24">
        <v>100</v>
      </c>
      <c r="AJ4" s="24">
        <v>100</v>
      </c>
      <c r="AL4" s="24"/>
      <c r="AM4" s="24"/>
      <c r="AN4" s="22">
        <v>36</v>
      </c>
      <c r="AO4" s="22">
        <v>0.13302245831078699</v>
      </c>
      <c r="AP4" s="24"/>
      <c r="AQ4" s="25"/>
      <c r="AR4" s="27"/>
      <c r="AS4" s="24"/>
      <c r="AT4" s="24"/>
      <c r="AU4" s="24" t="s">
        <v>83</v>
      </c>
      <c r="AV4" s="24">
        <v>100</v>
      </c>
      <c r="AW4" s="24">
        <v>100</v>
      </c>
      <c r="AX4" s="24">
        <v>100</v>
      </c>
      <c r="AY4" s="24">
        <v>100</v>
      </c>
      <c r="AZ4" s="24">
        <v>100</v>
      </c>
      <c r="BA4" s="24">
        <v>100</v>
      </c>
      <c r="BC4" s="24"/>
      <c r="BD4" s="24"/>
      <c r="BE4" s="22">
        <v>32</v>
      </c>
      <c r="BF4" s="22">
        <v>8.9339364809806601E-2</v>
      </c>
      <c r="BG4" s="24"/>
      <c r="BH4" s="25"/>
      <c r="BI4" s="27"/>
      <c r="BJ4" s="24"/>
      <c r="BK4" s="24"/>
      <c r="BL4" s="24" t="s">
        <v>83</v>
      </c>
      <c r="BM4" s="24">
        <v>100</v>
      </c>
      <c r="BN4" s="24">
        <v>100</v>
      </c>
      <c r="BO4" s="24">
        <v>100</v>
      </c>
      <c r="BP4" s="24">
        <v>100</v>
      </c>
      <c r="BQ4" s="24">
        <v>100</v>
      </c>
      <c r="BR4" s="24">
        <v>100</v>
      </c>
      <c r="BT4" s="24"/>
      <c r="BU4" s="24"/>
      <c r="BV4" s="22">
        <v>51</v>
      </c>
      <c r="BW4" s="22">
        <v>0.21800694719517499</v>
      </c>
      <c r="BX4" s="24"/>
      <c r="BY4" s="25"/>
      <c r="BZ4" s="27"/>
      <c r="CA4" s="24"/>
      <c r="CB4" s="24"/>
      <c r="CC4" s="24" t="s">
        <v>83</v>
      </c>
      <c r="CD4" s="24">
        <v>100</v>
      </c>
      <c r="CE4" s="24">
        <v>100</v>
      </c>
      <c r="CF4" s="24">
        <v>100</v>
      </c>
      <c r="CG4" s="24">
        <v>100</v>
      </c>
      <c r="CH4" s="24">
        <v>100</v>
      </c>
      <c r="CI4" s="24">
        <v>100</v>
      </c>
      <c r="CK4" s="24"/>
      <c r="CL4" s="24"/>
      <c r="CM4" s="22">
        <v>30</v>
      </c>
      <c r="CN4" s="22">
        <v>0.16641865339200601</v>
      </c>
      <c r="CO4" s="24"/>
      <c r="CP4" s="25"/>
      <c r="CQ4" s="27"/>
      <c r="CR4" s="24"/>
      <c r="CS4" s="24"/>
      <c r="CT4" s="24" t="s">
        <v>83</v>
      </c>
      <c r="CU4" s="24">
        <v>100</v>
      </c>
      <c r="CV4" s="24">
        <v>100</v>
      </c>
      <c r="CW4" s="24">
        <v>100</v>
      </c>
      <c r="CX4" s="24">
        <v>100</v>
      </c>
      <c r="CY4" s="24">
        <v>100</v>
      </c>
      <c r="CZ4" s="24">
        <v>100</v>
      </c>
      <c r="DB4" s="24"/>
      <c r="DC4" s="24"/>
      <c r="DD4" s="22">
        <v>10</v>
      </c>
      <c r="DE4" s="22">
        <v>0.15549930149097499</v>
      </c>
      <c r="DF4" s="24"/>
      <c r="DG4" s="25"/>
      <c r="DH4" s="27"/>
      <c r="DI4" s="24"/>
      <c r="DJ4" s="24"/>
      <c r="DK4" s="24" t="s">
        <v>83</v>
      </c>
      <c r="DL4" s="24">
        <v>100</v>
      </c>
      <c r="DM4" s="24">
        <v>100</v>
      </c>
      <c r="DN4" s="24">
        <v>100</v>
      </c>
      <c r="DO4" s="24">
        <v>100</v>
      </c>
      <c r="DP4" s="24">
        <v>100</v>
      </c>
      <c r="DQ4" s="24">
        <v>100</v>
      </c>
      <c r="DS4" s="24"/>
      <c r="DT4" s="24"/>
      <c r="DU4" s="22">
        <v>26</v>
      </c>
      <c r="DV4" s="22">
        <v>0.165155709459466</v>
      </c>
      <c r="DW4" s="24"/>
      <c r="DX4" s="25"/>
      <c r="DY4" s="27"/>
      <c r="DZ4" s="24"/>
      <c r="EA4" s="24"/>
      <c r="EB4" s="24" t="s">
        <v>83</v>
      </c>
      <c r="EC4" s="24">
        <v>100</v>
      </c>
      <c r="ED4" s="24">
        <v>100</v>
      </c>
      <c r="EE4" s="24">
        <v>100</v>
      </c>
      <c r="EF4" s="24">
        <v>100</v>
      </c>
      <c r="EG4" s="24">
        <v>100</v>
      </c>
      <c r="EH4" s="24">
        <v>100</v>
      </c>
      <c r="EJ4" s="24"/>
      <c r="EK4" s="24"/>
      <c r="EL4" s="22">
        <v>6</v>
      </c>
      <c r="EM4" s="22">
        <v>2.4550452025489299E-2</v>
      </c>
      <c r="EN4" s="24"/>
      <c r="EO4" s="25"/>
      <c r="EP4" s="27"/>
      <c r="EQ4" s="24"/>
      <c r="ER4" s="24"/>
      <c r="ES4" s="24" t="s">
        <v>83</v>
      </c>
      <c r="ET4" s="24">
        <v>100</v>
      </c>
      <c r="EU4" s="24">
        <v>100</v>
      </c>
      <c r="EV4" s="24">
        <v>100</v>
      </c>
      <c r="EW4" s="24">
        <v>100</v>
      </c>
      <c r="EX4" s="24">
        <v>100</v>
      </c>
      <c r="EY4" s="24">
        <v>100</v>
      </c>
      <c r="FA4" s="24"/>
      <c r="FB4" s="24"/>
      <c r="FC4" s="22">
        <v>6</v>
      </c>
      <c r="FD4" s="22">
        <v>6.7352242157683304E-2</v>
      </c>
      <c r="FE4" s="24"/>
      <c r="FF4" s="25"/>
      <c r="FG4" s="27"/>
      <c r="FH4" s="24"/>
      <c r="FI4" s="24"/>
      <c r="FJ4" s="24" t="s">
        <v>83</v>
      </c>
      <c r="FK4" s="24">
        <v>100</v>
      </c>
      <c r="FL4" s="24">
        <v>100</v>
      </c>
      <c r="FM4" s="24">
        <v>100</v>
      </c>
      <c r="FN4" s="24">
        <v>100</v>
      </c>
      <c r="FO4" s="24">
        <v>100</v>
      </c>
      <c r="FP4" s="24">
        <v>100</v>
      </c>
      <c r="FR4" s="24"/>
      <c r="FS4" s="24"/>
      <c r="FT4" s="22">
        <v>8</v>
      </c>
      <c r="FU4" s="22">
        <v>2.48517064272641E-2</v>
      </c>
      <c r="FV4" s="24"/>
      <c r="FW4" s="25"/>
      <c r="FX4" s="27"/>
      <c r="FY4" s="24"/>
      <c r="FZ4" s="24"/>
      <c r="GA4" s="24" t="s">
        <v>83</v>
      </c>
      <c r="GB4" s="24">
        <v>100</v>
      </c>
      <c r="GC4" s="24">
        <v>100</v>
      </c>
      <c r="GD4" s="24">
        <v>100</v>
      </c>
      <c r="GE4" s="24">
        <v>100</v>
      </c>
      <c r="GF4" s="24">
        <v>100</v>
      </c>
      <c r="GG4" s="24">
        <v>100</v>
      </c>
      <c r="GI4" s="24"/>
      <c r="GJ4" s="24"/>
      <c r="GK4" s="22">
        <v>6</v>
      </c>
      <c r="GL4" s="22">
        <v>4.5760611390425997E-2</v>
      </c>
      <c r="GM4" s="24"/>
      <c r="GN4" s="25"/>
      <c r="GO4" s="27"/>
      <c r="GP4" s="24"/>
      <c r="GQ4" s="24"/>
      <c r="GR4" s="24" t="s">
        <v>83</v>
      </c>
      <c r="GS4" s="24">
        <v>100</v>
      </c>
      <c r="GT4" s="24">
        <v>100</v>
      </c>
      <c r="GU4" s="24">
        <v>100</v>
      </c>
      <c r="GV4" s="24">
        <v>100</v>
      </c>
      <c r="GW4" s="24">
        <v>100</v>
      </c>
      <c r="GX4" s="24">
        <v>100</v>
      </c>
      <c r="GZ4" s="24"/>
      <c r="HA4" s="24"/>
      <c r="HB4" s="22">
        <v>28</v>
      </c>
      <c r="HC4" s="22">
        <v>6.3078508629986194E-2</v>
      </c>
      <c r="HD4" s="24"/>
      <c r="HE4" s="25"/>
      <c r="HF4" s="27"/>
      <c r="HG4" s="24"/>
      <c r="HH4" s="24"/>
      <c r="HI4" s="24" t="s">
        <v>83</v>
      </c>
      <c r="HJ4" s="24">
        <v>100</v>
      </c>
      <c r="HK4" s="24">
        <v>100</v>
      </c>
      <c r="HL4" s="24">
        <v>100</v>
      </c>
      <c r="HM4" s="24">
        <v>100</v>
      </c>
      <c r="HN4" s="24">
        <v>100</v>
      </c>
      <c r="HO4" s="24">
        <v>100</v>
      </c>
      <c r="HQ4" s="24"/>
      <c r="HR4" s="24"/>
      <c r="HS4" s="22">
        <v>62</v>
      </c>
      <c r="HT4" s="22">
        <v>9.9446689647216202E-2</v>
      </c>
      <c r="HU4" s="24"/>
      <c r="HV4" s="25"/>
    </row>
    <row r="5" spans="1:230" x14ac:dyDescent="0.25">
      <c r="C5" s="22" t="s">
        <v>85</v>
      </c>
      <c r="E5" s="26"/>
      <c r="J5" s="27"/>
      <c r="K5" s="24"/>
      <c r="L5" s="24"/>
      <c r="M5" s="24" t="s">
        <v>86</v>
      </c>
      <c r="N5" s="24">
        <v>100</v>
      </c>
      <c r="O5" s="24">
        <v>100</v>
      </c>
      <c r="P5" s="24">
        <v>100</v>
      </c>
      <c r="Q5" s="24">
        <v>100</v>
      </c>
      <c r="R5" s="24">
        <v>100</v>
      </c>
      <c r="S5" s="24">
        <v>100</v>
      </c>
      <c r="U5" s="24"/>
      <c r="V5" s="24" t="s">
        <v>87</v>
      </c>
      <c r="W5" s="22">
        <v>158</v>
      </c>
      <c r="X5" s="22">
        <v>0.14082131513820301</v>
      </c>
      <c r="Y5" s="24"/>
      <c r="Z5" s="25"/>
      <c r="AA5" s="27"/>
      <c r="AB5" s="24"/>
      <c r="AC5" s="24"/>
      <c r="AD5" s="24" t="s">
        <v>86</v>
      </c>
      <c r="AE5" s="24">
        <v>100</v>
      </c>
      <c r="AF5" s="24">
        <v>100</v>
      </c>
      <c r="AG5" s="24">
        <v>100</v>
      </c>
      <c r="AH5" s="24">
        <v>100</v>
      </c>
      <c r="AI5" s="24">
        <v>100</v>
      </c>
      <c r="AJ5" s="24">
        <v>100</v>
      </c>
      <c r="AL5" s="24"/>
      <c r="AM5" s="24" t="s">
        <v>87</v>
      </c>
      <c r="AN5" s="22">
        <v>38</v>
      </c>
      <c r="AO5" s="22">
        <v>0.13628391236708501</v>
      </c>
      <c r="AP5" s="24"/>
      <c r="AQ5" s="25"/>
      <c r="AR5" s="27"/>
      <c r="AS5" s="24"/>
      <c r="AT5" s="24"/>
      <c r="AU5" s="24" t="s">
        <v>86</v>
      </c>
      <c r="AV5" s="24">
        <v>100</v>
      </c>
      <c r="AW5" s="24">
        <v>100</v>
      </c>
      <c r="AX5" s="24">
        <v>100</v>
      </c>
      <c r="AY5" s="24">
        <v>100</v>
      </c>
      <c r="AZ5" s="24">
        <v>100</v>
      </c>
      <c r="BA5" s="24">
        <v>100</v>
      </c>
      <c r="BC5" s="24"/>
      <c r="BD5" s="24" t="s">
        <v>87</v>
      </c>
      <c r="BE5" s="22">
        <v>34</v>
      </c>
      <c r="BF5" s="22">
        <v>9.3398271907698394E-2</v>
      </c>
      <c r="BG5" s="24"/>
      <c r="BH5" s="25"/>
      <c r="BI5" s="27"/>
      <c r="BJ5" s="24"/>
      <c r="BK5" s="24"/>
      <c r="BL5" s="24" t="s">
        <v>86</v>
      </c>
      <c r="BM5" s="24">
        <v>100</v>
      </c>
      <c r="BN5" s="24">
        <v>100</v>
      </c>
      <c r="BO5" s="24">
        <v>100</v>
      </c>
      <c r="BP5" s="24">
        <v>100</v>
      </c>
      <c r="BQ5" s="24">
        <v>100</v>
      </c>
      <c r="BR5" s="24">
        <v>100</v>
      </c>
      <c r="BT5" s="24"/>
      <c r="BU5" s="24" t="s">
        <v>87</v>
      </c>
      <c r="BV5" s="22">
        <v>54</v>
      </c>
      <c r="BW5" s="22">
        <v>0.23057613786183501</v>
      </c>
      <c r="BX5" s="24"/>
      <c r="BY5" s="25"/>
      <c r="BZ5" s="27"/>
      <c r="CA5" s="24"/>
      <c r="CB5" s="24"/>
      <c r="CC5" s="24" t="s">
        <v>86</v>
      </c>
      <c r="CD5" s="24">
        <v>100</v>
      </c>
      <c r="CE5" s="24">
        <v>100</v>
      </c>
      <c r="CF5" s="24">
        <v>100</v>
      </c>
      <c r="CG5" s="24">
        <v>100</v>
      </c>
      <c r="CH5" s="24">
        <v>100</v>
      </c>
      <c r="CI5" s="24">
        <v>100</v>
      </c>
      <c r="CK5" s="24"/>
      <c r="CL5" s="24" t="s">
        <v>87</v>
      </c>
      <c r="CM5" s="22">
        <v>32</v>
      </c>
      <c r="CN5" s="22">
        <v>0.17250412567940701</v>
      </c>
      <c r="CO5" s="24"/>
      <c r="CP5" s="25"/>
      <c r="CQ5" s="27"/>
      <c r="CR5" s="24"/>
      <c r="CS5" s="24"/>
      <c r="CT5" s="24" t="s">
        <v>86</v>
      </c>
      <c r="CU5" s="24">
        <v>100</v>
      </c>
      <c r="CV5" s="24">
        <v>100</v>
      </c>
      <c r="CW5" s="24">
        <v>100</v>
      </c>
      <c r="CX5" s="24">
        <v>100</v>
      </c>
      <c r="CY5" s="24">
        <v>100</v>
      </c>
      <c r="CZ5" s="24">
        <v>100</v>
      </c>
      <c r="DB5" s="24"/>
      <c r="DC5" s="24" t="s">
        <v>87</v>
      </c>
      <c r="DD5" s="22">
        <v>12</v>
      </c>
      <c r="DE5" s="22">
        <v>0.17014895968847199</v>
      </c>
      <c r="DF5" s="24"/>
      <c r="DG5" s="25"/>
      <c r="DH5" s="27"/>
      <c r="DI5" s="24"/>
      <c r="DJ5" s="24"/>
      <c r="DK5" s="24" t="s">
        <v>86</v>
      </c>
      <c r="DL5" s="24">
        <v>100</v>
      </c>
      <c r="DM5" s="24">
        <v>100</v>
      </c>
      <c r="DN5" s="24">
        <v>100</v>
      </c>
      <c r="DO5" s="24">
        <v>100</v>
      </c>
      <c r="DP5" s="24">
        <v>100</v>
      </c>
      <c r="DQ5" s="24">
        <v>100</v>
      </c>
      <c r="DS5" s="24"/>
      <c r="DT5" s="24" t="s">
        <v>87</v>
      </c>
      <c r="DU5" s="22">
        <v>28</v>
      </c>
      <c r="DV5" s="22">
        <v>0.17395642097116901</v>
      </c>
      <c r="DW5" s="24"/>
      <c r="DX5" s="25"/>
      <c r="DY5" s="27"/>
      <c r="DZ5" s="24"/>
      <c r="EA5" s="24"/>
      <c r="EB5" s="24" t="s">
        <v>86</v>
      </c>
      <c r="EC5" s="24">
        <v>100</v>
      </c>
      <c r="ED5" s="24">
        <v>100</v>
      </c>
      <c r="EE5" s="24">
        <v>100</v>
      </c>
      <c r="EF5" s="24">
        <v>100</v>
      </c>
      <c r="EG5" s="24">
        <v>100</v>
      </c>
      <c r="EH5" s="24">
        <v>100</v>
      </c>
      <c r="EJ5" s="24"/>
      <c r="EK5" s="24" t="s">
        <v>87</v>
      </c>
      <c r="EL5" s="22">
        <v>8</v>
      </c>
      <c r="EM5" s="22">
        <v>2.6047998395439899E-2</v>
      </c>
      <c r="EN5" s="24"/>
      <c r="EO5" s="25"/>
      <c r="EP5" s="27"/>
      <c r="EQ5" s="24"/>
      <c r="ER5" s="24"/>
      <c r="ES5" s="24" t="s">
        <v>86</v>
      </c>
      <c r="ET5" s="24">
        <v>100</v>
      </c>
      <c r="EU5" s="24">
        <v>100</v>
      </c>
      <c r="EV5" s="24">
        <v>100</v>
      </c>
      <c r="EW5" s="24">
        <v>100</v>
      </c>
      <c r="EX5" s="24">
        <v>100</v>
      </c>
      <c r="EY5" s="24">
        <v>100</v>
      </c>
      <c r="FA5" s="24"/>
      <c r="FB5" s="24" t="s">
        <v>87</v>
      </c>
      <c r="FC5" s="22">
        <v>8</v>
      </c>
      <c r="FD5" s="22">
        <v>6.9785809283425496E-2</v>
      </c>
      <c r="FE5" s="24"/>
      <c r="FF5" s="25"/>
      <c r="FG5" s="27"/>
      <c r="FH5" s="24"/>
      <c r="FI5" s="24"/>
      <c r="FJ5" s="24" t="s">
        <v>86</v>
      </c>
      <c r="FK5" s="24">
        <v>100</v>
      </c>
      <c r="FL5" s="24">
        <v>100</v>
      </c>
      <c r="FM5" s="24">
        <v>100</v>
      </c>
      <c r="FN5" s="24">
        <v>100</v>
      </c>
      <c r="FO5" s="24">
        <v>100</v>
      </c>
      <c r="FP5" s="24">
        <v>100</v>
      </c>
      <c r="FR5" s="24"/>
      <c r="FS5" s="24" t="s">
        <v>87</v>
      </c>
      <c r="FT5" s="22">
        <v>10</v>
      </c>
      <c r="FU5" s="22">
        <v>2.5447772410385799E-2</v>
      </c>
      <c r="FV5" s="24"/>
      <c r="FW5" s="25"/>
      <c r="FX5" s="27"/>
      <c r="FY5" s="24"/>
      <c r="FZ5" s="24"/>
      <c r="GA5" s="24" t="s">
        <v>86</v>
      </c>
      <c r="GB5" s="24">
        <v>100</v>
      </c>
      <c r="GC5" s="24">
        <v>100</v>
      </c>
      <c r="GD5" s="24">
        <v>100</v>
      </c>
      <c r="GE5" s="24">
        <v>100</v>
      </c>
      <c r="GF5" s="24">
        <v>100</v>
      </c>
      <c r="GG5" s="24">
        <v>100</v>
      </c>
      <c r="GI5" s="24"/>
      <c r="GJ5" s="24" t="s">
        <v>87</v>
      </c>
      <c r="GK5" s="22">
        <v>8</v>
      </c>
      <c r="GL5" s="22">
        <v>4.8960569079437202E-2</v>
      </c>
      <c r="GM5" s="24"/>
      <c r="GN5" s="25"/>
      <c r="GO5" s="27"/>
      <c r="GP5" s="24"/>
      <c r="GQ5" s="24"/>
      <c r="GR5" s="24" t="s">
        <v>86</v>
      </c>
      <c r="GS5" s="24">
        <v>100</v>
      </c>
      <c r="GT5" s="24">
        <v>100</v>
      </c>
      <c r="GU5" s="24">
        <v>100</v>
      </c>
      <c r="GV5" s="24">
        <v>100</v>
      </c>
      <c r="GW5" s="24">
        <v>100</v>
      </c>
      <c r="GX5" s="24">
        <v>100</v>
      </c>
      <c r="GZ5" s="24"/>
      <c r="HA5" s="24" t="s">
        <v>87</v>
      </c>
      <c r="HB5" s="22">
        <v>30</v>
      </c>
      <c r="HC5" s="22">
        <v>5.6678648653047198E-2</v>
      </c>
      <c r="HD5" s="24"/>
      <c r="HE5" s="25"/>
      <c r="HF5" s="27"/>
      <c r="HG5" s="24"/>
      <c r="HH5" s="24"/>
      <c r="HI5" s="24" t="s">
        <v>86</v>
      </c>
      <c r="HJ5" s="24">
        <v>100</v>
      </c>
      <c r="HK5" s="24">
        <v>100</v>
      </c>
      <c r="HL5" s="24">
        <v>100</v>
      </c>
      <c r="HM5" s="24">
        <v>100</v>
      </c>
      <c r="HN5" s="24">
        <v>100</v>
      </c>
      <c r="HO5" s="24">
        <v>100</v>
      </c>
      <c r="HQ5" s="24"/>
      <c r="HR5" s="24" t="s">
        <v>87</v>
      </c>
      <c r="HS5" s="22">
        <v>64</v>
      </c>
      <c r="HT5" s="22">
        <v>0.100938732477203</v>
      </c>
      <c r="HU5" s="24"/>
      <c r="HV5" s="25"/>
    </row>
    <row r="6" spans="1:230" x14ac:dyDescent="0.25">
      <c r="E6" s="26"/>
      <c r="J6" s="27"/>
      <c r="K6" s="24"/>
      <c r="L6" s="24"/>
      <c r="M6" s="24" t="s">
        <v>90</v>
      </c>
      <c r="N6" s="24">
        <v>320</v>
      </c>
      <c r="O6" s="24">
        <v>160</v>
      </c>
      <c r="P6" s="24">
        <v>80</v>
      </c>
      <c r="Q6" s="24">
        <v>40</v>
      </c>
      <c r="R6" s="24">
        <v>20</v>
      </c>
      <c r="S6" s="24">
        <v>9.4700000000000006</v>
      </c>
      <c r="U6" s="24"/>
      <c r="V6" s="24"/>
      <c r="W6" s="22">
        <v>160</v>
      </c>
      <c r="X6" s="22">
        <v>0.14202135743498701</v>
      </c>
      <c r="Y6" s="24"/>
      <c r="Z6" s="25"/>
      <c r="AA6" s="27"/>
      <c r="AB6" s="24"/>
      <c r="AC6" s="24"/>
      <c r="AD6" s="24" t="s">
        <v>90</v>
      </c>
      <c r="AE6" s="24">
        <v>320</v>
      </c>
      <c r="AF6" s="24">
        <v>160</v>
      </c>
      <c r="AG6" s="24">
        <v>80</v>
      </c>
      <c r="AH6" s="24">
        <v>40</v>
      </c>
      <c r="AI6" s="24">
        <v>20</v>
      </c>
      <c r="AJ6" s="24">
        <v>9.4700000000000006</v>
      </c>
      <c r="AL6" s="24"/>
      <c r="AM6" s="24"/>
      <c r="AN6" s="22">
        <v>40</v>
      </c>
      <c r="AO6" s="22">
        <v>0.142231068357587</v>
      </c>
      <c r="AP6" s="24"/>
      <c r="AQ6" s="25"/>
      <c r="AR6" s="27"/>
      <c r="AS6" s="24"/>
      <c r="AT6" s="24"/>
      <c r="AU6" s="24" t="s">
        <v>90</v>
      </c>
      <c r="AV6" s="24">
        <v>320</v>
      </c>
      <c r="AW6" s="24">
        <v>160</v>
      </c>
      <c r="AX6" s="24">
        <v>80</v>
      </c>
      <c r="AY6" s="24">
        <v>40</v>
      </c>
      <c r="AZ6" s="24">
        <v>20</v>
      </c>
      <c r="BA6" s="24">
        <v>9.4700000000000006</v>
      </c>
      <c r="BC6" s="24"/>
      <c r="BD6" s="24"/>
      <c r="BE6" s="22">
        <v>36</v>
      </c>
      <c r="BF6" s="22">
        <v>9.8362331792735194E-2</v>
      </c>
      <c r="BG6" s="24"/>
      <c r="BH6" s="25"/>
      <c r="BI6" s="27"/>
      <c r="BJ6" s="24"/>
      <c r="BK6" s="24"/>
      <c r="BL6" s="24" t="s">
        <v>90</v>
      </c>
      <c r="BM6" s="24">
        <v>320</v>
      </c>
      <c r="BN6" s="24">
        <v>160</v>
      </c>
      <c r="BO6" s="24">
        <v>80</v>
      </c>
      <c r="BP6" s="24">
        <v>40</v>
      </c>
      <c r="BQ6" s="24">
        <v>20</v>
      </c>
      <c r="BR6" s="24">
        <v>9.4700000000000006</v>
      </c>
      <c r="BT6" s="24"/>
      <c r="BU6" s="24"/>
      <c r="BV6" s="22">
        <v>57</v>
      </c>
      <c r="BW6" s="22">
        <v>0.23663911030604701</v>
      </c>
      <c r="BX6" s="24"/>
      <c r="BY6" s="25"/>
      <c r="BZ6" s="27"/>
      <c r="CA6" s="24"/>
      <c r="CB6" s="24"/>
      <c r="CC6" s="24" t="s">
        <v>90</v>
      </c>
      <c r="CD6" s="24">
        <v>320</v>
      </c>
      <c r="CE6" s="24">
        <v>160</v>
      </c>
      <c r="CF6" s="24">
        <v>80</v>
      </c>
      <c r="CG6" s="24">
        <v>40</v>
      </c>
      <c r="CH6" s="24">
        <v>20</v>
      </c>
      <c r="CI6" s="24">
        <v>9.4700000000000006</v>
      </c>
      <c r="CK6" s="24"/>
      <c r="CL6" s="24"/>
      <c r="CM6" s="22">
        <v>34</v>
      </c>
      <c r="CN6" s="22">
        <v>0.17765122305404901</v>
      </c>
      <c r="CO6" s="24"/>
      <c r="CP6" s="25"/>
      <c r="CQ6" s="27"/>
      <c r="CR6" s="24"/>
      <c r="CS6" s="24"/>
      <c r="CT6" s="24" t="s">
        <v>90</v>
      </c>
      <c r="CU6" s="24">
        <v>320</v>
      </c>
      <c r="CV6" s="24">
        <v>160</v>
      </c>
      <c r="CW6" s="24">
        <v>80</v>
      </c>
      <c r="CX6" s="24">
        <v>40</v>
      </c>
      <c r="CY6" s="24">
        <v>20</v>
      </c>
      <c r="CZ6" s="24">
        <v>9.4700000000000006</v>
      </c>
      <c r="DB6" s="24"/>
      <c r="DC6" s="24"/>
      <c r="DD6" s="22">
        <v>14</v>
      </c>
      <c r="DE6" s="22">
        <v>0.17961563750262599</v>
      </c>
      <c r="DF6" s="24"/>
      <c r="DG6" s="25"/>
      <c r="DH6" s="27"/>
      <c r="DI6" s="24"/>
      <c r="DJ6" s="24"/>
      <c r="DK6" s="24" t="s">
        <v>90</v>
      </c>
      <c r="DL6" s="24">
        <v>320</v>
      </c>
      <c r="DM6" s="24">
        <v>160</v>
      </c>
      <c r="DN6" s="24">
        <v>80</v>
      </c>
      <c r="DO6" s="24">
        <v>40</v>
      </c>
      <c r="DP6" s="24">
        <v>20</v>
      </c>
      <c r="DQ6" s="24">
        <v>9.4700000000000006</v>
      </c>
      <c r="DS6" s="24"/>
      <c r="DT6" s="24"/>
      <c r="DU6" s="22">
        <v>30</v>
      </c>
      <c r="DV6" s="22">
        <v>0.181041042881328</v>
      </c>
      <c r="DW6" s="24"/>
      <c r="DX6" s="25"/>
      <c r="DY6" s="27"/>
      <c r="DZ6" s="24"/>
      <c r="EA6" s="24"/>
      <c r="EB6" s="24" t="s">
        <v>90</v>
      </c>
      <c r="EC6" s="24">
        <v>320</v>
      </c>
      <c r="ED6" s="24">
        <v>160</v>
      </c>
      <c r="EE6" s="24">
        <v>80</v>
      </c>
      <c r="EF6" s="24">
        <v>40</v>
      </c>
      <c r="EG6" s="24">
        <v>20</v>
      </c>
      <c r="EH6" s="24">
        <v>9.4700000000000006</v>
      </c>
      <c r="EJ6" s="24"/>
      <c r="EK6" s="24"/>
      <c r="EL6" s="22">
        <v>10</v>
      </c>
      <c r="EM6" s="22">
        <v>2.84695542964165E-2</v>
      </c>
      <c r="EN6" s="24"/>
      <c r="EO6" s="25"/>
      <c r="EP6" s="27"/>
      <c r="EQ6" s="24"/>
      <c r="ER6" s="24"/>
      <c r="ES6" s="24" t="s">
        <v>90</v>
      </c>
      <c r="ET6" s="24">
        <v>320</v>
      </c>
      <c r="EU6" s="24">
        <v>160</v>
      </c>
      <c r="EV6" s="24">
        <v>80</v>
      </c>
      <c r="EW6" s="24">
        <v>40</v>
      </c>
      <c r="EX6" s="24">
        <v>20</v>
      </c>
      <c r="EY6" s="24">
        <v>9.4700000000000006</v>
      </c>
      <c r="FA6" s="24"/>
      <c r="FB6" s="24"/>
      <c r="FC6" s="22">
        <v>10</v>
      </c>
      <c r="FD6" s="22">
        <v>7.2392511984550906E-2</v>
      </c>
      <c r="FE6" s="24"/>
      <c r="FF6" s="25"/>
      <c r="FG6" s="27"/>
      <c r="FH6" s="24"/>
      <c r="FI6" s="24"/>
      <c r="FJ6" s="24" t="s">
        <v>90</v>
      </c>
      <c r="FK6" s="24">
        <v>320</v>
      </c>
      <c r="FL6" s="24">
        <v>160</v>
      </c>
      <c r="FM6" s="24">
        <v>80</v>
      </c>
      <c r="FN6" s="24">
        <v>40</v>
      </c>
      <c r="FO6" s="24">
        <v>20</v>
      </c>
      <c r="FP6" s="24">
        <v>9.4700000000000006</v>
      </c>
      <c r="FR6" s="24"/>
      <c r="FS6" s="24"/>
      <c r="FT6" s="22">
        <v>12</v>
      </c>
      <c r="FU6" s="22">
        <v>2.6844840816862801E-2</v>
      </c>
      <c r="FV6" s="24"/>
      <c r="FW6" s="25"/>
      <c r="FX6" s="27"/>
      <c r="FY6" s="24"/>
      <c r="FZ6" s="24"/>
      <c r="GA6" s="24" t="s">
        <v>90</v>
      </c>
      <c r="GB6" s="24">
        <v>320</v>
      </c>
      <c r="GC6" s="24">
        <v>160</v>
      </c>
      <c r="GD6" s="24">
        <v>80</v>
      </c>
      <c r="GE6" s="24">
        <v>40</v>
      </c>
      <c r="GF6" s="24">
        <v>20</v>
      </c>
      <c r="GG6" s="24">
        <v>9.4700000000000006</v>
      </c>
      <c r="GI6" s="24"/>
      <c r="GJ6" s="24"/>
      <c r="GK6" s="22">
        <v>10</v>
      </c>
      <c r="GL6" s="22">
        <v>5.1927454067038303E-2</v>
      </c>
      <c r="GM6" s="24"/>
      <c r="GN6" s="25"/>
      <c r="GO6" s="27"/>
      <c r="GP6" s="24"/>
      <c r="GQ6" s="24"/>
      <c r="GR6" s="24" t="s">
        <v>90</v>
      </c>
      <c r="GS6" s="24">
        <v>320</v>
      </c>
      <c r="GT6" s="24">
        <v>160</v>
      </c>
      <c r="GU6" s="24">
        <v>80</v>
      </c>
      <c r="GV6" s="24">
        <v>40</v>
      </c>
      <c r="GW6" s="24">
        <v>20</v>
      </c>
      <c r="GX6" s="24">
        <v>9.4700000000000006</v>
      </c>
      <c r="GZ6" s="24"/>
      <c r="HA6" s="24"/>
      <c r="HB6" s="22">
        <v>32</v>
      </c>
      <c r="HC6" s="22">
        <v>5.4752246843899101E-2</v>
      </c>
      <c r="HD6" s="24"/>
      <c r="HE6" s="25"/>
      <c r="HF6" s="27"/>
      <c r="HG6" s="24"/>
      <c r="HH6" s="24"/>
      <c r="HI6" s="24" t="s">
        <v>90</v>
      </c>
      <c r="HJ6" s="24">
        <v>320</v>
      </c>
      <c r="HK6" s="24">
        <v>160</v>
      </c>
      <c r="HL6" s="24">
        <v>80</v>
      </c>
      <c r="HM6" s="24">
        <v>40</v>
      </c>
      <c r="HN6" s="24">
        <v>20</v>
      </c>
      <c r="HO6" s="24">
        <v>9.4700000000000006</v>
      </c>
      <c r="HQ6" s="24"/>
      <c r="HR6" s="24"/>
      <c r="HS6" s="22">
        <v>66</v>
      </c>
      <c r="HT6" s="22">
        <v>0.102436671311619</v>
      </c>
      <c r="HU6" s="24"/>
      <c r="HV6" s="25"/>
    </row>
    <row r="7" spans="1:230" x14ac:dyDescent="0.25">
      <c r="B7" s="22" t="s">
        <v>93</v>
      </c>
      <c r="C7" s="22" t="s">
        <v>190</v>
      </c>
      <c r="E7" s="26"/>
      <c r="J7" s="24" t="s">
        <v>87</v>
      </c>
      <c r="K7" s="24"/>
      <c r="L7" s="24"/>
      <c r="M7" s="24" t="s">
        <v>95</v>
      </c>
      <c r="N7" s="24">
        <v>100</v>
      </c>
      <c r="O7" s="24">
        <v>100</v>
      </c>
      <c r="P7" s="24">
        <v>100</v>
      </c>
      <c r="Q7" s="24">
        <v>100</v>
      </c>
      <c r="R7" s="24">
        <v>100</v>
      </c>
      <c r="S7" s="24">
        <v>100</v>
      </c>
      <c r="U7" s="24"/>
      <c r="V7" s="24"/>
      <c r="W7" s="22">
        <v>162</v>
      </c>
      <c r="X7" s="22">
        <v>0.14533522790575101</v>
      </c>
      <c r="Y7" s="24"/>
      <c r="Z7" s="25"/>
      <c r="AA7" s="24" t="s">
        <v>87</v>
      </c>
      <c r="AB7" s="24"/>
      <c r="AC7" s="24"/>
      <c r="AD7" s="24" t="s">
        <v>95</v>
      </c>
      <c r="AE7" s="24">
        <v>100</v>
      </c>
      <c r="AF7" s="24">
        <v>100</v>
      </c>
      <c r="AG7" s="24">
        <v>100</v>
      </c>
      <c r="AH7" s="24">
        <v>100</v>
      </c>
      <c r="AI7" s="24">
        <v>100</v>
      </c>
      <c r="AJ7" s="24">
        <v>100</v>
      </c>
      <c r="AL7" s="24"/>
      <c r="AM7" s="24"/>
      <c r="AN7" s="22">
        <v>42</v>
      </c>
      <c r="AO7" s="22">
        <v>0.14493357098943099</v>
      </c>
      <c r="AP7" s="24"/>
      <c r="AQ7" s="25"/>
      <c r="AR7" s="24" t="s">
        <v>87</v>
      </c>
      <c r="AS7" s="24"/>
      <c r="AT7" s="24"/>
      <c r="AU7" s="24" t="s">
        <v>95</v>
      </c>
      <c r="AV7" s="24">
        <v>100</v>
      </c>
      <c r="AW7" s="24">
        <v>100</v>
      </c>
      <c r="AX7" s="24">
        <v>100</v>
      </c>
      <c r="AY7" s="24">
        <v>100</v>
      </c>
      <c r="AZ7" s="24">
        <v>100</v>
      </c>
      <c r="BA7" s="24">
        <v>100</v>
      </c>
      <c r="BC7" s="24"/>
      <c r="BD7" s="24"/>
      <c r="BE7" s="22">
        <v>38</v>
      </c>
      <c r="BF7" s="22">
        <v>0.10106053263543099</v>
      </c>
      <c r="BG7" s="24"/>
      <c r="BH7" s="25"/>
      <c r="BI7" s="24" t="s">
        <v>87</v>
      </c>
      <c r="BJ7" s="24"/>
      <c r="BK7" s="24"/>
      <c r="BL7" s="24" t="s">
        <v>95</v>
      </c>
      <c r="BM7" s="24">
        <v>100</v>
      </c>
      <c r="BN7" s="24">
        <v>100</v>
      </c>
      <c r="BO7" s="24">
        <v>100</v>
      </c>
      <c r="BP7" s="24">
        <v>100</v>
      </c>
      <c r="BQ7" s="24">
        <v>100</v>
      </c>
      <c r="BR7" s="24">
        <v>100</v>
      </c>
      <c r="BT7" s="24"/>
      <c r="BU7" s="24"/>
      <c r="BV7" s="22">
        <v>60</v>
      </c>
      <c r="BW7" s="22">
        <v>0.24810393182526699</v>
      </c>
      <c r="BX7" s="24"/>
      <c r="BY7" s="25"/>
      <c r="BZ7" s="24" t="s">
        <v>87</v>
      </c>
      <c r="CA7" s="24"/>
      <c r="CB7" s="24"/>
      <c r="CC7" s="24" t="s">
        <v>95</v>
      </c>
      <c r="CD7" s="24">
        <v>100</v>
      </c>
      <c r="CE7" s="24">
        <v>100</v>
      </c>
      <c r="CF7" s="24">
        <v>100</v>
      </c>
      <c r="CG7" s="24">
        <v>100</v>
      </c>
      <c r="CH7" s="24">
        <v>100</v>
      </c>
      <c r="CI7" s="24">
        <v>100</v>
      </c>
      <c r="CK7" s="24"/>
      <c r="CL7" s="24"/>
      <c r="CM7" s="22">
        <v>36</v>
      </c>
      <c r="CN7" s="22">
        <v>0.188063243599561</v>
      </c>
      <c r="CO7" s="24"/>
      <c r="CP7" s="25"/>
      <c r="CQ7" s="24" t="s">
        <v>87</v>
      </c>
      <c r="CR7" s="24"/>
      <c r="CS7" s="24"/>
      <c r="CT7" s="24" t="s">
        <v>95</v>
      </c>
      <c r="CU7" s="24">
        <v>100</v>
      </c>
      <c r="CV7" s="24">
        <v>100</v>
      </c>
      <c r="CW7" s="24">
        <v>100</v>
      </c>
      <c r="CX7" s="24">
        <v>100</v>
      </c>
      <c r="CY7" s="24">
        <v>100</v>
      </c>
      <c r="CZ7" s="24">
        <v>100</v>
      </c>
      <c r="DB7" s="24"/>
      <c r="DC7" s="24"/>
      <c r="DD7" s="22">
        <v>16</v>
      </c>
      <c r="DE7" s="22">
        <v>0.183685933408232</v>
      </c>
      <c r="DF7" s="24"/>
      <c r="DG7" s="25"/>
      <c r="DH7" s="24" t="s">
        <v>87</v>
      </c>
      <c r="DI7" s="24"/>
      <c r="DJ7" s="24"/>
      <c r="DK7" s="24" t="s">
        <v>95</v>
      </c>
      <c r="DL7" s="24">
        <v>100</v>
      </c>
      <c r="DM7" s="24">
        <v>100</v>
      </c>
      <c r="DN7" s="24">
        <v>100</v>
      </c>
      <c r="DO7" s="24">
        <v>100</v>
      </c>
      <c r="DP7" s="24">
        <v>100</v>
      </c>
      <c r="DQ7" s="24">
        <v>100</v>
      </c>
      <c r="DS7" s="24"/>
      <c r="DT7" s="24"/>
      <c r="DU7" s="22">
        <v>32</v>
      </c>
      <c r="DV7" s="22">
        <v>0.18482395115275499</v>
      </c>
      <c r="DW7" s="24"/>
      <c r="DX7" s="25"/>
      <c r="DY7" s="24" t="s">
        <v>87</v>
      </c>
      <c r="DZ7" s="24"/>
      <c r="EA7" s="24"/>
      <c r="EB7" s="24" t="s">
        <v>95</v>
      </c>
      <c r="EC7" s="24">
        <v>100</v>
      </c>
      <c r="ED7" s="24">
        <v>100</v>
      </c>
      <c r="EE7" s="24">
        <v>100</v>
      </c>
      <c r="EF7" s="24">
        <v>100</v>
      </c>
      <c r="EG7" s="24">
        <v>100</v>
      </c>
      <c r="EH7" s="24">
        <v>100</v>
      </c>
      <c r="EJ7" s="24"/>
      <c r="EK7" s="24"/>
      <c r="EL7" s="22">
        <v>12</v>
      </c>
      <c r="EM7" s="22">
        <v>2.9786604388969799E-2</v>
      </c>
      <c r="EN7" s="24"/>
      <c r="EO7" s="25"/>
      <c r="EP7" s="24" t="s">
        <v>87</v>
      </c>
      <c r="EQ7" s="24"/>
      <c r="ER7" s="24"/>
      <c r="ES7" s="24" t="s">
        <v>95</v>
      </c>
      <c r="ET7" s="24">
        <v>100</v>
      </c>
      <c r="EU7" s="24">
        <v>100</v>
      </c>
      <c r="EV7" s="24">
        <v>100</v>
      </c>
      <c r="EW7" s="24">
        <v>100</v>
      </c>
      <c r="EX7" s="24">
        <v>100</v>
      </c>
      <c r="EY7" s="24">
        <v>100</v>
      </c>
      <c r="FA7" s="24"/>
      <c r="FB7" s="24"/>
      <c r="FC7" s="22">
        <v>12</v>
      </c>
      <c r="FD7" s="22">
        <v>7.5189378991876096E-2</v>
      </c>
      <c r="FE7" s="24"/>
      <c r="FF7" s="25"/>
      <c r="FG7" s="24" t="s">
        <v>87</v>
      </c>
      <c r="FH7" s="24"/>
      <c r="FI7" s="24"/>
      <c r="FJ7" s="24" t="s">
        <v>95</v>
      </c>
      <c r="FK7" s="24">
        <v>100</v>
      </c>
      <c r="FL7" s="24">
        <v>100</v>
      </c>
      <c r="FM7" s="24">
        <v>100</v>
      </c>
      <c r="FN7" s="24">
        <v>100</v>
      </c>
      <c r="FO7" s="24">
        <v>100</v>
      </c>
      <c r="FP7" s="24">
        <v>100</v>
      </c>
      <c r="FR7" s="24"/>
      <c r="FS7" s="24"/>
      <c r="FT7" s="22">
        <v>14</v>
      </c>
      <c r="FU7" s="22">
        <v>2.85050720759587E-2</v>
      </c>
      <c r="FV7" s="24"/>
      <c r="FW7" s="25"/>
      <c r="FX7" s="24" t="s">
        <v>87</v>
      </c>
      <c r="FY7" s="24"/>
      <c r="FZ7" s="24"/>
      <c r="GA7" s="24" t="s">
        <v>95</v>
      </c>
      <c r="GB7" s="24">
        <v>100</v>
      </c>
      <c r="GC7" s="24">
        <v>100</v>
      </c>
      <c r="GD7" s="24">
        <v>100</v>
      </c>
      <c r="GE7" s="24">
        <v>100</v>
      </c>
      <c r="GF7" s="24">
        <v>100</v>
      </c>
      <c r="GG7" s="24">
        <v>100</v>
      </c>
      <c r="GI7" s="24"/>
      <c r="GJ7" s="24"/>
      <c r="GM7" s="24"/>
      <c r="GN7" s="25"/>
      <c r="GO7" s="24" t="s">
        <v>87</v>
      </c>
      <c r="GP7" s="24"/>
      <c r="GQ7" s="24"/>
      <c r="GR7" s="24" t="s">
        <v>95</v>
      </c>
      <c r="GS7" s="24">
        <v>100</v>
      </c>
      <c r="GT7" s="24">
        <v>100</v>
      </c>
      <c r="GU7" s="24">
        <v>100</v>
      </c>
      <c r="GV7" s="24">
        <v>100</v>
      </c>
      <c r="GW7" s="24">
        <v>100</v>
      </c>
      <c r="GX7" s="24">
        <v>100</v>
      </c>
      <c r="GZ7" s="24"/>
      <c r="HA7" s="24"/>
      <c r="HB7" s="22">
        <v>34</v>
      </c>
      <c r="HC7" s="22">
        <v>5.4017802041223903E-2</v>
      </c>
      <c r="HD7" s="24"/>
      <c r="HE7" s="25"/>
      <c r="HF7" s="24" t="s">
        <v>87</v>
      </c>
      <c r="HG7" s="24"/>
      <c r="HH7" s="24"/>
      <c r="HI7" s="24" t="s">
        <v>95</v>
      </c>
      <c r="HJ7" s="24">
        <v>100</v>
      </c>
      <c r="HK7" s="24">
        <v>100</v>
      </c>
      <c r="HL7" s="24">
        <v>100</v>
      </c>
      <c r="HM7" s="24">
        <v>100</v>
      </c>
      <c r="HN7" s="24">
        <v>100</v>
      </c>
      <c r="HO7" s="24">
        <v>100</v>
      </c>
      <c r="HQ7" s="24"/>
      <c r="HR7" s="24"/>
      <c r="HS7" s="22">
        <v>68</v>
      </c>
      <c r="HT7" s="22">
        <v>0.10443349905377899</v>
      </c>
      <c r="HU7" s="24"/>
      <c r="HV7" s="25"/>
    </row>
    <row r="8" spans="1:230" x14ac:dyDescent="0.25">
      <c r="B8" s="22" t="s">
        <v>97</v>
      </c>
      <c r="C8" s="22" t="s">
        <v>98</v>
      </c>
      <c r="E8" s="26"/>
      <c r="J8" s="24"/>
      <c r="K8" s="24"/>
      <c r="L8" s="24"/>
      <c r="M8" s="24" t="s">
        <v>99</v>
      </c>
      <c r="N8" s="24">
        <v>100</v>
      </c>
      <c r="O8" s="24">
        <v>100</v>
      </c>
      <c r="P8" s="24">
        <v>100</v>
      </c>
      <c r="Q8" s="24">
        <v>100</v>
      </c>
      <c r="R8" s="24">
        <v>100</v>
      </c>
      <c r="S8" s="24">
        <v>100</v>
      </c>
      <c r="U8" s="24"/>
      <c r="V8" s="24"/>
      <c r="W8" s="22">
        <v>164</v>
      </c>
      <c r="X8" s="22">
        <v>0.14503414148736801</v>
      </c>
      <c r="Y8" s="24"/>
      <c r="Z8" s="25"/>
      <c r="AA8" s="24"/>
      <c r="AB8" s="24"/>
      <c r="AC8" s="24"/>
      <c r="AD8" s="24" t="s">
        <v>99</v>
      </c>
      <c r="AE8" s="24">
        <v>100</v>
      </c>
      <c r="AF8" s="24">
        <v>100</v>
      </c>
      <c r="AG8" s="24">
        <v>100</v>
      </c>
      <c r="AH8" s="24">
        <v>100</v>
      </c>
      <c r="AI8" s="24">
        <v>100</v>
      </c>
      <c r="AJ8" s="24">
        <v>100</v>
      </c>
      <c r="AL8" s="24"/>
      <c r="AM8" s="24"/>
      <c r="AN8" s="22">
        <v>44</v>
      </c>
      <c r="AO8" s="22">
        <v>0.14785143054320601</v>
      </c>
      <c r="AP8" s="24"/>
      <c r="AQ8" s="25"/>
      <c r="AR8" s="24"/>
      <c r="AS8" s="24"/>
      <c r="AT8" s="24"/>
      <c r="AU8" s="24" t="s">
        <v>99</v>
      </c>
      <c r="AV8" s="24">
        <v>100</v>
      </c>
      <c r="AW8" s="24">
        <v>100</v>
      </c>
      <c r="AX8" s="24">
        <v>100</v>
      </c>
      <c r="AY8" s="24">
        <v>100</v>
      </c>
      <c r="AZ8" s="24">
        <v>100</v>
      </c>
      <c r="BA8" s="24">
        <v>100</v>
      </c>
      <c r="BC8" s="24"/>
      <c r="BD8" s="24"/>
      <c r="BE8" s="22">
        <v>40</v>
      </c>
      <c r="BF8" s="22">
        <v>0.104820380665282</v>
      </c>
      <c r="BG8" s="24"/>
      <c r="BH8" s="25"/>
      <c r="BI8" s="24"/>
      <c r="BJ8" s="24"/>
      <c r="BK8" s="24"/>
      <c r="BL8" s="24" t="s">
        <v>99</v>
      </c>
      <c r="BM8" s="24">
        <v>100</v>
      </c>
      <c r="BN8" s="24">
        <v>100</v>
      </c>
      <c r="BO8" s="24">
        <v>100</v>
      </c>
      <c r="BP8" s="24">
        <v>100</v>
      </c>
      <c r="BQ8" s="24">
        <v>100</v>
      </c>
      <c r="BR8" s="24">
        <v>100</v>
      </c>
      <c r="BT8" s="24"/>
      <c r="BU8" s="24"/>
      <c r="BV8" s="22">
        <v>63</v>
      </c>
      <c r="BW8" s="22">
        <v>0.25921435739293502</v>
      </c>
      <c r="BX8" s="24"/>
      <c r="BY8" s="25"/>
      <c r="BZ8" s="24"/>
      <c r="CA8" s="24"/>
      <c r="CB8" s="24"/>
      <c r="CC8" s="24" t="s">
        <v>99</v>
      </c>
      <c r="CD8" s="24">
        <v>100</v>
      </c>
      <c r="CE8" s="24">
        <v>100</v>
      </c>
      <c r="CF8" s="24">
        <v>100</v>
      </c>
      <c r="CG8" s="24">
        <v>100</v>
      </c>
      <c r="CH8" s="24">
        <v>100</v>
      </c>
      <c r="CI8" s="24">
        <v>100</v>
      </c>
      <c r="CK8" s="24"/>
      <c r="CL8" s="24"/>
      <c r="CM8" s="22">
        <v>38</v>
      </c>
      <c r="CN8" s="22">
        <v>0.191505899393972</v>
      </c>
      <c r="CO8" s="24"/>
      <c r="CP8" s="25"/>
      <c r="CQ8" s="24"/>
      <c r="CR8" s="24"/>
      <c r="CS8" s="24"/>
      <c r="CT8" s="24" t="s">
        <v>99</v>
      </c>
      <c r="CU8" s="24">
        <v>100</v>
      </c>
      <c r="CV8" s="24">
        <v>100</v>
      </c>
      <c r="CW8" s="24">
        <v>100</v>
      </c>
      <c r="CX8" s="24">
        <v>100</v>
      </c>
      <c r="CY8" s="24">
        <v>100</v>
      </c>
      <c r="CZ8" s="24">
        <v>100</v>
      </c>
      <c r="DB8" s="24"/>
      <c r="DC8" s="24"/>
      <c r="DD8" s="22">
        <v>18</v>
      </c>
      <c r="DE8" s="22">
        <v>0.197963177432775</v>
      </c>
      <c r="DF8" s="24"/>
      <c r="DG8" s="25"/>
      <c r="DH8" s="24"/>
      <c r="DI8" s="24"/>
      <c r="DJ8" s="24"/>
      <c r="DK8" s="24" t="s">
        <v>99</v>
      </c>
      <c r="DL8" s="24">
        <v>100</v>
      </c>
      <c r="DM8" s="24">
        <v>100</v>
      </c>
      <c r="DN8" s="24">
        <v>100</v>
      </c>
      <c r="DO8" s="24">
        <v>100</v>
      </c>
      <c r="DP8" s="24">
        <v>100</v>
      </c>
      <c r="DQ8" s="24">
        <v>100</v>
      </c>
      <c r="DS8" s="24"/>
      <c r="DT8" s="24"/>
      <c r="DU8" s="22">
        <v>34</v>
      </c>
      <c r="DV8" s="22">
        <v>0.188926640970942</v>
      </c>
      <c r="DW8" s="24"/>
      <c r="DX8" s="25"/>
      <c r="DY8" s="24"/>
      <c r="DZ8" s="24"/>
      <c r="EA8" s="24"/>
      <c r="EB8" s="24" t="s">
        <v>99</v>
      </c>
      <c r="EC8" s="24">
        <v>100</v>
      </c>
      <c r="ED8" s="24">
        <v>100</v>
      </c>
      <c r="EE8" s="24">
        <v>100</v>
      </c>
      <c r="EF8" s="24">
        <v>100</v>
      </c>
      <c r="EG8" s="24">
        <v>100</v>
      </c>
      <c r="EH8" s="24">
        <v>100</v>
      </c>
      <c r="EJ8" s="24"/>
      <c r="EK8" s="24"/>
      <c r="EL8" s="22">
        <v>14</v>
      </c>
      <c r="EM8" s="22">
        <v>3.4865880158717603E-2</v>
      </c>
      <c r="EN8" s="24"/>
      <c r="EO8" s="25"/>
      <c r="EP8" s="24"/>
      <c r="EQ8" s="24"/>
      <c r="ER8" s="24"/>
      <c r="ES8" s="24" t="s">
        <v>99</v>
      </c>
      <c r="ET8" s="24">
        <v>100</v>
      </c>
      <c r="EU8" s="24">
        <v>100</v>
      </c>
      <c r="EV8" s="24">
        <v>100</v>
      </c>
      <c r="EW8" s="24">
        <v>100</v>
      </c>
      <c r="EX8" s="24">
        <v>100</v>
      </c>
      <c r="EY8" s="24">
        <v>100</v>
      </c>
      <c r="FA8" s="24"/>
      <c r="FB8" s="24"/>
      <c r="FC8" s="22">
        <v>14</v>
      </c>
      <c r="FD8" s="22">
        <v>7.6987223237550598E-2</v>
      </c>
      <c r="FE8" s="24"/>
      <c r="FF8" s="25"/>
      <c r="FG8" s="24"/>
      <c r="FH8" s="24"/>
      <c r="FI8" s="24"/>
      <c r="FJ8" s="24" t="s">
        <v>99</v>
      </c>
      <c r="FK8" s="24">
        <v>100</v>
      </c>
      <c r="FL8" s="24">
        <v>100</v>
      </c>
      <c r="FM8" s="24">
        <v>100</v>
      </c>
      <c r="FN8" s="24">
        <v>100</v>
      </c>
      <c r="FO8" s="24">
        <v>100</v>
      </c>
      <c r="FP8" s="24">
        <v>100</v>
      </c>
      <c r="FR8" s="24"/>
      <c r="FS8" s="24"/>
      <c r="FT8" s="22">
        <v>16</v>
      </c>
      <c r="FU8" s="22">
        <v>2.92781076334113E-2</v>
      </c>
      <c r="FV8" s="24"/>
      <c r="FW8" s="25"/>
      <c r="FX8" s="24"/>
      <c r="FY8" s="24"/>
      <c r="FZ8" s="24"/>
      <c r="GA8" s="24" t="s">
        <v>99</v>
      </c>
      <c r="GB8" s="24">
        <v>100</v>
      </c>
      <c r="GC8" s="24">
        <v>100</v>
      </c>
      <c r="GD8" s="24">
        <v>100</v>
      </c>
      <c r="GE8" s="24">
        <v>100</v>
      </c>
      <c r="GF8" s="24">
        <v>100</v>
      </c>
      <c r="GG8" s="24">
        <v>100</v>
      </c>
      <c r="GI8" s="24"/>
      <c r="GJ8" s="24"/>
      <c r="GM8" s="24"/>
      <c r="GN8" s="25"/>
      <c r="GO8" s="24"/>
      <c r="GP8" s="24"/>
      <c r="GQ8" s="24"/>
      <c r="GR8" s="24" t="s">
        <v>99</v>
      </c>
      <c r="GS8" s="24">
        <v>100</v>
      </c>
      <c r="GT8" s="24">
        <v>100</v>
      </c>
      <c r="GU8" s="24">
        <v>100</v>
      </c>
      <c r="GV8" s="24">
        <v>100</v>
      </c>
      <c r="GW8" s="24">
        <v>100</v>
      </c>
      <c r="GX8" s="24">
        <v>100</v>
      </c>
      <c r="GZ8" s="24"/>
      <c r="HA8" s="24"/>
      <c r="HB8" s="22">
        <v>36</v>
      </c>
      <c r="HC8" s="22">
        <v>5.5697626014753199E-2</v>
      </c>
      <c r="HD8" s="24"/>
      <c r="HE8" s="25"/>
      <c r="HF8" s="24"/>
      <c r="HG8" s="24"/>
      <c r="HH8" s="24"/>
      <c r="HI8" s="24" t="s">
        <v>99</v>
      </c>
      <c r="HJ8" s="24">
        <v>100</v>
      </c>
      <c r="HK8" s="24">
        <v>100</v>
      </c>
      <c r="HL8" s="24">
        <v>100</v>
      </c>
      <c r="HM8" s="24">
        <v>100</v>
      </c>
      <c r="HN8" s="24">
        <v>100</v>
      </c>
      <c r="HO8" s="24">
        <v>100</v>
      </c>
      <c r="HQ8" s="24"/>
      <c r="HR8" s="24"/>
      <c r="HU8" s="24"/>
      <c r="HV8" s="25"/>
    </row>
    <row r="9" spans="1:230" x14ac:dyDescent="0.25">
      <c r="B9" s="22" t="s">
        <v>100</v>
      </c>
      <c r="C9" s="22" t="s">
        <v>101</v>
      </c>
      <c r="E9" s="26"/>
      <c r="J9" s="24"/>
      <c r="K9" s="24"/>
      <c r="L9" s="24"/>
      <c r="M9" s="24"/>
      <c r="N9" s="24"/>
      <c r="O9" s="24"/>
      <c r="P9" s="24"/>
      <c r="Q9" s="24"/>
      <c r="R9" s="24"/>
      <c r="S9" s="24"/>
      <c r="U9" s="24"/>
      <c r="V9" s="24"/>
      <c r="W9" s="22">
        <v>166</v>
      </c>
      <c r="X9" s="22">
        <v>0.145640684379225</v>
      </c>
      <c r="Y9" s="24"/>
      <c r="Z9" s="25"/>
      <c r="AA9" s="24"/>
      <c r="AB9" s="24"/>
      <c r="AC9" s="24"/>
      <c r="AD9" s="24"/>
      <c r="AE9" s="24"/>
      <c r="AF9" s="24"/>
      <c r="AG9" s="24"/>
      <c r="AH9" s="24"/>
      <c r="AI9" s="24"/>
      <c r="AJ9" s="24"/>
      <c r="AL9" s="24"/>
      <c r="AM9" s="24"/>
      <c r="AN9" s="22">
        <v>46</v>
      </c>
      <c r="AO9" s="22">
        <v>0.149627824858063</v>
      </c>
      <c r="AP9" s="24"/>
      <c r="AQ9" s="25"/>
      <c r="AR9" s="24"/>
      <c r="AS9" s="24"/>
      <c r="AT9" s="24"/>
      <c r="AU9" s="24"/>
      <c r="AV9" s="24"/>
      <c r="AW9" s="24"/>
      <c r="AX9" s="24"/>
      <c r="AY9" s="24"/>
      <c r="AZ9" s="24"/>
      <c r="BA9" s="24"/>
      <c r="BC9" s="24"/>
      <c r="BD9" s="24"/>
      <c r="BE9" s="22">
        <v>42</v>
      </c>
      <c r="BF9" s="22">
        <v>0.111739333230506</v>
      </c>
      <c r="BG9" s="24"/>
      <c r="BH9" s="25"/>
      <c r="BI9" s="24"/>
      <c r="BJ9" s="24"/>
      <c r="BK9" s="24"/>
      <c r="BL9" s="24"/>
      <c r="BM9" s="24"/>
      <c r="BN9" s="24"/>
      <c r="BO9" s="24"/>
      <c r="BP9" s="24"/>
      <c r="BQ9" s="24"/>
      <c r="BR9" s="24"/>
      <c r="BT9" s="24"/>
      <c r="BU9" s="24"/>
      <c r="BV9" s="22">
        <v>66</v>
      </c>
      <c r="BW9" s="22">
        <v>0.26484100706236902</v>
      </c>
      <c r="BX9" s="24"/>
      <c r="BY9" s="25"/>
      <c r="BZ9" s="24"/>
      <c r="CA9" s="24"/>
      <c r="CB9" s="24"/>
      <c r="CC9" s="24"/>
      <c r="CD9" s="24"/>
      <c r="CE9" s="24"/>
      <c r="CF9" s="24"/>
      <c r="CG9" s="24"/>
      <c r="CH9" s="24"/>
      <c r="CI9" s="24"/>
      <c r="CK9" s="24"/>
      <c r="CL9" s="24"/>
      <c r="CM9" s="22">
        <v>40</v>
      </c>
      <c r="CN9" s="22">
        <v>0.19682919508933999</v>
      </c>
      <c r="CO9" s="24"/>
      <c r="CP9" s="25"/>
      <c r="CQ9" s="24"/>
      <c r="CR9" s="24"/>
      <c r="CS9" s="24"/>
      <c r="CT9" s="24"/>
      <c r="CU9" s="24"/>
      <c r="CV9" s="24"/>
      <c r="CW9" s="24"/>
      <c r="CX9" s="24"/>
      <c r="CY9" s="24"/>
      <c r="CZ9" s="24"/>
      <c r="DB9" s="24"/>
      <c r="DC9" s="24"/>
      <c r="DD9" s="22">
        <v>20</v>
      </c>
      <c r="DE9" s="22">
        <v>0.204560790319229</v>
      </c>
      <c r="DF9" s="24"/>
      <c r="DG9" s="25"/>
      <c r="DH9" s="24"/>
      <c r="DI9" s="24"/>
      <c r="DJ9" s="24"/>
      <c r="DK9" s="24"/>
      <c r="DL9" s="24"/>
      <c r="DM9" s="24"/>
      <c r="DN9" s="24"/>
      <c r="DO9" s="24"/>
      <c r="DP9" s="24"/>
      <c r="DQ9" s="24"/>
      <c r="DS9" s="24"/>
      <c r="DT9" s="24"/>
      <c r="DU9" s="22">
        <v>36</v>
      </c>
      <c r="DV9" s="22">
        <v>0.19701149998245701</v>
      </c>
      <c r="DW9" s="24"/>
      <c r="DX9" s="25"/>
      <c r="DY9" s="24"/>
      <c r="DZ9" s="24"/>
      <c r="EA9" s="24"/>
      <c r="EB9" s="24"/>
      <c r="EC9" s="24"/>
      <c r="ED9" s="24"/>
      <c r="EE9" s="24"/>
      <c r="EF9" s="24"/>
      <c r="EG9" s="24"/>
      <c r="EH9" s="24"/>
      <c r="EJ9" s="24"/>
      <c r="EK9" s="24"/>
      <c r="EL9" s="22">
        <v>16</v>
      </c>
      <c r="EM9" s="22">
        <v>3.6863812998532197E-2</v>
      </c>
      <c r="EN9" s="24"/>
      <c r="EO9" s="25"/>
      <c r="EP9" s="24"/>
      <c r="EQ9" s="24"/>
      <c r="ER9" s="24"/>
      <c r="ES9" s="24"/>
      <c r="ET9" s="24"/>
      <c r="EU9" s="24"/>
      <c r="EV9" s="24"/>
      <c r="EW9" s="24"/>
      <c r="EX9" s="24"/>
      <c r="EY9" s="24"/>
      <c r="FA9" s="24"/>
      <c r="FB9" s="24"/>
      <c r="FC9" s="22">
        <v>16</v>
      </c>
      <c r="FD9" s="22">
        <v>7.9010497424413004E-2</v>
      </c>
      <c r="FE9" s="24"/>
      <c r="FF9" s="25"/>
      <c r="FG9" s="24"/>
      <c r="FH9" s="24"/>
      <c r="FI9" s="24"/>
      <c r="FJ9" s="24"/>
      <c r="FK9" s="24"/>
      <c r="FL9" s="24"/>
      <c r="FM9" s="24"/>
      <c r="FN9" s="24"/>
      <c r="FO9" s="24"/>
      <c r="FP9" s="24"/>
      <c r="FR9" s="24"/>
      <c r="FS9" s="24"/>
      <c r="FT9" s="22">
        <v>20</v>
      </c>
      <c r="FU9" s="22">
        <v>3.05130780873995E-2</v>
      </c>
      <c r="FV9" s="24"/>
      <c r="FW9" s="25"/>
      <c r="FX9" s="24"/>
      <c r="FY9" s="24"/>
      <c r="FZ9" s="24"/>
      <c r="GA9" s="24"/>
      <c r="GB9" s="24"/>
      <c r="GC9" s="24"/>
      <c r="GD9" s="24"/>
      <c r="GE9" s="24"/>
      <c r="GF9" s="24"/>
      <c r="GG9" s="24"/>
      <c r="GI9" s="24"/>
      <c r="GJ9" s="24"/>
      <c r="GM9" s="24"/>
      <c r="GN9" s="25"/>
      <c r="GO9" s="24"/>
      <c r="GP9" s="24"/>
      <c r="GQ9" s="24"/>
      <c r="GR9" s="24"/>
      <c r="GS9" s="24"/>
      <c r="GT9" s="24"/>
      <c r="GU9" s="24"/>
      <c r="GV9" s="24"/>
      <c r="GW9" s="24"/>
      <c r="GX9" s="24"/>
      <c r="GZ9" s="24"/>
      <c r="HA9" s="24"/>
      <c r="HB9" s="22">
        <v>38</v>
      </c>
      <c r="HC9" s="22">
        <v>5.5671496035204299E-2</v>
      </c>
      <c r="HD9" s="24"/>
      <c r="HE9" s="25"/>
      <c r="HF9" s="24"/>
      <c r="HG9" s="24"/>
      <c r="HH9" s="24"/>
      <c r="HI9" s="24"/>
      <c r="HJ9" s="24"/>
      <c r="HK9" s="24"/>
      <c r="HL9" s="24"/>
      <c r="HM9" s="24"/>
      <c r="HN9" s="24"/>
      <c r="HO9" s="24"/>
      <c r="HQ9" s="24"/>
      <c r="HR9" s="24"/>
      <c r="HU9" s="24"/>
      <c r="HV9" s="25"/>
    </row>
    <row r="10" spans="1:230" x14ac:dyDescent="0.25">
      <c r="C10" s="22" t="s">
        <v>102</v>
      </c>
      <c r="E10" s="26"/>
      <c r="J10" s="24" t="s">
        <v>103</v>
      </c>
      <c r="K10" s="24" t="s">
        <v>104</v>
      </c>
      <c r="L10" s="24" t="s">
        <v>105</v>
      </c>
      <c r="M10" s="24" t="s">
        <v>106</v>
      </c>
      <c r="N10" s="24"/>
      <c r="O10" s="24"/>
      <c r="P10" s="24"/>
      <c r="Q10" s="24" t="s">
        <v>87</v>
      </c>
      <c r="R10" s="24"/>
      <c r="S10" s="24"/>
      <c r="U10" s="24"/>
      <c r="V10" s="24"/>
      <c r="W10" s="22">
        <v>168</v>
      </c>
      <c r="X10" s="22">
        <v>0.147026434179124</v>
      </c>
      <c r="Y10" s="24"/>
      <c r="Z10" s="25"/>
      <c r="AA10" s="24" t="s">
        <v>103</v>
      </c>
      <c r="AB10" s="24" t="s">
        <v>104</v>
      </c>
      <c r="AC10" s="24" t="s">
        <v>105</v>
      </c>
      <c r="AD10" s="24" t="s">
        <v>106</v>
      </c>
      <c r="AE10" s="24"/>
      <c r="AF10" s="24"/>
      <c r="AG10" s="24"/>
      <c r="AH10" s="24" t="s">
        <v>87</v>
      </c>
      <c r="AI10" s="24"/>
      <c r="AJ10" s="24"/>
      <c r="AL10" s="24"/>
      <c r="AM10" s="24"/>
      <c r="AP10" s="24"/>
      <c r="AQ10" s="25"/>
      <c r="AR10" s="24" t="s">
        <v>103</v>
      </c>
      <c r="AS10" s="24" t="s">
        <v>104</v>
      </c>
      <c r="AT10" s="24" t="s">
        <v>105</v>
      </c>
      <c r="AU10" s="24" t="s">
        <v>106</v>
      </c>
      <c r="AV10" s="24"/>
      <c r="AW10" s="24"/>
      <c r="AX10" s="24"/>
      <c r="AY10" s="24" t="s">
        <v>87</v>
      </c>
      <c r="AZ10" s="24"/>
      <c r="BA10" s="24"/>
      <c r="BC10" s="24"/>
      <c r="BD10" s="24"/>
      <c r="BG10" s="24"/>
      <c r="BH10" s="25"/>
      <c r="BI10" s="24" t="s">
        <v>103</v>
      </c>
      <c r="BJ10" s="24" t="s">
        <v>104</v>
      </c>
      <c r="BK10" s="24" t="s">
        <v>105</v>
      </c>
      <c r="BL10" s="24" t="s">
        <v>106</v>
      </c>
      <c r="BM10" s="24"/>
      <c r="BN10" s="24"/>
      <c r="BO10" s="24"/>
      <c r="BP10" s="24" t="s">
        <v>87</v>
      </c>
      <c r="BQ10" s="24"/>
      <c r="BR10" s="24"/>
      <c r="BT10" s="24"/>
      <c r="BU10" s="24"/>
      <c r="BV10" s="22">
        <v>69</v>
      </c>
      <c r="BW10" s="22">
        <v>0.27938278376415598</v>
      </c>
      <c r="BX10" s="24"/>
      <c r="BY10" s="25"/>
      <c r="BZ10" s="24" t="s">
        <v>103</v>
      </c>
      <c r="CA10" s="24" t="s">
        <v>104</v>
      </c>
      <c r="CB10" s="24" t="s">
        <v>105</v>
      </c>
      <c r="CC10" s="24" t="s">
        <v>106</v>
      </c>
      <c r="CD10" s="24"/>
      <c r="CE10" s="24"/>
      <c r="CF10" s="24"/>
      <c r="CG10" s="24" t="s">
        <v>87</v>
      </c>
      <c r="CH10" s="24"/>
      <c r="CI10" s="24"/>
      <c r="CK10" s="24"/>
      <c r="CL10" s="24"/>
      <c r="CM10" s="22">
        <v>42</v>
      </c>
      <c r="CN10" s="22">
        <v>0.206278381782906</v>
      </c>
      <c r="CO10" s="24"/>
      <c r="CP10" s="25"/>
      <c r="CQ10" s="24" t="s">
        <v>103</v>
      </c>
      <c r="CR10" s="24" t="s">
        <v>104</v>
      </c>
      <c r="CS10" s="24" t="s">
        <v>105</v>
      </c>
      <c r="CT10" s="24" t="s">
        <v>106</v>
      </c>
      <c r="CU10" s="24"/>
      <c r="CV10" s="24"/>
      <c r="CW10" s="24"/>
      <c r="CX10" s="24" t="s">
        <v>87</v>
      </c>
      <c r="CY10" s="24"/>
      <c r="CZ10" s="24"/>
      <c r="DB10" s="24"/>
      <c r="DC10" s="24"/>
      <c r="DD10" s="22">
        <v>22</v>
      </c>
      <c r="DE10" s="22">
        <v>0.21186218939412199</v>
      </c>
      <c r="DF10" s="24"/>
      <c r="DG10" s="25"/>
      <c r="DH10" s="24" t="s">
        <v>103</v>
      </c>
      <c r="DI10" s="24" t="s">
        <v>104</v>
      </c>
      <c r="DJ10" s="24" t="s">
        <v>105</v>
      </c>
      <c r="DK10" s="24" t="s">
        <v>106</v>
      </c>
      <c r="DL10" s="24"/>
      <c r="DM10" s="24"/>
      <c r="DN10" s="24"/>
      <c r="DO10" s="24" t="s">
        <v>87</v>
      </c>
      <c r="DP10" s="24"/>
      <c r="DQ10" s="24"/>
      <c r="DS10" s="24"/>
      <c r="DT10" s="24"/>
      <c r="DU10" s="22">
        <v>38</v>
      </c>
      <c r="DV10" s="22">
        <v>0.211780591043849</v>
      </c>
      <c r="DW10" s="24"/>
      <c r="DX10" s="25"/>
      <c r="DY10" s="24" t="s">
        <v>103</v>
      </c>
      <c r="DZ10" s="24" t="s">
        <v>104</v>
      </c>
      <c r="EA10" s="24" t="s">
        <v>105</v>
      </c>
      <c r="EB10" s="24" t="s">
        <v>106</v>
      </c>
      <c r="EC10" s="24"/>
      <c r="ED10" s="24"/>
      <c r="EE10" s="24"/>
      <c r="EF10" s="24" t="s">
        <v>87</v>
      </c>
      <c r="EG10" s="24"/>
      <c r="EH10" s="24"/>
      <c r="EJ10" s="24"/>
      <c r="EK10" s="24"/>
      <c r="EL10" s="22">
        <v>18</v>
      </c>
      <c r="EM10" s="22">
        <v>3.7364700459837398E-2</v>
      </c>
      <c r="EN10" s="24"/>
      <c r="EO10" s="25"/>
      <c r="EP10" s="24" t="s">
        <v>103</v>
      </c>
      <c r="EQ10" s="24" t="s">
        <v>104</v>
      </c>
      <c r="ER10" s="24" t="s">
        <v>105</v>
      </c>
      <c r="ES10" s="24" t="s">
        <v>106</v>
      </c>
      <c r="ET10" s="24"/>
      <c r="EU10" s="24"/>
      <c r="EV10" s="24"/>
      <c r="EW10" s="24" t="s">
        <v>87</v>
      </c>
      <c r="EX10" s="24"/>
      <c r="EY10" s="24"/>
      <c r="FA10" s="24"/>
      <c r="FB10" s="24"/>
      <c r="FC10" s="22">
        <v>18</v>
      </c>
      <c r="FD10" s="22">
        <v>8.3266706065182994E-2</v>
      </c>
      <c r="FE10" s="24"/>
      <c r="FF10" s="25"/>
      <c r="FG10" s="24" t="s">
        <v>103</v>
      </c>
      <c r="FH10" s="24" t="s">
        <v>104</v>
      </c>
      <c r="FI10" s="24" t="s">
        <v>105</v>
      </c>
      <c r="FJ10" s="24" t="s">
        <v>106</v>
      </c>
      <c r="FK10" s="24"/>
      <c r="FL10" s="24"/>
      <c r="FM10" s="24"/>
      <c r="FN10" s="24" t="s">
        <v>87</v>
      </c>
      <c r="FO10" s="24"/>
      <c r="FP10" s="24"/>
      <c r="FR10" s="24"/>
      <c r="FS10" s="24"/>
      <c r="FT10" s="22">
        <v>22</v>
      </c>
      <c r="FU10" s="22">
        <v>3.2003551500275097E-2</v>
      </c>
      <c r="FV10" s="24"/>
      <c r="FW10" s="25"/>
      <c r="FX10" s="24" t="s">
        <v>103</v>
      </c>
      <c r="FY10" s="24" t="s">
        <v>104</v>
      </c>
      <c r="FZ10" s="24" t="s">
        <v>105</v>
      </c>
      <c r="GA10" s="24" t="s">
        <v>106</v>
      </c>
      <c r="GB10" s="24"/>
      <c r="GC10" s="24"/>
      <c r="GD10" s="24"/>
      <c r="GE10" s="24" t="s">
        <v>87</v>
      </c>
      <c r="GF10" s="24"/>
      <c r="GG10" s="24"/>
      <c r="GI10" s="24"/>
      <c r="GJ10" s="24"/>
      <c r="GM10" s="24"/>
      <c r="GN10" s="25"/>
      <c r="GO10" s="24" t="s">
        <v>103</v>
      </c>
      <c r="GP10" s="24" t="s">
        <v>104</v>
      </c>
      <c r="GQ10" s="24" t="s">
        <v>105</v>
      </c>
      <c r="GR10" s="24" t="s">
        <v>106</v>
      </c>
      <c r="GS10" s="24"/>
      <c r="GT10" s="24"/>
      <c r="GU10" s="24"/>
      <c r="GV10" s="24" t="s">
        <v>87</v>
      </c>
      <c r="GW10" s="24"/>
      <c r="GX10" s="24"/>
      <c r="GZ10" s="24"/>
      <c r="HA10" s="24"/>
      <c r="HB10" s="22">
        <v>40</v>
      </c>
      <c r="HC10" s="22">
        <v>5.7114870863453099E-2</v>
      </c>
      <c r="HD10" s="24"/>
      <c r="HE10" s="25"/>
      <c r="HF10" s="24" t="s">
        <v>103</v>
      </c>
      <c r="HG10" s="24" t="s">
        <v>104</v>
      </c>
      <c r="HH10" s="24" t="s">
        <v>105</v>
      </c>
      <c r="HI10" s="24" t="s">
        <v>106</v>
      </c>
      <c r="HJ10" s="24"/>
      <c r="HK10" s="24"/>
      <c r="HL10" s="24"/>
      <c r="HM10" s="24" t="s">
        <v>87</v>
      </c>
      <c r="HN10" s="24"/>
      <c r="HO10" s="24"/>
      <c r="HQ10" s="24"/>
      <c r="HR10" s="24"/>
      <c r="HU10" s="24"/>
      <c r="HV10" s="25"/>
    </row>
    <row r="11" spans="1:230" x14ac:dyDescent="0.25">
      <c r="E11" s="26"/>
      <c r="J11" s="27">
        <v>5.3197999999999998E-8</v>
      </c>
      <c r="K11" s="24">
        <f>V1</f>
        <v>1.0805333333333333</v>
      </c>
      <c r="L11" s="27">
        <f>M11/15000</f>
        <v>4.16647295795473E-8</v>
      </c>
      <c r="M11" s="24">
        <f>Y1</f>
        <v>6.2497094369320949E-4</v>
      </c>
      <c r="N11" s="24"/>
      <c r="O11" s="24"/>
      <c r="P11" s="24" t="s">
        <v>108</v>
      </c>
      <c r="Q11" s="24"/>
      <c r="R11" s="24"/>
      <c r="S11" s="24"/>
      <c r="U11" s="24"/>
      <c r="V11" s="24"/>
      <c r="W11" s="22">
        <v>170</v>
      </c>
      <c r="X11" s="22">
        <v>0.14814342451589799</v>
      </c>
      <c r="Y11" s="24"/>
      <c r="Z11" s="25"/>
      <c r="AA11" s="27">
        <v>1.8001999999999999E-7</v>
      </c>
      <c r="AB11" s="24">
        <f>AM1</f>
        <v>1.0805333333333333</v>
      </c>
      <c r="AC11" s="27">
        <f>AD11/15000</f>
        <v>1.1873425039820777E-7</v>
      </c>
      <c r="AD11" s="24">
        <f>AP1</f>
        <v>1.7810137559731165E-3</v>
      </c>
      <c r="AE11" s="24"/>
      <c r="AF11" s="24"/>
      <c r="AG11" s="24" t="s">
        <v>108</v>
      </c>
      <c r="AH11" s="24"/>
      <c r="AI11" s="24"/>
      <c r="AJ11" s="24"/>
      <c r="AL11" s="24"/>
      <c r="AM11" s="24"/>
      <c r="AP11" s="24"/>
      <c r="AQ11" s="25"/>
      <c r="AR11" s="27">
        <v>1.8797000000000001E-7</v>
      </c>
      <c r="AS11" s="24">
        <f>BD1</f>
        <v>1.0805333333333333</v>
      </c>
      <c r="AT11" s="27">
        <f>AU11/15000</f>
        <v>1.4537639077307509E-7</v>
      </c>
      <c r="AU11" s="24">
        <f>BG1</f>
        <v>2.1806458615961262E-3</v>
      </c>
      <c r="AV11" s="24"/>
      <c r="AW11" s="24"/>
      <c r="AX11" s="24" t="s">
        <v>108</v>
      </c>
      <c r="AY11" s="24"/>
      <c r="AZ11" s="24"/>
      <c r="BA11" s="24"/>
      <c r="BC11" s="24"/>
      <c r="BD11" s="24"/>
      <c r="BG11" s="24"/>
      <c r="BH11" s="25"/>
      <c r="BI11" s="27">
        <v>3.5208000000000001E-7</v>
      </c>
      <c r="BJ11" s="24">
        <f>BU1</f>
        <v>1.0805333333333333</v>
      </c>
      <c r="BK11" s="27">
        <f>BL11/15000</f>
        <v>2.2026634542175761E-7</v>
      </c>
      <c r="BL11" s="24">
        <f>BX1</f>
        <v>3.3039951813263642E-3</v>
      </c>
      <c r="BM11" s="24"/>
      <c r="BN11" s="24"/>
      <c r="BO11" s="24" t="s">
        <v>108</v>
      </c>
      <c r="BP11" s="24"/>
      <c r="BQ11" s="24"/>
      <c r="BR11" s="24"/>
      <c r="BT11" s="24"/>
      <c r="BU11" s="24"/>
      <c r="BX11" s="24"/>
      <c r="BY11" s="25"/>
      <c r="BZ11" s="27">
        <v>2.6231000000000002E-7</v>
      </c>
      <c r="CA11" s="24">
        <f>CL1</f>
        <v>1.0805333333333333</v>
      </c>
      <c r="CB11" s="27">
        <f>CC11/15000</f>
        <v>2.052285065986908E-7</v>
      </c>
      <c r="CC11" s="24">
        <f>CO1</f>
        <v>3.0784275989803622E-3</v>
      </c>
      <c r="CD11" s="24"/>
      <c r="CE11" s="24"/>
      <c r="CF11" s="24" t="s">
        <v>108</v>
      </c>
      <c r="CG11" s="24"/>
      <c r="CH11" s="24"/>
      <c r="CI11" s="24"/>
      <c r="CK11" s="24"/>
      <c r="CL11" s="24"/>
      <c r="CM11" s="22">
        <v>44</v>
      </c>
      <c r="CN11" s="22">
        <v>0.21369252343651601</v>
      </c>
      <c r="CO11" s="24"/>
      <c r="CP11" s="25"/>
      <c r="CQ11" s="27">
        <v>4.7520000000000002E-7</v>
      </c>
      <c r="CR11" s="24">
        <f>DC1</f>
        <v>1.0805333333333333</v>
      </c>
      <c r="CS11" s="27">
        <f>CT11/15000</f>
        <v>3.1384212502011623E-7</v>
      </c>
      <c r="CT11" s="24">
        <f>DF1</f>
        <v>4.7076318753017437E-3</v>
      </c>
      <c r="CU11" s="24"/>
      <c r="CV11" s="24"/>
      <c r="CW11" s="24" t="s">
        <v>108</v>
      </c>
      <c r="CX11" s="24"/>
      <c r="CY11" s="24"/>
      <c r="CZ11" s="24"/>
      <c r="DB11" s="24"/>
      <c r="DC11" s="24"/>
      <c r="DD11" s="22">
        <v>24</v>
      </c>
      <c r="DE11" s="22">
        <v>0.22638282225705</v>
      </c>
      <c r="DF11" s="24"/>
      <c r="DG11" s="25"/>
      <c r="DH11" s="27">
        <v>3.5097000000000003E-7</v>
      </c>
      <c r="DI11" s="24">
        <f>DT1</f>
        <v>1.0805333333333333</v>
      </c>
      <c r="DJ11" s="27">
        <f>DK11/15000</f>
        <v>2.6444159537663719E-7</v>
      </c>
      <c r="DK11" s="24">
        <f>DW1</f>
        <v>3.9666239306495581E-3</v>
      </c>
      <c r="DL11" s="24"/>
      <c r="DM11" s="24"/>
      <c r="DN11" s="24" t="s">
        <v>108</v>
      </c>
      <c r="DO11" s="24"/>
      <c r="DP11" s="24"/>
      <c r="DQ11" s="24"/>
      <c r="DS11" s="24"/>
      <c r="DT11" s="24"/>
      <c r="DU11" s="22">
        <v>40</v>
      </c>
      <c r="DV11" s="22">
        <v>0.22477040156865499</v>
      </c>
      <c r="DW11" s="24"/>
      <c r="DX11" s="25"/>
      <c r="DY11" s="27">
        <v>2.3013000000000001E-7</v>
      </c>
      <c r="DZ11" s="24">
        <f>EK1</f>
        <v>1.0805333333333333</v>
      </c>
      <c r="EA11" s="27">
        <f>EB11/15000</f>
        <v>7.8309971717664816E-8</v>
      </c>
      <c r="EB11" s="24">
        <f>EN1</f>
        <v>1.1746495757649722E-3</v>
      </c>
      <c r="EC11" s="24"/>
      <c r="ED11" s="24"/>
      <c r="EE11" s="24" t="s">
        <v>108</v>
      </c>
      <c r="EF11" s="24"/>
      <c r="EG11" s="24"/>
      <c r="EH11" s="24"/>
      <c r="EJ11" s="24"/>
      <c r="EK11" s="24"/>
      <c r="EL11" s="22">
        <v>20</v>
      </c>
      <c r="EM11" s="22">
        <v>3.9510858741374798E-2</v>
      </c>
      <c r="EN11" s="24"/>
      <c r="EO11" s="25"/>
      <c r="EP11" s="27">
        <v>1.5440000000000001E-7</v>
      </c>
      <c r="EQ11" s="24">
        <f>FB1</f>
        <v>1.0805333333333333</v>
      </c>
      <c r="ER11" s="27">
        <f t="shared" ref="ER11:ER16" si="26">ES11/15000</f>
        <v>1.1257620566975228E-7</v>
      </c>
      <c r="ES11" s="24">
        <f>FE1</f>
        <v>1.6886430850462841E-3</v>
      </c>
      <c r="ET11" s="24"/>
      <c r="EU11" s="24"/>
      <c r="EV11" s="24" t="s">
        <v>108</v>
      </c>
      <c r="EW11" s="24"/>
      <c r="EX11" s="24"/>
      <c r="EY11" s="24"/>
      <c r="FA11" s="24"/>
      <c r="FB11" s="24"/>
      <c r="FC11" s="22">
        <v>20</v>
      </c>
      <c r="FD11" s="22">
        <v>8.5930561153987395E-2</v>
      </c>
      <c r="FE11" s="24"/>
      <c r="FF11" s="25"/>
      <c r="FG11" s="27">
        <v>4.0590000000000001E-8</v>
      </c>
      <c r="FH11" s="24">
        <f>FS1</f>
        <v>1.0805333333333333</v>
      </c>
      <c r="FI11" s="27">
        <f t="shared" ref="FI11:FI16" si="27">FJ11/15000</f>
        <v>2.5792449174922056E-8</v>
      </c>
      <c r="FJ11" s="24">
        <f>FV1</f>
        <v>3.8688673762383085E-4</v>
      </c>
      <c r="FK11" s="24"/>
      <c r="FL11" s="24"/>
      <c r="FM11" s="24" t="s">
        <v>108</v>
      </c>
      <c r="FN11" s="24"/>
      <c r="FO11" s="24"/>
      <c r="FP11" s="24"/>
      <c r="FR11" s="24"/>
      <c r="FS11" s="24"/>
      <c r="FT11" s="22">
        <v>24</v>
      </c>
      <c r="FU11" s="22">
        <v>3.1843215538762501E-2</v>
      </c>
      <c r="FV11" s="24"/>
      <c r="FW11" s="25"/>
      <c r="FX11" s="27">
        <v>1.0697E-7</v>
      </c>
      <c r="FY11" s="24">
        <f>GJ1</f>
        <v>1.0805333333333333</v>
      </c>
      <c r="FZ11" s="27">
        <f t="shared" ref="FZ11:FZ16" si="28">GA11/15000</f>
        <v>9.2481327520233264E-8</v>
      </c>
      <c r="GA11" s="24">
        <f>GM1</f>
        <v>1.3872199128034989E-3</v>
      </c>
      <c r="GB11" s="24"/>
      <c r="GC11" s="24"/>
      <c r="GD11" s="24" t="s">
        <v>108</v>
      </c>
      <c r="GE11" s="24"/>
      <c r="GF11" s="24"/>
      <c r="GG11" s="24"/>
      <c r="GI11" s="24"/>
      <c r="GJ11" s="24"/>
      <c r="GM11" s="24"/>
      <c r="GN11" s="25"/>
      <c r="GO11" s="27">
        <v>1.2447E-7</v>
      </c>
      <c r="GP11" s="24">
        <f>HA1</f>
        <v>1.0805333333333333</v>
      </c>
      <c r="GQ11" s="27">
        <f t="shared" ref="GQ11:GQ16" si="29">GR11/15000</f>
        <v>6.0529221356968375E-9</v>
      </c>
      <c r="GR11" s="24">
        <f>HD1</f>
        <v>9.0793832035452563E-5</v>
      </c>
      <c r="GS11" s="24"/>
      <c r="GT11" s="24"/>
      <c r="GU11" s="24" t="s">
        <v>108</v>
      </c>
      <c r="GV11" s="24"/>
      <c r="GW11" s="24"/>
      <c r="GX11" s="24"/>
      <c r="GZ11" s="24"/>
      <c r="HA11" s="24"/>
      <c r="HB11" s="22">
        <v>42</v>
      </c>
      <c r="HC11" s="22">
        <v>6.0393935255080501E-2</v>
      </c>
      <c r="HD11" s="24"/>
      <c r="HE11" s="25"/>
      <c r="HF11" s="27">
        <v>4.7016999999999997E-8</v>
      </c>
      <c r="HG11" s="24">
        <f>HR1</f>
        <v>1.0805333333333333</v>
      </c>
      <c r="HH11" s="27">
        <f t="shared" ref="HH11:HH16" si="30">HI11/15000</f>
        <v>4.0551817295882495E-8</v>
      </c>
      <c r="HI11" s="24">
        <f>HU1</f>
        <v>6.0827725943823744E-4</v>
      </c>
      <c r="HJ11" s="24"/>
      <c r="HK11" s="24"/>
      <c r="HL11" s="24" t="s">
        <v>108</v>
      </c>
      <c r="HM11" s="24"/>
      <c r="HN11" s="24"/>
      <c r="HO11" s="24"/>
      <c r="HQ11" s="24"/>
      <c r="HR11" s="24"/>
      <c r="HU11" s="24"/>
      <c r="HV11" s="25"/>
    </row>
    <row r="12" spans="1:230" x14ac:dyDescent="0.25">
      <c r="C12" s="22" t="s">
        <v>109</v>
      </c>
      <c r="E12" s="26"/>
      <c r="J12" s="24" t="s">
        <v>110</v>
      </c>
      <c r="K12" s="24">
        <f>V14</f>
        <v>0.54026666666666667</v>
      </c>
      <c r="L12" s="27">
        <f>M12/15000</f>
        <v>3.3618806588347923E-8</v>
      </c>
      <c r="M12" s="24">
        <f>Y14</f>
        <v>5.0428209882521884E-4</v>
      </c>
      <c r="N12" s="24"/>
      <c r="O12" s="24" t="s">
        <v>87</v>
      </c>
      <c r="P12" s="24"/>
      <c r="Q12" s="24" t="s">
        <v>87</v>
      </c>
      <c r="R12" s="24"/>
      <c r="S12" s="24"/>
      <c r="U12" s="24"/>
      <c r="W12" s="22">
        <v>172</v>
      </c>
      <c r="X12" s="22">
        <v>0.149413219426139</v>
      </c>
      <c r="Y12" s="24"/>
      <c r="Z12" s="25"/>
      <c r="AA12" s="24" t="s">
        <v>110</v>
      </c>
      <c r="AB12" s="24">
        <f>AM14</f>
        <v>0.54026666666666667</v>
      </c>
      <c r="AC12" s="27">
        <f>AD12/15000</f>
        <v>1.0663567929254426E-7</v>
      </c>
      <c r="AD12" s="24">
        <f>AP14</f>
        <v>1.5995351893881638E-3</v>
      </c>
      <c r="AE12" s="24"/>
      <c r="AF12" s="24" t="s">
        <v>87</v>
      </c>
      <c r="AG12" s="24"/>
      <c r="AH12" s="24" t="s">
        <v>87</v>
      </c>
      <c r="AI12" s="24"/>
      <c r="AJ12" s="24"/>
      <c r="AL12" s="24"/>
      <c r="AP12" s="24"/>
      <c r="AQ12" s="25"/>
      <c r="AR12" s="24" t="s">
        <v>110</v>
      </c>
      <c r="AS12" s="24">
        <f>BD14</f>
        <v>0.54026666666666667</v>
      </c>
      <c r="AT12" s="27">
        <f>AU12/15000</f>
        <v>1.1143642198459389E-7</v>
      </c>
      <c r="AU12" s="24">
        <f>BG14</f>
        <v>1.6715463297689082E-3</v>
      </c>
      <c r="AV12" s="24"/>
      <c r="AW12" s="24" t="s">
        <v>87</v>
      </c>
      <c r="AX12" s="24"/>
      <c r="AY12" s="24" t="s">
        <v>87</v>
      </c>
      <c r="AZ12" s="24"/>
      <c r="BA12" s="24"/>
      <c r="BC12" s="24"/>
      <c r="BG12" s="24"/>
      <c r="BH12" s="25"/>
      <c r="BI12" s="24" t="s">
        <v>110</v>
      </c>
      <c r="BJ12" s="24">
        <f>BU14</f>
        <v>0.54026666666666667</v>
      </c>
      <c r="BK12" s="27">
        <f>BL12/15000</f>
        <v>1.4957008339974716E-7</v>
      </c>
      <c r="BL12" s="24">
        <f>BX14</f>
        <v>2.2435512509962072E-3</v>
      </c>
      <c r="BM12" s="24"/>
      <c r="BN12" s="24" t="s">
        <v>87</v>
      </c>
      <c r="BO12" s="24"/>
      <c r="BP12" s="24" t="s">
        <v>87</v>
      </c>
      <c r="BQ12" s="24"/>
      <c r="BR12" s="24"/>
      <c r="BT12" s="24"/>
      <c r="BX12" s="24"/>
      <c r="BY12" s="25"/>
      <c r="BZ12" s="24" t="s">
        <v>110</v>
      </c>
      <c r="CA12" s="24">
        <f>CL14</f>
        <v>0.54026666666666667</v>
      </c>
      <c r="CB12" s="27">
        <f>CC12/15000</f>
        <v>1.7537900210150158E-7</v>
      </c>
      <c r="CC12" s="24">
        <f>CO14</f>
        <v>2.6306850315225235E-3</v>
      </c>
      <c r="CD12" s="24"/>
      <c r="CE12" s="24" t="s">
        <v>87</v>
      </c>
      <c r="CF12" s="24"/>
      <c r="CG12" s="24" t="s">
        <v>87</v>
      </c>
      <c r="CH12" s="24"/>
      <c r="CI12" s="24"/>
      <c r="CK12" s="24"/>
      <c r="CM12" s="22">
        <v>46</v>
      </c>
      <c r="CN12" s="22">
        <v>0.216435086252104</v>
      </c>
      <c r="CO12" s="24"/>
      <c r="CP12" s="25"/>
      <c r="CQ12" s="24" t="s">
        <v>110</v>
      </c>
      <c r="CR12" s="24">
        <f>DC14</f>
        <v>0.54026666666666667</v>
      </c>
      <c r="CS12" s="27">
        <f>CT12/15000</f>
        <v>2.3379288506593843E-7</v>
      </c>
      <c r="CT12" s="24">
        <f>DF14</f>
        <v>3.5068932759890763E-3</v>
      </c>
      <c r="CU12" s="24"/>
      <c r="CV12" s="24" t="s">
        <v>87</v>
      </c>
      <c r="CW12" s="24"/>
      <c r="CX12" s="24" t="s">
        <v>87</v>
      </c>
      <c r="CY12" s="24"/>
      <c r="CZ12" s="24"/>
      <c r="DB12" s="24"/>
      <c r="DD12" s="22">
        <v>26</v>
      </c>
      <c r="DE12" s="22">
        <v>0.23006871479874</v>
      </c>
      <c r="DF12" s="24"/>
      <c r="DG12" s="25"/>
      <c r="DH12" s="24" t="s">
        <v>110</v>
      </c>
      <c r="DI12" s="24">
        <f>DT14</f>
        <v>0.54026666666666667</v>
      </c>
      <c r="DJ12" s="27">
        <f>DK12/15000</f>
        <v>2.0018633890601638E-7</v>
      </c>
      <c r="DK12" s="24">
        <f>DW14</f>
        <v>3.0027950835902458E-3</v>
      </c>
      <c r="DL12" s="24"/>
      <c r="DM12" s="24" t="s">
        <v>87</v>
      </c>
      <c r="DN12" s="24"/>
      <c r="DO12" s="24" t="s">
        <v>87</v>
      </c>
      <c r="DP12" s="24"/>
      <c r="DQ12" s="24"/>
      <c r="DS12" s="24"/>
      <c r="DW12" s="24"/>
      <c r="DX12" s="25"/>
      <c r="DY12" s="24" t="s">
        <v>110</v>
      </c>
      <c r="DZ12" s="24">
        <f>EK14</f>
        <v>0.54026666666666667</v>
      </c>
      <c r="EA12" s="27">
        <f>EB12/15000</f>
        <v>1.3389248212791372E-7</v>
      </c>
      <c r="EB12" s="24">
        <f>EN14</f>
        <v>2.008387231918706E-3</v>
      </c>
      <c r="EC12" s="24"/>
      <c r="ED12" s="24" t="s">
        <v>87</v>
      </c>
      <c r="EE12" s="24"/>
      <c r="EF12" s="24" t="s">
        <v>87</v>
      </c>
      <c r="EG12" s="24"/>
      <c r="EH12" s="24"/>
      <c r="EJ12" s="24"/>
      <c r="EL12" s="22">
        <v>22</v>
      </c>
      <c r="EM12" s="22">
        <v>4.1688331104693201E-2</v>
      </c>
      <c r="EN12" s="24"/>
      <c r="EO12" s="25"/>
      <c r="EP12" s="24" t="s">
        <v>110</v>
      </c>
      <c r="EQ12" s="24">
        <f>FB14</f>
        <v>0.54026666666666667</v>
      </c>
      <c r="ER12" s="27">
        <f t="shared" si="26"/>
        <v>1.1046719205185071E-7</v>
      </c>
      <c r="ES12" s="24">
        <f>FE14</f>
        <v>1.6570078807777607E-3</v>
      </c>
      <c r="ET12" s="24"/>
      <c r="EU12" s="24" t="s">
        <v>87</v>
      </c>
      <c r="EV12" s="24"/>
      <c r="EW12" s="24" t="s">
        <v>87</v>
      </c>
      <c r="EX12" s="24"/>
      <c r="EY12" s="24"/>
      <c r="FA12" s="24"/>
      <c r="FC12" s="22">
        <v>22</v>
      </c>
      <c r="FD12" s="22">
        <v>8.8965242881466303E-2</v>
      </c>
      <c r="FE12" s="24"/>
      <c r="FF12" s="25"/>
      <c r="FG12" s="24" t="s">
        <v>110</v>
      </c>
      <c r="FH12" s="24">
        <f>FS14</f>
        <v>0.54026666666666667</v>
      </c>
      <c r="FI12" s="27">
        <f t="shared" si="27"/>
        <v>3.8876390884299428E-8</v>
      </c>
      <c r="FJ12" s="24">
        <f>FV14</f>
        <v>5.8314586326449144E-4</v>
      </c>
      <c r="FK12" s="24"/>
      <c r="FL12" s="24" t="s">
        <v>87</v>
      </c>
      <c r="FM12" s="24"/>
      <c r="FN12" s="24" t="s">
        <v>87</v>
      </c>
      <c r="FO12" s="24"/>
      <c r="FP12" s="24"/>
      <c r="FR12" s="24"/>
      <c r="FT12" s="22">
        <v>26</v>
      </c>
      <c r="FU12" s="22">
        <v>3.2974673938377601E-2</v>
      </c>
      <c r="FV12" s="24"/>
      <c r="FW12" s="25"/>
      <c r="FX12" s="24" t="s">
        <v>110</v>
      </c>
      <c r="FY12" s="24">
        <f>GJ14</f>
        <v>0.54026666666666667</v>
      </c>
      <c r="FZ12" s="27">
        <f t="shared" si="28"/>
        <v>8.4184817752528191E-8</v>
      </c>
      <c r="GA12" s="24">
        <f>GM14</f>
        <v>1.2627722662879228E-3</v>
      </c>
      <c r="GB12" s="24"/>
      <c r="GC12" s="24" t="s">
        <v>87</v>
      </c>
      <c r="GD12" s="24"/>
      <c r="GE12" s="24" t="s">
        <v>87</v>
      </c>
      <c r="GF12" s="24"/>
      <c r="GG12" s="24"/>
      <c r="GI12" s="24"/>
      <c r="GM12" s="24"/>
      <c r="GN12" s="25"/>
      <c r="GO12" s="24" t="s">
        <v>110</v>
      </c>
      <c r="GP12" s="24">
        <f>HA14</f>
        <v>0.54026666666666667</v>
      </c>
      <c r="GQ12" s="27">
        <f t="shared" si="29"/>
        <v>7.349466867685893E-8</v>
      </c>
      <c r="GR12" s="24">
        <f>HD14</f>
        <v>1.1024200301528839E-3</v>
      </c>
      <c r="GS12" s="24"/>
      <c r="GT12" s="24" t="s">
        <v>87</v>
      </c>
      <c r="GU12" s="24"/>
      <c r="GV12" s="24" t="s">
        <v>87</v>
      </c>
      <c r="GW12" s="24"/>
      <c r="GX12" s="24"/>
      <c r="GZ12" s="24"/>
      <c r="HB12" s="22">
        <v>44</v>
      </c>
      <c r="HC12" s="22">
        <v>5.63528044341274E-2</v>
      </c>
      <c r="HD12" s="24"/>
      <c r="HE12" s="25"/>
      <c r="HF12" s="24" t="s">
        <v>110</v>
      </c>
      <c r="HG12" s="24">
        <f>HR14</f>
        <v>0.54026666666666667</v>
      </c>
      <c r="HH12" s="27">
        <f t="shared" si="30"/>
        <v>4.4921570114299657E-8</v>
      </c>
      <c r="HI12" s="24">
        <f>HU14</f>
        <v>6.7382355171449488E-4</v>
      </c>
      <c r="HJ12" s="24"/>
      <c r="HK12" s="24" t="s">
        <v>87</v>
      </c>
      <c r="HL12" s="24"/>
      <c r="HM12" s="24" t="s">
        <v>87</v>
      </c>
      <c r="HN12" s="24"/>
      <c r="HO12" s="24"/>
      <c r="HQ12" s="24"/>
      <c r="HU12" s="24"/>
      <c r="HV12" s="25"/>
    </row>
    <row r="13" spans="1:230" x14ac:dyDescent="0.25">
      <c r="C13" s="22" t="s">
        <v>191</v>
      </c>
      <c r="E13" s="26"/>
      <c r="J13" s="27">
        <f>J11/J2</f>
        <v>10.309023964860151</v>
      </c>
      <c r="K13" s="24">
        <f>V28</f>
        <v>0.27013333333333334</v>
      </c>
      <c r="L13" s="27">
        <f>M13/15000</f>
        <v>2.4473354676870249E-8</v>
      </c>
      <c r="M13" s="24">
        <f>Y28</f>
        <v>3.6710032015305373E-4</v>
      </c>
      <c r="N13" s="24"/>
      <c r="O13" s="24"/>
      <c r="P13" s="24"/>
      <c r="Q13" s="24" t="s">
        <v>87</v>
      </c>
      <c r="R13" s="24"/>
      <c r="S13" s="24"/>
      <c r="U13" s="24"/>
      <c r="V13" s="24"/>
      <c r="Y13" s="24"/>
      <c r="Z13" s="25"/>
      <c r="AA13" s="27">
        <f>AA11/AA2</f>
        <v>34.885343324074675</v>
      </c>
      <c r="AB13" s="24">
        <f>AM28</f>
        <v>0.27013333333333334</v>
      </c>
      <c r="AC13" s="27">
        <f>AD13/15000</f>
        <v>6.206154753294085E-8</v>
      </c>
      <c r="AD13" s="24">
        <f>AP28</f>
        <v>9.3092321299411275E-4</v>
      </c>
      <c r="AE13" s="24"/>
      <c r="AF13" s="24"/>
      <c r="AG13" s="24"/>
      <c r="AH13" s="24" t="s">
        <v>87</v>
      </c>
      <c r="AI13" s="24"/>
      <c r="AJ13" s="24"/>
      <c r="AL13" s="24"/>
      <c r="AM13" s="24"/>
      <c r="AP13" s="24"/>
      <c r="AQ13" s="25"/>
      <c r="AR13" s="27">
        <f>AR11/AR2</f>
        <v>36.425941476648802</v>
      </c>
      <c r="AS13" s="24">
        <f>BD28</f>
        <v>0.27013333333333334</v>
      </c>
      <c r="AT13" s="27">
        <f>AU13/15000</f>
        <v>1.0596294454073866E-7</v>
      </c>
      <c r="AU13" s="24">
        <f>BG28</f>
        <v>1.5894441681110799E-3</v>
      </c>
      <c r="AV13" s="24"/>
      <c r="AW13" s="24"/>
      <c r="AX13" s="24"/>
      <c r="AY13" s="24" t="s">
        <v>87</v>
      </c>
      <c r="AZ13" s="24"/>
      <c r="BA13" s="24"/>
      <c r="BC13" s="24"/>
      <c r="BD13" s="24"/>
      <c r="BG13" s="24"/>
      <c r="BH13" s="25"/>
      <c r="BI13" s="27">
        <f>BI11/BI2</f>
        <v>68.22815063626382</v>
      </c>
      <c r="BJ13" s="24">
        <f>BU28</f>
        <v>0.27013333333333334</v>
      </c>
      <c r="BK13" s="27">
        <f>BL13/15000</f>
        <v>1.1679626340842077E-7</v>
      </c>
      <c r="BL13" s="24">
        <f>BX28</f>
        <v>1.7519439511263116E-3</v>
      </c>
      <c r="BM13" s="24"/>
      <c r="BN13" s="24"/>
      <c r="BO13" s="24"/>
      <c r="BP13" s="24" t="s">
        <v>87</v>
      </c>
      <c r="BQ13" s="24"/>
      <c r="BR13" s="24"/>
      <c r="BT13" s="24"/>
      <c r="BU13" s="24"/>
      <c r="BX13" s="24"/>
      <c r="BY13" s="25"/>
      <c r="BZ13" s="27">
        <f>BZ11/BZ2</f>
        <v>50.831987597700412</v>
      </c>
      <c r="CA13" s="24">
        <f>CL28</f>
        <v>0.27013333333333334</v>
      </c>
      <c r="CB13" s="27">
        <f>CC13/15000</f>
        <v>1.1892596655071967E-7</v>
      </c>
      <c r="CC13" s="24">
        <f>CO28</f>
        <v>1.7838894982607951E-3</v>
      </c>
      <c r="CD13" s="24"/>
      <c r="CE13" s="24"/>
      <c r="CF13" s="24"/>
      <c r="CG13" s="24" t="s">
        <v>87</v>
      </c>
      <c r="CH13" s="24"/>
      <c r="CI13" s="24"/>
      <c r="CK13" s="24"/>
      <c r="CL13" s="24"/>
      <c r="CO13" s="24"/>
      <c r="CP13" s="25"/>
      <c r="CQ13" s="27">
        <f>CQ11/CQ2</f>
        <v>92.087074478392879</v>
      </c>
      <c r="CR13" s="24">
        <f>DC28</f>
        <v>0.27013333333333334</v>
      </c>
      <c r="CS13" s="27">
        <f>CT13/15000</f>
        <v>1.5349694400007776E-7</v>
      </c>
      <c r="CT13" s="24">
        <f>DF28</f>
        <v>2.3024541600011666E-3</v>
      </c>
      <c r="CU13" s="24"/>
      <c r="CV13" s="24"/>
      <c r="CW13" s="24"/>
      <c r="CX13" s="24" t="s">
        <v>87</v>
      </c>
      <c r="CY13" s="24"/>
      <c r="CZ13" s="24"/>
      <c r="DB13" s="24"/>
      <c r="DC13" s="24"/>
      <c r="DF13" s="24"/>
      <c r="DG13" s="25"/>
      <c r="DH13" s="27">
        <f>DH11/DH2</f>
        <v>68.013048252696862</v>
      </c>
      <c r="DI13" s="24">
        <f>DT28</f>
        <v>0.27013333333333334</v>
      </c>
      <c r="DJ13" s="27">
        <f>DK13/15000</f>
        <v>1.7997092622622232E-7</v>
      </c>
      <c r="DK13" s="24">
        <f>DW28</f>
        <v>2.6995638933933349E-3</v>
      </c>
      <c r="DL13" s="24"/>
      <c r="DM13" s="24"/>
      <c r="DN13" s="24"/>
      <c r="DO13" s="24" t="s">
        <v>87</v>
      </c>
      <c r="DP13" s="24"/>
      <c r="DQ13" s="24"/>
      <c r="DS13" s="24"/>
      <c r="DT13" s="24"/>
      <c r="DW13" s="24"/>
      <c r="DX13" s="25"/>
      <c r="DY13" s="27">
        <f>DY11/DY2</f>
        <v>44.595956333570186</v>
      </c>
      <c r="DZ13" s="24">
        <f>EK28</f>
        <v>0.27013333333333334</v>
      </c>
      <c r="EA13" s="27">
        <f>EB13/15000</f>
        <v>1.1383817044047582E-7</v>
      </c>
      <c r="EB13" s="24">
        <f>EN28</f>
        <v>1.7075725566071372E-3</v>
      </c>
      <c r="EC13" s="24"/>
      <c r="ED13" s="24"/>
      <c r="EE13" s="24"/>
      <c r="EF13" s="24" t="s">
        <v>87</v>
      </c>
      <c r="EG13" s="24"/>
      <c r="EH13" s="24"/>
      <c r="EJ13" s="24"/>
      <c r="EK13" s="24"/>
      <c r="EN13" s="24"/>
      <c r="EO13" s="25"/>
      <c r="EP13" s="27">
        <f>EP11/EP2</f>
        <v>29.92054776823203</v>
      </c>
      <c r="EQ13" s="24">
        <f>FB28</f>
        <v>0.27013333333333334</v>
      </c>
      <c r="ER13" s="27">
        <f t="shared" si="26"/>
        <v>5.6088970812187207E-8</v>
      </c>
      <c r="ES13" s="24">
        <f>FE28</f>
        <v>8.4133456218280812E-4</v>
      </c>
      <c r="ET13" s="24"/>
      <c r="EU13" s="24"/>
      <c r="EV13" s="24"/>
      <c r="EW13" s="24" t="s">
        <v>87</v>
      </c>
      <c r="EX13" s="24"/>
      <c r="EY13" s="24"/>
      <c r="FA13" s="24"/>
      <c r="FB13" s="24"/>
      <c r="FC13" s="22">
        <v>24</v>
      </c>
      <c r="FD13" s="22">
        <v>9.3880574421196905E-2</v>
      </c>
      <c r="FE13" s="24"/>
      <c r="FF13" s="25"/>
      <c r="FG13" s="27">
        <f>FG11/FG2</f>
        <v>7.865770945029392</v>
      </c>
      <c r="FH13" s="24">
        <f>FS28</f>
        <v>0.27013333333333334</v>
      </c>
      <c r="FI13" s="27">
        <f t="shared" si="27"/>
        <v>4.2886929290997586E-8</v>
      </c>
      <c r="FJ13" s="24">
        <f>FV28</f>
        <v>6.4330393936496376E-4</v>
      </c>
      <c r="FK13" s="24"/>
      <c r="FL13" s="24"/>
      <c r="FM13" s="24"/>
      <c r="FN13" s="24" t="s">
        <v>87</v>
      </c>
      <c r="FO13" s="24"/>
      <c r="FP13" s="24"/>
      <c r="FR13" s="24"/>
      <c r="FS13" s="24"/>
      <c r="FV13" s="24"/>
      <c r="FW13" s="25"/>
      <c r="FX13" s="27">
        <f>FX11/FX2</f>
        <v>20.729281054195468</v>
      </c>
      <c r="FY13" s="24">
        <f>GJ28</f>
        <v>0.27013333333333334</v>
      </c>
      <c r="FZ13" s="27">
        <f t="shared" si="28"/>
        <v>8.5460278457091405E-8</v>
      </c>
      <c r="GA13" s="24">
        <f>GM28</f>
        <v>1.2819041768563711E-3</v>
      </c>
      <c r="GB13" s="24"/>
      <c r="GC13" s="24"/>
      <c r="GD13" s="24"/>
      <c r="GE13" s="24" t="s">
        <v>87</v>
      </c>
      <c r="GF13" s="24"/>
      <c r="GG13" s="24"/>
      <c r="GI13" s="24"/>
      <c r="GJ13" s="24"/>
      <c r="GM13" s="24"/>
      <c r="GN13" s="25"/>
      <c r="GO13" s="27">
        <f>GO11/GO2</f>
        <v>24.120534849169953</v>
      </c>
      <c r="GP13" s="24">
        <f>HA28</f>
        <v>0.27013333333333334</v>
      </c>
      <c r="GQ13" s="27">
        <f t="shared" si="29"/>
        <v>7.2049872537197175E-8</v>
      </c>
      <c r="GR13" s="24">
        <f>HD28</f>
        <v>1.0807480880579577E-3</v>
      </c>
      <c r="GS13" s="24"/>
      <c r="GT13" s="24"/>
      <c r="GU13" s="24"/>
      <c r="GV13" s="24" t="s">
        <v>87</v>
      </c>
      <c r="GW13" s="24"/>
      <c r="GX13" s="24"/>
      <c r="GZ13" s="24"/>
      <c r="HA13" s="24"/>
      <c r="HD13" s="24"/>
      <c r="HE13" s="25"/>
      <c r="HF13" s="27">
        <f>HF11/HF2</f>
        <v>9.111233124475163</v>
      </c>
      <c r="HG13" s="24">
        <f>HR28</f>
        <v>0.27013333333333334</v>
      </c>
      <c r="HH13" s="27">
        <f t="shared" si="30"/>
        <v>3.0395220053517718E-8</v>
      </c>
      <c r="HI13" s="24">
        <f>HU28</f>
        <v>4.5592830080276576E-4</v>
      </c>
      <c r="HJ13" s="24"/>
      <c r="HK13" s="24"/>
      <c r="HL13" s="24"/>
      <c r="HM13" s="24" t="s">
        <v>87</v>
      </c>
      <c r="HN13" s="24"/>
      <c r="HO13" s="24"/>
      <c r="HQ13" s="24"/>
      <c r="HR13" s="24"/>
      <c r="HU13" s="24"/>
      <c r="HV13" s="25"/>
    </row>
    <row r="14" spans="1:230" x14ac:dyDescent="0.25">
      <c r="E14" s="26"/>
      <c r="J14" s="24" t="s">
        <v>2</v>
      </c>
      <c r="K14" s="24">
        <f>V43</f>
        <v>0.13506666666666667</v>
      </c>
      <c r="L14" s="27">
        <f>M14/15000</f>
        <v>1.6524867392106865E-8</v>
      </c>
      <c r="M14" s="24">
        <f>Y43</f>
        <v>2.4787301088160298E-4</v>
      </c>
      <c r="N14" s="24"/>
      <c r="O14" s="27"/>
      <c r="P14" s="24"/>
      <c r="Q14" s="24" t="s">
        <v>87</v>
      </c>
      <c r="R14" s="24" t="s">
        <v>87</v>
      </c>
      <c r="S14" s="24"/>
      <c r="V14" s="24">
        <f>M43</f>
        <v>0.54026666666666667</v>
      </c>
      <c r="W14" s="22">
        <v>124</v>
      </c>
      <c r="X14" s="22">
        <v>7.0411119033321895E-2</v>
      </c>
      <c r="Y14" s="24">
        <f>LINEST(X14:X25,W14:W25,TRUE,TRUE)</f>
        <v>5.0428209882521884E-4</v>
      </c>
      <c r="Z14" s="25"/>
      <c r="AA14" s="24" t="s">
        <v>2</v>
      </c>
      <c r="AB14" s="24">
        <f>AM43</f>
        <v>0.13506666666666667</v>
      </c>
      <c r="AC14" s="27">
        <f>AD14/15000</f>
        <v>3.7155416859201917E-8</v>
      </c>
      <c r="AD14" s="24">
        <f>AP43</f>
        <v>5.5733125288802876E-4</v>
      </c>
      <c r="AE14" s="24"/>
      <c r="AF14" s="27"/>
      <c r="AG14" s="24"/>
      <c r="AH14" s="24" t="s">
        <v>87</v>
      </c>
      <c r="AI14" s="24" t="s">
        <v>87</v>
      </c>
      <c r="AJ14" s="24"/>
      <c r="AM14" s="24">
        <f>AD43</f>
        <v>0.54026666666666667</v>
      </c>
      <c r="AN14" s="22">
        <v>50</v>
      </c>
      <c r="AO14" s="22">
        <v>0.12852500049047499</v>
      </c>
      <c r="AP14" s="24">
        <f>LINEST(AO14:AO23,AN14:AN23,TRUE,TRUE)</f>
        <v>1.5995351893881638E-3</v>
      </c>
      <c r="AQ14" s="25"/>
      <c r="AR14" s="24" t="s">
        <v>2</v>
      </c>
      <c r="AS14" s="24">
        <f>BD43</f>
        <v>0.13506666666666667</v>
      </c>
      <c r="AT14" s="27">
        <f>AU14/15000</f>
        <v>5.1860702234840038E-8</v>
      </c>
      <c r="AU14" s="24">
        <f>BG43</f>
        <v>7.7791053352260059E-4</v>
      </c>
      <c r="AV14" s="24"/>
      <c r="AW14" s="27"/>
      <c r="AX14" s="24"/>
      <c r="AY14" s="24" t="s">
        <v>87</v>
      </c>
      <c r="AZ14" s="24" t="s">
        <v>87</v>
      </c>
      <c r="BA14" s="24"/>
      <c r="BD14" s="24">
        <f>AU43</f>
        <v>0.54026666666666667</v>
      </c>
      <c r="BE14" s="22">
        <v>50</v>
      </c>
      <c r="BF14" s="22">
        <v>0.12490816220932</v>
      </c>
      <c r="BG14" s="24">
        <f>LINEST(BF14:BF22,BE14:BE22,TRUE,TRUE)</f>
        <v>1.6715463297689082E-3</v>
      </c>
      <c r="BH14" s="25"/>
      <c r="BI14" s="24" t="s">
        <v>2</v>
      </c>
      <c r="BJ14" s="24">
        <f>BU43</f>
        <v>0.13506666666666667</v>
      </c>
      <c r="BK14" s="27">
        <f>BL14/15000</f>
        <v>5.3056786216743166E-8</v>
      </c>
      <c r="BL14" s="24">
        <f>BX43</f>
        <v>7.9585179325114747E-4</v>
      </c>
      <c r="BM14" s="24"/>
      <c r="BN14" s="27"/>
      <c r="BO14" s="24"/>
      <c r="BP14" s="24" t="s">
        <v>87</v>
      </c>
      <c r="BQ14" s="24" t="s">
        <v>87</v>
      </c>
      <c r="BR14" s="24"/>
      <c r="BU14" s="24">
        <f>BL43</f>
        <v>0.54026666666666667</v>
      </c>
      <c r="BV14" s="22">
        <v>18</v>
      </c>
      <c r="BW14" s="22">
        <v>5.2276727472661801E-2</v>
      </c>
      <c r="BX14" s="24">
        <f>LINEST(BW14:BW22,BV14:BV22,TRUE,TRUE)</f>
        <v>2.2435512509962072E-3</v>
      </c>
      <c r="BY14" s="25"/>
      <c r="BZ14" s="24" t="s">
        <v>2</v>
      </c>
      <c r="CA14" s="24">
        <f>CL43</f>
        <v>0.13506666666666667</v>
      </c>
      <c r="CB14" s="27">
        <f>CC14/15000</f>
        <v>6.5995648946323563E-8</v>
      </c>
      <c r="CC14" s="24">
        <f>CO43</f>
        <v>9.8993473419485339E-4</v>
      </c>
      <c r="CD14" s="24"/>
      <c r="CE14" s="27"/>
      <c r="CF14" s="24"/>
      <c r="CG14" s="24" t="s">
        <v>87</v>
      </c>
      <c r="CH14" s="24" t="s">
        <v>87</v>
      </c>
      <c r="CI14" s="24"/>
      <c r="CL14" s="24">
        <f>CC43</f>
        <v>0.54026666666666667</v>
      </c>
      <c r="CM14" s="22">
        <v>22</v>
      </c>
      <c r="CN14" s="22">
        <v>0.11882822587653701</v>
      </c>
      <c r="CO14" s="24">
        <f>LINEST(CN14:CN22,CM14:CM22,TRUE,TRUE)</f>
        <v>2.6306850315225235E-3</v>
      </c>
      <c r="CP14" s="25"/>
      <c r="CQ14" s="24" t="s">
        <v>2</v>
      </c>
      <c r="CR14" s="24">
        <f>DC43</f>
        <v>0.13506666666666667</v>
      </c>
      <c r="CS14" s="27">
        <f>CT14/15000</f>
        <v>9.0503406203174528E-8</v>
      </c>
      <c r="CT14" s="24">
        <f>DF43</f>
        <v>1.3575510930476178E-3</v>
      </c>
      <c r="CU14" s="24"/>
      <c r="CV14" s="27"/>
      <c r="CW14" s="24"/>
      <c r="CX14" s="24" t="s">
        <v>87</v>
      </c>
      <c r="CY14" s="24" t="s">
        <v>87</v>
      </c>
      <c r="CZ14" s="24"/>
      <c r="DC14" s="24">
        <f>CT43</f>
        <v>0.54026666666666667</v>
      </c>
      <c r="DD14" s="22">
        <v>10</v>
      </c>
      <c r="DE14" s="22">
        <v>8.7078117995935095E-2</v>
      </c>
      <c r="DF14" s="24">
        <f>LINEST(DE14:DE22,DD14:DD22,TRUE,TRUE)</f>
        <v>3.5068932759890763E-3</v>
      </c>
      <c r="DG14" s="25"/>
      <c r="DH14" s="24" t="s">
        <v>2</v>
      </c>
      <c r="DI14" s="24">
        <f>DT43</f>
        <v>0.13506666666666667</v>
      </c>
      <c r="DJ14" s="27">
        <f>DK14/15000</f>
        <v>8.2270826581337294E-8</v>
      </c>
      <c r="DK14" s="24">
        <f>DW43</f>
        <v>1.2340623987200593E-3</v>
      </c>
      <c r="DL14" s="24"/>
      <c r="DM14" s="27"/>
      <c r="DN14" s="24"/>
      <c r="DO14" s="24" t="s">
        <v>87</v>
      </c>
      <c r="DP14" s="24" t="s">
        <v>87</v>
      </c>
      <c r="DQ14" s="24"/>
      <c r="DT14" s="24">
        <f>DK43</f>
        <v>0.54026666666666667</v>
      </c>
      <c r="DU14" s="22">
        <v>0</v>
      </c>
      <c r="DV14" s="22">
        <v>3.3880723193189799E-2</v>
      </c>
      <c r="DW14" s="24">
        <f>LINEST(DV14:DV27,DU14:DU27,TRUE,TRUE)</f>
        <v>3.0027950835902458E-3</v>
      </c>
      <c r="DX14" s="25"/>
      <c r="DY14" s="24" t="s">
        <v>2</v>
      </c>
      <c r="DZ14" s="24">
        <f>EK43</f>
        <v>0.13506666666666667</v>
      </c>
      <c r="EA14" s="27">
        <f>EB14/15000</f>
        <v>5.5172337365637737E-8</v>
      </c>
      <c r="EB14" s="24">
        <f>EN43</f>
        <v>8.2758506048456607E-4</v>
      </c>
      <c r="EC14" s="24"/>
      <c r="ED14" s="27"/>
      <c r="EE14" s="24"/>
      <c r="EF14" s="24" t="s">
        <v>87</v>
      </c>
      <c r="EG14" s="24" t="s">
        <v>87</v>
      </c>
      <c r="EH14" s="24"/>
      <c r="EK14" s="24">
        <f>EB43</f>
        <v>0.54026666666666667</v>
      </c>
      <c r="EL14" s="22">
        <v>0</v>
      </c>
      <c r="EM14" s="22">
        <v>4.6283610893517298E-2</v>
      </c>
      <c r="EN14" s="24">
        <f>LINEST(EM14:EM27,EL14:EL27,TRUE,TRUE)</f>
        <v>2.008387231918706E-3</v>
      </c>
      <c r="EO14" s="25"/>
      <c r="EP14" s="24" t="s">
        <v>2</v>
      </c>
      <c r="EQ14" s="24">
        <f>FB43</f>
        <v>0.13506666666666667</v>
      </c>
      <c r="ER14" s="27">
        <f t="shared" si="26"/>
        <v>4.8483190476190487E-8</v>
      </c>
      <c r="ES14" s="24">
        <f>FE43</f>
        <v>7.2724785714285733E-4</v>
      </c>
      <c r="ET14" s="24"/>
      <c r="EU14" s="27"/>
      <c r="EV14" s="24"/>
      <c r="EW14" s="24" t="s">
        <v>87</v>
      </c>
      <c r="EX14" s="24" t="s">
        <v>87</v>
      </c>
      <c r="EY14" s="24"/>
      <c r="FB14" s="24">
        <f>ES43</f>
        <v>0.54026666666666667</v>
      </c>
      <c r="FC14" s="22">
        <v>2</v>
      </c>
      <c r="FD14" s="22">
        <v>5.2892936338258E-2</v>
      </c>
      <c r="FE14" s="24">
        <f>LINEST(FD14:FD27,FC14:FC27,TRUE,TRUE)</f>
        <v>1.6570078807777607E-3</v>
      </c>
      <c r="FF14" s="25"/>
      <c r="FG14" s="24" t="s">
        <v>2</v>
      </c>
      <c r="FH14" s="24">
        <f>FS43</f>
        <v>0.13506666666666667</v>
      </c>
      <c r="FI14" s="27">
        <f t="shared" si="27"/>
        <v>2.8508594082945186E-8</v>
      </c>
      <c r="FJ14" s="24">
        <f>FV43</f>
        <v>4.2762891124417776E-4</v>
      </c>
      <c r="FK14" s="24"/>
      <c r="FL14" s="27"/>
      <c r="FM14" s="24"/>
      <c r="FN14" s="24" t="s">
        <v>87</v>
      </c>
      <c r="FO14" s="24" t="s">
        <v>87</v>
      </c>
      <c r="FP14" s="24"/>
      <c r="FS14" s="24">
        <f>FJ43</f>
        <v>0.54026666666666667</v>
      </c>
      <c r="FT14" s="22">
        <v>10</v>
      </c>
      <c r="FU14" s="22">
        <v>3.6484487270618399E-2</v>
      </c>
      <c r="FV14" s="24">
        <f>LINEST(FU14:FU23,FT14:FT23,TRUE,TRUE)</f>
        <v>5.8314586326449144E-4</v>
      </c>
      <c r="FW14" s="25"/>
      <c r="FX14" s="24" t="s">
        <v>2</v>
      </c>
      <c r="FY14" s="24">
        <f>GJ43</f>
        <v>0.13506666666666667</v>
      </c>
      <c r="FZ14" s="27">
        <f t="shared" si="28"/>
        <v>5.2481434657712459E-8</v>
      </c>
      <c r="GA14" s="24">
        <f>GM43</f>
        <v>7.8722151986568691E-4</v>
      </c>
      <c r="GB14" s="24"/>
      <c r="GC14" s="27"/>
      <c r="GD14" s="24"/>
      <c r="GE14" s="24" t="s">
        <v>87</v>
      </c>
      <c r="GF14" s="24" t="s">
        <v>87</v>
      </c>
      <c r="GG14" s="24"/>
      <c r="GJ14" s="24">
        <f>GA43</f>
        <v>0.54026666666666667</v>
      </c>
      <c r="GK14" s="22">
        <v>10</v>
      </c>
      <c r="GL14" s="22">
        <v>4.28542254447455E-2</v>
      </c>
      <c r="GM14" s="24">
        <f>LINEST(GL14:GL23,GK14:GK23,TRUE,TRUE)</f>
        <v>1.2627722662879228E-3</v>
      </c>
      <c r="GN14" s="25"/>
      <c r="GO14" s="24" t="s">
        <v>2</v>
      </c>
      <c r="GP14" s="24">
        <f>HA43</f>
        <v>0.13506666666666667</v>
      </c>
      <c r="GQ14" s="27">
        <f t="shared" si="29"/>
        <v>3.325305421192993E-8</v>
      </c>
      <c r="GR14" s="24">
        <f>HD43</f>
        <v>4.9879581317894899E-4</v>
      </c>
      <c r="GS14" s="24"/>
      <c r="GT14" s="27"/>
      <c r="GU14" s="24"/>
      <c r="GV14" s="24" t="s">
        <v>87</v>
      </c>
      <c r="GW14" s="24" t="s">
        <v>87</v>
      </c>
      <c r="GX14" s="24"/>
      <c r="HA14" s="24">
        <f>GR43</f>
        <v>0.54026666666666667</v>
      </c>
      <c r="HB14" s="22">
        <v>0</v>
      </c>
      <c r="HC14" s="22">
        <v>2.9044641953108501E-2</v>
      </c>
      <c r="HD14" s="24">
        <f>LINEST(HC14:HC20,HB14:HB20,TRUE,TRUE)</f>
        <v>1.1024200301528839E-3</v>
      </c>
      <c r="HE14" s="25"/>
      <c r="HF14" s="24" t="s">
        <v>2</v>
      </c>
      <c r="HG14" s="24">
        <f>HR43</f>
        <v>0.13506666666666667</v>
      </c>
      <c r="HH14" s="27">
        <f t="shared" si="30"/>
        <v>2.7768348174927272E-8</v>
      </c>
      <c r="HI14" s="24">
        <f>HU43</f>
        <v>4.1652522262390905E-4</v>
      </c>
      <c r="HJ14" s="24"/>
      <c r="HK14" s="27"/>
      <c r="HL14" s="24"/>
      <c r="HM14" s="24" t="s">
        <v>87</v>
      </c>
      <c r="HN14" s="24" t="s">
        <v>87</v>
      </c>
      <c r="HO14" s="24"/>
      <c r="HR14" s="24">
        <f>HI43</f>
        <v>0.54026666666666667</v>
      </c>
      <c r="HS14" s="22">
        <v>24</v>
      </c>
      <c r="HT14" s="22">
        <v>4.1506466645154602E-2</v>
      </c>
      <c r="HU14" s="24">
        <f>LINEST(HT14:HT25,HS14:HS25,TRUE,TRUE)</f>
        <v>6.7382355171449488E-4</v>
      </c>
      <c r="HV14" s="25"/>
    </row>
    <row r="15" spans="1:230" x14ac:dyDescent="0.25">
      <c r="E15" s="26"/>
      <c r="J15" s="27">
        <f>LN(J13)</f>
        <v>2.333019624765746</v>
      </c>
      <c r="K15" s="24">
        <f>V56</f>
        <v>6.7533333333333334E-2</v>
      </c>
      <c r="L15" s="27">
        <f>M15/15000</f>
        <v>1.0436398921222911E-8</v>
      </c>
      <c r="M15" s="24">
        <f>Y56</f>
        <v>1.5654598381834367E-4</v>
      </c>
      <c r="N15" s="24"/>
      <c r="O15" s="24"/>
      <c r="P15" s="24"/>
      <c r="Q15" s="24" t="s">
        <v>87</v>
      </c>
      <c r="R15" s="24"/>
      <c r="S15" s="24"/>
      <c r="V15" s="24"/>
      <c r="W15" s="22">
        <v>126</v>
      </c>
      <c r="X15" s="22">
        <v>7.1266178849489006E-2</v>
      </c>
      <c r="Y15" s="24"/>
      <c r="Z15" s="25"/>
      <c r="AA15" s="27">
        <f>LN(AA13)</f>
        <v>3.5520667789387206</v>
      </c>
      <c r="AB15" s="24">
        <f>AM56</f>
        <v>6.7533333333333334E-2</v>
      </c>
      <c r="AC15" s="27">
        <f>AD15/15000</f>
        <v>1.7099663910900753E-8</v>
      </c>
      <c r="AD15" s="24">
        <f>AP56</f>
        <v>2.5649495866351127E-4</v>
      </c>
      <c r="AE15" s="24"/>
      <c r="AF15" s="24"/>
      <c r="AG15" s="24"/>
      <c r="AH15" s="24" t="s">
        <v>87</v>
      </c>
      <c r="AI15" s="24"/>
      <c r="AJ15" s="24"/>
      <c r="AM15" s="24"/>
      <c r="AN15" s="22">
        <v>52</v>
      </c>
      <c r="AO15" s="22">
        <v>0.131775410167951</v>
      </c>
      <c r="AP15" s="24"/>
      <c r="AQ15" s="25"/>
      <c r="AR15" s="27">
        <f>LN(AR13)</f>
        <v>3.5952811987382853</v>
      </c>
      <c r="AS15" s="24">
        <f>BD56</f>
        <v>6.7533333333333334E-2</v>
      </c>
      <c r="AT15" s="27">
        <f>AU15/15000</f>
        <v>2.5185720050168767E-8</v>
      </c>
      <c r="AU15" s="24">
        <f>BG56</f>
        <v>3.777858007525315E-4</v>
      </c>
      <c r="AV15" s="24"/>
      <c r="AW15" s="24"/>
      <c r="AX15" s="24"/>
      <c r="AY15" s="24" t="s">
        <v>87</v>
      </c>
      <c r="AZ15" s="24"/>
      <c r="BA15" s="24"/>
      <c r="BD15" s="24"/>
      <c r="BE15" s="22">
        <v>52</v>
      </c>
      <c r="BF15" s="22">
        <v>0.12549128881499499</v>
      </c>
      <c r="BG15" s="24"/>
      <c r="BH15" s="25"/>
      <c r="BI15" s="27">
        <f>LN(BI13)</f>
        <v>4.2228572456126177</v>
      </c>
      <c r="BJ15" s="24">
        <f>BU56</f>
        <v>6.7533333333333334E-2</v>
      </c>
      <c r="BK15" s="27">
        <f>BL15/15000</f>
        <v>2.876893885106153E-8</v>
      </c>
      <c r="BL15" s="24">
        <f>BX56</f>
        <v>4.3153408276592293E-4</v>
      </c>
      <c r="BM15" s="24"/>
      <c r="BN15" s="24"/>
      <c r="BO15" s="24"/>
      <c r="BP15" s="24" t="s">
        <v>87</v>
      </c>
      <c r="BQ15" s="24"/>
      <c r="BR15" s="24"/>
      <c r="BU15" s="24"/>
      <c r="BV15" s="22">
        <v>21</v>
      </c>
      <c r="BW15" s="22">
        <v>6.0837888039729102E-2</v>
      </c>
      <c r="BX15" s="24"/>
      <c r="BY15" s="25"/>
      <c r="BZ15" s="27">
        <f>LN(BZ13)</f>
        <v>3.9285258335410669</v>
      </c>
      <c r="CA15" s="24">
        <f>CL56</f>
        <v>6.7533333333333334E-2</v>
      </c>
      <c r="CB15" s="27">
        <f>CC15/15000</f>
        <v>6.0716024951686654E-8</v>
      </c>
      <c r="CC15" s="24">
        <f>CO56</f>
        <v>9.1074037427529972E-4</v>
      </c>
      <c r="CD15" s="24"/>
      <c r="CE15" s="24"/>
      <c r="CF15" s="24"/>
      <c r="CG15" s="24" t="s">
        <v>87</v>
      </c>
      <c r="CH15" s="24"/>
      <c r="CI15" s="24"/>
      <c r="CL15" s="24"/>
      <c r="CM15" s="22">
        <v>24</v>
      </c>
      <c r="CN15" s="22">
        <v>0.120449039267109</v>
      </c>
      <c r="CO15" s="24"/>
      <c r="CP15" s="25"/>
      <c r="CQ15" s="27">
        <f>LN(CQ13)</f>
        <v>4.5227345911582164</v>
      </c>
      <c r="CR15" s="24">
        <f>DC56</f>
        <v>6.7533333333333334E-2</v>
      </c>
      <c r="CS15" s="27">
        <f>CT15/15000</f>
        <v>6.0988872703332832E-8</v>
      </c>
      <c r="CT15" s="24">
        <f>DF56</f>
        <v>9.1483309054999251E-4</v>
      </c>
      <c r="CU15" s="24"/>
      <c r="CV15" s="24"/>
      <c r="CW15" s="24"/>
      <c r="CX15" s="24" t="s">
        <v>87</v>
      </c>
      <c r="CY15" s="24"/>
      <c r="CZ15" s="24"/>
      <c r="DC15" s="24"/>
      <c r="DD15" s="22">
        <v>12</v>
      </c>
      <c r="DE15" s="22">
        <v>9.4572691699205097E-2</v>
      </c>
      <c r="DF15" s="24"/>
      <c r="DG15" s="25"/>
      <c r="DH15" s="27">
        <f>LN(DH13)</f>
        <v>4.2196995728374009</v>
      </c>
      <c r="DI15" s="24">
        <f>DT56</f>
        <v>6.7533333333333334E-2</v>
      </c>
      <c r="DJ15" s="27">
        <f>DK15/15000</f>
        <v>4.4828691279382913E-8</v>
      </c>
      <c r="DK15" s="24">
        <f>DW56</f>
        <v>6.7243036919074374E-4</v>
      </c>
      <c r="DL15" s="24"/>
      <c r="DM15" s="24"/>
      <c r="DN15" s="24"/>
      <c r="DO15" s="24" t="s">
        <v>87</v>
      </c>
      <c r="DP15" s="24"/>
      <c r="DQ15" s="24"/>
      <c r="DT15" s="24"/>
      <c r="DU15" s="22">
        <v>2</v>
      </c>
      <c r="DV15" s="22">
        <v>4.71348452531015E-2</v>
      </c>
      <c r="DW15" s="24"/>
      <c r="DX15" s="25"/>
      <c r="DY15" s="27">
        <f>LN(DY13)</f>
        <v>3.7976431897490959</v>
      </c>
      <c r="DZ15" s="24">
        <f>EK56</f>
        <v>6.7533333333333334E-2</v>
      </c>
      <c r="EA15" s="27">
        <f>EB15/15000</f>
        <v>3.7427732752807993E-8</v>
      </c>
      <c r="EB15" s="24">
        <f>EN56</f>
        <v>5.614159912921199E-4</v>
      </c>
      <c r="EC15" s="24"/>
      <c r="ED15" s="24"/>
      <c r="EE15" s="24"/>
      <c r="EF15" s="24" t="s">
        <v>87</v>
      </c>
      <c r="EG15" s="24"/>
      <c r="EH15" s="24"/>
      <c r="EK15" s="24"/>
      <c r="EL15" s="22">
        <v>2</v>
      </c>
      <c r="EM15" s="22">
        <v>5.3478263623750098E-2</v>
      </c>
      <c r="EN15" s="24"/>
      <c r="EO15" s="25"/>
      <c r="EP15" s="27">
        <f>LN(EP13)</f>
        <v>3.3985454607004573</v>
      </c>
      <c r="EQ15" s="24">
        <f>FB56</f>
        <v>6.7533333333333334E-2</v>
      </c>
      <c r="ER15" s="27">
        <f t="shared" si="26"/>
        <v>2.7062345499186478E-8</v>
      </c>
      <c r="ES15" s="24">
        <f>FE56</f>
        <v>4.0593518248779718E-4</v>
      </c>
      <c r="ET15" s="24"/>
      <c r="EU15" s="24"/>
      <c r="EV15" s="24"/>
      <c r="EW15" s="24" t="s">
        <v>87</v>
      </c>
      <c r="EX15" s="24"/>
      <c r="EY15" s="24"/>
      <c r="FB15" s="24"/>
      <c r="FC15" s="22">
        <v>4</v>
      </c>
      <c r="FD15" s="22">
        <v>5.6209173975190797E-2</v>
      </c>
      <c r="FE15" s="24"/>
      <c r="FF15" s="25"/>
      <c r="FG15" s="27">
        <f>LN(FG13)</f>
        <v>2.0625205539605878</v>
      </c>
      <c r="FH15" s="24">
        <f>FS56</f>
        <v>6.7533333333333334E-2</v>
      </c>
      <c r="FI15" s="27">
        <f t="shared" si="27"/>
        <v>1.121790421306509E-8</v>
      </c>
      <c r="FJ15" s="24">
        <f>FV56</f>
        <v>1.6826856319597636E-4</v>
      </c>
      <c r="FK15" s="24"/>
      <c r="FL15" s="24"/>
      <c r="FM15" s="24"/>
      <c r="FN15" s="24" t="s">
        <v>87</v>
      </c>
      <c r="FO15" s="24"/>
      <c r="FP15" s="24"/>
      <c r="FS15" s="24"/>
      <c r="FT15" s="22">
        <v>12</v>
      </c>
      <c r="FU15" s="22">
        <v>4.4443858693458099E-2</v>
      </c>
      <c r="FV15" s="24"/>
      <c r="FW15" s="25"/>
      <c r="FX15" s="27">
        <f>LN(FX13)</f>
        <v>3.0315472444278209</v>
      </c>
      <c r="FY15" s="24">
        <f>GJ56</f>
        <v>6.7533333333333334E-2</v>
      </c>
      <c r="FZ15" s="27">
        <f t="shared" si="28"/>
        <v>3.8309461073286416E-8</v>
      </c>
      <c r="GA15" s="24">
        <f>GM56</f>
        <v>5.7464191609929622E-4</v>
      </c>
      <c r="GB15" s="24"/>
      <c r="GC15" s="24"/>
      <c r="GD15" s="24"/>
      <c r="GE15" s="24" t="s">
        <v>87</v>
      </c>
      <c r="GF15" s="24"/>
      <c r="GG15" s="24"/>
      <c r="GJ15" s="24"/>
      <c r="GK15" s="22">
        <v>12</v>
      </c>
      <c r="GL15" s="22">
        <v>4.4482467743288803E-2</v>
      </c>
      <c r="GM15" s="24"/>
      <c r="GN15" s="25"/>
      <c r="GO15" s="27">
        <f>LN(GO13)</f>
        <v>3.1830635461226677</v>
      </c>
      <c r="GP15" s="24">
        <f>HA56</f>
        <v>6.7533333333333334E-2</v>
      </c>
      <c r="GQ15" s="27">
        <f t="shared" si="29"/>
        <v>1.6888498182027756E-8</v>
      </c>
      <c r="GR15" s="24">
        <f>HD56</f>
        <v>2.5332747273041636E-4</v>
      </c>
      <c r="GS15" s="24"/>
      <c r="GT15" s="24"/>
      <c r="GU15" s="24"/>
      <c r="GV15" s="24" t="s">
        <v>87</v>
      </c>
      <c r="GW15" s="24"/>
      <c r="GX15" s="24"/>
      <c r="HA15" s="24"/>
      <c r="HB15" s="22">
        <v>2</v>
      </c>
      <c r="HC15" s="22">
        <v>2.9062971453129399E-2</v>
      </c>
      <c r="HD15" s="24"/>
      <c r="HE15" s="25"/>
      <c r="HF15" s="27">
        <f>LN(HF13)</f>
        <v>2.2095080615490543</v>
      </c>
      <c r="HG15" s="24">
        <f>HR56</f>
        <v>6.7533333333333334E-2</v>
      </c>
      <c r="HH15" s="27">
        <f t="shared" si="30"/>
        <v>2.1014849928776426E-8</v>
      </c>
      <c r="HI15" s="24">
        <f>HU56</f>
        <v>3.1522274893164639E-4</v>
      </c>
      <c r="HJ15" s="24"/>
      <c r="HK15" s="24"/>
      <c r="HL15" s="24"/>
      <c r="HM15" s="24" t="s">
        <v>87</v>
      </c>
      <c r="HN15" s="24"/>
      <c r="HO15" s="24"/>
      <c r="HR15" s="24"/>
      <c r="HS15" s="22">
        <v>26</v>
      </c>
      <c r="HT15" s="22">
        <v>4.6938583946217999E-2</v>
      </c>
      <c r="HU15" s="24"/>
      <c r="HV15" s="25"/>
    </row>
    <row r="16" spans="1:230" x14ac:dyDescent="0.25">
      <c r="E16" s="26"/>
      <c r="J16" s="24"/>
      <c r="K16" s="24">
        <f>V71</f>
        <v>3.1977033333333335E-2</v>
      </c>
      <c r="L16" s="27">
        <f t="shared" ref="L16" si="31">M16/15000</f>
        <v>4.413303818577649E-9</v>
      </c>
      <c r="M16" s="24">
        <f>Y71</f>
        <v>6.6199557278664737E-5</v>
      </c>
      <c r="N16" s="24"/>
      <c r="O16" s="24"/>
      <c r="P16" s="24"/>
      <c r="Q16" s="24"/>
      <c r="R16" s="24"/>
      <c r="S16" s="24"/>
      <c r="V16" s="24"/>
      <c r="W16" s="22">
        <v>128</v>
      </c>
      <c r="X16" s="22">
        <v>7.2149507961400905E-2</v>
      </c>
      <c r="Y16" s="24"/>
      <c r="Z16" s="25"/>
      <c r="AA16" s="24"/>
      <c r="AB16" s="24">
        <f>AM71</f>
        <v>3.1977033333333335E-2</v>
      </c>
      <c r="AC16" s="27">
        <f t="shared" ref="AC16" si="32">AD16/15000</f>
        <v>9.3520270069735713E-9</v>
      </c>
      <c r="AD16" s="24">
        <f>AP71</f>
        <v>1.4028040510460357E-4</v>
      </c>
      <c r="AE16" s="24"/>
      <c r="AF16" s="24"/>
      <c r="AG16" s="24"/>
      <c r="AH16" s="24"/>
      <c r="AI16" s="24"/>
      <c r="AJ16" s="24"/>
      <c r="AM16" s="24"/>
      <c r="AN16" s="22">
        <v>54</v>
      </c>
      <c r="AO16" s="22">
        <v>0.13719314406175201</v>
      </c>
      <c r="AP16" s="24"/>
      <c r="AQ16" s="25"/>
      <c r="AR16" s="24"/>
      <c r="AS16" s="24">
        <f>BD71</f>
        <v>3.1977033333333335E-2</v>
      </c>
      <c r="AT16" s="27">
        <f t="shared" ref="AT16" si="33">AU16/15000</f>
        <v>7.5396650567180714E-9</v>
      </c>
      <c r="AU16" s="24">
        <f>BG71</f>
        <v>1.1309497585077107E-4</v>
      </c>
      <c r="AV16" s="24"/>
      <c r="AW16" s="24"/>
      <c r="AX16" s="24"/>
      <c r="AY16" s="24"/>
      <c r="AZ16" s="24"/>
      <c r="BA16" s="24"/>
      <c r="BD16" s="24"/>
      <c r="BE16" s="22">
        <v>54</v>
      </c>
      <c r="BF16" s="22">
        <v>0.12850212841269601</v>
      </c>
      <c r="BG16" s="24"/>
      <c r="BH16" s="25"/>
      <c r="BI16" s="24"/>
      <c r="BJ16" s="24">
        <f>BU71</f>
        <v>3.1977033333333335E-2</v>
      </c>
      <c r="BK16" s="27">
        <f t="shared" ref="BK16" si="34">BL16/15000</f>
        <v>1.1998469320272016E-8</v>
      </c>
      <c r="BL16" s="24">
        <f>BX71</f>
        <v>1.7997703980408025E-4</v>
      </c>
      <c r="BM16" s="24"/>
      <c r="BN16" s="24"/>
      <c r="BO16" s="24"/>
      <c r="BP16" s="24"/>
      <c r="BQ16" s="24"/>
      <c r="BR16" s="24"/>
      <c r="BU16" s="24"/>
      <c r="BV16" s="22">
        <v>24</v>
      </c>
      <c r="BW16" s="22">
        <v>6.4219543170421306E-2</v>
      </c>
      <c r="BX16" s="24"/>
      <c r="BY16" s="25"/>
      <c r="BZ16" s="24"/>
      <c r="CA16" s="24">
        <f>CL71</f>
        <v>3.1977033333333335E-2</v>
      </c>
      <c r="CB16" s="27">
        <f t="shared" ref="CB16" si="35">CC16/15000</f>
        <v>4.3767595490360302E-8</v>
      </c>
      <c r="CC16" s="24">
        <f>CO71</f>
        <v>6.5651393235540453E-4</v>
      </c>
      <c r="CD16" s="24"/>
      <c r="CE16" s="24"/>
      <c r="CF16" s="24"/>
      <c r="CG16" s="24"/>
      <c r="CH16" s="24"/>
      <c r="CI16" s="24"/>
      <c r="CL16" s="24"/>
      <c r="CM16" s="22">
        <v>26</v>
      </c>
      <c r="CN16" s="22">
        <v>0.128826092737407</v>
      </c>
      <c r="CO16" s="24"/>
      <c r="CP16" s="25"/>
      <c r="CQ16" s="24"/>
      <c r="CR16" s="24">
        <f>DC71</f>
        <v>3.1977033333333335E-2</v>
      </c>
      <c r="CS16" s="27">
        <f t="shared" ref="CS16" si="36">CT16/15000</f>
        <v>2.1509728231551592E-8</v>
      </c>
      <c r="CT16" s="24">
        <f>DF71</f>
        <v>3.2264592347327386E-4</v>
      </c>
      <c r="CU16" s="24"/>
      <c r="CV16" s="24"/>
      <c r="CW16" s="24"/>
      <c r="CX16" s="24"/>
      <c r="CY16" s="24"/>
      <c r="CZ16" s="24"/>
      <c r="DC16" s="24"/>
      <c r="DD16" s="22">
        <v>14</v>
      </c>
      <c r="DE16" s="22">
        <v>0.101952828965791</v>
      </c>
      <c r="DF16" s="24"/>
      <c r="DG16" s="25"/>
      <c r="DH16" s="24"/>
      <c r="DI16" s="24">
        <f>DT71</f>
        <v>3.1977033333333335E-2</v>
      </c>
      <c r="DJ16" s="27">
        <f t="shared" ref="DJ16" si="37">DK16/15000</f>
        <v>2.7344378447848135E-8</v>
      </c>
      <c r="DK16" s="24">
        <f>DW71</f>
        <v>4.1016567671772205E-4</v>
      </c>
      <c r="DL16" s="24"/>
      <c r="DM16" s="24"/>
      <c r="DN16" s="24"/>
      <c r="DO16" s="24"/>
      <c r="DP16" s="24"/>
      <c r="DQ16" s="24"/>
      <c r="DT16" s="24"/>
      <c r="DU16" s="22">
        <v>4</v>
      </c>
      <c r="DV16" s="22">
        <v>5.6228753531402602E-2</v>
      </c>
      <c r="DW16" s="24"/>
      <c r="DX16" s="25"/>
      <c r="DY16" s="24"/>
      <c r="DZ16" s="24">
        <f>EK71</f>
        <v>3.1977033333333335E-2</v>
      </c>
      <c r="EA16" s="27">
        <f t="shared" ref="EA16" si="38">EB16/15000</f>
        <v>1.2491295970695973E-8</v>
      </c>
      <c r="EB16" s="24">
        <f>EN71</f>
        <v>1.8736943956043959E-4</v>
      </c>
      <c r="EC16" s="24"/>
      <c r="ED16" s="24"/>
      <c r="EE16" s="24"/>
      <c r="EF16" s="24"/>
      <c r="EG16" s="24"/>
      <c r="EH16" s="24"/>
      <c r="EK16" s="24"/>
      <c r="EL16" s="22">
        <v>4</v>
      </c>
      <c r="EM16" s="22">
        <v>6.1545039979346898E-2</v>
      </c>
      <c r="EN16" s="24"/>
      <c r="EO16" s="25"/>
      <c r="EP16" s="24"/>
      <c r="EQ16" s="24">
        <f>FB71</f>
        <v>3.1977033333333335E-2</v>
      </c>
      <c r="ER16" s="27">
        <f t="shared" si="26"/>
        <v>1.4064817445880976E-8</v>
      </c>
      <c r="ES16" s="24">
        <f>FE71</f>
        <v>2.1097226168821463E-4</v>
      </c>
      <c r="ET16" s="24"/>
      <c r="EU16" s="24"/>
      <c r="EV16" s="24"/>
      <c r="EW16" s="24"/>
      <c r="EX16" s="24"/>
      <c r="EY16" s="24"/>
      <c r="FB16" s="24"/>
      <c r="FC16" s="22">
        <v>6</v>
      </c>
      <c r="FD16" s="22">
        <v>6.4087585521870202E-2</v>
      </c>
      <c r="FE16" s="24"/>
      <c r="FF16" s="25"/>
      <c r="FG16" s="24"/>
      <c r="FH16" s="24">
        <f>FS71</f>
        <v>3.1977033333333335E-2</v>
      </c>
      <c r="FI16" s="27">
        <f t="shared" si="27"/>
        <v>3.2340479351368496E-9</v>
      </c>
      <c r="FJ16" s="24">
        <f>FV71</f>
        <v>4.8510719027052743E-5</v>
      </c>
      <c r="FK16" s="24"/>
      <c r="FL16" s="24"/>
      <c r="FM16" s="24"/>
      <c r="FN16" s="24"/>
      <c r="FO16" s="24"/>
      <c r="FP16" s="24"/>
      <c r="FS16" s="24"/>
      <c r="FT16" s="22">
        <v>14</v>
      </c>
      <c r="FU16" s="22">
        <v>4.2035290919856999E-2</v>
      </c>
      <c r="FV16" s="24"/>
      <c r="FW16" s="25"/>
      <c r="FX16" s="24"/>
      <c r="FY16" s="24">
        <f>GJ71</f>
        <v>3.1977033333333335E-2</v>
      </c>
      <c r="FZ16" s="27">
        <f t="shared" si="28"/>
        <v>1.4362876400296704E-8</v>
      </c>
      <c r="GA16" s="24">
        <f>GM71</f>
        <v>2.1544314600445056E-4</v>
      </c>
      <c r="GB16" s="24"/>
      <c r="GC16" s="24"/>
      <c r="GD16" s="24"/>
      <c r="GE16" s="24"/>
      <c r="GF16" s="24"/>
      <c r="GG16" s="24"/>
      <c r="GJ16" s="24"/>
      <c r="GK16" s="22">
        <v>14</v>
      </c>
      <c r="GL16" s="22">
        <v>4.6254773651065499E-2</v>
      </c>
      <c r="GM16" s="24"/>
      <c r="GN16" s="25"/>
      <c r="GO16" s="24"/>
      <c r="GP16" s="24">
        <f>HA71</f>
        <v>3.1977033333333335E-2</v>
      </c>
      <c r="GQ16" s="27">
        <f t="shared" si="29"/>
        <v>8.5596679575344733E-9</v>
      </c>
      <c r="GR16" s="24">
        <f>HD71</f>
        <v>1.2839501936301711E-4</v>
      </c>
      <c r="GS16" s="24"/>
      <c r="GT16" s="24"/>
      <c r="GU16" s="24"/>
      <c r="GV16" s="24"/>
      <c r="GW16" s="24"/>
      <c r="GX16" s="24"/>
      <c r="HA16" s="24"/>
      <c r="HB16" s="22">
        <v>4</v>
      </c>
      <c r="HC16" s="22">
        <v>2.9362519629865601E-2</v>
      </c>
      <c r="HD16" s="24"/>
      <c r="HE16" s="25"/>
      <c r="HF16" s="24"/>
      <c r="HG16" s="24">
        <f>HR71</f>
        <v>3.1977033333333335E-2</v>
      </c>
      <c r="HH16" s="27">
        <f t="shared" si="30"/>
        <v>9.350833165162986E-9</v>
      </c>
      <c r="HI16" s="24">
        <f>HU71</f>
        <v>1.4026249747744478E-4</v>
      </c>
      <c r="HJ16" s="24"/>
      <c r="HK16" s="24"/>
      <c r="HL16" s="24"/>
      <c r="HM16" s="24"/>
      <c r="HN16" s="24"/>
      <c r="HO16" s="24"/>
      <c r="HR16" s="24"/>
      <c r="HS16" s="22">
        <v>28</v>
      </c>
      <c r="HT16" s="22">
        <v>4.9461503439596002E-2</v>
      </c>
      <c r="HU16" s="24"/>
      <c r="HV16" s="25"/>
    </row>
    <row r="17" spans="2:230" x14ac:dyDescent="0.25">
      <c r="E17" s="26"/>
      <c r="J17" s="24"/>
      <c r="K17" s="24">
        <v>0</v>
      </c>
      <c r="L17" s="24">
        <v>0</v>
      </c>
      <c r="M17" s="24"/>
      <c r="N17" s="24"/>
      <c r="O17" s="24"/>
      <c r="P17" s="24"/>
      <c r="Q17" s="24" t="s">
        <v>87</v>
      </c>
      <c r="R17" s="24"/>
      <c r="S17" s="24"/>
      <c r="V17" s="24"/>
      <c r="W17" s="22">
        <v>130</v>
      </c>
      <c r="X17" s="22">
        <v>7.2746801251020496E-2</v>
      </c>
      <c r="Y17" s="24"/>
      <c r="Z17" s="25"/>
      <c r="AA17" s="24"/>
      <c r="AB17" s="24">
        <v>0</v>
      </c>
      <c r="AC17" s="24">
        <v>0</v>
      </c>
      <c r="AD17" s="24"/>
      <c r="AE17" s="24"/>
      <c r="AF17" s="24"/>
      <c r="AG17" s="24"/>
      <c r="AH17" s="24" t="s">
        <v>87</v>
      </c>
      <c r="AI17" s="24"/>
      <c r="AJ17" s="24"/>
      <c r="AM17" s="24"/>
      <c r="AN17" s="22">
        <v>56</v>
      </c>
      <c r="AO17" s="22">
        <v>0.13906972663493899</v>
      </c>
      <c r="AP17" s="24"/>
      <c r="AQ17" s="25"/>
      <c r="AR17" s="24"/>
      <c r="AS17" s="24">
        <v>0</v>
      </c>
      <c r="AT17" s="24">
        <v>0</v>
      </c>
      <c r="AU17" s="24"/>
      <c r="AV17" s="24"/>
      <c r="AW17" s="24"/>
      <c r="AX17" s="24"/>
      <c r="AY17" s="24" t="s">
        <v>87</v>
      </c>
      <c r="AZ17" s="24"/>
      <c r="BA17" s="24"/>
      <c r="BD17" s="24"/>
      <c r="BE17" s="22">
        <v>56</v>
      </c>
      <c r="BF17" s="22">
        <v>0.12778486325511901</v>
      </c>
      <c r="BG17" s="24"/>
      <c r="BH17" s="25"/>
      <c r="BI17" s="24"/>
      <c r="BJ17" s="24">
        <v>0</v>
      </c>
      <c r="BK17" s="24">
        <v>0</v>
      </c>
      <c r="BL17" s="24"/>
      <c r="BM17" s="24"/>
      <c r="BN17" s="24"/>
      <c r="BO17" s="24"/>
      <c r="BP17" s="24" t="s">
        <v>87</v>
      </c>
      <c r="BQ17" s="24"/>
      <c r="BR17" s="24"/>
      <c r="BU17" s="24"/>
      <c r="BV17" s="22">
        <v>27</v>
      </c>
      <c r="BW17" s="22">
        <v>7.3113351910550295E-2</v>
      </c>
      <c r="BX17" s="24"/>
      <c r="BY17" s="25"/>
      <c r="BZ17" s="24"/>
      <c r="CA17" s="24">
        <v>0</v>
      </c>
      <c r="CB17" s="24">
        <v>0</v>
      </c>
      <c r="CC17" s="24"/>
      <c r="CD17" s="24"/>
      <c r="CE17" s="24"/>
      <c r="CF17" s="24"/>
      <c r="CG17" s="24" t="s">
        <v>87</v>
      </c>
      <c r="CH17" s="24"/>
      <c r="CI17" s="24"/>
      <c r="CL17" s="24"/>
      <c r="CM17" s="22">
        <v>28</v>
      </c>
      <c r="CN17" s="22">
        <v>0.14070823601591501</v>
      </c>
      <c r="CO17" s="24"/>
      <c r="CP17" s="25"/>
      <c r="CQ17" s="24"/>
      <c r="CR17" s="24">
        <v>0</v>
      </c>
      <c r="CS17" s="24">
        <v>0</v>
      </c>
      <c r="CT17" s="24"/>
      <c r="CU17" s="24"/>
      <c r="CV17" s="24"/>
      <c r="CW17" s="24"/>
      <c r="CX17" s="24" t="s">
        <v>87</v>
      </c>
      <c r="CY17" s="24"/>
      <c r="CZ17" s="24"/>
      <c r="DC17" s="24"/>
      <c r="DD17" s="22">
        <v>16</v>
      </c>
      <c r="DE17" s="22">
        <v>0.103870641302805</v>
      </c>
      <c r="DF17" s="24"/>
      <c r="DG17" s="25"/>
      <c r="DH17" s="24"/>
      <c r="DI17" s="24">
        <v>0</v>
      </c>
      <c r="DJ17" s="24">
        <v>0</v>
      </c>
      <c r="DK17" s="24"/>
      <c r="DL17" s="24"/>
      <c r="DM17" s="24"/>
      <c r="DN17" s="24"/>
      <c r="DO17" s="24" t="s">
        <v>87</v>
      </c>
      <c r="DP17" s="24"/>
      <c r="DQ17" s="24"/>
      <c r="DT17" s="24"/>
      <c r="DU17" s="22">
        <v>6</v>
      </c>
      <c r="DV17" s="22">
        <v>6.5857120140379893E-2</v>
      </c>
      <c r="DW17" s="24"/>
      <c r="DX17" s="25"/>
      <c r="DY17" s="24"/>
      <c r="DZ17" s="24">
        <v>0</v>
      </c>
      <c r="EA17" s="24">
        <v>0</v>
      </c>
      <c r="EB17" s="24"/>
      <c r="EC17" s="24"/>
      <c r="ED17" s="24"/>
      <c r="EE17" s="24"/>
      <c r="EF17" s="24" t="s">
        <v>87</v>
      </c>
      <c r="EG17" s="24"/>
      <c r="EH17" s="24"/>
      <c r="EK17" s="24"/>
      <c r="EL17" s="22">
        <v>6</v>
      </c>
      <c r="EM17" s="22">
        <v>5.8709708271403899E-2</v>
      </c>
      <c r="EN17" s="24"/>
      <c r="EO17" s="25"/>
      <c r="EP17" s="24"/>
      <c r="EQ17" s="24">
        <v>0</v>
      </c>
      <c r="ER17" s="24">
        <v>0</v>
      </c>
      <c r="ES17" s="24"/>
      <c r="ET17" s="24"/>
      <c r="EU17" s="24"/>
      <c r="EV17" s="24"/>
      <c r="EW17" s="24" t="s">
        <v>87</v>
      </c>
      <c r="EX17" s="24"/>
      <c r="EY17" s="24"/>
      <c r="FB17" s="24"/>
      <c r="FC17" s="22">
        <v>8</v>
      </c>
      <c r="FD17" s="22">
        <v>6.5860801166175806E-2</v>
      </c>
      <c r="FE17" s="24"/>
      <c r="FF17" s="25"/>
      <c r="FG17" s="24"/>
      <c r="FH17" s="24">
        <v>0</v>
      </c>
      <c r="FI17" s="24">
        <v>0</v>
      </c>
      <c r="FJ17" s="24"/>
      <c r="FK17" s="24"/>
      <c r="FL17" s="24"/>
      <c r="FM17" s="24"/>
      <c r="FN17" s="24" t="s">
        <v>87</v>
      </c>
      <c r="FO17" s="24"/>
      <c r="FP17" s="24"/>
      <c r="FS17" s="24"/>
      <c r="FT17" s="22">
        <v>16</v>
      </c>
      <c r="FU17" s="22">
        <v>4.3261708661909003E-2</v>
      </c>
      <c r="FV17" s="24"/>
      <c r="FW17" s="25"/>
      <c r="FX17" s="24"/>
      <c r="FY17" s="24">
        <v>0</v>
      </c>
      <c r="FZ17" s="24">
        <v>0</v>
      </c>
      <c r="GA17" s="24"/>
      <c r="GB17" s="24"/>
      <c r="GC17" s="24"/>
      <c r="GD17" s="24"/>
      <c r="GE17" s="24" t="s">
        <v>87</v>
      </c>
      <c r="GF17" s="24"/>
      <c r="GG17" s="24"/>
      <c r="GJ17" s="24"/>
      <c r="GK17" s="22">
        <v>16</v>
      </c>
      <c r="GL17" s="22">
        <v>5.0596115867914598E-2</v>
      </c>
      <c r="GM17" s="24"/>
      <c r="GN17" s="25"/>
      <c r="GO17" s="24"/>
      <c r="GP17" s="24">
        <v>0</v>
      </c>
      <c r="GQ17" s="24">
        <v>0</v>
      </c>
      <c r="GR17" s="24"/>
      <c r="GS17" s="24"/>
      <c r="GT17" s="24"/>
      <c r="GU17" s="24"/>
      <c r="GV17" s="24" t="s">
        <v>87</v>
      </c>
      <c r="GW17" s="24"/>
      <c r="GX17" s="24"/>
      <c r="HA17" s="24"/>
      <c r="HB17" s="22">
        <v>6</v>
      </c>
      <c r="HC17" s="22">
        <v>3.09477913098644E-2</v>
      </c>
      <c r="HD17" s="24"/>
      <c r="HE17" s="25"/>
      <c r="HF17" s="24"/>
      <c r="HG17" s="24">
        <v>0</v>
      </c>
      <c r="HH17" s="24">
        <v>0</v>
      </c>
      <c r="HI17" s="24"/>
      <c r="HJ17" s="24"/>
      <c r="HK17" s="24"/>
      <c r="HL17" s="24"/>
      <c r="HM17" s="24" t="s">
        <v>87</v>
      </c>
      <c r="HN17" s="24"/>
      <c r="HO17" s="24"/>
      <c r="HR17" s="24"/>
      <c r="HS17" s="22">
        <v>30</v>
      </c>
      <c r="HT17" s="22">
        <v>5.0064326840095603E-2</v>
      </c>
      <c r="HU17" s="24"/>
      <c r="HV17" s="25"/>
    </row>
    <row r="18" spans="2:230" x14ac:dyDescent="0.25">
      <c r="D18" s="29">
        <f>J15</f>
        <v>2.333019624765746</v>
      </c>
      <c r="E18" s="22">
        <v>277</v>
      </c>
      <c r="F18" s="22">
        <v>4</v>
      </c>
      <c r="G18" s="22">
        <f>F18+273</f>
        <v>277</v>
      </c>
      <c r="H18" s="22">
        <v>2.333019624765746</v>
      </c>
      <c r="J18" s="24"/>
      <c r="N18" s="24"/>
      <c r="O18" s="24"/>
      <c r="P18" s="24"/>
      <c r="Q18" s="24"/>
      <c r="R18" s="24"/>
      <c r="S18" s="24"/>
      <c r="V18" s="24"/>
      <c r="W18" s="22">
        <v>132</v>
      </c>
      <c r="X18" s="22">
        <v>7.30907869508481E-2</v>
      </c>
      <c r="Y18" s="24"/>
      <c r="Z18" s="25"/>
      <c r="AA18" s="24"/>
      <c r="AE18" s="24"/>
      <c r="AF18" s="24"/>
      <c r="AG18" s="24"/>
      <c r="AH18" s="24"/>
      <c r="AI18" s="24"/>
      <c r="AJ18" s="24"/>
      <c r="AM18" s="24"/>
      <c r="AN18" s="22">
        <v>58</v>
      </c>
      <c r="AO18" s="22">
        <v>0.14111319868938399</v>
      </c>
      <c r="AP18" s="24"/>
      <c r="AQ18" s="25"/>
      <c r="AR18" s="24"/>
      <c r="AV18" s="24"/>
      <c r="AW18" s="24"/>
      <c r="AX18" s="24"/>
      <c r="AY18" s="24"/>
      <c r="AZ18" s="24"/>
      <c r="BA18" s="24"/>
      <c r="BD18" s="24"/>
      <c r="BE18" s="22">
        <v>58</v>
      </c>
      <c r="BF18" s="22">
        <v>0.13141748444882001</v>
      </c>
      <c r="BG18" s="24"/>
      <c r="BH18" s="25"/>
      <c r="BI18" s="24"/>
      <c r="BM18" s="24"/>
      <c r="BN18" s="24"/>
      <c r="BO18" s="24"/>
      <c r="BP18" s="24"/>
      <c r="BQ18" s="24"/>
      <c r="BR18" s="24"/>
      <c r="BU18" s="24"/>
      <c r="BV18" s="22">
        <v>30</v>
      </c>
      <c r="BW18" s="22">
        <v>8.1363378514217793E-2</v>
      </c>
      <c r="BX18" s="24"/>
      <c r="BY18" s="25"/>
      <c r="BZ18" s="24"/>
      <c r="CD18" s="24"/>
      <c r="CE18" s="24"/>
      <c r="CF18" s="24"/>
      <c r="CG18" s="24"/>
      <c r="CH18" s="24"/>
      <c r="CI18" s="24"/>
      <c r="CL18" s="24"/>
      <c r="CM18" s="22">
        <v>30</v>
      </c>
      <c r="CN18" s="22">
        <v>0.13770765889466399</v>
      </c>
      <c r="CO18" s="24"/>
      <c r="CP18" s="25"/>
      <c r="CQ18" s="24"/>
      <c r="CU18" s="24"/>
      <c r="CV18" s="24"/>
      <c r="CW18" s="24"/>
      <c r="CX18" s="24"/>
      <c r="CY18" s="24"/>
      <c r="CZ18" s="24"/>
      <c r="DC18" s="24"/>
      <c r="DD18" s="22">
        <v>18</v>
      </c>
      <c r="DE18" s="22">
        <v>0.11629583244667301</v>
      </c>
      <c r="DF18" s="24"/>
      <c r="DG18" s="25"/>
      <c r="DH18" s="24"/>
      <c r="DL18" s="24"/>
      <c r="DM18" s="24"/>
      <c r="DN18" s="24"/>
      <c r="DO18" s="24"/>
      <c r="DP18" s="24"/>
      <c r="DQ18" s="24"/>
      <c r="DT18" s="24"/>
      <c r="DU18" s="22">
        <v>8</v>
      </c>
      <c r="DV18" s="22">
        <v>7.6679282995196302E-2</v>
      </c>
      <c r="DW18" s="24"/>
      <c r="DX18" s="25"/>
      <c r="DY18" s="24"/>
      <c r="EC18" s="24"/>
      <c r="ED18" s="24"/>
      <c r="EE18" s="24"/>
      <c r="EF18" s="24"/>
      <c r="EG18" s="24"/>
      <c r="EH18" s="24"/>
      <c r="EK18" s="24"/>
      <c r="EL18" s="22">
        <v>8</v>
      </c>
      <c r="EM18" s="22">
        <v>6.0488121423878299E-2</v>
      </c>
      <c r="EN18" s="24"/>
      <c r="EO18" s="25"/>
      <c r="EP18" s="24"/>
      <c r="ET18" s="24"/>
      <c r="EU18" s="24"/>
      <c r="EV18" s="24"/>
      <c r="EW18" s="24"/>
      <c r="EX18" s="24"/>
      <c r="EY18" s="24"/>
      <c r="FB18" s="24"/>
      <c r="FC18" s="22">
        <v>10</v>
      </c>
      <c r="FD18" s="22">
        <v>6.8764693307427294E-2</v>
      </c>
      <c r="FE18" s="24"/>
      <c r="FF18" s="25"/>
      <c r="FG18" s="24"/>
      <c r="FK18" s="24"/>
      <c r="FL18" s="24"/>
      <c r="FM18" s="24"/>
      <c r="FN18" s="24"/>
      <c r="FO18" s="24"/>
      <c r="FP18" s="24"/>
      <c r="FS18" s="24"/>
      <c r="FT18" s="22">
        <v>18</v>
      </c>
      <c r="FU18" s="22">
        <v>4.3366746204782501E-2</v>
      </c>
      <c r="FV18" s="24"/>
      <c r="FW18" s="25"/>
      <c r="FX18" s="24"/>
      <c r="GB18" s="24"/>
      <c r="GC18" s="24"/>
      <c r="GD18" s="24"/>
      <c r="GE18" s="24"/>
      <c r="GF18" s="24"/>
      <c r="GG18" s="24"/>
      <c r="GJ18" s="24"/>
      <c r="GK18" s="22">
        <v>18</v>
      </c>
      <c r="GL18" s="22">
        <v>5.3037700925525101E-2</v>
      </c>
      <c r="GM18" s="24"/>
      <c r="GN18" s="25"/>
      <c r="GO18" s="24"/>
      <c r="GS18" s="24"/>
      <c r="GT18" s="24"/>
      <c r="GU18" s="24"/>
      <c r="GV18" s="24"/>
      <c r="GW18" s="24"/>
      <c r="GX18" s="24"/>
      <c r="HA18" s="24"/>
      <c r="HB18" s="22">
        <v>8</v>
      </c>
      <c r="HC18" s="22">
        <v>3.21637745027267E-2</v>
      </c>
      <c r="HD18" s="24"/>
      <c r="HE18" s="25"/>
      <c r="HF18" s="24"/>
      <c r="HJ18" s="24"/>
      <c r="HK18" s="24"/>
      <c r="HL18" s="24"/>
      <c r="HM18" s="24"/>
      <c r="HN18" s="24"/>
      <c r="HO18" s="24"/>
      <c r="HR18" s="24"/>
      <c r="HS18" s="22">
        <v>32</v>
      </c>
      <c r="HT18" s="22">
        <v>5.0610585128534502E-2</v>
      </c>
      <c r="HU18" s="24"/>
      <c r="HV18" s="25"/>
    </row>
    <row r="19" spans="2:230" x14ac:dyDescent="0.25">
      <c r="D19" s="29">
        <f>AA15</f>
        <v>3.5520667789387206</v>
      </c>
      <c r="E19" s="22">
        <v>294</v>
      </c>
      <c r="F19" s="22">
        <v>21</v>
      </c>
      <c r="G19" s="22">
        <f t="shared" ref="G19:G30" si="39">F19+273</f>
        <v>294</v>
      </c>
      <c r="H19" s="22">
        <v>3.5520667789387206</v>
      </c>
      <c r="J19" s="24"/>
      <c r="K19" s="24"/>
      <c r="L19" s="24"/>
      <c r="M19" s="24"/>
      <c r="N19" s="24"/>
      <c r="O19" s="24"/>
      <c r="P19" s="24"/>
      <c r="Q19" s="24"/>
      <c r="R19" s="24"/>
      <c r="S19" s="24" t="s">
        <v>87</v>
      </c>
      <c r="V19" s="24"/>
      <c r="W19" s="22">
        <v>134</v>
      </c>
      <c r="X19" s="22">
        <v>7.4500976610313005E-2</v>
      </c>
      <c r="Y19" s="24"/>
      <c r="Z19" s="25"/>
      <c r="AA19" s="24"/>
      <c r="AB19" s="24"/>
      <c r="AC19" s="24"/>
      <c r="AD19" s="24"/>
      <c r="AE19" s="24"/>
      <c r="AF19" s="24"/>
      <c r="AG19" s="24"/>
      <c r="AH19" s="24"/>
      <c r="AI19" s="24"/>
      <c r="AJ19" s="24" t="s">
        <v>87</v>
      </c>
      <c r="AM19" s="24"/>
      <c r="AN19" s="22">
        <v>60</v>
      </c>
      <c r="AO19" s="22">
        <v>0.14613026786554201</v>
      </c>
      <c r="AP19" s="24"/>
      <c r="AQ19" s="25"/>
      <c r="AR19" s="24"/>
      <c r="AS19" s="24"/>
      <c r="AT19" s="24"/>
      <c r="AU19" s="24"/>
      <c r="AV19" s="24"/>
      <c r="AW19" s="24"/>
      <c r="AX19" s="24"/>
      <c r="AY19" s="24"/>
      <c r="AZ19" s="24"/>
      <c r="BA19" s="24" t="s">
        <v>87</v>
      </c>
      <c r="BD19" s="24"/>
      <c r="BE19" s="22">
        <v>60</v>
      </c>
      <c r="BF19" s="22">
        <v>0.14043039889207001</v>
      </c>
      <c r="BG19" s="24"/>
      <c r="BH19" s="25"/>
      <c r="BI19" s="24"/>
      <c r="BJ19" s="24"/>
      <c r="BK19" s="24"/>
      <c r="BL19" s="24"/>
      <c r="BM19" s="24"/>
      <c r="BN19" s="24"/>
      <c r="BO19" s="24"/>
      <c r="BP19" s="24"/>
      <c r="BQ19" s="24"/>
      <c r="BR19" s="24" t="s">
        <v>87</v>
      </c>
      <c r="BU19" s="24"/>
      <c r="BV19" s="22">
        <v>33</v>
      </c>
      <c r="BW19" s="22">
        <v>8.5058817729087993E-2</v>
      </c>
      <c r="BX19" s="24"/>
      <c r="BY19" s="25"/>
      <c r="BZ19" s="24"/>
      <c r="CA19" s="24"/>
      <c r="CB19" s="24"/>
      <c r="CC19" s="24"/>
      <c r="CD19" s="24"/>
      <c r="CE19" s="24"/>
      <c r="CF19" s="24"/>
      <c r="CG19" s="24"/>
      <c r="CH19" s="24"/>
      <c r="CI19" s="24" t="s">
        <v>87</v>
      </c>
      <c r="CL19" s="24"/>
      <c r="CM19" s="22">
        <v>32</v>
      </c>
      <c r="CN19" s="22">
        <v>0.14505885044875599</v>
      </c>
      <c r="CO19" s="24"/>
      <c r="CP19" s="25"/>
      <c r="CQ19" s="24"/>
      <c r="CR19" s="24"/>
      <c r="CS19" s="24"/>
      <c r="CT19" s="24"/>
      <c r="CU19" s="24"/>
      <c r="CV19" s="24"/>
      <c r="CW19" s="24"/>
      <c r="CX19" s="24"/>
      <c r="CY19" s="24"/>
      <c r="CZ19" s="24" t="s">
        <v>87</v>
      </c>
      <c r="DC19" s="24"/>
      <c r="DD19" s="22">
        <v>20</v>
      </c>
      <c r="DE19" s="22">
        <v>0.122190880515556</v>
      </c>
      <c r="DF19" s="24"/>
      <c r="DG19" s="25"/>
      <c r="DH19" s="24"/>
      <c r="DI19" s="24"/>
      <c r="DJ19" s="24"/>
      <c r="DK19" s="24"/>
      <c r="DL19" s="24"/>
      <c r="DM19" s="24"/>
      <c r="DN19" s="24"/>
      <c r="DO19" s="24"/>
      <c r="DP19" s="24"/>
      <c r="DQ19" s="24" t="s">
        <v>87</v>
      </c>
      <c r="DT19" s="24"/>
      <c r="DU19" s="22">
        <v>10</v>
      </c>
      <c r="DV19" s="22">
        <v>8.3334177840105605E-2</v>
      </c>
      <c r="DW19" s="24"/>
      <c r="DX19" s="25"/>
      <c r="DY19" s="24"/>
      <c r="DZ19" s="24"/>
      <c r="EA19" s="24"/>
      <c r="EB19" s="24"/>
      <c r="EC19" s="24"/>
      <c r="ED19" s="24"/>
      <c r="EE19" s="24"/>
      <c r="EF19" s="24"/>
      <c r="EG19" s="24"/>
      <c r="EH19" s="24" t="s">
        <v>87</v>
      </c>
      <c r="EK19" s="24"/>
      <c r="EL19" s="22">
        <v>10</v>
      </c>
      <c r="EM19" s="22">
        <v>6.7641621487399398E-2</v>
      </c>
      <c r="EN19" s="24"/>
      <c r="EO19" s="25"/>
      <c r="EP19" s="24"/>
      <c r="EQ19" s="24"/>
      <c r="ER19" s="24"/>
      <c r="ES19" s="24"/>
      <c r="ET19" s="24"/>
      <c r="EU19" s="24"/>
      <c r="EV19" s="24"/>
      <c r="EW19" s="24"/>
      <c r="EX19" s="24"/>
      <c r="EY19" s="24" t="s">
        <v>87</v>
      </c>
      <c r="FB19" s="24"/>
      <c r="FC19" s="22">
        <v>12</v>
      </c>
      <c r="FD19" s="22">
        <v>7.3668786952085799E-2</v>
      </c>
      <c r="FE19" s="24"/>
      <c r="FF19" s="25"/>
      <c r="FG19" s="24"/>
      <c r="FH19" s="24"/>
      <c r="FI19" s="24"/>
      <c r="FJ19" s="24"/>
      <c r="FK19" s="24"/>
      <c r="FL19" s="24"/>
      <c r="FM19" s="24"/>
      <c r="FN19" s="24"/>
      <c r="FO19" s="24"/>
      <c r="FP19" s="24" t="s">
        <v>87</v>
      </c>
      <c r="FS19" s="24"/>
      <c r="FT19" s="22">
        <v>20</v>
      </c>
      <c r="FU19" s="22">
        <v>4.6664745959719499E-2</v>
      </c>
      <c r="FV19" s="24"/>
      <c r="FW19" s="25"/>
      <c r="FX19" s="24"/>
      <c r="FY19" s="24"/>
      <c r="FZ19" s="24"/>
      <c r="GA19" s="24"/>
      <c r="GB19" s="24"/>
      <c r="GC19" s="24"/>
      <c r="GD19" s="24"/>
      <c r="GE19" s="24"/>
      <c r="GF19" s="24"/>
      <c r="GG19" s="24" t="s">
        <v>87</v>
      </c>
      <c r="GJ19" s="24"/>
      <c r="GK19" s="22">
        <v>20</v>
      </c>
      <c r="GL19" s="22">
        <v>5.5619194144291603E-2</v>
      </c>
      <c r="GM19" s="24"/>
      <c r="GN19" s="25"/>
      <c r="GO19" s="24"/>
      <c r="GP19" s="24"/>
      <c r="GQ19" s="24"/>
      <c r="GR19" s="24"/>
      <c r="GS19" s="24"/>
      <c r="GT19" s="24"/>
      <c r="GU19" s="24"/>
      <c r="GV19" s="24"/>
      <c r="GW19" s="24"/>
      <c r="GX19" s="24" t="s">
        <v>87</v>
      </c>
      <c r="HA19" s="24"/>
      <c r="HB19" s="22">
        <v>10</v>
      </c>
      <c r="HC19" s="22">
        <v>4.6278445498276102E-2</v>
      </c>
      <c r="HD19" s="24"/>
      <c r="HE19" s="25"/>
      <c r="HF19" s="24"/>
      <c r="HG19" s="24"/>
      <c r="HH19" s="24"/>
      <c r="HI19" s="24"/>
      <c r="HJ19" s="24"/>
      <c r="HK19" s="24"/>
      <c r="HL19" s="24"/>
      <c r="HM19" s="24"/>
      <c r="HN19" s="24"/>
      <c r="HO19" s="24" t="s">
        <v>87</v>
      </c>
      <c r="HR19" s="24"/>
      <c r="HS19" s="22">
        <v>34</v>
      </c>
      <c r="HT19" s="22">
        <v>5.1316004372180597E-2</v>
      </c>
      <c r="HU19" s="24"/>
      <c r="HV19" s="25"/>
    </row>
    <row r="20" spans="2:230" x14ac:dyDescent="0.25">
      <c r="D20" s="29">
        <f>AR15</f>
        <v>3.5952811987382853</v>
      </c>
      <c r="E20" s="22">
        <v>298</v>
      </c>
      <c r="F20" s="22">
        <v>25</v>
      </c>
      <c r="G20" s="22">
        <f t="shared" si="39"/>
        <v>298</v>
      </c>
      <c r="H20" s="22">
        <v>3.5952811987382853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4"/>
      <c r="W20" s="22">
        <v>136</v>
      </c>
      <c r="X20" s="22">
        <v>7.5110391997846804E-2</v>
      </c>
      <c r="Y20" s="24"/>
      <c r="Z20" s="25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M20" s="24"/>
      <c r="AN20" s="22">
        <v>62</v>
      </c>
      <c r="AO20" s="22">
        <v>0.148564190687103</v>
      </c>
      <c r="AP20" s="24"/>
      <c r="AQ20" s="25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D20" s="24"/>
      <c r="BE20" s="22">
        <v>62</v>
      </c>
      <c r="BF20" s="22">
        <v>0.14125411486026801</v>
      </c>
      <c r="BG20" s="24"/>
      <c r="BH20" s="25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U20" s="24"/>
      <c r="BV20" s="22">
        <v>36</v>
      </c>
      <c r="BW20" s="22">
        <v>9.3024639505148402E-2</v>
      </c>
      <c r="BX20" s="24"/>
      <c r="BY20" s="25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L20" s="24"/>
      <c r="CM20" s="22">
        <v>34</v>
      </c>
      <c r="CN20" s="22">
        <v>0.149893866378459</v>
      </c>
      <c r="CO20" s="24"/>
      <c r="CP20" s="25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C20" s="24"/>
      <c r="DD20" s="22">
        <v>22</v>
      </c>
      <c r="DE20" s="22">
        <v>0.12997524131301399</v>
      </c>
      <c r="DF20" s="24"/>
      <c r="DG20" s="25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T20" s="24"/>
      <c r="DU20" s="22">
        <v>12</v>
      </c>
      <c r="DV20" s="22">
        <v>8.4234435638765703E-2</v>
      </c>
      <c r="DW20" s="24"/>
      <c r="DX20" s="25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K20" s="24"/>
      <c r="EL20" s="22">
        <v>12</v>
      </c>
      <c r="EM20" s="22">
        <v>7.5210242452450796E-2</v>
      </c>
      <c r="EN20" s="24"/>
      <c r="EO20" s="25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FB20" s="24"/>
      <c r="FC20" s="22">
        <v>14</v>
      </c>
      <c r="FD20" s="22">
        <v>7.3948430179809094E-2</v>
      </c>
      <c r="FE20" s="24"/>
      <c r="FF20" s="25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S20" s="24"/>
      <c r="FT20" s="22">
        <v>22</v>
      </c>
      <c r="FU20" s="22">
        <v>4.6079556303953002E-2</v>
      </c>
      <c r="FV20" s="24"/>
      <c r="FW20" s="25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J20" s="24"/>
      <c r="GK20" s="22">
        <v>22</v>
      </c>
      <c r="GL20" s="22">
        <v>5.69216417699255E-2</v>
      </c>
      <c r="GM20" s="24"/>
      <c r="GN20" s="25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HA20" s="24"/>
      <c r="HB20" s="22">
        <v>12</v>
      </c>
      <c r="HC20" s="22">
        <v>3.7212414861577503E-2</v>
      </c>
      <c r="HD20" s="24"/>
      <c r="HE20" s="25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R20" s="24"/>
      <c r="HS20" s="22">
        <v>36</v>
      </c>
      <c r="HT20" s="22">
        <v>5.3231365227316502E-2</v>
      </c>
      <c r="HU20" s="24"/>
      <c r="HV20" s="25"/>
    </row>
    <row r="21" spans="2:230" x14ac:dyDescent="0.25">
      <c r="D21" s="29">
        <f>BI15</f>
        <v>4.2228572456126177</v>
      </c>
      <c r="E21" s="22">
        <v>300</v>
      </c>
      <c r="F21" s="22">
        <v>27</v>
      </c>
      <c r="G21" s="22">
        <f t="shared" si="39"/>
        <v>300</v>
      </c>
      <c r="H21" s="22">
        <v>4.2228572456126177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4"/>
      <c r="W21" s="22">
        <v>138</v>
      </c>
      <c r="X21" s="22">
        <v>7.6550884430781202E-2</v>
      </c>
      <c r="Y21" s="24"/>
      <c r="Z21" s="25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M21" s="24"/>
      <c r="AN21" s="22">
        <v>64</v>
      </c>
      <c r="AO21" s="22">
        <v>0.15221710027551899</v>
      </c>
      <c r="AP21" s="24"/>
      <c r="AQ21" s="25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D21" s="24"/>
      <c r="BE21" s="22">
        <v>64</v>
      </c>
      <c r="BF21" s="22">
        <v>0.14463808703279701</v>
      </c>
      <c r="BG21" s="24"/>
      <c r="BH21" s="25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U21" s="24"/>
      <c r="BV21" s="22">
        <v>39</v>
      </c>
      <c r="BW21" s="22">
        <v>0.10090969817813999</v>
      </c>
      <c r="BX21" s="24"/>
      <c r="BY21" s="25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L21" s="24"/>
      <c r="CM21" s="22">
        <v>36</v>
      </c>
      <c r="CN21" s="22">
        <v>0.15612380865365899</v>
      </c>
      <c r="CO21" s="24"/>
      <c r="CP21" s="25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C21" s="24"/>
      <c r="DD21" s="22">
        <v>24</v>
      </c>
      <c r="DE21" s="22">
        <v>0.13764759837443999</v>
      </c>
      <c r="DF21" s="24"/>
      <c r="DG21" s="25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T21" s="24"/>
      <c r="DU21" s="22">
        <v>14</v>
      </c>
      <c r="DV21" s="22">
        <v>8.7548351066790403E-2</v>
      </c>
      <c r="DW21" s="24"/>
      <c r="DX21" s="25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K21" s="24"/>
      <c r="EL21" s="22">
        <v>14</v>
      </c>
      <c r="EM21" s="22">
        <v>7.5172410906770806E-2</v>
      </c>
      <c r="EN21" s="24"/>
      <c r="EO21" s="25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FB21" s="24"/>
      <c r="FC21" s="22">
        <v>16</v>
      </c>
      <c r="FD21" s="22">
        <v>7.7378835520120204E-2</v>
      </c>
      <c r="FE21" s="24"/>
      <c r="FF21" s="25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S21" s="24"/>
      <c r="FT21" s="22">
        <v>24</v>
      </c>
      <c r="FU21" s="22">
        <v>4.7828968834765999E-2</v>
      </c>
      <c r="FV21" s="24"/>
      <c r="FW21" s="25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J21" s="24"/>
      <c r="GK21" s="22">
        <v>24</v>
      </c>
      <c r="GL21" s="22">
        <v>5.8738362453298901E-2</v>
      </c>
      <c r="GM21" s="24"/>
      <c r="GN21" s="25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HA21" s="24"/>
      <c r="HD21" s="24"/>
      <c r="HE21" s="25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R21" s="24"/>
      <c r="HS21" s="22">
        <v>38</v>
      </c>
      <c r="HT21" s="22">
        <v>5.1882031385979001E-2</v>
      </c>
      <c r="HU21" s="24"/>
      <c r="HV21" s="25"/>
    </row>
    <row r="22" spans="2:230" x14ac:dyDescent="0.25">
      <c r="B22" s="22">
        <f>302*8.314</f>
        <v>2510.828</v>
      </c>
      <c r="D22" s="29">
        <f>BZ15</f>
        <v>3.9285258335410669</v>
      </c>
      <c r="E22" s="22">
        <v>301.5</v>
      </c>
      <c r="F22" s="22">
        <v>28.5</v>
      </c>
      <c r="G22" s="22">
        <f t="shared" si="39"/>
        <v>301.5</v>
      </c>
      <c r="H22" s="22">
        <v>3.9285258335410669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W22" s="22">
        <v>140</v>
      </c>
      <c r="X22" s="22">
        <v>7.7664207474969799E-2</v>
      </c>
      <c r="Y22" s="24"/>
      <c r="Z22" s="25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N22" s="22">
        <v>66</v>
      </c>
      <c r="AO22" s="22">
        <v>0.15329730149945001</v>
      </c>
      <c r="AP22" s="24"/>
      <c r="AQ22" s="25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E22" s="22">
        <v>66</v>
      </c>
      <c r="BF22" s="22">
        <v>0.15115707630601199</v>
      </c>
      <c r="BG22" s="24"/>
      <c r="BH22" s="25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V22" s="22">
        <v>42</v>
      </c>
      <c r="BW22" s="22">
        <v>0.105793761541685</v>
      </c>
      <c r="BX22" s="24"/>
      <c r="BY22" s="25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M22" s="22">
        <v>38</v>
      </c>
      <c r="CN22" s="22">
        <v>0.159371159353564</v>
      </c>
      <c r="CO22" s="24"/>
      <c r="CP22" s="25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D22" s="22">
        <v>26</v>
      </c>
      <c r="DE22" s="22">
        <v>0.14138747029238199</v>
      </c>
      <c r="DF22" s="24"/>
      <c r="DG22" s="25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U22" s="22">
        <v>16</v>
      </c>
      <c r="DV22" s="22">
        <v>9.2338648822920602E-2</v>
      </c>
      <c r="DW22" s="24"/>
      <c r="DX22" s="25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L22" s="22">
        <v>16</v>
      </c>
      <c r="EM22" s="22">
        <v>8.5266611508053494E-2</v>
      </c>
      <c r="EN22" s="24"/>
      <c r="EO22" s="25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FC22" s="22">
        <v>18</v>
      </c>
      <c r="FD22" s="22">
        <v>8.2061786172472603E-2</v>
      </c>
      <c r="FE22" s="24"/>
      <c r="FF22" s="25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T22" s="22">
        <v>26</v>
      </c>
      <c r="FU22" s="22">
        <v>4.8468466699136799E-2</v>
      </c>
      <c r="FV22" s="24"/>
      <c r="FW22" s="25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K22" s="22">
        <v>26</v>
      </c>
      <c r="GL22" s="22">
        <v>6.2038015653273E-2</v>
      </c>
      <c r="GM22" s="24"/>
      <c r="GN22" s="25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HD22" s="24"/>
      <c r="HE22" s="25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S22" s="22">
        <v>40</v>
      </c>
      <c r="HT22" s="22">
        <v>5.56597107852198E-2</v>
      </c>
      <c r="HU22" s="24"/>
      <c r="HV22" s="25"/>
    </row>
    <row r="23" spans="2:230" x14ac:dyDescent="0.25">
      <c r="D23" s="29">
        <f>CQ15</f>
        <v>4.5227345911582164</v>
      </c>
      <c r="E23" s="22">
        <v>305</v>
      </c>
      <c r="F23" s="22">
        <v>32</v>
      </c>
      <c r="G23" s="22">
        <f t="shared" si="39"/>
        <v>305</v>
      </c>
      <c r="H23" s="22">
        <v>4.5227345911582164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4"/>
      <c r="W23" s="22">
        <v>142</v>
      </c>
      <c r="X23" s="22">
        <v>7.8428765684256094E-2</v>
      </c>
      <c r="Y23" s="24"/>
      <c r="Z23" s="25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M23" s="24"/>
      <c r="AN23" s="22">
        <v>68</v>
      </c>
      <c r="AO23" s="22">
        <v>0.15836645946559899</v>
      </c>
      <c r="AP23" s="24"/>
      <c r="AQ23" s="25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D23" s="24"/>
      <c r="BG23" s="24"/>
      <c r="BH23" s="25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U23" s="24"/>
      <c r="BX23" s="24"/>
      <c r="BY23" s="25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L23" s="24"/>
      <c r="CO23" s="24"/>
      <c r="CP23" s="25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C23" s="24"/>
      <c r="DD23" s="22">
        <v>28</v>
      </c>
      <c r="DE23" s="22">
        <v>0.147094743368861</v>
      </c>
      <c r="DF23" s="24"/>
      <c r="DG23" s="25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T23" s="24"/>
      <c r="DU23" s="22">
        <v>18</v>
      </c>
      <c r="DV23" s="22">
        <v>9.7388857178000998E-2</v>
      </c>
      <c r="DW23" s="24"/>
      <c r="DX23" s="25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K23" s="24"/>
      <c r="EL23" s="22">
        <v>18</v>
      </c>
      <c r="EM23" s="22">
        <v>8.2216878472219104E-2</v>
      </c>
      <c r="EN23" s="24"/>
      <c r="EO23" s="25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FB23" s="24"/>
      <c r="FC23" s="22">
        <v>20</v>
      </c>
      <c r="FD23" s="22">
        <v>8.4258076398568804E-2</v>
      </c>
      <c r="FE23" s="24"/>
      <c r="FF23" s="25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S23" s="24"/>
      <c r="FT23" s="22">
        <v>28</v>
      </c>
      <c r="FU23" s="22">
        <v>5.0211814668609203E-2</v>
      </c>
      <c r="FV23" s="24"/>
      <c r="FW23" s="25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J23" s="24"/>
      <c r="GK23" s="22">
        <v>28</v>
      </c>
      <c r="GL23" s="22">
        <v>6.6170891841318705E-2</v>
      </c>
      <c r="GM23" s="24"/>
      <c r="GN23" s="25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HA23" s="24"/>
      <c r="HD23" s="24"/>
      <c r="HE23" s="25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R23" s="24"/>
      <c r="HS23" s="22">
        <v>42</v>
      </c>
      <c r="HT23" s="22">
        <v>5.7035039052950001E-2</v>
      </c>
      <c r="HU23" s="24"/>
      <c r="HV23" s="25"/>
    </row>
    <row r="24" spans="2:230" x14ac:dyDescent="0.25">
      <c r="D24" s="29">
        <f>DH15</f>
        <v>4.2196995728374009</v>
      </c>
      <c r="E24" s="22">
        <v>310</v>
      </c>
      <c r="F24" s="22">
        <v>37</v>
      </c>
      <c r="G24" s="22">
        <f t="shared" si="39"/>
        <v>310</v>
      </c>
      <c r="H24" s="22">
        <v>4.2196995728374009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4"/>
      <c r="W24" s="22">
        <v>144</v>
      </c>
      <c r="X24" s="22">
        <v>8.0482772036113204E-2</v>
      </c>
      <c r="Y24" s="24"/>
      <c r="Z24" s="25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M24" s="24"/>
      <c r="AP24" s="24"/>
      <c r="AQ24" s="25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D24" s="24"/>
      <c r="BG24" s="24"/>
      <c r="BH24" s="25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U24" s="24"/>
      <c r="BX24" s="24"/>
      <c r="BY24" s="25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L24" s="24"/>
      <c r="CO24" s="24"/>
      <c r="CP24" s="25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C24" s="24"/>
      <c r="DD24" s="22">
        <v>30</v>
      </c>
      <c r="DE24" s="22">
        <v>0.155941793805772</v>
      </c>
      <c r="DF24" s="24"/>
      <c r="DG24" s="25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T24" s="24"/>
      <c r="DU24" s="22">
        <v>20</v>
      </c>
      <c r="DV24" s="22">
        <v>9.9537364528344593E-2</v>
      </c>
      <c r="DW24" s="24"/>
      <c r="DX24" s="25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K24" s="24"/>
      <c r="EL24" s="22">
        <v>20</v>
      </c>
      <c r="EM24" s="22">
        <v>8.7409840585329204E-2</v>
      </c>
      <c r="EN24" s="24"/>
      <c r="EO24" s="25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FB24" s="24"/>
      <c r="FC24" s="22">
        <v>22</v>
      </c>
      <c r="FD24" s="22">
        <v>8.6209989260717101E-2</v>
      </c>
      <c r="FE24" s="24"/>
      <c r="FF24" s="25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S24" s="24"/>
      <c r="FT24" s="22">
        <v>30</v>
      </c>
      <c r="FU24" s="22">
        <v>5.06482579807844E-2</v>
      </c>
      <c r="FV24" s="24"/>
      <c r="FW24" s="25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J24" s="24"/>
      <c r="GK24" s="22">
        <v>30</v>
      </c>
      <c r="GL24" s="22">
        <v>6.5742645811196501E-2</v>
      </c>
      <c r="GM24" s="24"/>
      <c r="GN24" s="25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HA24" s="24"/>
      <c r="HD24" s="24"/>
      <c r="HE24" s="25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R24" s="24"/>
      <c r="HS24" s="22">
        <v>44</v>
      </c>
      <c r="HT24" s="22">
        <v>5.8732646468850097E-2</v>
      </c>
      <c r="HU24" s="24"/>
      <c r="HV24" s="25"/>
    </row>
    <row r="25" spans="2:230" x14ac:dyDescent="0.25">
      <c r="D25" s="29">
        <f>DY15</f>
        <v>3.7976431897490959</v>
      </c>
      <c r="E25" s="22">
        <v>314</v>
      </c>
      <c r="F25" s="28">
        <v>41</v>
      </c>
      <c r="G25" s="22">
        <f t="shared" si="39"/>
        <v>314</v>
      </c>
      <c r="H25" s="22">
        <v>3.7976431897490959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4"/>
      <c r="W25" s="22">
        <v>146</v>
      </c>
      <c r="X25" s="22">
        <v>8.1862798927989297E-2</v>
      </c>
      <c r="Y25" s="24"/>
      <c r="Z25" s="25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M25" s="24"/>
      <c r="AP25" s="24"/>
      <c r="AQ25" s="25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D25" s="24"/>
      <c r="BG25" s="24"/>
      <c r="BH25" s="25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U25" s="24"/>
      <c r="BX25" s="24"/>
      <c r="BY25" s="25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L25" s="24"/>
      <c r="CO25" s="24"/>
      <c r="CP25" s="25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C25" s="24"/>
      <c r="DD25" s="22">
        <v>32</v>
      </c>
      <c r="DE25" s="22">
        <v>0.16155680485655799</v>
      </c>
      <c r="DF25" s="24"/>
      <c r="DG25" s="25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T25" s="24"/>
      <c r="DU25" s="22">
        <v>22</v>
      </c>
      <c r="DV25" s="22">
        <v>0.10481753217485799</v>
      </c>
      <c r="DW25" s="24"/>
      <c r="DX25" s="25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K25" s="24"/>
      <c r="EL25" s="22">
        <v>22</v>
      </c>
      <c r="EM25" s="22">
        <v>9.32085352537326E-2</v>
      </c>
      <c r="EN25" s="24"/>
      <c r="EO25" s="25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FB25" s="24"/>
      <c r="FC25" s="22">
        <v>24</v>
      </c>
      <c r="FD25" s="22">
        <v>9.48156616685258E-2</v>
      </c>
      <c r="FE25" s="24"/>
      <c r="FF25" s="25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S25" s="24"/>
      <c r="FT25" s="22">
        <v>32</v>
      </c>
      <c r="FU25" s="22">
        <v>5.1154743486710001E-2</v>
      </c>
      <c r="FV25" s="24"/>
      <c r="FW25" s="25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J25" s="24"/>
      <c r="GK25" s="22">
        <v>32</v>
      </c>
      <c r="GL25" s="22">
        <v>6.8549070529853706E-2</v>
      </c>
      <c r="GM25" s="24"/>
      <c r="GN25" s="25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HA25" s="24"/>
      <c r="HD25" s="24"/>
      <c r="HE25" s="25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R25" s="24"/>
      <c r="HS25" s="22">
        <v>46</v>
      </c>
      <c r="HT25" s="22">
        <v>5.9011843029739497E-2</v>
      </c>
      <c r="HU25" s="24"/>
      <c r="HV25" s="25"/>
    </row>
    <row r="26" spans="2:230" x14ac:dyDescent="0.25">
      <c r="D26" s="29">
        <f>EP15</f>
        <v>3.3985454607004573</v>
      </c>
      <c r="E26" s="22">
        <v>321</v>
      </c>
      <c r="F26" s="22">
        <v>48</v>
      </c>
      <c r="G26" s="22">
        <f t="shared" si="39"/>
        <v>321</v>
      </c>
      <c r="H26" s="22">
        <v>3.3985454607004573</v>
      </c>
      <c r="J26" s="24"/>
      <c r="K26" s="24"/>
      <c r="L26" s="24"/>
      <c r="M26" s="24"/>
      <c r="N26" s="24"/>
      <c r="O26" s="24"/>
      <c r="P26" s="24" t="s">
        <v>87</v>
      </c>
      <c r="Q26" s="24"/>
      <c r="R26" s="24"/>
      <c r="S26" s="24"/>
      <c r="V26" s="24"/>
      <c r="W26" s="22">
        <v>148</v>
      </c>
      <c r="X26" s="22">
        <v>8.3019092177395101E-2</v>
      </c>
      <c r="Y26" s="24"/>
      <c r="Z26" s="25"/>
      <c r="AA26" s="24"/>
      <c r="AB26" s="24"/>
      <c r="AC26" s="24"/>
      <c r="AD26" s="24"/>
      <c r="AE26" s="24"/>
      <c r="AF26" s="24"/>
      <c r="AG26" s="24" t="s">
        <v>87</v>
      </c>
      <c r="AH26" s="24"/>
      <c r="AI26" s="24"/>
      <c r="AJ26" s="24"/>
      <c r="AM26" s="24"/>
      <c r="AP26" s="24"/>
      <c r="AQ26" s="25"/>
      <c r="AR26" s="24"/>
      <c r="AS26" s="24"/>
      <c r="AT26" s="24"/>
      <c r="AU26" s="24"/>
      <c r="AV26" s="24"/>
      <c r="AW26" s="24"/>
      <c r="AX26" s="24" t="s">
        <v>87</v>
      </c>
      <c r="AY26" s="24"/>
      <c r="AZ26" s="24"/>
      <c r="BA26" s="24"/>
      <c r="BD26" s="24"/>
      <c r="BG26" s="24"/>
      <c r="BH26" s="25"/>
      <c r="BI26" s="24"/>
      <c r="BJ26" s="24"/>
      <c r="BK26" s="24"/>
      <c r="BL26" s="24"/>
      <c r="BM26" s="24"/>
      <c r="BN26" s="24"/>
      <c r="BO26" s="24" t="s">
        <v>87</v>
      </c>
      <c r="BP26" s="24"/>
      <c r="BQ26" s="24"/>
      <c r="BR26" s="24"/>
      <c r="BU26" s="24"/>
      <c r="BX26" s="24"/>
      <c r="BY26" s="25"/>
      <c r="BZ26" s="24"/>
      <c r="CA26" s="24"/>
      <c r="CB26" s="24"/>
      <c r="CC26" s="24"/>
      <c r="CD26" s="24"/>
      <c r="CE26" s="24"/>
      <c r="CF26" s="24" t="s">
        <v>87</v>
      </c>
      <c r="CG26" s="24"/>
      <c r="CH26" s="24"/>
      <c r="CI26" s="24"/>
      <c r="CL26" s="24"/>
      <c r="CO26" s="24"/>
      <c r="CP26" s="25"/>
      <c r="CQ26" s="24"/>
      <c r="CR26" s="24"/>
      <c r="CS26" s="24"/>
      <c r="CT26" s="24"/>
      <c r="CU26" s="24"/>
      <c r="CV26" s="24"/>
      <c r="CW26" s="24" t="s">
        <v>87</v>
      </c>
      <c r="CX26" s="24"/>
      <c r="CY26" s="24"/>
      <c r="CZ26" s="24"/>
      <c r="DC26" s="24"/>
      <c r="DF26" s="24"/>
      <c r="DG26" s="25"/>
      <c r="DH26" s="24"/>
      <c r="DI26" s="24"/>
      <c r="DJ26" s="24"/>
      <c r="DK26" s="24"/>
      <c r="DL26" s="24"/>
      <c r="DM26" s="24"/>
      <c r="DN26" s="24" t="s">
        <v>87</v>
      </c>
      <c r="DO26" s="24"/>
      <c r="DP26" s="24"/>
      <c r="DQ26" s="24"/>
      <c r="DT26" s="24"/>
      <c r="DU26" s="22">
        <v>24</v>
      </c>
      <c r="DV26" s="22">
        <v>0.110599115446844</v>
      </c>
      <c r="DW26" s="24"/>
      <c r="DX26" s="25"/>
      <c r="DY26" s="24"/>
      <c r="DZ26" s="24"/>
      <c r="EA26" s="24"/>
      <c r="EB26" s="24"/>
      <c r="EC26" s="24"/>
      <c r="ED26" s="24"/>
      <c r="EE26" s="24" t="s">
        <v>87</v>
      </c>
      <c r="EF26" s="24"/>
      <c r="EG26" s="24"/>
      <c r="EH26" s="24"/>
      <c r="EK26" s="24"/>
      <c r="EL26" s="22">
        <v>24</v>
      </c>
      <c r="EM26" s="22">
        <v>9.8929626709281293E-2</v>
      </c>
      <c r="EN26" s="24"/>
      <c r="EO26" s="25"/>
      <c r="EP26" s="24"/>
      <c r="EQ26" s="24"/>
      <c r="ER26" s="24"/>
      <c r="ES26" s="24"/>
      <c r="ET26" s="24"/>
      <c r="EU26" s="24"/>
      <c r="EV26" s="24" t="s">
        <v>87</v>
      </c>
      <c r="EW26" s="24"/>
      <c r="EX26" s="24"/>
      <c r="EY26" s="24"/>
      <c r="FB26" s="24"/>
      <c r="FC26" s="22">
        <v>26</v>
      </c>
      <c r="FD26" s="22">
        <v>9.3271955455352801E-2</v>
      </c>
      <c r="FE26" s="24"/>
      <c r="FF26" s="25"/>
      <c r="FG26" s="24"/>
      <c r="FH26" s="24"/>
      <c r="FI26" s="24"/>
      <c r="FJ26" s="24"/>
      <c r="FK26" s="24"/>
      <c r="FL26" s="24"/>
      <c r="FM26" s="24" t="s">
        <v>87</v>
      </c>
      <c r="FN26" s="24"/>
      <c r="FO26" s="24"/>
      <c r="FP26" s="24"/>
      <c r="FS26" s="24"/>
      <c r="FT26" s="22">
        <v>34</v>
      </c>
      <c r="FU26" s="22">
        <v>5.2118684900845702E-2</v>
      </c>
      <c r="FV26" s="24"/>
      <c r="FW26" s="25"/>
      <c r="FX26" s="24"/>
      <c r="FY26" s="24"/>
      <c r="FZ26" s="24"/>
      <c r="GA26" s="24"/>
      <c r="GB26" s="24"/>
      <c r="GC26" s="24"/>
      <c r="GD26" s="24" t="s">
        <v>87</v>
      </c>
      <c r="GE26" s="24"/>
      <c r="GF26" s="24"/>
      <c r="GG26" s="24"/>
      <c r="GJ26" s="24"/>
      <c r="GK26" s="22">
        <v>34</v>
      </c>
      <c r="GL26" s="22">
        <v>6.8243948375568297E-2</v>
      </c>
      <c r="GM26" s="24"/>
      <c r="GN26" s="25"/>
      <c r="GO26" s="24"/>
      <c r="GP26" s="24"/>
      <c r="GQ26" s="24"/>
      <c r="GR26" s="24"/>
      <c r="GS26" s="24"/>
      <c r="GT26" s="24"/>
      <c r="GU26" s="24" t="s">
        <v>87</v>
      </c>
      <c r="GV26" s="24"/>
      <c r="GW26" s="24"/>
      <c r="GX26" s="24"/>
      <c r="HA26" s="24"/>
      <c r="HD26" s="24"/>
      <c r="HE26" s="25"/>
      <c r="HF26" s="24"/>
      <c r="HG26" s="24"/>
      <c r="HH26" s="24"/>
      <c r="HI26" s="24"/>
      <c r="HJ26" s="24"/>
      <c r="HK26" s="24"/>
      <c r="HL26" s="24" t="s">
        <v>87</v>
      </c>
      <c r="HM26" s="24"/>
      <c r="HN26" s="24"/>
      <c r="HO26" s="24"/>
      <c r="HR26" s="24"/>
      <c r="HS26" s="22">
        <v>48</v>
      </c>
      <c r="HT26" s="22">
        <v>6.1115053964571099E-2</v>
      </c>
      <c r="HU26" s="24"/>
      <c r="HV26" s="25"/>
    </row>
    <row r="27" spans="2:230" x14ac:dyDescent="0.25">
      <c r="D27" s="29">
        <f>FG15</f>
        <v>2.0625205539605878</v>
      </c>
      <c r="E27" s="22">
        <v>325</v>
      </c>
      <c r="F27" s="22">
        <v>52</v>
      </c>
      <c r="G27" s="22">
        <f t="shared" si="39"/>
        <v>325</v>
      </c>
      <c r="H27" s="22">
        <v>2.0625205539605878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W27" s="22">
        <v>150</v>
      </c>
      <c r="X27" s="22">
        <v>8.5205297377868403E-2</v>
      </c>
      <c r="Y27" s="24"/>
      <c r="Z27" s="25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P27" s="24"/>
      <c r="AQ27" s="25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E27" s="22">
        <v>21</v>
      </c>
      <c r="BF27" s="22">
        <v>3.3731300998246901E-2</v>
      </c>
      <c r="BG27" s="24"/>
      <c r="BH27" s="25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X27" s="24"/>
      <c r="BY27" s="25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O27" s="24"/>
      <c r="CP27" s="25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F27" s="24"/>
      <c r="DG27" s="25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U27" s="22">
        <v>26</v>
      </c>
      <c r="DV27" s="22">
        <v>0.128303849050006</v>
      </c>
      <c r="DW27" s="24"/>
      <c r="DX27" s="25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L27" s="22">
        <v>26</v>
      </c>
      <c r="EM27" s="22">
        <v>9.8615463176613002E-2</v>
      </c>
      <c r="EN27" s="24"/>
      <c r="EO27" s="25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FC27" s="22">
        <v>28</v>
      </c>
      <c r="FD27" s="22">
        <v>9.7132417475728094E-2</v>
      </c>
      <c r="FE27" s="24"/>
      <c r="FF27" s="25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T27" s="22">
        <v>36</v>
      </c>
      <c r="FU27" s="22">
        <v>5.2396749379839597E-2</v>
      </c>
      <c r="FV27" s="24"/>
      <c r="FW27" s="25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M27" s="24"/>
      <c r="GN27" s="25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HD27" s="24"/>
      <c r="HE27" s="25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U27" s="24"/>
      <c r="HV27" s="25"/>
    </row>
    <row r="28" spans="2:230" x14ac:dyDescent="0.25">
      <c r="D28" s="22">
        <v>3.03</v>
      </c>
      <c r="E28" s="22">
        <v>323</v>
      </c>
      <c r="F28" s="22">
        <v>50</v>
      </c>
      <c r="G28" s="22">
        <f t="shared" si="39"/>
        <v>323</v>
      </c>
      <c r="H28" s="22">
        <v>3.03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4">
        <f>M42</f>
        <v>0.27013333333333334</v>
      </c>
      <c r="W28" s="22">
        <v>176</v>
      </c>
      <c r="X28" s="22">
        <v>8.3851869046850297E-2</v>
      </c>
      <c r="Y28" s="24">
        <f>LINEST(X28:X39,W28:W39,TRUE,TRUE)</f>
        <v>3.6710032015305373E-4</v>
      </c>
      <c r="Z28" s="25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M28" s="24">
        <f>AD42</f>
        <v>0.27013333333333334</v>
      </c>
      <c r="AN28" s="22">
        <v>100</v>
      </c>
      <c r="AO28" s="22">
        <v>0.122977897402401</v>
      </c>
      <c r="AP28" s="24">
        <f>LINEST(AO28:AO38,AN28:AN38,TRUE,TRUE)</f>
        <v>9.3092321299411275E-4</v>
      </c>
      <c r="AQ28" s="25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D28" s="24">
        <f>AU42</f>
        <v>0.27013333333333334</v>
      </c>
      <c r="BE28" s="22">
        <v>24</v>
      </c>
      <c r="BF28" s="22">
        <v>4.0108154056844897E-2</v>
      </c>
      <c r="BG28" s="24">
        <f>LINEST(BF27:BF34,BE27:BE34,TRUE,TRUE)</f>
        <v>1.5894441681110799E-3</v>
      </c>
      <c r="BH28" s="25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U28" s="24">
        <f>BL42</f>
        <v>0.27013333333333334</v>
      </c>
      <c r="BV28" s="22">
        <v>66</v>
      </c>
      <c r="BW28" s="22">
        <v>0.145567489712041</v>
      </c>
      <c r="BX28" s="24">
        <f>LINEST(BW28:BW36,BV28:BV36,TRUE,TRUE)</f>
        <v>1.7519439511263116E-3</v>
      </c>
      <c r="BY28" s="25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L28" s="24">
        <f>CC42</f>
        <v>0.27013333333333334</v>
      </c>
      <c r="CM28" s="22">
        <v>6</v>
      </c>
      <c r="CN28" s="22">
        <v>6.6813407040784797E-2</v>
      </c>
      <c r="CO28" s="24">
        <f>LINEST(CN28:CN36,CM28:CM36,TRUE,TRUE)</f>
        <v>1.7838894982607951E-3</v>
      </c>
      <c r="CP28" s="25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C28" s="24">
        <f>CT42</f>
        <v>0.27013333333333334</v>
      </c>
      <c r="DD28" s="22">
        <v>30</v>
      </c>
      <c r="DE28" s="22">
        <v>0.11423060304700999</v>
      </c>
      <c r="DF28" s="24">
        <f>LINEST(DE28:DE36,DD28:DD36,TRUE,TRUE)</f>
        <v>2.3024541600011666E-3</v>
      </c>
      <c r="DG28" s="25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T28" s="24">
        <f>DK42</f>
        <v>0.27013333333333334</v>
      </c>
      <c r="DU28" s="22">
        <v>10</v>
      </c>
      <c r="DV28" s="22">
        <v>5.49606580413722E-2</v>
      </c>
      <c r="DW28" s="24">
        <f>LINEST(DV28:DV36,DU28:DU36,TRUE,TRUE)</f>
        <v>2.6995638933933349E-3</v>
      </c>
      <c r="DX28" s="25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K28" s="24">
        <f>EB42</f>
        <v>0.27013333333333334</v>
      </c>
      <c r="EL28" s="22">
        <v>20</v>
      </c>
      <c r="EM28" s="22">
        <v>7.2543556472423804E-2</v>
      </c>
      <c r="EN28" s="24">
        <f>LINEST(EM28:EM36,EL28:EL36,TRUE,TRUE)</f>
        <v>1.7075725566071372E-3</v>
      </c>
      <c r="EO28" s="25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FB28" s="24">
        <f>ES42</f>
        <v>0.27013333333333334</v>
      </c>
      <c r="FC28" s="22">
        <v>0</v>
      </c>
      <c r="FD28" s="22">
        <v>5.0476930505204402E-2</v>
      </c>
      <c r="FE28" s="24">
        <f>LINEST(FD28:FD38,FC28:FC38,TRUE,TRUE)</f>
        <v>8.4133456218280812E-4</v>
      </c>
      <c r="FF28" s="25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S28" s="24">
        <f>FJ42</f>
        <v>0.27013333333333334</v>
      </c>
      <c r="FT28" s="22">
        <v>2</v>
      </c>
      <c r="FU28" s="22">
        <v>1.53014305958835E-2</v>
      </c>
      <c r="FV28" s="24">
        <f>LINEST(FU28:FU40,FT28:FT40,TRUE,TRUE)</f>
        <v>6.4330393936496376E-4</v>
      </c>
      <c r="FW28" s="25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J28" s="24">
        <f>GA42</f>
        <v>0.27013333333333334</v>
      </c>
      <c r="GK28" s="22">
        <v>10</v>
      </c>
      <c r="GL28" s="22">
        <v>4.3915925092016403E-2</v>
      </c>
      <c r="GM28" s="24">
        <f>LINEST(GL28:GL40,GK28:GK40,TRUE,TRUE)</f>
        <v>1.2819041768563711E-3</v>
      </c>
      <c r="GN28" s="25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HA28" s="24">
        <f>GR42</f>
        <v>0.27013333333333334</v>
      </c>
      <c r="HB28" s="22">
        <v>2</v>
      </c>
      <c r="HC28" s="22">
        <v>2.1690070399466001E-2</v>
      </c>
      <c r="HD28" s="24">
        <f>LINEST(HC28:HC40,HB28:HB40,TRUE,TRUE)</f>
        <v>1.0807480880579577E-3</v>
      </c>
      <c r="HE28" s="25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R28" s="24">
        <f>HI42</f>
        <v>0.27013333333333334</v>
      </c>
      <c r="HS28" s="22">
        <v>24</v>
      </c>
      <c r="HT28" s="22">
        <v>3.7096268825440003E-2</v>
      </c>
      <c r="HU28" s="24">
        <f>LINEST(HT28:HT40,HS28:HS40,TRUE,TRUE)</f>
        <v>4.5592830080276576E-4</v>
      </c>
      <c r="HV28" s="25"/>
    </row>
    <row r="29" spans="2:230" x14ac:dyDescent="0.25">
      <c r="D29" s="22">
        <v>3.18</v>
      </c>
      <c r="E29" s="22">
        <v>320</v>
      </c>
      <c r="F29" s="22">
        <v>47</v>
      </c>
      <c r="G29" s="22">
        <f t="shared" si="39"/>
        <v>320</v>
      </c>
      <c r="H29" s="22">
        <v>3.18</v>
      </c>
      <c r="J29" s="24"/>
      <c r="L29" s="24"/>
      <c r="M29" s="24"/>
      <c r="N29" s="24"/>
      <c r="O29" s="24"/>
      <c r="P29" s="24"/>
      <c r="Q29" s="24"/>
      <c r="R29" s="24"/>
      <c r="S29" s="24"/>
      <c r="V29" s="24"/>
      <c r="W29" s="22">
        <v>178</v>
      </c>
      <c r="X29" s="22">
        <v>8.46955564099615E-2</v>
      </c>
      <c r="Y29" s="24"/>
      <c r="Z29" s="25"/>
      <c r="AA29" s="24"/>
      <c r="AC29" s="24"/>
      <c r="AD29" s="24"/>
      <c r="AE29" s="24"/>
      <c r="AF29" s="24"/>
      <c r="AG29" s="24"/>
      <c r="AH29" s="24"/>
      <c r="AI29" s="24"/>
      <c r="AJ29" s="24"/>
      <c r="AM29" s="24"/>
      <c r="AN29" s="22">
        <v>102</v>
      </c>
      <c r="AO29" s="22">
        <v>0.124414713160571</v>
      </c>
      <c r="AP29" s="24"/>
      <c r="AQ29" s="25"/>
      <c r="AR29" s="24"/>
      <c r="AT29" s="24"/>
      <c r="AU29" s="24"/>
      <c r="AV29" s="24"/>
      <c r="AW29" s="24"/>
      <c r="AX29" s="24"/>
      <c r="AY29" s="24"/>
      <c r="AZ29" s="24"/>
      <c r="BA29" s="24"/>
      <c r="BD29" s="24"/>
      <c r="BE29" s="22">
        <v>27</v>
      </c>
      <c r="BF29" s="22">
        <v>4.3427038002962402E-2</v>
      </c>
      <c r="BG29" s="24"/>
      <c r="BH29" s="25"/>
      <c r="BI29" s="24"/>
      <c r="BK29" s="24"/>
      <c r="BL29" s="24"/>
      <c r="BM29" s="24"/>
      <c r="BN29" s="24"/>
      <c r="BO29" s="24"/>
      <c r="BP29" s="24"/>
      <c r="BQ29" s="24"/>
      <c r="BR29" s="24"/>
      <c r="BU29" s="24"/>
      <c r="BV29" s="22">
        <v>69</v>
      </c>
      <c r="BW29" s="22">
        <v>0.151987769941381</v>
      </c>
      <c r="BX29" s="24"/>
      <c r="BY29" s="25"/>
      <c r="BZ29" s="24"/>
      <c r="CB29" s="24"/>
      <c r="CC29" s="24"/>
      <c r="CD29" s="24"/>
      <c r="CE29" s="24"/>
      <c r="CF29" s="24"/>
      <c r="CG29" s="24"/>
      <c r="CH29" s="24"/>
      <c r="CI29" s="24"/>
      <c r="CL29" s="24"/>
      <c r="CM29" s="22">
        <v>8</v>
      </c>
      <c r="CN29" s="22">
        <v>7.0596960016127794E-2</v>
      </c>
      <c r="CO29" s="24"/>
      <c r="CP29" s="25"/>
      <c r="CQ29" s="24"/>
      <c r="CS29" s="24"/>
      <c r="CT29" s="24"/>
      <c r="CU29" s="24"/>
      <c r="CV29" s="24"/>
      <c r="CW29" s="24"/>
      <c r="CX29" s="24"/>
      <c r="CY29" s="24"/>
      <c r="CZ29" s="24"/>
      <c r="DC29" s="24"/>
      <c r="DD29" s="22">
        <v>32</v>
      </c>
      <c r="DE29" s="22">
        <v>0.117820010618524</v>
      </c>
      <c r="DF29" s="24"/>
      <c r="DG29" s="25"/>
      <c r="DH29" s="24"/>
      <c r="DJ29" s="24"/>
      <c r="DK29" s="24"/>
      <c r="DL29" s="24"/>
      <c r="DM29" s="24"/>
      <c r="DN29" s="24"/>
      <c r="DO29" s="24"/>
      <c r="DP29" s="24"/>
      <c r="DQ29" s="24"/>
      <c r="DT29" s="24"/>
      <c r="DU29" s="22">
        <v>12</v>
      </c>
      <c r="DV29" s="22">
        <v>5.7306755452201097E-2</v>
      </c>
      <c r="DW29" s="24"/>
      <c r="DX29" s="25"/>
      <c r="DY29" s="24"/>
      <c r="EA29" s="24"/>
      <c r="EB29" s="24"/>
      <c r="EC29" s="24"/>
      <c r="ED29" s="24"/>
      <c r="EE29" s="24"/>
      <c r="EF29" s="24"/>
      <c r="EG29" s="24"/>
      <c r="EH29" s="24"/>
      <c r="EK29" s="24"/>
      <c r="EL29" s="22">
        <v>22</v>
      </c>
      <c r="EM29" s="22">
        <v>7.7276430781075697E-2</v>
      </c>
      <c r="EN29" s="24"/>
      <c r="EO29" s="25"/>
      <c r="EP29" s="24"/>
      <c r="ER29" s="24"/>
      <c r="ES29" s="24"/>
      <c r="ET29" s="24"/>
      <c r="EU29" s="24"/>
      <c r="EV29" s="24"/>
      <c r="EW29" s="24"/>
      <c r="EX29" s="24"/>
      <c r="EY29" s="24"/>
      <c r="FB29" s="24"/>
      <c r="FC29" s="22">
        <v>2</v>
      </c>
      <c r="FD29" s="22">
        <v>5.4728585802232499E-2</v>
      </c>
      <c r="FE29" s="24"/>
      <c r="FF29" s="25"/>
      <c r="FG29" s="24"/>
      <c r="FI29" s="24"/>
      <c r="FJ29" s="24"/>
      <c r="FK29" s="24"/>
      <c r="FL29" s="24"/>
      <c r="FM29" s="24"/>
      <c r="FN29" s="24"/>
      <c r="FO29" s="24"/>
      <c r="FP29" s="24"/>
      <c r="FS29" s="24"/>
      <c r="FT29" s="22">
        <v>4</v>
      </c>
      <c r="FU29" s="22">
        <v>2.11067586633405E-2</v>
      </c>
      <c r="FV29" s="24"/>
      <c r="FW29" s="25"/>
      <c r="FX29" s="24"/>
      <c r="FZ29" s="24"/>
      <c r="GA29" s="24"/>
      <c r="GB29" s="24"/>
      <c r="GC29" s="24"/>
      <c r="GD29" s="24"/>
      <c r="GE29" s="24"/>
      <c r="GF29" s="24"/>
      <c r="GG29" s="24"/>
      <c r="GJ29" s="24"/>
      <c r="GK29" s="22">
        <v>12</v>
      </c>
      <c r="GL29" s="22">
        <v>4.72783099654496E-2</v>
      </c>
      <c r="GM29" s="24"/>
      <c r="GN29" s="25"/>
      <c r="GO29" s="24"/>
      <c r="GQ29" s="24"/>
      <c r="GR29" s="24"/>
      <c r="GS29" s="24"/>
      <c r="GT29" s="24"/>
      <c r="GU29" s="24"/>
      <c r="GV29" s="24"/>
      <c r="GW29" s="24"/>
      <c r="GX29" s="24"/>
      <c r="HA29" s="24"/>
      <c r="HB29" s="22">
        <v>4</v>
      </c>
      <c r="HC29" s="22">
        <v>2.1023900257025802E-2</v>
      </c>
      <c r="HD29" s="24"/>
      <c r="HE29" s="25"/>
      <c r="HF29" s="24"/>
      <c r="HH29" s="24"/>
      <c r="HI29" s="24"/>
      <c r="HJ29" s="24"/>
      <c r="HK29" s="24"/>
      <c r="HL29" s="24"/>
      <c r="HM29" s="24"/>
      <c r="HN29" s="24"/>
      <c r="HO29" s="24"/>
      <c r="HR29" s="24"/>
      <c r="HS29" s="22">
        <v>26</v>
      </c>
      <c r="HT29" s="22">
        <v>3.7384498625129298E-2</v>
      </c>
      <c r="HU29" s="24"/>
      <c r="HV29" s="25"/>
    </row>
    <row r="30" spans="2:230" x14ac:dyDescent="0.25">
      <c r="D30" s="22">
        <v>2.2000000000000002</v>
      </c>
      <c r="E30" s="22">
        <v>283</v>
      </c>
      <c r="F30" s="22">
        <v>10</v>
      </c>
      <c r="G30" s="22">
        <f t="shared" si="39"/>
        <v>283</v>
      </c>
      <c r="H30" s="22">
        <v>2.2000000000000002</v>
      </c>
      <c r="J30" s="24"/>
      <c r="K30" s="24"/>
      <c r="L30" s="24"/>
      <c r="M30" s="24"/>
      <c r="N30" s="24"/>
      <c r="O30" s="24"/>
      <c r="P30" s="24"/>
      <c r="Q30" s="24" t="s">
        <v>87</v>
      </c>
      <c r="R30" s="24"/>
      <c r="S30" s="24"/>
      <c r="U30" s="24"/>
      <c r="V30" s="24"/>
      <c r="W30" s="22">
        <v>180</v>
      </c>
      <c r="X30" s="22">
        <v>8.4825852271044902E-2</v>
      </c>
      <c r="Y30" s="24"/>
      <c r="Z30" s="25"/>
      <c r="AA30" s="24"/>
      <c r="AB30" s="24"/>
      <c r="AC30" s="24"/>
      <c r="AD30" s="24"/>
      <c r="AE30" s="24"/>
      <c r="AF30" s="24"/>
      <c r="AG30" s="24"/>
      <c r="AH30" s="24" t="s">
        <v>87</v>
      </c>
      <c r="AI30" s="24"/>
      <c r="AJ30" s="24"/>
      <c r="AL30" s="24"/>
      <c r="AM30" s="24"/>
      <c r="AN30" s="22">
        <v>104</v>
      </c>
      <c r="AO30" s="22">
        <v>0.12713085698375201</v>
      </c>
      <c r="AP30" s="24"/>
      <c r="AQ30" s="25"/>
      <c r="AR30" s="24"/>
      <c r="AS30" s="24"/>
      <c r="AT30" s="24"/>
      <c r="AU30" s="24"/>
      <c r="AV30" s="24"/>
      <c r="AW30" s="24"/>
      <c r="AX30" s="24"/>
      <c r="AY30" s="24" t="s">
        <v>87</v>
      </c>
      <c r="AZ30" s="24"/>
      <c r="BA30" s="24"/>
      <c r="BC30" s="24"/>
      <c r="BD30" s="24"/>
      <c r="BE30" s="22">
        <v>30</v>
      </c>
      <c r="BF30" s="22">
        <v>4.7218217919494203E-2</v>
      </c>
      <c r="BG30" s="24"/>
      <c r="BH30" s="25"/>
      <c r="BI30" s="24"/>
      <c r="BJ30" s="24"/>
      <c r="BK30" s="24"/>
      <c r="BL30" s="24"/>
      <c r="BM30" s="24"/>
      <c r="BN30" s="24"/>
      <c r="BO30" s="24"/>
      <c r="BP30" s="24" t="s">
        <v>87</v>
      </c>
      <c r="BQ30" s="24"/>
      <c r="BR30" s="24"/>
      <c r="BT30" s="24"/>
      <c r="BU30" s="24"/>
      <c r="BV30" s="22">
        <v>72</v>
      </c>
      <c r="BW30" s="22">
        <v>0.160285317375961</v>
      </c>
      <c r="BX30" s="24"/>
      <c r="BY30" s="25"/>
      <c r="BZ30" s="24"/>
      <c r="CA30" s="24"/>
      <c r="CB30" s="24"/>
      <c r="CC30" s="24"/>
      <c r="CD30" s="24"/>
      <c r="CE30" s="24"/>
      <c r="CF30" s="24"/>
      <c r="CG30" s="24" t="s">
        <v>87</v>
      </c>
      <c r="CH30" s="24"/>
      <c r="CI30" s="24"/>
      <c r="CK30" s="24"/>
      <c r="CL30" s="24"/>
      <c r="CM30" s="22">
        <v>10</v>
      </c>
      <c r="CN30" s="22">
        <v>7.3361021878782198E-2</v>
      </c>
      <c r="CO30" s="24"/>
      <c r="CP30" s="25"/>
      <c r="CQ30" s="24"/>
      <c r="CR30" s="24"/>
      <c r="CS30" s="24"/>
      <c r="CT30" s="24"/>
      <c r="CU30" s="24"/>
      <c r="CV30" s="24"/>
      <c r="CW30" s="24"/>
      <c r="CX30" s="24" t="s">
        <v>87</v>
      </c>
      <c r="CY30" s="24"/>
      <c r="CZ30" s="24"/>
      <c r="DB30" s="24"/>
      <c r="DC30" s="24"/>
      <c r="DD30" s="22">
        <v>34</v>
      </c>
      <c r="DE30" s="22">
        <v>0.12140480458198</v>
      </c>
      <c r="DF30" s="24"/>
      <c r="DG30" s="25"/>
      <c r="DH30" s="24"/>
      <c r="DI30" s="24"/>
      <c r="DJ30" s="24"/>
      <c r="DK30" s="24"/>
      <c r="DL30" s="24"/>
      <c r="DM30" s="24"/>
      <c r="DN30" s="24"/>
      <c r="DO30" s="24" t="s">
        <v>87</v>
      </c>
      <c r="DP30" s="24"/>
      <c r="DQ30" s="24"/>
      <c r="DS30" s="24"/>
      <c r="DT30" s="24"/>
      <c r="DU30" s="22">
        <v>14</v>
      </c>
      <c r="DV30" s="22">
        <v>6.6425647332132395E-2</v>
      </c>
      <c r="DW30" s="24"/>
      <c r="DX30" s="25"/>
      <c r="DY30" s="24"/>
      <c r="DZ30" s="24"/>
      <c r="EA30" s="24"/>
      <c r="EB30" s="24"/>
      <c r="EC30" s="24"/>
      <c r="ED30" s="24"/>
      <c r="EE30" s="24"/>
      <c r="EF30" s="24" t="s">
        <v>87</v>
      </c>
      <c r="EG30" s="24"/>
      <c r="EH30" s="24"/>
      <c r="EJ30" s="24"/>
      <c r="EK30" s="24"/>
      <c r="EL30" s="22">
        <v>24</v>
      </c>
      <c r="EM30" s="22">
        <v>8.3201549355903195E-2</v>
      </c>
      <c r="EN30" s="24"/>
      <c r="EO30" s="25"/>
      <c r="EP30" s="24"/>
      <c r="EQ30" s="24"/>
      <c r="ER30" s="24"/>
      <c r="ES30" s="24"/>
      <c r="ET30" s="24"/>
      <c r="EU30" s="24"/>
      <c r="EV30" s="24"/>
      <c r="EW30" s="24" t="s">
        <v>87</v>
      </c>
      <c r="EX30" s="24"/>
      <c r="EY30" s="24"/>
      <c r="FB30" s="24"/>
      <c r="FC30" s="22">
        <v>4</v>
      </c>
      <c r="FD30" s="22">
        <v>5.9755728975266501E-2</v>
      </c>
      <c r="FE30" s="24"/>
      <c r="FF30" s="25"/>
      <c r="FG30" s="24"/>
      <c r="FH30" s="24"/>
      <c r="FI30" s="24"/>
      <c r="FJ30" s="24"/>
      <c r="FK30" s="24"/>
      <c r="FL30" s="24"/>
      <c r="FM30" s="24"/>
      <c r="FN30" s="24" t="s">
        <v>87</v>
      </c>
      <c r="FO30" s="24"/>
      <c r="FP30" s="24"/>
      <c r="FS30" s="24"/>
      <c r="FT30" s="22">
        <v>6</v>
      </c>
      <c r="FU30" s="22">
        <v>1.7313468382649602E-2</v>
      </c>
      <c r="FV30" s="24"/>
      <c r="FW30" s="25"/>
      <c r="FX30" s="24"/>
      <c r="FY30" s="24"/>
      <c r="FZ30" s="24"/>
      <c r="GA30" s="24"/>
      <c r="GB30" s="24"/>
      <c r="GC30" s="24"/>
      <c r="GD30" s="24"/>
      <c r="GE30" s="24" t="s">
        <v>87</v>
      </c>
      <c r="GF30" s="24"/>
      <c r="GG30" s="24"/>
      <c r="GJ30" s="24"/>
      <c r="GK30" s="22">
        <v>14</v>
      </c>
      <c r="GL30" s="22">
        <v>4.8461475473931599E-2</v>
      </c>
      <c r="GM30" s="24"/>
      <c r="GN30" s="25"/>
      <c r="GO30" s="24"/>
      <c r="GP30" s="24"/>
      <c r="GQ30" s="24"/>
      <c r="GR30" s="24"/>
      <c r="GS30" s="24"/>
      <c r="GT30" s="24"/>
      <c r="GU30" s="24"/>
      <c r="GV30" s="24" t="s">
        <v>87</v>
      </c>
      <c r="GW30" s="24"/>
      <c r="GX30" s="24"/>
      <c r="HA30" s="24"/>
      <c r="HB30" s="22">
        <v>6</v>
      </c>
      <c r="HC30" s="22">
        <v>3.2035703879200697E-2</v>
      </c>
      <c r="HD30" s="24"/>
      <c r="HE30" s="25"/>
      <c r="HF30" s="24"/>
      <c r="HG30" s="24"/>
      <c r="HH30" s="24"/>
      <c r="HI30" s="24"/>
      <c r="HJ30" s="24"/>
      <c r="HK30" s="24"/>
      <c r="HL30" s="24"/>
      <c r="HM30" s="24" t="s">
        <v>87</v>
      </c>
      <c r="HN30" s="24"/>
      <c r="HO30" s="24"/>
      <c r="HR30" s="24"/>
      <c r="HS30" s="22">
        <v>28</v>
      </c>
      <c r="HT30" s="22">
        <v>3.7277477042195799E-2</v>
      </c>
      <c r="HU30" s="24"/>
      <c r="HV30" s="25"/>
    </row>
    <row r="31" spans="2:230" x14ac:dyDescent="0.25">
      <c r="J31" s="24"/>
      <c r="K31" s="24"/>
      <c r="L31" s="24"/>
      <c r="M31" s="24"/>
      <c r="N31" s="24"/>
      <c r="O31" s="24"/>
      <c r="P31" s="24"/>
      <c r="Q31" s="24"/>
      <c r="R31" s="24"/>
      <c r="S31" s="24"/>
      <c r="U31" s="24"/>
      <c r="V31" s="24"/>
      <c r="W31" s="22">
        <v>182</v>
      </c>
      <c r="X31" s="22">
        <v>8.6973750924856E-2</v>
      </c>
      <c r="Y31" s="24"/>
      <c r="Z31" s="25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L31" s="24"/>
      <c r="AM31" s="24"/>
      <c r="AN31" s="22">
        <v>106</v>
      </c>
      <c r="AO31" s="22">
        <v>0.12886002594462001</v>
      </c>
      <c r="AP31" s="24"/>
      <c r="AQ31" s="25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C31" s="24"/>
      <c r="BD31" s="24"/>
      <c r="BE31" s="22">
        <v>33</v>
      </c>
      <c r="BF31" s="22">
        <v>5.2232041101906997E-2</v>
      </c>
      <c r="BG31" s="24"/>
      <c r="BH31" s="25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T31" s="24"/>
      <c r="BU31" s="24"/>
      <c r="BV31" s="22">
        <v>75</v>
      </c>
      <c r="BW31" s="22">
        <v>0.165556238606859</v>
      </c>
      <c r="BX31" s="24"/>
      <c r="BY31" s="25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K31" s="24"/>
      <c r="CL31" s="24"/>
      <c r="CM31" s="22">
        <v>12</v>
      </c>
      <c r="CN31" s="22">
        <v>7.8941207046270501E-2</v>
      </c>
      <c r="CO31" s="24"/>
      <c r="CP31" s="25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B31" s="24"/>
      <c r="DC31" s="24"/>
      <c r="DD31" s="22">
        <v>36</v>
      </c>
      <c r="DE31" s="22">
        <v>0.128831561686365</v>
      </c>
      <c r="DF31" s="24"/>
      <c r="DG31" s="25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S31" s="24"/>
      <c r="DT31" s="24"/>
      <c r="DU31" s="22">
        <v>16</v>
      </c>
      <c r="DV31" s="22">
        <v>7.2288040906619694E-2</v>
      </c>
      <c r="DW31" s="24"/>
      <c r="DX31" s="25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J31" s="24"/>
      <c r="EK31" s="24"/>
      <c r="EL31" s="22">
        <v>26</v>
      </c>
      <c r="EM31" s="22">
        <v>8.46803638411424E-2</v>
      </c>
      <c r="EN31" s="24"/>
      <c r="EO31" s="25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FB31" s="24"/>
      <c r="FC31" s="22">
        <v>6</v>
      </c>
      <c r="FD31" s="22">
        <v>6.1660919454619302E-2</v>
      </c>
      <c r="FE31" s="24"/>
      <c r="FF31" s="25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S31" s="24"/>
      <c r="FT31" s="22">
        <v>8</v>
      </c>
      <c r="FU31" s="22">
        <v>1.79992241334016E-2</v>
      </c>
      <c r="FV31" s="24"/>
      <c r="FW31" s="25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J31" s="24"/>
      <c r="GK31" s="22">
        <v>16</v>
      </c>
      <c r="GL31" s="22">
        <v>5.1480682974324399E-2</v>
      </c>
      <c r="GM31" s="24"/>
      <c r="GN31" s="25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HA31" s="24"/>
      <c r="HB31" s="22">
        <v>8</v>
      </c>
      <c r="HC31" s="22">
        <v>3.2299131197243799E-2</v>
      </c>
      <c r="HD31" s="24"/>
      <c r="HE31" s="25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R31" s="24"/>
      <c r="HS31" s="22">
        <v>30</v>
      </c>
      <c r="HT31" s="22">
        <v>3.8684374108983802E-2</v>
      </c>
      <c r="HU31" s="24"/>
      <c r="HV31" s="25"/>
    </row>
    <row r="32" spans="2:230" x14ac:dyDescent="0.25">
      <c r="J32" s="24"/>
      <c r="K32" s="24"/>
      <c r="L32" s="24"/>
      <c r="M32" s="24"/>
      <c r="N32" s="24"/>
      <c r="O32" s="24"/>
      <c r="P32" s="24"/>
      <c r="Q32" s="24"/>
      <c r="R32" s="24"/>
      <c r="S32" s="24"/>
      <c r="U32" s="24"/>
      <c r="V32" s="24"/>
      <c r="W32" s="22">
        <v>184</v>
      </c>
      <c r="X32" s="22">
        <v>8.7694249411674599E-2</v>
      </c>
      <c r="Y32" s="24"/>
      <c r="Z32" s="25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L32" s="24"/>
      <c r="AM32" s="24"/>
      <c r="AN32" s="22">
        <v>108</v>
      </c>
      <c r="AO32" s="22">
        <v>0.13040356446134299</v>
      </c>
      <c r="AP32" s="24"/>
      <c r="AQ32" s="25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C32" s="24"/>
      <c r="BD32" s="24"/>
      <c r="BE32" s="22">
        <v>36</v>
      </c>
      <c r="BF32" s="22">
        <v>5.7489525382689803E-2</v>
      </c>
      <c r="BG32" s="24"/>
      <c r="BH32" s="25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T32" s="24"/>
      <c r="BU32" s="24"/>
      <c r="BV32" s="22">
        <v>78</v>
      </c>
      <c r="BW32" s="22">
        <v>0.17694456164843</v>
      </c>
      <c r="BX32" s="24"/>
      <c r="BY32" s="25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K32" s="24"/>
      <c r="CL32" s="24"/>
      <c r="CM32" s="22">
        <v>14</v>
      </c>
      <c r="CN32" s="22">
        <v>8.5912606690565302E-2</v>
      </c>
      <c r="CO32" s="24"/>
      <c r="CP32" s="25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B32" s="24"/>
      <c r="DC32" s="24"/>
      <c r="DD32" s="22">
        <v>38</v>
      </c>
      <c r="DE32" s="22">
        <v>0.13150028882982501</v>
      </c>
      <c r="DF32" s="24"/>
      <c r="DG32" s="25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S32" s="24"/>
      <c r="DT32" s="24"/>
      <c r="DU32" s="22">
        <v>18</v>
      </c>
      <c r="DV32" s="22">
        <v>7.5014627174636098E-2</v>
      </c>
      <c r="DW32" s="24"/>
      <c r="DX32" s="25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J32" s="24"/>
      <c r="EK32" s="24"/>
      <c r="EL32" s="22">
        <v>28</v>
      </c>
      <c r="EM32" s="22">
        <v>8.5681755378896093E-2</v>
      </c>
      <c r="EN32" s="24"/>
      <c r="EO32" s="25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FB32" s="24"/>
      <c r="FC32" s="22">
        <v>8</v>
      </c>
      <c r="FD32" s="22">
        <v>6.0977035498918801E-2</v>
      </c>
      <c r="FE32" s="24"/>
      <c r="FF32" s="25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S32" s="24"/>
      <c r="FT32" s="22">
        <v>10</v>
      </c>
      <c r="FU32" s="22">
        <v>2.0561904645473299E-2</v>
      </c>
      <c r="FV32" s="24"/>
      <c r="FW32" s="25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J32" s="24"/>
      <c r="GK32" s="22">
        <v>18</v>
      </c>
      <c r="GL32" s="22">
        <v>5.6723523326470598E-2</v>
      </c>
      <c r="GM32" s="24"/>
      <c r="GN32" s="25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HA32" s="24"/>
      <c r="HB32" s="22">
        <v>10</v>
      </c>
      <c r="HC32" s="22">
        <v>3.1957768537942799E-2</v>
      </c>
      <c r="HD32" s="24"/>
      <c r="HE32" s="25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R32" s="24"/>
      <c r="HS32" s="22">
        <v>32</v>
      </c>
      <c r="HT32" s="22">
        <v>4.1411922646344801E-2</v>
      </c>
      <c r="HU32" s="24"/>
      <c r="HV32" s="25"/>
    </row>
    <row r="33" spans="3:230" x14ac:dyDescent="0.25">
      <c r="J33" s="24"/>
      <c r="K33" s="24"/>
      <c r="L33" s="24"/>
      <c r="M33" s="24"/>
      <c r="N33" s="24"/>
      <c r="O33" s="24"/>
      <c r="P33" s="24"/>
      <c r="Q33" s="24"/>
      <c r="R33" s="24"/>
      <c r="S33" s="24"/>
      <c r="U33" s="24"/>
      <c r="W33" s="22">
        <v>186</v>
      </c>
      <c r="X33" s="22">
        <v>8.7756465196678193E-2</v>
      </c>
      <c r="Y33" s="24"/>
      <c r="Z33" s="25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L33" s="24"/>
      <c r="AN33" s="22">
        <v>110</v>
      </c>
      <c r="AO33" s="22">
        <v>0.133558274811858</v>
      </c>
      <c r="AP33" s="24"/>
      <c r="AQ33" s="25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C33" s="24"/>
      <c r="BE33" s="22">
        <v>39</v>
      </c>
      <c r="BF33" s="22">
        <v>5.99879468773383E-2</v>
      </c>
      <c r="BG33" s="24"/>
      <c r="BH33" s="25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T33" s="24"/>
      <c r="BV33" s="22">
        <v>81</v>
      </c>
      <c r="BW33" s="22">
        <v>0.17943781736348699</v>
      </c>
      <c r="BX33" s="24"/>
      <c r="BY33" s="25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K33" s="24"/>
      <c r="CM33" s="22">
        <v>16</v>
      </c>
      <c r="CN33" s="22">
        <v>8.3531355923065195E-2</v>
      </c>
      <c r="CO33" s="24"/>
      <c r="CP33" s="25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B33" s="24"/>
      <c r="DD33" s="22">
        <v>40</v>
      </c>
      <c r="DE33" s="22">
        <v>0.13557256394384501</v>
      </c>
      <c r="DF33" s="24"/>
      <c r="DG33" s="25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S33" s="24"/>
      <c r="DU33" s="22">
        <v>20</v>
      </c>
      <c r="DV33" s="22">
        <v>8.3447446133193104E-2</v>
      </c>
      <c r="DW33" s="24"/>
      <c r="DX33" s="25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J33" s="24"/>
      <c r="EL33" s="22">
        <v>30</v>
      </c>
      <c r="EM33" s="22">
        <v>9.2169479603392807E-2</v>
      </c>
      <c r="EN33" s="24"/>
      <c r="EO33" s="25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FC33" s="22">
        <v>10</v>
      </c>
      <c r="FD33" s="22">
        <v>6.5579361596672797E-2</v>
      </c>
      <c r="FE33" s="24"/>
      <c r="FF33" s="25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T33" s="22">
        <v>12</v>
      </c>
      <c r="FU33" s="22">
        <v>2.0983156004730899E-2</v>
      </c>
      <c r="FV33" s="24"/>
      <c r="FW33" s="25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K33" s="22">
        <v>20</v>
      </c>
      <c r="GL33" s="22">
        <v>5.8658569637520301E-2</v>
      </c>
      <c r="GM33" s="24"/>
      <c r="GN33" s="25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HB33" s="22">
        <v>12</v>
      </c>
      <c r="HC33" s="22">
        <v>3.4012241325728901E-2</v>
      </c>
      <c r="HD33" s="24"/>
      <c r="HE33" s="25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S33" s="22">
        <v>34</v>
      </c>
      <c r="HT33" s="22">
        <v>4.19773046575284E-2</v>
      </c>
      <c r="HU33" s="24"/>
      <c r="HV33" s="25"/>
    </row>
    <row r="34" spans="3:230" x14ac:dyDescent="0.25">
      <c r="J34" s="24"/>
      <c r="K34" s="24"/>
      <c r="L34" s="24"/>
      <c r="M34" s="24"/>
      <c r="N34" s="24"/>
      <c r="O34" s="24"/>
      <c r="P34" s="24"/>
      <c r="Q34" s="24"/>
      <c r="R34" s="24"/>
      <c r="S34" s="24"/>
      <c r="U34" s="24"/>
      <c r="V34" s="24"/>
      <c r="W34" s="22">
        <v>188</v>
      </c>
      <c r="X34" s="22">
        <v>8.8758287403646399E-2</v>
      </c>
      <c r="Y34" s="24"/>
      <c r="Z34" s="25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L34" s="24"/>
      <c r="AM34" s="24"/>
      <c r="AN34" s="22">
        <v>112</v>
      </c>
      <c r="AO34" s="22">
        <v>0.134551417123182</v>
      </c>
      <c r="AP34" s="24"/>
      <c r="AQ34" s="25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C34" s="24"/>
      <c r="BD34" s="24"/>
      <c r="BE34" s="22">
        <v>42</v>
      </c>
      <c r="BF34" s="22">
        <v>7.0008398275379802E-2</v>
      </c>
      <c r="BG34" s="24"/>
      <c r="BH34" s="25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T34" s="24"/>
      <c r="BU34" s="24"/>
      <c r="BV34" s="22">
        <v>84</v>
      </c>
      <c r="BW34" s="22">
        <v>0.18086548598825</v>
      </c>
      <c r="BX34" s="24"/>
      <c r="BY34" s="25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K34" s="24"/>
      <c r="CL34" s="24"/>
      <c r="CM34" s="22">
        <v>18</v>
      </c>
      <c r="CN34" s="22">
        <v>8.87466267968684E-2</v>
      </c>
      <c r="CO34" s="24"/>
      <c r="CP34" s="25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B34" s="24"/>
      <c r="DC34" s="24"/>
      <c r="DD34" s="22">
        <v>42</v>
      </c>
      <c r="DE34" s="22">
        <v>0.14293897503932401</v>
      </c>
      <c r="DF34" s="24"/>
      <c r="DG34" s="25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S34" s="24"/>
      <c r="DT34" s="24"/>
      <c r="DU34" s="22">
        <v>22</v>
      </c>
      <c r="DV34" s="22">
        <v>8.8130788985713804E-2</v>
      </c>
      <c r="DW34" s="24"/>
      <c r="DX34" s="25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J34" s="24"/>
      <c r="EK34" s="24"/>
      <c r="EL34" s="22">
        <v>32</v>
      </c>
      <c r="EM34" s="22">
        <v>0.101510113570834</v>
      </c>
      <c r="EN34" s="24"/>
      <c r="EO34" s="25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FB34" s="24"/>
      <c r="FC34" s="22">
        <v>12</v>
      </c>
      <c r="FD34" s="22">
        <v>6.4441207682425297E-2</v>
      </c>
      <c r="FE34" s="24"/>
      <c r="FF34" s="25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S34" s="24"/>
      <c r="FT34" s="22">
        <v>14</v>
      </c>
      <c r="FU34" s="22">
        <v>2.2878850444390499E-2</v>
      </c>
      <c r="FV34" s="24"/>
      <c r="FW34" s="25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J34" s="24"/>
      <c r="GK34" s="22">
        <v>22</v>
      </c>
      <c r="GL34" s="22">
        <v>6.08716275649804E-2</v>
      </c>
      <c r="GM34" s="24"/>
      <c r="GN34" s="25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HA34" s="24"/>
      <c r="HB34" s="22">
        <v>14</v>
      </c>
      <c r="HC34" s="22">
        <v>3.4781482295372097E-2</v>
      </c>
      <c r="HD34" s="24"/>
      <c r="HE34" s="25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R34" s="24"/>
      <c r="HS34" s="22">
        <v>36</v>
      </c>
      <c r="HT34" s="22">
        <v>4.1345379294670498E-2</v>
      </c>
      <c r="HU34" s="24"/>
      <c r="HV34" s="25"/>
    </row>
    <row r="35" spans="3:230" x14ac:dyDescent="0.25">
      <c r="J35" s="24"/>
      <c r="K35" s="24"/>
      <c r="L35" s="24"/>
      <c r="M35" s="24"/>
      <c r="N35" s="24"/>
      <c r="O35" s="24"/>
      <c r="P35" s="24"/>
      <c r="Q35" s="24"/>
      <c r="R35" s="24"/>
      <c r="S35" s="24"/>
      <c r="U35" s="24"/>
      <c r="V35" s="24"/>
      <c r="W35" s="22">
        <v>190</v>
      </c>
      <c r="X35" s="22">
        <v>8.9183138243035906E-2</v>
      </c>
      <c r="Y35" s="24"/>
      <c r="Z35" s="25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L35" s="24"/>
      <c r="AM35" s="24"/>
      <c r="AN35" s="22">
        <v>114</v>
      </c>
      <c r="AO35" s="22">
        <v>0.136141485864199</v>
      </c>
      <c r="AP35" s="24"/>
      <c r="AQ35" s="25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C35" s="24"/>
      <c r="BD35" s="24"/>
      <c r="BG35" s="24"/>
      <c r="BH35" s="25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T35" s="24"/>
      <c r="BU35" s="24"/>
      <c r="BV35" s="22">
        <v>87</v>
      </c>
      <c r="BW35" s="22">
        <v>0.184810773554103</v>
      </c>
      <c r="BX35" s="24"/>
      <c r="BY35" s="25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K35" s="24"/>
      <c r="CL35" s="24"/>
      <c r="CM35" s="22">
        <v>20</v>
      </c>
      <c r="CN35" s="22">
        <v>9.2158820928998603E-2</v>
      </c>
      <c r="CO35" s="24"/>
      <c r="CP35" s="25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B35" s="24"/>
      <c r="DC35" s="24"/>
      <c r="DD35" s="22">
        <v>44</v>
      </c>
      <c r="DE35" s="22">
        <v>0.14587755047958001</v>
      </c>
      <c r="DF35" s="24"/>
      <c r="DG35" s="25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S35" s="24"/>
      <c r="DT35" s="24"/>
      <c r="DU35" s="22">
        <v>24</v>
      </c>
      <c r="DV35" s="22">
        <v>9.4374036133720293E-2</v>
      </c>
      <c r="DW35" s="24"/>
      <c r="DX35" s="25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J35" s="24"/>
      <c r="EK35" s="24"/>
      <c r="EL35" s="22">
        <v>34</v>
      </c>
      <c r="EM35" s="22">
        <v>9.6619118083364E-2</v>
      </c>
      <c r="EN35" s="24"/>
      <c r="EO35" s="25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FB35" s="24"/>
      <c r="FC35" s="22">
        <v>14</v>
      </c>
      <c r="FD35" s="22">
        <v>6.5318536084333301E-2</v>
      </c>
      <c r="FE35" s="24"/>
      <c r="FF35" s="25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S35" s="24"/>
      <c r="FT35" s="22">
        <v>16</v>
      </c>
      <c r="FU35" s="22">
        <v>2.3146823871941401E-2</v>
      </c>
      <c r="FV35" s="24"/>
      <c r="FW35" s="25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J35" s="24"/>
      <c r="GK35" s="22">
        <v>24</v>
      </c>
      <c r="GL35" s="22">
        <v>6.4197924705650306E-2</v>
      </c>
      <c r="GM35" s="24"/>
      <c r="GN35" s="25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HA35" s="24"/>
      <c r="HB35" s="22">
        <v>16</v>
      </c>
      <c r="HC35" s="22">
        <v>3.76916066796327E-2</v>
      </c>
      <c r="HD35" s="24"/>
      <c r="HE35" s="25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R35" s="24"/>
      <c r="HS35" s="22">
        <v>38</v>
      </c>
      <c r="HT35" s="22">
        <v>4.2203342836236099E-2</v>
      </c>
      <c r="HU35" s="24"/>
      <c r="HV35" s="25"/>
    </row>
    <row r="36" spans="3:230" x14ac:dyDescent="0.25">
      <c r="C36" s="22">
        <v>303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U36" s="24"/>
      <c r="V36" s="24"/>
      <c r="W36" s="22">
        <v>192</v>
      </c>
      <c r="X36" s="22">
        <v>8.95809465479801E-2</v>
      </c>
      <c r="Y36" s="24"/>
      <c r="Z36" s="25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L36" s="24"/>
      <c r="AM36" s="24"/>
      <c r="AN36" s="22">
        <v>116</v>
      </c>
      <c r="AO36" s="22">
        <v>0.13697353506794299</v>
      </c>
      <c r="AP36" s="24"/>
      <c r="AQ36" s="25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C36" s="24"/>
      <c r="BD36" s="24"/>
      <c r="BG36" s="24"/>
      <c r="BH36" s="25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T36" s="24"/>
      <c r="BU36" s="24"/>
      <c r="BV36" s="22">
        <v>90</v>
      </c>
      <c r="BW36" s="22">
        <v>0.186027235807882</v>
      </c>
      <c r="BX36" s="24"/>
      <c r="BY36" s="25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K36" s="24"/>
      <c r="CL36" s="24"/>
      <c r="CM36" s="22">
        <v>22</v>
      </c>
      <c r="CN36" s="22">
        <v>9.5318356625713793E-2</v>
      </c>
      <c r="CO36" s="24"/>
      <c r="CP36" s="25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B36" s="24"/>
      <c r="DC36" s="24"/>
      <c r="DD36" s="22">
        <v>46</v>
      </c>
      <c r="DE36" s="22">
        <v>0.149808737158211</v>
      </c>
      <c r="DF36" s="24"/>
      <c r="DG36" s="25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S36" s="24"/>
      <c r="DT36" s="24"/>
      <c r="DU36" s="22">
        <v>26</v>
      </c>
      <c r="DV36" s="22">
        <v>9.4504692198598805E-2</v>
      </c>
      <c r="DW36" s="24"/>
      <c r="DX36" s="25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J36" s="24"/>
      <c r="EK36" s="24"/>
      <c r="EL36" s="22">
        <v>36</v>
      </c>
      <c r="EM36" s="22">
        <v>9.8237156645893706E-2</v>
      </c>
      <c r="EN36" s="24"/>
      <c r="EO36" s="25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FB36" s="24"/>
      <c r="FC36" s="22">
        <v>16</v>
      </c>
      <c r="FD36" s="22">
        <v>6.7221253978418702E-2</v>
      </c>
      <c r="FE36" s="24"/>
      <c r="FF36" s="25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S36" s="24"/>
      <c r="FT36" s="22">
        <v>18</v>
      </c>
      <c r="FU36" s="22">
        <v>2.4369284316429301E-2</v>
      </c>
      <c r="FV36" s="24"/>
      <c r="FW36" s="25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J36" s="24"/>
      <c r="GK36" s="22">
        <v>26</v>
      </c>
      <c r="GL36" s="22">
        <v>6.5149754475098007E-2</v>
      </c>
      <c r="GM36" s="24"/>
      <c r="GN36" s="25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HA36" s="24"/>
      <c r="HB36" s="22">
        <v>18</v>
      </c>
      <c r="HC36" s="22">
        <v>4.4109291052659302E-2</v>
      </c>
      <c r="HD36" s="24"/>
      <c r="HE36" s="25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R36" s="24"/>
      <c r="HS36" s="22">
        <v>40</v>
      </c>
      <c r="HT36" s="22">
        <v>4.2586487699765301E-2</v>
      </c>
      <c r="HU36" s="24"/>
      <c r="HV36" s="25"/>
    </row>
    <row r="37" spans="3:230" x14ac:dyDescent="0.25">
      <c r="C37" s="22">
        <v>2519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U37" s="24"/>
      <c r="V37" s="24"/>
      <c r="W37" s="22">
        <v>194</v>
      </c>
      <c r="X37" s="22">
        <v>9.1111865906230799E-2</v>
      </c>
      <c r="Y37" s="24"/>
      <c r="Z37" s="25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L37" s="24"/>
      <c r="AM37" s="24"/>
      <c r="AN37" s="22">
        <v>118</v>
      </c>
      <c r="AO37" s="22">
        <v>0.14009569436278599</v>
      </c>
      <c r="AP37" s="24"/>
      <c r="AQ37" s="25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C37" s="24"/>
      <c r="BD37" s="24"/>
      <c r="BG37" s="24"/>
      <c r="BH37" s="25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T37" s="24"/>
      <c r="BU37" s="24"/>
      <c r="BX37" s="24"/>
      <c r="BY37" s="25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K37" s="24"/>
      <c r="CL37" s="24"/>
      <c r="CO37" s="24"/>
      <c r="CP37" s="25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B37" s="24"/>
      <c r="DC37" s="24"/>
      <c r="DD37" s="22">
        <v>48</v>
      </c>
      <c r="DE37" s="22">
        <v>0.15246382817887899</v>
      </c>
      <c r="DF37" s="24"/>
      <c r="DG37" s="25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S37" s="24"/>
      <c r="DT37" s="24"/>
      <c r="DU37" s="22">
        <v>28</v>
      </c>
      <c r="DV37" s="22">
        <v>9.8509966314711594E-2</v>
      </c>
      <c r="DW37" s="24"/>
      <c r="DX37" s="25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J37" s="24"/>
      <c r="EK37" s="24"/>
      <c r="EN37" s="24"/>
      <c r="EO37" s="25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FB37" s="24"/>
      <c r="FC37" s="22">
        <v>18</v>
      </c>
      <c r="FD37" s="22">
        <v>6.8719669147402296E-2</v>
      </c>
      <c r="FE37" s="24"/>
      <c r="FF37" s="25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S37" s="24"/>
      <c r="FT37" s="22">
        <v>20</v>
      </c>
      <c r="FU37" s="22">
        <v>2.5756029802652802E-2</v>
      </c>
      <c r="FV37" s="24"/>
      <c r="FW37" s="25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J37" s="24"/>
      <c r="GK37" s="22">
        <v>28</v>
      </c>
      <c r="GL37" s="22">
        <v>6.8868769672976296E-2</v>
      </c>
      <c r="GM37" s="24"/>
      <c r="GN37" s="25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HA37" s="24"/>
      <c r="HB37" s="22">
        <v>20</v>
      </c>
      <c r="HC37" s="22">
        <v>4.3479734725062003E-2</v>
      </c>
      <c r="HD37" s="24"/>
      <c r="HE37" s="25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R37" s="24"/>
      <c r="HS37" s="22">
        <v>42</v>
      </c>
      <c r="HT37" s="22">
        <v>4.8812130364153501E-2</v>
      </c>
      <c r="HU37" s="24"/>
      <c r="HV37" s="25"/>
    </row>
    <row r="38" spans="3:230" x14ac:dyDescent="0.25">
      <c r="J38" s="24"/>
      <c r="K38" s="24"/>
      <c r="L38" s="24" t="s">
        <v>146</v>
      </c>
      <c r="M38" s="24" t="s">
        <v>81</v>
      </c>
      <c r="N38" s="24"/>
      <c r="O38" s="24"/>
      <c r="P38" s="24"/>
      <c r="Q38" s="24"/>
      <c r="R38" s="24"/>
      <c r="S38" s="24"/>
      <c r="U38" s="24"/>
      <c r="W38" s="22">
        <v>196</v>
      </c>
      <c r="X38" s="22">
        <v>9.1186313121113194E-2</v>
      </c>
      <c r="Y38" s="24"/>
      <c r="Z38" s="25"/>
      <c r="AA38" s="24"/>
      <c r="AB38" s="24"/>
      <c r="AC38" s="24" t="s">
        <v>146</v>
      </c>
      <c r="AD38" s="24" t="s">
        <v>81</v>
      </c>
      <c r="AE38" s="24"/>
      <c r="AF38" s="24"/>
      <c r="AG38" s="24"/>
      <c r="AH38" s="24"/>
      <c r="AI38" s="24"/>
      <c r="AJ38" s="24"/>
      <c r="AL38" s="24"/>
      <c r="AN38" s="22">
        <v>120</v>
      </c>
      <c r="AO38" s="22">
        <v>0.14174597246165599</v>
      </c>
      <c r="AP38" s="24"/>
      <c r="AQ38" s="25"/>
      <c r="AR38" s="24"/>
      <c r="AS38" s="24"/>
      <c r="AT38" s="24" t="s">
        <v>146</v>
      </c>
      <c r="AU38" s="24" t="s">
        <v>81</v>
      </c>
      <c r="AV38" s="24"/>
      <c r="AW38" s="24"/>
      <c r="AX38" s="24"/>
      <c r="AY38" s="24"/>
      <c r="AZ38" s="24"/>
      <c r="BA38" s="24"/>
      <c r="BC38" s="24"/>
      <c r="BG38" s="24"/>
      <c r="BH38" s="25"/>
      <c r="BI38" s="24"/>
      <c r="BJ38" s="24"/>
      <c r="BK38" s="24" t="s">
        <v>146</v>
      </c>
      <c r="BL38" s="24" t="s">
        <v>81</v>
      </c>
      <c r="BM38" s="24"/>
      <c r="BN38" s="24"/>
      <c r="BO38" s="24"/>
      <c r="BP38" s="24"/>
      <c r="BQ38" s="24"/>
      <c r="BR38" s="24"/>
      <c r="BT38" s="24"/>
      <c r="BX38" s="24"/>
      <c r="BY38" s="25"/>
      <c r="BZ38" s="24"/>
      <c r="CA38" s="24"/>
      <c r="CB38" s="24" t="s">
        <v>146</v>
      </c>
      <c r="CC38" s="24" t="s">
        <v>81</v>
      </c>
      <c r="CD38" s="24"/>
      <c r="CE38" s="24"/>
      <c r="CF38" s="24"/>
      <c r="CG38" s="24"/>
      <c r="CH38" s="24"/>
      <c r="CI38" s="24"/>
      <c r="CK38" s="24"/>
      <c r="CO38" s="24"/>
      <c r="CP38" s="25"/>
      <c r="CQ38" s="24"/>
      <c r="CR38" s="24"/>
      <c r="CS38" s="24" t="s">
        <v>146</v>
      </c>
      <c r="CT38" s="24" t="s">
        <v>81</v>
      </c>
      <c r="CU38" s="24"/>
      <c r="CV38" s="24"/>
      <c r="CW38" s="24"/>
      <c r="CX38" s="24"/>
      <c r="CY38" s="24"/>
      <c r="CZ38" s="24"/>
      <c r="DB38" s="24"/>
      <c r="DD38" s="22">
        <v>50</v>
      </c>
      <c r="DE38" s="22">
        <v>0.159857943484115</v>
      </c>
      <c r="DF38" s="24"/>
      <c r="DG38" s="25"/>
      <c r="DH38" s="24"/>
      <c r="DI38" s="24"/>
      <c r="DJ38" s="24" t="s">
        <v>146</v>
      </c>
      <c r="DK38" s="24" t="s">
        <v>81</v>
      </c>
      <c r="DL38" s="24"/>
      <c r="DM38" s="24"/>
      <c r="DN38" s="24"/>
      <c r="DO38" s="24"/>
      <c r="DP38" s="24"/>
      <c r="DQ38" s="24"/>
      <c r="DS38" s="24"/>
      <c r="DU38" s="22">
        <v>30</v>
      </c>
      <c r="DV38" s="22">
        <v>0.105440657256187</v>
      </c>
      <c r="DW38" s="24"/>
      <c r="DX38" s="25"/>
      <c r="DY38" s="24"/>
      <c r="DZ38" s="24"/>
      <c r="EA38" s="24" t="s">
        <v>146</v>
      </c>
      <c r="EB38" s="24" t="s">
        <v>81</v>
      </c>
      <c r="EC38" s="24"/>
      <c r="ED38" s="24"/>
      <c r="EE38" s="24"/>
      <c r="EF38" s="24"/>
      <c r="EG38" s="24"/>
      <c r="EH38" s="24"/>
      <c r="EJ38" s="24"/>
      <c r="EN38" s="24"/>
      <c r="EO38" s="25"/>
      <c r="EP38" s="24"/>
      <c r="EQ38" s="24"/>
      <c r="ER38" s="24" t="s">
        <v>146</v>
      </c>
      <c r="ES38" s="24" t="s">
        <v>81</v>
      </c>
      <c r="ET38" s="24"/>
      <c r="EU38" s="24"/>
      <c r="EV38" s="24"/>
      <c r="EW38" s="24"/>
      <c r="EX38" s="24"/>
      <c r="EY38" s="24"/>
      <c r="FC38" s="22">
        <v>20</v>
      </c>
      <c r="FD38" s="22">
        <v>6.9667588474633904E-2</v>
      </c>
      <c r="FE38" s="24"/>
      <c r="FF38" s="25"/>
      <c r="FG38" s="24"/>
      <c r="FH38" s="24"/>
      <c r="FI38" s="24" t="s">
        <v>146</v>
      </c>
      <c r="FJ38" s="24" t="s">
        <v>81</v>
      </c>
      <c r="FK38" s="24"/>
      <c r="FL38" s="24"/>
      <c r="FM38" s="24"/>
      <c r="FN38" s="24"/>
      <c r="FO38" s="24"/>
      <c r="FP38" s="24"/>
      <c r="FT38" s="22">
        <v>22</v>
      </c>
      <c r="FU38" s="22">
        <v>3.0499295340821901E-2</v>
      </c>
      <c r="FV38" s="24"/>
      <c r="FW38" s="25"/>
      <c r="FX38" s="24"/>
      <c r="FY38" s="24"/>
      <c r="FZ38" s="24" t="s">
        <v>146</v>
      </c>
      <c r="GA38" s="24" t="s">
        <v>81</v>
      </c>
      <c r="GB38" s="24"/>
      <c r="GC38" s="24"/>
      <c r="GD38" s="24"/>
      <c r="GE38" s="24"/>
      <c r="GF38" s="24"/>
      <c r="GG38" s="24"/>
      <c r="GK38" s="22">
        <v>30</v>
      </c>
      <c r="GL38" s="22">
        <v>7.05538777414043E-2</v>
      </c>
      <c r="GM38" s="24"/>
      <c r="GN38" s="25"/>
      <c r="GO38" s="24"/>
      <c r="GP38" s="24"/>
      <c r="GQ38" s="24" t="s">
        <v>146</v>
      </c>
      <c r="GR38" s="24" t="s">
        <v>81</v>
      </c>
      <c r="GS38" s="24"/>
      <c r="GT38" s="24"/>
      <c r="GU38" s="24"/>
      <c r="GV38" s="24"/>
      <c r="GW38" s="24"/>
      <c r="GX38" s="24"/>
      <c r="HB38" s="22">
        <v>22</v>
      </c>
      <c r="HC38" s="22">
        <v>3.9983808732402398E-2</v>
      </c>
      <c r="HD38" s="24"/>
      <c r="HE38" s="25"/>
      <c r="HF38" s="24"/>
      <c r="HG38" s="24"/>
      <c r="HH38" s="24" t="s">
        <v>146</v>
      </c>
      <c r="HI38" s="24" t="s">
        <v>81</v>
      </c>
      <c r="HJ38" s="24"/>
      <c r="HK38" s="24"/>
      <c r="HL38" s="24"/>
      <c r="HM38" s="24"/>
      <c r="HN38" s="24"/>
      <c r="HO38" s="24"/>
      <c r="HS38" s="22">
        <v>44</v>
      </c>
      <c r="HT38" s="22">
        <v>4.63184474182513E-2</v>
      </c>
      <c r="HU38" s="24"/>
      <c r="HV38" s="25"/>
    </row>
    <row r="39" spans="3:230" x14ac:dyDescent="0.25">
      <c r="J39" s="24"/>
      <c r="K39" s="24"/>
      <c r="L39" s="24">
        <v>9.4700000000000006</v>
      </c>
      <c r="M39" s="24">
        <f>L39*10.13/3000</f>
        <v>3.1977033333333335E-2</v>
      </c>
      <c r="N39" s="24"/>
      <c r="O39" s="24"/>
      <c r="P39" s="24"/>
      <c r="Q39" s="24"/>
      <c r="R39" s="24"/>
      <c r="S39" s="24"/>
      <c r="U39" s="24"/>
      <c r="V39" s="24"/>
      <c r="W39" s="22">
        <v>198</v>
      </c>
      <c r="X39" s="22">
        <v>9.1948051816323706E-2</v>
      </c>
      <c r="Y39" s="24"/>
      <c r="Z39" s="25"/>
      <c r="AA39" s="24"/>
      <c r="AB39" s="24"/>
      <c r="AC39" s="24">
        <v>9.4700000000000006</v>
      </c>
      <c r="AD39" s="24">
        <f>AC39*10.13/3000</f>
        <v>3.1977033333333335E-2</v>
      </c>
      <c r="AE39" s="24"/>
      <c r="AF39" s="24"/>
      <c r="AG39" s="24"/>
      <c r="AH39" s="24"/>
      <c r="AI39" s="24"/>
      <c r="AJ39" s="24"/>
      <c r="AL39" s="24"/>
      <c r="AM39" s="24"/>
      <c r="AP39" s="24"/>
      <c r="AQ39" s="25"/>
      <c r="AR39" s="24"/>
      <c r="AS39" s="24"/>
      <c r="AT39" s="24">
        <v>9.4700000000000006</v>
      </c>
      <c r="AU39" s="24">
        <f>AT39*10.13/3000</f>
        <v>3.1977033333333335E-2</v>
      </c>
      <c r="AV39" s="24"/>
      <c r="AW39" s="24"/>
      <c r="AX39" s="24"/>
      <c r="AY39" s="24"/>
      <c r="AZ39" s="24"/>
      <c r="BA39" s="24"/>
      <c r="BC39" s="24"/>
      <c r="BD39" s="24"/>
      <c r="BG39" s="24"/>
      <c r="BH39" s="25"/>
      <c r="BI39" s="24"/>
      <c r="BJ39" s="24"/>
      <c r="BK39" s="24">
        <v>9.4700000000000006</v>
      </c>
      <c r="BL39" s="24">
        <f>BK39*10.13/3000</f>
        <v>3.1977033333333335E-2</v>
      </c>
      <c r="BM39" s="24"/>
      <c r="BN39" s="24"/>
      <c r="BO39" s="24"/>
      <c r="BP39" s="24"/>
      <c r="BQ39" s="24"/>
      <c r="BR39" s="24"/>
      <c r="BT39" s="24"/>
      <c r="BU39" s="24"/>
      <c r="BX39" s="24"/>
      <c r="BY39" s="25"/>
      <c r="BZ39" s="24"/>
      <c r="CA39" s="24"/>
      <c r="CB39" s="24">
        <v>9.4700000000000006</v>
      </c>
      <c r="CC39" s="24">
        <f>CB39*10.13/3000</f>
        <v>3.1977033333333335E-2</v>
      </c>
      <c r="CD39" s="24"/>
      <c r="CE39" s="24"/>
      <c r="CF39" s="24"/>
      <c r="CG39" s="24"/>
      <c r="CH39" s="24"/>
      <c r="CI39" s="24"/>
      <c r="CK39" s="24"/>
      <c r="CL39" s="24"/>
      <c r="CO39" s="24"/>
      <c r="CP39" s="25"/>
      <c r="CQ39" s="24"/>
      <c r="CR39" s="24"/>
      <c r="CS39" s="24">
        <v>9.4700000000000006</v>
      </c>
      <c r="CT39" s="24">
        <f>CS39*10.13/3000</f>
        <v>3.1977033333333335E-2</v>
      </c>
      <c r="CU39" s="24"/>
      <c r="CV39" s="24"/>
      <c r="CW39" s="24"/>
      <c r="CX39" s="24"/>
      <c r="CY39" s="24"/>
      <c r="CZ39" s="24"/>
      <c r="DB39" s="24"/>
      <c r="DC39" s="24"/>
      <c r="DF39" s="24"/>
      <c r="DG39" s="25"/>
      <c r="DH39" s="24"/>
      <c r="DI39" s="24"/>
      <c r="DJ39" s="24">
        <v>9.4700000000000006</v>
      </c>
      <c r="DK39" s="24">
        <f>DJ39*10.13/3000</f>
        <v>3.1977033333333335E-2</v>
      </c>
      <c r="DL39" s="24"/>
      <c r="DM39" s="24"/>
      <c r="DN39" s="24"/>
      <c r="DO39" s="24"/>
      <c r="DP39" s="24"/>
      <c r="DQ39" s="24"/>
      <c r="DS39" s="24"/>
      <c r="DT39" s="24"/>
      <c r="DU39" s="22">
        <v>32</v>
      </c>
      <c r="DV39" s="22">
        <v>0.109024772166931</v>
      </c>
      <c r="DW39" s="24"/>
      <c r="DX39" s="25"/>
      <c r="DY39" s="24"/>
      <c r="DZ39" s="24"/>
      <c r="EA39" s="24">
        <v>9.4700000000000006</v>
      </c>
      <c r="EB39" s="24">
        <f>EA39*10.13/3000</f>
        <v>3.1977033333333335E-2</v>
      </c>
      <c r="EC39" s="24"/>
      <c r="ED39" s="24"/>
      <c r="EE39" s="24"/>
      <c r="EF39" s="24"/>
      <c r="EG39" s="24"/>
      <c r="EH39" s="24"/>
      <c r="EJ39" s="24"/>
      <c r="EK39" s="24"/>
      <c r="EN39" s="24"/>
      <c r="EO39" s="25"/>
      <c r="EP39" s="24"/>
      <c r="EQ39" s="24"/>
      <c r="ER39" s="24">
        <v>9.4700000000000006</v>
      </c>
      <c r="ES39" s="24">
        <f t="shared" ref="ES39:ES44" si="40">ER39*10.13/3000</f>
        <v>3.1977033333333335E-2</v>
      </c>
      <c r="ET39" s="24"/>
      <c r="EU39" s="24"/>
      <c r="EV39" s="24"/>
      <c r="EW39" s="24"/>
      <c r="EX39" s="24"/>
      <c r="EY39" s="24"/>
      <c r="FB39" s="24"/>
      <c r="FE39" s="24"/>
      <c r="FF39" s="25"/>
      <c r="FG39" s="24"/>
      <c r="FH39" s="24"/>
      <c r="FI39" s="24">
        <v>9.4700000000000006</v>
      </c>
      <c r="FJ39" s="24">
        <f t="shared" ref="FJ39:FJ44" si="41">FI39*10.13/3000</f>
        <v>3.1977033333333335E-2</v>
      </c>
      <c r="FK39" s="24"/>
      <c r="FL39" s="24"/>
      <c r="FM39" s="24"/>
      <c r="FN39" s="24"/>
      <c r="FO39" s="24"/>
      <c r="FP39" s="24"/>
      <c r="FS39" s="24"/>
      <c r="FT39" s="22">
        <v>24</v>
      </c>
      <c r="FU39" s="22">
        <v>3.0462706271809501E-2</v>
      </c>
      <c r="FV39" s="24"/>
      <c r="FW39" s="25"/>
      <c r="FX39" s="24"/>
      <c r="FY39" s="24"/>
      <c r="FZ39" s="24">
        <v>9.4700000000000006</v>
      </c>
      <c r="GA39" s="24">
        <f t="shared" ref="GA39:GA44" si="42">FZ39*10.13/3000</f>
        <v>3.1977033333333335E-2</v>
      </c>
      <c r="GB39" s="24"/>
      <c r="GC39" s="24"/>
      <c r="GD39" s="24"/>
      <c r="GE39" s="24"/>
      <c r="GF39" s="24"/>
      <c r="GG39" s="24"/>
      <c r="GJ39" s="24"/>
      <c r="GK39" s="22">
        <v>32</v>
      </c>
      <c r="GL39" s="22">
        <v>7.2190436882883097E-2</v>
      </c>
      <c r="GM39" s="24"/>
      <c r="GN39" s="25"/>
      <c r="GO39" s="24"/>
      <c r="GP39" s="24"/>
      <c r="GQ39" s="24">
        <v>9.4700000000000006</v>
      </c>
      <c r="GR39" s="24">
        <f t="shared" ref="GR39:GR44" si="43">GQ39*10.13/3000</f>
        <v>3.1977033333333335E-2</v>
      </c>
      <c r="GS39" s="24"/>
      <c r="GT39" s="24"/>
      <c r="GU39" s="24"/>
      <c r="GV39" s="24"/>
      <c r="GW39" s="24"/>
      <c r="GX39" s="24"/>
      <c r="HA39" s="24"/>
      <c r="HB39" s="22">
        <v>24</v>
      </c>
      <c r="HC39" s="22">
        <v>4.8270476196804198E-2</v>
      </c>
      <c r="HD39" s="24"/>
      <c r="HE39" s="25"/>
      <c r="HF39" s="24"/>
      <c r="HG39" s="24"/>
      <c r="HH39" s="24">
        <v>9.4700000000000006</v>
      </c>
      <c r="HI39" s="24">
        <f t="shared" ref="HI39:HI44" si="44">HH39*10.13/3000</f>
        <v>3.1977033333333335E-2</v>
      </c>
      <c r="HJ39" s="24"/>
      <c r="HK39" s="24"/>
      <c r="HL39" s="24"/>
      <c r="HM39" s="24"/>
      <c r="HN39" s="24"/>
      <c r="HO39" s="24"/>
      <c r="HR39" s="24"/>
      <c r="HS39" s="22">
        <v>46</v>
      </c>
      <c r="HT39" s="22">
        <v>4.5677923963109601E-2</v>
      </c>
      <c r="HU39" s="24"/>
      <c r="HV39" s="25"/>
    </row>
    <row r="40" spans="3:230" x14ac:dyDescent="0.25">
      <c r="J40" s="24"/>
      <c r="K40" s="24"/>
      <c r="L40" s="24">
        <v>20</v>
      </c>
      <c r="M40" s="24">
        <f t="shared" ref="M40:M44" si="45">L40*10.13/3000</f>
        <v>6.7533333333333334E-2</v>
      </c>
      <c r="N40" s="24"/>
      <c r="O40" s="24"/>
      <c r="P40" s="24"/>
      <c r="Q40" s="24"/>
      <c r="R40" s="24"/>
      <c r="S40" s="24"/>
      <c r="U40" s="24"/>
      <c r="V40" s="24"/>
      <c r="W40" s="22">
        <v>200</v>
      </c>
      <c r="X40" s="22">
        <v>9.3040027407744794E-2</v>
      </c>
      <c r="Y40" s="24"/>
      <c r="Z40" s="25"/>
      <c r="AA40" s="24"/>
      <c r="AB40" s="24"/>
      <c r="AC40" s="24">
        <v>20</v>
      </c>
      <c r="AD40" s="24">
        <f t="shared" ref="AD40:AD44" si="46">AC40*10.13/3000</f>
        <v>6.7533333333333334E-2</v>
      </c>
      <c r="AE40" s="24"/>
      <c r="AF40" s="24"/>
      <c r="AG40" s="24"/>
      <c r="AH40" s="24"/>
      <c r="AI40" s="24"/>
      <c r="AJ40" s="24"/>
      <c r="AL40" s="24"/>
      <c r="AM40" s="24"/>
      <c r="AP40" s="24"/>
      <c r="AQ40" s="25"/>
      <c r="AR40" s="24"/>
      <c r="AS40" s="24"/>
      <c r="AT40" s="24">
        <v>20</v>
      </c>
      <c r="AU40" s="24">
        <f t="shared" ref="AU40:AU44" si="47">AT40*10.13/3000</f>
        <v>6.7533333333333334E-2</v>
      </c>
      <c r="AV40" s="24"/>
      <c r="AW40" s="24"/>
      <c r="AX40" s="24"/>
      <c r="AY40" s="24"/>
      <c r="AZ40" s="24"/>
      <c r="BA40" s="24"/>
      <c r="BC40" s="24"/>
      <c r="BD40" s="24"/>
      <c r="BG40" s="24"/>
      <c r="BH40" s="25"/>
      <c r="BI40" s="24"/>
      <c r="BJ40" s="24"/>
      <c r="BK40" s="24">
        <v>20</v>
      </c>
      <c r="BL40" s="24">
        <f t="shared" ref="BL40:BL44" si="48">BK40*10.13/3000</f>
        <v>6.7533333333333334E-2</v>
      </c>
      <c r="BM40" s="24"/>
      <c r="BN40" s="24"/>
      <c r="BO40" s="24"/>
      <c r="BP40" s="24"/>
      <c r="BQ40" s="24"/>
      <c r="BR40" s="24"/>
      <c r="BT40" s="24"/>
      <c r="BU40" s="24"/>
      <c r="BX40" s="24"/>
      <c r="BY40" s="25"/>
      <c r="BZ40" s="24"/>
      <c r="CA40" s="24"/>
      <c r="CB40" s="24">
        <v>20</v>
      </c>
      <c r="CC40" s="24">
        <f t="shared" ref="CC40:CC44" si="49">CB40*10.13/3000</f>
        <v>6.7533333333333334E-2</v>
      </c>
      <c r="CD40" s="24"/>
      <c r="CE40" s="24"/>
      <c r="CF40" s="24"/>
      <c r="CG40" s="24"/>
      <c r="CH40" s="24"/>
      <c r="CI40" s="24"/>
      <c r="CK40" s="24"/>
      <c r="CL40" s="24"/>
      <c r="CO40" s="24"/>
      <c r="CP40" s="25"/>
      <c r="CQ40" s="24"/>
      <c r="CR40" s="24"/>
      <c r="CS40" s="24">
        <v>20</v>
      </c>
      <c r="CT40" s="24">
        <f t="shared" ref="CT40:CT44" si="50">CS40*10.13/3000</f>
        <v>6.7533333333333334E-2</v>
      </c>
      <c r="CU40" s="24"/>
      <c r="CV40" s="24"/>
      <c r="CW40" s="24"/>
      <c r="CX40" s="24"/>
      <c r="CY40" s="24"/>
      <c r="CZ40" s="24"/>
      <c r="DB40" s="24"/>
      <c r="DC40" s="24"/>
      <c r="DF40" s="24"/>
      <c r="DG40" s="25"/>
      <c r="DH40" s="24"/>
      <c r="DI40" s="24"/>
      <c r="DJ40" s="24">
        <v>20</v>
      </c>
      <c r="DK40" s="24">
        <f t="shared" ref="DK40:DK44" si="51">DJ40*10.13/3000</f>
        <v>6.7533333333333334E-2</v>
      </c>
      <c r="DL40" s="24"/>
      <c r="DM40" s="24"/>
      <c r="DN40" s="24"/>
      <c r="DO40" s="24"/>
      <c r="DP40" s="24"/>
      <c r="DQ40" s="24"/>
      <c r="DS40" s="24"/>
      <c r="DT40" s="24"/>
      <c r="DU40" s="22">
        <v>34</v>
      </c>
      <c r="DV40" s="22">
        <v>0.1126458742206</v>
      </c>
      <c r="DW40" s="24"/>
      <c r="DX40" s="25"/>
      <c r="DY40" s="24"/>
      <c r="DZ40" s="24"/>
      <c r="EA40" s="24">
        <v>20</v>
      </c>
      <c r="EB40" s="24">
        <f t="shared" ref="EB40:EB44" si="52">EA40*10.13/3000</f>
        <v>6.7533333333333334E-2</v>
      </c>
      <c r="EC40" s="24"/>
      <c r="ED40" s="24"/>
      <c r="EE40" s="24"/>
      <c r="EF40" s="24"/>
      <c r="EG40" s="24"/>
      <c r="EH40" s="24"/>
      <c r="EJ40" s="24"/>
      <c r="EK40" s="24"/>
      <c r="EN40" s="24"/>
      <c r="EO40" s="25"/>
      <c r="EP40" s="24"/>
      <c r="EQ40" s="24"/>
      <c r="ER40" s="24">
        <v>20</v>
      </c>
      <c r="ES40" s="24">
        <f t="shared" si="40"/>
        <v>6.7533333333333334E-2</v>
      </c>
      <c r="ET40" s="24"/>
      <c r="EU40" s="24"/>
      <c r="EV40" s="24"/>
      <c r="EW40" s="24"/>
      <c r="EX40" s="24"/>
      <c r="EY40" s="24"/>
      <c r="FB40" s="24"/>
      <c r="FE40" s="24"/>
      <c r="FF40" s="25"/>
      <c r="FG40" s="24"/>
      <c r="FH40" s="24"/>
      <c r="FI40" s="24">
        <v>20</v>
      </c>
      <c r="FJ40" s="24">
        <f t="shared" si="41"/>
        <v>6.7533333333333334E-2</v>
      </c>
      <c r="FK40" s="24"/>
      <c r="FL40" s="24"/>
      <c r="FM40" s="24"/>
      <c r="FN40" s="24"/>
      <c r="FO40" s="24"/>
      <c r="FP40" s="24"/>
      <c r="FS40" s="24"/>
      <c r="FT40" s="22">
        <v>26</v>
      </c>
      <c r="FU40" s="22">
        <v>3.2233221235372901E-2</v>
      </c>
      <c r="FV40" s="24"/>
      <c r="FW40" s="25"/>
      <c r="FX40" s="24"/>
      <c r="FY40" s="24"/>
      <c r="FZ40" s="24">
        <v>20</v>
      </c>
      <c r="GA40" s="24">
        <f t="shared" si="42"/>
        <v>6.7533333333333334E-2</v>
      </c>
      <c r="GB40" s="24"/>
      <c r="GC40" s="24"/>
      <c r="GD40" s="24"/>
      <c r="GE40" s="24"/>
      <c r="GF40" s="24"/>
      <c r="GG40" s="24"/>
      <c r="GJ40" s="24"/>
      <c r="GK40" s="22">
        <v>34</v>
      </c>
      <c r="GL40" s="22">
        <v>7.3770391634903107E-2</v>
      </c>
      <c r="GM40" s="24"/>
      <c r="GN40" s="25"/>
      <c r="GO40" s="24"/>
      <c r="GP40" s="24"/>
      <c r="GQ40" s="24">
        <v>20</v>
      </c>
      <c r="GR40" s="24">
        <f t="shared" si="43"/>
        <v>6.7533333333333334E-2</v>
      </c>
      <c r="GS40" s="24"/>
      <c r="GT40" s="24"/>
      <c r="GU40" s="24"/>
      <c r="GV40" s="24"/>
      <c r="GW40" s="24"/>
      <c r="GX40" s="24"/>
      <c r="HA40" s="24"/>
      <c r="HB40" s="22">
        <v>26</v>
      </c>
      <c r="HC40" s="22">
        <v>4.8997201061900399E-2</v>
      </c>
      <c r="HD40" s="24"/>
      <c r="HE40" s="25"/>
      <c r="HF40" s="24"/>
      <c r="HG40" s="24"/>
      <c r="HH40" s="24">
        <v>20</v>
      </c>
      <c r="HI40" s="24">
        <f t="shared" si="44"/>
        <v>6.7533333333333334E-2</v>
      </c>
      <c r="HJ40" s="24"/>
      <c r="HK40" s="24"/>
      <c r="HL40" s="24"/>
      <c r="HM40" s="24"/>
      <c r="HN40" s="24"/>
      <c r="HO40" s="24"/>
      <c r="HR40" s="24"/>
      <c r="HS40" s="22">
        <v>48</v>
      </c>
      <c r="HT40" s="22">
        <v>4.6324344866610898E-2</v>
      </c>
      <c r="HU40" s="24"/>
      <c r="HV40" s="25"/>
    </row>
    <row r="41" spans="3:230" x14ac:dyDescent="0.25">
      <c r="J41" s="24"/>
      <c r="K41" s="24"/>
      <c r="L41" s="24">
        <v>40</v>
      </c>
      <c r="M41" s="24">
        <f t="shared" si="45"/>
        <v>0.13506666666666667</v>
      </c>
      <c r="N41" s="24"/>
      <c r="O41" s="24"/>
      <c r="P41" s="24"/>
      <c r="Q41" s="24"/>
      <c r="R41" s="24"/>
      <c r="S41" s="24"/>
      <c r="U41" s="24"/>
      <c r="V41" s="24"/>
      <c r="W41" s="24"/>
      <c r="X41" s="24"/>
      <c r="Y41" s="24"/>
      <c r="Z41" s="25"/>
      <c r="AA41" s="24"/>
      <c r="AB41" s="24"/>
      <c r="AC41" s="24">
        <v>40</v>
      </c>
      <c r="AD41" s="24">
        <f t="shared" si="46"/>
        <v>0.13506666666666667</v>
      </c>
      <c r="AE41" s="24"/>
      <c r="AF41" s="24"/>
      <c r="AG41" s="24"/>
      <c r="AH41" s="24"/>
      <c r="AI41" s="24"/>
      <c r="AJ41" s="24"/>
      <c r="AL41" s="24"/>
      <c r="AM41" s="24"/>
      <c r="AN41" s="24"/>
      <c r="AO41" s="24"/>
      <c r="AP41" s="24"/>
      <c r="AQ41" s="25"/>
      <c r="AR41" s="24"/>
      <c r="AS41" s="24"/>
      <c r="AT41" s="24">
        <v>40</v>
      </c>
      <c r="AU41" s="24">
        <f t="shared" si="47"/>
        <v>0.13506666666666667</v>
      </c>
      <c r="AV41" s="24"/>
      <c r="AW41" s="24"/>
      <c r="AX41" s="24"/>
      <c r="AY41" s="24"/>
      <c r="AZ41" s="24"/>
      <c r="BA41" s="24"/>
      <c r="BC41" s="24"/>
      <c r="BD41" s="24"/>
      <c r="BE41" s="22">
        <v>60</v>
      </c>
      <c r="BF41" s="22">
        <v>3.0623743668146901E-2</v>
      </c>
      <c r="BG41" s="24"/>
      <c r="BH41" s="25"/>
      <c r="BI41" s="24"/>
      <c r="BJ41" s="24"/>
      <c r="BK41" s="24">
        <v>40</v>
      </c>
      <c r="BL41" s="24">
        <f t="shared" si="48"/>
        <v>0.13506666666666667</v>
      </c>
      <c r="BM41" s="24"/>
      <c r="BN41" s="24"/>
      <c r="BO41" s="24"/>
      <c r="BP41" s="24"/>
      <c r="BQ41" s="24"/>
      <c r="BR41" s="24"/>
      <c r="BT41" s="24"/>
      <c r="BU41" s="24"/>
      <c r="BX41" s="24"/>
      <c r="BY41" s="25"/>
      <c r="BZ41" s="24"/>
      <c r="CA41" s="24"/>
      <c r="CB41" s="24">
        <v>40</v>
      </c>
      <c r="CC41" s="24">
        <f t="shared" si="49"/>
        <v>0.13506666666666667</v>
      </c>
      <c r="CD41" s="24"/>
      <c r="CE41" s="24"/>
      <c r="CF41" s="24"/>
      <c r="CG41" s="24"/>
      <c r="CH41" s="24"/>
      <c r="CI41" s="24"/>
      <c r="CK41" s="24"/>
      <c r="CL41" s="24"/>
      <c r="CO41" s="24"/>
      <c r="CP41" s="25"/>
      <c r="CQ41" s="24"/>
      <c r="CR41" s="24"/>
      <c r="CS41" s="24">
        <v>40</v>
      </c>
      <c r="CT41" s="24">
        <f t="shared" si="50"/>
        <v>0.13506666666666667</v>
      </c>
      <c r="CU41" s="24"/>
      <c r="CV41" s="24"/>
      <c r="CW41" s="24"/>
      <c r="CX41" s="24"/>
      <c r="CY41" s="24"/>
      <c r="CZ41" s="24"/>
      <c r="DB41" s="24"/>
      <c r="DC41" s="24"/>
      <c r="DF41" s="24"/>
      <c r="DG41" s="25"/>
      <c r="DH41" s="24"/>
      <c r="DI41" s="24"/>
      <c r="DJ41" s="24">
        <v>40</v>
      </c>
      <c r="DK41" s="24">
        <f t="shared" si="51"/>
        <v>0.13506666666666667</v>
      </c>
      <c r="DL41" s="24"/>
      <c r="DM41" s="24"/>
      <c r="DN41" s="24"/>
      <c r="DO41" s="24"/>
      <c r="DP41" s="24"/>
      <c r="DQ41" s="24"/>
      <c r="DS41" s="24"/>
      <c r="DT41" s="24"/>
      <c r="DU41" s="22">
        <v>36</v>
      </c>
      <c r="DV41" s="22">
        <v>0.11622514458828</v>
      </c>
      <c r="DW41" s="24"/>
      <c r="DX41" s="25"/>
      <c r="DY41" s="24"/>
      <c r="DZ41" s="24"/>
      <c r="EA41" s="24">
        <v>40</v>
      </c>
      <c r="EB41" s="24">
        <f t="shared" si="52"/>
        <v>0.13506666666666667</v>
      </c>
      <c r="EC41" s="24"/>
      <c r="ED41" s="24"/>
      <c r="EE41" s="24"/>
      <c r="EF41" s="24"/>
      <c r="EG41" s="24"/>
      <c r="EH41" s="24"/>
      <c r="EJ41" s="24"/>
      <c r="EK41" s="24"/>
      <c r="EN41" s="24"/>
      <c r="EO41" s="25"/>
      <c r="EP41" s="24"/>
      <c r="EQ41" s="24"/>
      <c r="ER41" s="24">
        <v>40</v>
      </c>
      <c r="ES41" s="24">
        <f t="shared" si="40"/>
        <v>0.13506666666666667</v>
      </c>
      <c r="ET41" s="24"/>
      <c r="EU41" s="24"/>
      <c r="EV41" s="24"/>
      <c r="EW41" s="24"/>
      <c r="EX41" s="24"/>
      <c r="EY41" s="24"/>
      <c r="FB41" s="24"/>
      <c r="FE41" s="24"/>
      <c r="FF41" s="25"/>
      <c r="FG41" s="24"/>
      <c r="FH41" s="24"/>
      <c r="FI41" s="24">
        <v>40</v>
      </c>
      <c r="FJ41" s="24">
        <f t="shared" si="41"/>
        <v>0.13506666666666667</v>
      </c>
      <c r="FK41" s="24"/>
      <c r="FL41" s="24"/>
      <c r="FM41" s="24"/>
      <c r="FN41" s="24"/>
      <c r="FO41" s="24"/>
      <c r="FP41" s="24"/>
      <c r="FS41" s="24"/>
      <c r="FV41" s="24"/>
      <c r="FW41" s="25"/>
      <c r="FX41" s="24"/>
      <c r="FY41" s="24"/>
      <c r="FZ41" s="24">
        <v>40</v>
      </c>
      <c r="GA41" s="24">
        <f t="shared" si="42"/>
        <v>0.13506666666666667</v>
      </c>
      <c r="GB41" s="24"/>
      <c r="GC41" s="24"/>
      <c r="GD41" s="24"/>
      <c r="GE41" s="24"/>
      <c r="GF41" s="24"/>
      <c r="GG41" s="24"/>
      <c r="GJ41" s="24"/>
      <c r="GK41" s="22">
        <v>36</v>
      </c>
      <c r="GL41" s="22">
        <v>7.6202021915988294E-2</v>
      </c>
      <c r="GM41" s="24"/>
      <c r="GN41" s="25"/>
      <c r="GO41" s="24"/>
      <c r="GP41" s="24"/>
      <c r="GQ41" s="24">
        <v>40</v>
      </c>
      <c r="GR41" s="24">
        <f t="shared" si="43"/>
        <v>0.13506666666666667</v>
      </c>
      <c r="GS41" s="24"/>
      <c r="GT41" s="24"/>
      <c r="GU41" s="24"/>
      <c r="GV41" s="24"/>
      <c r="GW41" s="24"/>
      <c r="GX41" s="24"/>
      <c r="HA41" s="24"/>
      <c r="HB41" s="22">
        <v>36</v>
      </c>
      <c r="HC41" s="22">
        <v>7.6202021915988294E-2</v>
      </c>
      <c r="HD41" s="24"/>
      <c r="HE41" s="25"/>
      <c r="HF41" s="24"/>
      <c r="HG41" s="24"/>
      <c r="HH41" s="24">
        <v>40</v>
      </c>
      <c r="HI41" s="24">
        <f t="shared" si="44"/>
        <v>0.13506666666666667</v>
      </c>
      <c r="HJ41" s="24"/>
      <c r="HK41" s="24"/>
      <c r="HL41" s="24"/>
      <c r="HM41" s="24"/>
      <c r="HN41" s="24"/>
      <c r="HO41" s="24"/>
      <c r="HR41" s="24"/>
      <c r="HS41" s="22">
        <v>50</v>
      </c>
      <c r="HT41" s="22">
        <v>4.7386165388557097E-2</v>
      </c>
      <c r="HU41" s="24"/>
      <c r="HV41" s="25"/>
    </row>
    <row r="42" spans="3:230" x14ac:dyDescent="0.25">
      <c r="J42" s="24"/>
      <c r="K42" s="24"/>
      <c r="L42" s="24">
        <v>80</v>
      </c>
      <c r="M42" s="24">
        <f t="shared" si="45"/>
        <v>0.27013333333333334</v>
      </c>
      <c r="N42" s="24"/>
      <c r="O42" s="24"/>
      <c r="P42" s="24"/>
      <c r="Q42" s="24"/>
      <c r="R42" s="24"/>
      <c r="S42" s="24"/>
      <c r="U42" s="24"/>
      <c r="W42" s="24"/>
      <c r="X42" s="24"/>
      <c r="Y42" s="24"/>
      <c r="Z42" s="25"/>
      <c r="AA42" s="24"/>
      <c r="AB42" s="24"/>
      <c r="AC42" s="24">
        <v>80</v>
      </c>
      <c r="AD42" s="24">
        <f t="shared" si="46"/>
        <v>0.27013333333333334</v>
      </c>
      <c r="AE42" s="24"/>
      <c r="AF42" s="24"/>
      <c r="AG42" s="24"/>
      <c r="AH42" s="24"/>
      <c r="AI42" s="24"/>
      <c r="AJ42" s="24"/>
      <c r="AL42" s="24"/>
      <c r="AN42" s="24"/>
      <c r="AO42" s="24"/>
      <c r="AP42" s="24"/>
      <c r="AQ42" s="25"/>
      <c r="AR42" s="24"/>
      <c r="AS42" s="24"/>
      <c r="AT42" s="24">
        <v>80</v>
      </c>
      <c r="AU42" s="24">
        <f t="shared" si="47"/>
        <v>0.27013333333333334</v>
      </c>
      <c r="AV42" s="24"/>
      <c r="AW42" s="24"/>
      <c r="AX42" s="24"/>
      <c r="AY42" s="24"/>
      <c r="AZ42" s="24"/>
      <c r="BA42" s="24"/>
      <c r="BC42" s="24"/>
      <c r="BE42" s="22">
        <v>63</v>
      </c>
      <c r="BF42" s="22">
        <v>3.5295776868513699E-2</v>
      </c>
      <c r="BG42" s="24"/>
      <c r="BH42" s="25"/>
      <c r="BI42" s="24"/>
      <c r="BJ42" s="24"/>
      <c r="BK42" s="24">
        <v>80</v>
      </c>
      <c r="BL42" s="24">
        <f t="shared" si="48"/>
        <v>0.27013333333333334</v>
      </c>
      <c r="BM42" s="24"/>
      <c r="BN42" s="24"/>
      <c r="BO42" s="24"/>
      <c r="BP42" s="24"/>
      <c r="BQ42" s="24"/>
      <c r="BR42" s="24"/>
      <c r="BT42" s="24"/>
      <c r="BX42" s="24"/>
      <c r="BY42" s="25"/>
      <c r="BZ42" s="24"/>
      <c r="CA42" s="24"/>
      <c r="CB42" s="24">
        <v>80</v>
      </c>
      <c r="CC42" s="24">
        <f t="shared" si="49"/>
        <v>0.27013333333333334</v>
      </c>
      <c r="CD42" s="24"/>
      <c r="CE42" s="24"/>
      <c r="CF42" s="24"/>
      <c r="CG42" s="24"/>
      <c r="CH42" s="24"/>
      <c r="CI42" s="24"/>
      <c r="CK42" s="24"/>
      <c r="CO42" s="24"/>
      <c r="CP42" s="25"/>
      <c r="CQ42" s="24"/>
      <c r="CR42" s="24"/>
      <c r="CS42" s="24">
        <v>80</v>
      </c>
      <c r="CT42" s="24">
        <f t="shared" si="50"/>
        <v>0.27013333333333334</v>
      </c>
      <c r="CU42" s="24"/>
      <c r="CV42" s="24"/>
      <c r="CW42" s="24"/>
      <c r="CX42" s="24"/>
      <c r="CY42" s="24"/>
      <c r="CZ42" s="24"/>
      <c r="DB42" s="24"/>
      <c r="DF42" s="24"/>
      <c r="DG42" s="25"/>
      <c r="DH42" s="24"/>
      <c r="DI42" s="24"/>
      <c r="DJ42" s="24">
        <v>80</v>
      </c>
      <c r="DK42" s="24">
        <f t="shared" si="51"/>
        <v>0.27013333333333334</v>
      </c>
      <c r="DL42" s="24"/>
      <c r="DM42" s="24"/>
      <c r="DN42" s="24"/>
      <c r="DO42" s="24"/>
      <c r="DP42" s="24"/>
      <c r="DQ42" s="24"/>
      <c r="DS42" s="24"/>
      <c r="DU42" s="22">
        <v>38</v>
      </c>
      <c r="DV42" s="22">
        <v>0.12322004764111499</v>
      </c>
      <c r="DW42" s="24"/>
      <c r="DX42" s="25"/>
      <c r="DY42" s="24"/>
      <c r="DZ42" s="24"/>
      <c r="EA42" s="24">
        <v>80</v>
      </c>
      <c r="EB42" s="24">
        <f t="shared" si="52"/>
        <v>0.27013333333333334</v>
      </c>
      <c r="EC42" s="24"/>
      <c r="ED42" s="24"/>
      <c r="EE42" s="24"/>
      <c r="EF42" s="24"/>
      <c r="EG42" s="24"/>
      <c r="EH42" s="24"/>
      <c r="EJ42" s="24"/>
      <c r="EN42" s="24"/>
      <c r="EO42" s="25"/>
      <c r="EP42" s="24"/>
      <c r="EQ42" s="24"/>
      <c r="ER42" s="24">
        <v>80</v>
      </c>
      <c r="ES42" s="24">
        <f t="shared" si="40"/>
        <v>0.27013333333333334</v>
      </c>
      <c r="ET42" s="24"/>
      <c r="EU42" s="24"/>
      <c r="EV42" s="24"/>
      <c r="EW42" s="24"/>
      <c r="EX42" s="24"/>
      <c r="EY42" s="24"/>
      <c r="FE42" s="24"/>
      <c r="FF42" s="25"/>
      <c r="FG42" s="24"/>
      <c r="FH42" s="24"/>
      <c r="FI42" s="24">
        <v>80</v>
      </c>
      <c r="FJ42" s="24">
        <f t="shared" si="41"/>
        <v>0.27013333333333334</v>
      </c>
      <c r="FK42" s="24"/>
      <c r="FL42" s="24"/>
      <c r="FM42" s="24"/>
      <c r="FN42" s="24"/>
      <c r="FO42" s="24"/>
      <c r="FP42" s="24"/>
      <c r="FV42" s="24"/>
      <c r="FW42" s="25"/>
      <c r="FX42" s="24"/>
      <c r="FY42" s="24"/>
      <c r="FZ42" s="24">
        <v>80</v>
      </c>
      <c r="GA42" s="24">
        <f t="shared" si="42"/>
        <v>0.27013333333333334</v>
      </c>
      <c r="GB42" s="24"/>
      <c r="GC42" s="24"/>
      <c r="GD42" s="24"/>
      <c r="GE42" s="24"/>
      <c r="GF42" s="24"/>
      <c r="GG42" s="24"/>
      <c r="GM42" s="24"/>
      <c r="GN42" s="25"/>
      <c r="GO42" s="24"/>
      <c r="GP42" s="24"/>
      <c r="GQ42" s="24">
        <v>80</v>
      </c>
      <c r="GR42" s="24">
        <f t="shared" si="43"/>
        <v>0.27013333333333334</v>
      </c>
      <c r="GS42" s="24"/>
      <c r="GT42" s="24"/>
      <c r="GU42" s="24"/>
      <c r="GV42" s="24"/>
      <c r="GW42" s="24"/>
      <c r="GX42" s="24"/>
      <c r="HD42" s="24"/>
      <c r="HE42" s="25"/>
      <c r="HF42" s="24"/>
      <c r="HG42" s="24"/>
      <c r="HH42" s="24">
        <v>80</v>
      </c>
      <c r="HI42" s="24">
        <f t="shared" si="44"/>
        <v>0.27013333333333334</v>
      </c>
      <c r="HJ42" s="24"/>
      <c r="HK42" s="24"/>
      <c r="HL42" s="24"/>
      <c r="HM42" s="24"/>
      <c r="HN42" s="24"/>
      <c r="HO42" s="24"/>
      <c r="HU42" s="24"/>
      <c r="HV42" s="25"/>
    </row>
    <row r="43" spans="3:230" x14ac:dyDescent="0.25">
      <c r="J43" s="24"/>
      <c r="K43" s="24"/>
      <c r="L43" s="24">
        <v>160</v>
      </c>
      <c r="M43" s="24">
        <f t="shared" si="45"/>
        <v>0.54026666666666667</v>
      </c>
      <c r="N43" s="24"/>
      <c r="O43" s="24"/>
      <c r="P43" s="24"/>
      <c r="Q43" s="24"/>
      <c r="R43" s="24"/>
      <c r="S43" s="24"/>
      <c r="U43" s="24"/>
      <c r="V43" s="24">
        <f>M41</f>
        <v>0.13506666666666667</v>
      </c>
      <c r="W43" s="22">
        <v>150</v>
      </c>
      <c r="X43" s="22">
        <v>5.8962428700455302E-2</v>
      </c>
      <c r="Y43" s="24">
        <f>LINEST(X43:X54,W43:W54,TRUE,TRUE)</f>
        <v>2.4787301088160298E-4</v>
      </c>
      <c r="Z43" s="25"/>
      <c r="AA43" s="24"/>
      <c r="AB43" s="24"/>
      <c r="AC43" s="24">
        <v>160</v>
      </c>
      <c r="AD43" s="24">
        <f t="shared" si="46"/>
        <v>0.54026666666666667</v>
      </c>
      <c r="AE43" s="24"/>
      <c r="AF43" s="24"/>
      <c r="AG43" s="24"/>
      <c r="AH43" s="24"/>
      <c r="AI43" s="24"/>
      <c r="AJ43" s="24"/>
      <c r="AL43" s="24"/>
      <c r="AM43" s="24">
        <f>AD41</f>
        <v>0.13506666666666667</v>
      </c>
      <c r="AN43" s="22">
        <v>100</v>
      </c>
      <c r="AO43" s="22">
        <v>7.3703145072117796E-2</v>
      </c>
      <c r="AP43" s="24">
        <f>LINEST(AO43:AO54,AN43:AN54,TRUE,TRUE)</f>
        <v>5.5733125288802876E-4</v>
      </c>
      <c r="AQ43" s="25"/>
      <c r="AR43" s="24"/>
      <c r="AS43" s="24"/>
      <c r="AT43" s="24">
        <v>160</v>
      </c>
      <c r="AU43" s="24">
        <f t="shared" si="47"/>
        <v>0.54026666666666667</v>
      </c>
      <c r="AV43" s="24"/>
      <c r="AW43" s="24"/>
      <c r="AX43" s="24"/>
      <c r="AY43" s="24"/>
      <c r="AZ43" s="24"/>
      <c r="BA43" s="24"/>
      <c r="BC43" s="24"/>
      <c r="BD43" s="24">
        <f>AU41</f>
        <v>0.13506666666666667</v>
      </c>
      <c r="BE43" s="22">
        <v>66</v>
      </c>
      <c r="BF43" s="22">
        <v>3.4227488562839699E-2</v>
      </c>
      <c r="BG43" s="24">
        <f>LINEST(BF41:BF52,BE41:BE52,TRUE,TRUE)</f>
        <v>7.7791053352260059E-4</v>
      </c>
      <c r="BH43" s="25"/>
      <c r="BI43" s="24"/>
      <c r="BJ43" s="24"/>
      <c r="BK43" s="24">
        <v>160</v>
      </c>
      <c r="BL43" s="24">
        <f t="shared" si="48"/>
        <v>0.54026666666666667</v>
      </c>
      <c r="BM43" s="24"/>
      <c r="BN43" s="24"/>
      <c r="BO43" s="24"/>
      <c r="BP43" s="24"/>
      <c r="BQ43" s="24"/>
      <c r="BR43" s="24"/>
      <c r="BT43" s="24"/>
      <c r="BU43" s="24">
        <f>BL41</f>
        <v>0.13506666666666667</v>
      </c>
      <c r="BV43" s="22">
        <v>84</v>
      </c>
      <c r="BW43" s="22">
        <v>7.4151903646483802E-2</v>
      </c>
      <c r="BX43" s="24">
        <f>LINEST(BW43:BW50,BV43:BV50,TRUE,TRUE)</f>
        <v>7.9585179325114747E-4</v>
      </c>
      <c r="BY43" s="25"/>
      <c r="BZ43" s="24"/>
      <c r="CA43" s="24"/>
      <c r="CB43" s="24">
        <v>160</v>
      </c>
      <c r="CC43" s="24">
        <f t="shared" si="49"/>
        <v>0.54026666666666667</v>
      </c>
      <c r="CD43" s="24"/>
      <c r="CE43" s="24"/>
      <c r="CF43" s="24"/>
      <c r="CG43" s="24"/>
      <c r="CH43" s="24"/>
      <c r="CI43" s="24"/>
      <c r="CL43" s="24">
        <f>CC41</f>
        <v>0.13506666666666667</v>
      </c>
      <c r="CM43" s="22">
        <v>22</v>
      </c>
      <c r="CN43" s="22">
        <v>5.3269190132610097E-2</v>
      </c>
      <c r="CO43" s="24">
        <f>LINEST(CN43:CN53,CM43:CM53,TRUE,TRUE)</f>
        <v>9.8993473419485339E-4</v>
      </c>
      <c r="CP43" s="25"/>
      <c r="CQ43" s="24"/>
      <c r="CR43" s="24"/>
      <c r="CS43" s="24">
        <v>160</v>
      </c>
      <c r="CT43" s="24">
        <f t="shared" si="50"/>
        <v>0.54026666666666667</v>
      </c>
      <c r="CU43" s="24"/>
      <c r="CV43" s="24"/>
      <c r="CW43" s="24"/>
      <c r="CX43" s="24"/>
      <c r="CY43" s="24"/>
      <c r="CZ43" s="24"/>
      <c r="DB43" s="24"/>
      <c r="DC43" s="24">
        <f>CT41</f>
        <v>0.13506666666666667</v>
      </c>
      <c r="DD43" s="22">
        <v>38</v>
      </c>
      <c r="DE43" s="22">
        <v>8.62193409773932E-2</v>
      </c>
      <c r="DF43" s="24">
        <f>LINEST(DE43:DE52,DD43:DD52,TRUE,TRUE)</f>
        <v>1.3575510930476178E-3</v>
      </c>
      <c r="DG43" s="25"/>
      <c r="DH43" s="24"/>
      <c r="DI43" s="24"/>
      <c r="DJ43" s="24">
        <v>160</v>
      </c>
      <c r="DK43" s="24">
        <f t="shared" si="51"/>
        <v>0.54026666666666667</v>
      </c>
      <c r="DL43" s="24"/>
      <c r="DM43" s="24"/>
      <c r="DN43" s="24"/>
      <c r="DO43" s="24"/>
      <c r="DP43" s="24"/>
      <c r="DQ43" s="24"/>
      <c r="DS43" s="24"/>
      <c r="DT43" s="24">
        <f>DK41</f>
        <v>0.13506666666666667</v>
      </c>
      <c r="DU43" s="22">
        <v>24</v>
      </c>
      <c r="DV43" s="22">
        <v>3.5601942513942497E-2</v>
      </c>
      <c r="DW43" s="24">
        <f>LINEST(DV43:DV55,DU43:DU55,TRUE,TRUE)</f>
        <v>1.2340623987200593E-3</v>
      </c>
      <c r="DX43" s="25"/>
      <c r="DY43" s="24"/>
      <c r="DZ43" s="24"/>
      <c r="EA43" s="24">
        <v>160</v>
      </c>
      <c r="EB43" s="24">
        <f t="shared" si="52"/>
        <v>0.54026666666666667</v>
      </c>
      <c r="EC43" s="24"/>
      <c r="ED43" s="24"/>
      <c r="EE43" s="24"/>
      <c r="EF43" s="24"/>
      <c r="EG43" s="24"/>
      <c r="EH43" s="24"/>
      <c r="EK43" s="24">
        <f>EB41</f>
        <v>0.13506666666666667</v>
      </c>
      <c r="EL43" s="22">
        <v>2</v>
      </c>
      <c r="EM43" s="22">
        <v>3.8413524050929002E-2</v>
      </c>
      <c r="EN43" s="24">
        <f>LINEST(EM43:EM55,EL43:EL55,TRUE,TRUE)</f>
        <v>8.2758506048456607E-4</v>
      </c>
      <c r="EO43" s="25"/>
      <c r="EP43" s="24"/>
      <c r="EQ43" s="24"/>
      <c r="ER43" s="24">
        <v>160</v>
      </c>
      <c r="ES43" s="24">
        <f t="shared" si="40"/>
        <v>0.54026666666666667</v>
      </c>
      <c r="ET43" s="24"/>
      <c r="EU43" s="24"/>
      <c r="EV43" s="24"/>
      <c r="EW43" s="24"/>
      <c r="EX43" s="24"/>
      <c r="EY43" s="24"/>
      <c r="FB43" s="24">
        <f>ES41</f>
        <v>0.13506666666666667</v>
      </c>
      <c r="FC43" s="30">
        <v>20</v>
      </c>
      <c r="FD43" s="30">
        <v>5.5425380000000003E-2</v>
      </c>
      <c r="FE43" s="24">
        <f>LINEST(FD43:FD55,FC43:FC55,TRUE,TRUE)</f>
        <v>7.2724785714285733E-4</v>
      </c>
      <c r="FF43" s="25"/>
      <c r="FG43" s="24"/>
      <c r="FH43" s="24"/>
      <c r="FI43" s="24">
        <v>160</v>
      </c>
      <c r="FJ43" s="24">
        <f t="shared" si="41"/>
        <v>0.54026666666666667</v>
      </c>
      <c r="FK43" s="24"/>
      <c r="FL43" s="24"/>
      <c r="FM43" s="24"/>
      <c r="FN43" s="24"/>
      <c r="FO43" s="24"/>
      <c r="FP43" s="24"/>
      <c r="FS43" s="24">
        <f>FJ41</f>
        <v>0.13506666666666667</v>
      </c>
      <c r="FT43" s="22">
        <v>20</v>
      </c>
      <c r="FU43" s="22">
        <v>1.44569386848073E-2</v>
      </c>
      <c r="FV43" s="24">
        <f>LINEST(FU43:FU53,FT43:FT53,TRUE,TRUE)</f>
        <v>4.2762891124417776E-4</v>
      </c>
      <c r="FW43" s="25"/>
      <c r="FX43" s="24"/>
      <c r="FY43" s="24"/>
      <c r="FZ43" s="24">
        <v>160</v>
      </c>
      <c r="GA43" s="24">
        <f t="shared" si="42"/>
        <v>0.54026666666666667</v>
      </c>
      <c r="GB43" s="24"/>
      <c r="GC43" s="24"/>
      <c r="GD43" s="24"/>
      <c r="GE43" s="24"/>
      <c r="GF43" s="24"/>
      <c r="GG43" s="24"/>
      <c r="GJ43" s="24">
        <f>GA41</f>
        <v>0.13506666666666667</v>
      </c>
      <c r="GK43" s="22">
        <v>10</v>
      </c>
      <c r="GL43" s="22">
        <v>2.9187958334119701E-2</v>
      </c>
      <c r="GM43" s="24">
        <f>LINEST(GL43:GL53,GK43:GK53,TRUE,TRUE)</f>
        <v>7.8722151986568691E-4</v>
      </c>
      <c r="GN43" s="25"/>
      <c r="GO43" s="24"/>
      <c r="GP43" s="24"/>
      <c r="GQ43" s="24">
        <v>160</v>
      </c>
      <c r="GR43" s="24">
        <f t="shared" si="43"/>
        <v>0.54026666666666667</v>
      </c>
      <c r="GS43" s="24"/>
      <c r="GT43" s="24"/>
      <c r="GU43" s="24"/>
      <c r="GV43" s="24"/>
      <c r="GW43" s="24"/>
      <c r="GX43" s="24"/>
      <c r="HA43" s="24">
        <f>GR41</f>
        <v>0.13506666666666667</v>
      </c>
      <c r="HB43" s="22">
        <v>2</v>
      </c>
      <c r="HC43" s="22">
        <v>5.0553758049326998E-2</v>
      </c>
      <c r="HD43" s="24">
        <f>LINEST(HC43:HC53,HB43:HB53,TRUE,TRUE)</f>
        <v>4.9879581317894899E-4</v>
      </c>
      <c r="HE43" s="25"/>
      <c r="HF43" s="24"/>
      <c r="HG43" s="24"/>
      <c r="HH43" s="24">
        <v>160</v>
      </c>
      <c r="HI43" s="24">
        <f t="shared" si="44"/>
        <v>0.54026666666666667</v>
      </c>
      <c r="HJ43" s="24"/>
      <c r="HK43" s="24"/>
      <c r="HL43" s="24"/>
      <c r="HM43" s="24"/>
      <c r="HN43" s="24"/>
      <c r="HO43" s="24"/>
      <c r="HR43" s="24">
        <f>HI41</f>
        <v>0.13506666666666667</v>
      </c>
      <c r="HS43" s="22">
        <v>148</v>
      </c>
      <c r="HT43" s="22">
        <v>4.18730737215261E-2</v>
      </c>
      <c r="HU43" s="24">
        <f>LINEST(HT43:HT51,HS43:HS51,TRUE,TRUE)</f>
        <v>4.1652522262390905E-4</v>
      </c>
      <c r="HV43" s="25"/>
    </row>
    <row r="44" spans="3:230" x14ac:dyDescent="0.25">
      <c r="J44" s="24"/>
      <c r="K44" s="24"/>
      <c r="L44" s="24">
        <v>320</v>
      </c>
      <c r="M44" s="24">
        <f t="shared" si="45"/>
        <v>1.0805333333333333</v>
      </c>
      <c r="N44" s="24"/>
      <c r="O44" s="24"/>
      <c r="P44" s="27"/>
      <c r="Q44" s="24"/>
      <c r="R44" s="24"/>
      <c r="S44" s="24"/>
      <c r="U44" s="24"/>
      <c r="W44" s="22">
        <v>152</v>
      </c>
      <c r="X44" s="22">
        <v>5.9532325857308999E-2</v>
      </c>
      <c r="Y44" s="24"/>
      <c r="Z44" s="25"/>
      <c r="AA44" s="24"/>
      <c r="AB44" s="24"/>
      <c r="AC44" s="24">
        <v>320</v>
      </c>
      <c r="AD44" s="24">
        <f t="shared" si="46"/>
        <v>1.0805333333333333</v>
      </c>
      <c r="AE44" s="24"/>
      <c r="AF44" s="24"/>
      <c r="AG44" s="27"/>
      <c r="AH44" s="24"/>
      <c r="AI44" s="24"/>
      <c r="AJ44" s="24"/>
      <c r="AL44" s="24"/>
      <c r="AN44" s="22">
        <v>102</v>
      </c>
      <c r="AO44" s="22">
        <v>7.5011903144664493E-2</v>
      </c>
      <c r="AP44" s="24"/>
      <c r="AQ44" s="25"/>
      <c r="AR44" s="24"/>
      <c r="AS44" s="24"/>
      <c r="AT44" s="24">
        <v>320</v>
      </c>
      <c r="AU44" s="24">
        <f t="shared" si="47"/>
        <v>1.0805333333333333</v>
      </c>
      <c r="AV44" s="24"/>
      <c r="AW44" s="24"/>
      <c r="AX44" s="27"/>
      <c r="AY44" s="24"/>
      <c r="AZ44" s="24"/>
      <c r="BA44" s="24"/>
      <c r="BC44" s="24"/>
      <c r="BE44" s="22">
        <v>69</v>
      </c>
      <c r="BF44" s="22">
        <v>3.6963342578644601E-2</v>
      </c>
      <c r="BG44" s="24"/>
      <c r="BH44" s="25"/>
      <c r="BI44" s="24"/>
      <c r="BJ44" s="24"/>
      <c r="BK44" s="24">
        <v>320</v>
      </c>
      <c r="BL44" s="24">
        <f t="shared" si="48"/>
        <v>1.0805333333333333</v>
      </c>
      <c r="BM44" s="24"/>
      <c r="BN44" s="24"/>
      <c r="BO44" s="27"/>
      <c r="BP44" s="24"/>
      <c r="BQ44" s="24"/>
      <c r="BR44" s="24"/>
      <c r="BT44" s="24"/>
      <c r="BV44" s="22">
        <v>87</v>
      </c>
      <c r="BW44" s="22">
        <v>7.5194448136994496E-2</v>
      </c>
      <c r="BX44" s="24"/>
      <c r="BY44" s="25"/>
      <c r="BZ44" s="24"/>
      <c r="CA44" s="24"/>
      <c r="CB44" s="24">
        <v>320</v>
      </c>
      <c r="CC44" s="24">
        <f t="shared" si="49"/>
        <v>1.0805333333333333</v>
      </c>
      <c r="CD44" s="24"/>
      <c r="CE44" s="24"/>
      <c r="CF44" s="27"/>
      <c r="CG44" s="24"/>
      <c r="CH44" s="24"/>
      <c r="CI44" s="24"/>
      <c r="CM44" s="22">
        <v>24</v>
      </c>
      <c r="CN44" s="22">
        <v>5.2667536497772602E-2</v>
      </c>
      <c r="CO44" s="24"/>
      <c r="CP44" s="25"/>
      <c r="CQ44" s="24"/>
      <c r="CR44" s="24"/>
      <c r="CS44" s="24">
        <v>320</v>
      </c>
      <c r="CT44" s="24">
        <f t="shared" si="50"/>
        <v>1.0805333333333333</v>
      </c>
      <c r="CU44" s="24"/>
      <c r="CV44" s="24"/>
      <c r="CW44" s="27"/>
      <c r="CX44" s="24"/>
      <c r="CY44" s="24"/>
      <c r="CZ44" s="24"/>
      <c r="DB44" s="24"/>
      <c r="DD44" s="22">
        <v>40</v>
      </c>
      <c r="DE44" s="22">
        <v>9.0992832022640302E-2</v>
      </c>
      <c r="DF44" s="24"/>
      <c r="DG44" s="25"/>
      <c r="DH44" s="24"/>
      <c r="DI44" s="24"/>
      <c r="DJ44" s="24">
        <v>320</v>
      </c>
      <c r="DK44" s="24">
        <f t="shared" si="51"/>
        <v>1.0805333333333333</v>
      </c>
      <c r="DL44" s="24"/>
      <c r="DM44" s="24"/>
      <c r="DN44" s="27"/>
      <c r="DO44" s="24"/>
      <c r="DP44" s="24"/>
      <c r="DQ44" s="24"/>
      <c r="DS44" s="24"/>
      <c r="DU44" s="22">
        <v>26</v>
      </c>
      <c r="DV44" s="22">
        <v>3.7689263001690801E-2</v>
      </c>
      <c r="DW44" s="24"/>
      <c r="DX44" s="25"/>
      <c r="DY44" s="24"/>
      <c r="DZ44" s="24"/>
      <c r="EA44" s="24">
        <v>320</v>
      </c>
      <c r="EB44" s="24">
        <f t="shared" si="52"/>
        <v>1.0805333333333333</v>
      </c>
      <c r="EC44" s="24"/>
      <c r="ED44" s="24"/>
      <c r="EE44" s="27"/>
      <c r="EF44" s="24"/>
      <c r="EG44" s="24"/>
      <c r="EH44" s="24"/>
      <c r="EL44" s="22">
        <v>4</v>
      </c>
      <c r="EM44" s="22">
        <v>3.9789951181828598E-2</v>
      </c>
      <c r="EN44" s="24"/>
      <c r="EO44" s="25"/>
      <c r="EP44" s="24"/>
      <c r="EQ44" s="24"/>
      <c r="ER44" s="24">
        <v>320</v>
      </c>
      <c r="ES44" s="24">
        <f t="shared" si="40"/>
        <v>1.0805333333333333</v>
      </c>
      <c r="ET44" s="24"/>
      <c r="EU44" s="24"/>
      <c r="EV44" s="27"/>
      <c r="EW44" s="24"/>
      <c r="EX44" s="24"/>
      <c r="FC44" s="30">
        <v>22</v>
      </c>
      <c r="FD44" s="30">
        <v>5.4015029999999999E-2</v>
      </c>
      <c r="FE44" s="24"/>
      <c r="FF44" s="25"/>
      <c r="FG44" s="24"/>
      <c r="FH44" s="24"/>
      <c r="FI44" s="24">
        <v>320</v>
      </c>
      <c r="FJ44" s="24">
        <f t="shared" si="41"/>
        <v>1.0805333333333333</v>
      </c>
      <c r="FK44" s="24"/>
      <c r="FL44" s="24"/>
      <c r="FM44" s="27"/>
      <c r="FN44" s="24"/>
      <c r="FO44" s="24"/>
      <c r="FT44" s="22">
        <v>22</v>
      </c>
      <c r="FU44" s="22">
        <v>1.5192876610246601E-2</v>
      </c>
      <c r="FV44" s="24"/>
      <c r="FW44" s="25"/>
      <c r="FX44" s="24"/>
      <c r="FY44" s="24"/>
      <c r="FZ44" s="24">
        <v>320</v>
      </c>
      <c r="GA44" s="24">
        <f t="shared" si="42"/>
        <v>1.0805333333333333</v>
      </c>
      <c r="GB44" s="24"/>
      <c r="GC44" s="24"/>
      <c r="GD44" s="27"/>
      <c r="GE44" s="24"/>
      <c r="GF44" s="24"/>
      <c r="GK44" s="22">
        <v>12</v>
      </c>
      <c r="GL44" s="22">
        <v>3.0797116158367398E-2</v>
      </c>
      <c r="GM44" s="24"/>
      <c r="GN44" s="25"/>
      <c r="GO44" s="24"/>
      <c r="GP44" s="24"/>
      <c r="GQ44" s="24">
        <v>320</v>
      </c>
      <c r="GR44" s="24">
        <f t="shared" si="43"/>
        <v>1.0805333333333333</v>
      </c>
      <c r="GS44" s="24"/>
      <c r="GT44" s="24"/>
      <c r="GU44" s="27"/>
      <c r="GV44" s="24"/>
      <c r="GW44" s="24"/>
      <c r="HB44" s="22">
        <v>4</v>
      </c>
      <c r="HC44" s="22">
        <v>5.1332499659559702E-2</v>
      </c>
      <c r="HD44" s="24"/>
      <c r="HE44" s="25"/>
      <c r="HF44" s="24"/>
      <c r="HG44" s="24"/>
      <c r="HH44" s="24">
        <v>320</v>
      </c>
      <c r="HI44" s="24">
        <f t="shared" si="44"/>
        <v>1.0805333333333333</v>
      </c>
      <c r="HJ44" s="24"/>
      <c r="HK44" s="24"/>
      <c r="HL44" s="27"/>
      <c r="HM44" s="24"/>
      <c r="HN44" s="24"/>
      <c r="HS44" s="22">
        <v>150</v>
      </c>
      <c r="HT44" s="22">
        <v>4.2406763179951998E-2</v>
      </c>
      <c r="HU44" s="24"/>
      <c r="HV44" s="25"/>
    </row>
    <row r="45" spans="3:230" x14ac:dyDescent="0.25">
      <c r="J45" s="24"/>
      <c r="K45" s="24"/>
      <c r="L45" s="24"/>
      <c r="M45" s="24"/>
      <c r="N45" s="24"/>
      <c r="O45" s="24"/>
      <c r="P45" s="24"/>
      <c r="Q45" s="24"/>
      <c r="R45" s="24"/>
      <c r="S45" s="24"/>
      <c r="U45" s="24"/>
      <c r="V45" s="24"/>
      <c r="W45" s="22">
        <v>154</v>
      </c>
      <c r="X45" s="22">
        <v>6.0053950224942997E-2</v>
      </c>
      <c r="Y45" s="27"/>
      <c r="Z45" s="25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L45" s="24"/>
      <c r="AM45" s="24"/>
      <c r="AN45" s="22">
        <v>104</v>
      </c>
      <c r="AO45" s="22">
        <v>7.5853678338482597E-2</v>
      </c>
      <c r="AP45" s="27"/>
      <c r="AQ45" s="25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C45" s="24"/>
      <c r="BD45" s="24"/>
      <c r="BE45" s="22">
        <v>72</v>
      </c>
      <c r="BF45" s="22">
        <v>4.1238531859077797E-2</v>
      </c>
      <c r="BG45" s="27"/>
      <c r="BH45" s="25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T45" s="24"/>
      <c r="BU45" s="24"/>
      <c r="BV45" s="22">
        <v>90</v>
      </c>
      <c r="BW45" s="22">
        <v>7.7992028829949794E-2</v>
      </c>
      <c r="BX45" s="27"/>
      <c r="BY45" s="25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L45" s="24"/>
      <c r="CM45" s="22">
        <v>26</v>
      </c>
      <c r="CN45" s="22">
        <v>5.6632187332670898E-2</v>
      </c>
      <c r="CO45" s="27"/>
      <c r="CP45" s="25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B45" s="24"/>
      <c r="DC45" s="24"/>
      <c r="DD45" s="22">
        <v>42</v>
      </c>
      <c r="DE45" s="22">
        <v>9.3624850821616701E-2</v>
      </c>
      <c r="DF45" s="27"/>
      <c r="DG45" s="25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S45" s="24"/>
      <c r="DT45" s="24"/>
      <c r="DU45" s="22">
        <v>28</v>
      </c>
      <c r="DV45" s="22">
        <v>4.1377196065612701E-2</v>
      </c>
      <c r="DW45" s="27"/>
      <c r="DX45" s="25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K45" s="24"/>
      <c r="EL45" s="22">
        <v>6</v>
      </c>
      <c r="EM45" s="22">
        <v>4.2162188103635603E-2</v>
      </c>
      <c r="EN45" s="27"/>
      <c r="EO45" s="25"/>
      <c r="EP45" s="24"/>
      <c r="EQ45" s="24"/>
      <c r="ER45" s="24"/>
      <c r="ES45" s="24"/>
      <c r="ET45" s="24"/>
      <c r="EU45" s="24"/>
      <c r="EV45" s="24"/>
      <c r="EW45" s="24"/>
      <c r="EX45" s="24"/>
      <c r="FB45" s="24"/>
      <c r="FC45" s="30">
        <v>24</v>
      </c>
      <c r="FD45" s="30">
        <v>5.753291E-2</v>
      </c>
      <c r="FE45" s="27"/>
      <c r="FF45" s="25"/>
      <c r="FG45" s="24"/>
      <c r="FH45" s="24"/>
      <c r="FI45" s="24"/>
      <c r="FJ45" s="24"/>
      <c r="FK45" s="24"/>
      <c r="FL45" s="24"/>
      <c r="FM45" s="24"/>
      <c r="FN45" s="24"/>
      <c r="FO45" s="24"/>
      <c r="FS45" s="24"/>
      <c r="FT45" s="22">
        <v>24</v>
      </c>
      <c r="FU45" s="22">
        <v>1.9329185384910401E-2</v>
      </c>
      <c r="FV45" s="27"/>
      <c r="FW45" s="25"/>
      <c r="FX45" s="24"/>
      <c r="FY45" s="24"/>
      <c r="FZ45" s="24"/>
      <c r="GA45" s="24"/>
      <c r="GB45" s="24"/>
      <c r="GC45" s="24"/>
      <c r="GD45" s="24"/>
      <c r="GE45" s="24"/>
      <c r="GF45" s="24"/>
      <c r="GJ45" s="24"/>
      <c r="GK45" s="22">
        <v>14</v>
      </c>
      <c r="GL45" s="22">
        <v>3.3853353140753897E-2</v>
      </c>
      <c r="GM45" s="27"/>
      <c r="GN45" s="25"/>
      <c r="GO45" s="24"/>
      <c r="GP45" s="24"/>
      <c r="GQ45" s="24"/>
      <c r="GR45" s="24"/>
      <c r="GS45" s="24"/>
      <c r="GT45" s="24"/>
      <c r="GU45" s="24"/>
      <c r="GV45" s="24"/>
      <c r="GW45" s="24"/>
      <c r="HA45" s="24"/>
      <c r="HB45" s="22">
        <v>6</v>
      </c>
      <c r="HC45" s="22">
        <v>5.21958817570271E-2</v>
      </c>
      <c r="HD45" s="27"/>
      <c r="HE45" s="25"/>
      <c r="HF45" s="24"/>
      <c r="HG45" s="24"/>
      <c r="HH45" s="24"/>
      <c r="HI45" s="24"/>
      <c r="HJ45" s="24"/>
      <c r="HK45" s="24"/>
      <c r="HL45" s="24"/>
      <c r="HM45" s="24"/>
      <c r="HN45" s="24"/>
      <c r="HR45" s="24"/>
      <c r="HS45" s="22">
        <v>152</v>
      </c>
      <c r="HT45" s="22">
        <v>4.3146151731879898E-2</v>
      </c>
      <c r="HU45" s="27"/>
      <c r="HV45" s="25"/>
    </row>
    <row r="46" spans="3:230" x14ac:dyDescent="0.25">
      <c r="J46" s="24"/>
      <c r="K46" s="24"/>
      <c r="L46" s="24"/>
      <c r="M46" s="24"/>
      <c r="N46" s="24"/>
      <c r="O46" s="24"/>
      <c r="P46" s="24"/>
      <c r="Q46" s="24"/>
      <c r="R46" s="24"/>
      <c r="S46" s="24"/>
      <c r="U46" s="24"/>
      <c r="V46" s="24"/>
      <c r="W46" s="22">
        <v>156</v>
      </c>
      <c r="X46" s="22">
        <v>6.0539016017345203E-2</v>
      </c>
      <c r="Y46" s="24"/>
      <c r="Z46" s="25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L46" s="24"/>
      <c r="AM46" s="24"/>
      <c r="AN46" s="22">
        <v>106</v>
      </c>
      <c r="AO46" s="22">
        <v>7.7172539757328795E-2</v>
      </c>
      <c r="AP46" s="24"/>
      <c r="AQ46" s="25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C46" s="24"/>
      <c r="BD46" s="24"/>
      <c r="BE46" s="22">
        <v>75</v>
      </c>
      <c r="BF46" s="22">
        <v>4.4762584559397099E-2</v>
      </c>
      <c r="BG46" s="24"/>
      <c r="BH46" s="25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T46" s="24"/>
      <c r="BU46" s="24"/>
      <c r="BV46" s="22">
        <v>93</v>
      </c>
      <c r="BW46" s="22">
        <v>8.0761847907963896E-2</v>
      </c>
      <c r="BX46" s="24"/>
      <c r="BY46" s="25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L46" s="24"/>
      <c r="CM46" s="22">
        <v>28</v>
      </c>
      <c r="CN46" s="22">
        <v>5.7358323065036902E-2</v>
      </c>
      <c r="CO46" s="24"/>
      <c r="CP46" s="25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B46" s="24"/>
      <c r="DC46" s="24"/>
      <c r="DD46" s="22">
        <v>44</v>
      </c>
      <c r="DE46" s="22">
        <v>9.5793213363390403E-2</v>
      </c>
      <c r="DF46" s="24"/>
      <c r="DG46" s="25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S46" s="24"/>
      <c r="DT46" s="24"/>
      <c r="DU46" s="22">
        <v>30</v>
      </c>
      <c r="DV46" s="22">
        <v>4.20483868754538E-2</v>
      </c>
      <c r="DW46" s="24"/>
      <c r="DX46" s="25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K46" s="24"/>
      <c r="EL46" s="22">
        <v>8</v>
      </c>
      <c r="EM46" s="22">
        <v>4.0838061397598602E-2</v>
      </c>
      <c r="EN46" s="24"/>
      <c r="EO46" s="25"/>
      <c r="EP46" s="24"/>
      <c r="EQ46" s="24"/>
      <c r="ER46" s="24"/>
      <c r="ES46" s="24"/>
      <c r="ET46" s="24"/>
      <c r="EU46" s="24"/>
      <c r="EV46" s="24"/>
      <c r="EW46" s="24"/>
      <c r="EX46" s="24"/>
      <c r="FB46" s="24"/>
      <c r="FC46" s="30">
        <v>26</v>
      </c>
      <c r="FD46" s="30">
        <v>5.9334810000000002E-2</v>
      </c>
      <c r="FE46" s="24"/>
      <c r="FF46" s="25"/>
      <c r="FG46" s="24"/>
      <c r="FH46" s="24"/>
      <c r="FI46" s="24"/>
      <c r="FJ46" s="24"/>
      <c r="FK46" s="24"/>
      <c r="FL46" s="24"/>
      <c r="FM46" s="24"/>
      <c r="FN46" s="24"/>
      <c r="FO46" s="24"/>
      <c r="FS46" s="24"/>
      <c r="FT46" s="22">
        <v>26</v>
      </c>
      <c r="FU46" s="22">
        <v>1.91859479613792E-2</v>
      </c>
      <c r="FV46" s="24"/>
      <c r="FW46" s="25"/>
      <c r="FX46" s="24"/>
      <c r="FY46" s="24"/>
      <c r="FZ46" s="24"/>
      <c r="GA46" s="24"/>
      <c r="GB46" s="24"/>
      <c r="GC46" s="24"/>
      <c r="GD46" s="24"/>
      <c r="GE46" s="24"/>
      <c r="GF46" s="24"/>
      <c r="GJ46" s="24"/>
      <c r="GK46" s="22">
        <v>16</v>
      </c>
      <c r="GL46" s="22">
        <v>3.3799007643091301E-2</v>
      </c>
      <c r="GM46" s="24"/>
      <c r="GN46" s="25"/>
      <c r="GO46" s="24"/>
      <c r="GP46" s="24"/>
      <c r="GQ46" s="24"/>
      <c r="GR46" s="24"/>
      <c r="GS46" s="24"/>
      <c r="GT46" s="24"/>
      <c r="GU46" s="24"/>
      <c r="GV46" s="24"/>
      <c r="GW46" s="24"/>
      <c r="HA46" s="24"/>
      <c r="HB46" s="22">
        <v>8</v>
      </c>
      <c r="HC46" s="22">
        <v>5.3349256678229803E-2</v>
      </c>
      <c r="HD46" s="24"/>
      <c r="HE46" s="25"/>
      <c r="HF46" s="24"/>
      <c r="HG46" s="24"/>
      <c r="HH46" s="24"/>
      <c r="HI46" s="24"/>
      <c r="HJ46" s="24"/>
      <c r="HK46" s="24"/>
      <c r="HL46" s="24"/>
      <c r="HM46" s="24"/>
      <c r="HN46" s="24"/>
      <c r="HR46" s="24"/>
      <c r="HS46" s="22">
        <v>154</v>
      </c>
      <c r="HT46" s="22">
        <v>4.3383735257712198E-2</v>
      </c>
      <c r="HU46" s="24"/>
      <c r="HV46" s="25"/>
    </row>
    <row r="47" spans="3:230" x14ac:dyDescent="0.25">
      <c r="J47" s="24"/>
      <c r="K47" s="24"/>
      <c r="L47" s="24"/>
      <c r="M47" s="24"/>
      <c r="N47" s="24"/>
      <c r="O47" s="24"/>
      <c r="P47" s="24" t="s">
        <v>87</v>
      </c>
      <c r="Q47" s="24"/>
      <c r="R47" s="24"/>
      <c r="S47" s="24"/>
      <c r="U47" s="24"/>
      <c r="V47" s="24"/>
      <c r="W47" s="22">
        <v>158</v>
      </c>
      <c r="X47" s="22">
        <v>6.13290597468776E-2</v>
      </c>
      <c r="Y47" s="24"/>
      <c r="Z47" s="25"/>
      <c r="AA47" s="24"/>
      <c r="AB47" s="24"/>
      <c r="AC47" s="24"/>
      <c r="AD47" s="24"/>
      <c r="AE47" s="24"/>
      <c r="AF47" s="24"/>
      <c r="AG47" s="24" t="s">
        <v>87</v>
      </c>
      <c r="AH47" s="24"/>
      <c r="AI47" s="24"/>
      <c r="AJ47" s="24"/>
      <c r="AL47" s="24"/>
      <c r="AM47" s="24"/>
      <c r="AN47" s="22">
        <v>108</v>
      </c>
      <c r="AO47" s="22">
        <v>7.8986023374016098E-2</v>
      </c>
      <c r="AP47" s="24"/>
      <c r="AQ47" s="25"/>
      <c r="AR47" s="24"/>
      <c r="AS47" s="24"/>
      <c r="AT47" s="24"/>
      <c r="AU47" s="24"/>
      <c r="AV47" s="24"/>
      <c r="AW47" s="24"/>
      <c r="AX47" s="24" t="s">
        <v>87</v>
      </c>
      <c r="AY47" s="24"/>
      <c r="AZ47" s="24"/>
      <c r="BA47" s="24"/>
      <c r="BC47" s="24"/>
      <c r="BD47" s="24"/>
      <c r="BE47" s="22">
        <v>78</v>
      </c>
      <c r="BF47" s="22">
        <v>4.9341610559733101E-2</v>
      </c>
      <c r="BG47" s="24"/>
      <c r="BH47" s="25"/>
      <c r="BI47" s="24"/>
      <c r="BJ47" s="24"/>
      <c r="BK47" s="24"/>
      <c r="BL47" s="24"/>
      <c r="BM47" s="24"/>
      <c r="BN47" s="24"/>
      <c r="BO47" s="24" t="s">
        <v>87</v>
      </c>
      <c r="BP47" s="24"/>
      <c r="BQ47" s="24"/>
      <c r="BR47" s="24"/>
      <c r="BT47" s="24"/>
      <c r="BU47" s="24"/>
      <c r="BV47" s="22">
        <v>96</v>
      </c>
      <c r="BW47" s="22">
        <v>8.1748020311024003E-2</v>
      </c>
      <c r="BX47" s="24"/>
      <c r="BY47" s="25"/>
      <c r="BZ47" s="24"/>
      <c r="CA47" s="24"/>
      <c r="CB47" s="24"/>
      <c r="CC47" s="24"/>
      <c r="CD47" s="24"/>
      <c r="CE47" s="24"/>
      <c r="CF47" s="24" t="s">
        <v>87</v>
      </c>
      <c r="CG47" s="24"/>
      <c r="CH47" s="24"/>
      <c r="CI47" s="24"/>
      <c r="CL47" s="24"/>
      <c r="CM47" s="22">
        <v>30</v>
      </c>
      <c r="CN47" s="22">
        <v>5.9607601805213198E-2</v>
      </c>
      <c r="CO47" s="24"/>
      <c r="CP47" s="25"/>
      <c r="CQ47" s="24"/>
      <c r="CR47" s="24"/>
      <c r="CS47" s="24"/>
      <c r="CT47" s="24"/>
      <c r="CU47" s="24"/>
      <c r="CV47" s="24"/>
      <c r="CW47" s="24" t="s">
        <v>87</v>
      </c>
      <c r="CX47" s="24"/>
      <c r="CY47" s="24"/>
      <c r="CZ47" s="24"/>
      <c r="DB47" s="24"/>
      <c r="DC47" s="24"/>
      <c r="DD47" s="22">
        <v>46</v>
      </c>
      <c r="DE47" s="22">
        <v>9.8573029299002496E-2</v>
      </c>
      <c r="DF47" s="24"/>
      <c r="DG47" s="25"/>
      <c r="DH47" s="24"/>
      <c r="DI47" s="24"/>
      <c r="DJ47" s="24"/>
      <c r="DK47" s="24"/>
      <c r="DL47" s="24"/>
      <c r="DM47" s="24"/>
      <c r="DN47" s="24" t="s">
        <v>87</v>
      </c>
      <c r="DO47" s="24"/>
      <c r="DP47" s="24"/>
      <c r="DQ47" s="24"/>
      <c r="DS47" s="24"/>
      <c r="DT47" s="24"/>
      <c r="DU47" s="22">
        <v>32</v>
      </c>
      <c r="DV47" s="22">
        <v>4.2658273149481903E-2</v>
      </c>
      <c r="DW47" s="24"/>
      <c r="DX47" s="25"/>
      <c r="DY47" s="24"/>
      <c r="DZ47" s="24"/>
      <c r="EA47" s="24"/>
      <c r="EB47" s="24"/>
      <c r="EC47" s="24"/>
      <c r="ED47" s="24"/>
      <c r="EE47" s="24" t="s">
        <v>87</v>
      </c>
      <c r="EF47" s="24"/>
      <c r="EG47" s="24"/>
      <c r="EH47" s="24"/>
      <c r="EK47" s="24"/>
      <c r="EL47" s="22">
        <v>10</v>
      </c>
      <c r="EM47" s="22">
        <v>4.4122658138576701E-2</v>
      </c>
      <c r="EN47" s="24"/>
      <c r="EO47" s="25"/>
      <c r="EP47" s="24"/>
      <c r="EQ47" s="24"/>
      <c r="ER47" s="24"/>
      <c r="ES47" s="24"/>
      <c r="ET47" s="24"/>
      <c r="EU47" s="24"/>
      <c r="EV47" s="24" t="s">
        <v>87</v>
      </c>
      <c r="EW47" s="24"/>
      <c r="EX47" s="24"/>
      <c r="FB47" s="24"/>
      <c r="FC47" s="30">
        <v>28</v>
      </c>
      <c r="FD47" s="30">
        <v>6.0425029999999998E-2</v>
      </c>
      <c r="FE47" s="24"/>
      <c r="FF47" s="25"/>
      <c r="FG47" s="24"/>
      <c r="FH47" s="24"/>
      <c r="FI47" s="24"/>
      <c r="FJ47" s="24"/>
      <c r="FK47" s="24"/>
      <c r="FL47" s="24"/>
      <c r="FM47" s="24" t="s">
        <v>87</v>
      </c>
      <c r="FN47" s="24"/>
      <c r="FO47" s="24"/>
      <c r="FS47" s="24"/>
      <c r="FT47" s="22">
        <v>28</v>
      </c>
      <c r="FU47" s="22">
        <v>1.9487471302305E-2</v>
      </c>
      <c r="FV47" s="24"/>
      <c r="FW47" s="25"/>
      <c r="FX47" s="24"/>
      <c r="FY47" s="24"/>
      <c r="FZ47" s="24"/>
      <c r="GA47" s="24"/>
      <c r="GB47" s="24"/>
      <c r="GC47" s="24"/>
      <c r="GD47" s="24" t="s">
        <v>87</v>
      </c>
      <c r="GE47" s="24"/>
      <c r="GF47" s="24"/>
      <c r="GJ47" s="24"/>
      <c r="GK47" s="22">
        <v>18</v>
      </c>
      <c r="GL47" s="22">
        <v>3.6323555930401402E-2</v>
      </c>
      <c r="GM47" s="24"/>
      <c r="GN47" s="25"/>
      <c r="GO47" s="24"/>
      <c r="GP47" s="24"/>
      <c r="GQ47" s="24"/>
      <c r="GR47" s="24"/>
      <c r="GS47" s="24"/>
      <c r="GT47" s="24"/>
      <c r="GU47" s="24" t="s">
        <v>87</v>
      </c>
      <c r="GV47" s="24"/>
      <c r="GW47" s="24"/>
      <c r="HA47" s="24"/>
      <c r="HB47" s="22">
        <v>10</v>
      </c>
      <c r="HC47" s="22">
        <v>5.2919447732414797E-2</v>
      </c>
      <c r="HD47" s="24"/>
      <c r="HE47" s="25"/>
      <c r="HF47" s="24"/>
      <c r="HG47" s="24"/>
      <c r="HH47" s="24"/>
      <c r="HI47" s="24"/>
      <c r="HJ47" s="24"/>
      <c r="HK47" s="24"/>
      <c r="HL47" s="24" t="s">
        <v>87</v>
      </c>
      <c r="HM47" s="24"/>
      <c r="HN47" s="24"/>
      <c r="HR47" s="24"/>
      <c r="HS47" s="22">
        <v>156</v>
      </c>
      <c r="HT47" s="22">
        <v>4.4176689348605302E-2</v>
      </c>
      <c r="HU47" s="24"/>
      <c r="HV47" s="25"/>
    </row>
    <row r="48" spans="3:230" x14ac:dyDescent="0.25">
      <c r="J48" s="24"/>
      <c r="K48" s="24"/>
      <c r="L48" s="24"/>
      <c r="M48" s="24"/>
      <c r="N48" s="24"/>
      <c r="O48" s="24"/>
      <c r="P48" s="24"/>
      <c r="Q48" s="24"/>
      <c r="R48" s="24"/>
      <c r="S48" s="24"/>
      <c r="U48" s="24"/>
      <c r="V48" s="24"/>
      <c r="W48" s="22">
        <v>160</v>
      </c>
      <c r="X48" s="22">
        <v>6.1493046751509302E-2</v>
      </c>
      <c r="Y48" s="24"/>
      <c r="Z48" s="25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L48" s="24"/>
      <c r="AM48" s="24"/>
      <c r="AN48" s="22">
        <v>110</v>
      </c>
      <c r="AO48" s="22">
        <v>7.9184231212965597E-2</v>
      </c>
      <c r="AP48" s="24"/>
      <c r="AQ48" s="25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C48" s="24"/>
      <c r="BD48" s="24"/>
      <c r="BE48" s="22">
        <v>81</v>
      </c>
      <c r="BF48" s="22">
        <v>4.69111046307195E-2</v>
      </c>
      <c r="BG48" s="24"/>
      <c r="BH48" s="25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T48" s="24"/>
      <c r="BU48" s="24"/>
      <c r="BV48" s="22">
        <v>99</v>
      </c>
      <c r="BW48" s="22">
        <v>8.5067409628546795E-2</v>
      </c>
      <c r="BX48" s="24"/>
      <c r="BY48" s="25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L48" s="24"/>
      <c r="CM48" s="22">
        <v>32</v>
      </c>
      <c r="CN48" s="22">
        <v>6.1899264461944603E-2</v>
      </c>
      <c r="CO48" s="24"/>
      <c r="CP48" s="25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B48" s="24"/>
      <c r="DC48" s="24"/>
      <c r="DD48" s="22">
        <v>48</v>
      </c>
      <c r="DE48" s="22">
        <v>0.100707390127092</v>
      </c>
      <c r="DF48" s="24"/>
      <c r="DG48" s="25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S48" s="24"/>
      <c r="DT48" s="24"/>
      <c r="DU48" s="22">
        <v>34</v>
      </c>
      <c r="DV48" s="22">
        <v>4.2718749063559498E-2</v>
      </c>
      <c r="DW48" s="24"/>
      <c r="DX48" s="25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K48" s="24"/>
      <c r="EL48" s="22">
        <v>12</v>
      </c>
      <c r="EM48" s="22">
        <v>4.5190814607878001E-2</v>
      </c>
      <c r="EN48" s="24"/>
      <c r="EO48" s="25"/>
      <c r="EP48" s="24"/>
      <c r="EQ48" s="24"/>
      <c r="ER48" s="24"/>
      <c r="ES48" s="24"/>
      <c r="ET48" s="24"/>
      <c r="EU48" s="24"/>
      <c r="EV48" s="24"/>
      <c r="EW48" s="24"/>
      <c r="EX48" s="24"/>
      <c r="FB48" s="24"/>
      <c r="FC48" s="30">
        <v>30</v>
      </c>
      <c r="FD48" s="30">
        <v>5.9455969999999997E-2</v>
      </c>
      <c r="FE48" s="24"/>
      <c r="FF48" s="25"/>
      <c r="FG48" s="24"/>
      <c r="FH48" s="24"/>
      <c r="FI48" s="24"/>
      <c r="FJ48" s="24"/>
      <c r="FK48" s="24"/>
      <c r="FL48" s="24"/>
      <c r="FM48" s="24"/>
      <c r="FN48" s="24"/>
      <c r="FO48" s="24"/>
      <c r="FS48" s="24"/>
      <c r="FT48" s="22">
        <v>30</v>
      </c>
      <c r="FU48" s="22">
        <v>2.0439417726863501E-2</v>
      </c>
      <c r="FV48" s="24"/>
      <c r="FW48" s="25"/>
      <c r="FX48" s="24"/>
      <c r="FY48" s="24"/>
      <c r="FZ48" s="24"/>
      <c r="GA48" s="24"/>
      <c r="GB48" s="24"/>
      <c r="GC48" s="24"/>
      <c r="GD48" s="24"/>
      <c r="GE48" s="24"/>
      <c r="GF48" s="24"/>
      <c r="GJ48" s="24"/>
      <c r="GK48" s="22">
        <v>20</v>
      </c>
      <c r="GL48" s="22">
        <v>4.2017566401562602E-2</v>
      </c>
      <c r="GM48" s="24"/>
      <c r="GN48" s="25"/>
      <c r="GO48" s="24"/>
      <c r="GP48" s="24"/>
      <c r="GQ48" s="24"/>
      <c r="GR48" s="24"/>
      <c r="GS48" s="24"/>
      <c r="GT48" s="24"/>
      <c r="GU48" s="24"/>
      <c r="GV48" s="24"/>
      <c r="GW48" s="24"/>
      <c r="HA48" s="24"/>
      <c r="HB48" s="22">
        <v>12</v>
      </c>
      <c r="HC48" s="22">
        <v>5.38278724550596E-2</v>
      </c>
      <c r="HD48" s="24"/>
      <c r="HE48" s="25"/>
      <c r="HF48" s="24"/>
      <c r="HG48" s="24"/>
      <c r="HH48" s="24"/>
      <c r="HI48" s="24"/>
      <c r="HJ48" s="24"/>
      <c r="HK48" s="24"/>
      <c r="HL48" s="24"/>
      <c r="HM48" s="24"/>
      <c r="HN48" s="24"/>
      <c r="HR48" s="24"/>
      <c r="HS48" s="22">
        <v>158</v>
      </c>
      <c r="HT48" s="22">
        <v>4.5651536844056997E-2</v>
      </c>
      <c r="HU48" s="24"/>
      <c r="HV48" s="25"/>
    </row>
    <row r="49" spans="10:230" x14ac:dyDescent="0.25">
      <c r="J49" s="24"/>
      <c r="K49" s="24"/>
      <c r="L49" s="24"/>
      <c r="M49" s="24"/>
      <c r="N49" s="24"/>
      <c r="O49" s="24"/>
      <c r="P49" s="24"/>
      <c r="Q49" s="24"/>
      <c r="R49" s="24"/>
      <c r="S49" s="24"/>
      <c r="U49" s="24"/>
      <c r="V49" s="24"/>
      <c r="W49" s="22">
        <v>162</v>
      </c>
      <c r="X49" s="22">
        <v>6.2158095021789303E-2</v>
      </c>
      <c r="Y49" s="24"/>
      <c r="Z49" s="25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L49" s="24"/>
      <c r="AM49" s="24"/>
      <c r="AN49" s="22">
        <v>112</v>
      </c>
      <c r="AO49" s="22">
        <v>8.0402263461888196E-2</v>
      </c>
      <c r="AP49" s="24"/>
      <c r="AQ49" s="25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C49" s="24"/>
      <c r="BD49" s="24"/>
      <c r="BE49" s="22">
        <v>84</v>
      </c>
      <c r="BF49" s="22">
        <v>4.7983275131976602E-2</v>
      </c>
      <c r="BG49" s="24"/>
      <c r="BH49" s="25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T49" s="24"/>
      <c r="BU49" s="24"/>
      <c r="BV49" s="22">
        <v>102</v>
      </c>
      <c r="BW49" s="22">
        <v>8.8889693806311204E-2</v>
      </c>
      <c r="BX49" s="24"/>
      <c r="BY49" s="25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L49" s="24"/>
      <c r="CM49" s="22">
        <v>34</v>
      </c>
      <c r="CN49" s="22">
        <v>6.2931307328403005E-2</v>
      </c>
      <c r="CO49" s="24"/>
      <c r="CP49" s="25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B49" s="24"/>
      <c r="DC49" s="24"/>
      <c r="DD49" s="22">
        <v>50</v>
      </c>
      <c r="DE49" s="22">
        <v>0.103445624484134</v>
      </c>
      <c r="DF49" s="24"/>
      <c r="DG49" s="25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S49" s="24"/>
      <c r="DT49" s="24"/>
      <c r="DU49" s="22">
        <v>36</v>
      </c>
      <c r="DV49" s="22">
        <v>4.62587223296161E-2</v>
      </c>
      <c r="DW49" s="24"/>
      <c r="DX49" s="25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K49" s="24"/>
      <c r="EL49" s="22">
        <v>14</v>
      </c>
      <c r="EM49" s="22">
        <v>4.6603196949401397E-2</v>
      </c>
      <c r="EN49" s="24"/>
      <c r="EO49" s="25"/>
      <c r="EP49" s="24"/>
      <c r="EQ49" s="24"/>
      <c r="ER49" s="24"/>
      <c r="ES49" s="24"/>
      <c r="ET49" s="24"/>
      <c r="EU49" s="24"/>
      <c r="EV49" s="24"/>
      <c r="EW49" s="24"/>
      <c r="EX49" s="24"/>
      <c r="FB49" s="24"/>
      <c r="FC49" s="30">
        <v>32</v>
      </c>
      <c r="FD49" s="30">
        <v>6.147586E-2</v>
      </c>
      <c r="FE49" s="24"/>
      <c r="FF49" s="25"/>
      <c r="FG49" s="24"/>
      <c r="FH49" s="24"/>
      <c r="FI49" s="24"/>
      <c r="FJ49" s="24"/>
      <c r="FK49" s="24"/>
      <c r="FL49" s="24"/>
      <c r="FM49" s="24"/>
      <c r="FN49" s="24"/>
      <c r="FO49" s="24"/>
      <c r="FS49" s="24"/>
      <c r="FT49" s="22">
        <v>32</v>
      </c>
      <c r="FU49" s="22">
        <v>2.1042545863417299E-2</v>
      </c>
      <c r="FV49" s="24"/>
      <c r="FW49" s="25"/>
      <c r="FX49" s="24"/>
      <c r="FY49" s="24"/>
      <c r="FZ49" s="24"/>
      <c r="GA49" s="24"/>
      <c r="GB49" s="24"/>
      <c r="GC49" s="24"/>
      <c r="GD49" s="24"/>
      <c r="GE49" s="24"/>
      <c r="GF49" s="24"/>
      <c r="GJ49" s="24"/>
      <c r="GK49" s="22">
        <v>22</v>
      </c>
      <c r="GL49" s="22">
        <v>3.9523172110256598E-2</v>
      </c>
      <c r="GM49" s="24"/>
      <c r="GN49" s="25"/>
      <c r="GO49" s="24"/>
      <c r="GP49" s="24"/>
      <c r="GQ49" s="24"/>
      <c r="GR49" s="24"/>
      <c r="GS49" s="24"/>
      <c r="GT49" s="24"/>
      <c r="GU49" s="24"/>
      <c r="GV49" s="24"/>
      <c r="GW49" s="24"/>
      <c r="HA49" s="24"/>
      <c r="HB49" s="22">
        <v>14</v>
      </c>
      <c r="HC49" s="22">
        <v>5.4816991300250403E-2</v>
      </c>
      <c r="HD49" s="24"/>
      <c r="HE49" s="25"/>
      <c r="HF49" s="24"/>
      <c r="HG49" s="24"/>
      <c r="HH49" s="24"/>
      <c r="HI49" s="24"/>
      <c r="HJ49" s="24"/>
      <c r="HK49" s="24"/>
      <c r="HL49" s="24"/>
      <c r="HM49" s="24"/>
      <c r="HN49" s="24"/>
      <c r="HR49" s="24"/>
      <c r="HS49" s="22">
        <v>160</v>
      </c>
      <c r="HT49" s="22">
        <v>4.63431110248873E-2</v>
      </c>
      <c r="HU49" s="24"/>
      <c r="HV49" s="25"/>
    </row>
    <row r="50" spans="10:230" x14ac:dyDescent="0.25">
      <c r="J50" s="24"/>
      <c r="K50" s="24"/>
      <c r="L50" s="24"/>
      <c r="M50" s="24"/>
      <c r="N50" s="24"/>
      <c r="O50" s="24"/>
      <c r="P50" s="24"/>
      <c r="Q50" s="24"/>
      <c r="R50" s="24"/>
      <c r="S50" s="24"/>
      <c r="U50" s="24"/>
      <c r="V50" s="24"/>
      <c r="W50" s="22">
        <v>164</v>
      </c>
      <c r="X50" s="22">
        <v>6.2354716483803099E-2</v>
      </c>
      <c r="Y50" s="24"/>
      <c r="Z50" s="25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L50" s="24"/>
      <c r="AM50" s="24"/>
      <c r="AN50" s="22">
        <v>114</v>
      </c>
      <c r="AO50" s="22">
        <v>8.1545285498314093E-2</v>
      </c>
      <c r="AP50" s="24"/>
      <c r="AQ50" s="25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C50" s="24"/>
      <c r="BD50" s="24"/>
      <c r="BE50" s="22">
        <v>87</v>
      </c>
      <c r="BF50" s="22">
        <v>5.1338383052777103E-2</v>
      </c>
      <c r="BG50" s="24"/>
      <c r="BH50" s="25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T50" s="24"/>
      <c r="BU50" s="24"/>
      <c r="BV50" s="22">
        <v>105</v>
      </c>
      <c r="BW50" s="22">
        <v>8.9847062039891595E-2</v>
      </c>
      <c r="BX50" s="24"/>
      <c r="BY50" s="25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L50" s="24"/>
      <c r="CM50" s="22">
        <v>36</v>
      </c>
      <c r="CN50" s="22">
        <v>6.5024925723776106E-2</v>
      </c>
      <c r="CO50" s="24"/>
      <c r="CP50" s="25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B50" s="24"/>
      <c r="DC50" s="24"/>
      <c r="DD50" s="22">
        <v>52</v>
      </c>
      <c r="DE50" s="22">
        <v>0.10734152906894601</v>
      </c>
      <c r="DF50" s="24"/>
      <c r="DG50" s="25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S50" s="24"/>
      <c r="DT50" s="24"/>
      <c r="DU50" s="22">
        <v>38</v>
      </c>
      <c r="DV50" s="22">
        <v>4.9600117681777703E-2</v>
      </c>
      <c r="DW50" s="24"/>
      <c r="DX50" s="25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K50" s="24"/>
      <c r="EL50" s="22">
        <v>16</v>
      </c>
      <c r="EM50" s="22">
        <v>4.7472037025336797E-2</v>
      </c>
      <c r="EN50" s="24"/>
      <c r="EO50" s="25"/>
      <c r="EP50" s="24"/>
      <c r="EQ50" s="24"/>
      <c r="ER50" s="24"/>
      <c r="ES50" s="24"/>
      <c r="ET50" s="24"/>
      <c r="EU50" s="24"/>
      <c r="EV50" s="24"/>
      <c r="EW50" s="24"/>
      <c r="EX50" s="24"/>
      <c r="FB50" s="24"/>
      <c r="FC50" s="30">
        <v>34</v>
      </c>
      <c r="FD50" s="30">
        <v>6.3736959999999995E-2</v>
      </c>
      <c r="FE50" s="24"/>
      <c r="FF50" s="25"/>
      <c r="FG50" s="24"/>
      <c r="FH50" s="24"/>
      <c r="FI50" s="24"/>
      <c r="FJ50" s="24"/>
      <c r="FK50" s="24"/>
      <c r="FL50" s="24"/>
      <c r="FM50" s="24"/>
      <c r="FN50" s="24"/>
      <c r="FO50" s="24"/>
      <c r="FS50" s="24"/>
      <c r="FT50" s="22">
        <v>34</v>
      </c>
      <c r="FU50" s="22">
        <v>2.09762182136661E-2</v>
      </c>
      <c r="FV50" s="24"/>
      <c r="FW50" s="25"/>
      <c r="FX50" s="24"/>
      <c r="FY50" s="24"/>
      <c r="FZ50" s="24"/>
      <c r="GA50" s="24"/>
      <c r="GB50" s="24"/>
      <c r="GC50" s="24"/>
      <c r="GD50" s="24"/>
      <c r="GE50" s="24"/>
      <c r="GF50" s="24"/>
      <c r="GJ50" s="24"/>
      <c r="GK50" s="22">
        <v>24</v>
      </c>
      <c r="GL50" s="22">
        <v>4.0586016063771602E-2</v>
      </c>
      <c r="GM50" s="24"/>
      <c r="GN50" s="25"/>
      <c r="GO50" s="24"/>
      <c r="GP50" s="24"/>
      <c r="GQ50" s="24"/>
      <c r="GR50" s="24"/>
      <c r="GS50" s="24"/>
      <c r="GT50" s="24"/>
      <c r="GU50" s="24"/>
      <c r="GV50" s="24"/>
      <c r="GW50" s="24"/>
      <c r="HA50" s="24"/>
      <c r="HB50" s="22">
        <v>16</v>
      </c>
      <c r="HC50" s="22">
        <v>6.0671649337811301E-2</v>
      </c>
      <c r="HD50" s="24"/>
      <c r="HE50" s="25"/>
      <c r="HF50" s="24"/>
      <c r="HG50" s="24"/>
      <c r="HH50" s="24"/>
      <c r="HI50" s="24"/>
      <c r="HJ50" s="24"/>
      <c r="HK50" s="24"/>
      <c r="HL50" s="24"/>
      <c r="HM50" s="24"/>
      <c r="HN50" s="24"/>
      <c r="HR50" s="24"/>
      <c r="HS50" s="22">
        <v>162</v>
      </c>
      <c r="HT50" s="22">
        <v>4.7687266176163701E-2</v>
      </c>
      <c r="HU50" s="24"/>
      <c r="HV50" s="25"/>
    </row>
    <row r="51" spans="10:230" x14ac:dyDescent="0.25">
      <c r="J51" s="24"/>
      <c r="K51" s="24"/>
      <c r="L51" s="24"/>
      <c r="M51" s="24"/>
      <c r="N51" s="24"/>
      <c r="O51" s="24"/>
      <c r="P51" s="24"/>
      <c r="Q51" s="24"/>
      <c r="R51" s="24"/>
      <c r="S51" s="24"/>
      <c r="U51" s="24"/>
      <c r="V51" s="24"/>
      <c r="W51" s="22">
        <v>166</v>
      </c>
      <c r="X51" s="22">
        <v>6.2837045390254198E-2</v>
      </c>
      <c r="Y51" s="24"/>
      <c r="Z51" s="25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L51" s="24"/>
      <c r="AM51" s="24"/>
      <c r="AN51" s="22">
        <v>116</v>
      </c>
      <c r="AO51" s="22">
        <v>8.2623749563508403E-2</v>
      </c>
      <c r="AP51" s="24"/>
      <c r="AQ51" s="25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C51" s="24"/>
      <c r="BD51" s="24"/>
      <c r="BE51" s="22">
        <v>90</v>
      </c>
      <c r="BF51" s="22">
        <v>5.6179424024520801E-2</v>
      </c>
      <c r="BG51" s="24"/>
      <c r="BH51" s="25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T51" s="24"/>
      <c r="BU51" s="24"/>
      <c r="BX51" s="24"/>
      <c r="BY51" s="25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L51" s="24"/>
      <c r="CM51" s="22">
        <v>38</v>
      </c>
      <c r="CN51" s="22">
        <v>6.8331489077264496E-2</v>
      </c>
      <c r="CO51" s="24"/>
      <c r="CP51" s="25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B51" s="24"/>
      <c r="DC51" s="24"/>
      <c r="DD51" s="22">
        <v>54</v>
      </c>
      <c r="DE51" s="22">
        <v>0.109417317205052</v>
      </c>
      <c r="DF51" s="24"/>
      <c r="DG51" s="25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S51" s="24"/>
      <c r="DT51" s="24"/>
      <c r="DU51" s="22">
        <v>40</v>
      </c>
      <c r="DV51" s="22">
        <v>5.1731685223048697E-2</v>
      </c>
      <c r="DW51" s="24"/>
      <c r="DX51" s="25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K51" s="24"/>
      <c r="EL51" s="22">
        <v>18</v>
      </c>
      <c r="EM51" s="22">
        <v>5.3903062592431897E-2</v>
      </c>
      <c r="EN51" s="24"/>
      <c r="EO51" s="25"/>
      <c r="EP51" s="24"/>
      <c r="EQ51" s="24"/>
      <c r="ER51" s="24"/>
      <c r="ES51" s="24"/>
      <c r="ET51" s="24"/>
      <c r="EU51" s="24"/>
      <c r="EV51" s="24"/>
      <c r="EW51" s="24"/>
      <c r="EX51" s="24"/>
      <c r="FB51" s="24"/>
      <c r="FC51" s="30">
        <v>36</v>
      </c>
      <c r="FD51" s="30">
        <v>6.6640519999999995E-2</v>
      </c>
      <c r="FE51" s="24"/>
      <c r="FF51" s="25"/>
      <c r="FG51" s="24"/>
      <c r="FH51" s="24"/>
      <c r="FI51" s="24"/>
      <c r="FJ51" s="24"/>
      <c r="FK51" s="24"/>
      <c r="FL51" s="24"/>
      <c r="FM51" s="24"/>
      <c r="FN51" s="24"/>
      <c r="FO51" s="24"/>
      <c r="FS51" s="24"/>
      <c r="FT51" s="22">
        <v>36</v>
      </c>
      <c r="FU51" s="22">
        <v>2.1382445219541E-2</v>
      </c>
      <c r="FV51" s="24"/>
      <c r="FW51" s="25"/>
      <c r="FX51" s="24"/>
      <c r="FY51" s="24"/>
      <c r="FZ51" s="24"/>
      <c r="GA51" s="24"/>
      <c r="GB51" s="24"/>
      <c r="GC51" s="24"/>
      <c r="GD51" s="24"/>
      <c r="GE51" s="24"/>
      <c r="GF51" s="24"/>
      <c r="GJ51" s="24"/>
      <c r="GK51" s="22">
        <v>26</v>
      </c>
      <c r="GL51" s="22">
        <v>4.1651534364636603E-2</v>
      </c>
      <c r="GM51" s="24"/>
      <c r="GN51" s="25"/>
      <c r="GO51" s="24"/>
      <c r="GP51" s="24"/>
      <c r="GQ51" s="24"/>
      <c r="GR51" s="24"/>
      <c r="GS51" s="24"/>
      <c r="GT51" s="24"/>
      <c r="GU51" s="24"/>
      <c r="GV51" s="24"/>
      <c r="GW51" s="24"/>
      <c r="HA51" s="24"/>
      <c r="HB51" s="22">
        <v>18</v>
      </c>
      <c r="HC51" s="22">
        <v>5.5874243768010298E-2</v>
      </c>
      <c r="HD51" s="24"/>
      <c r="HE51" s="25"/>
      <c r="HF51" s="24"/>
      <c r="HG51" s="24"/>
      <c r="HH51" s="24"/>
      <c r="HI51" s="24"/>
      <c r="HJ51" s="24"/>
      <c r="HK51" s="24"/>
      <c r="HL51" s="24"/>
      <c r="HM51" s="24"/>
      <c r="HN51" s="24"/>
      <c r="HR51" s="24"/>
      <c r="HS51" s="22">
        <v>164</v>
      </c>
      <c r="HT51" s="22">
        <v>4.8243023109994697E-2</v>
      </c>
      <c r="HU51" s="24"/>
      <c r="HV51" s="25"/>
    </row>
    <row r="52" spans="10:230" x14ac:dyDescent="0.25">
      <c r="J52" s="24"/>
      <c r="K52" s="24"/>
      <c r="L52" s="24"/>
      <c r="M52" s="24"/>
      <c r="N52" s="24"/>
      <c r="O52" s="24"/>
      <c r="P52" s="24"/>
      <c r="Q52" s="24"/>
      <c r="R52" s="24"/>
      <c r="S52" s="24"/>
      <c r="U52" s="24"/>
      <c r="V52" s="24"/>
      <c r="W52" s="22">
        <v>168</v>
      </c>
      <c r="X52" s="22">
        <v>6.3686020782311198E-2</v>
      </c>
      <c r="Y52" s="24"/>
      <c r="Z52" s="25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L52" s="24"/>
      <c r="AM52" s="24"/>
      <c r="AN52" s="22">
        <v>118</v>
      </c>
      <c r="AO52" s="22">
        <v>8.3327432235318702E-2</v>
      </c>
      <c r="AP52" s="24"/>
      <c r="AQ52" s="25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C52" s="24"/>
      <c r="BD52" s="24"/>
      <c r="BE52" s="22">
        <v>93</v>
      </c>
      <c r="BF52" s="22">
        <v>5.6352993199678202E-2</v>
      </c>
      <c r="BG52" s="24"/>
      <c r="BH52" s="25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T52" s="24"/>
      <c r="BU52" s="24"/>
      <c r="BX52" s="24"/>
      <c r="BY52" s="25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L52" s="24"/>
      <c r="CM52" s="22">
        <v>40</v>
      </c>
      <c r="CN52" s="22">
        <v>7.0316176429841906E-2</v>
      </c>
      <c r="CO52" s="24"/>
      <c r="CP52" s="25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B52" s="24"/>
      <c r="DC52" s="24"/>
      <c r="DD52" s="22">
        <v>56</v>
      </c>
      <c r="DE52" s="22">
        <v>0.11125772753315601</v>
      </c>
      <c r="DF52" s="24"/>
      <c r="DG52" s="25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S52" s="24"/>
      <c r="DT52" s="24"/>
      <c r="DU52" s="22">
        <v>42</v>
      </c>
      <c r="DV52" s="22">
        <v>5.4391265387221499E-2</v>
      </c>
      <c r="DW52" s="24"/>
      <c r="DX52" s="25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K52" s="24"/>
      <c r="EL52" s="22">
        <v>20</v>
      </c>
      <c r="EM52" s="22">
        <v>5.2476279842062802E-2</v>
      </c>
      <c r="EN52" s="24"/>
      <c r="EO52" s="25"/>
      <c r="EP52" s="24"/>
      <c r="EQ52" s="24"/>
      <c r="ER52" s="24"/>
      <c r="ES52" s="24"/>
      <c r="ET52" s="24"/>
      <c r="EU52" s="24"/>
      <c r="EV52" s="24"/>
      <c r="EW52" s="24"/>
      <c r="EX52" s="24"/>
      <c r="FB52" s="24"/>
      <c r="FC52" s="30">
        <v>38</v>
      </c>
      <c r="FD52" s="30">
        <v>7.0852960000000006E-2</v>
      </c>
      <c r="FE52" s="24"/>
      <c r="FF52" s="25"/>
      <c r="FG52" s="24"/>
      <c r="FH52" s="24"/>
      <c r="FI52" s="24"/>
      <c r="FJ52" s="24"/>
      <c r="FK52" s="24"/>
      <c r="FL52" s="24"/>
      <c r="FM52" s="24"/>
      <c r="FN52" s="24"/>
      <c r="FO52" s="24"/>
      <c r="FS52" s="24"/>
      <c r="FT52" s="22">
        <v>38</v>
      </c>
      <c r="FU52" s="22">
        <v>2.4902261264415401E-2</v>
      </c>
      <c r="FV52" s="24"/>
      <c r="FW52" s="25"/>
      <c r="FX52" s="24"/>
      <c r="FY52" s="24"/>
      <c r="FZ52" s="24"/>
      <c r="GA52" s="24"/>
      <c r="GB52" s="24"/>
      <c r="GC52" s="24"/>
      <c r="GD52" s="24"/>
      <c r="GE52" s="24"/>
      <c r="GF52" s="24"/>
      <c r="GJ52" s="24"/>
      <c r="GK52" s="22">
        <v>28</v>
      </c>
      <c r="GL52" s="22">
        <v>4.4052864487301703E-2</v>
      </c>
      <c r="GM52" s="24"/>
      <c r="GN52" s="25"/>
      <c r="GO52" s="24"/>
      <c r="GP52" s="24"/>
      <c r="GQ52" s="24"/>
      <c r="GR52" s="24"/>
      <c r="GS52" s="24"/>
      <c r="GT52" s="24"/>
      <c r="GU52" s="24"/>
      <c r="GV52" s="24"/>
      <c r="GW52" s="24"/>
      <c r="HA52" s="24"/>
      <c r="HB52" s="22">
        <v>20</v>
      </c>
      <c r="HC52" s="22">
        <v>6.1988021606804097E-2</v>
      </c>
      <c r="HD52" s="24"/>
      <c r="HE52" s="25"/>
      <c r="HF52" s="24"/>
      <c r="HG52" s="24"/>
      <c r="HH52" s="24"/>
      <c r="HI52" s="24"/>
      <c r="HJ52" s="24"/>
      <c r="HK52" s="24"/>
      <c r="HL52" s="24"/>
      <c r="HM52" s="24"/>
      <c r="HN52" s="24"/>
      <c r="HR52" s="24"/>
      <c r="HU52" s="24"/>
      <c r="HV52" s="25"/>
    </row>
    <row r="53" spans="10:230" x14ac:dyDescent="0.25">
      <c r="J53" s="24"/>
      <c r="K53" s="24"/>
      <c r="L53" s="24"/>
      <c r="M53" s="24"/>
      <c r="N53" s="24"/>
      <c r="O53" s="24"/>
      <c r="P53" s="24"/>
      <c r="Q53" s="24"/>
      <c r="R53" s="24"/>
      <c r="S53" s="24"/>
      <c r="U53" s="24"/>
      <c r="V53" s="24"/>
      <c r="W53" s="22">
        <v>170</v>
      </c>
      <c r="X53" s="22">
        <v>6.4080665125261504E-2</v>
      </c>
      <c r="Y53" s="24"/>
      <c r="Z53" s="25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L53" s="24"/>
      <c r="AM53" s="24"/>
      <c r="AN53" s="22">
        <v>120</v>
      </c>
      <c r="AO53" s="22">
        <v>8.5306633579421906E-2</v>
      </c>
      <c r="AP53" s="24"/>
      <c r="AQ53" s="25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C53" s="24"/>
      <c r="BD53" s="24"/>
      <c r="BE53" s="22">
        <v>96</v>
      </c>
      <c r="BF53" s="22">
        <v>5.8931040629723999E-2</v>
      </c>
      <c r="BG53" s="24"/>
      <c r="BH53" s="25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T53" s="24"/>
      <c r="BU53" s="24"/>
      <c r="BX53" s="24"/>
      <c r="BY53" s="25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L53" s="24"/>
      <c r="CM53" s="22">
        <v>42</v>
      </c>
      <c r="CN53" s="22">
        <v>7.1956443276638402E-2</v>
      </c>
      <c r="CO53" s="24"/>
      <c r="CP53" s="25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B53" s="24"/>
      <c r="DC53" s="24"/>
      <c r="DD53" s="22">
        <v>58</v>
      </c>
      <c r="DE53" s="22">
        <v>0.115556756516391</v>
      </c>
      <c r="DF53" s="24"/>
      <c r="DG53" s="25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S53" s="24"/>
      <c r="DT53" s="24"/>
      <c r="DU53" s="22">
        <v>44</v>
      </c>
      <c r="DV53" s="22">
        <v>5.7973531336910501E-2</v>
      </c>
      <c r="DW53" s="24"/>
      <c r="DX53" s="25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K53" s="24"/>
      <c r="EL53" s="22">
        <v>22</v>
      </c>
      <c r="EM53" s="22">
        <v>5.4111691974131897E-2</v>
      </c>
      <c r="EN53" s="24"/>
      <c r="EO53" s="25"/>
      <c r="EP53" s="24"/>
      <c r="EQ53" s="24"/>
      <c r="ER53" s="24"/>
      <c r="ES53" s="24"/>
      <c r="ET53" s="24"/>
      <c r="EU53" s="24"/>
      <c r="EV53" s="24"/>
      <c r="EW53" s="24"/>
      <c r="EX53" s="24"/>
      <c r="FB53" s="24"/>
      <c r="FC53" s="30">
        <v>40</v>
      </c>
      <c r="FD53" s="30">
        <v>6.8471030000000002E-2</v>
      </c>
      <c r="FE53" s="24"/>
      <c r="FF53" s="25"/>
      <c r="FG53" s="24"/>
      <c r="FH53" s="24"/>
      <c r="FI53" s="24"/>
      <c r="FJ53" s="24"/>
      <c r="FK53" s="24"/>
      <c r="FL53" s="24"/>
      <c r="FM53" s="24"/>
      <c r="FN53" s="24"/>
      <c r="FO53" s="24"/>
      <c r="FS53" s="24"/>
      <c r="FT53" s="22">
        <v>40</v>
      </c>
      <c r="FU53" s="22">
        <v>2.3246024142300498E-2</v>
      </c>
      <c r="FV53" s="24"/>
      <c r="FW53" s="25"/>
      <c r="FX53" s="24"/>
      <c r="FY53" s="24"/>
      <c r="FZ53" s="24"/>
      <c r="GA53" s="24"/>
      <c r="GB53" s="24"/>
      <c r="GC53" s="24"/>
      <c r="GD53" s="24"/>
      <c r="GE53" s="24"/>
      <c r="GF53" s="24"/>
      <c r="GJ53" s="24"/>
      <c r="GK53" s="22">
        <v>30</v>
      </c>
      <c r="GL53" s="22">
        <v>4.51874712064897E-2</v>
      </c>
      <c r="GM53" s="24"/>
      <c r="GN53" s="25"/>
      <c r="GO53" s="24"/>
      <c r="GP53" s="24"/>
      <c r="GQ53" s="24"/>
      <c r="GR53" s="24"/>
      <c r="GS53" s="24"/>
      <c r="GT53" s="24"/>
      <c r="GU53" s="24"/>
      <c r="GV53" s="24"/>
      <c r="GW53" s="24"/>
      <c r="HA53" s="24"/>
      <c r="HB53" s="22">
        <v>22</v>
      </c>
      <c r="HC53" s="22">
        <v>5.8460873287415602E-2</v>
      </c>
      <c r="HD53" s="24"/>
      <c r="HE53" s="25"/>
      <c r="HF53" s="24"/>
      <c r="HG53" s="24"/>
      <c r="HH53" s="24"/>
      <c r="HI53" s="24"/>
      <c r="HJ53" s="24"/>
      <c r="HK53" s="24"/>
      <c r="HL53" s="24"/>
      <c r="HM53" s="24"/>
      <c r="HN53" s="24"/>
      <c r="HR53" s="24"/>
      <c r="HU53" s="24"/>
      <c r="HV53" s="25"/>
    </row>
    <row r="54" spans="10:230" x14ac:dyDescent="0.25">
      <c r="J54" s="24"/>
      <c r="K54" s="24"/>
      <c r="L54" s="24"/>
      <c r="M54" s="24"/>
      <c r="N54" s="24"/>
      <c r="O54" s="24"/>
      <c r="P54" s="24"/>
      <c r="Q54" s="24"/>
      <c r="R54" s="24"/>
      <c r="S54" s="24"/>
      <c r="U54" s="24"/>
      <c r="V54" s="24"/>
      <c r="W54" s="22">
        <v>172</v>
      </c>
      <c r="X54" s="22">
        <v>6.4434396842775798E-2</v>
      </c>
      <c r="Y54" s="24"/>
      <c r="Z54" s="25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L54" s="24"/>
      <c r="AM54" s="24"/>
      <c r="AN54" s="22">
        <v>122</v>
      </c>
      <c r="AO54" s="22">
        <v>8.6218850327442198E-2</v>
      </c>
      <c r="AP54" s="24"/>
      <c r="AQ54" s="25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C54" s="24"/>
      <c r="BD54" s="24"/>
      <c r="BE54" s="24"/>
      <c r="BF54" s="24"/>
      <c r="BG54" s="24"/>
      <c r="BH54" s="25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T54" s="24"/>
      <c r="BU54" s="24"/>
      <c r="BV54" s="24"/>
      <c r="BW54" s="24"/>
      <c r="BX54" s="24"/>
      <c r="BY54" s="25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K54" s="24"/>
      <c r="CL54" s="24"/>
      <c r="CM54" s="24"/>
      <c r="CN54" s="24"/>
      <c r="CO54" s="24"/>
      <c r="CP54" s="25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B54" s="24"/>
      <c r="DC54" s="24"/>
      <c r="DD54" s="22">
        <v>60</v>
      </c>
      <c r="DE54" s="22">
        <v>0.116586575847157</v>
      </c>
      <c r="DF54" s="24"/>
      <c r="DG54" s="25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S54" s="24"/>
      <c r="DT54" s="24"/>
      <c r="DU54" s="22">
        <v>46</v>
      </c>
      <c r="DV54" s="22">
        <v>6.3863839874286302E-2</v>
      </c>
      <c r="DW54" s="24"/>
      <c r="DX54" s="25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K54" s="24"/>
      <c r="EL54" s="22">
        <v>24</v>
      </c>
      <c r="EM54" s="22">
        <v>5.6473282662695898E-2</v>
      </c>
      <c r="EN54" s="24"/>
      <c r="EO54" s="25"/>
      <c r="EP54" s="24"/>
      <c r="EQ54" s="24"/>
      <c r="ER54" s="24"/>
      <c r="ES54" s="24"/>
      <c r="ET54" s="24"/>
      <c r="EU54" s="24"/>
      <c r="EV54" s="24"/>
      <c r="EW54" s="24"/>
      <c r="EX54" s="24"/>
      <c r="FB54" s="24"/>
      <c r="FC54" s="30">
        <v>42</v>
      </c>
      <c r="FD54" s="30">
        <v>6.9386489999999995E-2</v>
      </c>
      <c r="FE54" s="24"/>
      <c r="FF54" s="25"/>
      <c r="FG54" s="24"/>
      <c r="FH54" s="24"/>
      <c r="FI54" s="24"/>
      <c r="FJ54" s="24"/>
      <c r="FK54" s="24"/>
      <c r="FL54" s="24"/>
      <c r="FM54" s="24"/>
      <c r="FN54" s="24"/>
      <c r="FO54" s="24"/>
      <c r="FS54" s="24"/>
      <c r="FT54" s="30"/>
      <c r="FU54" s="30"/>
      <c r="FV54" s="24"/>
      <c r="FW54" s="25"/>
      <c r="FX54" s="24"/>
      <c r="FY54" s="24"/>
      <c r="FZ54" s="24"/>
      <c r="GA54" s="24"/>
      <c r="GB54" s="24"/>
      <c r="GC54" s="24"/>
      <c r="GD54" s="24"/>
      <c r="GE54" s="24"/>
      <c r="GF54" s="24"/>
      <c r="GJ54" s="24"/>
      <c r="GK54" s="22">
        <v>32</v>
      </c>
      <c r="GL54" s="22">
        <v>4.5149092609445197E-2</v>
      </c>
      <c r="GM54" s="24"/>
      <c r="GN54" s="25"/>
      <c r="GO54" s="24"/>
      <c r="GP54" s="24"/>
      <c r="GQ54" s="24"/>
      <c r="GR54" s="24"/>
      <c r="GS54" s="24"/>
      <c r="GT54" s="24"/>
      <c r="GU54" s="24"/>
      <c r="GV54" s="24"/>
      <c r="GW54" s="24"/>
      <c r="HA54" s="24"/>
      <c r="HB54" s="22">
        <v>24</v>
      </c>
      <c r="HC54" s="22">
        <v>5.9144048670212397E-2</v>
      </c>
      <c r="HD54" s="24"/>
      <c r="HE54" s="25"/>
      <c r="HF54" s="24"/>
      <c r="HG54" s="24"/>
      <c r="HH54" s="24"/>
      <c r="HI54" s="24"/>
      <c r="HJ54" s="24"/>
      <c r="HK54" s="24"/>
      <c r="HL54" s="24"/>
      <c r="HM54" s="24"/>
      <c r="HN54" s="24"/>
      <c r="HR54" s="24"/>
      <c r="HU54" s="24"/>
      <c r="HV54" s="25"/>
    </row>
    <row r="55" spans="10:230" x14ac:dyDescent="0.25">
      <c r="J55" s="24"/>
      <c r="K55" s="24"/>
      <c r="L55" s="24"/>
      <c r="M55" s="24"/>
      <c r="N55" s="24"/>
      <c r="O55" s="24"/>
      <c r="P55" s="24"/>
      <c r="Q55" s="24"/>
      <c r="R55" s="24"/>
      <c r="S55" s="24"/>
      <c r="U55" s="24"/>
      <c r="W55" s="24"/>
      <c r="X55" s="24"/>
      <c r="Y55" s="24"/>
      <c r="Z55" s="25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L55" s="24"/>
      <c r="AN55" s="24"/>
      <c r="AO55" s="24"/>
      <c r="AP55" s="24"/>
      <c r="AQ55" s="25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C55" s="24"/>
      <c r="BE55" s="24"/>
      <c r="BF55" s="24"/>
      <c r="BG55" s="24"/>
      <c r="BH55" s="25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T55" s="24"/>
      <c r="BV55" s="24"/>
      <c r="BW55" s="24"/>
      <c r="BX55" s="24"/>
      <c r="BY55" s="25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K55" s="24"/>
      <c r="CM55" s="24"/>
      <c r="CN55" s="24"/>
      <c r="CO55" s="24"/>
      <c r="CP55" s="25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B55" s="24"/>
      <c r="DD55" s="24"/>
      <c r="DE55" s="24"/>
      <c r="DF55" s="24"/>
      <c r="DG55" s="25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S55" s="24"/>
      <c r="DU55" s="22">
        <v>48</v>
      </c>
      <c r="DV55" s="22">
        <v>6.7249219078155495E-2</v>
      </c>
      <c r="DW55" s="24"/>
      <c r="DX55" s="25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L55" s="22">
        <v>26</v>
      </c>
      <c r="EM55" s="22">
        <v>5.7291791129512097E-2</v>
      </c>
      <c r="EN55" s="24"/>
      <c r="EO55" s="25"/>
      <c r="EP55" s="24"/>
      <c r="EQ55" s="24"/>
      <c r="ER55" s="24"/>
      <c r="ES55" s="24"/>
      <c r="ET55" s="24"/>
      <c r="EU55" s="24"/>
      <c r="EV55" s="24"/>
      <c r="EW55" s="24"/>
      <c r="EX55" s="24"/>
      <c r="FC55" s="30">
        <v>44</v>
      </c>
      <c r="FD55" s="30">
        <v>7.0899050000000005E-2</v>
      </c>
      <c r="FE55" s="24"/>
      <c r="FF55" s="25"/>
      <c r="FG55" s="24"/>
      <c r="FH55" s="24"/>
      <c r="FI55" s="24"/>
      <c r="FJ55" s="24"/>
      <c r="FK55" s="24"/>
      <c r="FL55" s="24"/>
      <c r="FM55" s="24"/>
      <c r="FN55" s="24"/>
      <c r="FO55" s="24"/>
      <c r="FT55" s="30"/>
      <c r="FU55" s="30"/>
      <c r="FV55" s="24"/>
      <c r="FW55" s="25"/>
      <c r="FX55" s="24"/>
      <c r="FY55" s="24"/>
      <c r="FZ55" s="24"/>
      <c r="GA55" s="24"/>
      <c r="GB55" s="24"/>
      <c r="GC55" s="24"/>
      <c r="GD55" s="24"/>
      <c r="GE55" s="24"/>
      <c r="GF55" s="24"/>
      <c r="GK55" s="22">
        <v>34</v>
      </c>
      <c r="GL55" s="22">
        <v>4.6300658224266003E-2</v>
      </c>
      <c r="GM55" s="24"/>
      <c r="GN55" s="25"/>
      <c r="GO55" s="24"/>
      <c r="GP55" s="24"/>
      <c r="GQ55" s="24"/>
      <c r="GR55" s="24"/>
      <c r="GS55" s="24"/>
      <c r="GT55" s="24"/>
      <c r="GU55" s="24"/>
      <c r="GV55" s="24"/>
      <c r="GW55" s="24"/>
      <c r="HB55" s="22">
        <v>26</v>
      </c>
      <c r="HC55" s="22">
        <v>5.9891024176838698E-2</v>
      </c>
      <c r="HD55" s="24"/>
      <c r="HE55" s="25"/>
      <c r="HF55" s="24"/>
      <c r="HG55" s="24"/>
      <c r="HH55" s="24"/>
      <c r="HI55" s="24"/>
      <c r="HJ55" s="24"/>
      <c r="HK55" s="24"/>
      <c r="HL55" s="24"/>
      <c r="HM55" s="24"/>
      <c r="HN55" s="24"/>
      <c r="HU55" s="24"/>
      <c r="HV55" s="25"/>
    </row>
    <row r="56" spans="10:230" x14ac:dyDescent="0.25">
      <c r="J56" s="24"/>
      <c r="K56" s="24"/>
      <c r="L56" s="24"/>
      <c r="M56" s="24"/>
      <c r="N56" s="24"/>
      <c r="O56" s="24"/>
      <c r="P56" s="24"/>
      <c r="Q56" s="24"/>
      <c r="R56" s="24"/>
      <c r="S56" s="24"/>
      <c r="U56" s="24"/>
      <c r="V56" s="24">
        <f>M40</f>
        <v>6.7533333333333334E-2</v>
      </c>
      <c r="W56" s="22">
        <v>300</v>
      </c>
      <c r="X56" s="22">
        <v>5.7839826226065101E-2</v>
      </c>
      <c r="Y56" s="24">
        <f>LINEST(X56:X69,W56:W69,TRUE,TRUE)</f>
        <v>1.5654598381834367E-4</v>
      </c>
      <c r="Z56" s="25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L56" s="24"/>
      <c r="AM56" s="24">
        <f>AD40</f>
        <v>6.7533333333333334E-2</v>
      </c>
      <c r="AN56" s="22">
        <v>100</v>
      </c>
      <c r="AO56" s="22">
        <v>4.4088178760179203E-2</v>
      </c>
      <c r="AP56" s="24">
        <f>LINEST(AO56:AO68,AN56:AN68,TRUE,TRUE)</f>
        <v>2.5649495866351127E-4</v>
      </c>
      <c r="AQ56" s="25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C56" s="24"/>
      <c r="BD56" s="24">
        <f>AU40</f>
        <v>6.7533333333333334E-2</v>
      </c>
      <c r="BE56" s="22">
        <v>126</v>
      </c>
      <c r="BF56" s="22">
        <v>3.5350265979540101E-2</v>
      </c>
      <c r="BG56" s="24">
        <f>LINEST(BF56:BF68,BE56:BE68,TRUE,TRUE)</f>
        <v>3.777858007525315E-4</v>
      </c>
      <c r="BH56" s="25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T56" s="24"/>
      <c r="BU56" s="24">
        <f>BL40</f>
        <v>6.7533333333333334E-2</v>
      </c>
      <c r="BV56" s="22">
        <v>60</v>
      </c>
      <c r="BW56" s="22">
        <v>1.2608216655925399E-2</v>
      </c>
      <c r="BX56" s="24">
        <f>LINEST(BW56:BW66,BV56:BV66,TRUE,TRUE)</f>
        <v>4.3153408276592293E-4</v>
      </c>
      <c r="BY56" s="25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L56" s="24">
        <f>CC40</f>
        <v>6.7533333333333334E-2</v>
      </c>
      <c r="CM56" s="22">
        <v>22</v>
      </c>
      <c r="CN56" s="22">
        <v>4.32455662981963E-2</v>
      </c>
      <c r="CO56" s="24">
        <f>LINEST(CN56:CN66,CM56:CM66,TRUE,TRUE)</f>
        <v>9.1074037427529972E-4</v>
      </c>
      <c r="CP56" s="25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B56" s="24"/>
      <c r="DC56" s="24">
        <f>CT40</f>
        <v>6.7533333333333334E-2</v>
      </c>
      <c r="DD56" s="22">
        <v>20</v>
      </c>
      <c r="DE56" s="22">
        <v>3.1697791605898799E-2</v>
      </c>
      <c r="DF56" s="24">
        <f>LINEST(DE56:DE66,DD56:DD66,TRUE,TRUE)</f>
        <v>9.1483309054999251E-4</v>
      </c>
      <c r="DG56" s="25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S56" s="24"/>
      <c r="DT56" s="24">
        <f>DK40</f>
        <v>6.7533333333333334E-2</v>
      </c>
      <c r="DU56" s="22">
        <v>20</v>
      </c>
      <c r="DV56" s="22">
        <v>2.2308123152670601E-2</v>
      </c>
      <c r="DW56" s="24">
        <f>LINEST(DV56:DV65,DU56:DU65,TRUE,TRUE)</f>
        <v>6.7243036919074374E-4</v>
      </c>
      <c r="DX56" s="25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K56" s="24">
        <f>EB40</f>
        <v>6.7533333333333334E-2</v>
      </c>
      <c r="EL56" s="22">
        <v>2</v>
      </c>
      <c r="EM56" s="22">
        <v>3.3867616305304597E-2</v>
      </c>
      <c r="EN56" s="24">
        <f>LINEST(EM56:EM70,EL56:EL70,TRUE,TRUE)</f>
        <v>5.614159912921199E-4</v>
      </c>
      <c r="EO56" s="25"/>
      <c r="EP56" s="24"/>
      <c r="EQ56" s="24"/>
      <c r="ER56" s="24"/>
      <c r="ES56" s="24"/>
      <c r="ET56" s="24"/>
      <c r="EU56" s="24"/>
      <c r="EV56" s="24"/>
      <c r="EW56" s="24"/>
      <c r="EX56" s="24"/>
      <c r="FB56" s="24">
        <f>ES40</f>
        <v>6.7533333333333334E-2</v>
      </c>
      <c r="FC56" s="22">
        <v>10</v>
      </c>
      <c r="FD56" s="22">
        <v>4.68996762121578E-2</v>
      </c>
      <c r="FE56" s="24">
        <f>LINEST(FD56:FD70,FC56:FC70,TRUE,TRUE)</f>
        <v>4.0593518248779718E-4</v>
      </c>
      <c r="FF56" s="25"/>
      <c r="FG56" s="24"/>
      <c r="FH56" s="24"/>
      <c r="FI56" s="24"/>
      <c r="FJ56" s="24"/>
      <c r="FK56" s="24"/>
      <c r="FL56" s="24"/>
      <c r="FM56" s="24"/>
      <c r="FN56" s="24"/>
      <c r="FO56" s="24"/>
      <c r="FS56" s="24">
        <f>FJ40</f>
        <v>6.7533333333333334E-2</v>
      </c>
      <c r="FT56" s="22">
        <v>60</v>
      </c>
      <c r="FU56" s="22">
        <v>2.7926519501191901E-2</v>
      </c>
      <c r="FV56" s="24">
        <f>LINEST(FU56:FU66,FT56:FT66,TRUE,TRUE)</f>
        <v>1.6826856319597636E-4</v>
      </c>
      <c r="FW56" s="25"/>
      <c r="FX56" s="24"/>
      <c r="FY56" s="24"/>
      <c r="FZ56" s="24"/>
      <c r="GA56" s="24"/>
      <c r="GB56" s="24"/>
      <c r="GC56" s="24"/>
      <c r="GD56" s="24"/>
      <c r="GE56" s="24"/>
      <c r="GF56" s="24"/>
      <c r="GJ56" s="24">
        <f>GA40</f>
        <v>6.7533333333333334E-2</v>
      </c>
      <c r="GK56" s="22">
        <v>8</v>
      </c>
      <c r="GL56" s="22">
        <v>3.6742243502674403E-2</v>
      </c>
      <c r="GM56" s="24">
        <f>LINEST(GL56:GL66,GK56:GK66,TRUE,TRUE)</f>
        <v>5.7464191609929622E-4</v>
      </c>
      <c r="GN56" s="25"/>
      <c r="GO56" s="24"/>
      <c r="GP56" s="24"/>
      <c r="GQ56" s="24"/>
      <c r="GR56" s="24"/>
      <c r="GS56" s="24"/>
      <c r="GT56" s="24"/>
      <c r="GU56" s="24"/>
      <c r="GV56" s="24"/>
      <c r="GW56" s="24"/>
      <c r="HA56" s="24">
        <f>GR40</f>
        <v>6.7533333333333334E-2</v>
      </c>
      <c r="HB56" s="22">
        <v>2</v>
      </c>
      <c r="HC56" s="22">
        <v>2.23714591897246E-2</v>
      </c>
      <c r="HD56" s="24">
        <f>LINEST(HC56:HC69,HB56:HB69,TRUE,TRUE)</f>
        <v>2.5332747273041636E-4</v>
      </c>
      <c r="HE56" s="25"/>
      <c r="HF56" s="24"/>
      <c r="HG56" s="24"/>
      <c r="HH56" s="24"/>
      <c r="HI56" s="24"/>
      <c r="HJ56" s="24"/>
      <c r="HK56" s="24"/>
      <c r="HL56" s="24"/>
      <c r="HM56" s="24"/>
      <c r="HN56" s="24"/>
      <c r="HR56" s="24">
        <f>HI40</f>
        <v>6.7533333333333334E-2</v>
      </c>
      <c r="HU56" s="24">
        <f>LINEST(HT57:HT69,HS57:HS69,TRUE,TRUE)</f>
        <v>3.1522274893164639E-4</v>
      </c>
      <c r="HV56" s="25"/>
    </row>
    <row r="57" spans="10:230" x14ac:dyDescent="0.25">
      <c r="J57" s="24"/>
      <c r="K57" s="24"/>
      <c r="L57" s="24"/>
      <c r="M57" s="24"/>
      <c r="N57" s="24"/>
      <c r="O57" s="24"/>
      <c r="P57" s="24"/>
      <c r="Q57" s="24"/>
      <c r="R57" s="24"/>
      <c r="S57" s="24"/>
      <c r="U57" s="24"/>
      <c r="V57" s="24"/>
      <c r="W57" s="22">
        <v>302</v>
      </c>
      <c r="X57" s="22">
        <v>5.8145494100699302E-2</v>
      </c>
      <c r="Y57" s="24"/>
      <c r="Z57" s="25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L57" s="24"/>
      <c r="AM57" s="24"/>
      <c r="AN57" s="22">
        <v>102</v>
      </c>
      <c r="AO57" s="22">
        <v>4.4719528736013502E-2</v>
      </c>
      <c r="AP57" s="24"/>
      <c r="AQ57" s="25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C57" s="24"/>
      <c r="BD57" s="24"/>
      <c r="BE57" s="22">
        <v>129</v>
      </c>
      <c r="BF57" s="22">
        <v>3.6542031074169701E-2</v>
      </c>
      <c r="BG57" s="24"/>
      <c r="BH57" s="25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T57" s="24"/>
      <c r="BU57" s="24"/>
      <c r="BV57" s="22">
        <v>63</v>
      </c>
      <c r="BW57" s="22">
        <v>1.3532778058777501E-2</v>
      </c>
      <c r="BX57" s="24"/>
      <c r="BY57" s="25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L57" s="24"/>
      <c r="CM57" s="22">
        <v>24</v>
      </c>
      <c r="CN57" s="22">
        <v>4.6309724826396899E-2</v>
      </c>
      <c r="CO57" s="24"/>
      <c r="CP57" s="25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B57" s="24"/>
      <c r="DC57" s="24"/>
      <c r="DD57" s="22">
        <v>22</v>
      </c>
      <c r="DE57" s="22">
        <v>3.3330679730973999E-2</v>
      </c>
      <c r="DF57" s="24"/>
      <c r="DG57" s="25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S57" s="24"/>
      <c r="DT57" s="24"/>
      <c r="DU57" s="22">
        <v>22</v>
      </c>
      <c r="DV57" s="22">
        <v>2.2641395172846999E-2</v>
      </c>
      <c r="DW57" s="24"/>
      <c r="DX57" s="25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K57" s="24"/>
      <c r="EL57" s="22">
        <v>4</v>
      </c>
      <c r="EM57" s="22">
        <v>3.1265990513210599E-2</v>
      </c>
      <c r="EN57" s="24"/>
      <c r="EO57" s="25"/>
      <c r="EP57" s="24"/>
      <c r="EQ57" s="24"/>
      <c r="ER57" s="24"/>
      <c r="ES57" s="24"/>
      <c r="ET57" s="24"/>
      <c r="EU57" s="24"/>
      <c r="EV57" s="24"/>
      <c r="EW57" s="24"/>
      <c r="EX57" s="24"/>
      <c r="FB57" s="24"/>
      <c r="FC57" s="22">
        <v>12</v>
      </c>
      <c r="FD57" s="22">
        <v>4.8441859909274299E-2</v>
      </c>
      <c r="FE57" s="24"/>
      <c r="FF57" s="25"/>
      <c r="FG57" s="24"/>
      <c r="FH57" s="24"/>
      <c r="FI57" s="24"/>
      <c r="FJ57" s="24"/>
      <c r="FK57" s="24"/>
      <c r="FL57" s="24"/>
      <c r="FM57" s="24"/>
      <c r="FN57" s="24"/>
      <c r="FO57" s="24"/>
      <c r="FS57" s="24"/>
      <c r="FT57" s="22">
        <v>62</v>
      </c>
      <c r="FU57" s="22">
        <v>2.9297603624803499E-2</v>
      </c>
      <c r="FV57" s="24"/>
      <c r="FW57" s="25"/>
      <c r="FX57" s="24"/>
      <c r="FY57" s="24"/>
      <c r="FZ57" s="24"/>
      <c r="GA57" s="24"/>
      <c r="GB57" s="24"/>
      <c r="GC57" s="24"/>
      <c r="GD57" s="24"/>
      <c r="GE57" s="24"/>
      <c r="GF57" s="24"/>
      <c r="GJ57" s="24"/>
      <c r="GK57" s="22">
        <v>10</v>
      </c>
      <c r="GL57" s="22">
        <v>3.8024936567270101E-2</v>
      </c>
      <c r="GM57" s="24"/>
      <c r="GN57" s="25"/>
      <c r="GO57" s="24"/>
      <c r="GP57" s="24"/>
      <c r="GQ57" s="24"/>
      <c r="GR57" s="24"/>
      <c r="GS57" s="24"/>
      <c r="GT57" s="24"/>
      <c r="GU57" s="24"/>
      <c r="GV57" s="24"/>
      <c r="GW57" s="24"/>
      <c r="HA57" s="24"/>
      <c r="HB57" s="22">
        <v>4</v>
      </c>
      <c r="HC57" s="22">
        <v>2.35314610517201E-2</v>
      </c>
      <c r="HD57" s="24"/>
      <c r="HE57" s="25"/>
      <c r="HF57" s="24"/>
      <c r="HG57" s="24"/>
      <c r="HH57" s="24"/>
      <c r="HI57" s="24"/>
      <c r="HJ57" s="24"/>
      <c r="HK57" s="24"/>
      <c r="HL57" s="24"/>
      <c r="HM57" s="24"/>
      <c r="HN57" s="24"/>
      <c r="HR57" s="24"/>
      <c r="HS57" s="22">
        <v>2</v>
      </c>
      <c r="HT57" s="22">
        <v>2.01909553585158E-2</v>
      </c>
      <c r="HU57" s="24"/>
      <c r="HV57" s="25"/>
    </row>
    <row r="58" spans="10:230" x14ac:dyDescent="0.25">
      <c r="J58" s="24"/>
      <c r="K58" s="24"/>
      <c r="L58" s="24"/>
      <c r="M58" s="24"/>
      <c r="N58" s="24"/>
      <c r="O58" s="24"/>
      <c r="P58" s="24"/>
      <c r="Q58" s="24"/>
      <c r="R58" s="24"/>
      <c r="S58" s="24"/>
      <c r="U58" s="24"/>
      <c r="V58" s="24"/>
      <c r="W58" s="22">
        <v>304</v>
      </c>
      <c r="X58" s="22">
        <v>5.8751559635635803E-2</v>
      </c>
      <c r="Y58" s="24"/>
      <c r="Z58" s="25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L58" s="24"/>
      <c r="AM58" s="24"/>
      <c r="AN58" s="22">
        <v>104</v>
      </c>
      <c r="AO58" s="22">
        <v>4.4671953291912099E-2</v>
      </c>
      <c r="AP58" s="24"/>
      <c r="AQ58" s="25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C58" s="24"/>
      <c r="BD58" s="24"/>
      <c r="BE58" s="22">
        <v>132</v>
      </c>
      <c r="BF58" s="22">
        <v>3.8795635529116697E-2</v>
      </c>
      <c r="BG58" s="24"/>
      <c r="BH58" s="25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T58" s="24"/>
      <c r="BU58" s="24"/>
      <c r="BV58" s="22">
        <v>66</v>
      </c>
      <c r="BW58" s="22">
        <v>1.6953424467315199E-2</v>
      </c>
      <c r="BX58" s="24"/>
      <c r="BY58" s="25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L58" s="24"/>
      <c r="CM58" s="22">
        <v>26</v>
      </c>
      <c r="CN58" s="22">
        <v>4.5643801937275498E-2</v>
      </c>
      <c r="CO58" s="24"/>
      <c r="CP58" s="25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B58" s="24"/>
      <c r="DC58" s="24"/>
      <c r="DD58" s="22">
        <v>24</v>
      </c>
      <c r="DE58" s="22">
        <v>3.5591470975818697E-2</v>
      </c>
      <c r="DF58" s="24"/>
      <c r="DG58" s="25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S58" s="24"/>
      <c r="DT58" s="24"/>
      <c r="DU58" s="22">
        <v>24</v>
      </c>
      <c r="DV58" s="22">
        <v>2.2978172729237599E-2</v>
      </c>
      <c r="DW58" s="24"/>
      <c r="DX58" s="25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K58" s="24"/>
      <c r="EL58" s="22">
        <v>6</v>
      </c>
      <c r="EM58" s="22">
        <v>3.1934571440172199E-2</v>
      </c>
      <c r="EN58" s="24"/>
      <c r="EO58" s="25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FB58" s="24"/>
      <c r="FC58" s="22">
        <v>14</v>
      </c>
      <c r="FD58" s="22">
        <v>4.8533978815050297E-2</v>
      </c>
      <c r="FE58" s="24"/>
      <c r="FF58" s="25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S58" s="24"/>
      <c r="FT58" s="22">
        <v>64</v>
      </c>
      <c r="FU58" s="22">
        <v>2.8836075304968501E-2</v>
      </c>
      <c r="FV58" s="24"/>
      <c r="FW58" s="25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J58" s="24"/>
      <c r="GK58" s="22">
        <v>12</v>
      </c>
      <c r="GL58" s="22">
        <v>3.9218542063027002E-2</v>
      </c>
      <c r="GM58" s="24"/>
      <c r="GN58" s="25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HA58" s="24"/>
      <c r="HB58" s="22">
        <v>6</v>
      </c>
      <c r="HC58" s="22">
        <v>2.36697839458593E-2</v>
      </c>
      <c r="HD58" s="24"/>
      <c r="HE58" s="25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R58" s="24"/>
      <c r="HS58" s="22">
        <v>4</v>
      </c>
      <c r="HT58" s="22">
        <v>1.93210712458943E-2</v>
      </c>
      <c r="HU58" s="24"/>
      <c r="HV58" s="25"/>
    </row>
    <row r="59" spans="10:230" x14ac:dyDescent="0.25">
      <c r="J59" s="24"/>
      <c r="K59" s="24"/>
      <c r="L59" s="24"/>
      <c r="M59" s="24"/>
      <c r="N59" s="24"/>
      <c r="O59" s="24"/>
      <c r="P59" s="24"/>
      <c r="Q59" s="24"/>
      <c r="R59" s="24"/>
      <c r="S59" s="24"/>
      <c r="U59" s="24"/>
      <c r="V59" s="24"/>
      <c r="W59" s="22">
        <v>306</v>
      </c>
      <c r="X59" s="22">
        <v>5.8836588582428899E-2</v>
      </c>
      <c r="Y59" s="27"/>
      <c r="Z59" s="25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L59" s="24"/>
      <c r="AM59" s="24"/>
      <c r="AN59" s="22">
        <v>106</v>
      </c>
      <c r="AO59" s="22">
        <v>4.5341867004704897E-2</v>
      </c>
      <c r="AP59" s="27"/>
      <c r="AQ59" s="25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C59" s="24"/>
      <c r="BD59" s="24"/>
      <c r="BE59" s="22">
        <v>135</v>
      </c>
      <c r="BF59" s="22">
        <v>3.9499876846739598E-2</v>
      </c>
      <c r="BG59" s="27"/>
      <c r="BH59" s="25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T59" s="24"/>
      <c r="BU59" s="24"/>
      <c r="BV59" s="22">
        <v>69</v>
      </c>
      <c r="BW59" s="22">
        <v>1.8915302596582001E-2</v>
      </c>
      <c r="BX59" s="27"/>
      <c r="BY59" s="25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L59" s="24"/>
      <c r="CM59" s="22">
        <v>28</v>
      </c>
      <c r="CN59" s="22">
        <v>4.4548097523221697E-2</v>
      </c>
      <c r="CO59" s="27"/>
      <c r="CP59" s="25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B59" s="24"/>
      <c r="DC59" s="24"/>
      <c r="DD59" s="22">
        <v>26</v>
      </c>
      <c r="DE59" s="22">
        <v>3.4973680056467601E-2</v>
      </c>
      <c r="DF59" s="27"/>
      <c r="DG59" s="25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S59" s="24"/>
      <c r="DT59" s="24"/>
      <c r="DU59" s="22">
        <v>26</v>
      </c>
      <c r="DV59" s="22">
        <v>2.5240802348830998E-2</v>
      </c>
      <c r="DW59" s="27"/>
      <c r="DX59" s="25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J59" s="24"/>
      <c r="EK59" s="24"/>
      <c r="EL59" s="22">
        <v>8</v>
      </c>
      <c r="EM59" s="22">
        <v>3.2158577852005397E-2</v>
      </c>
      <c r="EN59" s="27"/>
      <c r="EO59" s="25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FB59" s="24"/>
      <c r="FC59" s="22">
        <v>16</v>
      </c>
      <c r="FD59" s="22">
        <v>5.1689619731121197E-2</v>
      </c>
      <c r="FE59" s="27"/>
      <c r="FF59" s="25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S59" s="24"/>
      <c r="FT59" s="22">
        <v>66</v>
      </c>
      <c r="FU59" s="22">
        <v>2.9287902984567599E-2</v>
      </c>
      <c r="FV59" s="27"/>
      <c r="FW59" s="25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J59" s="24"/>
      <c r="GK59" s="22">
        <v>14</v>
      </c>
      <c r="GL59" s="22">
        <v>4.1276101143299701E-2</v>
      </c>
      <c r="GM59" s="27"/>
      <c r="GN59" s="25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HA59" s="24"/>
      <c r="HB59" s="22">
        <v>8</v>
      </c>
      <c r="HC59" s="22">
        <v>2.51152028782629E-2</v>
      </c>
      <c r="HD59" s="27"/>
      <c r="HE59" s="25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R59" s="24"/>
      <c r="HS59" s="22">
        <v>6</v>
      </c>
      <c r="HT59" s="22">
        <v>2.0301560022074099E-2</v>
      </c>
      <c r="HU59" s="27"/>
      <c r="HV59" s="25"/>
    </row>
    <row r="60" spans="10:230" x14ac:dyDescent="0.25">
      <c r="J60" s="24"/>
      <c r="K60" s="24"/>
      <c r="L60" s="24"/>
      <c r="M60" s="24"/>
      <c r="N60" s="24"/>
      <c r="O60" s="24"/>
      <c r="P60" s="24"/>
      <c r="Q60" s="24"/>
      <c r="R60" s="24"/>
      <c r="S60" s="24"/>
      <c r="U60" s="24"/>
      <c r="V60" s="24"/>
      <c r="W60" s="22">
        <v>308</v>
      </c>
      <c r="X60" s="22">
        <v>5.9255221325067803E-2</v>
      </c>
      <c r="Y60" s="24"/>
      <c r="Z60" s="25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L60" s="24"/>
      <c r="AM60" s="24"/>
      <c r="AN60" s="22">
        <v>108</v>
      </c>
      <c r="AO60" s="22">
        <v>4.5107523972330497E-2</v>
      </c>
      <c r="AP60" s="24"/>
      <c r="AQ60" s="25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C60" s="24"/>
      <c r="BD60" s="24"/>
      <c r="BE60" s="22">
        <v>138</v>
      </c>
      <c r="BF60" s="22">
        <v>4.0384375830887803E-2</v>
      </c>
      <c r="BG60" s="24"/>
      <c r="BH60" s="25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T60" s="24"/>
      <c r="BU60" s="24"/>
      <c r="BV60" s="22">
        <v>72</v>
      </c>
      <c r="BW60" s="22">
        <v>1.9265168926419302E-2</v>
      </c>
      <c r="BX60" s="24"/>
      <c r="BY60" s="25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L60" s="24"/>
      <c r="CM60" s="22">
        <v>30</v>
      </c>
      <c r="CN60" s="22">
        <v>4.4518071896291402E-2</v>
      </c>
      <c r="CO60" s="24"/>
      <c r="CP60" s="25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B60" s="24"/>
      <c r="DC60" s="24"/>
      <c r="DD60" s="22">
        <v>28</v>
      </c>
      <c r="DE60" s="22">
        <v>3.6873061619063098E-2</v>
      </c>
      <c r="DF60" s="24"/>
      <c r="DG60" s="25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S60" s="24"/>
      <c r="DT60" s="24"/>
      <c r="DU60" s="22">
        <v>28</v>
      </c>
      <c r="DV60" s="22">
        <v>2.5895693233649E-2</v>
      </c>
      <c r="DW60" s="24"/>
      <c r="DX60" s="25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J60" s="24"/>
      <c r="EK60" s="24"/>
      <c r="EL60" s="22">
        <v>10</v>
      </c>
      <c r="EM60" s="22">
        <v>3.3685398068143697E-2</v>
      </c>
      <c r="EN60" s="24"/>
      <c r="EO60" s="25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FB60" s="24"/>
      <c r="FC60" s="22">
        <v>18</v>
      </c>
      <c r="FD60" s="22">
        <v>5.1116422587225402E-2</v>
      </c>
      <c r="FE60" s="24"/>
      <c r="FF60" s="25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S60" s="24"/>
      <c r="FT60" s="22">
        <v>68</v>
      </c>
      <c r="FU60" s="22">
        <v>2.8698837285547198E-2</v>
      </c>
      <c r="FV60" s="24"/>
      <c r="FW60" s="25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J60" s="24"/>
      <c r="GK60" s="22">
        <v>16</v>
      </c>
      <c r="GL60" s="22">
        <v>4.2710249729768203E-2</v>
      </c>
      <c r="GM60" s="24"/>
      <c r="GN60" s="25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HA60" s="24"/>
      <c r="HB60" s="22">
        <v>10</v>
      </c>
      <c r="HC60" s="22">
        <v>2.56624349535747E-2</v>
      </c>
      <c r="HD60" s="24"/>
      <c r="HE60" s="25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R60" s="24"/>
      <c r="HS60" s="22">
        <v>8</v>
      </c>
      <c r="HT60" s="22">
        <v>2.2121761438631302E-2</v>
      </c>
      <c r="HU60" s="24"/>
      <c r="HV60" s="25"/>
    </row>
    <row r="61" spans="10:230" x14ac:dyDescent="0.25">
      <c r="J61" s="24"/>
      <c r="K61" s="24"/>
      <c r="L61" s="24"/>
      <c r="M61" s="24"/>
      <c r="N61" s="24"/>
      <c r="O61" s="24"/>
      <c r="P61" s="24"/>
      <c r="Q61" s="24"/>
      <c r="R61" s="24"/>
      <c r="S61" s="24"/>
      <c r="U61" s="24"/>
      <c r="V61" s="24"/>
      <c r="W61" s="22">
        <v>310</v>
      </c>
      <c r="X61" s="22">
        <v>6.0013318222114601E-2</v>
      </c>
      <c r="Y61" s="24"/>
      <c r="Z61" s="25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L61" s="24"/>
      <c r="AM61" s="24"/>
      <c r="AN61" s="22">
        <v>110</v>
      </c>
      <c r="AO61" s="22">
        <v>4.6233190307221998E-2</v>
      </c>
      <c r="AP61" s="24"/>
      <c r="AQ61" s="25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C61" s="24"/>
      <c r="BD61" s="24"/>
      <c r="BE61" s="22">
        <v>141</v>
      </c>
      <c r="BF61" s="22">
        <v>4.1963871350884203E-2</v>
      </c>
      <c r="BG61" s="24"/>
      <c r="BH61" s="25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T61" s="24"/>
      <c r="BU61" s="24"/>
      <c r="BV61" s="22">
        <v>75</v>
      </c>
      <c r="BW61" s="22">
        <v>2.01276057247399E-2</v>
      </c>
      <c r="BX61" s="24"/>
      <c r="BY61" s="25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L61" s="24"/>
      <c r="CM61" s="22">
        <v>32</v>
      </c>
      <c r="CN61" s="22">
        <v>4.8713388719399398E-2</v>
      </c>
      <c r="CO61" s="24"/>
      <c r="CP61" s="25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B61" s="24"/>
      <c r="DC61" s="24"/>
      <c r="DD61" s="22">
        <v>30</v>
      </c>
      <c r="DE61" s="22">
        <v>3.8325953495582897E-2</v>
      </c>
      <c r="DF61" s="24"/>
      <c r="DG61" s="25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S61" s="24"/>
      <c r="DT61" s="24"/>
      <c r="DU61" s="22">
        <v>30</v>
      </c>
      <c r="DV61" s="22">
        <v>2.6717063450742699E-2</v>
      </c>
      <c r="DW61" s="24"/>
      <c r="DX61" s="25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J61" s="24"/>
      <c r="EK61" s="24"/>
      <c r="EL61" s="22">
        <v>12</v>
      </c>
      <c r="EM61" s="22">
        <v>3.9311276953591698E-2</v>
      </c>
      <c r="EN61" s="24"/>
      <c r="EO61" s="25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FB61" s="24"/>
      <c r="FC61" s="22">
        <v>20</v>
      </c>
      <c r="FD61" s="22">
        <v>4.9210731058229901E-2</v>
      </c>
      <c r="FE61" s="24"/>
      <c r="FF61" s="25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S61" s="24"/>
      <c r="FT61" s="22">
        <v>70</v>
      </c>
      <c r="FU61" s="22">
        <v>2.9918316842067801E-2</v>
      </c>
      <c r="FV61" s="24"/>
      <c r="FW61" s="25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J61" s="24"/>
      <c r="GK61" s="22">
        <v>18</v>
      </c>
      <c r="GL61" s="22">
        <v>4.3202583091753802E-2</v>
      </c>
      <c r="GM61" s="24"/>
      <c r="GN61" s="25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HA61" s="24"/>
      <c r="HB61" s="22">
        <v>12</v>
      </c>
      <c r="HC61" s="22">
        <v>2.3661253355944701E-2</v>
      </c>
      <c r="HD61" s="24"/>
      <c r="HE61" s="25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R61" s="24"/>
      <c r="HS61" s="22">
        <v>10</v>
      </c>
      <c r="HT61" s="22">
        <v>2.11983921620311E-2</v>
      </c>
      <c r="HU61" s="24"/>
      <c r="HV61" s="25"/>
    </row>
    <row r="62" spans="10:230" x14ac:dyDescent="0.25">
      <c r="J62" s="24"/>
      <c r="K62" s="24"/>
      <c r="L62" s="24"/>
      <c r="M62" s="24"/>
      <c r="N62" s="24"/>
      <c r="O62" s="24"/>
      <c r="P62" s="24"/>
      <c r="Q62" s="24"/>
      <c r="R62" s="24"/>
      <c r="S62" s="24"/>
      <c r="U62" s="24"/>
      <c r="V62" s="24"/>
      <c r="W62" s="22">
        <v>312</v>
      </c>
      <c r="X62" s="22">
        <v>5.9983699991146902E-2</v>
      </c>
      <c r="Y62" s="24"/>
      <c r="Z62" s="25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L62" s="24"/>
      <c r="AM62" s="24"/>
      <c r="AN62" s="22">
        <v>112</v>
      </c>
      <c r="AO62" s="22">
        <v>4.6238117627123397E-2</v>
      </c>
      <c r="AP62" s="24"/>
      <c r="AQ62" s="25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C62" s="24"/>
      <c r="BD62" s="24"/>
      <c r="BE62" s="22">
        <v>144</v>
      </c>
      <c r="BF62" s="22">
        <v>4.2814793913989298E-2</v>
      </c>
      <c r="BG62" s="24"/>
      <c r="BH62" s="25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T62" s="24"/>
      <c r="BU62" s="24"/>
      <c r="BV62" s="22">
        <v>78</v>
      </c>
      <c r="BW62" s="22">
        <v>2.32212668491335E-2</v>
      </c>
      <c r="BX62" s="24"/>
      <c r="BY62" s="25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L62" s="24"/>
      <c r="CM62" s="22">
        <v>34</v>
      </c>
      <c r="CN62" s="22">
        <v>5.3148275804563702E-2</v>
      </c>
      <c r="CO62" s="24"/>
      <c r="CP62" s="25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B62" s="24"/>
      <c r="DC62" s="24"/>
      <c r="DD62" s="22">
        <v>32</v>
      </c>
      <c r="DE62" s="22">
        <v>4.0143317821696202E-2</v>
      </c>
      <c r="DF62" s="24"/>
      <c r="DG62" s="25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S62" s="24"/>
      <c r="DT62" s="24"/>
      <c r="DU62" s="22">
        <v>32</v>
      </c>
      <c r="DV62" s="22">
        <v>2.8920161252470801E-2</v>
      </c>
      <c r="DW62" s="24"/>
      <c r="DX62" s="25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J62" s="24"/>
      <c r="EK62" s="24"/>
      <c r="EL62" s="22">
        <v>14</v>
      </c>
      <c r="EM62" s="22">
        <v>4.1797441523387803E-2</v>
      </c>
      <c r="EN62" s="24"/>
      <c r="EO62" s="25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FB62" s="24"/>
      <c r="FC62" s="22">
        <v>22</v>
      </c>
      <c r="FD62" s="22">
        <v>5.0179867246485897E-2</v>
      </c>
      <c r="FE62" s="24"/>
      <c r="FF62" s="25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S62" s="24"/>
      <c r="FT62" s="22">
        <v>72</v>
      </c>
      <c r="FU62" s="22">
        <v>3.0854750629732398E-2</v>
      </c>
      <c r="FV62" s="24"/>
      <c r="FW62" s="25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J62" s="24"/>
      <c r="GK62" s="22">
        <v>20</v>
      </c>
      <c r="GL62" s="22">
        <v>4.3982305537887997E-2</v>
      </c>
      <c r="GM62" s="24"/>
      <c r="GN62" s="25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HA62" s="24"/>
      <c r="HB62" s="22">
        <v>14</v>
      </c>
      <c r="HC62" s="22">
        <v>2.4600041400481699E-2</v>
      </c>
      <c r="HD62" s="24"/>
      <c r="HE62" s="25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R62" s="24"/>
      <c r="HS62" s="22">
        <v>12</v>
      </c>
      <c r="HT62" s="22">
        <v>2.2115218657652699E-2</v>
      </c>
      <c r="HU62" s="24"/>
      <c r="HV62" s="25"/>
    </row>
    <row r="63" spans="10:230" x14ac:dyDescent="0.25">
      <c r="J63" s="24"/>
      <c r="K63" s="24"/>
      <c r="L63" s="24"/>
      <c r="M63" s="24"/>
      <c r="N63" s="24"/>
      <c r="O63" s="24"/>
      <c r="P63" s="24"/>
      <c r="Q63" s="24"/>
      <c r="R63" s="24"/>
      <c r="S63" s="24"/>
      <c r="U63" s="24"/>
      <c r="V63" s="24"/>
      <c r="W63" s="22">
        <v>314</v>
      </c>
      <c r="X63" s="22">
        <v>6.0117904335308101E-2</v>
      </c>
      <c r="Y63" s="24"/>
      <c r="Z63" s="25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L63" s="24"/>
      <c r="AM63" s="24"/>
      <c r="AN63" s="22">
        <v>114</v>
      </c>
      <c r="AO63" s="22">
        <v>4.7177531109284798E-2</v>
      </c>
      <c r="AP63" s="24"/>
      <c r="AQ63" s="25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C63" s="24"/>
      <c r="BD63" s="24"/>
      <c r="BE63" s="22">
        <v>147</v>
      </c>
      <c r="BF63" s="22">
        <v>4.4612772163190102E-2</v>
      </c>
      <c r="BG63" s="24"/>
      <c r="BH63" s="25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T63" s="24"/>
      <c r="BU63" s="24"/>
      <c r="BV63" s="22">
        <v>81</v>
      </c>
      <c r="BW63" s="22">
        <v>2.1368673168586198E-2</v>
      </c>
      <c r="BX63" s="24"/>
      <c r="BY63" s="25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L63" s="24"/>
      <c r="CM63" s="22">
        <v>36</v>
      </c>
      <c r="CN63" s="22">
        <v>4.94409125923089E-2</v>
      </c>
      <c r="CO63" s="24"/>
      <c r="CP63" s="25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B63" s="24"/>
      <c r="DC63" s="24"/>
      <c r="DD63" s="22">
        <v>34</v>
      </c>
      <c r="DE63" s="22">
        <v>4.0728061125453498E-2</v>
      </c>
      <c r="DF63" s="24"/>
      <c r="DG63" s="25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S63" s="24"/>
      <c r="DT63" s="24"/>
      <c r="DU63" s="22">
        <v>34</v>
      </c>
      <c r="DV63" s="22">
        <v>3.01659102289677E-2</v>
      </c>
      <c r="DW63" s="24"/>
      <c r="DX63" s="25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J63" s="24"/>
      <c r="EK63" s="24"/>
      <c r="EL63" s="22">
        <v>16</v>
      </c>
      <c r="EM63" s="22">
        <v>3.9448575664107102E-2</v>
      </c>
      <c r="EN63" s="24"/>
      <c r="EO63" s="25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FB63" s="24"/>
      <c r="FC63" s="22">
        <v>24</v>
      </c>
      <c r="FD63" s="22">
        <v>5.2640895427229502E-2</v>
      </c>
      <c r="FE63" s="24"/>
      <c r="FF63" s="25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S63" s="24"/>
      <c r="FT63" s="22">
        <v>74</v>
      </c>
      <c r="FU63" s="22">
        <v>3.2826779170721798E-2</v>
      </c>
      <c r="FV63" s="24"/>
      <c r="FW63" s="25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J63" s="24"/>
      <c r="GK63" s="22">
        <v>22</v>
      </c>
      <c r="GL63" s="22">
        <v>4.4998996866109101E-2</v>
      </c>
      <c r="GM63" s="24"/>
      <c r="GN63" s="25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HA63" s="24"/>
      <c r="HB63" s="22">
        <v>16</v>
      </c>
      <c r="HC63" s="22">
        <v>2.6800081692929599E-2</v>
      </c>
      <c r="HD63" s="24"/>
      <c r="HE63" s="25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R63" s="24"/>
      <c r="HS63" s="22">
        <v>14</v>
      </c>
      <c r="HT63" s="22">
        <v>2.09823904538937E-2</v>
      </c>
      <c r="HU63" s="24"/>
      <c r="HV63" s="25"/>
    </row>
    <row r="64" spans="10:230" x14ac:dyDescent="0.25">
      <c r="J64" s="24"/>
      <c r="K64" s="24"/>
      <c r="L64" s="24"/>
      <c r="M64" s="24"/>
      <c r="N64" s="24"/>
      <c r="O64" s="24"/>
      <c r="P64" s="24"/>
      <c r="Q64" s="24"/>
      <c r="R64" s="24"/>
      <c r="S64" s="24"/>
      <c r="U64" s="24"/>
      <c r="V64" s="24"/>
      <c r="W64" s="22">
        <v>316</v>
      </c>
      <c r="X64" s="22">
        <v>6.0549721173692103E-2</v>
      </c>
      <c r="Y64" s="24"/>
      <c r="Z64" s="25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L64" s="24"/>
      <c r="AM64" s="24"/>
      <c r="AN64" s="22">
        <v>116</v>
      </c>
      <c r="AO64" s="22">
        <v>4.89777197650181E-2</v>
      </c>
      <c r="AP64" s="24"/>
      <c r="AQ64" s="25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C64" s="24"/>
      <c r="BD64" s="24"/>
      <c r="BE64" s="22">
        <v>150</v>
      </c>
      <c r="BF64" s="22">
        <v>4.6349414128285998E-2</v>
      </c>
      <c r="BG64" s="24"/>
      <c r="BH64" s="25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T64" s="24"/>
      <c r="BU64" s="24"/>
      <c r="BV64" s="22">
        <v>84</v>
      </c>
      <c r="BW64" s="22">
        <v>2.3301940195283699E-2</v>
      </c>
      <c r="BX64" s="24"/>
      <c r="BY64" s="25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L64" s="24"/>
      <c r="CM64" s="22">
        <v>38</v>
      </c>
      <c r="CN64" s="22">
        <v>5.04063594806144E-2</v>
      </c>
      <c r="CO64" s="24"/>
      <c r="CP64" s="25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B64" s="24"/>
      <c r="DC64" s="24"/>
      <c r="DD64" s="22">
        <v>36</v>
      </c>
      <c r="DE64" s="22">
        <v>4.23177086135757E-2</v>
      </c>
      <c r="DF64" s="24"/>
      <c r="DG64" s="25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S64" s="24"/>
      <c r="DT64" s="24"/>
      <c r="DU64" s="22">
        <v>36</v>
      </c>
      <c r="DV64" s="22">
        <v>3.1886540766780297E-2</v>
      </c>
      <c r="DW64" s="24"/>
      <c r="DX64" s="25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J64" s="24"/>
      <c r="EK64" s="24"/>
      <c r="EL64" s="22">
        <v>18</v>
      </c>
      <c r="EM64" s="22">
        <v>4.1354860170002797E-2</v>
      </c>
      <c r="EN64" s="24"/>
      <c r="EO64" s="25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FB64" s="24"/>
      <c r="FC64" s="22">
        <v>26</v>
      </c>
      <c r="FD64" s="22">
        <v>5.2822883385180798E-2</v>
      </c>
      <c r="FE64" s="24"/>
      <c r="FF64" s="25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S64" s="24"/>
      <c r="FT64" s="22">
        <v>76</v>
      </c>
      <c r="FU64" s="22">
        <v>3.0418685910168299E-2</v>
      </c>
      <c r="FV64" s="24"/>
      <c r="FW64" s="25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J64" s="24"/>
      <c r="GK64" s="22">
        <v>24</v>
      </c>
      <c r="GL64" s="22">
        <v>4.6084416219608897E-2</v>
      </c>
      <c r="GM64" s="24"/>
      <c r="GN64" s="25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HA64" s="24"/>
      <c r="HB64" s="22">
        <v>18</v>
      </c>
      <c r="HC64" s="22">
        <v>2.7581021319094599E-2</v>
      </c>
      <c r="HD64" s="24"/>
      <c r="HE64" s="25"/>
      <c r="HF64" s="24"/>
      <c r="HG64" s="24"/>
      <c r="HH64" s="24"/>
      <c r="HI64" s="24"/>
      <c r="HJ64" s="24"/>
      <c r="HK64" s="24"/>
      <c r="HL64" s="24"/>
      <c r="HM64" s="24"/>
      <c r="HN64" s="24"/>
      <c r="HO64" s="24"/>
      <c r="HR64" s="24"/>
      <c r="HS64" s="22">
        <v>16</v>
      </c>
      <c r="HT64" s="22">
        <v>2.29893517980314E-2</v>
      </c>
      <c r="HU64" s="24"/>
      <c r="HV64" s="25"/>
    </row>
    <row r="65" spans="10:230" x14ac:dyDescent="0.25">
      <c r="J65" s="24"/>
      <c r="K65" s="24"/>
      <c r="L65" s="24"/>
      <c r="M65" s="24"/>
      <c r="N65" s="24"/>
      <c r="O65" s="24"/>
      <c r="P65" s="24"/>
      <c r="Q65" s="24"/>
      <c r="R65" s="24"/>
      <c r="S65" s="24"/>
      <c r="U65" s="24"/>
      <c r="V65" s="24"/>
      <c r="W65" s="22">
        <v>318</v>
      </c>
      <c r="X65" s="22">
        <v>6.0914961666812997E-2</v>
      </c>
      <c r="Y65" s="24"/>
      <c r="Z65" s="25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L65" s="24"/>
      <c r="AM65" s="24"/>
      <c r="AN65" s="22">
        <v>118</v>
      </c>
      <c r="AO65" s="22">
        <v>4.8378683274399502E-2</v>
      </c>
      <c r="AP65" s="24"/>
      <c r="AQ65" s="25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C65" s="24"/>
      <c r="BD65" s="24"/>
      <c r="BE65" s="22">
        <v>153</v>
      </c>
      <c r="BF65" s="22">
        <v>4.5920411107281303E-2</v>
      </c>
      <c r="BG65" s="24"/>
      <c r="BH65" s="25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T65" s="24"/>
      <c r="BU65" s="24"/>
      <c r="BV65" s="22">
        <v>87</v>
      </c>
      <c r="BW65" s="22">
        <v>2.4935342497380501E-2</v>
      </c>
      <c r="BX65" s="24"/>
      <c r="BY65" s="25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L65" s="24"/>
      <c r="CM65" s="22">
        <v>40</v>
      </c>
      <c r="CN65" s="22">
        <v>5.2335972519369903E-2</v>
      </c>
      <c r="CO65" s="24"/>
      <c r="CP65" s="25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B65" s="24"/>
      <c r="DC65" s="24"/>
      <c r="DD65" s="22">
        <v>38</v>
      </c>
      <c r="DE65" s="22">
        <v>5.9366830985193998E-2</v>
      </c>
      <c r="DF65" s="24"/>
      <c r="DG65" s="25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S65" s="24"/>
      <c r="DT65" s="24"/>
      <c r="DU65" s="22">
        <v>38</v>
      </c>
      <c r="DV65" s="22">
        <v>3.4462330735864903E-2</v>
      </c>
      <c r="DW65" s="24"/>
      <c r="DX65" s="25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J65" s="24"/>
      <c r="EK65" s="24"/>
      <c r="EL65" s="22">
        <v>20</v>
      </c>
      <c r="EM65" s="22">
        <v>4.3657783431760702E-2</v>
      </c>
      <c r="EN65" s="24"/>
      <c r="EO65" s="25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FB65" s="24"/>
      <c r="FC65" s="22">
        <v>28</v>
      </c>
      <c r="FD65" s="22">
        <v>5.3862176627536798E-2</v>
      </c>
      <c r="FE65" s="24"/>
      <c r="FF65" s="25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S65" s="24"/>
      <c r="FT65" s="22">
        <v>78</v>
      </c>
      <c r="FU65" s="22">
        <v>3.08485359668637E-2</v>
      </c>
      <c r="FV65" s="24"/>
      <c r="FW65" s="25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J65" s="24"/>
      <c r="GK65" s="22">
        <v>26</v>
      </c>
      <c r="GL65" s="22">
        <v>4.7178165155365201E-2</v>
      </c>
      <c r="GM65" s="24"/>
      <c r="GN65" s="25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HA65" s="24"/>
      <c r="HB65" s="22">
        <v>20</v>
      </c>
      <c r="HC65" s="22">
        <v>2.4983315428577599E-2</v>
      </c>
      <c r="HD65" s="24"/>
      <c r="HE65" s="25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R65" s="24"/>
      <c r="HS65" s="22">
        <v>18</v>
      </c>
      <c r="HT65" s="22">
        <v>2.39192343566315E-2</v>
      </c>
      <c r="HU65" s="24"/>
      <c r="HV65" s="25"/>
    </row>
    <row r="66" spans="10:230" x14ac:dyDescent="0.25">
      <c r="J66" s="24"/>
      <c r="K66" s="24"/>
      <c r="L66" s="24"/>
      <c r="M66" s="24"/>
      <c r="N66" s="24"/>
      <c r="O66" s="24"/>
      <c r="P66" s="24"/>
      <c r="Q66" s="24"/>
      <c r="R66" s="24"/>
      <c r="S66" s="24"/>
      <c r="U66" s="24"/>
      <c r="V66" s="24"/>
      <c r="W66" s="22">
        <v>320</v>
      </c>
      <c r="X66" s="22">
        <v>6.1321426820490098E-2</v>
      </c>
      <c r="Y66" s="24"/>
      <c r="Z66" s="25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L66" s="24"/>
      <c r="AM66" s="24"/>
      <c r="AN66" s="22">
        <v>120</v>
      </c>
      <c r="AO66" s="22">
        <v>4.8725142226939501E-2</v>
      </c>
      <c r="AP66" s="24"/>
      <c r="AQ66" s="25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C66" s="24"/>
      <c r="BD66" s="24"/>
      <c r="BE66" s="22">
        <v>156</v>
      </c>
      <c r="BF66" s="22">
        <v>4.7247738380850599E-2</v>
      </c>
      <c r="BG66" s="24"/>
      <c r="BH66" s="25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T66" s="24"/>
      <c r="BU66" s="24"/>
      <c r="BV66" s="22">
        <v>90</v>
      </c>
      <c r="BW66" s="22">
        <v>2.6385737317468301E-2</v>
      </c>
      <c r="BX66" s="24"/>
      <c r="BY66" s="25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K66" s="24"/>
      <c r="CL66" s="24"/>
      <c r="CM66" s="22">
        <v>42</v>
      </c>
      <c r="CN66" s="22">
        <v>7.1956443276638402E-2</v>
      </c>
      <c r="CO66" s="24"/>
      <c r="CP66" s="25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B66" s="24"/>
      <c r="DC66" s="24"/>
      <c r="DD66" s="22">
        <v>40</v>
      </c>
      <c r="DE66" s="22">
        <v>4.4129980335947297E-2</v>
      </c>
      <c r="DF66" s="24"/>
      <c r="DG66" s="25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S66" s="24"/>
      <c r="DT66" s="24"/>
      <c r="DW66" s="24"/>
      <c r="DX66" s="25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J66" s="24"/>
      <c r="EK66" s="24"/>
      <c r="EL66" s="22">
        <v>22</v>
      </c>
      <c r="EM66" s="22">
        <v>4.5721376891932397E-2</v>
      </c>
      <c r="EN66" s="24"/>
      <c r="EO66" s="25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FB66" s="24"/>
      <c r="FC66" s="22">
        <v>30</v>
      </c>
      <c r="FD66" s="22">
        <v>5.4512289759003803E-2</v>
      </c>
      <c r="FE66" s="24"/>
      <c r="FF66" s="25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S66" s="24"/>
      <c r="FT66" s="22">
        <v>80</v>
      </c>
      <c r="FU66" s="22">
        <v>3.1293290901748101E-2</v>
      </c>
      <c r="FV66" s="24"/>
      <c r="FW66" s="25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J66" s="24"/>
      <c r="GK66" s="22">
        <v>28</v>
      </c>
      <c r="GL66" s="22">
        <v>4.8840810995870503E-2</v>
      </c>
      <c r="GM66" s="24"/>
      <c r="GN66" s="25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HA66" s="24"/>
      <c r="HB66" s="22">
        <v>22</v>
      </c>
      <c r="HC66" s="22">
        <v>3.0377189998981001E-2</v>
      </c>
      <c r="HD66" s="24"/>
      <c r="HE66" s="25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R66" s="24"/>
      <c r="HS66" s="22">
        <v>20</v>
      </c>
      <c r="HT66" s="22">
        <v>2.37625583267322E-2</v>
      </c>
      <c r="HU66" s="24"/>
      <c r="HV66" s="25"/>
    </row>
    <row r="67" spans="10:230" x14ac:dyDescent="0.25">
      <c r="J67" s="24"/>
      <c r="K67" s="24"/>
      <c r="L67" s="24"/>
      <c r="M67" s="24"/>
      <c r="N67" s="24"/>
      <c r="O67" s="24"/>
      <c r="P67" s="24"/>
      <c r="Q67" s="24"/>
      <c r="R67" s="24"/>
      <c r="S67" s="24"/>
      <c r="U67" s="24"/>
      <c r="W67" s="22">
        <v>322</v>
      </c>
      <c r="X67" s="22">
        <v>6.1319590829036E-2</v>
      </c>
      <c r="Y67" s="24"/>
      <c r="Z67" s="25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L67" s="24"/>
      <c r="AN67" s="22">
        <v>122</v>
      </c>
      <c r="AO67" s="22">
        <v>4.92656732758378E-2</v>
      </c>
      <c r="AP67" s="24"/>
      <c r="AQ67" s="25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C67" s="24"/>
      <c r="BE67" s="22">
        <v>159</v>
      </c>
      <c r="BF67" s="22">
        <v>4.8090245299503898E-2</v>
      </c>
      <c r="BG67" s="24"/>
      <c r="BH67" s="25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T67" s="24"/>
      <c r="BX67" s="24"/>
      <c r="BY67" s="25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K67" s="24"/>
      <c r="CO67" s="24"/>
      <c r="CP67" s="25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B67" s="24"/>
      <c r="DF67" s="24"/>
      <c r="DG67" s="25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S67" s="24"/>
      <c r="DW67" s="24"/>
      <c r="DX67" s="25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J67" s="24"/>
      <c r="EL67" s="22">
        <v>24</v>
      </c>
      <c r="EM67" s="22">
        <v>4.3461546697341799E-2</v>
      </c>
      <c r="EN67" s="24"/>
      <c r="EO67" s="25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FC67" s="22">
        <v>32</v>
      </c>
      <c r="FD67" s="22">
        <v>5.3278827709660602E-2</v>
      </c>
      <c r="FE67" s="24"/>
      <c r="FF67" s="25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V67" s="24"/>
      <c r="FW67" s="25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K67" s="22">
        <v>30</v>
      </c>
      <c r="GL67" s="22">
        <v>5.0020022796962299E-2</v>
      </c>
      <c r="GM67" s="24"/>
      <c r="GN67" s="25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HB67" s="22">
        <v>24</v>
      </c>
      <c r="HC67" s="22">
        <v>2.8700101705578698E-2</v>
      </c>
      <c r="HD67" s="24"/>
      <c r="HE67" s="25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S67" s="22">
        <v>22</v>
      </c>
      <c r="HT67" s="22">
        <v>2.5279581763311101E-2</v>
      </c>
      <c r="HU67" s="24"/>
      <c r="HV67" s="25"/>
    </row>
    <row r="68" spans="10:230" x14ac:dyDescent="0.25">
      <c r="J68" s="24"/>
      <c r="K68" s="24"/>
      <c r="L68" s="24"/>
      <c r="M68" s="24"/>
      <c r="N68" s="24"/>
      <c r="O68" s="24"/>
      <c r="P68" s="24"/>
      <c r="Q68" s="24"/>
      <c r="R68" s="24"/>
      <c r="S68" s="24"/>
      <c r="U68" s="24"/>
      <c r="W68" s="22">
        <v>324</v>
      </c>
      <c r="X68" s="22">
        <v>6.1815877413713201E-2</v>
      </c>
      <c r="Z68" s="25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L68" s="24"/>
      <c r="AN68" s="22">
        <v>124</v>
      </c>
      <c r="AO68" s="22">
        <v>5.0192429646473399E-2</v>
      </c>
      <c r="AQ68" s="25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C68" s="24"/>
      <c r="BE68" s="22">
        <v>162</v>
      </c>
      <c r="BF68" s="22">
        <v>4.8830430060964797E-2</v>
      </c>
      <c r="BH68" s="25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T68" s="24"/>
      <c r="BY68" s="25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K68" s="24"/>
      <c r="CP68" s="25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B68" s="24"/>
      <c r="DG68" s="25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S68" s="24"/>
      <c r="DX68" s="25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J68" s="24"/>
      <c r="EL68" s="22">
        <v>26</v>
      </c>
      <c r="EM68" s="22">
        <v>4.4375588462314798E-2</v>
      </c>
      <c r="EO68" s="25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FC68" s="22">
        <v>34</v>
      </c>
      <c r="FD68" s="22">
        <v>5.52481620225692E-2</v>
      </c>
      <c r="FF68" s="25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W68" s="25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K68" s="22">
        <v>32</v>
      </c>
      <c r="GL68" s="22">
        <v>5.1688232914875398E-2</v>
      </c>
      <c r="GN68" s="25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HB68" s="22">
        <v>26</v>
      </c>
      <c r="HC68" s="22">
        <v>2.7000599985589801E-2</v>
      </c>
      <c r="HE68" s="25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S68" s="22">
        <v>24</v>
      </c>
      <c r="HT68" s="22">
        <v>2.7893336002679198E-2</v>
      </c>
      <c r="HV68" s="25"/>
    </row>
    <row r="69" spans="10:230" x14ac:dyDescent="0.25">
      <c r="J69" s="24"/>
      <c r="K69" s="24"/>
      <c r="L69" s="24"/>
      <c r="M69" s="24"/>
      <c r="N69" s="24"/>
      <c r="O69" s="24"/>
      <c r="P69" s="24"/>
      <c r="Q69" s="24"/>
      <c r="R69" s="24"/>
      <c r="S69" s="24"/>
      <c r="U69" s="24"/>
      <c r="W69" s="22">
        <v>326</v>
      </c>
      <c r="X69" s="22">
        <v>6.1804008188902797E-2</v>
      </c>
      <c r="Z69" s="25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L69" s="24"/>
      <c r="AQ69" s="25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C69" s="24"/>
      <c r="BE69" s="22">
        <v>99</v>
      </c>
      <c r="BF69" s="22">
        <v>-4.6788531851794398E-4</v>
      </c>
      <c r="BH69" s="25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T69" s="24"/>
      <c r="BY69" s="25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K69" s="24"/>
      <c r="CP69" s="25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B69" s="24"/>
      <c r="DG69" s="25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S69" s="24"/>
      <c r="DX69" s="25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J69" s="24"/>
      <c r="EL69" s="22">
        <v>28</v>
      </c>
      <c r="EM69" s="22">
        <v>4.3477785187473202E-2</v>
      </c>
      <c r="EO69" s="25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FC69" s="22">
        <v>36</v>
      </c>
      <c r="FD69" s="22">
        <v>5.9498339143065501E-2</v>
      </c>
      <c r="FF69" s="25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W69" s="25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N69" s="25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HB69" s="22">
        <v>28</v>
      </c>
      <c r="HC69" s="22">
        <v>3.0040455779932199E-2</v>
      </c>
      <c r="HE69" s="25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S69" s="22">
        <v>26</v>
      </c>
      <c r="HT69" s="22">
        <v>2.6979198969909898E-2</v>
      </c>
      <c r="HV69" s="25"/>
    </row>
    <row r="70" spans="10:230" x14ac:dyDescent="0.25">
      <c r="J70" s="24"/>
      <c r="K70" s="24"/>
      <c r="L70" s="24"/>
      <c r="M70" s="24"/>
      <c r="N70" s="24"/>
      <c r="O70" s="24"/>
      <c r="P70" s="24"/>
      <c r="Q70" s="24"/>
      <c r="R70" s="24"/>
      <c r="S70" s="24"/>
      <c r="U70" s="24"/>
      <c r="Z70" s="25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L70" s="24"/>
      <c r="AQ70" s="25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C70" s="24"/>
      <c r="BE70" s="22">
        <v>102</v>
      </c>
      <c r="BF70" s="22">
        <v>-4.4763023198379699E-4</v>
      </c>
      <c r="BH70" s="25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T70" s="24"/>
      <c r="BY70" s="25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K70" s="24"/>
      <c r="CP70" s="25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B70" s="24"/>
      <c r="DG70" s="25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S70" s="24"/>
      <c r="DX70" s="25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J70" s="24"/>
      <c r="EL70" s="22">
        <v>30</v>
      </c>
      <c r="EM70" s="22">
        <v>4.6631453235538002E-2</v>
      </c>
      <c r="EO70" s="25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FC70" s="22">
        <v>38</v>
      </c>
      <c r="FD70" s="22">
        <v>6.1031614790161101E-2</v>
      </c>
      <c r="FF70" s="25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W70" s="25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N70" s="25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HB70" s="22">
        <v>30</v>
      </c>
      <c r="HC70" s="22">
        <v>3.0141736704127099E-2</v>
      </c>
      <c r="HE70" s="25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V70" s="25"/>
    </row>
    <row r="71" spans="10:230" x14ac:dyDescent="0.25">
      <c r="J71" s="24"/>
      <c r="K71" s="24"/>
      <c r="L71" s="24"/>
      <c r="M71" s="24"/>
      <c r="N71" s="24"/>
      <c r="O71" s="24"/>
      <c r="P71" s="24"/>
      <c r="Q71" s="24"/>
      <c r="R71" s="24"/>
      <c r="S71" s="24"/>
      <c r="U71" s="24"/>
      <c r="V71" s="24">
        <f>M39</f>
        <v>3.1977033333333335E-2</v>
      </c>
      <c r="W71" s="22">
        <v>226</v>
      </c>
      <c r="X71" s="22">
        <v>3.7782496235787999E-2</v>
      </c>
      <c r="Y71" s="24">
        <f>LINEST(X71:X82,W71:W82,TRUE,TRUE)</f>
        <v>6.6199557278664737E-5</v>
      </c>
      <c r="Z71" s="25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L71" s="24"/>
      <c r="AM71" s="24">
        <f>AD39</f>
        <v>3.1977033333333335E-2</v>
      </c>
      <c r="AN71" s="22">
        <v>80</v>
      </c>
      <c r="AO71" s="22">
        <v>2.3258403717095501E-2</v>
      </c>
      <c r="AP71" s="24">
        <f>LINEST(AO71:AO83,AN71:AN83,TRUE,TRUE)</f>
        <v>1.4028040510460357E-4</v>
      </c>
      <c r="AQ71" s="25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C71" s="24"/>
      <c r="BD71" s="24">
        <f>AU39</f>
        <v>3.1977033333333335E-2</v>
      </c>
      <c r="BE71" s="22">
        <v>105</v>
      </c>
      <c r="BF71" s="22">
        <v>2.3040504241131901E-3</v>
      </c>
      <c r="BG71" s="24">
        <f>LINEST(BF69:BF79,BE69:BE79,TRUE,TRUE)</f>
        <v>1.1309497585077107E-4</v>
      </c>
      <c r="BH71" s="25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T71" s="24"/>
      <c r="BU71" s="24">
        <f>BL39</f>
        <v>3.1977033333333335E-2</v>
      </c>
      <c r="BV71" s="22">
        <v>30</v>
      </c>
      <c r="BW71" s="22">
        <v>-3.5901685737189598E-3</v>
      </c>
      <c r="BX71" s="24">
        <f>LINEST(BW71:BW79,BV71:BV79,TRUE,TRUE)</f>
        <v>1.7997703980408025E-4</v>
      </c>
      <c r="BY71" s="25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K71" s="24"/>
      <c r="CL71" s="24">
        <f>CC39</f>
        <v>3.1977033333333335E-2</v>
      </c>
      <c r="CM71" s="22">
        <v>62</v>
      </c>
      <c r="CN71" s="22">
        <v>3.1825685514458697E-2</v>
      </c>
      <c r="CO71" s="24">
        <f>LINEST(CN71:CN80,CM71:CM80,TRUE,TRUE)</f>
        <v>6.5651393235540453E-4</v>
      </c>
      <c r="CP71" s="25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B71" s="24"/>
      <c r="DC71" s="24">
        <f>CT39</f>
        <v>3.1977033333333335E-2</v>
      </c>
      <c r="DD71" s="22">
        <v>20</v>
      </c>
      <c r="DE71" s="22">
        <v>2.4350326009014302E-2</v>
      </c>
      <c r="DF71" s="24">
        <f>LINEST(DE71:DE79,DD71:DD79,TRUE,TRUE)</f>
        <v>3.2264592347327386E-4</v>
      </c>
      <c r="DG71" s="25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S71" s="24"/>
      <c r="DT71" s="24">
        <f>DK39</f>
        <v>3.1977033333333335E-2</v>
      </c>
      <c r="DU71" s="22">
        <v>2</v>
      </c>
      <c r="DV71" s="22">
        <v>2.4902772613730001E-2</v>
      </c>
      <c r="DW71" s="24">
        <f>LINEST(DV71:DV80,DU71:DU80,TRUE,TRUE)</f>
        <v>4.1016567671772205E-4</v>
      </c>
      <c r="DX71" s="25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J71" s="24"/>
      <c r="EK71" s="24">
        <f>EB39</f>
        <v>3.1977033333333335E-2</v>
      </c>
      <c r="EL71" s="22">
        <v>20</v>
      </c>
      <c r="EM71" s="22">
        <v>3.0788159999999998E-2</v>
      </c>
      <c r="EN71" s="24">
        <f>LINEST(EM71:EM84,EL71:EL84,TRUE,TRUE)</f>
        <v>1.8736943956043959E-4</v>
      </c>
      <c r="EO71" s="25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FB71" s="24">
        <f>ES39</f>
        <v>3.1977033333333335E-2</v>
      </c>
      <c r="FC71" s="22">
        <v>20</v>
      </c>
      <c r="FD71" s="22">
        <v>3.7251522345015498E-2</v>
      </c>
      <c r="FE71" s="24">
        <f>LINEST(FD71:FD81,FC71:FC81,TRUE,TRUE)</f>
        <v>2.1097226168821463E-4</v>
      </c>
      <c r="FF71" s="25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S71" s="24">
        <f>FJ39</f>
        <v>3.1977033333333335E-2</v>
      </c>
      <c r="FT71" s="22">
        <v>80</v>
      </c>
      <c r="FU71" s="22">
        <v>2.1608533532454999E-2</v>
      </c>
      <c r="FV71" s="24">
        <f>LINEST(FU71:FU81,FT71:FT81,TRUE,TRUE)</f>
        <v>4.8510719027052743E-5</v>
      </c>
      <c r="FW71" s="25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J71" s="24">
        <f>GA39</f>
        <v>3.1977033333333335E-2</v>
      </c>
      <c r="GK71" s="22">
        <v>40</v>
      </c>
      <c r="GL71" s="22">
        <v>3.5298133385036297E-2</v>
      </c>
      <c r="GM71" s="24">
        <f>LINEST(GL71:GL81,GK71:GK81,TRUE,TRUE)</f>
        <v>2.1544314600445056E-4</v>
      </c>
      <c r="GN71" s="25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HA71" s="24">
        <f>GR39</f>
        <v>3.1977033333333335E-2</v>
      </c>
      <c r="HB71" s="22">
        <v>80</v>
      </c>
      <c r="HC71" s="22">
        <v>5.1327324042011298E-2</v>
      </c>
      <c r="HD71" s="24">
        <f>LINEST(HC71:HC83,HB71:HB83,TRUE,TRUE)</f>
        <v>1.2839501936301711E-4</v>
      </c>
      <c r="HE71" s="25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R71" s="24">
        <f>HI39</f>
        <v>3.1977033333333335E-2</v>
      </c>
      <c r="HS71" s="22">
        <v>0</v>
      </c>
      <c r="HT71" s="22">
        <v>1.24623096018418E-2</v>
      </c>
      <c r="HU71" s="24">
        <f>LINEST(HT71:HT83,HS71:HS83,TRUE,TRUE)</f>
        <v>1.4026249747744478E-4</v>
      </c>
      <c r="HV71" s="25"/>
    </row>
    <row r="72" spans="10:230" x14ac:dyDescent="0.25">
      <c r="J72" s="24"/>
      <c r="K72" s="24"/>
      <c r="L72" s="24"/>
      <c r="M72" s="24"/>
      <c r="N72" s="24"/>
      <c r="O72" s="24"/>
      <c r="P72" s="24"/>
      <c r="Q72" s="24"/>
      <c r="R72" s="24"/>
      <c r="S72" s="24"/>
      <c r="U72" s="24"/>
      <c r="W72" s="22">
        <v>228</v>
      </c>
      <c r="X72" s="22">
        <v>3.76461266183888E-2</v>
      </c>
      <c r="Y72" s="24"/>
      <c r="Z72" s="25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L72" s="24"/>
      <c r="AN72" s="22">
        <v>82</v>
      </c>
      <c r="AO72" s="22">
        <v>2.3465978942982E-2</v>
      </c>
      <c r="AP72" s="24"/>
      <c r="AQ72" s="25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C72" s="24"/>
      <c r="BE72" s="22">
        <v>108</v>
      </c>
      <c r="BF72" s="22">
        <v>1.4862807531742599E-3</v>
      </c>
      <c r="BG72" s="24"/>
      <c r="BH72" s="25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T72" s="24"/>
      <c r="BV72" s="22">
        <v>33</v>
      </c>
      <c r="BW72" s="22">
        <v>-2.0218006945077298E-3</v>
      </c>
      <c r="BX72" s="24"/>
      <c r="BY72" s="25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K72" s="24"/>
      <c r="CM72" s="22">
        <v>64</v>
      </c>
      <c r="CN72" s="22">
        <v>2.7857555100956999E-2</v>
      </c>
      <c r="CO72" s="24"/>
      <c r="CP72" s="25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B72" s="24"/>
      <c r="DD72" s="22">
        <v>22</v>
      </c>
      <c r="DE72" s="22">
        <v>2.3810272886089601E-2</v>
      </c>
      <c r="DF72" s="24"/>
      <c r="DG72" s="25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S72" s="24"/>
      <c r="DU72" s="22">
        <v>4</v>
      </c>
      <c r="DV72" s="22">
        <v>2.5047225982415999E-2</v>
      </c>
      <c r="DW72" s="24"/>
      <c r="DX72" s="25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J72" s="24"/>
      <c r="EL72" s="22">
        <v>22</v>
      </c>
      <c r="EM72" s="22">
        <v>3.2098040000000001E-2</v>
      </c>
      <c r="EN72" s="24"/>
      <c r="EO72" s="25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FA72" s="24"/>
      <c r="FC72" s="22">
        <v>22</v>
      </c>
      <c r="FD72" s="22">
        <v>3.6155299463608598E-2</v>
      </c>
      <c r="FE72" s="24"/>
      <c r="FF72" s="25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R72" s="24"/>
      <c r="FT72" s="22">
        <v>82</v>
      </c>
      <c r="FU72" s="22">
        <v>1.8514912549067002E-2</v>
      </c>
      <c r="FV72" s="24"/>
      <c r="FW72" s="25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I72" s="24"/>
      <c r="GK72" s="22">
        <v>42</v>
      </c>
      <c r="GL72" s="22">
        <v>3.5008714027923098E-2</v>
      </c>
      <c r="GM72" s="24"/>
      <c r="GN72" s="25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Z72" s="24"/>
      <c r="HB72" s="22">
        <v>82</v>
      </c>
      <c r="HC72" s="22">
        <v>4.94282707491948E-2</v>
      </c>
      <c r="HD72" s="24"/>
      <c r="HE72" s="25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Q72" s="24"/>
      <c r="HS72" s="22">
        <v>2</v>
      </c>
      <c r="HT72" s="22">
        <v>1.64321297462003E-2</v>
      </c>
      <c r="HU72" s="24"/>
      <c r="HV72" s="25"/>
    </row>
    <row r="73" spans="10:230" x14ac:dyDescent="0.25">
      <c r="J73" s="24"/>
      <c r="K73" s="24"/>
      <c r="L73" s="24"/>
      <c r="M73" s="24"/>
      <c r="N73" s="24"/>
      <c r="O73" s="24"/>
      <c r="P73" s="24"/>
      <c r="Q73" s="24"/>
      <c r="R73" s="24"/>
      <c r="S73" s="24"/>
      <c r="U73" s="24"/>
      <c r="V73" s="24"/>
      <c r="W73" s="22">
        <v>230</v>
      </c>
      <c r="X73" s="22">
        <v>3.8199300861142399E-2</v>
      </c>
      <c r="Y73" s="27"/>
      <c r="Z73" s="25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L73" s="24"/>
      <c r="AM73" s="24"/>
      <c r="AN73" s="22">
        <v>84</v>
      </c>
      <c r="AO73" s="22">
        <v>2.3515821127433299E-2</v>
      </c>
      <c r="AP73" s="27"/>
      <c r="AQ73" s="25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C73" s="24"/>
      <c r="BD73" s="24"/>
      <c r="BE73" s="22">
        <v>111</v>
      </c>
      <c r="BF73" s="22">
        <v>1.69684801607731E-3</v>
      </c>
      <c r="BG73" s="27"/>
      <c r="BH73" s="25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T73" s="24"/>
      <c r="BU73" s="24"/>
      <c r="BV73" s="22">
        <v>36</v>
      </c>
      <c r="BW73" s="22">
        <v>1.6495734444332999E-3</v>
      </c>
      <c r="BX73" s="27"/>
      <c r="BY73" s="25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K73" s="24"/>
      <c r="CL73" s="24"/>
      <c r="CM73" s="22">
        <v>66</v>
      </c>
      <c r="CN73" s="22">
        <v>2.94849374914102E-2</v>
      </c>
      <c r="CO73" s="27"/>
      <c r="CP73" s="25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B73" s="24"/>
      <c r="DC73" s="24"/>
      <c r="DD73" s="22">
        <v>24</v>
      </c>
      <c r="DE73" s="22">
        <v>2.5251810216442402E-2</v>
      </c>
      <c r="DF73" s="27"/>
      <c r="DG73" s="25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S73" s="24"/>
      <c r="DT73" s="24"/>
      <c r="DU73" s="22">
        <v>6</v>
      </c>
      <c r="DV73" s="22">
        <v>2.7576042366246001E-2</v>
      </c>
      <c r="DW73" s="27"/>
      <c r="DX73" s="25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J73" s="24"/>
      <c r="EK73" s="24"/>
      <c r="EL73" s="22">
        <v>24</v>
      </c>
      <c r="EM73" s="22">
        <v>3.2863280000000002E-2</v>
      </c>
      <c r="EN73" s="27"/>
      <c r="EO73" s="25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FA73" s="24"/>
      <c r="FB73" s="24"/>
      <c r="FC73" s="22">
        <v>24</v>
      </c>
      <c r="FD73" s="22">
        <v>3.7119406112645997E-2</v>
      </c>
      <c r="FE73" s="27"/>
      <c r="FF73" s="25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R73" s="24"/>
      <c r="FS73" s="24"/>
      <c r="FT73" s="22">
        <v>84</v>
      </c>
      <c r="FU73" s="22">
        <v>1.76087091374907E-2</v>
      </c>
      <c r="FV73" s="27"/>
      <c r="FW73" s="25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I73" s="24"/>
      <c r="GJ73" s="24"/>
      <c r="GK73" s="22">
        <v>44</v>
      </c>
      <c r="GL73" s="22">
        <v>3.9445526930645902E-2</v>
      </c>
      <c r="GM73" s="27"/>
      <c r="GN73" s="25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Z73" s="24"/>
      <c r="HA73" s="24"/>
      <c r="HB73" s="22">
        <v>84</v>
      </c>
      <c r="HC73" s="22">
        <v>5.3437409841382698E-2</v>
      </c>
      <c r="HD73" s="27"/>
      <c r="HE73" s="25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Q73" s="24"/>
      <c r="HR73" s="24"/>
      <c r="HS73" s="22">
        <v>4</v>
      </c>
      <c r="HT73" s="22">
        <v>1.7263147400380398E-2</v>
      </c>
      <c r="HU73" s="27"/>
      <c r="HV73" s="25"/>
    </row>
    <row r="74" spans="10:230" x14ac:dyDescent="0.25">
      <c r="J74" s="24"/>
      <c r="K74" s="24"/>
      <c r="L74" s="24"/>
      <c r="M74" s="24"/>
      <c r="N74" s="24"/>
      <c r="O74" s="24"/>
      <c r="P74" s="24"/>
      <c r="Q74" s="24"/>
      <c r="R74" s="24"/>
      <c r="S74" s="24"/>
      <c r="U74" s="24"/>
      <c r="V74" s="24"/>
      <c r="W74" s="22">
        <v>232</v>
      </c>
      <c r="X74" s="22">
        <v>3.83540716684437E-2</v>
      </c>
      <c r="Y74" s="24"/>
      <c r="Z74" s="25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L74" s="24"/>
      <c r="AM74" s="24"/>
      <c r="AN74" s="22">
        <v>86</v>
      </c>
      <c r="AO74" s="22">
        <v>2.3976288083557201E-2</v>
      </c>
      <c r="AP74" s="24"/>
      <c r="AQ74" s="25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C74" s="24"/>
      <c r="BD74" s="24"/>
      <c r="BE74" s="22">
        <v>114</v>
      </c>
      <c r="BF74" s="22">
        <v>-4.23611066841872E-4</v>
      </c>
      <c r="BG74" s="24"/>
      <c r="BH74" s="25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T74" s="24"/>
      <c r="BU74" s="24"/>
      <c r="BV74" s="22">
        <v>39</v>
      </c>
      <c r="BW74" s="22">
        <v>3.9762782834910102E-4</v>
      </c>
      <c r="BX74" s="24"/>
      <c r="BY74" s="25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K74" s="24"/>
      <c r="CL74" s="24"/>
      <c r="CM74" s="22">
        <v>68</v>
      </c>
      <c r="CN74" s="22">
        <v>3.0437282225906099E-2</v>
      </c>
      <c r="CO74" s="24"/>
      <c r="CP74" s="25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B74" s="24"/>
      <c r="DC74" s="24"/>
      <c r="DD74" s="22">
        <v>26</v>
      </c>
      <c r="DE74" s="22">
        <v>2.5451010241498501E-2</v>
      </c>
      <c r="DF74" s="24"/>
      <c r="DG74" s="25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S74" s="24"/>
      <c r="DT74" s="24"/>
      <c r="DU74" s="22">
        <v>8</v>
      </c>
      <c r="DV74" s="22">
        <v>2.8736104472479498E-2</v>
      </c>
      <c r="DW74" s="24"/>
      <c r="DX74" s="25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J74" s="24"/>
      <c r="EK74" s="24"/>
      <c r="EL74" s="22">
        <v>26</v>
      </c>
      <c r="EM74" s="22">
        <v>3.1921779999999997E-2</v>
      </c>
      <c r="EN74" s="24"/>
      <c r="EO74" s="25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FA74" s="24"/>
      <c r="FB74" s="24"/>
      <c r="FC74" s="22">
        <v>26</v>
      </c>
      <c r="FD74" s="22">
        <v>3.8078117779919603E-2</v>
      </c>
      <c r="FE74" s="24"/>
      <c r="FF74" s="25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R74" s="24"/>
      <c r="FS74" s="24"/>
      <c r="FT74" s="22">
        <v>86</v>
      </c>
      <c r="FU74" s="22">
        <v>1.7889454767811699E-2</v>
      </c>
      <c r="FV74" s="24"/>
      <c r="FW74" s="25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I74" s="24"/>
      <c r="GJ74" s="24"/>
      <c r="GK74" s="22">
        <v>46</v>
      </c>
      <c r="GL74" s="22">
        <v>3.6346301706361897E-2</v>
      </c>
      <c r="GM74" s="24"/>
      <c r="GN74" s="25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Z74" s="24"/>
      <c r="HA74" s="24"/>
      <c r="HB74" s="22">
        <v>86</v>
      </c>
      <c r="HC74" s="22">
        <v>4.8087060810435102E-2</v>
      </c>
      <c r="HD74" s="24"/>
      <c r="HE74" s="25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Q74" s="24"/>
      <c r="HR74" s="24"/>
      <c r="HS74" s="22">
        <v>6</v>
      </c>
      <c r="HT74" s="22">
        <v>1.9716715069326499E-2</v>
      </c>
      <c r="HU74" s="24"/>
      <c r="HV74" s="25"/>
    </row>
    <row r="75" spans="10:230" x14ac:dyDescent="0.25">
      <c r="J75" s="24"/>
      <c r="K75" s="24"/>
      <c r="L75" s="24"/>
      <c r="M75" s="24"/>
      <c r="N75" s="24"/>
      <c r="O75" s="24"/>
      <c r="P75" s="24"/>
      <c r="Q75" s="24"/>
      <c r="R75" s="24"/>
      <c r="S75" s="24"/>
      <c r="U75" s="24"/>
      <c r="V75" s="24"/>
      <c r="W75" s="22">
        <v>234</v>
      </c>
      <c r="X75" s="22">
        <v>3.80478296148275E-2</v>
      </c>
      <c r="Y75" s="24"/>
      <c r="Z75" s="25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L75" s="24"/>
      <c r="AM75" s="24"/>
      <c r="AN75" s="22">
        <v>88</v>
      </c>
      <c r="AO75" s="22">
        <v>2.4200516031041099E-2</v>
      </c>
      <c r="AP75" s="24"/>
      <c r="AQ75" s="25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C75" s="24"/>
      <c r="BD75" s="24"/>
      <c r="BE75" s="22">
        <v>117</v>
      </c>
      <c r="BF75" s="22">
        <v>4.1750537249213796E-3</v>
      </c>
      <c r="BG75" s="24"/>
      <c r="BH75" s="25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T75" s="24"/>
      <c r="BU75" s="24"/>
      <c r="BV75" s="22">
        <v>42</v>
      </c>
      <c r="BW75" s="22">
        <v>1.5947204634600099E-3</v>
      </c>
      <c r="BX75" s="24"/>
      <c r="BY75" s="25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K75" s="24"/>
      <c r="CL75" s="24"/>
      <c r="CM75" s="22">
        <v>70</v>
      </c>
      <c r="CN75" s="22">
        <v>3.1326041579682003E-2</v>
      </c>
      <c r="CO75" s="24"/>
      <c r="CP75" s="25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B75" s="24"/>
      <c r="DC75" s="24"/>
      <c r="DD75" s="22">
        <v>28</v>
      </c>
      <c r="DE75" s="22">
        <v>2.5327009697618998E-2</v>
      </c>
      <c r="DF75" s="24"/>
      <c r="DG75" s="25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S75" s="24"/>
      <c r="DT75" s="24"/>
      <c r="DU75" s="22">
        <v>10</v>
      </c>
      <c r="DV75" s="22">
        <v>2.78114810063766E-2</v>
      </c>
      <c r="DW75" s="24"/>
      <c r="DX75" s="25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J75" s="24"/>
      <c r="EK75" s="24"/>
      <c r="EL75" s="22">
        <v>28</v>
      </c>
      <c r="EM75" s="22">
        <v>3.5300020000000001E-2</v>
      </c>
      <c r="EN75" s="24"/>
      <c r="EO75" s="25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FA75" s="24"/>
      <c r="FB75" s="24"/>
      <c r="FC75" s="22">
        <v>28</v>
      </c>
      <c r="FD75" s="22">
        <v>4.2320197326828402E-2</v>
      </c>
      <c r="FE75" s="24"/>
      <c r="FF75" s="25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R75" s="24"/>
      <c r="FS75" s="24"/>
      <c r="FT75" s="22">
        <v>88</v>
      </c>
      <c r="FU75" s="22">
        <v>1.8889175946732499E-2</v>
      </c>
      <c r="FV75" s="24"/>
      <c r="FW75" s="25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I75" s="24"/>
      <c r="GJ75" s="24"/>
      <c r="GK75" s="22">
        <v>48</v>
      </c>
      <c r="GL75" s="22">
        <v>3.5580659632634501E-2</v>
      </c>
      <c r="GM75" s="24"/>
      <c r="GN75" s="25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Z75" s="24"/>
      <c r="HA75" s="24"/>
      <c r="HB75" s="22">
        <v>88</v>
      </c>
      <c r="HC75" s="22">
        <v>5.0446509328043801E-2</v>
      </c>
      <c r="HD75" s="24"/>
      <c r="HE75" s="25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Q75" s="24"/>
      <c r="HR75" s="24"/>
      <c r="HS75" s="22">
        <v>8</v>
      </c>
      <c r="HT75" s="22">
        <v>9.4445329165522597E-3</v>
      </c>
      <c r="HU75" s="24"/>
      <c r="HV75" s="25"/>
    </row>
    <row r="76" spans="10:230" x14ac:dyDescent="0.25">
      <c r="J76" s="24"/>
      <c r="K76" s="24"/>
      <c r="L76" s="24"/>
      <c r="M76" s="24"/>
      <c r="N76" s="24"/>
      <c r="O76" s="24"/>
      <c r="P76" s="24"/>
      <c r="Q76" s="24"/>
      <c r="R76" s="24"/>
      <c r="S76" s="24"/>
      <c r="U76" s="24"/>
      <c r="V76" s="24"/>
      <c r="W76" s="22">
        <v>236</v>
      </c>
      <c r="X76" s="22">
        <v>3.8412452280588302E-2</v>
      </c>
      <c r="Y76" s="24"/>
      <c r="Z76" s="25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L76" s="24"/>
      <c r="AM76" s="24"/>
      <c r="AN76" s="22">
        <v>90</v>
      </c>
      <c r="AO76" s="22">
        <v>2.4560278648900102E-2</v>
      </c>
      <c r="AP76" s="24"/>
      <c r="AQ76" s="25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C76" s="24"/>
      <c r="BD76" s="24"/>
      <c r="BE76" s="22">
        <v>120</v>
      </c>
      <c r="BF76" s="22">
        <v>3.10568918930384E-3</v>
      </c>
      <c r="BG76" s="24"/>
      <c r="BH76" s="25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T76" s="24"/>
      <c r="BU76" s="24"/>
      <c r="BV76" s="22">
        <v>45</v>
      </c>
      <c r="BW76" s="22">
        <v>1.8876616238386601E-3</v>
      </c>
      <c r="BX76" s="24"/>
      <c r="BY76" s="25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K76" s="24"/>
      <c r="CL76" s="24"/>
      <c r="CM76" s="22">
        <v>72</v>
      </c>
      <c r="CN76" s="22">
        <v>3.5755105142848E-2</v>
      </c>
      <c r="CO76" s="24"/>
      <c r="CP76" s="25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B76" s="24"/>
      <c r="DC76" s="24"/>
      <c r="DD76" s="22">
        <v>30</v>
      </c>
      <c r="DE76" s="22">
        <v>2.70451986347417E-2</v>
      </c>
      <c r="DF76" s="24"/>
      <c r="DG76" s="25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S76" s="24"/>
      <c r="DT76" s="24"/>
      <c r="DU76" s="22">
        <v>12</v>
      </c>
      <c r="DV76" s="22">
        <v>2.9238105335942999E-2</v>
      </c>
      <c r="DW76" s="24"/>
      <c r="DX76" s="25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J76" s="24"/>
      <c r="EK76" s="24"/>
      <c r="EL76" s="22">
        <v>30</v>
      </c>
      <c r="EM76" s="22">
        <v>3.4410349999999999E-2</v>
      </c>
      <c r="EN76" s="24"/>
      <c r="EO76" s="25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FA76" s="24"/>
      <c r="FB76" s="24"/>
      <c r="FC76" s="22">
        <v>30</v>
      </c>
      <c r="FD76" s="22">
        <v>3.85465418083141E-2</v>
      </c>
      <c r="FE76" s="24"/>
      <c r="FF76" s="25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R76" s="24"/>
      <c r="FS76" s="24"/>
      <c r="FT76" s="22">
        <v>90</v>
      </c>
      <c r="FU76" s="22">
        <v>2.51771358447587E-2</v>
      </c>
      <c r="FV76" s="24"/>
      <c r="FW76" s="25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I76" s="24"/>
      <c r="GJ76" s="24"/>
      <c r="GK76" s="22">
        <v>50</v>
      </c>
      <c r="GL76" s="22">
        <v>3.6488014042372001E-2</v>
      </c>
      <c r="GM76" s="24"/>
      <c r="GN76" s="25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Z76" s="24"/>
      <c r="HA76" s="24"/>
      <c r="HB76" s="22">
        <v>90</v>
      </c>
      <c r="HC76" s="22">
        <v>5.1601499475831702E-2</v>
      </c>
      <c r="HD76" s="24"/>
      <c r="HE76" s="25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Q76" s="24"/>
      <c r="HR76" s="24"/>
      <c r="HS76" s="22">
        <v>10</v>
      </c>
      <c r="HT76" s="22">
        <v>1.5521749309806101E-2</v>
      </c>
      <c r="HU76" s="24"/>
      <c r="HV76" s="25"/>
    </row>
    <row r="77" spans="10:230" x14ac:dyDescent="0.25">
      <c r="J77" s="24"/>
      <c r="K77" s="24"/>
      <c r="L77" s="24"/>
      <c r="M77" s="24"/>
      <c r="N77" s="24"/>
      <c r="O77" s="24"/>
      <c r="P77" s="24"/>
      <c r="Q77" s="24"/>
      <c r="R77" s="24"/>
      <c r="S77" s="24"/>
      <c r="U77" s="24"/>
      <c r="V77" s="24"/>
      <c r="W77" s="22">
        <v>238</v>
      </c>
      <c r="X77" s="22">
        <v>3.84576520917949E-2</v>
      </c>
      <c r="Y77" s="24"/>
      <c r="Z77" s="25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L77" s="24"/>
      <c r="AM77" s="24"/>
      <c r="AN77" s="22">
        <v>92</v>
      </c>
      <c r="AO77" s="22">
        <v>2.4792606125709798E-2</v>
      </c>
      <c r="AP77" s="24"/>
      <c r="AQ77" s="25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C77" s="24"/>
      <c r="BD77" s="24"/>
      <c r="BE77" s="22">
        <v>123</v>
      </c>
      <c r="BF77" s="22">
        <v>2.2570062473584798E-3</v>
      </c>
      <c r="BG77" s="24"/>
      <c r="BH77" s="25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T77" s="24"/>
      <c r="BU77" s="24"/>
      <c r="BV77" s="22">
        <v>48</v>
      </c>
      <c r="BW77" s="22">
        <v>1.8486552376220399E-3</v>
      </c>
      <c r="BX77" s="24"/>
      <c r="BY77" s="25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K77" s="24"/>
      <c r="CL77" s="24"/>
      <c r="CM77" s="22">
        <v>74</v>
      </c>
      <c r="CN77" s="22">
        <v>3.8284309168371403E-2</v>
      </c>
      <c r="CO77" s="24"/>
      <c r="CP77" s="25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B77" s="24"/>
      <c r="DC77" s="24"/>
      <c r="DD77" s="22">
        <v>32</v>
      </c>
      <c r="DE77" s="22">
        <v>2.6923775407668799E-2</v>
      </c>
      <c r="DF77" s="24"/>
      <c r="DG77" s="25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S77" s="24"/>
      <c r="DT77" s="24"/>
      <c r="DU77" s="22">
        <v>14</v>
      </c>
      <c r="DV77" s="22">
        <v>3.0685991953434098E-2</v>
      </c>
      <c r="DW77" s="24"/>
      <c r="DX77" s="25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J77" s="24"/>
      <c r="EK77" s="24"/>
      <c r="EL77" s="22">
        <v>32</v>
      </c>
      <c r="EM77" s="22">
        <v>3.3862290000000003E-2</v>
      </c>
      <c r="EN77" s="24"/>
      <c r="EO77" s="25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FA77" s="24"/>
      <c r="FB77" s="24"/>
      <c r="FC77" s="22">
        <v>32</v>
      </c>
      <c r="FD77" s="22">
        <v>3.9903573704199502E-2</v>
      </c>
      <c r="FE77" s="24"/>
      <c r="FF77" s="25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R77" s="24"/>
      <c r="FS77" s="24"/>
      <c r="FT77" s="22">
        <v>92</v>
      </c>
      <c r="FU77" s="22">
        <v>2.1533545699036299E-2</v>
      </c>
      <c r="FV77" s="24"/>
      <c r="FW77" s="25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I77" s="24"/>
      <c r="GJ77" s="24"/>
      <c r="GK77" s="22">
        <v>52</v>
      </c>
      <c r="GL77" s="22">
        <v>3.8029401550031101E-2</v>
      </c>
      <c r="GM77" s="24"/>
      <c r="GN77" s="25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Z77" s="24"/>
      <c r="HA77" s="24"/>
      <c r="HB77" s="22">
        <v>92</v>
      </c>
      <c r="HC77" s="22">
        <v>4.8483928362037201E-2</v>
      </c>
      <c r="HD77" s="24"/>
      <c r="HE77" s="25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Q77" s="24"/>
      <c r="HR77" s="24"/>
      <c r="HS77" s="22">
        <v>12</v>
      </c>
      <c r="HT77" s="22">
        <v>1.14484154671396E-2</v>
      </c>
      <c r="HU77" s="24"/>
      <c r="HV77" s="25"/>
    </row>
    <row r="78" spans="10:230" x14ac:dyDescent="0.25">
      <c r="J78" s="24"/>
      <c r="K78" s="24"/>
      <c r="L78" s="24"/>
      <c r="M78" s="24"/>
      <c r="N78" s="24"/>
      <c r="O78" s="24"/>
      <c r="P78" s="24"/>
      <c r="Q78" s="24"/>
      <c r="R78" s="24"/>
      <c r="S78" s="24"/>
      <c r="U78" s="24"/>
      <c r="V78" s="24"/>
      <c r="W78" s="22">
        <v>240</v>
      </c>
      <c r="X78" s="22">
        <v>3.85458070265274E-2</v>
      </c>
      <c r="Y78" s="24"/>
      <c r="Z78" s="25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L78" s="24"/>
      <c r="AM78" s="24"/>
      <c r="AN78" s="22">
        <v>94</v>
      </c>
      <c r="AO78" s="22">
        <v>2.51075894720393E-2</v>
      </c>
      <c r="AP78" s="24"/>
      <c r="AQ78" s="25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C78" s="24"/>
      <c r="BD78" s="24"/>
      <c r="BE78" s="22">
        <v>126</v>
      </c>
      <c r="BF78" s="22">
        <v>2.5048074341643E-3</v>
      </c>
      <c r="BG78" s="24"/>
      <c r="BH78" s="25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T78" s="24"/>
      <c r="BU78" s="24"/>
      <c r="BV78" s="22">
        <v>51</v>
      </c>
      <c r="BW78" s="22">
        <v>4.2824960795021601E-4</v>
      </c>
      <c r="BX78" s="24"/>
      <c r="BY78" s="25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K78" s="24"/>
      <c r="CL78" s="24"/>
      <c r="CM78" s="22">
        <v>76</v>
      </c>
      <c r="CN78" s="22">
        <v>3.9278763779306398E-2</v>
      </c>
      <c r="CO78" s="24"/>
      <c r="CP78" s="25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B78" s="24"/>
      <c r="DC78" s="24"/>
      <c r="DD78" s="22">
        <v>34</v>
      </c>
      <c r="DE78" s="22">
        <v>2.8080780886873099E-2</v>
      </c>
      <c r="DF78" s="24"/>
      <c r="DG78" s="25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S78" s="24"/>
      <c r="DT78" s="24"/>
      <c r="DU78" s="22">
        <v>16</v>
      </c>
      <c r="DV78" s="22">
        <v>3.0746626714956302E-2</v>
      </c>
      <c r="DW78" s="24"/>
      <c r="DX78" s="25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J78" s="24"/>
      <c r="EK78" s="24"/>
      <c r="EL78" s="22">
        <v>34</v>
      </c>
      <c r="EM78" s="22">
        <v>3.4550900000000002E-2</v>
      </c>
      <c r="EN78" s="24"/>
      <c r="EO78" s="25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FA78" s="24"/>
      <c r="FB78" s="24"/>
      <c r="FC78" s="22">
        <v>34</v>
      </c>
      <c r="FD78" s="22">
        <v>4.01003774330096E-2</v>
      </c>
      <c r="FE78" s="24"/>
      <c r="FF78" s="25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R78" s="24"/>
      <c r="FS78" s="24"/>
      <c r="FT78" s="22">
        <v>94</v>
      </c>
      <c r="FU78" s="22">
        <v>2.0673519979290102E-2</v>
      </c>
      <c r="FV78" s="24"/>
      <c r="FW78" s="25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I78" s="24"/>
      <c r="GJ78" s="24"/>
      <c r="GK78" s="22">
        <v>54</v>
      </c>
      <c r="GL78" s="22">
        <v>3.7376833963668699E-2</v>
      </c>
      <c r="GM78" s="24"/>
      <c r="GN78" s="25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Z78" s="24"/>
      <c r="HA78" s="24"/>
      <c r="HB78" s="22">
        <v>94</v>
      </c>
      <c r="HC78" s="22">
        <v>4.9216891487197802E-2</v>
      </c>
      <c r="HD78" s="24"/>
      <c r="HE78" s="25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Q78" s="24"/>
      <c r="HR78" s="24"/>
      <c r="HS78" s="22">
        <v>14</v>
      </c>
      <c r="HT78" s="22">
        <v>1.4624904723022801E-2</v>
      </c>
      <c r="HU78" s="24"/>
      <c r="HV78" s="25"/>
    </row>
    <row r="79" spans="10:230" x14ac:dyDescent="0.25">
      <c r="J79" s="24"/>
      <c r="K79" s="24"/>
      <c r="L79" s="24"/>
      <c r="M79" s="24"/>
      <c r="N79" s="24"/>
      <c r="O79" s="24"/>
      <c r="P79" s="24"/>
      <c r="Q79" s="24"/>
      <c r="R79" s="24"/>
      <c r="S79" s="24"/>
      <c r="U79" s="24"/>
      <c r="V79" s="24"/>
      <c r="W79" s="22">
        <v>242</v>
      </c>
      <c r="X79" s="22">
        <v>3.8677684972279802E-2</v>
      </c>
      <c r="Y79" s="24"/>
      <c r="Z79" s="25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L79" s="24"/>
      <c r="AM79" s="24"/>
      <c r="AN79" s="22">
        <v>96</v>
      </c>
      <c r="AO79" s="22">
        <v>2.525519059024E-2</v>
      </c>
      <c r="AP79" s="24"/>
      <c r="AQ79" s="25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C79" s="24"/>
      <c r="BD79" s="24"/>
      <c r="BE79" s="22">
        <v>129</v>
      </c>
      <c r="BF79" s="22">
        <v>3.51925494454665E-3</v>
      </c>
      <c r="BG79" s="24"/>
      <c r="BH79" s="25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T79" s="24"/>
      <c r="BU79" s="24"/>
      <c r="BV79" s="22">
        <v>54</v>
      </c>
      <c r="BW79" s="22">
        <v>2.1992111451544301E-3</v>
      </c>
      <c r="BX79" s="24"/>
      <c r="BY79" s="25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K79" s="24"/>
      <c r="CL79" s="24"/>
      <c r="CM79" s="22">
        <v>78</v>
      </c>
      <c r="CN79" s="22">
        <v>3.5889412358343697E-2</v>
      </c>
      <c r="CO79" s="24"/>
      <c r="CP79" s="25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B79" s="24"/>
      <c r="DC79" s="24"/>
      <c r="DD79" s="22">
        <v>36</v>
      </c>
      <c r="DE79" s="22">
        <v>2.9592293018700901E-2</v>
      </c>
      <c r="DF79" s="24"/>
      <c r="DG79" s="25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S79" s="24"/>
      <c r="DT79" s="24"/>
      <c r="DU79" s="22">
        <v>18</v>
      </c>
      <c r="DV79" s="22">
        <v>3.2110837065626403E-2</v>
      </c>
      <c r="DW79" s="24"/>
      <c r="DX79" s="25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J79" s="24"/>
      <c r="EK79" s="24"/>
      <c r="EL79" s="22">
        <v>36</v>
      </c>
      <c r="EM79" s="22">
        <v>3.4845929999999997E-2</v>
      </c>
      <c r="EN79" s="24"/>
      <c r="EO79" s="25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FA79" s="24"/>
      <c r="FB79" s="24"/>
      <c r="FC79" s="22">
        <v>36</v>
      </c>
      <c r="FD79" s="22">
        <v>4.0746310647420902E-2</v>
      </c>
      <c r="FE79" s="24"/>
      <c r="FF79" s="25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R79" s="24"/>
      <c r="FS79" s="24"/>
      <c r="FT79" s="22">
        <v>96</v>
      </c>
      <c r="FU79" s="22">
        <v>1.8950601053415301E-2</v>
      </c>
      <c r="FV79" s="24"/>
      <c r="FW79" s="25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I79" s="24"/>
      <c r="GJ79" s="24"/>
      <c r="GK79" s="22">
        <v>56</v>
      </c>
      <c r="GL79" s="22">
        <v>4.0533372335474598E-2</v>
      </c>
      <c r="GM79" s="24"/>
      <c r="GN79" s="25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Z79" s="24"/>
      <c r="HA79" s="24"/>
      <c r="HB79" s="22">
        <v>96</v>
      </c>
      <c r="HC79" s="22">
        <v>5.4159248626521897E-2</v>
      </c>
      <c r="HD79" s="24"/>
      <c r="HE79" s="25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Q79" s="24"/>
      <c r="HR79" s="24"/>
      <c r="HS79" s="22">
        <v>16</v>
      </c>
      <c r="HT79" s="22">
        <v>2.1677544419272599E-2</v>
      </c>
      <c r="HU79" s="24"/>
      <c r="HV79" s="25"/>
    </row>
    <row r="80" spans="10:230" x14ac:dyDescent="0.25">
      <c r="J80" s="24"/>
      <c r="K80" s="24"/>
      <c r="L80" s="24"/>
      <c r="M80" s="24"/>
      <c r="N80" s="24"/>
      <c r="O80" s="24"/>
      <c r="P80" s="24"/>
      <c r="Q80" s="24"/>
      <c r="R80" s="24"/>
      <c r="S80" s="24"/>
      <c r="U80" s="24"/>
      <c r="V80" s="24"/>
      <c r="W80" s="22">
        <v>244</v>
      </c>
      <c r="X80" s="22">
        <v>3.8808885857813898E-2</v>
      </c>
      <c r="Y80" s="24"/>
      <c r="Z80" s="25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L80" s="24"/>
      <c r="AM80" s="24"/>
      <c r="AN80" s="22">
        <v>98</v>
      </c>
      <c r="AO80" s="22">
        <v>2.56613244935959E-2</v>
      </c>
      <c r="AP80" s="24"/>
      <c r="AQ80" s="25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C80" s="24"/>
      <c r="BD80" s="24"/>
      <c r="BG80" s="24"/>
      <c r="BH80" s="25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T80" s="24"/>
      <c r="BU80" s="24"/>
      <c r="BX80" s="24"/>
      <c r="BY80" s="25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K80" s="24"/>
      <c r="CL80" s="24"/>
      <c r="CM80" s="22">
        <v>80</v>
      </c>
      <c r="CN80" s="22">
        <v>4.1102054519517997E-2</v>
      </c>
      <c r="CO80" s="24"/>
      <c r="CP80" s="25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B80" s="24"/>
      <c r="DC80" s="24"/>
      <c r="DD80" s="22">
        <v>38</v>
      </c>
      <c r="DE80" s="22">
        <v>2.8446327019037199E-2</v>
      </c>
      <c r="DF80" s="24"/>
      <c r="DG80" s="25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S80" s="24"/>
      <c r="DT80" s="24"/>
      <c r="DU80" s="22">
        <v>20</v>
      </c>
      <c r="DV80" s="22">
        <v>3.1878348971329303E-2</v>
      </c>
      <c r="DW80" s="24"/>
      <c r="DX80" s="25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J80" s="24"/>
      <c r="EK80" s="24"/>
      <c r="EL80" s="22">
        <v>38</v>
      </c>
      <c r="EM80" s="22">
        <v>3.4020269999999998E-2</v>
      </c>
      <c r="EN80" s="24"/>
      <c r="EO80" s="25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FA80" s="24"/>
      <c r="FB80" s="24"/>
      <c r="FC80" s="22">
        <v>38</v>
      </c>
      <c r="FD80" s="22">
        <v>4.1633844142964199E-2</v>
      </c>
      <c r="FE80" s="24"/>
      <c r="FF80" s="25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R80" s="24"/>
      <c r="FS80" s="24"/>
      <c r="FT80" s="22">
        <v>98</v>
      </c>
      <c r="FU80" s="22">
        <v>1.9127658624235301E-2</v>
      </c>
      <c r="FV80" s="24"/>
      <c r="FW80" s="25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I80" s="24"/>
      <c r="GJ80" s="24"/>
      <c r="GK80" s="22">
        <v>58</v>
      </c>
      <c r="GL80" s="22">
        <v>3.9384647636257299E-2</v>
      </c>
      <c r="GM80" s="24"/>
      <c r="GN80" s="25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Z80" s="24"/>
      <c r="HA80" s="24"/>
      <c r="HB80" s="22">
        <v>98</v>
      </c>
      <c r="HC80" s="22">
        <v>5.4629780264602502E-2</v>
      </c>
      <c r="HD80" s="24"/>
      <c r="HE80" s="25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Q80" s="24"/>
      <c r="HR80" s="24"/>
      <c r="HS80" s="22">
        <v>18</v>
      </c>
      <c r="HT80" s="22">
        <v>1.31075632346231E-2</v>
      </c>
      <c r="HU80" s="24"/>
      <c r="HV80" s="25"/>
    </row>
    <row r="81" spans="10:230" x14ac:dyDescent="0.25">
      <c r="J81" s="24"/>
      <c r="K81" s="24"/>
      <c r="L81" s="24"/>
      <c r="M81" s="24"/>
      <c r="N81" s="24"/>
      <c r="O81" s="24"/>
      <c r="P81" s="24"/>
      <c r="Q81" s="24"/>
      <c r="R81" s="24"/>
      <c r="S81" s="24"/>
      <c r="U81" s="24"/>
      <c r="V81" s="24"/>
      <c r="W81" s="22">
        <v>246</v>
      </c>
      <c r="X81" s="22">
        <v>3.93591505625853E-2</v>
      </c>
      <c r="Y81" s="24"/>
      <c r="Z81" s="25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L81" s="24"/>
      <c r="AM81" s="24"/>
      <c r="AN81" s="22">
        <v>100</v>
      </c>
      <c r="AO81" s="22">
        <v>2.5758429111025501E-2</v>
      </c>
      <c r="AP81" s="24"/>
      <c r="AQ81" s="25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C81" s="24"/>
      <c r="BD81" s="24"/>
      <c r="BG81" s="24"/>
      <c r="BH81" s="25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T81" s="24"/>
      <c r="BU81" s="24"/>
      <c r="BX81" s="24"/>
      <c r="BY81" s="25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K81" s="24"/>
      <c r="CL81" s="24"/>
      <c r="CO81" s="24"/>
      <c r="CP81" s="25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B81" s="24"/>
      <c r="DC81" s="24"/>
      <c r="DD81" s="22">
        <v>40</v>
      </c>
      <c r="DE81" s="22">
        <v>2.93363829323216E-2</v>
      </c>
      <c r="DF81" s="24"/>
      <c r="DG81" s="25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S81" s="24"/>
      <c r="DT81" s="24"/>
      <c r="DW81" s="24"/>
      <c r="DX81" s="25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J81" s="24"/>
      <c r="EK81" s="24"/>
      <c r="EL81" s="22">
        <v>40</v>
      </c>
      <c r="EM81" s="22">
        <v>3.4067699999999999E-2</v>
      </c>
      <c r="EN81" s="24"/>
      <c r="EO81" s="25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FA81" s="24"/>
      <c r="FB81" s="24"/>
      <c r="FC81" s="22">
        <v>40</v>
      </c>
      <c r="FD81" s="22">
        <v>3.96497442582373E-2</v>
      </c>
      <c r="FE81" s="24"/>
      <c r="FF81" s="25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R81" s="24"/>
      <c r="FS81" s="24"/>
      <c r="FT81" s="22">
        <v>100</v>
      </c>
      <c r="FU81" s="22">
        <v>2.0805173124903799E-2</v>
      </c>
      <c r="FV81" s="24"/>
      <c r="FW81" s="25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I81" s="24"/>
      <c r="GJ81" s="24"/>
      <c r="GK81" s="22">
        <v>60</v>
      </c>
      <c r="GL81" s="22">
        <v>3.9722216393265501E-2</v>
      </c>
      <c r="GM81" s="24"/>
      <c r="GN81" s="25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Z81" s="24"/>
      <c r="HA81" s="24"/>
      <c r="HB81" s="22">
        <v>100</v>
      </c>
      <c r="HC81" s="22">
        <v>5.4794820636487301E-2</v>
      </c>
      <c r="HD81" s="24"/>
      <c r="HE81" s="25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Q81" s="24"/>
      <c r="HR81" s="24"/>
      <c r="HS81" s="22">
        <v>20</v>
      </c>
      <c r="HT81" s="22">
        <v>2.0439990235587999E-2</v>
      </c>
      <c r="HU81" s="24"/>
      <c r="HV81" s="25"/>
    </row>
    <row r="82" spans="10:230" x14ac:dyDescent="0.25">
      <c r="J82" s="24"/>
      <c r="K82" s="24"/>
      <c r="L82" s="24"/>
      <c r="M82" s="24"/>
      <c r="N82" s="24"/>
      <c r="O82" s="24"/>
      <c r="P82" s="24"/>
      <c r="Q82" s="24"/>
      <c r="R82" s="24"/>
      <c r="S82" s="24"/>
      <c r="U82" s="24"/>
      <c r="V82" s="24"/>
      <c r="W82" s="22">
        <v>248</v>
      </c>
      <c r="X82" s="22">
        <v>3.9148372392464402E-2</v>
      </c>
      <c r="Y82" s="24"/>
      <c r="Z82" s="25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L82" s="24"/>
      <c r="AM82" s="24"/>
      <c r="AN82" s="22">
        <v>102</v>
      </c>
      <c r="AO82" s="22">
        <v>2.6094189779353801E-2</v>
      </c>
      <c r="AP82" s="24"/>
      <c r="AQ82" s="25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C82" s="24"/>
      <c r="BD82" s="24"/>
      <c r="BG82" s="24"/>
      <c r="BH82" s="25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T82" s="24"/>
      <c r="BU82" s="24"/>
      <c r="BX82" s="24"/>
      <c r="BY82" s="25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K82" s="24"/>
      <c r="CL82" s="24"/>
      <c r="CO82" s="24"/>
      <c r="CP82" s="25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B82" s="24"/>
      <c r="DC82" s="24"/>
      <c r="DD82" s="22">
        <v>42</v>
      </c>
      <c r="DE82" s="22">
        <v>2.99071875804292E-2</v>
      </c>
      <c r="DF82" s="24"/>
      <c r="DG82" s="25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S82" s="24"/>
      <c r="DT82" s="24"/>
      <c r="DW82" s="24"/>
      <c r="DX82" s="25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J82" s="24"/>
      <c r="EK82" s="24"/>
      <c r="EL82" s="22">
        <v>42</v>
      </c>
      <c r="EM82" s="22">
        <v>3.5579359999999997E-2</v>
      </c>
      <c r="EN82" s="24"/>
      <c r="EO82" s="25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FA82" s="24"/>
      <c r="FB82" s="24"/>
      <c r="FE82" s="24"/>
      <c r="FF82" s="25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R82" s="24"/>
      <c r="FS82" s="24"/>
      <c r="FV82" s="24"/>
      <c r="FW82" s="25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I82" s="24"/>
      <c r="GJ82" s="24"/>
      <c r="GK82" s="22">
        <v>62</v>
      </c>
      <c r="GL82" s="22">
        <v>4.2740684576470102E-2</v>
      </c>
      <c r="GM82" s="24"/>
      <c r="GN82" s="25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Z82" s="24"/>
      <c r="HA82" s="24"/>
      <c r="HB82" s="22">
        <v>102</v>
      </c>
      <c r="HC82" s="22">
        <v>5.23454070484081E-2</v>
      </c>
      <c r="HD82" s="24"/>
      <c r="HE82" s="25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Q82" s="24"/>
      <c r="HR82" s="24"/>
      <c r="HS82" s="22">
        <v>22</v>
      </c>
      <c r="HT82" s="22">
        <v>1.3667764065498401E-2</v>
      </c>
      <c r="HU82" s="24"/>
      <c r="HV82" s="25"/>
    </row>
    <row r="83" spans="10:230" x14ac:dyDescent="0.25">
      <c r="J83" s="24"/>
      <c r="K83" s="24"/>
      <c r="L83" s="24"/>
      <c r="M83" s="24"/>
      <c r="N83" s="24"/>
      <c r="O83" s="24"/>
      <c r="P83" s="24"/>
      <c r="Q83" s="24"/>
      <c r="R83" s="24"/>
      <c r="S83" s="24"/>
      <c r="U83" s="24"/>
      <c r="V83" s="24"/>
      <c r="W83" s="22">
        <v>250</v>
      </c>
      <c r="X83" s="22">
        <v>3.9060016144932597E-2</v>
      </c>
      <c r="Y83" s="24"/>
      <c r="Z83" s="25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L83" s="24"/>
      <c r="AM83" s="24"/>
      <c r="AN83" s="22">
        <v>104</v>
      </c>
      <c r="AO83" s="22">
        <v>2.6798205745461299E-2</v>
      </c>
      <c r="AP83" s="24"/>
      <c r="AQ83" s="25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C83" s="24"/>
      <c r="BD83" s="24"/>
      <c r="BG83" s="24"/>
      <c r="BH83" s="25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T83" s="24"/>
      <c r="BU83" s="24"/>
      <c r="BX83" s="24"/>
      <c r="BY83" s="25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K83" s="24"/>
      <c r="CL83" s="24"/>
      <c r="CO83" s="24"/>
      <c r="CP83" s="25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B83" s="24"/>
      <c r="DC83" s="24"/>
      <c r="DD83" s="22">
        <v>44</v>
      </c>
      <c r="DE83" s="22">
        <v>3.2669331487282398E-2</v>
      </c>
      <c r="DF83" s="24"/>
      <c r="DG83" s="25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S83" s="24"/>
      <c r="DT83" s="24"/>
      <c r="DW83" s="24"/>
      <c r="DX83" s="25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J83" s="24"/>
      <c r="EK83" s="24"/>
      <c r="EL83" s="22">
        <v>44</v>
      </c>
      <c r="EM83" s="22">
        <v>3.7035730000000003E-2</v>
      </c>
      <c r="EN83" s="24"/>
      <c r="EO83" s="25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FA83" s="24"/>
      <c r="FB83" s="24"/>
      <c r="FE83" s="24"/>
      <c r="FF83" s="25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R83" s="24"/>
      <c r="FS83" s="24"/>
      <c r="FV83" s="24"/>
      <c r="FW83" s="25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I83" s="24"/>
      <c r="GJ83" s="24"/>
      <c r="GK83" s="22">
        <v>64</v>
      </c>
      <c r="GL83" s="22">
        <v>3.96741962327056E-2</v>
      </c>
      <c r="GM83" s="24"/>
      <c r="GN83" s="25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Z83" s="24"/>
      <c r="HA83" s="24"/>
      <c r="HB83" s="22">
        <v>104</v>
      </c>
      <c r="HC83" s="22">
        <v>5.1669229608816099E-2</v>
      </c>
      <c r="HD83" s="24"/>
      <c r="HE83" s="25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Q83" s="24"/>
      <c r="HR83" s="24"/>
      <c r="HS83" s="22">
        <v>24</v>
      </c>
      <c r="HT83" s="22">
        <v>2.0533690140162101E-2</v>
      </c>
      <c r="HU83" s="24"/>
      <c r="HV83" s="25"/>
    </row>
    <row r="84" spans="10:230" x14ac:dyDescent="0.25">
      <c r="J84" s="24"/>
      <c r="K84" s="24"/>
      <c r="L84" s="24"/>
      <c r="M84" s="24"/>
      <c r="N84" s="24"/>
      <c r="O84" s="24"/>
      <c r="P84" s="24"/>
      <c r="Q84" s="24"/>
      <c r="R84" s="24"/>
      <c r="S84" s="24"/>
      <c r="U84" s="24"/>
      <c r="V84" s="24"/>
      <c r="W84" s="24"/>
      <c r="X84" s="24"/>
      <c r="Y84" s="24"/>
      <c r="Z84" s="25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L84" s="24"/>
      <c r="AM84" s="24"/>
      <c r="AN84" s="24"/>
      <c r="AO84" s="24"/>
      <c r="AP84" s="24"/>
      <c r="AQ84" s="25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C84" s="24"/>
      <c r="BD84" s="24"/>
      <c r="BE84" s="24"/>
      <c r="BF84" s="24"/>
      <c r="BG84" s="24"/>
      <c r="BH84" s="25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T84" s="24"/>
      <c r="BU84" s="24"/>
      <c r="BV84" s="24"/>
      <c r="BW84" s="24"/>
      <c r="BX84" s="24"/>
      <c r="BY84" s="25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K84" s="24"/>
      <c r="CL84" s="24"/>
      <c r="CM84" s="24"/>
      <c r="CN84" s="24"/>
      <c r="CO84" s="24"/>
      <c r="CP84" s="25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B84" s="24"/>
      <c r="DC84" s="24"/>
      <c r="DD84" s="24"/>
      <c r="DE84" s="24"/>
      <c r="DF84" s="24"/>
      <c r="DG84" s="25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S84" s="24"/>
      <c r="DT84" s="24"/>
      <c r="DU84" s="24"/>
      <c r="DV84" s="24"/>
      <c r="DW84" s="24"/>
      <c r="DX84" s="25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J84" s="24"/>
      <c r="EK84" s="24"/>
      <c r="EL84" s="22">
        <v>46</v>
      </c>
      <c r="EM84" s="22">
        <v>3.702884E-2</v>
      </c>
      <c r="EN84" s="24"/>
      <c r="EO84" s="25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FA84" s="24"/>
      <c r="FB84" s="24"/>
      <c r="FE84" s="24"/>
      <c r="FF84" s="25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R84" s="24"/>
      <c r="FS84" s="24"/>
      <c r="FV84" s="24"/>
      <c r="FW84" s="25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I84" s="24"/>
      <c r="GJ84" s="24"/>
      <c r="GK84" s="22">
        <v>66</v>
      </c>
      <c r="GL84" s="22">
        <v>4.0009373748309797E-2</v>
      </c>
      <c r="GM84" s="24"/>
      <c r="GN84" s="25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Z84" s="24"/>
      <c r="HA84" s="24"/>
      <c r="HD84" s="24"/>
      <c r="HE84" s="25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Q84" s="24"/>
      <c r="HR84" s="24"/>
      <c r="HS84" s="22">
        <v>26</v>
      </c>
      <c r="HT84" s="22">
        <v>1.5633739456996101E-2</v>
      </c>
      <c r="HU84" s="24"/>
      <c r="HV84" s="25"/>
    </row>
    <row r="85" spans="10:230" x14ac:dyDescent="0.25">
      <c r="J85" s="24"/>
      <c r="K85" s="24"/>
      <c r="L85" s="24"/>
      <c r="M85" s="24"/>
      <c r="N85" s="24"/>
      <c r="O85" s="24"/>
      <c r="P85" s="24"/>
      <c r="Q85" s="24"/>
      <c r="R85" s="24"/>
      <c r="S85" s="24"/>
      <c r="U85" s="24"/>
      <c r="V85" s="24"/>
      <c r="W85" s="24"/>
      <c r="X85" s="24"/>
      <c r="Y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L85" s="24"/>
      <c r="AM85" s="24"/>
      <c r="AN85" s="24"/>
      <c r="AO85" s="24"/>
      <c r="AP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C85" s="24"/>
      <c r="BD85" s="24"/>
      <c r="BE85" s="24"/>
      <c r="BF85" s="24"/>
      <c r="BG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T85" s="24"/>
      <c r="BU85" s="24"/>
      <c r="BV85" s="24"/>
      <c r="BW85" s="24"/>
      <c r="BX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K85" s="24"/>
      <c r="CL85" s="24"/>
      <c r="CM85" s="24"/>
      <c r="CN85" s="24"/>
      <c r="CO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B85" s="24"/>
      <c r="DC85" s="24"/>
      <c r="DD85" s="24"/>
      <c r="DE85" s="24"/>
      <c r="DF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S85" s="24"/>
      <c r="DT85" s="24"/>
      <c r="DU85" s="24"/>
      <c r="DV85" s="24"/>
      <c r="DW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J85" s="24"/>
      <c r="EK85" s="24"/>
      <c r="EL85" s="24"/>
      <c r="EM85" s="24"/>
      <c r="EN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FA85" s="24"/>
      <c r="FB85" s="24"/>
      <c r="FC85" s="24"/>
      <c r="FD85" s="24"/>
      <c r="FE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R85" s="24"/>
      <c r="FS85" s="24"/>
      <c r="FT85" s="24"/>
      <c r="FU85" s="24"/>
      <c r="FV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I85" s="24"/>
      <c r="GJ85" s="24"/>
      <c r="GK85" s="24"/>
      <c r="GL85" s="24"/>
      <c r="GM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Z85" s="24"/>
      <c r="HA85" s="24"/>
      <c r="HB85" s="24"/>
      <c r="HC85" s="24"/>
      <c r="HD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Q85" s="24"/>
      <c r="HR85" s="24"/>
      <c r="HS85" s="24"/>
      <c r="HT85" s="24"/>
      <c r="HU85" s="24"/>
    </row>
    <row r="86" spans="10:230" x14ac:dyDescent="0.25">
      <c r="J86" s="24"/>
      <c r="K86" s="24"/>
      <c r="L86" s="24"/>
      <c r="M86" s="24"/>
      <c r="N86" s="24"/>
      <c r="O86" s="24"/>
      <c r="P86" s="24"/>
      <c r="Q86" s="24"/>
      <c r="R86" s="24"/>
      <c r="S86" s="24"/>
      <c r="U86" s="24"/>
      <c r="V86" s="24"/>
      <c r="W86" s="24"/>
      <c r="X86" s="24"/>
      <c r="Y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L86" s="24"/>
      <c r="AM86" s="24"/>
      <c r="AN86" s="24"/>
      <c r="AO86" s="24"/>
      <c r="AP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C86" s="24"/>
      <c r="BD86" s="24"/>
      <c r="BE86" s="24"/>
      <c r="BF86" s="24"/>
      <c r="BG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T86" s="24"/>
      <c r="BU86" s="24"/>
      <c r="BV86" s="24"/>
      <c r="BW86" s="24"/>
      <c r="BX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K86" s="24"/>
      <c r="CL86" s="24"/>
      <c r="CM86" s="24"/>
      <c r="CN86" s="24"/>
      <c r="CO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B86" s="24"/>
      <c r="DC86" s="24"/>
      <c r="DD86" s="24"/>
      <c r="DE86" s="24"/>
      <c r="DF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S86" s="24"/>
      <c r="DT86" s="24"/>
      <c r="DU86" s="24"/>
      <c r="DV86" s="24"/>
      <c r="DW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J86" s="24"/>
      <c r="EK86" s="24"/>
      <c r="EL86" s="24"/>
      <c r="EM86" s="24"/>
      <c r="EN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FA86" s="24"/>
      <c r="FB86" s="24"/>
      <c r="FC86" s="24"/>
      <c r="FD86" s="24"/>
      <c r="FE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R86" s="24"/>
      <c r="FS86" s="24"/>
      <c r="FT86" s="24"/>
      <c r="FU86" s="24"/>
      <c r="FV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I86" s="24"/>
      <c r="GJ86" s="24"/>
      <c r="GK86" s="24"/>
      <c r="GL86" s="24"/>
      <c r="GM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Z86" s="24"/>
      <c r="HA86" s="24"/>
      <c r="HB86" s="24"/>
      <c r="HC86" s="24"/>
      <c r="HD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Q86" s="24"/>
      <c r="HR86" s="24"/>
      <c r="HS86" s="24"/>
      <c r="HT86" s="24"/>
      <c r="HU86" s="24"/>
    </row>
    <row r="87" spans="10:230" x14ac:dyDescent="0.25">
      <c r="J87" s="24"/>
      <c r="K87" s="24"/>
      <c r="L87" s="24"/>
      <c r="M87" s="24"/>
      <c r="N87" s="24"/>
      <c r="O87" s="24"/>
      <c r="P87" s="24"/>
      <c r="Q87" s="24"/>
      <c r="R87" s="24"/>
      <c r="S87" s="24"/>
      <c r="U87" s="24"/>
      <c r="V87" s="24"/>
      <c r="W87" s="24"/>
      <c r="X87" s="24"/>
      <c r="Y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L87" s="24"/>
      <c r="AM87" s="24"/>
      <c r="AN87" s="24"/>
      <c r="AO87" s="24"/>
      <c r="AP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C87" s="24"/>
      <c r="BD87" s="24"/>
      <c r="BE87" s="24"/>
      <c r="BF87" s="24"/>
      <c r="BG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T87" s="24"/>
      <c r="BU87" s="24"/>
      <c r="BV87" s="24"/>
      <c r="BW87" s="24"/>
      <c r="BX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K87" s="24"/>
      <c r="CL87" s="24"/>
      <c r="CM87" s="24"/>
      <c r="CN87" s="24"/>
      <c r="CO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B87" s="24"/>
      <c r="DC87" s="24"/>
      <c r="DD87" s="24"/>
      <c r="DE87" s="24"/>
      <c r="DF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S87" s="24"/>
      <c r="DT87" s="24"/>
      <c r="DU87" s="24"/>
      <c r="DV87" s="24"/>
      <c r="DW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J87" s="24"/>
      <c r="EK87" s="24"/>
      <c r="EL87" s="24"/>
      <c r="EM87" s="24"/>
      <c r="EN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FA87" s="24"/>
      <c r="FB87" s="24"/>
      <c r="FC87" s="24"/>
      <c r="FD87" s="24"/>
      <c r="FE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R87" s="24"/>
      <c r="FS87" s="24"/>
      <c r="FT87" s="24"/>
      <c r="FU87" s="24"/>
      <c r="FV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I87" s="24"/>
      <c r="GJ87" s="24"/>
      <c r="GK87" s="24"/>
      <c r="GL87" s="24"/>
      <c r="GM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Z87" s="24"/>
      <c r="HA87" s="24"/>
      <c r="HB87" s="24"/>
      <c r="HC87" s="24"/>
      <c r="HD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Q87" s="24"/>
      <c r="HR87" s="24"/>
      <c r="HS87" s="24"/>
      <c r="HT87" s="24"/>
      <c r="HU87" s="24"/>
    </row>
    <row r="88" spans="10:230" x14ac:dyDescent="0.25">
      <c r="J88" s="24"/>
      <c r="K88" s="24"/>
      <c r="L88" s="24"/>
      <c r="M88" s="24"/>
      <c r="N88" s="24"/>
      <c r="O88" s="24"/>
      <c r="P88" s="24"/>
      <c r="Q88" s="24"/>
      <c r="R88" s="24"/>
      <c r="S88" s="24"/>
      <c r="U88" s="24"/>
      <c r="V88" s="24"/>
      <c r="W88" s="24"/>
      <c r="X88" s="24"/>
      <c r="Y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L88" s="24"/>
      <c r="AM88" s="24"/>
      <c r="AN88" s="24"/>
      <c r="AO88" s="24"/>
      <c r="AP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C88" s="24"/>
      <c r="BD88" s="24"/>
      <c r="BE88" s="24"/>
      <c r="BF88" s="24"/>
      <c r="BG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T88" s="24"/>
      <c r="BU88" s="24"/>
      <c r="BV88" s="24"/>
      <c r="BW88" s="24"/>
      <c r="BX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K88" s="24"/>
      <c r="CL88" s="24"/>
      <c r="CM88" s="24"/>
      <c r="CN88" s="24"/>
      <c r="CO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B88" s="24"/>
      <c r="DC88" s="24"/>
      <c r="DD88" s="24"/>
      <c r="DE88" s="24"/>
      <c r="DF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S88" s="24"/>
      <c r="DT88" s="24"/>
      <c r="DU88" s="24"/>
      <c r="DV88" s="24"/>
      <c r="DW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J88" s="24"/>
      <c r="EK88" s="24"/>
      <c r="EL88" s="24"/>
      <c r="EM88" s="24"/>
      <c r="EN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FA88" s="24"/>
      <c r="FB88" s="24"/>
      <c r="FC88" s="24"/>
      <c r="FD88" s="24"/>
      <c r="FE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R88" s="24"/>
      <c r="FS88" s="24"/>
      <c r="FT88" s="24"/>
      <c r="FU88" s="24"/>
      <c r="FV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I88" s="24"/>
      <c r="GJ88" s="24"/>
      <c r="GK88" s="24"/>
      <c r="GL88" s="24"/>
      <c r="GM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Z88" s="24"/>
      <c r="HA88" s="24"/>
      <c r="HB88" s="24"/>
      <c r="HC88" s="24"/>
      <c r="HD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Q88" s="24"/>
      <c r="HR88" s="24"/>
      <c r="HS88" s="24"/>
      <c r="HT88" s="24"/>
      <c r="HU88" s="2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F44DA-1B67-43F3-AFA1-3E658969B2BB}">
  <dimension ref="A1:AGW134"/>
  <sheetViews>
    <sheetView workbookViewId="0">
      <selection activeCell="H40" sqref="H40"/>
    </sheetView>
  </sheetViews>
  <sheetFormatPr defaultRowHeight="15" x14ac:dyDescent="0.25"/>
  <cols>
    <col min="10" max="10" width="51.140625" customWidth="1"/>
  </cols>
  <sheetData>
    <row r="1" spans="1:881" ht="15.75" x14ac:dyDescent="0.25">
      <c r="A1" s="4"/>
      <c r="B1" s="4"/>
      <c r="C1" s="4" t="s">
        <v>25</v>
      </c>
      <c r="D1" s="4"/>
      <c r="E1" s="4"/>
      <c r="F1" s="4"/>
      <c r="G1" s="4"/>
      <c r="H1" s="4"/>
      <c r="I1" s="4"/>
      <c r="J1" s="4"/>
      <c r="K1" s="5"/>
      <c r="L1" s="6" t="s">
        <v>26</v>
      </c>
      <c r="M1" s="6"/>
      <c r="N1" s="6" t="s">
        <v>27</v>
      </c>
      <c r="O1" s="6" t="s">
        <v>28</v>
      </c>
      <c r="P1" s="6">
        <v>760</v>
      </c>
      <c r="Q1" s="6">
        <v>813.33333330000005</v>
      </c>
      <c r="R1" s="6">
        <v>840</v>
      </c>
      <c r="S1" s="6">
        <v>853.33333330000005</v>
      </c>
      <c r="T1" s="6">
        <v>860</v>
      </c>
      <c r="U1" s="6">
        <v>863.51</v>
      </c>
      <c r="V1" s="4"/>
      <c r="W1" s="6" t="s">
        <v>29</v>
      </c>
      <c r="X1" s="6">
        <v>1.080533333</v>
      </c>
      <c r="Y1" s="4">
        <v>12</v>
      </c>
      <c r="Z1" s="4">
        <v>4.2580501E-2</v>
      </c>
      <c r="AA1" s="6">
        <v>9.49119E-4</v>
      </c>
      <c r="AB1" s="5"/>
      <c r="AC1" s="6" t="s">
        <v>30</v>
      </c>
      <c r="AD1" s="6"/>
      <c r="AE1" s="6" t="s">
        <v>27</v>
      </c>
      <c r="AF1" s="6" t="s">
        <v>28</v>
      </c>
      <c r="AG1" s="6">
        <v>760</v>
      </c>
      <c r="AH1" s="6">
        <v>813.33333330000005</v>
      </c>
      <c r="AI1" s="6">
        <v>840</v>
      </c>
      <c r="AJ1" s="6">
        <v>853.33333330000005</v>
      </c>
      <c r="AK1" s="6">
        <v>860</v>
      </c>
      <c r="AL1" s="6">
        <v>863.51</v>
      </c>
      <c r="AM1" s="4"/>
      <c r="AN1" s="6" t="s">
        <v>29</v>
      </c>
      <c r="AO1" s="6">
        <v>1.080533333</v>
      </c>
      <c r="AP1" s="4">
        <v>1.683906667</v>
      </c>
      <c r="AQ1" s="4">
        <v>3.4285107000000002E-2</v>
      </c>
      <c r="AR1" s="6">
        <v>4.5165299999999999E-4</v>
      </c>
      <c r="AS1" s="5"/>
      <c r="AT1" s="6" t="s">
        <v>31</v>
      </c>
      <c r="AU1" s="6"/>
      <c r="AV1" s="6" t="s">
        <v>27</v>
      </c>
      <c r="AW1" s="6" t="s">
        <v>28</v>
      </c>
      <c r="AX1" s="6">
        <v>760</v>
      </c>
      <c r="AY1" s="6">
        <v>813.33333330000005</v>
      </c>
      <c r="AZ1" s="6">
        <v>840</v>
      </c>
      <c r="BA1" s="6">
        <v>853.33333330000005</v>
      </c>
      <c r="BB1" s="6">
        <v>860</v>
      </c>
      <c r="BC1" s="6">
        <v>863.51</v>
      </c>
      <c r="BD1" s="4"/>
      <c r="BE1" s="6" t="s">
        <v>29</v>
      </c>
      <c r="BF1" s="6">
        <v>1.080533333</v>
      </c>
      <c r="BG1" s="4">
        <v>6.9054399999999996</v>
      </c>
      <c r="BH1" s="4">
        <v>3.1190635000000001E-2</v>
      </c>
      <c r="BI1" s="6">
        <v>2.7388199999999998E-4</v>
      </c>
      <c r="BJ1" s="5"/>
      <c r="BK1" s="6" t="s">
        <v>32</v>
      </c>
      <c r="BL1" s="6"/>
      <c r="BM1" s="6" t="s">
        <v>27</v>
      </c>
      <c r="BN1" s="6" t="s">
        <v>28</v>
      </c>
      <c r="BO1" s="6">
        <v>760</v>
      </c>
      <c r="BP1" s="6">
        <v>813.33333330000005</v>
      </c>
      <c r="BQ1" s="6">
        <v>840</v>
      </c>
      <c r="BR1" s="6">
        <v>853.33333330000005</v>
      </c>
      <c r="BS1" s="6">
        <v>860</v>
      </c>
      <c r="BT1" s="6">
        <v>863.51</v>
      </c>
      <c r="BU1" s="4"/>
      <c r="BV1" s="6" t="s">
        <v>29</v>
      </c>
      <c r="BW1" s="6">
        <v>1.080533333</v>
      </c>
      <c r="BX1" s="4">
        <v>180</v>
      </c>
      <c r="BY1" s="4">
        <v>0.13662796799999999</v>
      </c>
      <c r="BZ1" s="6">
        <v>2.8979199999999998E-4</v>
      </c>
      <c r="CA1" s="5"/>
      <c r="CB1" s="6" t="s">
        <v>33</v>
      </c>
      <c r="CC1" s="6"/>
      <c r="CD1" s="6" t="s">
        <v>27</v>
      </c>
      <c r="CE1" s="6" t="s">
        <v>28</v>
      </c>
      <c r="CF1" s="6">
        <v>760</v>
      </c>
      <c r="CG1" s="6">
        <v>813.33333330000005</v>
      </c>
      <c r="CH1" s="6">
        <v>840</v>
      </c>
      <c r="CI1" s="6">
        <v>853.33333330000005</v>
      </c>
      <c r="CJ1" s="6">
        <v>860</v>
      </c>
      <c r="CK1" s="6">
        <v>863.51</v>
      </c>
      <c r="CL1" s="4"/>
      <c r="CM1" s="6" t="s">
        <v>29</v>
      </c>
      <c r="CN1" s="6">
        <v>1.080533333</v>
      </c>
      <c r="CO1" s="4">
        <v>42</v>
      </c>
      <c r="CP1" s="4">
        <v>3.5602834999999999E-2</v>
      </c>
      <c r="CQ1" s="6">
        <v>4.1707700000000002E-4</v>
      </c>
      <c r="CR1" s="5"/>
      <c r="CS1" s="6" t="s">
        <v>34</v>
      </c>
      <c r="CT1" s="6"/>
      <c r="CU1" s="6" t="s">
        <v>27</v>
      </c>
      <c r="CV1" s="6" t="s">
        <v>28</v>
      </c>
      <c r="CW1" s="6">
        <v>760</v>
      </c>
      <c r="CX1" s="6">
        <v>813.33333330000005</v>
      </c>
      <c r="CY1" s="6">
        <v>840</v>
      </c>
      <c r="CZ1" s="6">
        <v>853.33333330000005</v>
      </c>
      <c r="DA1" s="6">
        <v>860</v>
      </c>
      <c r="DB1" s="6">
        <v>863.51</v>
      </c>
      <c r="DC1" s="4"/>
      <c r="DD1" s="6" t="s">
        <v>29</v>
      </c>
      <c r="DE1" s="6">
        <v>1.080533333</v>
      </c>
      <c r="DF1" s="4">
        <v>60.413499999999999</v>
      </c>
      <c r="DG1" s="4">
        <v>2.9997176E-2</v>
      </c>
      <c r="DH1" s="6">
        <v>1.6279399999999999E-4</v>
      </c>
      <c r="DI1" s="5"/>
      <c r="DJ1" s="6" t="s">
        <v>35</v>
      </c>
      <c r="DK1" s="6"/>
      <c r="DL1" s="6" t="s">
        <v>27</v>
      </c>
      <c r="DM1" s="6" t="s">
        <v>28</v>
      </c>
      <c r="DN1" s="6">
        <v>760</v>
      </c>
      <c r="DO1" s="6">
        <v>813.33333330000005</v>
      </c>
      <c r="DP1" s="6">
        <v>840</v>
      </c>
      <c r="DQ1" s="6">
        <v>853.33333330000005</v>
      </c>
      <c r="DR1" s="6">
        <v>860</v>
      </c>
      <c r="DS1" s="6">
        <v>863.51</v>
      </c>
      <c r="DT1" s="4"/>
      <c r="DU1" s="6" t="s">
        <v>29</v>
      </c>
      <c r="DV1" s="6">
        <v>1.080533333</v>
      </c>
      <c r="DW1" s="4">
        <v>0</v>
      </c>
      <c r="DX1" s="4">
        <v>3.0134488000000001E-2</v>
      </c>
      <c r="DY1" s="6">
        <v>5.6403099999999999E-4</v>
      </c>
      <c r="DZ1" s="5"/>
      <c r="EA1" s="6" t="s">
        <v>36</v>
      </c>
      <c r="EB1" s="6"/>
      <c r="EC1" s="6" t="s">
        <v>27</v>
      </c>
      <c r="ED1" s="6" t="s">
        <v>28</v>
      </c>
      <c r="EE1" s="6">
        <v>760</v>
      </c>
      <c r="EF1" s="6">
        <v>813.33333330000005</v>
      </c>
      <c r="EG1" s="6">
        <v>840</v>
      </c>
      <c r="EH1" s="6">
        <v>853.33333330000005</v>
      </c>
      <c r="EI1" s="6">
        <v>860</v>
      </c>
      <c r="EJ1" s="6">
        <v>863.51</v>
      </c>
      <c r="EK1" s="4"/>
      <c r="EL1" s="6" t="s">
        <v>29</v>
      </c>
      <c r="EM1" s="6">
        <v>1.080533333</v>
      </c>
      <c r="EN1" s="4">
        <v>34</v>
      </c>
      <c r="EO1" s="4">
        <v>4.2999000000000002E-2</v>
      </c>
      <c r="EP1" s="6">
        <v>2.8405800000000001E-4</v>
      </c>
      <c r="EQ1" s="5"/>
      <c r="ER1" s="6" t="s">
        <v>37</v>
      </c>
      <c r="ES1" s="6"/>
      <c r="ET1" s="6" t="s">
        <v>27</v>
      </c>
      <c r="EU1" s="6" t="s">
        <v>28</v>
      </c>
      <c r="EV1" s="6">
        <v>760</v>
      </c>
      <c r="EW1" s="6">
        <v>813.33333330000005</v>
      </c>
      <c r="EX1" s="6">
        <v>840</v>
      </c>
      <c r="EY1" s="6">
        <v>853.33333330000005</v>
      </c>
      <c r="EZ1" s="6">
        <v>860</v>
      </c>
      <c r="FA1" s="6">
        <v>863.51</v>
      </c>
      <c r="FB1" s="4"/>
      <c r="FC1" s="6" t="s">
        <v>29</v>
      </c>
      <c r="FD1" s="6">
        <v>1.080533333</v>
      </c>
      <c r="FE1" s="4">
        <v>0</v>
      </c>
      <c r="FF1" s="4">
        <v>4.1680571E-2</v>
      </c>
      <c r="FG1" s="6">
        <v>3.6579669999999998E-3</v>
      </c>
      <c r="FH1" s="5"/>
      <c r="FI1" s="6" t="s">
        <v>38</v>
      </c>
      <c r="FJ1" s="6"/>
      <c r="FK1" s="6" t="s">
        <v>27</v>
      </c>
      <c r="FL1" s="6" t="s">
        <v>28</v>
      </c>
      <c r="FM1" s="6">
        <v>760</v>
      </c>
      <c r="FN1" s="6">
        <v>813.33333330000005</v>
      </c>
      <c r="FO1" s="6">
        <v>840</v>
      </c>
      <c r="FP1" s="6">
        <v>853.33333330000005</v>
      </c>
      <c r="FQ1" s="6">
        <v>860</v>
      </c>
      <c r="FR1" s="6">
        <v>863.51</v>
      </c>
      <c r="FS1" s="4"/>
      <c r="FT1" s="6" t="s">
        <v>29</v>
      </c>
      <c r="FU1" s="6">
        <v>1.080533333</v>
      </c>
      <c r="FV1" s="4">
        <v>16</v>
      </c>
      <c r="FW1" s="4">
        <v>4.6433399E-2</v>
      </c>
      <c r="FX1" s="6">
        <v>5.37541E-4</v>
      </c>
      <c r="FY1" s="5"/>
      <c r="FZ1" s="6" t="s">
        <v>39</v>
      </c>
      <c r="GA1" s="6"/>
      <c r="GB1" s="6" t="s">
        <v>27</v>
      </c>
      <c r="GC1" s="6" t="s">
        <v>28</v>
      </c>
      <c r="GD1" s="6">
        <v>760</v>
      </c>
      <c r="GE1" s="6">
        <v>813.33333330000005</v>
      </c>
      <c r="GF1" s="6">
        <v>840</v>
      </c>
      <c r="GG1" s="6">
        <v>853.33333330000005</v>
      </c>
      <c r="GH1" s="6">
        <v>860</v>
      </c>
      <c r="GI1" s="6">
        <v>863.51</v>
      </c>
      <c r="GJ1" s="4"/>
      <c r="GK1" s="6" t="s">
        <v>29</v>
      </c>
      <c r="GL1" s="6">
        <v>1.080533333</v>
      </c>
      <c r="GM1" s="4">
        <v>18</v>
      </c>
      <c r="GN1" s="4">
        <v>2.9962817999999999E-2</v>
      </c>
      <c r="GO1" s="6">
        <v>5.5791300000000005E-4</v>
      </c>
      <c r="GP1" s="5"/>
      <c r="GQ1" s="6" t="s">
        <v>40</v>
      </c>
      <c r="GR1" s="6"/>
      <c r="GS1" s="6" t="s">
        <v>27</v>
      </c>
      <c r="GT1" s="6" t="s">
        <v>28</v>
      </c>
      <c r="GU1" s="6">
        <v>760</v>
      </c>
      <c r="GV1" s="6">
        <v>813.33333330000005</v>
      </c>
      <c r="GW1" s="6">
        <v>840</v>
      </c>
      <c r="GX1" s="6">
        <v>853.33333330000005</v>
      </c>
      <c r="GY1" s="6">
        <v>860</v>
      </c>
      <c r="GZ1" s="6">
        <v>863.51</v>
      </c>
      <c r="HA1" s="4"/>
      <c r="HB1" s="6" t="s">
        <v>29</v>
      </c>
      <c r="HC1" s="6">
        <v>1.080533333</v>
      </c>
      <c r="HD1" s="4">
        <v>40.114719999999998</v>
      </c>
      <c r="HE1" s="4">
        <v>7.5663202999999998E-2</v>
      </c>
      <c r="HF1" s="6">
        <v>1.510331E-3</v>
      </c>
      <c r="HG1" s="5"/>
      <c r="HH1" s="6" t="s">
        <v>41</v>
      </c>
      <c r="HI1" s="6"/>
      <c r="HJ1" s="6" t="s">
        <v>27</v>
      </c>
      <c r="HK1" s="6" t="s">
        <v>28</v>
      </c>
      <c r="HL1" s="6">
        <v>760</v>
      </c>
      <c r="HM1" s="6">
        <v>813.33333330000005</v>
      </c>
      <c r="HN1" s="6">
        <v>840</v>
      </c>
      <c r="HO1" s="6">
        <v>853.33333330000005</v>
      </c>
      <c r="HP1" s="6">
        <v>860</v>
      </c>
      <c r="HQ1" s="6">
        <v>863.51</v>
      </c>
      <c r="HR1" s="4"/>
      <c r="HS1" s="6" t="s">
        <v>29</v>
      </c>
      <c r="HT1" s="6">
        <v>1.080533333</v>
      </c>
      <c r="HU1" s="4">
        <v>40</v>
      </c>
      <c r="HV1" s="4">
        <v>0.10022318700000001</v>
      </c>
      <c r="HW1" s="6">
        <v>1.647494E-3</v>
      </c>
      <c r="HX1" s="5"/>
      <c r="HY1" s="6" t="s">
        <v>42</v>
      </c>
      <c r="HZ1" s="6"/>
      <c r="IA1" s="6" t="s">
        <v>27</v>
      </c>
      <c r="IB1" s="6" t="s">
        <v>28</v>
      </c>
      <c r="IC1" s="6">
        <v>760</v>
      </c>
      <c r="ID1" s="6">
        <v>813.33333330000005</v>
      </c>
      <c r="IE1" s="6">
        <v>840</v>
      </c>
      <c r="IF1" s="6">
        <v>853.33333330000005</v>
      </c>
      <c r="IG1" s="6">
        <v>860</v>
      </c>
      <c r="IH1" s="6">
        <v>863.51</v>
      </c>
      <c r="II1" s="4"/>
      <c r="IJ1" s="6" t="s">
        <v>29</v>
      </c>
      <c r="IK1" s="6">
        <v>1.080533333</v>
      </c>
      <c r="IL1" s="4">
        <v>16</v>
      </c>
      <c r="IM1" s="4">
        <v>5.6877511999999998E-2</v>
      </c>
      <c r="IN1" s="6">
        <v>5.9449999999999998E-4</v>
      </c>
      <c r="IO1" s="5"/>
      <c r="IP1" s="6" t="s">
        <v>43</v>
      </c>
      <c r="IQ1" s="6"/>
      <c r="IR1" s="6" t="s">
        <v>27</v>
      </c>
      <c r="IS1" s="6" t="s">
        <v>28</v>
      </c>
      <c r="IT1" s="6">
        <v>760</v>
      </c>
      <c r="IU1" s="6">
        <v>813.33333330000005</v>
      </c>
      <c r="IV1" s="6">
        <v>840</v>
      </c>
      <c r="IW1" s="6">
        <v>853.33333330000005</v>
      </c>
      <c r="IX1" s="6">
        <v>860</v>
      </c>
      <c r="IY1" s="6">
        <v>863.51</v>
      </c>
      <c r="IZ1" s="4"/>
      <c r="JA1" s="6" t="s">
        <v>29</v>
      </c>
      <c r="JB1" s="6">
        <v>1.080533333</v>
      </c>
      <c r="JC1" s="4">
        <v>30</v>
      </c>
      <c r="JD1" s="4">
        <v>0.106048427</v>
      </c>
      <c r="JE1" s="6">
        <v>1.3753089999999999E-3</v>
      </c>
      <c r="JF1" s="5"/>
      <c r="JG1" s="6" t="s">
        <v>44</v>
      </c>
      <c r="JH1" s="6"/>
      <c r="JI1" s="6" t="s">
        <v>27</v>
      </c>
      <c r="JJ1" s="6" t="s">
        <v>28</v>
      </c>
      <c r="JK1" s="6">
        <v>760</v>
      </c>
      <c r="JL1" s="6">
        <v>813.33333330000005</v>
      </c>
      <c r="JM1" s="6">
        <v>840</v>
      </c>
      <c r="JN1" s="6">
        <v>853.33333330000005</v>
      </c>
      <c r="JO1" s="6">
        <v>860</v>
      </c>
      <c r="JP1" s="6">
        <v>863.51</v>
      </c>
      <c r="JQ1" s="4"/>
      <c r="JR1" s="6" t="s">
        <v>29</v>
      </c>
      <c r="JS1" s="6">
        <v>1.080533333</v>
      </c>
      <c r="JT1" s="4">
        <v>27.858879999999999</v>
      </c>
      <c r="JU1" s="4">
        <v>9.0438719000000001E-2</v>
      </c>
      <c r="JV1" s="6">
        <v>6.3502999999999997E-4</v>
      </c>
      <c r="JW1" s="5"/>
      <c r="JX1" s="6" t="s">
        <v>45</v>
      </c>
      <c r="JY1" s="6"/>
      <c r="JZ1" s="6" t="s">
        <v>27</v>
      </c>
      <c r="KA1" s="6" t="s">
        <v>28</v>
      </c>
      <c r="KB1" s="6">
        <v>760</v>
      </c>
      <c r="KC1" s="6">
        <v>813.33333330000005</v>
      </c>
      <c r="KD1" s="6">
        <v>840</v>
      </c>
      <c r="KE1" s="6">
        <v>853.33333330000005</v>
      </c>
      <c r="KF1" s="6">
        <v>860</v>
      </c>
      <c r="KG1" s="6">
        <v>863.51</v>
      </c>
      <c r="KH1" s="4"/>
      <c r="KI1" s="6" t="s">
        <v>29</v>
      </c>
      <c r="KJ1" s="6">
        <v>1.080533333</v>
      </c>
      <c r="KK1" s="4">
        <v>40</v>
      </c>
      <c r="KL1" s="4">
        <v>5.7639918999999998E-2</v>
      </c>
      <c r="KM1" s="6">
        <v>8.7154300000000001E-4</v>
      </c>
      <c r="KN1" s="5"/>
      <c r="KO1" s="6" t="s">
        <v>46</v>
      </c>
      <c r="KP1" s="6"/>
      <c r="KQ1" s="6" t="s">
        <v>27</v>
      </c>
      <c r="KR1" s="6" t="s">
        <v>28</v>
      </c>
      <c r="KS1" s="6">
        <v>760</v>
      </c>
      <c r="KT1" s="6">
        <v>813.33333330000005</v>
      </c>
      <c r="KU1" s="6">
        <v>840</v>
      </c>
      <c r="KV1" s="6">
        <v>853.33333330000005</v>
      </c>
      <c r="KW1" s="6">
        <v>860</v>
      </c>
      <c r="KX1" s="6">
        <v>863.51</v>
      </c>
      <c r="KY1" s="4"/>
      <c r="KZ1" s="6" t="s">
        <v>29</v>
      </c>
      <c r="LA1" s="6">
        <v>1.080533333</v>
      </c>
      <c r="LB1" s="4">
        <v>40</v>
      </c>
      <c r="LC1" s="4">
        <v>1.3589741000000001E-2</v>
      </c>
      <c r="LD1" s="6">
        <v>-1.06261E-4</v>
      </c>
      <c r="LE1" s="5"/>
      <c r="LF1" s="6" t="s">
        <v>47</v>
      </c>
      <c r="LG1" s="6"/>
      <c r="LH1" s="6" t="s">
        <v>27</v>
      </c>
      <c r="LI1" s="6" t="s">
        <v>28</v>
      </c>
      <c r="LJ1" s="6">
        <v>760</v>
      </c>
      <c r="LK1" s="6">
        <v>813.33333330000005</v>
      </c>
      <c r="LL1" s="6">
        <v>840</v>
      </c>
      <c r="LM1" s="6">
        <v>853.33333330000005</v>
      </c>
      <c r="LN1" s="6">
        <v>860</v>
      </c>
      <c r="LO1" s="6">
        <v>863.51</v>
      </c>
      <c r="LP1" s="4"/>
      <c r="LQ1" s="6" t="s">
        <v>29</v>
      </c>
      <c r="LR1" s="6">
        <v>1.080533333</v>
      </c>
      <c r="LS1" s="6">
        <v>19.513339999999999</v>
      </c>
      <c r="LT1" s="6">
        <v>6.8699999999999997E-2</v>
      </c>
      <c r="LU1" s="6">
        <v>1.39343E-3</v>
      </c>
      <c r="LV1" s="5"/>
      <c r="LW1" s="6" t="s">
        <v>48</v>
      </c>
      <c r="LX1" s="6"/>
      <c r="LY1" s="6" t="s">
        <v>27</v>
      </c>
      <c r="LZ1" s="6" t="s">
        <v>28</v>
      </c>
      <c r="MA1" s="6">
        <v>760</v>
      </c>
      <c r="MB1" s="6">
        <v>813.33333330000005</v>
      </c>
      <c r="MC1" s="6">
        <v>840</v>
      </c>
      <c r="MD1" s="6">
        <v>853.33333330000005</v>
      </c>
      <c r="ME1" s="6">
        <v>860</v>
      </c>
      <c r="MF1" s="6">
        <v>863.51</v>
      </c>
      <c r="MG1" s="4"/>
      <c r="MH1" s="6" t="s">
        <v>29</v>
      </c>
      <c r="MI1" s="6">
        <v>1.080533333</v>
      </c>
      <c r="MJ1" s="6">
        <v>53.218200000000003</v>
      </c>
      <c r="MK1" s="6">
        <v>0.109976</v>
      </c>
      <c r="ML1" s="6">
        <v>1.6326369999999999E-3</v>
      </c>
      <c r="MM1" s="5"/>
      <c r="MN1" s="6" t="s">
        <v>49</v>
      </c>
      <c r="MO1" s="6"/>
      <c r="MP1" s="6" t="s">
        <v>27</v>
      </c>
      <c r="MQ1" s="6" t="s">
        <v>28</v>
      </c>
      <c r="MR1" s="6">
        <v>760</v>
      </c>
      <c r="MS1" s="6">
        <v>813.33333330000005</v>
      </c>
      <c r="MT1" s="6">
        <v>840</v>
      </c>
      <c r="MU1" s="6">
        <v>853.33333330000005</v>
      </c>
      <c r="MV1" s="6">
        <v>860</v>
      </c>
      <c r="MW1" s="6">
        <v>863.51</v>
      </c>
      <c r="MX1" s="4"/>
      <c r="MY1" s="6" t="s">
        <v>29</v>
      </c>
      <c r="MZ1" s="6">
        <v>1.080533333</v>
      </c>
      <c r="NA1" s="4">
        <v>6.9043999999999999</v>
      </c>
      <c r="NB1" s="4">
        <v>3.6325654999999998E-2</v>
      </c>
      <c r="NC1" s="6">
        <v>2.3738200000000001E-4</v>
      </c>
      <c r="ND1" s="5"/>
      <c r="NE1" s="6" t="s">
        <v>50</v>
      </c>
      <c r="NF1" s="6"/>
      <c r="NG1" s="6" t="s">
        <v>27</v>
      </c>
      <c r="NH1" s="6" t="s">
        <v>28</v>
      </c>
      <c r="NI1" s="6">
        <v>760</v>
      </c>
      <c r="NJ1" s="6">
        <v>813.33333330000005</v>
      </c>
      <c r="NK1" s="6">
        <v>840</v>
      </c>
      <c r="NL1" s="6">
        <v>853.33333330000005</v>
      </c>
      <c r="NM1" s="6">
        <v>860</v>
      </c>
      <c r="NN1" s="6">
        <v>863.51</v>
      </c>
      <c r="NO1" s="4"/>
      <c r="NP1" s="6" t="s">
        <v>29</v>
      </c>
      <c r="NQ1" s="6">
        <v>1.080533333</v>
      </c>
      <c r="NR1" s="4">
        <v>40</v>
      </c>
      <c r="NS1" s="4">
        <v>7.0984385999999997E-2</v>
      </c>
      <c r="NT1" s="6">
        <v>2.5912660000000001E-3</v>
      </c>
      <c r="NU1" s="5"/>
      <c r="NV1" s="6" t="s">
        <v>51</v>
      </c>
      <c r="NW1" s="6"/>
      <c r="NX1" s="6" t="s">
        <v>27</v>
      </c>
      <c r="NY1" s="6" t="s">
        <v>28</v>
      </c>
      <c r="NZ1" s="6">
        <v>760</v>
      </c>
      <c r="OA1" s="6">
        <v>813.33333330000005</v>
      </c>
      <c r="OB1" s="6">
        <v>840</v>
      </c>
      <c r="OC1" s="6">
        <v>853.33333330000005</v>
      </c>
      <c r="OD1" s="6">
        <v>860</v>
      </c>
      <c r="OE1" s="6">
        <v>863.51</v>
      </c>
      <c r="OF1" s="4"/>
      <c r="OG1" s="6" t="s">
        <v>29</v>
      </c>
      <c r="OH1" s="6">
        <v>1.080533333</v>
      </c>
      <c r="OI1" s="4"/>
      <c r="OJ1" s="4"/>
      <c r="OK1" s="6" t="e">
        <v>#VALUE!</v>
      </c>
      <c r="OL1" s="5"/>
      <c r="OM1" s="6" t="s">
        <v>52</v>
      </c>
      <c r="ON1" s="6"/>
      <c r="OO1" s="6" t="s">
        <v>27</v>
      </c>
      <c r="OP1" s="6" t="s">
        <v>28</v>
      </c>
      <c r="OQ1" s="6">
        <v>760</v>
      </c>
      <c r="OR1" s="6">
        <v>813.33333330000005</v>
      </c>
      <c r="OS1" s="6">
        <v>840</v>
      </c>
      <c r="OT1" s="6">
        <v>853.33333330000005</v>
      </c>
      <c r="OU1" s="6">
        <v>860</v>
      </c>
      <c r="OV1" s="6">
        <v>863.51</v>
      </c>
      <c r="OW1" s="4"/>
      <c r="OX1" s="6" t="s">
        <v>29</v>
      </c>
      <c r="OY1" s="6">
        <v>1.080533333</v>
      </c>
      <c r="OZ1" s="4">
        <v>55.105820000000001</v>
      </c>
      <c r="PA1" s="4">
        <v>8.8633917000000007E-2</v>
      </c>
      <c r="PB1" s="6">
        <v>1.1365100000000001E-3</v>
      </c>
      <c r="PC1" s="5"/>
      <c r="PD1" s="6" t="s">
        <v>53</v>
      </c>
      <c r="PE1" s="6"/>
      <c r="PF1" s="6" t="s">
        <v>27</v>
      </c>
      <c r="PG1" s="6" t="s">
        <v>28</v>
      </c>
      <c r="PH1" s="6">
        <v>760</v>
      </c>
      <c r="PI1" s="6">
        <v>813.33333330000005</v>
      </c>
      <c r="PJ1" s="6">
        <v>840</v>
      </c>
      <c r="PK1" s="6">
        <v>853.33333330000005</v>
      </c>
      <c r="PL1" s="6">
        <v>860</v>
      </c>
      <c r="PM1" s="6">
        <v>863.51</v>
      </c>
      <c r="PN1" s="4"/>
      <c r="PO1" s="6" t="s">
        <v>29</v>
      </c>
      <c r="PP1" s="6">
        <v>1.080533333</v>
      </c>
      <c r="PQ1" s="4">
        <v>48.391093329999997</v>
      </c>
      <c r="PR1" s="4">
        <v>3.6950490000000002E-2</v>
      </c>
      <c r="PS1" s="6">
        <v>2.6379000000000002E-4</v>
      </c>
      <c r="PT1" s="5"/>
      <c r="PU1" s="6" t="s">
        <v>54</v>
      </c>
      <c r="PV1" s="6"/>
      <c r="PW1" s="6" t="s">
        <v>27</v>
      </c>
      <c r="PX1" s="6" t="s">
        <v>28</v>
      </c>
      <c r="PY1" s="6">
        <v>760</v>
      </c>
      <c r="PZ1" s="6">
        <v>813.33333330000005</v>
      </c>
      <c r="QA1" s="6">
        <v>840</v>
      </c>
      <c r="QB1" s="6">
        <v>853.33333330000005</v>
      </c>
      <c r="QC1" s="6">
        <v>860</v>
      </c>
      <c r="QD1" s="6">
        <v>863.51</v>
      </c>
      <c r="QE1" s="4"/>
      <c r="QF1" s="6" t="s">
        <v>29</v>
      </c>
      <c r="QG1" s="6">
        <v>1.080533333</v>
      </c>
      <c r="QH1" s="4">
        <v>81.823793330000001</v>
      </c>
      <c r="QI1" s="4">
        <v>0.116578083</v>
      </c>
      <c r="QJ1" s="6">
        <v>1.5970979999999999E-3</v>
      </c>
      <c r="QK1" s="5"/>
      <c r="QL1" s="6" t="s">
        <v>55</v>
      </c>
      <c r="QM1" s="6"/>
      <c r="QN1" s="6" t="s">
        <v>27</v>
      </c>
      <c r="QO1" s="6" t="s">
        <v>28</v>
      </c>
      <c r="QP1" s="6">
        <v>760</v>
      </c>
      <c r="QQ1" s="6">
        <v>813.33333330000005</v>
      </c>
      <c r="QR1" s="6">
        <v>840</v>
      </c>
      <c r="QS1" s="6">
        <v>853.33333330000005</v>
      </c>
      <c r="QT1" s="6">
        <v>860</v>
      </c>
      <c r="QU1" s="6">
        <v>863.51</v>
      </c>
      <c r="QV1" s="4"/>
      <c r="QW1" s="6" t="s">
        <v>29</v>
      </c>
      <c r="QX1" s="6">
        <v>1.080533333</v>
      </c>
      <c r="QY1" s="4">
        <v>28</v>
      </c>
      <c r="QZ1" s="4">
        <v>5.6837318999999997E-2</v>
      </c>
      <c r="RA1" s="6">
        <v>1.2939659999999999E-3</v>
      </c>
      <c r="RB1" s="5"/>
      <c r="RC1" s="6" t="s">
        <v>56</v>
      </c>
      <c r="RD1" s="6"/>
      <c r="RE1" s="6" t="s">
        <v>27</v>
      </c>
      <c r="RF1" s="6" t="s">
        <v>28</v>
      </c>
      <c r="RG1" s="6">
        <v>760</v>
      </c>
      <c r="RH1" s="6">
        <v>813.33333330000005</v>
      </c>
      <c r="RI1" s="6">
        <v>840</v>
      </c>
      <c r="RJ1" s="6">
        <v>853.33333330000005</v>
      </c>
      <c r="RK1" s="6">
        <v>860</v>
      </c>
      <c r="RL1" s="6">
        <v>863.51</v>
      </c>
      <c r="RM1" s="4"/>
      <c r="RN1" s="6" t="s">
        <v>29</v>
      </c>
      <c r="RO1" s="6">
        <v>1.080533333</v>
      </c>
      <c r="RP1" s="4">
        <v>28.387846669999998</v>
      </c>
      <c r="RQ1" s="4">
        <v>9.7471218999999998E-2</v>
      </c>
      <c r="RR1" s="6">
        <v>1.9686880000000001E-3</v>
      </c>
      <c r="RS1" s="5"/>
      <c r="RT1" s="6" t="s">
        <v>57</v>
      </c>
      <c r="RU1" s="6"/>
      <c r="RV1" s="6" t="s">
        <v>27</v>
      </c>
      <c r="RW1" s="6" t="s">
        <v>28</v>
      </c>
      <c r="RX1" s="6">
        <v>760</v>
      </c>
      <c r="RY1" s="6">
        <v>813.33333330000005</v>
      </c>
      <c r="RZ1" s="6">
        <v>840</v>
      </c>
      <c r="SA1" s="6">
        <v>853.33333330000005</v>
      </c>
      <c r="SB1" s="6">
        <v>860</v>
      </c>
      <c r="SC1" s="6">
        <v>863.51</v>
      </c>
      <c r="SD1" s="4"/>
      <c r="SE1" s="6" t="s">
        <v>29</v>
      </c>
      <c r="SF1" s="6">
        <v>1.080533333</v>
      </c>
      <c r="SG1" s="4">
        <v>18</v>
      </c>
      <c r="SH1" s="4">
        <v>0.112417241</v>
      </c>
      <c r="SI1" s="6">
        <v>2.1844270000000001E-3</v>
      </c>
      <c r="SJ1" s="5"/>
      <c r="SK1" s="6" t="s">
        <v>58</v>
      </c>
      <c r="SL1" s="6"/>
      <c r="SM1" s="6" t="s">
        <v>27</v>
      </c>
      <c r="SN1" s="6" t="s">
        <v>28</v>
      </c>
      <c r="SO1" s="6">
        <v>760</v>
      </c>
      <c r="SP1" s="6">
        <v>813.33333330000005</v>
      </c>
      <c r="SQ1" s="6">
        <v>840</v>
      </c>
      <c r="SR1" s="6">
        <v>853.33333330000005</v>
      </c>
      <c r="SS1" s="6">
        <v>860</v>
      </c>
      <c r="ST1" s="6">
        <v>863.51</v>
      </c>
      <c r="SU1" s="4"/>
      <c r="SV1" s="6" t="s">
        <v>29</v>
      </c>
      <c r="SW1" s="6">
        <v>1.080533333</v>
      </c>
      <c r="SX1" s="4">
        <v>2</v>
      </c>
      <c r="SY1" s="4">
        <v>5.8393042999999999E-2</v>
      </c>
      <c r="SZ1" s="6">
        <v>1.6218949999999999E-3</v>
      </c>
      <c r="TA1" s="5"/>
      <c r="TB1" s="6" t="s">
        <v>59</v>
      </c>
      <c r="TC1" s="6"/>
      <c r="TD1" s="6" t="s">
        <v>27</v>
      </c>
      <c r="TE1" s="6" t="s">
        <v>28</v>
      </c>
      <c r="TF1" s="6">
        <v>760</v>
      </c>
      <c r="TG1" s="6">
        <v>813.33333330000005</v>
      </c>
      <c r="TH1" s="6">
        <v>840</v>
      </c>
      <c r="TI1" s="6">
        <v>853.33333330000005</v>
      </c>
      <c r="TJ1" s="6">
        <v>860</v>
      </c>
      <c r="TK1" s="6">
        <v>863.51</v>
      </c>
      <c r="TL1" s="4"/>
      <c r="TM1" s="6" t="s">
        <v>29</v>
      </c>
      <c r="TN1" s="6">
        <v>1.080533333</v>
      </c>
      <c r="TO1" s="4">
        <v>20</v>
      </c>
      <c r="TP1" s="4">
        <v>6.5679138999999997E-2</v>
      </c>
      <c r="TQ1" s="6">
        <v>1.2448680000000001E-3</v>
      </c>
      <c r="TR1" s="5"/>
      <c r="TS1" s="6" t="s">
        <v>60</v>
      </c>
      <c r="TT1" s="6"/>
      <c r="TU1" s="6" t="s">
        <v>27</v>
      </c>
      <c r="TV1" s="6" t="s">
        <v>28</v>
      </c>
      <c r="TW1" s="6">
        <v>760</v>
      </c>
      <c r="TX1" s="6">
        <v>813.33333330000005</v>
      </c>
      <c r="TY1" s="6">
        <v>840</v>
      </c>
      <c r="TZ1" s="6">
        <v>853.33333330000005</v>
      </c>
      <c r="UA1" s="6">
        <v>860</v>
      </c>
      <c r="UB1" s="6">
        <v>863.51</v>
      </c>
      <c r="UC1" s="4"/>
      <c r="UD1" s="6" t="s">
        <v>29</v>
      </c>
      <c r="UE1" s="6">
        <v>1.080533333</v>
      </c>
      <c r="UF1" s="4">
        <v>20</v>
      </c>
      <c r="UG1" s="4">
        <v>0.30937331699999998</v>
      </c>
      <c r="UH1" s="6">
        <v>4.4147800000000001E-3</v>
      </c>
      <c r="UI1" s="5"/>
      <c r="UJ1" s="6" t="s">
        <v>46</v>
      </c>
      <c r="UK1" s="6"/>
      <c r="UL1" s="6" t="s">
        <v>27</v>
      </c>
      <c r="UM1" s="6" t="s">
        <v>28</v>
      </c>
      <c r="UN1" s="6">
        <v>760</v>
      </c>
      <c r="UO1" s="6">
        <v>813.33333330000005</v>
      </c>
      <c r="UP1" s="6">
        <v>840</v>
      </c>
      <c r="UQ1" s="6">
        <v>853.33333330000005</v>
      </c>
      <c r="UR1" s="6">
        <v>860</v>
      </c>
      <c r="US1" s="6">
        <v>863.51</v>
      </c>
      <c r="UT1" s="4"/>
      <c r="UU1" s="6" t="s">
        <v>29</v>
      </c>
      <c r="UV1" s="6">
        <v>1.080533333</v>
      </c>
      <c r="UW1" s="4">
        <v>20</v>
      </c>
      <c r="UX1" s="4">
        <v>1.8518659E-2</v>
      </c>
      <c r="UY1" s="6">
        <v>-3.7021800000000001E-4</v>
      </c>
      <c r="UZ1" s="5"/>
      <c r="VA1" s="6" t="s">
        <v>61</v>
      </c>
      <c r="VB1" s="6"/>
      <c r="VC1" s="6" t="s">
        <v>27</v>
      </c>
      <c r="VD1" s="6" t="s">
        <v>28</v>
      </c>
      <c r="VE1" s="6">
        <v>760</v>
      </c>
      <c r="VF1" s="6">
        <v>813.33333330000005</v>
      </c>
      <c r="VG1" s="6">
        <v>840</v>
      </c>
      <c r="VH1" s="6">
        <v>853.33333330000005</v>
      </c>
      <c r="VI1" s="6">
        <v>860</v>
      </c>
      <c r="VJ1" s="6">
        <v>863.51</v>
      </c>
      <c r="VK1" s="4"/>
      <c r="VL1" s="6" t="s">
        <v>29</v>
      </c>
      <c r="VM1" s="6">
        <v>1.080533333</v>
      </c>
      <c r="VN1" s="4">
        <v>71.788813329999996</v>
      </c>
      <c r="VO1" s="4">
        <v>0.153477421</v>
      </c>
      <c r="VP1" s="6">
        <v>1.396378E-3</v>
      </c>
      <c r="VQ1" s="5"/>
      <c r="VR1" s="6" t="s">
        <v>62</v>
      </c>
      <c r="VS1" s="6"/>
      <c r="VT1" s="6" t="s">
        <v>27</v>
      </c>
      <c r="VU1" s="6" t="s">
        <v>28</v>
      </c>
      <c r="VV1" s="6">
        <v>760</v>
      </c>
      <c r="VW1" s="6">
        <v>813.33333330000005</v>
      </c>
      <c r="VX1" s="6">
        <v>840</v>
      </c>
      <c r="VY1" s="6">
        <v>853.33333330000005</v>
      </c>
      <c r="VZ1" s="6">
        <v>860</v>
      </c>
      <c r="WA1" s="6">
        <v>863.51</v>
      </c>
      <c r="WB1" s="4"/>
      <c r="WC1" s="6" t="s">
        <v>29</v>
      </c>
      <c r="WD1" s="6">
        <v>1.080533333</v>
      </c>
      <c r="WE1" s="4">
        <v>19.260413329999999</v>
      </c>
      <c r="WF1" s="4">
        <v>8.5031117000000003E-2</v>
      </c>
      <c r="WG1" s="6">
        <v>1.8792629999999999E-3</v>
      </c>
      <c r="WH1" s="5"/>
      <c r="WI1" s="6" t="s">
        <v>63</v>
      </c>
      <c r="WJ1" s="6"/>
      <c r="WK1" s="6" t="s">
        <v>27</v>
      </c>
      <c r="WL1" s="6" t="s">
        <v>28</v>
      </c>
      <c r="WM1" s="6">
        <v>760</v>
      </c>
      <c r="WN1" s="6">
        <v>813.33333330000005</v>
      </c>
      <c r="WO1" s="6">
        <v>840</v>
      </c>
      <c r="WP1" s="6">
        <v>853.33333330000005</v>
      </c>
      <c r="WQ1" s="6">
        <v>860</v>
      </c>
      <c r="WR1" s="6">
        <v>863.51</v>
      </c>
      <c r="WS1" s="4"/>
      <c r="WT1" s="6" t="s">
        <v>29</v>
      </c>
      <c r="WU1" s="6">
        <v>1.080533333</v>
      </c>
      <c r="WV1" s="4">
        <v>62</v>
      </c>
      <c r="WW1" s="4">
        <v>7.0436520000000001E-3</v>
      </c>
      <c r="WX1" s="6">
        <v>2.8491399999999999E-4</v>
      </c>
      <c r="WY1" s="5"/>
      <c r="WZ1" s="6" t="s">
        <v>64</v>
      </c>
      <c r="XA1" s="6"/>
      <c r="XB1" s="6" t="s">
        <v>27</v>
      </c>
      <c r="XC1" s="6" t="s">
        <v>28</v>
      </c>
      <c r="XD1" s="6">
        <v>760</v>
      </c>
      <c r="XE1" s="6">
        <v>813.33333330000005</v>
      </c>
      <c r="XF1" s="6">
        <v>840</v>
      </c>
      <c r="XG1" s="6">
        <v>853.33333330000005</v>
      </c>
      <c r="XH1" s="6">
        <v>860</v>
      </c>
      <c r="XI1" s="6">
        <v>863.51</v>
      </c>
      <c r="XJ1" s="4"/>
      <c r="XK1" s="6" t="s">
        <v>29</v>
      </c>
      <c r="XL1" s="6">
        <v>1.080533333</v>
      </c>
      <c r="XM1" s="4">
        <v>8.5753000000000004</v>
      </c>
      <c r="XN1" s="4">
        <v>8.7647482999999998E-2</v>
      </c>
      <c r="XO1" s="6">
        <v>2.8728040000000001E-3</v>
      </c>
      <c r="XP1" s="5"/>
      <c r="XQ1" s="6" t="s">
        <v>65</v>
      </c>
      <c r="XR1" s="6"/>
      <c r="XS1" s="6" t="s">
        <v>27</v>
      </c>
      <c r="XT1" s="6" t="s">
        <v>28</v>
      </c>
      <c r="XU1" s="6">
        <v>760</v>
      </c>
      <c r="XV1" s="6">
        <v>813.33333330000005</v>
      </c>
      <c r="XW1" s="6">
        <v>840</v>
      </c>
      <c r="XX1" s="6">
        <v>853.33333330000005</v>
      </c>
      <c r="XY1" s="6">
        <v>860</v>
      </c>
      <c r="XZ1" s="6">
        <v>863.51</v>
      </c>
      <c r="YA1" s="4"/>
      <c r="YB1" s="6" t="s">
        <v>29</v>
      </c>
      <c r="YC1" s="6">
        <v>1.080533333</v>
      </c>
      <c r="YD1" s="4">
        <v>36</v>
      </c>
      <c r="YE1" s="4">
        <v>4.7260614999999999E-2</v>
      </c>
      <c r="YF1" s="6">
        <v>2.1822599999999999E-4</v>
      </c>
      <c r="YG1" s="5"/>
      <c r="YH1" s="6" t="s">
        <v>66</v>
      </c>
      <c r="YI1" s="6"/>
      <c r="YJ1" s="6" t="s">
        <v>27</v>
      </c>
      <c r="YK1" s="6" t="s">
        <v>28</v>
      </c>
      <c r="YL1" s="6">
        <v>760</v>
      </c>
      <c r="YM1" s="6">
        <v>813.33333330000005</v>
      </c>
      <c r="YN1" s="6">
        <v>840</v>
      </c>
      <c r="YO1" s="6">
        <v>853.33333330000005</v>
      </c>
      <c r="YP1" s="6">
        <v>860</v>
      </c>
      <c r="YQ1" s="6">
        <v>863.51</v>
      </c>
      <c r="YR1" s="4"/>
      <c r="YS1" s="6" t="s">
        <v>29</v>
      </c>
      <c r="YT1" s="6">
        <v>1.080533333</v>
      </c>
      <c r="YU1" s="4">
        <v>20</v>
      </c>
      <c r="YV1" s="4">
        <v>4.7434601999999999E-2</v>
      </c>
      <c r="YW1" s="6">
        <v>7.3912700000000001E-4</v>
      </c>
      <c r="YX1" s="5"/>
      <c r="YY1" s="6" t="s">
        <v>67</v>
      </c>
      <c r="YZ1" s="6"/>
      <c r="ZA1" s="6" t="s">
        <v>27</v>
      </c>
      <c r="ZB1" s="6" t="s">
        <v>28</v>
      </c>
      <c r="ZC1" s="6">
        <v>760</v>
      </c>
      <c r="ZD1" s="6">
        <v>813.33333330000005</v>
      </c>
      <c r="ZE1" s="6">
        <v>840</v>
      </c>
      <c r="ZF1" s="6">
        <v>853.33333330000005</v>
      </c>
      <c r="ZG1" s="6">
        <v>860</v>
      </c>
      <c r="ZH1" s="6">
        <v>863.51</v>
      </c>
      <c r="ZI1" s="4"/>
      <c r="ZJ1" s="6" t="s">
        <v>29</v>
      </c>
      <c r="ZK1" s="6">
        <v>1.080533333</v>
      </c>
      <c r="ZL1" s="4">
        <v>70</v>
      </c>
      <c r="ZM1" s="4">
        <v>0.195012085</v>
      </c>
      <c r="ZN1" s="6">
        <v>6.0483100000000001E-4</v>
      </c>
      <c r="ZO1" s="5"/>
      <c r="ZP1" s="6" t="s">
        <v>68</v>
      </c>
      <c r="ZQ1" s="6"/>
      <c r="ZR1" s="6" t="s">
        <v>27</v>
      </c>
      <c r="ZS1" s="6" t="s">
        <v>28</v>
      </c>
      <c r="ZT1" s="6">
        <v>760</v>
      </c>
      <c r="ZU1" s="6">
        <v>813.33333330000005</v>
      </c>
      <c r="ZV1" s="6">
        <v>840</v>
      </c>
      <c r="ZW1" s="6">
        <v>853.33333330000005</v>
      </c>
      <c r="ZX1" s="6">
        <v>860</v>
      </c>
      <c r="ZY1" s="6">
        <v>863.51</v>
      </c>
      <c r="ZZ1" s="4"/>
      <c r="AAA1" s="6" t="s">
        <v>29</v>
      </c>
      <c r="AAB1" s="6">
        <v>1.080533333</v>
      </c>
      <c r="AAC1" s="4">
        <v>39.818980000000003</v>
      </c>
      <c r="AAD1" s="4">
        <v>8.7692057000000004E-2</v>
      </c>
      <c r="AAE1" s="6">
        <v>1.306888E-3</v>
      </c>
      <c r="AAF1" s="5"/>
      <c r="AAG1" s="6" t="s">
        <v>69</v>
      </c>
      <c r="AAH1" s="6"/>
      <c r="AAI1" s="6" t="s">
        <v>27</v>
      </c>
      <c r="AAJ1" s="6" t="s">
        <v>28</v>
      </c>
      <c r="AAK1" s="6">
        <v>760</v>
      </c>
      <c r="AAL1" s="6">
        <v>813.33333330000005</v>
      </c>
      <c r="AAM1" s="6">
        <v>840</v>
      </c>
      <c r="AAN1" s="6">
        <v>853.33333330000005</v>
      </c>
      <c r="AAO1" s="6">
        <v>860</v>
      </c>
      <c r="AAP1" s="6">
        <v>863.51</v>
      </c>
      <c r="AAQ1" s="4"/>
      <c r="AAR1" s="6" t="s">
        <v>29</v>
      </c>
      <c r="AAS1" s="6">
        <v>1.080533333</v>
      </c>
      <c r="AAT1" s="4">
        <v>24</v>
      </c>
      <c r="AAU1" s="4">
        <v>2.9340670999999999E-2</v>
      </c>
      <c r="AAV1" s="7">
        <v>6.8864500000000004E-5</v>
      </c>
      <c r="AAW1" s="5"/>
      <c r="AAX1" s="6" t="s">
        <v>70</v>
      </c>
      <c r="AAY1" s="6"/>
      <c r="AAZ1" s="6" t="s">
        <v>27</v>
      </c>
      <c r="ABA1" s="6" t="s">
        <v>28</v>
      </c>
      <c r="ABB1" s="6">
        <v>760</v>
      </c>
      <c r="ABC1" s="6">
        <v>813.33333330000005</v>
      </c>
      <c r="ABD1" s="6">
        <v>840</v>
      </c>
      <c r="ABE1" s="6">
        <v>853.33333330000005</v>
      </c>
      <c r="ABF1" s="6">
        <v>860</v>
      </c>
      <c r="ABG1" s="6">
        <v>863.51</v>
      </c>
      <c r="ABH1" s="4"/>
      <c r="ABI1" s="6" t="s">
        <v>29</v>
      </c>
      <c r="ABJ1" s="6">
        <v>1.080533333</v>
      </c>
      <c r="ABK1" s="4">
        <v>34</v>
      </c>
      <c r="ABL1" s="4">
        <v>0.14215146300000001</v>
      </c>
      <c r="ABM1" s="6">
        <v>2.0355870000000002E-3</v>
      </c>
      <c r="ABN1" s="5"/>
      <c r="ABO1" s="6" t="s">
        <v>71</v>
      </c>
      <c r="ABP1" s="6"/>
      <c r="ABQ1" s="6" t="s">
        <v>27</v>
      </c>
      <c r="ABR1" s="6" t="s">
        <v>28</v>
      </c>
      <c r="ABS1" s="6">
        <v>760</v>
      </c>
      <c r="ABT1" s="6">
        <v>813.33333330000005</v>
      </c>
      <c r="ABU1" s="6">
        <v>840</v>
      </c>
      <c r="ABV1" s="6">
        <v>853.33333330000005</v>
      </c>
      <c r="ABW1" s="6">
        <v>860</v>
      </c>
      <c r="ABX1" s="6">
        <v>863.51</v>
      </c>
      <c r="ABY1" s="4"/>
      <c r="ABZ1" s="6" t="s">
        <v>29</v>
      </c>
      <c r="ACA1" s="6">
        <v>1.080533333</v>
      </c>
      <c r="ACB1" s="4">
        <v>2</v>
      </c>
      <c r="ACC1" s="4">
        <v>0.27370135800000001</v>
      </c>
      <c r="ACD1" s="6">
        <v>1.2458347999999999E-2</v>
      </c>
      <c r="ACE1" s="5"/>
      <c r="ACF1" s="6" t="s">
        <v>72</v>
      </c>
      <c r="ACG1" s="6"/>
      <c r="ACH1" s="6" t="s">
        <v>27</v>
      </c>
      <c r="ACI1" s="6" t="s">
        <v>28</v>
      </c>
      <c r="ACJ1" s="6">
        <v>760</v>
      </c>
      <c r="ACK1" s="6">
        <v>813.33333330000005</v>
      </c>
      <c r="ACL1" s="6">
        <v>840</v>
      </c>
      <c r="ACM1" s="6">
        <v>853.33333330000005</v>
      </c>
      <c r="ACN1" s="6">
        <v>860</v>
      </c>
      <c r="ACO1" s="6">
        <v>863.51</v>
      </c>
      <c r="ACP1" s="4"/>
      <c r="ACQ1" s="6" t="s">
        <v>29</v>
      </c>
      <c r="ACR1" s="6">
        <v>1.080533333</v>
      </c>
      <c r="ACS1" s="4">
        <v>60</v>
      </c>
      <c r="ACT1" s="4">
        <v>1.3080385999999999E-2</v>
      </c>
      <c r="ACU1" s="6">
        <v>5.9348500000000004E-4</v>
      </c>
      <c r="ACV1" s="5"/>
      <c r="ACW1" s="6" t="s">
        <v>73</v>
      </c>
      <c r="ACX1" s="6"/>
      <c r="ACY1" s="6" t="s">
        <v>27</v>
      </c>
      <c r="ACZ1" s="6" t="s">
        <v>28</v>
      </c>
      <c r="ADA1" s="6">
        <v>760</v>
      </c>
      <c r="ADB1" s="6">
        <v>813.33333330000005</v>
      </c>
      <c r="ADC1" s="6">
        <v>840</v>
      </c>
      <c r="ADD1" s="6">
        <v>853.33333330000005</v>
      </c>
      <c r="ADE1" s="6">
        <v>860</v>
      </c>
      <c r="ADF1" s="6">
        <v>863.51</v>
      </c>
      <c r="ADG1" s="4"/>
      <c r="ADH1" s="6" t="s">
        <v>29</v>
      </c>
      <c r="ADI1" s="6">
        <v>1.080533333</v>
      </c>
      <c r="ADJ1" s="4">
        <v>80</v>
      </c>
      <c r="ADK1" s="4">
        <v>7.3316836999999996E-2</v>
      </c>
      <c r="ADL1" s="6">
        <v>3.8588899999999999E-4</v>
      </c>
      <c r="ADM1" s="5"/>
      <c r="ADN1" s="6" t="s">
        <v>74</v>
      </c>
      <c r="ADO1" s="6"/>
      <c r="ADP1" s="6" t="s">
        <v>27</v>
      </c>
      <c r="ADQ1" s="6" t="s">
        <v>28</v>
      </c>
      <c r="ADR1" s="6">
        <v>760</v>
      </c>
      <c r="ADS1" s="6">
        <v>813.33333330000005</v>
      </c>
      <c r="ADT1" s="6">
        <v>840</v>
      </c>
      <c r="ADU1" s="6">
        <v>853.33333330000005</v>
      </c>
      <c r="ADV1" s="6">
        <v>860</v>
      </c>
      <c r="ADW1" s="6">
        <v>863.51</v>
      </c>
      <c r="ADX1" s="4"/>
      <c r="ADY1" s="6" t="s">
        <v>29</v>
      </c>
      <c r="ADZ1" s="6">
        <v>1.080533333</v>
      </c>
      <c r="AEA1" s="4">
        <v>40.772833329999997</v>
      </c>
      <c r="AEB1" s="4">
        <v>0.140387394</v>
      </c>
      <c r="AEC1" s="6">
        <v>9.0070299999999999E-4</v>
      </c>
      <c r="AED1" s="5"/>
      <c r="AEE1" s="6" t="s">
        <v>75</v>
      </c>
      <c r="AEF1" s="6"/>
      <c r="AEG1" s="6" t="s">
        <v>27</v>
      </c>
      <c r="AEH1" s="6" t="s">
        <v>28</v>
      </c>
      <c r="AEI1" s="6">
        <v>760</v>
      </c>
      <c r="AEJ1" s="6">
        <v>813.33333330000005</v>
      </c>
      <c r="AEK1" s="6">
        <v>840</v>
      </c>
      <c r="AEL1" s="6">
        <v>853.33333330000005</v>
      </c>
      <c r="AEM1" s="6">
        <v>860</v>
      </c>
      <c r="AEN1" s="6">
        <v>863.51</v>
      </c>
      <c r="AEO1" s="4"/>
      <c r="AEP1" s="6" t="s">
        <v>29</v>
      </c>
      <c r="AEQ1" s="6">
        <v>1.080533333</v>
      </c>
      <c r="AER1" s="4">
        <v>30.92224667</v>
      </c>
      <c r="AES1" s="4">
        <v>0.17559180199999999</v>
      </c>
      <c r="AET1" s="6">
        <v>7.9441500000000003E-4</v>
      </c>
      <c r="AEU1" s="6"/>
      <c r="AEV1" s="6"/>
      <c r="AEW1" s="5"/>
      <c r="AEX1" s="4"/>
      <c r="AEY1" s="4">
        <v>25</v>
      </c>
      <c r="AEZ1" s="4"/>
      <c r="AFA1" s="4"/>
      <c r="AFB1" s="4">
        <v>28</v>
      </c>
      <c r="AFC1" s="4"/>
      <c r="AFD1" s="6" t="s">
        <v>28</v>
      </c>
      <c r="AFE1" s="4">
        <v>31</v>
      </c>
      <c r="AFF1" s="4"/>
      <c r="AFG1" s="4"/>
      <c r="AFH1" s="4">
        <v>34</v>
      </c>
      <c r="AFI1" s="4"/>
      <c r="AFJ1" s="4"/>
      <c r="AFK1" s="4">
        <v>37</v>
      </c>
      <c r="AFL1" s="4"/>
      <c r="AFM1" s="6" t="s">
        <v>28</v>
      </c>
      <c r="AFN1" s="4">
        <v>41</v>
      </c>
      <c r="AFO1" s="4"/>
      <c r="AFP1" s="4"/>
      <c r="AFQ1" s="4">
        <v>44</v>
      </c>
      <c r="AFR1" s="4"/>
      <c r="AFS1" s="4"/>
      <c r="AFT1" s="4">
        <v>47</v>
      </c>
      <c r="AFU1" s="4"/>
      <c r="AFV1" s="6" t="s">
        <v>28</v>
      </c>
      <c r="AFW1" s="4">
        <v>50</v>
      </c>
      <c r="AFX1" s="4"/>
      <c r="AFY1" s="4"/>
      <c r="AFZ1" s="4">
        <v>53</v>
      </c>
      <c r="AGA1" s="4"/>
      <c r="AGB1" s="4"/>
      <c r="AGC1" s="4">
        <v>56</v>
      </c>
      <c r="AGD1" s="4"/>
      <c r="AGE1" s="4"/>
      <c r="AGF1" s="4">
        <v>59</v>
      </c>
      <c r="AGG1" s="4"/>
      <c r="AGH1" s="4"/>
      <c r="AGI1" s="4">
        <v>62</v>
      </c>
      <c r="AGJ1" s="4"/>
      <c r="AGK1" s="4"/>
      <c r="AGL1" s="4">
        <v>65</v>
      </c>
      <c r="AGM1" s="4"/>
      <c r="AGN1" s="4"/>
      <c r="AGO1" s="4">
        <v>68</v>
      </c>
      <c r="AGP1" s="4"/>
      <c r="AGQ1" s="4"/>
      <c r="AGR1" s="4">
        <v>71</v>
      </c>
      <c r="AGS1" s="4"/>
      <c r="AGT1" s="4"/>
      <c r="AGU1" s="4"/>
      <c r="AGV1" s="4"/>
      <c r="AGW1" s="4"/>
    </row>
    <row r="2" spans="1:881" ht="15.75" x14ac:dyDescent="0.25">
      <c r="A2" s="4"/>
      <c r="B2" s="4"/>
      <c r="C2" s="4" t="s">
        <v>76</v>
      </c>
      <c r="D2" s="4"/>
      <c r="E2" s="4"/>
      <c r="F2" s="4"/>
      <c r="G2" s="4"/>
      <c r="H2" s="4"/>
      <c r="I2" s="4"/>
      <c r="J2" s="4"/>
      <c r="K2" s="5"/>
      <c r="L2" s="7">
        <v>5.1600000000000004E-9</v>
      </c>
      <c r="M2" s="6"/>
      <c r="N2" s="6" t="s">
        <v>77</v>
      </c>
      <c r="O2" s="6"/>
      <c r="P2" s="6"/>
      <c r="Q2" s="6"/>
      <c r="R2" s="6"/>
      <c r="S2" s="6"/>
      <c r="T2" s="6"/>
      <c r="U2" s="6"/>
      <c r="V2" s="4"/>
      <c r="W2" s="6"/>
      <c r="X2" s="6"/>
      <c r="Y2" s="4">
        <v>14</v>
      </c>
      <c r="Z2" s="4">
        <v>4.4228814999999998E-2</v>
      </c>
      <c r="AA2" s="6"/>
      <c r="AB2" s="5"/>
      <c r="AC2" s="7">
        <v>5.1600000000000004E-9</v>
      </c>
      <c r="AD2" s="6"/>
      <c r="AE2" s="6" t="s">
        <v>77</v>
      </c>
      <c r="AF2" s="6"/>
      <c r="AG2" s="6"/>
      <c r="AH2" s="6"/>
      <c r="AI2" s="6"/>
      <c r="AJ2" s="6"/>
      <c r="AK2" s="6"/>
      <c r="AL2" s="6"/>
      <c r="AM2" s="4"/>
      <c r="AN2" s="6"/>
      <c r="AO2" s="6"/>
      <c r="AP2" s="4">
        <v>3.367813333</v>
      </c>
      <c r="AQ2" s="4">
        <v>3.4741049000000003E-2</v>
      </c>
      <c r="AR2" s="6"/>
      <c r="AS2" s="5"/>
      <c r="AT2" s="7">
        <v>5.1600000000000004E-9</v>
      </c>
      <c r="AU2" s="6"/>
      <c r="AV2" s="6" t="s">
        <v>77</v>
      </c>
      <c r="AW2" s="6"/>
      <c r="AX2" s="6"/>
      <c r="AY2" s="6"/>
      <c r="AZ2" s="6"/>
      <c r="BA2" s="6"/>
      <c r="BB2" s="6"/>
      <c r="BC2" s="6"/>
      <c r="BD2" s="4"/>
      <c r="BE2" s="6"/>
      <c r="BF2" s="6"/>
      <c r="BG2" s="4">
        <v>8.6318000000000001</v>
      </c>
      <c r="BH2" s="4">
        <v>3.2271403999999997E-2</v>
      </c>
      <c r="BI2" s="6"/>
      <c r="BJ2" s="5"/>
      <c r="BK2" s="7">
        <v>5.1600000000000004E-9</v>
      </c>
      <c r="BL2" s="6"/>
      <c r="BM2" s="6" t="s">
        <v>77</v>
      </c>
      <c r="BN2" s="6"/>
      <c r="BO2" s="6"/>
      <c r="BP2" s="6"/>
      <c r="BQ2" s="6"/>
      <c r="BR2" s="6"/>
      <c r="BS2" s="6"/>
      <c r="BT2" s="6"/>
      <c r="BU2" s="4"/>
      <c r="BV2" s="6"/>
      <c r="BW2" s="6"/>
      <c r="BX2" s="4">
        <v>182</v>
      </c>
      <c r="BY2" s="4">
        <v>0.13633741299999999</v>
      </c>
      <c r="BZ2" s="6"/>
      <c r="CA2" s="5"/>
      <c r="CB2" s="7">
        <v>1.14E-9</v>
      </c>
      <c r="CC2" s="6"/>
      <c r="CD2" s="6" t="s">
        <v>77</v>
      </c>
      <c r="CE2" s="6"/>
      <c r="CF2" s="6"/>
      <c r="CG2" s="6"/>
      <c r="CH2" s="6"/>
      <c r="CI2" s="6"/>
      <c r="CJ2" s="6"/>
      <c r="CK2" s="6"/>
      <c r="CL2" s="4"/>
      <c r="CM2" s="6"/>
      <c r="CN2" s="6"/>
      <c r="CO2" s="4">
        <v>44</v>
      </c>
      <c r="CP2" s="4">
        <v>3.6501839000000001E-2</v>
      </c>
      <c r="CQ2" s="6"/>
      <c r="CR2" s="5"/>
      <c r="CS2" s="4"/>
      <c r="CT2" s="6"/>
      <c r="CU2" s="6" t="s">
        <v>77</v>
      </c>
      <c r="CV2" s="6"/>
      <c r="CW2" s="6"/>
      <c r="CX2" s="6"/>
      <c r="CY2" s="6"/>
      <c r="CZ2" s="6"/>
      <c r="DA2" s="6"/>
      <c r="DB2" s="6"/>
      <c r="DC2" s="4"/>
      <c r="DD2" s="6"/>
      <c r="DE2" s="6"/>
      <c r="DF2" s="4">
        <v>62.139600000000002</v>
      </c>
      <c r="DG2" s="4">
        <v>3.1623981000000002E-2</v>
      </c>
      <c r="DH2" s="6"/>
      <c r="DI2" s="5"/>
      <c r="DJ2" s="4"/>
      <c r="DK2" s="6"/>
      <c r="DL2" s="6" t="s">
        <v>77</v>
      </c>
      <c r="DM2" s="6"/>
      <c r="DN2" s="6"/>
      <c r="DO2" s="6"/>
      <c r="DP2" s="6"/>
      <c r="DQ2" s="6"/>
      <c r="DR2" s="6"/>
      <c r="DS2" s="6"/>
      <c r="DT2" s="4"/>
      <c r="DU2" s="6"/>
      <c r="DV2" s="6"/>
      <c r="DW2" s="4">
        <v>2</v>
      </c>
      <c r="DX2" s="4">
        <v>2.7662870999999999E-2</v>
      </c>
      <c r="DY2" s="6"/>
      <c r="DZ2" s="5"/>
      <c r="EA2" s="4"/>
      <c r="EB2" s="6"/>
      <c r="EC2" s="6" t="s">
        <v>77</v>
      </c>
      <c r="ED2" s="6"/>
      <c r="EE2" s="6"/>
      <c r="EF2" s="6"/>
      <c r="EG2" s="6"/>
      <c r="EH2" s="6"/>
      <c r="EI2" s="6"/>
      <c r="EJ2" s="6"/>
      <c r="EK2" s="4"/>
      <c r="EL2" s="6"/>
      <c r="EM2" s="6"/>
      <c r="EN2" s="4">
        <v>36</v>
      </c>
      <c r="EO2" s="4">
        <v>4.3704E-2</v>
      </c>
      <c r="EP2" s="6"/>
      <c r="EQ2" s="5"/>
      <c r="ER2" s="7">
        <v>5.1600000000000004E-9</v>
      </c>
      <c r="ES2" s="6"/>
      <c r="ET2" s="6" t="s">
        <v>77</v>
      </c>
      <c r="EU2" s="6"/>
      <c r="EV2" s="6"/>
      <c r="EW2" s="6"/>
      <c r="EX2" s="6"/>
      <c r="EY2" s="6"/>
      <c r="EZ2" s="6"/>
      <c r="FA2" s="6"/>
      <c r="FB2" s="4"/>
      <c r="FC2" s="6"/>
      <c r="FD2" s="6"/>
      <c r="FE2" s="4">
        <v>2</v>
      </c>
      <c r="FF2" s="4">
        <v>4.8039457000000001E-2</v>
      </c>
      <c r="FG2" s="6"/>
      <c r="FH2" s="5"/>
      <c r="FI2" s="7">
        <v>5.1600000000000004E-9</v>
      </c>
      <c r="FJ2" s="6"/>
      <c r="FK2" s="6" t="s">
        <v>77</v>
      </c>
      <c r="FL2" s="6"/>
      <c r="FM2" s="6"/>
      <c r="FN2" s="6"/>
      <c r="FO2" s="6"/>
      <c r="FP2" s="6"/>
      <c r="FQ2" s="6"/>
      <c r="FR2" s="6"/>
      <c r="FS2" s="4"/>
      <c r="FT2" s="6"/>
      <c r="FU2" s="6"/>
      <c r="FV2" s="4">
        <v>18</v>
      </c>
      <c r="FW2" s="4">
        <v>4.7613306000000001E-2</v>
      </c>
      <c r="FX2" s="6"/>
      <c r="FY2" s="5"/>
      <c r="FZ2" s="7">
        <v>5.1600000000000004E-9</v>
      </c>
      <c r="GA2" s="6"/>
      <c r="GB2" s="6" t="s">
        <v>77</v>
      </c>
      <c r="GC2" s="6"/>
      <c r="GD2" s="6"/>
      <c r="GE2" s="6"/>
      <c r="GF2" s="6"/>
      <c r="GG2" s="6"/>
      <c r="GH2" s="6"/>
      <c r="GI2" s="6"/>
      <c r="GJ2" s="4"/>
      <c r="GK2" s="6"/>
      <c r="GL2" s="6"/>
      <c r="GM2" s="4">
        <v>20</v>
      </c>
      <c r="GN2" s="4">
        <v>3.2514642000000003E-2</v>
      </c>
      <c r="GO2" s="6"/>
      <c r="GP2" s="5"/>
      <c r="GQ2" s="7">
        <v>5.1600000000000004E-9</v>
      </c>
      <c r="GR2" s="6"/>
      <c r="GS2" s="6" t="s">
        <v>77</v>
      </c>
      <c r="GT2" s="6"/>
      <c r="GU2" s="6"/>
      <c r="GV2" s="6"/>
      <c r="GW2" s="6"/>
      <c r="GX2" s="6"/>
      <c r="GY2" s="6"/>
      <c r="GZ2" s="6"/>
      <c r="HA2" s="4"/>
      <c r="HB2" s="6"/>
      <c r="HC2" s="6"/>
      <c r="HD2" s="4">
        <v>41.78616667</v>
      </c>
      <c r="HE2" s="4">
        <v>7.7878680000000006E-2</v>
      </c>
      <c r="HF2" s="6"/>
      <c r="HG2" s="5"/>
      <c r="HH2" s="7">
        <v>5.1600000000000004E-9</v>
      </c>
      <c r="HI2" s="6"/>
      <c r="HJ2" s="6" t="s">
        <v>77</v>
      </c>
      <c r="HK2" s="6"/>
      <c r="HL2" s="6"/>
      <c r="HM2" s="6"/>
      <c r="HN2" s="6"/>
      <c r="HO2" s="6"/>
      <c r="HP2" s="6"/>
      <c r="HQ2" s="6"/>
      <c r="HR2" s="4"/>
      <c r="HS2" s="6"/>
      <c r="HT2" s="6"/>
      <c r="HU2" s="4">
        <v>42</v>
      </c>
      <c r="HV2" s="4">
        <v>0.10477576199999999</v>
      </c>
      <c r="HW2" s="6"/>
      <c r="HX2" s="5"/>
      <c r="HY2" s="7">
        <v>5.1600000000000004E-9</v>
      </c>
      <c r="HZ2" s="6"/>
      <c r="IA2" s="6" t="s">
        <v>77</v>
      </c>
      <c r="IB2" s="6"/>
      <c r="IC2" s="6"/>
      <c r="ID2" s="6"/>
      <c r="IE2" s="6"/>
      <c r="IF2" s="6"/>
      <c r="IG2" s="6"/>
      <c r="IH2" s="6"/>
      <c r="II2" s="4"/>
      <c r="IJ2" s="6"/>
      <c r="IK2" s="6"/>
      <c r="IL2" s="4">
        <v>18</v>
      </c>
      <c r="IM2" s="4">
        <v>5.8496054999999998E-2</v>
      </c>
      <c r="IN2" s="6"/>
      <c r="IO2" s="5"/>
      <c r="IP2" s="7">
        <v>5.1600000000000004E-9</v>
      </c>
      <c r="IQ2" s="6"/>
      <c r="IR2" s="6" t="s">
        <v>77</v>
      </c>
      <c r="IS2" s="6"/>
      <c r="IT2" s="6"/>
      <c r="IU2" s="6"/>
      <c r="IV2" s="6"/>
      <c r="IW2" s="6"/>
      <c r="IX2" s="6"/>
      <c r="IY2" s="6"/>
      <c r="IZ2" s="4"/>
      <c r="JA2" s="6"/>
      <c r="JB2" s="6"/>
      <c r="JC2" s="4">
        <v>32</v>
      </c>
      <c r="JD2" s="4">
        <v>0.106555937</v>
      </c>
      <c r="JE2" s="6"/>
      <c r="JF2" s="5"/>
      <c r="JG2" s="7">
        <v>5.1600000000000004E-9</v>
      </c>
      <c r="JH2" s="6"/>
      <c r="JI2" s="6" t="s">
        <v>77</v>
      </c>
      <c r="JJ2" s="6"/>
      <c r="JK2" s="6"/>
      <c r="JL2" s="6"/>
      <c r="JM2" s="6"/>
      <c r="JN2" s="6"/>
      <c r="JO2" s="6"/>
      <c r="JP2" s="6"/>
      <c r="JQ2" s="4"/>
      <c r="JR2" s="6"/>
      <c r="JS2" s="6"/>
      <c r="JT2" s="4">
        <v>29.600059999999999</v>
      </c>
      <c r="JU2" s="4">
        <v>9.0711626000000004E-2</v>
      </c>
      <c r="JV2" s="6"/>
      <c r="JW2" s="5"/>
      <c r="JX2" s="7">
        <v>5.1600000000000004E-9</v>
      </c>
      <c r="JY2" s="6"/>
      <c r="JZ2" s="6" t="s">
        <v>77</v>
      </c>
      <c r="KA2" s="6"/>
      <c r="KB2" s="6"/>
      <c r="KC2" s="6"/>
      <c r="KD2" s="6"/>
      <c r="KE2" s="6"/>
      <c r="KF2" s="6"/>
      <c r="KG2" s="6"/>
      <c r="KH2" s="4"/>
      <c r="KI2" s="6"/>
      <c r="KJ2" s="6"/>
      <c r="KK2" s="4">
        <v>42</v>
      </c>
      <c r="KL2" s="4">
        <v>5.8487987999999998E-2</v>
      </c>
      <c r="KM2" s="6"/>
      <c r="KN2" s="5"/>
      <c r="KO2" s="7">
        <v>5.1600000000000004E-9</v>
      </c>
      <c r="KP2" s="6"/>
      <c r="KQ2" s="6" t="s">
        <v>77</v>
      </c>
      <c r="KR2" s="6"/>
      <c r="KS2" s="6"/>
      <c r="KT2" s="6"/>
      <c r="KU2" s="6"/>
      <c r="KV2" s="6"/>
      <c r="KW2" s="6"/>
      <c r="KX2" s="6"/>
      <c r="KY2" s="4"/>
      <c r="KZ2" s="6"/>
      <c r="LA2" s="6"/>
      <c r="LB2" s="4">
        <v>42</v>
      </c>
      <c r="LC2" s="4">
        <v>1.246068E-2</v>
      </c>
      <c r="LD2" s="6"/>
      <c r="LE2" s="5"/>
      <c r="LF2" s="7">
        <v>5.1600000000000004E-9</v>
      </c>
      <c r="LG2" s="6"/>
      <c r="LH2" s="6" t="s">
        <v>77</v>
      </c>
      <c r="LI2" s="6"/>
      <c r="LJ2" s="6"/>
      <c r="LK2" s="6"/>
      <c r="LL2" s="6"/>
      <c r="LM2" s="6"/>
      <c r="LN2" s="6"/>
      <c r="LO2" s="6"/>
      <c r="LP2" s="4"/>
      <c r="LQ2" s="6"/>
      <c r="LR2" s="6"/>
      <c r="LS2" s="6">
        <v>21.287279999999999</v>
      </c>
      <c r="LT2" s="6">
        <v>7.2165999999999994E-2</v>
      </c>
      <c r="LU2" s="6"/>
      <c r="LV2" s="5"/>
      <c r="LW2" s="7">
        <v>5.1600000000000004E-9</v>
      </c>
      <c r="LX2" s="6"/>
      <c r="LY2" s="6" t="s">
        <v>77</v>
      </c>
      <c r="LZ2" s="6"/>
      <c r="MA2" s="6"/>
      <c r="MB2" s="6"/>
      <c r="MC2" s="6"/>
      <c r="MD2" s="6"/>
      <c r="ME2" s="6"/>
      <c r="MF2" s="6"/>
      <c r="MG2" s="4"/>
      <c r="MH2" s="6"/>
      <c r="MI2" s="6"/>
      <c r="MJ2" s="6">
        <v>54.992139999999999</v>
      </c>
      <c r="MK2" s="6">
        <v>0.11319700000000001</v>
      </c>
      <c r="ML2" s="6"/>
      <c r="MM2" s="5"/>
      <c r="MN2" s="7">
        <v>5.1600000000000004E-9</v>
      </c>
      <c r="MO2" s="6"/>
      <c r="MP2" s="6" t="s">
        <v>77</v>
      </c>
      <c r="MQ2" s="6"/>
      <c r="MR2" s="6"/>
      <c r="MS2" s="6"/>
      <c r="MT2" s="6"/>
      <c r="MU2" s="6"/>
      <c r="MV2" s="6"/>
      <c r="MW2" s="6"/>
      <c r="MX2" s="4"/>
      <c r="MY2" s="6"/>
      <c r="MZ2" s="6"/>
      <c r="NA2" s="4">
        <v>8.6304999999999996</v>
      </c>
      <c r="NB2" s="4">
        <v>3.8047326999999999E-2</v>
      </c>
      <c r="NC2" s="6"/>
      <c r="ND2" s="5"/>
      <c r="NE2" s="7">
        <v>5.1600000000000004E-9</v>
      </c>
      <c r="NF2" s="6"/>
      <c r="NG2" s="6" t="s">
        <v>77</v>
      </c>
      <c r="NH2" s="6"/>
      <c r="NI2" s="6"/>
      <c r="NJ2" s="6"/>
      <c r="NK2" s="6"/>
      <c r="NL2" s="6"/>
      <c r="NM2" s="6"/>
      <c r="NN2" s="6"/>
      <c r="NO2" s="4"/>
      <c r="NP2" s="6"/>
      <c r="NQ2" s="6"/>
      <c r="NR2" s="4">
        <v>42</v>
      </c>
      <c r="NS2" s="4">
        <v>7.2764629999999997E-2</v>
      </c>
      <c r="NT2" s="6"/>
      <c r="NU2" s="5"/>
      <c r="NV2" s="7">
        <v>5.1600000000000004E-9</v>
      </c>
      <c r="NW2" s="6"/>
      <c r="NX2" s="6" t="s">
        <v>77</v>
      </c>
      <c r="NY2" s="6"/>
      <c r="NZ2" s="6"/>
      <c r="OA2" s="6"/>
      <c r="OB2" s="6"/>
      <c r="OC2" s="6"/>
      <c r="OD2" s="6"/>
      <c r="OE2" s="6"/>
      <c r="OF2" s="4"/>
      <c r="OG2" s="6"/>
      <c r="OH2" s="6"/>
      <c r="OI2" s="4"/>
      <c r="OJ2" s="4"/>
      <c r="OK2" s="6"/>
      <c r="OL2" s="5"/>
      <c r="OM2" s="7">
        <v>5.1600000000000004E-9</v>
      </c>
      <c r="ON2" s="6"/>
      <c r="OO2" s="6" t="s">
        <v>77</v>
      </c>
      <c r="OP2" s="6"/>
      <c r="OQ2" s="6"/>
      <c r="OR2" s="6"/>
      <c r="OS2" s="6"/>
      <c r="OT2" s="6"/>
      <c r="OU2" s="6"/>
      <c r="OV2" s="6"/>
      <c r="OW2" s="4"/>
      <c r="OX2" s="6"/>
      <c r="OY2" s="6"/>
      <c r="OZ2" s="4">
        <v>56.775693330000003</v>
      </c>
      <c r="PA2" s="4">
        <v>9.0060364000000004E-2</v>
      </c>
      <c r="PB2" s="6"/>
      <c r="PC2" s="5"/>
      <c r="PD2" s="7">
        <v>5.1600000000000004E-9</v>
      </c>
      <c r="PE2" s="6"/>
      <c r="PF2" s="6" t="s">
        <v>77</v>
      </c>
      <c r="PG2" s="6"/>
      <c r="PH2" s="6"/>
      <c r="PI2" s="6"/>
      <c r="PJ2" s="6"/>
      <c r="PK2" s="6"/>
      <c r="PL2" s="6"/>
      <c r="PM2" s="6"/>
      <c r="PN2" s="4"/>
      <c r="PO2" s="6"/>
      <c r="PP2" s="6"/>
      <c r="PQ2" s="4">
        <v>50.119346669999999</v>
      </c>
      <c r="PR2" s="4">
        <v>3.7485637000000002E-2</v>
      </c>
      <c r="PS2" s="6"/>
      <c r="PT2" s="5"/>
      <c r="PU2" s="7">
        <v>5.1600000000000004E-9</v>
      </c>
      <c r="PV2" s="6"/>
      <c r="PW2" s="6" t="s">
        <v>77</v>
      </c>
      <c r="PX2" s="6"/>
      <c r="PY2" s="6"/>
      <c r="PZ2" s="6"/>
      <c r="QA2" s="6"/>
      <c r="QB2" s="6"/>
      <c r="QC2" s="6"/>
      <c r="QD2" s="6"/>
      <c r="QE2" s="4"/>
      <c r="QF2" s="6"/>
      <c r="QG2" s="6"/>
      <c r="QH2" s="4">
        <v>83.493666669999996</v>
      </c>
      <c r="QI2" s="4">
        <v>0.118483825</v>
      </c>
      <c r="QJ2" s="6"/>
      <c r="QK2" s="5"/>
      <c r="QL2" s="7">
        <v>5.1600000000000004E-9</v>
      </c>
      <c r="QM2" s="6"/>
      <c r="QN2" s="6" t="s">
        <v>77</v>
      </c>
      <c r="QO2" s="6"/>
      <c r="QP2" s="6"/>
      <c r="QQ2" s="6"/>
      <c r="QR2" s="6"/>
      <c r="QS2" s="6"/>
      <c r="QT2" s="6"/>
      <c r="QU2" s="6"/>
      <c r="QV2" s="4"/>
      <c r="QW2" s="6"/>
      <c r="QX2" s="6"/>
      <c r="QY2" s="4">
        <v>30</v>
      </c>
      <c r="QZ2" s="4">
        <v>5.7294287999999999E-2</v>
      </c>
      <c r="RA2" s="6"/>
      <c r="RB2" s="5"/>
      <c r="RC2" s="7">
        <v>5.1600000000000004E-9</v>
      </c>
      <c r="RD2" s="6"/>
      <c r="RE2" s="6" t="s">
        <v>77</v>
      </c>
      <c r="RF2" s="6"/>
      <c r="RG2" s="6"/>
      <c r="RH2" s="6"/>
      <c r="RI2" s="6"/>
      <c r="RJ2" s="6"/>
      <c r="RK2" s="6"/>
      <c r="RL2" s="6"/>
      <c r="RM2" s="4"/>
      <c r="RN2" s="6"/>
      <c r="RO2" s="6"/>
      <c r="RP2" s="4">
        <v>30.05772</v>
      </c>
      <c r="RQ2" s="4">
        <v>9.9471189000000002E-2</v>
      </c>
      <c r="RR2" s="6"/>
      <c r="RS2" s="5"/>
      <c r="RT2" s="7">
        <v>5.1600000000000004E-9</v>
      </c>
      <c r="RU2" s="6"/>
      <c r="RV2" s="6" t="s">
        <v>77</v>
      </c>
      <c r="RW2" s="6"/>
      <c r="RX2" s="6"/>
      <c r="RY2" s="6"/>
      <c r="RZ2" s="6"/>
      <c r="SA2" s="6"/>
      <c r="SB2" s="6"/>
      <c r="SC2" s="6"/>
      <c r="SD2" s="4"/>
      <c r="SE2" s="6"/>
      <c r="SF2" s="6"/>
      <c r="SG2" s="4">
        <v>20</v>
      </c>
      <c r="SH2" s="4">
        <v>0.11530526200000001</v>
      </c>
      <c r="SI2" s="6"/>
      <c r="SJ2" s="5"/>
      <c r="SK2" s="7">
        <v>5.1600000000000004E-9</v>
      </c>
      <c r="SL2" s="6"/>
      <c r="SM2" s="6" t="s">
        <v>77</v>
      </c>
      <c r="SN2" s="6"/>
      <c r="SO2" s="6"/>
      <c r="SP2" s="6"/>
      <c r="SQ2" s="6"/>
      <c r="SR2" s="6"/>
      <c r="SS2" s="6"/>
      <c r="ST2" s="6"/>
      <c r="SU2" s="4"/>
      <c r="SV2" s="6"/>
      <c r="SW2" s="6"/>
      <c r="SX2" s="4">
        <v>4</v>
      </c>
      <c r="SY2" s="4">
        <v>6.0180859000000003E-2</v>
      </c>
      <c r="SZ2" s="6"/>
      <c r="TA2" s="5"/>
      <c r="TB2" s="7">
        <v>5.1600000000000004E-9</v>
      </c>
      <c r="TC2" s="6"/>
      <c r="TD2" s="6" t="s">
        <v>77</v>
      </c>
      <c r="TE2" s="6"/>
      <c r="TF2" s="6"/>
      <c r="TG2" s="6"/>
      <c r="TH2" s="6"/>
      <c r="TI2" s="6"/>
      <c r="TJ2" s="6"/>
      <c r="TK2" s="6"/>
      <c r="TL2" s="4"/>
      <c r="TM2" s="6"/>
      <c r="TN2" s="6"/>
      <c r="TO2" s="4">
        <v>22</v>
      </c>
      <c r="TP2" s="4">
        <v>6.9151863999999993E-2</v>
      </c>
      <c r="TQ2" s="6"/>
      <c r="TR2" s="5"/>
      <c r="TS2" s="7">
        <v>5.1600000000000004E-9</v>
      </c>
      <c r="TT2" s="6"/>
      <c r="TU2" s="6" t="s">
        <v>77</v>
      </c>
      <c r="TV2" s="6"/>
      <c r="TW2" s="6"/>
      <c r="TX2" s="6"/>
      <c r="TY2" s="6"/>
      <c r="TZ2" s="6"/>
      <c r="UA2" s="6"/>
      <c r="UB2" s="6"/>
      <c r="UC2" s="4"/>
      <c r="UD2" s="6"/>
      <c r="UE2" s="6"/>
      <c r="UF2" s="4">
        <v>22</v>
      </c>
      <c r="UG2" s="4">
        <v>0.31726822199999999</v>
      </c>
      <c r="UH2" s="6"/>
      <c r="UI2" s="5"/>
      <c r="UJ2" s="7">
        <v>5.1600000000000004E-9</v>
      </c>
      <c r="UK2" s="6"/>
      <c r="UL2" s="6" t="s">
        <v>77</v>
      </c>
      <c r="UM2" s="6"/>
      <c r="UN2" s="6"/>
      <c r="UO2" s="6"/>
      <c r="UP2" s="6"/>
      <c r="UQ2" s="6"/>
      <c r="UR2" s="6"/>
      <c r="US2" s="6"/>
      <c r="UT2" s="4"/>
      <c r="UU2" s="6"/>
      <c r="UV2" s="6"/>
      <c r="UW2" s="4">
        <v>22</v>
      </c>
      <c r="UX2" s="4">
        <v>2.2888309999999999E-2</v>
      </c>
      <c r="UY2" s="6"/>
      <c r="UZ2" s="5"/>
      <c r="VA2" s="7">
        <v>5.1600000000000004E-9</v>
      </c>
      <c r="VB2" s="6"/>
      <c r="VC2" s="6" t="s">
        <v>77</v>
      </c>
      <c r="VD2" s="6"/>
      <c r="VE2" s="6"/>
      <c r="VF2" s="6"/>
      <c r="VG2" s="6"/>
      <c r="VH2" s="6"/>
      <c r="VI2" s="6"/>
      <c r="VJ2" s="6"/>
      <c r="VK2" s="4"/>
      <c r="VL2" s="6"/>
      <c r="VM2" s="6"/>
      <c r="VN2" s="4">
        <v>73.539760000000001</v>
      </c>
      <c r="VO2" s="4">
        <v>0.15707747899999999</v>
      </c>
      <c r="VP2" s="6"/>
      <c r="VQ2" s="5"/>
      <c r="VR2" s="7">
        <v>5.1600000000000004E-9</v>
      </c>
      <c r="VS2" s="6"/>
      <c r="VT2" s="6" t="s">
        <v>77</v>
      </c>
      <c r="VU2" s="6"/>
      <c r="VV2" s="6"/>
      <c r="VW2" s="6"/>
      <c r="VX2" s="6"/>
      <c r="VY2" s="6"/>
      <c r="VZ2" s="6"/>
      <c r="WA2" s="6"/>
      <c r="WB2" s="4"/>
      <c r="WC2" s="6"/>
      <c r="WD2" s="6"/>
      <c r="WE2" s="4">
        <v>21.01136</v>
      </c>
      <c r="WF2" s="4">
        <v>8.9191536000000002E-2</v>
      </c>
      <c r="WG2" s="6"/>
      <c r="WH2" s="5"/>
      <c r="WI2" s="7">
        <v>5.1600000000000004E-9</v>
      </c>
      <c r="WJ2" s="6"/>
      <c r="WK2" s="6" t="s">
        <v>77</v>
      </c>
      <c r="WL2" s="6"/>
      <c r="WM2" s="6"/>
      <c r="WN2" s="6"/>
      <c r="WO2" s="6"/>
      <c r="WP2" s="6"/>
      <c r="WQ2" s="6"/>
      <c r="WR2" s="6"/>
      <c r="WS2" s="4"/>
      <c r="WT2" s="6"/>
      <c r="WU2" s="6"/>
      <c r="WV2" s="4">
        <v>64</v>
      </c>
      <c r="WW2" s="4">
        <v>8.1155589999999996E-3</v>
      </c>
      <c r="WX2" s="6"/>
      <c r="WY2" s="5"/>
      <c r="WZ2" s="7">
        <v>5.1600000000000004E-9</v>
      </c>
      <c r="XA2" s="6"/>
      <c r="XB2" s="6" t="s">
        <v>77</v>
      </c>
      <c r="XC2" s="6"/>
      <c r="XD2" s="6"/>
      <c r="XE2" s="6"/>
      <c r="XF2" s="6"/>
      <c r="XG2" s="6"/>
      <c r="XH2" s="6"/>
      <c r="XI2" s="6"/>
      <c r="XJ2" s="4"/>
      <c r="XK2" s="6"/>
      <c r="XL2" s="6"/>
      <c r="XM2" s="4">
        <v>10.29036</v>
      </c>
      <c r="XN2" s="4">
        <v>9.0453437999999997E-2</v>
      </c>
      <c r="XO2" s="6"/>
      <c r="XP2" s="5"/>
      <c r="XQ2" s="7">
        <v>5.1600000000000004E-9</v>
      </c>
      <c r="XR2" s="6"/>
      <c r="XS2" s="6" t="s">
        <v>77</v>
      </c>
      <c r="XT2" s="6"/>
      <c r="XU2" s="6"/>
      <c r="XV2" s="6"/>
      <c r="XW2" s="6"/>
      <c r="XX2" s="6"/>
      <c r="XY2" s="6"/>
      <c r="XZ2" s="6"/>
      <c r="YA2" s="4"/>
      <c r="YB2" s="6"/>
      <c r="YC2" s="6"/>
      <c r="YD2" s="4">
        <v>38</v>
      </c>
      <c r="YE2" s="4">
        <v>4.7433211000000003E-2</v>
      </c>
      <c r="YF2" s="6"/>
      <c r="YG2" s="5"/>
      <c r="YH2" s="7">
        <v>5.1600000000000004E-9</v>
      </c>
      <c r="YI2" s="6"/>
      <c r="YJ2" s="6" t="s">
        <v>77</v>
      </c>
      <c r="YK2" s="6"/>
      <c r="YL2" s="6"/>
      <c r="YM2" s="6"/>
      <c r="YN2" s="6"/>
      <c r="YO2" s="6"/>
      <c r="YP2" s="6"/>
      <c r="YQ2" s="6"/>
      <c r="YR2" s="4"/>
      <c r="YS2" s="6"/>
      <c r="YT2" s="6"/>
      <c r="YU2" s="4">
        <v>22</v>
      </c>
      <c r="YV2" s="4">
        <v>4.8644235000000001E-2</v>
      </c>
      <c r="YW2" s="6"/>
      <c r="YX2" s="5"/>
      <c r="YY2" s="7">
        <v>5.1600000000000004E-9</v>
      </c>
      <c r="YZ2" s="6"/>
      <c r="ZA2" s="6" t="s">
        <v>77</v>
      </c>
      <c r="ZB2" s="6"/>
      <c r="ZC2" s="6"/>
      <c r="ZD2" s="6"/>
      <c r="ZE2" s="6"/>
      <c r="ZF2" s="6"/>
      <c r="ZG2" s="6"/>
      <c r="ZH2" s="6"/>
      <c r="ZI2" s="4"/>
      <c r="ZJ2" s="6"/>
      <c r="ZK2" s="6"/>
      <c r="ZL2" s="4">
        <v>72</v>
      </c>
      <c r="ZM2" s="4">
        <v>0.194901931</v>
      </c>
      <c r="ZN2" s="6"/>
      <c r="ZO2" s="5"/>
      <c r="ZP2" s="7">
        <v>5.1600000000000004E-9</v>
      </c>
      <c r="ZQ2" s="6"/>
      <c r="ZR2" s="6" t="s">
        <v>77</v>
      </c>
      <c r="ZS2" s="6"/>
      <c r="ZT2" s="6"/>
      <c r="ZU2" s="6"/>
      <c r="ZV2" s="6"/>
      <c r="ZW2" s="6"/>
      <c r="ZX2" s="6"/>
      <c r="ZY2" s="6"/>
      <c r="ZZ2" s="4"/>
      <c r="AAA2" s="6"/>
      <c r="AAB2" s="6"/>
      <c r="AAC2" s="4">
        <v>41.550240000000002</v>
      </c>
      <c r="AAD2" s="4">
        <v>8.9306366999999998E-2</v>
      </c>
      <c r="AAE2" s="6"/>
      <c r="AAF2" s="5"/>
      <c r="AAG2" s="7">
        <v>5.1600000000000004E-9</v>
      </c>
      <c r="AAH2" s="6"/>
      <c r="AAI2" s="6" t="s">
        <v>77</v>
      </c>
      <c r="AAJ2" s="6"/>
      <c r="AAK2" s="6"/>
      <c r="AAL2" s="6"/>
      <c r="AAM2" s="6"/>
      <c r="AAN2" s="6"/>
      <c r="AAO2" s="6"/>
      <c r="AAP2" s="6"/>
      <c r="AAQ2" s="4"/>
      <c r="AAR2" s="6"/>
      <c r="AAS2" s="6"/>
      <c r="AAT2" s="4">
        <v>26</v>
      </c>
      <c r="AAU2" s="4">
        <v>2.9643115000000001E-2</v>
      </c>
      <c r="AAV2" s="6"/>
      <c r="AAW2" s="5"/>
      <c r="AAX2" s="7">
        <v>5.1600000000000004E-9</v>
      </c>
      <c r="AAY2" s="6"/>
      <c r="AAZ2" s="6" t="s">
        <v>77</v>
      </c>
      <c r="ABA2" s="6"/>
      <c r="ABB2" s="6"/>
      <c r="ABC2" s="6"/>
      <c r="ABD2" s="6"/>
      <c r="ABE2" s="6"/>
      <c r="ABF2" s="6"/>
      <c r="ABG2" s="6"/>
      <c r="ABH2" s="4"/>
      <c r="ABI2" s="6"/>
      <c r="ABJ2" s="6"/>
      <c r="ABK2" s="4">
        <v>36</v>
      </c>
      <c r="ABL2" s="4">
        <v>0.14651993299999999</v>
      </c>
      <c r="ABM2" s="6"/>
      <c r="ABN2" s="5"/>
      <c r="ABO2" s="7">
        <v>5.1600000000000004E-9</v>
      </c>
      <c r="ABP2" s="6"/>
      <c r="ABQ2" s="6" t="s">
        <v>77</v>
      </c>
      <c r="ABR2" s="6"/>
      <c r="ABS2" s="6"/>
      <c r="ABT2" s="6"/>
      <c r="ABU2" s="6"/>
      <c r="ABV2" s="6"/>
      <c r="ABW2" s="6"/>
      <c r="ABX2" s="6"/>
      <c r="ABY2" s="4"/>
      <c r="ABZ2" s="6"/>
      <c r="ACA2" s="6"/>
      <c r="ACB2" s="4">
        <v>4</v>
      </c>
      <c r="ACC2" s="4">
        <v>0.29636142799999998</v>
      </c>
      <c r="ACD2" s="6"/>
      <c r="ACE2" s="5"/>
      <c r="ACF2" s="7">
        <v>5.1600000000000004E-9</v>
      </c>
      <c r="ACG2" s="6"/>
      <c r="ACH2" s="6" t="s">
        <v>77</v>
      </c>
      <c r="ACI2" s="6"/>
      <c r="ACJ2" s="6"/>
      <c r="ACK2" s="6"/>
      <c r="ACL2" s="6"/>
      <c r="ACM2" s="6"/>
      <c r="ACN2" s="6"/>
      <c r="ACO2" s="6"/>
      <c r="ACP2" s="4"/>
      <c r="ACQ2" s="6"/>
      <c r="ACR2" s="6"/>
      <c r="ACS2" s="4">
        <v>62</v>
      </c>
      <c r="ACT2" s="4">
        <v>1.3493487E-2</v>
      </c>
      <c r="ACU2" s="6"/>
      <c r="ACV2" s="5"/>
      <c r="ACW2" s="7">
        <v>5.1600000000000004E-9</v>
      </c>
      <c r="ACX2" s="6"/>
      <c r="ACY2" s="6" t="s">
        <v>77</v>
      </c>
      <c r="ACZ2" s="6"/>
      <c r="ADA2" s="6"/>
      <c r="ADB2" s="6"/>
      <c r="ADC2" s="6"/>
      <c r="ADD2" s="6"/>
      <c r="ADE2" s="6"/>
      <c r="ADF2" s="6"/>
      <c r="ADG2" s="4"/>
      <c r="ADH2" s="6"/>
      <c r="ADI2" s="6"/>
      <c r="ADJ2" s="4">
        <v>82</v>
      </c>
      <c r="ADK2" s="4">
        <v>7.3164149999999997E-2</v>
      </c>
      <c r="ADL2" s="6"/>
      <c r="ADM2" s="5"/>
      <c r="ADN2" s="7">
        <v>5.1600000000000004E-9</v>
      </c>
      <c r="ADO2" s="6"/>
      <c r="ADP2" s="6" t="s">
        <v>77</v>
      </c>
      <c r="ADQ2" s="6"/>
      <c r="ADR2" s="6"/>
      <c r="ADS2" s="6"/>
      <c r="ADT2" s="6"/>
      <c r="ADU2" s="6"/>
      <c r="ADV2" s="6"/>
      <c r="ADW2" s="6"/>
      <c r="ADX2" s="4"/>
      <c r="ADY2" s="6"/>
      <c r="ADZ2" s="6"/>
      <c r="AEA2" s="4">
        <v>42.403746669999997</v>
      </c>
      <c r="AEB2" s="4">
        <v>0.14059253599999999</v>
      </c>
      <c r="AEC2" s="6"/>
      <c r="AED2" s="5"/>
      <c r="AEE2" s="7">
        <v>5.1600000000000004E-9</v>
      </c>
      <c r="AEF2" s="6"/>
      <c r="AEG2" s="6" t="s">
        <v>77</v>
      </c>
      <c r="AEH2" s="6"/>
      <c r="AEI2" s="6"/>
      <c r="AEJ2" s="6"/>
      <c r="AEK2" s="6"/>
      <c r="AEL2" s="6"/>
      <c r="AEM2" s="6"/>
      <c r="AEN2" s="6"/>
      <c r="AEO2" s="4"/>
      <c r="AEP2" s="6"/>
      <c r="AEQ2" s="6"/>
      <c r="AER2" s="4">
        <v>32.549733330000002</v>
      </c>
      <c r="AES2" s="4">
        <v>0.17644014199999999</v>
      </c>
      <c r="AET2" s="6"/>
      <c r="AEU2" s="6"/>
      <c r="AEV2" s="6"/>
      <c r="AEW2" s="5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</row>
    <row r="3" spans="1:881" ht="15.75" x14ac:dyDescent="0.25">
      <c r="A3" s="4"/>
      <c r="B3" s="4"/>
      <c r="C3" s="4"/>
      <c r="D3" s="4"/>
      <c r="E3" s="4"/>
      <c r="F3" s="4"/>
      <c r="G3" s="4"/>
      <c r="H3" s="4">
        <v>2710.364</v>
      </c>
      <c r="I3" s="4"/>
      <c r="J3" s="4"/>
      <c r="K3" s="5"/>
      <c r="L3" s="6"/>
      <c r="M3" s="6"/>
      <c r="N3" s="6"/>
      <c r="O3" s="6" t="s">
        <v>78</v>
      </c>
      <c r="P3" s="6">
        <v>2280</v>
      </c>
      <c r="Q3" s="6">
        <v>2440</v>
      </c>
      <c r="R3" s="6">
        <v>2520</v>
      </c>
      <c r="S3" s="6">
        <v>2560</v>
      </c>
      <c r="T3" s="6">
        <v>2580</v>
      </c>
      <c r="U3" s="6">
        <v>2590.5300000000002</v>
      </c>
      <c r="V3" s="4"/>
      <c r="W3" s="6"/>
      <c r="X3" s="6"/>
      <c r="Y3" s="4">
        <v>16</v>
      </c>
      <c r="Z3" s="4">
        <v>4.7067828999999999E-2</v>
      </c>
      <c r="AA3" s="6"/>
      <c r="AB3" s="5"/>
      <c r="AC3" s="6"/>
      <c r="AD3" s="6"/>
      <c r="AE3" s="6"/>
      <c r="AF3" s="6" t="s">
        <v>78</v>
      </c>
      <c r="AG3" s="6">
        <v>2280</v>
      </c>
      <c r="AH3" s="6">
        <v>2440</v>
      </c>
      <c r="AI3" s="6">
        <v>2520</v>
      </c>
      <c r="AJ3" s="6">
        <v>2560</v>
      </c>
      <c r="AK3" s="6">
        <v>2580</v>
      </c>
      <c r="AL3" s="6">
        <v>2590.5300000000002</v>
      </c>
      <c r="AM3" s="4"/>
      <c r="AN3" s="6"/>
      <c r="AO3" s="6"/>
      <c r="AP3" s="4">
        <v>5.0517200000000004</v>
      </c>
      <c r="AQ3" s="4">
        <v>3.5219526000000001E-2</v>
      </c>
      <c r="AR3" s="6"/>
      <c r="AS3" s="5"/>
      <c r="AT3" s="6"/>
      <c r="AU3" s="6"/>
      <c r="AV3" s="6"/>
      <c r="AW3" s="6" t="s">
        <v>78</v>
      </c>
      <c r="AX3" s="6">
        <v>2280</v>
      </c>
      <c r="AY3" s="6">
        <v>2440</v>
      </c>
      <c r="AZ3" s="6">
        <v>2520</v>
      </c>
      <c r="BA3" s="6">
        <v>2560</v>
      </c>
      <c r="BB3" s="6">
        <v>2580</v>
      </c>
      <c r="BC3" s="6">
        <v>2590.5300000000002</v>
      </c>
      <c r="BD3" s="4"/>
      <c r="BE3" s="6"/>
      <c r="BF3" s="6"/>
      <c r="BG3" s="4">
        <v>10.35816</v>
      </c>
      <c r="BH3" s="4">
        <v>3.2458563000000003E-2</v>
      </c>
      <c r="BI3" s="6"/>
      <c r="BJ3" s="5"/>
      <c r="BK3" s="6"/>
      <c r="BL3" s="6"/>
      <c r="BM3" s="6"/>
      <c r="BN3" s="6" t="s">
        <v>78</v>
      </c>
      <c r="BO3" s="6">
        <v>2280</v>
      </c>
      <c r="BP3" s="6">
        <v>2440</v>
      </c>
      <c r="BQ3" s="6">
        <v>2520</v>
      </c>
      <c r="BR3" s="6">
        <v>2560</v>
      </c>
      <c r="BS3" s="6">
        <v>2580</v>
      </c>
      <c r="BT3" s="6">
        <v>2590.5300000000002</v>
      </c>
      <c r="BU3" s="4"/>
      <c r="BV3" s="6"/>
      <c r="BW3" s="6"/>
      <c r="BX3" s="4">
        <v>184</v>
      </c>
      <c r="BY3" s="4">
        <v>0.13708783299999999</v>
      </c>
      <c r="BZ3" s="6"/>
      <c r="CA3" s="5"/>
      <c r="CB3" s="6"/>
      <c r="CC3" s="6"/>
      <c r="CD3" s="6"/>
      <c r="CE3" s="6" t="s">
        <v>78</v>
      </c>
      <c r="CF3" s="6">
        <v>2280</v>
      </c>
      <c r="CG3" s="6">
        <v>2440</v>
      </c>
      <c r="CH3" s="6">
        <v>2520</v>
      </c>
      <c r="CI3" s="6">
        <v>2560</v>
      </c>
      <c r="CJ3" s="6">
        <v>2580</v>
      </c>
      <c r="CK3" s="6">
        <v>2590.5300000000002</v>
      </c>
      <c r="CL3" s="4"/>
      <c r="CM3" s="6"/>
      <c r="CN3" s="6"/>
      <c r="CO3" s="4">
        <v>46</v>
      </c>
      <c r="CP3" s="4">
        <v>3.6880409000000003E-2</v>
      </c>
      <c r="CQ3" s="6"/>
      <c r="CR3" s="5"/>
      <c r="CS3" s="6" t="s">
        <v>79</v>
      </c>
      <c r="CT3" s="6"/>
      <c r="CU3" s="6"/>
      <c r="CV3" s="6" t="s">
        <v>78</v>
      </c>
      <c r="CW3" s="6">
        <v>2280</v>
      </c>
      <c r="CX3" s="6">
        <v>2440</v>
      </c>
      <c r="CY3" s="6">
        <v>2520</v>
      </c>
      <c r="CZ3" s="6">
        <v>2560</v>
      </c>
      <c r="DA3" s="6">
        <v>2580</v>
      </c>
      <c r="DB3" s="6">
        <v>2590.5300000000002</v>
      </c>
      <c r="DC3" s="4"/>
      <c r="DD3" s="6"/>
      <c r="DE3" s="6"/>
      <c r="DF3" s="4">
        <v>63.865699999999997</v>
      </c>
      <c r="DG3" s="4">
        <v>3.0359251E-2</v>
      </c>
      <c r="DH3" s="6"/>
      <c r="DI3" s="5"/>
      <c r="DJ3" s="6" t="s">
        <v>79</v>
      </c>
      <c r="DK3" s="6"/>
      <c r="DL3" s="6"/>
      <c r="DM3" s="6" t="s">
        <v>78</v>
      </c>
      <c r="DN3" s="6">
        <v>2280</v>
      </c>
      <c r="DO3" s="6">
        <v>2440</v>
      </c>
      <c r="DP3" s="6">
        <v>2520</v>
      </c>
      <c r="DQ3" s="6">
        <v>2560</v>
      </c>
      <c r="DR3" s="6">
        <v>2580</v>
      </c>
      <c r="DS3" s="6">
        <v>2590.5300000000002</v>
      </c>
      <c r="DT3" s="4"/>
      <c r="DU3" s="6"/>
      <c r="DV3" s="6"/>
      <c r="DW3" s="4">
        <v>4</v>
      </c>
      <c r="DX3" s="4">
        <v>3.0634299E-2</v>
      </c>
      <c r="DY3" s="6"/>
      <c r="DZ3" s="5"/>
      <c r="EA3" s="6" t="s">
        <v>79</v>
      </c>
      <c r="EB3" s="6"/>
      <c r="EC3" s="6"/>
      <c r="ED3" s="6" t="s">
        <v>78</v>
      </c>
      <c r="EE3" s="6">
        <v>2280</v>
      </c>
      <c r="EF3" s="6">
        <v>2440</v>
      </c>
      <c r="EG3" s="6">
        <v>2520</v>
      </c>
      <c r="EH3" s="6">
        <v>2560</v>
      </c>
      <c r="EI3" s="6">
        <v>2580</v>
      </c>
      <c r="EJ3" s="6">
        <v>2590.5300000000002</v>
      </c>
      <c r="EK3" s="4"/>
      <c r="EL3" s="6"/>
      <c r="EM3" s="6"/>
      <c r="EN3" s="4">
        <v>38</v>
      </c>
      <c r="EO3" s="4">
        <v>4.4255999999999997E-2</v>
      </c>
      <c r="EP3" s="6"/>
      <c r="EQ3" s="5"/>
      <c r="ER3" s="6"/>
      <c r="ES3" s="6"/>
      <c r="ET3" s="6"/>
      <c r="EU3" s="6" t="s">
        <v>78</v>
      </c>
      <c r="EV3" s="6">
        <v>2280</v>
      </c>
      <c r="EW3" s="6">
        <v>2440</v>
      </c>
      <c r="EX3" s="6">
        <v>2520</v>
      </c>
      <c r="EY3" s="6">
        <v>2560</v>
      </c>
      <c r="EZ3" s="6">
        <v>2580</v>
      </c>
      <c r="FA3" s="6">
        <v>2590.5300000000002</v>
      </c>
      <c r="FB3" s="4"/>
      <c r="FC3" s="6"/>
      <c r="FD3" s="6"/>
      <c r="FE3" s="4">
        <v>4</v>
      </c>
      <c r="FF3" s="4">
        <v>5.4365144999999997E-2</v>
      </c>
      <c r="FG3" s="6"/>
      <c r="FH3" s="5"/>
      <c r="FI3" s="6"/>
      <c r="FJ3" s="6"/>
      <c r="FK3" s="6"/>
      <c r="FL3" s="6" t="s">
        <v>78</v>
      </c>
      <c r="FM3" s="6">
        <v>2280</v>
      </c>
      <c r="FN3" s="6">
        <v>2440</v>
      </c>
      <c r="FO3" s="6">
        <v>2520</v>
      </c>
      <c r="FP3" s="6">
        <v>2560</v>
      </c>
      <c r="FQ3" s="6">
        <v>2580</v>
      </c>
      <c r="FR3" s="6">
        <v>2590.5300000000002</v>
      </c>
      <c r="FS3" s="4"/>
      <c r="FT3" s="6"/>
      <c r="FU3" s="6"/>
      <c r="FV3" s="4">
        <v>20</v>
      </c>
      <c r="FW3" s="4">
        <v>4.8222561999999997E-2</v>
      </c>
      <c r="FX3" s="6"/>
      <c r="FY3" s="5"/>
      <c r="FZ3" s="6"/>
      <c r="GA3" s="6"/>
      <c r="GB3" s="6"/>
      <c r="GC3" s="6" t="s">
        <v>78</v>
      </c>
      <c r="GD3" s="6">
        <v>2280</v>
      </c>
      <c r="GE3" s="6">
        <v>2440</v>
      </c>
      <c r="GF3" s="6">
        <v>2520</v>
      </c>
      <c r="GG3" s="6">
        <v>2560</v>
      </c>
      <c r="GH3" s="6">
        <v>2580</v>
      </c>
      <c r="GI3" s="6">
        <v>2590.5300000000002</v>
      </c>
      <c r="GJ3" s="4"/>
      <c r="GK3" s="6"/>
      <c r="GL3" s="6"/>
      <c r="GM3" s="4">
        <v>22</v>
      </c>
      <c r="GN3" s="4">
        <v>3.1991153000000001E-2</v>
      </c>
      <c r="GO3" s="6"/>
      <c r="GP3" s="5"/>
      <c r="GQ3" s="6"/>
      <c r="GR3" s="6"/>
      <c r="GS3" s="6"/>
      <c r="GT3" s="6" t="s">
        <v>78</v>
      </c>
      <c r="GU3" s="6">
        <v>2280</v>
      </c>
      <c r="GV3" s="6">
        <v>2440</v>
      </c>
      <c r="GW3" s="6">
        <v>2520</v>
      </c>
      <c r="GX3" s="6">
        <v>2560</v>
      </c>
      <c r="GY3" s="6">
        <v>2580</v>
      </c>
      <c r="GZ3" s="6">
        <v>2590.5300000000002</v>
      </c>
      <c r="HA3" s="4"/>
      <c r="HB3" s="6"/>
      <c r="HC3" s="6"/>
      <c r="HD3" s="4">
        <v>43.457613330000001</v>
      </c>
      <c r="HE3" s="4">
        <v>8.1353783999999998E-2</v>
      </c>
      <c r="HF3" s="6"/>
      <c r="HG3" s="5"/>
      <c r="HH3" s="6"/>
      <c r="HI3" s="6"/>
      <c r="HJ3" s="6"/>
      <c r="HK3" s="6" t="s">
        <v>78</v>
      </c>
      <c r="HL3" s="6">
        <v>2280</v>
      </c>
      <c r="HM3" s="6">
        <v>2440</v>
      </c>
      <c r="HN3" s="6">
        <v>2520</v>
      </c>
      <c r="HO3" s="6">
        <v>2560</v>
      </c>
      <c r="HP3" s="6">
        <v>2580</v>
      </c>
      <c r="HQ3" s="6">
        <v>2590.5300000000002</v>
      </c>
      <c r="HR3" s="4"/>
      <c r="HS3" s="6"/>
      <c r="HT3" s="6"/>
      <c r="HU3" s="4">
        <v>44</v>
      </c>
      <c r="HV3" s="4">
        <v>0.108104242</v>
      </c>
      <c r="HW3" s="6"/>
      <c r="HX3" s="5"/>
      <c r="HY3" s="6"/>
      <c r="HZ3" s="6"/>
      <c r="IA3" s="6"/>
      <c r="IB3" s="6" t="s">
        <v>78</v>
      </c>
      <c r="IC3" s="6">
        <v>2280</v>
      </c>
      <c r="ID3" s="6">
        <v>2440</v>
      </c>
      <c r="IE3" s="6">
        <v>2520</v>
      </c>
      <c r="IF3" s="6">
        <v>2560</v>
      </c>
      <c r="IG3" s="6">
        <v>2580</v>
      </c>
      <c r="IH3" s="6">
        <v>2590.5300000000002</v>
      </c>
      <c r="II3" s="4"/>
      <c r="IJ3" s="6"/>
      <c r="IK3" s="6"/>
      <c r="IL3" s="4">
        <v>20</v>
      </c>
      <c r="IM3" s="4">
        <v>5.9884464999999998E-2</v>
      </c>
      <c r="IN3" s="6"/>
      <c r="IO3" s="5"/>
      <c r="IP3" s="6"/>
      <c r="IQ3" s="6"/>
      <c r="IR3" s="6"/>
      <c r="IS3" s="6" t="s">
        <v>78</v>
      </c>
      <c r="IT3" s="6">
        <v>2280</v>
      </c>
      <c r="IU3" s="6">
        <v>2440</v>
      </c>
      <c r="IV3" s="6">
        <v>2520</v>
      </c>
      <c r="IW3" s="6">
        <v>2560</v>
      </c>
      <c r="IX3" s="6">
        <v>2580</v>
      </c>
      <c r="IY3" s="6">
        <v>2590.5300000000002</v>
      </c>
      <c r="IZ3" s="4"/>
      <c r="JA3" s="6"/>
      <c r="JB3" s="6"/>
      <c r="JC3" s="4">
        <v>34</v>
      </c>
      <c r="JD3" s="4">
        <v>0.111081949</v>
      </c>
      <c r="JE3" s="6"/>
      <c r="JF3" s="5"/>
      <c r="JG3" s="6"/>
      <c r="JH3" s="6"/>
      <c r="JI3" s="6"/>
      <c r="JJ3" s="6" t="s">
        <v>78</v>
      </c>
      <c r="JK3" s="6">
        <v>2280</v>
      </c>
      <c r="JL3" s="6">
        <v>2440</v>
      </c>
      <c r="JM3" s="6">
        <v>2520</v>
      </c>
      <c r="JN3" s="6">
        <v>2560</v>
      </c>
      <c r="JO3" s="6">
        <v>2580</v>
      </c>
      <c r="JP3" s="6">
        <v>2590.5300000000002</v>
      </c>
      <c r="JQ3" s="4"/>
      <c r="JR3" s="6"/>
      <c r="JS3" s="6"/>
      <c r="JT3" s="4">
        <v>31.341239999999999</v>
      </c>
      <c r="JU3" s="4">
        <v>9.1627884000000007E-2</v>
      </c>
      <c r="JV3" s="6"/>
      <c r="JW3" s="5"/>
      <c r="JX3" s="6"/>
      <c r="JY3" s="6"/>
      <c r="JZ3" s="6"/>
      <c r="KA3" s="6" t="s">
        <v>78</v>
      </c>
      <c r="KB3" s="6">
        <v>2280</v>
      </c>
      <c r="KC3" s="6">
        <v>2440</v>
      </c>
      <c r="KD3" s="6">
        <v>2520</v>
      </c>
      <c r="KE3" s="6">
        <v>2560</v>
      </c>
      <c r="KF3" s="6">
        <v>2580</v>
      </c>
      <c r="KG3" s="6">
        <v>2590.5300000000002</v>
      </c>
      <c r="KH3" s="4"/>
      <c r="KI3" s="6"/>
      <c r="KJ3" s="6"/>
      <c r="KK3" s="4">
        <v>44</v>
      </c>
      <c r="KL3" s="4">
        <v>5.9823004999999999E-2</v>
      </c>
      <c r="KM3" s="6"/>
      <c r="KN3" s="5"/>
      <c r="KO3" s="6"/>
      <c r="KP3" s="6"/>
      <c r="KQ3" s="6"/>
      <c r="KR3" s="6" t="s">
        <v>78</v>
      </c>
      <c r="KS3" s="6">
        <v>2280</v>
      </c>
      <c r="KT3" s="6">
        <v>2440</v>
      </c>
      <c r="KU3" s="6">
        <v>2520</v>
      </c>
      <c r="KV3" s="6">
        <v>2560</v>
      </c>
      <c r="KW3" s="6">
        <v>2580</v>
      </c>
      <c r="KX3" s="6">
        <v>2590.5300000000002</v>
      </c>
      <c r="KY3" s="4"/>
      <c r="KZ3" s="6"/>
      <c r="LA3" s="6"/>
      <c r="LB3" s="4">
        <v>44</v>
      </c>
      <c r="LC3" s="4">
        <v>1.6265636E-2</v>
      </c>
      <c r="LD3" s="6"/>
      <c r="LE3" s="5"/>
      <c r="LF3" s="6"/>
      <c r="LG3" s="6"/>
      <c r="LH3" s="6"/>
      <c r="LI3" s="6" t="s">
        <v>78</v>
      </c>
      <c r="LJ3" s="6">
        <v>2280</v>
      </c>
      <c r="LK3" s="6">
        <v>2440</v>
      </c>
      <c r="LL3" s="6">
        <v>2520</v>
      </c>
      <c r="LM3" s="6">
        <v>2560</v>
      </c>
      <c r="LN3" s="6">
        <v>2580</v>
      </c>
      <c r="LO3" s="6">
        <v>2590.5300000000002</v>
      </c>
      <c r="LP3" s="4"/>
      <c r="LQ3" s="6"/>
      <c r="LR3" s="6"/>
      <c r="LS3" s="6">
        <v>23.061219999999999</v>
      </c>
      <c r="LT3" s="6">
        <v>7.4140999999999999E-2</v>
      </c>
      <c r="LU3" s="6"/>
      <c r="LV3" s="5"/>
      <c r="LW3" s="6"/>
      <c r="LX3" s="6"/>
      <c r="LY3" s="6"/>
      <c r="LZ3" s="6" t="s">
        <v>78</v>
      </c>
      <c r="MA3" s="6">
        <v>2280</v>
      </c>
      <c r="MB3" s="6">
        <v>2440</v>
      </c>
      <c r="MC3" s="6">
        <v>2520</v>
      </c>
      <c r="MD3" s="6">
        <v>2560</v>
      </c>
      <c r="ME3" s="6">
        <v>2580</v>
      </c>
      <c r="MF3" s="6">
        <v>2590.5300000000002</v>
      </c>
      <c r="MG3" s="4"/>
      <c r="MH3" s="6"/>
      <c r="MI3" s="6"/>
      <c r="MJ3" s="6">
        <v>56.766080000000002</v>
      </c>
      <c r="MK3" s="6">
        <v>0.115358</v>
      </c>
      <c r="ML3" s="6"/>
      <c r="MM3" s="5"/>
      <c r="MN3" s="6"/>
      <c r="MO3" s="6"/>
      <c r="MP3" s="6"/>
      <c r="MQ3" s="6" t="s">
        <v>78</v>
      </c>
      <c r="MR3" s="6">
        <v>2280</v>
      </c>
      <c r="MS3" s="6">
        <v>2440</v>
      </c>
      <c r="MT3" s="6">
        <v>2520</v>
      </c>
      <c r="MU3" s="6">
        <v>2560</v>
      </c>
      <c r="MV3" s="6">
        <v>2580</v>
      </c>
      <c r="MW3" s="6">
        <v>2590.5300000000002</v>
      </c>
      <c r="MX3" s="4"/>
      <c r="MY3" s="6"/>
      <c r="MZ3" s="6"/>
      <c r="NA3" s="4">
        <v>10.3566</v>
      </c>
      <c r="NB3" s="4">
        <v>3.8067866999999998E-2</v>
      </c>
      <c r="NC3" s="6"/>
      <c r="ND3" s="5"/>
      <c r="NE3" s="6"/>
      <c r="NF3" s="6"/>
      <c r="NG3" s="6"/>
      <c r="NH3" s="6" t="s">
        <v>78</v>
      </c>
      <c r="NI3" s="6">
        <v>2280</v>
      </c>
      <c r="NJ3" s="6">
        <v>2440</v>
      </c>
      <c r="NK3" s="6">
        <v>2520</v>
      </c>
      <c r="NL3" s="6">
        <v>2560</v>
      </c>
      <c r="NM3" s="6">
        <v>2580</v>
      </c>
      <c r="NN3" s="6">
        <v>2590.5300000000002</v>
      </c>
      <c r="NO3" s="4"/>
      <c r="NP3" s="6"/>
      <c r="NQ3" s="6"/>
      <c r="NR3" s="4">
        <v>44</v>
      </c>
      <c r="NS3" s="4">
        <v>7.7103785999999994E-2</v>
      </c>
      <c r="NT3" s="6"/>
      <c r="NU3" s="5"/>
      <c r="NV3" s="6"/>
      <c r="NW3" s="6"/>
      <c r="NX3" s="6"/>
      <c r="NY3" s="6" t="s">
        <v>78</v>
      </c>
      <c r="NZ3" s="6">
        <v>2280</v>
      </c>
      <c r="OA3" s="6">
        <v>2440</v>
      </c>
      <c r="OB3" s="6">
        <v>2520</v>
      </c>
      <c r="OC3" s="6">
        <v>2560</v>
      </c>
      <c r="OD3" s="6">
        <v>2580</v>
      </c>
      <c r="OE3" s="6">
        <v>2590.5300000000002</v>
      </c>
      <c r="OF3" s="4"/>
      <c r="OG3" s="6"/>
      <c r="OH3" s="6"/>
      <c r="OI3" s="4"/>
      <c r="OJ3" s="4"/>
      <c r="OK3" s="6"/>
      <c r="OL3" s="5"/>
      <c r="OM3" s="6"/>
      <c r="ON3" s="6"/>
      <c r="OO3" s="6"/>
      <c r="OP3" s="6" t="s">
        <v>78</v>
      </c>
      <c r="OQ3" s="6">
        <v>2280</v>
      </c>
      <c r="OR3" s="6">
        <v>2440</v>
      </c>
      <c r="OS3" s="6">
        <v>2520</v>
      </c>
      <c r="OT3" s="6">
        <v>2560</v>
      </c>
      <c r="OU3" s="6">
        <v>2580</v>
      </c>
      <c r="OV3" s="6">
        <v>2590.5300000000002</v>
      </c>
      <c r="OW3" s="4"/>
      <c r="OX3" s="6"/>
      <c r="OY3" s="6"/>
      <c r="OZ3" s="4">
        <v>58.445566669999998</v>
      </c>
      <c r="PA3" s="4">
        <v>9.1338303999999995E-2</v>
      </c>
      <c r="PB3" s="6"/>
      <c r="PC3" s="5"/>
      <c r="PD3" s="6"/>
      <c r="PE3" s="6"/>
      <c r="PF3" s="6"/>
      <c r="PG3" s="6" t="s">
        <v>78</v>
      </c>
      <c r="PH3" s="6">
        <v>2280</v>
      </c>
      <c r="PI3" s="6">
        <v>2440</v>
      </c>
      <c r="PJ3" s="6">
        <v>2520</v>
      </c>
      <c r="PK3" s="6">
        <v>2560</v>
      </c>
      <c r="PL3" s="6">
        <v>2580</v>
      </c>
      <c r="PM3" s="6">
        <v>2590.5300000000002</v>
      </c>
      <c r="PN3" s="4"/>
      <c r="PO3" s="6"/>
      <c r="PP3" s="6"/>
      <c r="PQ3" s="4">
        <v>51.8476</v>
      </c>
      <c r="PR3" s="4">
        <v>3.7962098999999999E-2</v>
      </c>
      <c r="PS3" s="6"/>
      <c r="PT3" s="5"/>
      <c r="PU3" s="6"/>
      <c r="PV3" s="6"/>
      <c r="PW3" s="6"/>
      <c r="PX3" s="6" t="s">
        <v>78</v>
      </c>
      <c r="PY3" s="6">
        <v>2280</v>
      </c>
      <c r="PZ3" s="6">
        <v>2440</v>
      </c>
      <c r="QA3" s="6">
        <v>2520</v>
      </c>
      <c r="QB3" s="6">
        <v>2560</v>
      </c>
      <c r="QC3" s="6">
        <v>2580</v>
      </c>
      <c r="QD3" s="6">
        <v>2590.5300000000002</v>
      </c>
      <c r="QE3" s="4"/>
      <c r="QF3" s="6"/>
      <c r="QG3" s="6"/>
      <c r="QH3" s="4">
        <v>85.163539999999998</v>
      </c>
      <c r="QI3" s="4">
        <v>0.11992615</v>
      </c>
      <c r="QJ3" s="6"/>
      <c r="QK3" s="5"/>
      <c r="QL3" s="6"/>
      <c r="QM3" s="6"/>
      <c r="QN3" s="6"/>
      <c r="QO3" s="6" t="s">
        <v>78</v>
      </c>
      <c r="QP3" s="6">
        <v>2280</v>
      </c>
      <c r="QQ3" s="6">
        <v>2440</v>
      </c>
      <c r="QR3" s="6">
        <v>2520</v>
      </c>
      <c r="QS3" s="6">
        <v>2560</v>
      </c>
      <c r="QT3" s="6">
        <v>2580</v>
      </c>
      <c r="QU3" s="6">
        <v>2590.5300000000002</v>
      </c>
      <c r="QV3" s="4"/>
      <c r="QW3" s="6"/>
      <c r="QX3" s="6"/>
      <c r="QY3" s="4">
        <v>32</v>
      </c>
      <c r="QZ3" s="4">
        <v>6.3095239999999997E-2</v>
      </c>
      <c r="RA3" s="6"/>
      <c r="RB3" s="5"/>
      <c r="RC3" s="6"/>
      <c r="RD3" s="6"/>
      <c r="RE3" s="6"/>
      <c r="RF3" s="6" t="s">
        <v>78</v>
      </c>
      <c r="RG3" s="6">
        <v>2280</v>
      </c>
      <c r="RH3" s="6">
        <v>2440</v>
      </c>
      <c r="RI3" s="6">
        <v>2520</v>
      </c>
      <c r="RJ3" s="6">
        <v>2560</v>
      </c>
      <c r="RK3" s="6">
        <v>2580</v>
      </c>
      <c r="RL3" s="6">
        <v>2590.5300000000002</v>
      </c>
      <c r="RM3" s="4"/>
      <c r="RN3" s="6"/>
      <c r="RO3" s="6"/>
      <c r="RP3" s="4">
        <v>31.727593330000001</v>
      </c>
      <c r="RQ3" s="4">
        <v>0.103220652</v>
      </c>
      <c r="RR3" s="6"/>
      <c r="RS3" s="5"/>
      <c r="RT3" s="6"/>
      <c r="RU3" s="6"/>
      <c r="RV3" s="6"/>
      <c r="RW3" s="6" t="s">
        <v>78</v>
      </c>
      <c r="RX3" s="6">
        <v>2280</v>
      </c>
      <c r="RY3" s="6">
        <v>2440</v>
      </c>
      <c r="RZ3" s="6">
        <v>2520</v>
      </c>
      <c r="SA3" s="6">
        <v>2560</v>
      </c>
      <c r="SB3" s="6">
        <v>2580</v>
      </c>
      <c r="SC3" s="6">
        <v>2590.5300000000002</v>
      </c>
      <c r="SD3" s="4"/>
      <c r="SE3" s="6"/>
      <c r="SF3" s="6"/>
      <c r="SG3" s="4">
        <v>22</v>
      </c>
      <c r="SH3" s="4">
        <v>0.118227021</v>
      </c>
      <c r="SI3" s="6"/>
      <c r="SJ3" s="5"/>
      <c r="SK3" s="6"/>
      <c r="SL3" s="6"/>
      <c r="SM3" s="6"/>
      <c r="SN3" s="6" t="s">
        <v>78</v>
      </c>
      <c r="SO3" s="6">
        <v>2280</v>
      </c>
      <c r="SP3" s="6">
        <v>2440</v>
      </c>
      <c r="SQ3" s="6">
        <v>2520</v>
      </c>
      <c r="SR3" s="6">
        <v>2560</v>
      </c>
      <c r="SS3" s="6">
        <v>2580</v>
      </c>
      <c r="ST3" s="6">
        <v>2590.5300000000002</v>
      </c>
      <c r="SU3" s="4"/>
      <c r="SV3" s="6"/>
      <c r="SW3" s="6"/>
      <c r="SX3" s="4">
        <v>6</v>
      </c>
      <c r="SY3" s="4">
        <v>6.1741490000000003E-2</v>
      </c>
      <c r="SZ3" s="6"/>
      <c r="TA3" s="5"/>
      <c r="TB3" s="6"/>
      <c r="TC3" s="6"/>
      <c r="TD3" s="6"/>
      <c r="TE3" s="6" t="s">
        <v>78</v>
      </c>
      <c r="TF3" s="6">
        <v>2280</v>
      </c>
      <c r="TG3" s="6">
        <v>2440</v>
      </c>
      <c r="TH3" s="6">
        <v>2520</v>
      </c>
      <c r="TI3" s="6">
        <v>2560</v>
      </c>
      <c r="TJ3" s="6">
        <v>2580</v>
      </c>
      <c r="TK3" s="6">
        <v>2590.5300000000002</v>
      </c>
      <c r="TL3" s="4"/>
      <c r="TM3" s="6"/>
      <c r="TN3" s="6"/>
      <c r="TO3" s="4">
        <v>24</v>
      </c>
      <c r="TP3" s="4">
        <v>7.3220988000000001E-2</v>
      </c>
      <c r="TQ3" s="6"/>
      <c r="TR3" s="5"/>
      <c r="TS3" s="6"/>
      <c r="TT3" s="6"/>
      <c r="TU3" s="6"/>
      <c r="TV3" s="6" t="s">
        <v>78</v>
      </c>
      <c r="TW3" s="6">
        <v>2280</v>
      </c>
      <c r="TX3" s="6">
        <v>2440</v>
      </c>
      <c r="TY3" s="6">
        <v>2520</v>
      </c>
      <c r="TZ3" s="6">
        <v>2560</v>
      </c>
      <c r="UA3" s="6">
        <v>2580</v>
      </c>
      <c r="UB3" s="6">
        <v>2590.5300000000002</v>
      </c>
      <c r="UC3" s="4"/>
      <c r="UD3" s="6"/>
      <c r="UE3" s="6"/>
      <c r="UF3" s="4">
        <v>24</v>
      </c>
      <c r="UG3" s="4">
        <v>0.323557072</v>
      </c>
      <c r="UH3" s="6"/>
      <c r="UI3" s="5"/>
      <c r="UJ3" s="6"/>
      <c r="UK3" s="6"/>
      <c r="UL3" s="6"/>
      <c r="UM3" s="6" t="s">
        <v>78</v>
      </c>
      <c r="UN3" s="6">
        <v>2280</v>
      </c>
      <c r="UO3" s="6">
        <v>2440</v>
      </c>
      <c r="UP3" s="6">
        <v>2520</v>
      </c>
      <c r="UQ3" s="6">
        <v>2560</v>
      </c>
      <c r="UR3" s="6">
        <v>2580</v>
      </c>
      <c r="US3" s="6">
        <v>2590.5300000000002</v>
      </c>
      <c r="UT3" s="4"/>
      <c r="UU3" s="6"/>
      <c r="UV3" s="6"/>
      <c r="UW3" s="4">
        <v>24</v>
      </c>
      <c r="UX3" s="4">
        <v>1.9417825999999999E-2</v>
      </c>
      <c r="UY3" s="6"/>
      <c r="UZ3" s="5"/>
      <c r="VA3" s="6"/>
      <c r="VB3" s="6"/>
      <c r="VC3" s="6"/>
      <c r="VD3" s="6" t="s">
        <v>78</v>
      </c>
      <c r="VE3" s="6">
        <v>2280</v>
      </c>
      <c r="VF3" s="6">
        <v>2440</v>
      </c>
      <c r="VG3" s="6">
        <v>2520</v>
      </c>
      <c r="VH3" s="6">
        <v>2560</v>
      </c>
      <c r="VI3" s="6">
        <v>2580</v>
      </c>
      <c r="VJ3" s="6">
        <v>2590.5300000000002</v>
      </c>
      <c r="VK3" s="4"/>
      <c r="VL3" s="6"/>
      <c r="VM3" s="6"/>
      <c r="VN3" s="4">
        <v>75.290706670000006</v>
      </c>
      <c r="VO3" s="4">
        <v>0.159231868</v>
      </c>
      <c r="VP3" s="6"/>
      <c r="VQ3" s="5"/>
      <c r="VR3" s="6"/>
      <c r="VS3" s="6"/>
      <c r="VT3" s="6"/>
      <c r="VU3" s="6" t="s">
        <v>78</v>
      </c>
      <c r="VV3" s="6">
        <v>2280</v>
      </c>
      <c r="VW3" s="6">
        <v>2440</v>
      </c>
      <c r="VX3" s="6">
        <v>2520</v>
      </c>
      <c r="VY3" s="6">
        <v>2560</v>
      </c>
      <c r="VZ3" s="6">
        <v>2580</v>
      </c>
      <c r="WA3" s="6">
        <v>2590.5300000000002</v>
      </c>
      <c r="WB3" s="4"/>
      <c r="WC3" s="6"/>
      <c r="WD3" s="6"/>
      <c r="WE3" s="4">
        <v>22.762306670000001</v>
      </c>
      <c r="WF3" s="4">
        <v>9.2707138999999994E-2</v>
      </c>
      <c r="WG3" s="6"/>
      <c r="WH3" s="5"/>
      <c r="WI3" s="6"/>
      <c r="WJ3" s="6"/>
      <c r="WK3" s="6"/>
      <c r="WL3" s="6" t="s">
        <v>78</v>
      </c>
      <c r="WM3" s="6">
        <v>2280</v>
      </c>
      <c r="WN3" s="6">
        <v>2440</v>
      </c>
      <c r="WO3" s="6">
        <v>2520</v>
      </c>
      <c r="WP3" s="6">
        <v>2560</v>
      </c>
      <c r="WQ3" s="6">
        <v>2580</v>
      </c>
      <c r="WR3" s="6">
        <v>2590.5300000000002</v>
      </c>
      <c r="WS3" s="4"/>
      <c r="WT3" s="6"/>
      <c r="WU3" s="6"/>
      <c r="WV3" s="4">
        <v>66</v>
      </c>
      <c r="WW3" s="4">
        <v>9.0479210000000004E-3</v>
      </c>
      <c r="WX3" s="6"/>
      <c r="WY3" s="5"/>
      <c r="WZ3" s="6"/>
      <c r="XA3" s="6"/>
      <c r="XB3" s="6"/>
      <c r="XC3" s="6" t="s">
        <v>78</v>
      </c>
      <c r="XD3" s="6">
        <v>2280</v>
      </c>
      <c r="XE3" s="6">
        <v>2440</v>
      </c>
      <c r="XF3" s="6">
        <v>2520</v>
      </c>
      <c r="XG3" s="6">
        <v>2560</v>
      </c>
      <c r="XH3" s="6">
        <v>2580</v>
      </c>
      <c r="XI3" s="6">
        <v>2590.5300000000002</v>
      </c>
      <c r="XJ3" s="4"/>
      <c r="XK3" s="6"/>
      <c r="XL3" s="6"/>
      <c r="XM3" s="4">
        <v>12.005420000000001</v>
      </c>
      <c r="XN3" s="4">
        <v>9.4309324E-2</v>
      </c>
      <c r="XO3" s="6"/>
      <c r="XP3" s="5"/>
      <c r="XQ3" s="6"/>
      <c r="XR3" s="6"/>
      <c r="XS3" s="6"/>
      <c r="XT3" s="6" t="s">
        <v>78</v>
      </c>
      <c r="XU3" s="6">
        <v>2280</v>
      </c>
      <c r="XV3" s="6">
        <v>2440</v>
      </c>
      <c r="XW3" s="6">
        <v>2520</v>
      </c>
      <c r="XX3" s="6">
        <v>2560</v>
      </c>
      <c r="XY3" s="6">
        <v>2580</v>
      </c>
      <c r="XZ3" s="6">
        <v>2590.5300000000002</v>
      </c>
      <c r="YA3" s="4"/>
      <c r="YB3" s="6"/>
      <c r="YC3" s="6"/>
      <c r="YD3" s="4">
        <v>40</v>
      </c>
      <c r="YE3" s="4">
        <v>4.7583096999999998E-2</v>
      </c>
      <c r="YF3" s="6"/>
      <c r="YG3" s="5"/>
      <c r="YH3" s="6"/>
      <c r="YI3" s="6"/>
      <c r="YJ3" s="6"/>
      <c r="YK3" s="6" t="s">
        <v>78</v>
      </c>
      <c r="YL3" s="6">
        <v>2280</v>
      </c>
      <c r="YM3" s="6">
        <v>2440</v>
      </c>
      <c r="YN3" s="6">
        <v>2520</v>
      </c>
      <c r="YO3" s="6">
        <v>2560</v>
      </c>
      <c r="YP3" s="6">
        <v>2580</v>
      </c>
      <c r="YQ3" s="6">
        <v>2590.5300000000002</v>
      </c>
      <c r="YR3" s="4"/>
      <c r="YS3" s="6"/>
      <c r="YT3" s="6"/>
      <c r="YU3" s="4">
        <v>24</v>
      </c>
      <c r="YV3" s="4">
        <v>5.1691577000000002E-2</v>
      </c>
      <c r="YW3" s="6"/>
      <c r="YX3" s="5"/>
      <c r="YY3" s="6"/>
      <c r="YZ3" s="6"/>
      <c r="ZA3" s="6"/>
      <c r="ZB3" s="6" t="s">
        <v>78</v>
      </c>
      <c r="ZC3" s="6">
        <v>2280</v>
      </c>
      <c r="ZD3" s="6">
        <v>2440</v>
      </c>
      <c r="ZE3" s="6">
        <v>2520</v>
      </c>
      <c r="ZF3" s="6">
        <v>2560</v>
      </c>
      <c r="ZG3" s="6">
        <v>2580</v>
      </c>
      <c r="ZH3" s="6">
        <v>2590.5300000000002</v>
      </c>
      <c r="ZI3" s="4"/>
      <c r="ZJ3" s="6"/>
      <c r="ZK3" s="6"/>
      <c r="ZL3" s="4">
        <v>74</v>
      </c>
      <c r="ZM3" s="4">
        <v>0.199686689</v>
      </c>
      <c r="ZN3" s="6"/>
      <c r="ZO3" s="5"/>
      <c r="ZP3" s="6"/>
      <c r="ZQ3" s="6"/>
      <c r="ZR3" s="6"/>
      <c r="ZS3" s="6" t="s">
        <v>78</v>
      </c>
      <c r="ZT3" s="6">
        <v>2280</v>
      </c>
      <c r="ZU3" s="6">
        <v>2440</v>
      </c>
      <c r="ZV3" s="6">
        <v>2520</v>
      </c>
      <c r="ZW3" s="6">
        <v>2560</v>
      </c>
      <c r="ZX3" s="6">
        <v>2580</v>
      </c>
      <c r="ZY3" s="6">
        <v>2590.5300000000002</v>
      </c>
      <c r="ZZ3" s="4"/>
      <c r="AAA3" s="6"/>
      <c r="AAB3" s="6"/>
      <c r="AAC3" s="4">
        <v>43.281500000000001</v>
      </c>
      <c r="AAD3" s="4">
        <v>9.2028136999999996E-2</v>
      </c>
      <c r="AAE3" s="6"/>
      <c r="AAF3" s="5"/>
      <c r="AAG3" s="6"/>
      <c r="AAH3" s="6"/>
      <c r="AAI3" s="6"/>
      <c r="AAJ3" s="6" t="s">
        <v>78</v>
      </c>
      <c r="AAK3" s="6">
        <v>2280</v>
      </c>
      <c r="AAL3" s="6">
        <v>2440</v>
      </c>
      <c r="AAM3" s="6">
        <v>2520</v>
      </c>
      <c r="AAN3" s="6">
        <v>2560</v>
      </c>
      <c r="AAO3" s="6">
        <v>2580</v>
      </c>
      <c r="AAP3" s="6">
        <v>2590.5300000000002</v>
      </c>
      <c r="AAQ3" s="4"/>
      <c r="AAR3" s="6"/>
      <c r="AAS3" s="6"/>
      <c r="AAT3" s="4">
        <v>28</v>
      </c>
      <c r="AAU3" s="4">
        <v>2.9748574999999999E-2</v>
      </c>
      <c r="AAV3" s="6"/>
      <c r="AAW3" s="5"/>
      <c r="AAX3" s="6"/>
      <c r="AAY3" s="6"/>
      <c r="AAZ3" s="6"/>
      <c r="ABA3" s="6" t="s">
        <v>78</v>
      </c>
      <c r="ABB3" s="6">
        <v>2280</v>
      </c>
      <c r="ABC3" s="6">
        <v>2440</v>
      </c>
      <c r="ABD3" s="6">
        <v>2520</v>
      </c>
      <c r="ABE3" s="6">
        <v>2560</v>
      </c>
      <c r="ABF3" s="6">
        <v>2580</v>
      </c>
      <c r="ABG3" s="6">
        <v>2590.5300000000002</v>
      </c>
      <c r="ABH3" s="4"/>
      <c r="ABI3" s="6"/>
      <c r="ABJ3" s="6"/>
      <c r="ABK3" s="4">
        <v>38</v>
      </c>
      <c r="ABL3" s="4">
        <v>0.14998820400000001</v>
      </c>
      <c r="ABM3" s="6"/>
      <c r="ABN3" s="5"/>
      <c r="ABO3" s="6"/>
      <c r="ABP3" s="6"/>
      <c r="ABQ3" s="6"/>
      <c r="ABR3" s="6" t="s">
        <v>78</v>
      </c>
      <c r="ABS3" s="6">
        <v>2280</v>
      </c>
      <c r="ABT3" s="6">
        <v>2440</v>
      </c>
      <c r="ABU3" s="6">
        <v>2520</v>
      </c>
      <c r="ABV3" s="6">
        <v>2560</v>
      </c>
      <c r="ABW3" s="6">
        <v>2580</v>
      </c>
      <c r="ABX3" s="6">
        <v>2590.5300000000002</v>
      </c>
      <c r="ABY3" s="4"/>
      <c r="ABZ3" s="6"/>
      <c r="ACA3" s="6"/>
      <c r="ACB3" s="4">
        <v>6</v>
      </c>
      <c r="ACC3" s="4">
        <v>0.31646880900000002</v>
      </c>
      <c r="ACD3" s="6"/>
      <c r="ACE3" s="5"/>
      <c r="ACF3" s="6"/>
      <c r="ACG3" s="6"/>
      <c r="ACH3" s="6"/>
      <c r="ACI3" s="6" t="s">
        <v>78</v>
      </c>
      <c r="ACJ3" s="6">
        <v>2280</v>
      </c>
      <c r="ACK3" s="6">
        <v>2440</v>
      </c>
      <c r="ACL3" s="6">
        <v>2520</v>
      </c>
      <c r="ACM3" s="6">
        <v>2560</v>
      </c>
      <c r="ACN3" s="6">
        <v>2580</v>
      </c>
      <c r="ACO3" s="6">
        <v>2590.5300000000002</v>
      </c>
      <c r="ACP3" s="4"/>
      <c r="ACQ3" s="6"/>
      <c r="ACR3" s="6"/>
      <c r="ACS3" s="4">
        <v>64</v>
      </c>
      <c r="ACT3" s="4">
        <v>1.4483994E-2</v>
      </c>
      <c r="ACU3" s="6"/>
      <c r="ACV3" s="5"/>
      <c r="ACW3" s="6"/>
      <c r="ACX3" s="6"/>
      <c r="ACY3" s="6"/>
      <c r="ACZ3" s="6" t="s">
        <v>78</v>
      </c>
      <c r="ADA3" s="6">
        <v>2280</v>
      </c>
      <c r="ADB3" s="6">
        <v>2440</v>
      </c>
      <c r="ADC3" s="6">
        <v>2520</v>
      </c>
      <c r="ADD3" s="6">
        <v>2560</v>
      </c>
      <c r="ADE3" s="6">
        <v>2580</v>
      </c>
      <c r="ADF3" s="6">
        <v>2590.5300000000002</v>
      </c>
      <c r="ADG3" s="4"/>
      <c r="ADH3" s="6"/>
      <c r="ADI3" s="6"/>
      <c r="ADJ3" s="4">
        <v>84</v>
      </c>
      <c r="ADK3" s="4">
        <v>7.4519789000000003E-2</v>
      </c>
      <c r="ADL3" s="6"/>
      <c r="ADM3" s="5"/>
      <c r="ADN3" s="6"/>
      <c r="ADO3" s="6"/>
      <c r="ADP3" s="6"/>
      <c r="ADQ3" s="6" t="s">
        <v>78</v>
      </c>
      <c r="ADR3" s="6">
        <v>2280</v>
      </c>
      <c r="ADS3" s="6">
        <v>2440</v>
      </c>
      <c r="ADT3" s="6">
        <v>2520</v>
      </c>
      <c r="ADU3" s="6">
        <v>2560</v>
      </c>
      <c r="ADV3" s="6">
        <v>2580</v>
      </c>
      <c r="ADW3" s="6">
        <v>2590.5300000000002</v>
      </c>
      <c r="ADX3" s="4"/>
      <c r="ADY3" s="6"/>
      <c r="ADZ3" s="6"/>
      <c r="AEA3" s="4">
        <v>44.034660000000002</v>
      </c>
      <c r="AEB3" s="4">
        <v>0.14198561100000001</v>
      </c>
      <c r="AEC3" s="6"/>
      <c r="AED3" s="5"/>
      <c r="AEE3" s="6"/>
      <c r="AEF3" s="6"/>
      <c r="AEG3" s="6"/>
      <c r="AEH3" s="6" t="s">
        <v>78</v>
      </c>
      <c r="AEI3" s="6">
        <v>2280</v>
      </c>
      <c r="AEJ3" s="6">
        <v>2440</v>
      </c>
      <c r="AEK3" s="6">
        <v>2520</v>
      </c>
      <c r="AEL3" s="6">
        <v>2560</v>
      </c>
      <c r="AEM3" s="6">
        <v>2580</v>
      </c>
      <c r="AEN3" s="6">
        <v>2590.5300000000002</v>
      </c>
      <c r="AEO3" s="4"/>
      <c r="AEP3" s="6"/>
      <c r="AEQ3" s="6"/>
      <c r="AER3" s="4">
        <v>34.177219999999998</v>
      </c>
      <c r="AES3" s="4">
        <v>0.17637498300000001</v>
      </c>
      <c r="AET3" s="6"/>
      <c r="AEU3" s="6"/>
      <c r="AEV3" s="6"/>
      <c r="AEW3" s="5"/>
      <c r="AEX3" s="4" t="s">
        <v>80</v>
      </c>
      <c r="AEY3" s="4" t="s">
        <v>81</v>
      </c>
      <c r="AEZ3" s="4" t="s">
        <v>82</v>
      </c>
      <c r="AFA3" s="4"/>
      <c r="AFB3" s="4" t="s">
        <v>81</v>
      </c>
      <c r="AFC3" s="4" t="s">
        <v>82</v>
      </c>
      <c r="AFD3" s="4"/>
      <c r="AFE3" s="4" t="s">
        <v>81</v>
      </c>
      <c r="AFF3" s="4" t="s">
        <v>82</v>
      </c>
      <c r="AFG3" s="4"/>
      <c r="AFH3" s="4" t="s">
        <v>81</v>
      </c>
      <c r="AFI3" s="4" t="s">
        <v>82</v>
      </c>
      <c r="AFJ3" s="4"/>
      <c r="AFK3" s="4" t="s">
        <v>81</v>
      </c>
      <c r="AFL3" s="4" t="s">
        <v>82</v>
      </c>
      <c r="AFM3" s="4"/>
      <c r="AFN3" s="4" t="s">
        <v>81</v>
      </c>
      <c r="AFO3" s="4" t="s">
        <v>82</v>
      </c>
      <c r="AFP3" s="4"/>
      <c r="AFQ3" s="4" t="s">
        <v>81</v>
      </c>
      <c r="AFR3" s="4" t="s">
        <v>82</v>
      </c>
      <c r="AFS3" s="4"/>
      <c r="AFT3" s="4" t="s">
        <v>81</v>
      </c>
      <c r="AFU3" s="4" t="s">
        <v>82</v>
      </c>
      <c r="AFV3" s="4"/>
      <c r="AFW3" s="4" t="s">
        <v>81</v>
      </c>
      <c r="AFX3" s="4" t="s">
        <v>82</v>
      </c>
      <c r="AFY3" s="4"/>
      <c r="AFZ3" s="4" t="s">
        <v>81</v>
      </c>
      <c r="AGA3" s="4" t="s">
        <v>82</v>
      </c>
      <c r="AGB3" s="4"/>
      <c r="AGC3" s="4" t="s">
        <v>81</v>
      </c>
      <c r="AGD3" s="4" t="s">
        <v>82</v>
      </c>
      <c r="AGE3" s="4"/>
      <c r="AGF3" s="4" t="s">
        <v>81</v>
      </c>
      <c r="AGG3" s="4" t="s">
        <v>82</v>
      </c>
      <c r="AGH3" s="4"/>
      <c r="AGI3" s="4" t="s">
        <v>81</v>
      </c>
      <c r="AGJ3" s="4" t="s">
        <v>82</v>
      </c>
      <c r="AGK3" s="4"/>
      <c r="AGL3" s="4" t="s">
        <v>81</v>
      </c>
      <c r="AGM3" s="4" t="s">
        <v>82</v>
      </c>
      <c r="AGN3" s="4"/>
      <c r="AGO3" s="4" t="s">
        <v>81</v>
      </c>
      <c r="AGP3" s="4" t="s">
        <v>82</v>
      </c>
      <c r="AGQ3" s="4"/>
      <c r="AGR3" s="4" t="s">
        <v>81</v>
      </c>
      <c r="AGS3" s="4" t="s">
        <v>82</v>
      </c>
      <c r="AGT3" s="4"/>
      <c r="AGU3" s="4"/>
      <c r="AGV3" s="4"/>
      <c r="AGW3" s="4"/>
    </row>
    <row r="4" spans="1:881" ht="15.75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5"/>
      <c r="L4" s="6"/>
      <c r="M4" s="6"/>
      <c r="N4" s="6"/>
      <c r="O4" s="6" t="s">
        <v>83</v>
      </c>
      <c r="P4" s="6">
        <v>100</v>
      </c>
      <c r="Q4" s="6">
        <v>100</v>
      </c>
      <c r="R4" s="6">
        <v>100</v>
      </c>
      <c r="S4" s="6">
        <v>100</v>
      </c>
      <c r="T4" s="6">
        <v>100</v>
      </c>
      <c r="U4" s="6">
        <v>100</v>
      </c>
      <c r="V4" s="4"/>
      <c r="W4" s="6"/>
      <c r="X4" s="6"/>
      <c r="Y4" s="4">
        <v>18</v>
      </c>
      <c r="Z4" s="4">
        <v>5.0687023999999997E-2</v>
      </c>
      <c r="AA4" s="6"/>
      <c r="AB4" s="5"/>
      <c r="AC4" s="6"/>
      <c r="AD4" s="6"/>
      <c r="AE4" s="6"/>
      <c r="AF4" s="6" t="s">
        <v>83</v>
      </c>
      <c r="AG4" s="6">
        <v>100</v>
      </c>
      <c r="AH4" s="6">
        <v>100</v>
      </c>
      <c r="AI4" s="6">
        <v>100</v>
      </c>
      <c r="AJ4" s="6">
        <v>100</v>
      </c>
      <c r="AK4" s="6">
        <v>100</v>
      </c>
      <c r="AL4" s="6">
        <v>100</v>
      </c>
      <c r="AM4" s="4"/>
      <c r="AN4" s="6"/>
      <c r="AO4" s="6"/>
      <c r="AP4" s="4">
        <v>6.735626667</v>
      </c>
      <c r="AQ4" s="4">
        <v>3.5772882999999998E-2</v>
      </c>
      <c r="AR4" s="6"/>
      <c r="AS4" s="5"/>
      <c r="AT4" s="6"/>
      <c r="AU4" s="6"/>
      <c r="AV4" s="6"/>
      <c r="AW4" s="6" t="s">
        <v>83</v>
      </c>
      <c r="AX4" s="6">
        <v>100</v>
      </c>
      <c r="AY4" s="6">
        <v>100</v>
      </c>
      <c r="AZ4" s="6">
        <v>100</v>
      </c>
      <c r="BA4" s="6">
        <v>100</v>
      </c>
      <c r="BB4" s="6">
        <v>100</v>
      </c>
      <c r="BC4" s="6">
        <v>100</v>
      </c>
      <c r="BD4" s="4"/>
      <c r="BE4" s="6"/>
      <c r="BF4" s="6"/>
      <c r="BG4" s="4">
        <v>12.084519999999999</v>
      </c>
      <c r="BH4" s="4">
        <v>3.3204905999999999E-2</v>
      </c>
      <c r="BI4" s="6"/>
      <c r="BJ4" s="5"/>
      <c r="BK4" s="6" t="s">
        <v>79</v>
      </c>
      <c r="BL4" s="6"/>
      <c r="BM4" s="6"/>
      <c r="BN4" s="6" t="s">
        <v>83</v>
      </c>
      <c r="BO4" s="6">
        <v>100</v>
      </c>
      <c r="BP4" s="6">
        <v>100</v>
      </c>
      <c r="BQ4" s="6">
        <v>100</v>
      </c>
      <c r="BR4" s="6">
        <v>100</v>
      </c>
      <c r="BS4" s="6">
        <v>100</v>
      </c>
      <c r="BT4" s="6">
        <v>100</v>
      </c>
      <c r="BU4" s="4"/>
      <c r="BV4" s="6"/>
      <c r="BW4" s="6"/>
      <c r="BX4" s="4">
        <v>186</v>
      </c>
      <c r="BY4" s="4">
        <v>0.13585239499999999</v>
      </c>
      <c r="BZ4" s="6"/>
      <c r="CA4" s="5"/>
      <c r="CB4" s="6"/>
      <c r="CC4" s="6"/>
      <c r="CD4" s="6"/>
      <c r="CE4" s="6" t="s">
        <v>83</v>
      </c>
      <c r="CF4" s="6">
        <v>100</v>
      </c>
      <c r="CG4" s="6">
        <v>100</v>
      </c>
      <c r="CH4" s="6">
        <v>100</v>
      </c>
      <c r="CI4" s="6">
        <v>100</v>
      </c>
      <c r="CJ4" s="6">
        <v>100</v>
      </c>
      <c r="CK4" s="6">
        <v>100</v>
      </c>
      <c r="CL4" s="4"/>
      <c r="CM4" s="6"/>
      <c r="CN4" s="6"/>
      <c r="CO4" s="4">
        <v>48</v>
      </c>
      <c r="CP4" s="4">
        <v>3.7270445999999999E-2</v>
      </c>
      <c r="CQ4" s="6"/>
      <c r="CR4" s="5"/>
      <c r="CS4" s="7">
        <v>5.1600000000000004E-9</v>
      </c>
      <c r="CT4" s="6"/>
      <c r="CU4" s="6"/>
      <c r="CV4" s="6" t="s">
        <v>83</v>
      </c>
      <c r="CW4" s="6">
        <v>100</v>
      </c>
      <c r="CX4" s="6">
        <v>100</v>
      </c>
      <c r="CY4" s="6">
        <v>100</v>
      </c>
      <c r="CZ4" s="6">
        <v>100</v>
      </c>
      <c r="DA4" s="6">
        <v>100</v>
      </c>
      <c r="DB4" s="6">
        <v>100</v>
      </c>
      <c r="DC4" s="4"/>
      <c r="DD4" s="6"/>
      <c r="DE4" s="6"/>
      <c r="DF4" s="4">
        <v>65.591800000000006</v>
      </c>
      <c r="DG4" s="4">
        <v>3.1316460999999997E-2</v>
      </c>
      <c r="DH4" s="6"/>
      <c r="DI4" s="5"/>
      <c r="DJ4" s="7">
        <v>5.1600000000000004E-9</v>
      </c>
      <c r="DK4" s="6"/>
      <c r="DL4" s="6"/>
      <c r="DM4" s="6" t="s">
        <v>83</v>
      </c>
      <c r="DN4" s="6">
        <v>100</v>
      </c>
      <c r="DO4" s="6">
        <v>100</v>
      </c>
      <c r="DP4" s="6">
        <v>100</v>
      </c>
      <c r="DQ4" s="6">
        <v>100</v>
      </c>
      <c r="DR4" s="6">
        <v>100</v>
      </c>
      <c r="DS4" s="6">
        <v>100</v>
      </c>
      <c r="DT4" s="4"/>
      <c r="DU4" s="6"/>
      <c r="DV4" s="6"/>
      <c r="DW4" s="4">
        <v>6</v>
      </c>
      <c r="DX4" s="4">
        <v>3.3782181000000001E-2</v>
      </c>
      <c r="DY4" s="6"/>
      <c r="DZ4" s="5"/>
      <c r="EA4" s="7">
        <v>5.1600000000000004E-9</v>
      </c>
      <c r="EB4" s="6"/>
      <c r="EC4" s="6"/>
      <c r="ED4" s="6" t="s">
        <v>83</v>
      </c>
      <c r="EE4" s="6">
        <v>100</v>
      </c>
      <c r="EF4" s="6">
        <v>100</v>
      </c>
      <c r="EG4" s="6">
        <v>100</v>
      </c>
      <c r="EH4" s="6">
        <v>100</v>
      </c>
      <c r="EI4" s="6">
        <v>100</v>
      </c>
      <c r="EJ4" s="6">
        <v>100</v>
      </c>
      <c r="EK4" s="4"/>
      <c r="EL4" s="6"/>
      <c r="EM4" s="6"/>
      <c r="EN4" s="4">
        <v>40</v>
      </c>
      <c r="EO4" s="4">
        <v>4.5052000000000002E-2</v>
      </c>
      <c r="EP4" s="6"/>
      <c r="EQ4" s="5"/>
      <c r="ER4" s="6" t="s">
        <v>79</v>
      </c>
      <c r="ES4" s="6"/>
      <c r="ET4" s="6"/>
      <c r="EU4" s="6" t="s">
        <v>83</v>
      </c>
      <c r="EV4" s="6">
        <v>100</v>
      </c>
      <c r="EW4" s="6">
        <v>100</v>
      </c>
      <c r="EX4" s="6">
        <v>100</v>
      </c>
      <c r="EY4" s="6">
        <v>100</v>
      </c>
      <c r="EZ4" s="6">
        <v>100</v>
      </c>
      <c r="FA4" s="6">
        <v>100</v>
      </c>
      <c r="FB4" s="4"/>
      <c r="FC4" s="6"/>
      <c r="FD4" s="6"/>
      <c r="FE4" s="4">
        <v>6</v>
      </c>
      <c r="FF4" s="4">
        <v>6.1465911999999998E-2</v>
      </c>
      <c r="FG4" s="6"/>
      <c r="FH4" s="5"/>
      <c r="FI4" s="6" t="s">
        <v>79</v>
      </c>
      <c r="FJ4" s="6"/>
      <c r="FK4" s="6"/>
      <c r="FL4" s="6" t="s">
        <v>83</v>
      </c>
      <c r="FM4" s="6">
        <v>100</v>
      </c>
      <c r="FN4" s="6">
        <v>100</v>
      </c>
      <c r="FO4" s="6">
        <v>100</v>
      </c>
      <c r="FP4" s="6">
        <v>100</v>
      </c>
      <c r="FQ4" s="6">
        <v>100</v>
      </c>
      <c r="FR4" s="6">
        <v>100</v>
      </c>
      <c r="FS4" s="4"/>
      <c r="FT4" s="6"/>
      <c r="FU4" s="6"/>
      <c r="FV4" s="4">
        <v>22</v>
      </c>
      <c r="FW4" s="4">
        <v>4.9542399000000001E-2</v>
      </c>
      <c r="FX4" s="6"/>
      <c r="FY4" s="5"/>
      <c r="FZ4" s="6"/>
      <c r="GA4" s="6"/>
      <c r="GB4" s="6"/>
      <c r="GC4" s="6" t="s">
        <v>83</v>
      </c>
      <c r="GD4" s="6">
        <v>100</v>
      </c>
      <c r="GE4" s="6">
        <v>100</v>
      </c>
      <c r="GF4" s="6">
        <v>100</v>
      </c>
      <c r="GG4" s="6">
        <v>100</v>
      </c>
      <c r="GH4" s="6">
        <v>100</v>
      </c>
      <c r="GI4" s="6">
        <v>100</v>
      </c>
      <c r="GJ4" s="4"/>
      <c r="GK4" s="6"/>
      <c r="GL4" s="6"/>
      <c r="GM4" s="4">
        <v>24</v>
      </c>
      <c r="GN4" s="4">
        <v>3.3860515000000001E-2</v>
      </c>
      <c r="GO4" s="6"/>
      <c r="GP4" s="5"/>
      <c r="GQ4" s="6"/>
      <c r="GR4" s="6"/>
      <c r="GS4" s="6"/>
      <c r="GT4" s="6" t="s">
        <v>83</v>
      </c>
      <c r="GU4" s="6">
        <v>100</v>
      </c>
      <c r="GV4" s="6">
        <v>100</v>
      </c>
      <c r="GW4" s="6">
        <v>100</v>
      </c>
      <c r="GX4" s="6">
        <v>100</v>
      </c>
      <c r="GY4" s="6">
        <v>100</v>
      </c>
      <c r="GZ4" s="6">
        <v>100</v>
      </c>
      <c r="HA4" s="4"/>
      <c r="HB4" s="6"/>
      <c r="HC4" s="6"/>
      <c r="HD4" s="4">
        <v>45.129060000000003</v>
      </c>
      <c r="HE4" s="4">
        <v>8.5091395E-2</v>
      </c>
      <c r="HF4" s="6"/>
      <c r="HG4" s="5"/>
      <c r="HH4" s="6" t="s">
        <v>79</v>
      </c>
      <c r="HI4" s="6"/>
      <c r="HJ4" s="6"/>
      <c r="HK4" s="6" t="s">
        <v>83</v>
      </c>
      <c r="HL4" s="6">
        <v>100</v>
      </c>
      <c r="HM4" s="6">
        <v>100</v>
      </c>
      <c r="HN4" s="6">
        <v>100</v>
      </c>
      <c r="HO4" s="6">
        <v>100</v>
      </c>
      <c r="HP4" s="6">
        <v>100</v>
      </c>
      <c r="HQ4" s="6">
        <v>100</v>
      </c>
      <c r="HR4" s="4"/>
      <c r="HS4" s="6"/>
      <c r="HT4" s="6"/>
      <c r="HU4" s="4">
        <v>46</v>
      </c>
      <c r="HV4" s="4">
        <v>0.11157674200000001</v>
      </c>
      <c r="HW4" s="6"/>
      <c r="HX4" s="5"/>
      <c r="HY4" s="6" t="s">
        <v>79</v>
      </c>
      <c r="HZ4" s="6"/>
      <c r="IA4" s="6"/>
      <c r="IB4" s="6" t="s">
        <v>83</v>
      </c>
      <c r="IC4" s="6">
        <v>100</v>
      </c>
      <c r="ID4" s="6">
        <v>100</v>
      </c>
      <c r="IE4" s="6">
        <v>100</v>
      </c>
      <c r="IF4" s="6">
        <v>100</v>
      </c>
      <c r="IG4" s="6">
        <v>100</v>
      </c>
      <c r="IH4" s="6">
        <v>100</v>
      </c>
      <c r="II4" s="4"/>
      <c r="IJ4" s="6"/>
      <c r="IK4" s="6"/>
      <c r="IL4" s="4">
        <v>22</v>
      </c>
      <c r="IM4" s="4">
        <v>6.0993629000000001E-2</v>
      </c>
      <c r="IN4" s="6"/>
      <c r="IO4" s="5"/>
      <c r="IP4" s="6" t="s">
        <v>79</v>
      </c>
      <c r="IQ4" s="6"/>
      <c r="IR4" s="6"/>
      <c r="IS4" s="6" t="s">
        <v>83</v>
      </c>
      <c r="IT4" s="6">
        <v>100</v>
      </c>
      <c r="IU4" s="6">
        <v>100</v>
      </c>
      <c r="IV4" s="6">
        <v>100</v>
      </c>
      <c r="IW4" s="6">
        <v>100</v>
      </c>
      <c r="IX4" s="6">
        <v>100</v>
      </c>
      <c r="IY4" s="6">
        <v>100</v>
      </c>
      <c r="IZ4" s="4"/>
      <c r="JA4" s="6"/>
      <c r="JB4" s="6"/>
      <c r="JC4" s="4">
        <v>36</v>
      </c>
      <c r="JD4" s="4">
        <v>0.113043029</v>
      </c>
      <c r="JE4" s="6"/>
      <c r="JF4" s="5"/>
      <c r="JG4" s="6" t="s">
        <v>79</v>
      </c>
      <c r="JH4" s="6"/>
      <c r="JI4" s="6"/>
      <c r="JJ4" s="6" t="s">
        <v>83</v>
      </c>
      <c r="JK4" s="6">
        <v>100</v>
      </c>
      <c r="JL4" s="6">
        <v>100</v>
      </c>
      <c r="JM4" s="6">
        <v>100</v>
      </c>
      <c r="JN4" s="6">
        <v>100</v>
      </c>
      <c r="JO4" s="6">
        <v>100</v>
      </c>
      <c r="JP4" s="6">
        <v>100</v>
      </c>
      <c r="JQ4" s="4"/>
      <c r="JR4" s="6"/>
      <c r="JS4" s="6"/>
      <c r="JT4" s="4">
        <v>33.082419999999999</v>
      </c>
      <c r="JU4" s="4">
        <v>9.3699651999999994E-2</v>
      </c>
      <c r="JV4" s="6"/>
      <c r="JW4" s="5"/>
      <c r="JX4" s="6" t="s">
        <v>79</v>
      </c>
      <c r="JY4" s="6"/>
      <c r="JZ4" s="6"/>
      <c r="KA4" s="6" t="s">
        <v>83</v>
      </c>
      <c r="KB4" s="6">
        <v>100</v>
      </c>
      <c r="KC4" s="6">
        <v>100</v>
      </c>
      <c r="KD4" s="6">
        <v>100</v>
      </c>
      <c r="KE4" s="6">
        <v>100</v>
      </c>
      <c r="KF4" s="6">
        <v>100</v>
      </c>
      <c r="KG4" s="6">
        <v>100</v>
      </c>
      <c r="KH4" s="4"/>
      <c r="KI4" s="6"/>
      <c r="KJ4" s="6"/>
      <c r="KK4" s="4">
        <v>46</v>
      </c>
      <c r="KL4" s="4">
        <v>6.1913682999999997E-2</v>
      </c>
      <c r="KM4" s="6"/>
      <c r="KN4" s="5"/>
      <c r="KO4" s="6" t="s">
        <v>79</v>
      </c>
      <c r="KP4" s="6"/>
      <c r="KQ4" s="6"/>
      <c r="KR4" s="6" t="s">
        <v>83</v>
      </c>
      <c r="KS4" s="6">
        <v>100</v>
      </c>
      <c r="KT4" s="6">
        <v>100</v>
      </c>
      <c r="KU4" s="6">
        <v>100</v>
      </c>
      <c r="KV4" s="6">
        <v>100</v>
      </c>
      <c r="KW4" s="6">
        <v>100</v>
      </c>
      <c r="KX4" s="6">
        <v>100</v>
      </c>
      <c r="KY4" s="4"/>
      <c r="KZ4" s="6"/>
      <c r="LA4" s="6"/>
      <c r="LB4" s="4">
        <v>46</v>
      </c>
      <c r="LC4" s="4">
        <v>1.5304743000000001E-2</v>
      </c>
      <c r="LD4" s="6"/>
      <c r="LE4" s="5"/>
      <c r="LF4" s="6" t="s">
        <v>79</v>
      </c>
      <c r="LG4" s="6"/>
      <c r="LH4" s="6"/>
      <c r="LI4" s="6" t="s">
        <v>83</v>
      </c>
      <c r="LJ4" s="6">
        <v>100</v>
      </c>
      <c r="LK4" s="6">
        <v>100</v>
      </c>
      <c r="LL4" s="6">
        <v>100</v>
      </c>
      <c r="LM4" s="6">
        <v>100</v>
      </c>
      <c r="LN4" s="6">
        <v>100</v>
      </c>
      <c r="LO4" s="6">
        <v>100</v>
      </c>
      <c r="LP4" s="4"/>
      <c r="LQ4" s="6"/>
      <c r="LR4" s="6"/>
      <c r="LS4" s="6">
        <v>24.835159999999998</v>
      </c>
      <c r="LT4" s="6">
        <v>7.6309000000000002E-2</v>
      </c>
      <c r="LU4" s="6"/>
      <c r="LV4" s="5"/>
      <c r="LW4" s="6" t="s">
        <v>79</v>
      </c>
      <c r="LX4" s="6"/>
      <c r="LY4" s="6"/>
      <c r="LZ4" s="6" t="s">
        <v>83</v>
      </c>
      <c r="MA4" s="6">
        <v>100</v>
      </c>
      <c r="MB4" s="6">
        <v>100</v>
      </c>
      <c r="MC4" s="6">
        <v>100</v>
      </c>
      <c r="MD4" s="6">
        <v>100</v>
      </c>
      <c r="ME4" s="6">
        <v>100</v>
      </c>
      <c r="MF4" s="6">
        <v>100</v>
      </c>
      <c r="MG4" s="4"/>
      <c r="MH4" s="6"/>
      <c r="MI4" s="6"/>
      <c r="MJ4" s="6">
        <v>58.540019999999998</v>
      </c>
      <c r="MK4" s="6">
        <v>0.116578</v>
      </c>
      <c r="ML4" s="6"/>
      <c r="MM4" s="5"/>
      <c r="MN4" s="6" t="s">
        <v>79</v>
      </c>
      <c r="MO4" s="6"/>
      <c r="MP4" s="6"/>
      <c r="MQ4" s="6" t="s">
        <v>83</v>
      </c>
      <c r="MR4" s="6">
        <v>100</v>
      </c>
      <c r="MS4" s="6">
        <v>100</v>
      </c>
      <c r="MT4" s="6">
        <v>100</v>
      </c>
      <c r="MU4" s="6">
        <v>100</v>
      </c>
      <c r="MV4" s="6">
        <v>100</v>
      </c>
      <c r="MW4" s="6">
        <v>100</v>
      </c>
      <c r="MX4" s="4"/>
      <c r="MY4" s="6"/>
      <c r="MZ4" s="6"/>
      <c r="NA4" s="4">
        <v>12.082700000000001</v>
      </c>
      <c r="NB4" s="4">
        <v>3.8384501000000001E-2</v>
      </c>
      <c r="NC4" s="6"/>
      <c r="ND4" s="5"/>
      <c r="NE4" s="6" t="s">
        <v>79</v>
      </c>
      <c r="NF4" s="6"/>
      <c r="NG4" s="6"/>
      <c r="NH4" s="6" t="s">
        <v>83</v>
      </c>
      <c r="NI4" s="6">
        <v>100</v>
      </c>
      <c r="NJ4" s="6">
        <v>100</v>
      </c>
      <c r="NK4" s="6">
        <v>100</v>
      </c>
      <c r="NL4" s="6">
        <v>100</v>
      </c>
      <c r="NM4" s="6">
        <v>100</v>
      </c>
      <c r="NN4" s="6">
        <v>100</v>
      </c>
      <c r="NO4" s="4"/>
      <c r="NP4" s="6"/>
      <c r="NQ4" s="6"/>
      <c r="NR4" s="4">
        <v>46</v>
      </c>
      <c r="NS4" s="4">
        <v>8.5792199E-2</v>
      </c>
      <c r="NT4" s="6"/>
      <c r="NU4" s="5"/>
      <c r="NV4" s="6" t="s">
        <v>79</v>
      </c>
      <c r="NW4" s="6"/>
      <c r="NX4" s="6"/>
      <c r="NY4" s="6" t="s">
        <v>83</v>
      </c>
      <c r="NZ4" s="6">
        <v>100</v>
      </c>
      <c r="OA4" s="6">
        <v>100</v>
      </c>
      <c r="OB4" s="6">
        <v>100</v>
      </c>
      <c r="OC4" s="6">
        <v>100</v>
      </c>
      <c r="OD4" s="6">
        <v>100</v>
      </c>
      <c r="OE4" s="6">
        <v>100</v>
      </c>
      <c r="OF4" s="4"/>
      <c r="OG4" s="6"/>
      <c r="OH4" s="6"/>
      <c r="OI4" s="4"/>
      <c r="OJ4" s="4"/>
      <c r="OK4" s="6"/>
      <c r="OL4" s="5"/>
      <c r="OM4" s="6" t="s">
        <v>79</v>
      </c>
      <c r="ON4" s="6"/>
      <c r="OO4" s="6"/>
      <c r="OP4" s="6" t="s">
        <v>83</v>
      </c>
      <c r="OQ4" s="6">
        <v>100</v>
      </c>
      <c r="OR4" s="6">
        <v>100</v>
      </c>
      <c r="OS4" s="6">
        <v>100</v>
      </c>
      <c r="OT4" s="6">
        <v>100</v>
      </c>
      <c r="OU4" s="6">
        <v>100</v>
      </c>
      <c r="OV4" s="6">
        <v>100</v>
      </c>
      <c r="OW4" s="4"/>
      <c r="OX4" s="6"/>
      <c r="OY4" s="6"/>
      <c r="OZ4" s="4">
        <v>60.11544</v>
      </c>
      <c r="PA4" s="4">
        <v>9.3021304999999999E-2</v>
      </c>
      <c r="PB4" s="6"/>
      <c r="PC4" s="5"/>
      <c r="PD4" s="6" t="s">
        <v>79</v>
      </c>
      <c r="PE4" s="6"/>
      <c r="PF4" s="6"/>
      <c r="PG4" s="6" t="s">
        <v>83</v>
      </c>
      <c r="PH4" s="6">
        <v>100</v>
      </c>
      <c r="PI4" s="6">
        <v>100</v>
      </c>
      <c r="PJ4" s="6">
        <v>100</v>
      </c>
      <c r="PK4" s="6">
        <v>100</v>
      </c>
      <c r="PL4" s="6">
        <v>100</v>
      </c>
      <c r="PM4" s="6">
        <v>100</v>
      </c>
      <c r="PN4" s="4"/>
      <c r="PO4" s="6"/>
      <c r="PP4" s="6"/>
      <c r="PQ4" s="4">
        <v>53.575853330000001</v>
      </c>
      <c r="PR4" s="4">
        <v>3.801595E-2</v>
      </c>
      <c r="PS4" s="6"/>
      <c r="PT4" s="5"/>
      <c r="PU4" s="6" t="s">
        <v>79</v>
      </c>
      <c r="PV4" s="6"/>
      <c r="PW4" s="6"/>
      <c r="PX4" s="6" t="s">
        <v>83</v>
      </c>
      <c r="PY4" s="6">
        <v>100</v>
      </c>
      <c r="PZ4" s="6">
        <v>100</v>
      </c>
      <c r="QA4" s="6">
        <v>100</v>
      </c>
      <c r="QB4" s="6">
        <v>100</v>
      </c>
      <c r="QC4" s="6">
        <v>100</v>
      </c>
      <c r="QD4" s="6">
        <v>100</v>
      </c>
      <c r="QE4" s="4"/>
      <c r="QF4" s="6"/>
      <c r="QG4" s="6"/>
      <c r="QH4" s="4">
        <v>86.833413329999999</v>
      </c>
      <c r="QI4" s="4">
        <v>0.122731535</v>
      </c>
      <c r="QJ4" s="6"/>
      <c r="QK4" s="5"/>
      <c r="QL4" s="6" t="s">
        <v>79</v>
      </c>
      <c r="QM4" s="6"/>
      <c r="QN4" s="6"/>
      <c r="QO4" s="6" t="s">
        <v>83</v>
      </c>
      <c r="QP4" s="6">
        <v>100</v>
      </c>
      <c r="QQ4" s="6">
        <v>100</v>
      </c>
      <c r="QR4" s="6">
        <v>100</v>
      </c>
      <c r="QS4" s="6">
        <v>100</v>
      </c>
      <c r="QT4" s="6">
        <v>100</v>
      </c>
      <c r="QU4" s="6">
        <v>100</v>
      </c>
      <c r="QV4" s="4"/>
      <c r="QW4" s="6"/>
      <c r="QX4" s="6"/>
      <c r="QY4" s="4">
        <v>34</v>
      </c>
      <c r="QZ4" s="4">
        <v>6.3606305000000002E-2</v>
      </c>
      <c r="RA4" s="6"/>
      <c r="RB4" s="5"/>
      <c r="RC4" s="6" t="s">
        <v>79</v>
      </c>
      <c r="RD4" s="6"/>
      <c r="RE4" s="6"/>
      <c r="RF4" s="6" t="s">
        <v>83</v>
      </c>
      <c r="RG4" s="6">
        <v>100</v>
      </c>
      <c r="RH4" s="6">
        <v>100</v>
      </c>
      <c r="RI4" s="6">
        <v>100</v>
      </c>
      <c r="RJ4" s="6">
        <v>100</v>
      </c>
      <c r="RK4" s="6">
        <v>100</v>
      </c>
      <c r="RL4" s="6">
        <v>100</v>
      </c>
      <c r="RM4" s="4"/>
      <c r="RN4" s="6"/>
      <c r="RO4" s="6"/>
      <c r="RP4" s="4">
        <v>33.39746667</v>
      </c>
      <c r="RQ4" s="4">
        <v>0.10542468100000001</v>
      </c>
      <c r="RR4" s="6"/>
      <c r="RS4" s="5"/>
      <c r="RT4" s="6" t="s">
        <v>79</v>
      </c>
      <c r="RU4" s="6"/>
      <c r="RV4" s="6"/>
      <c r="RW4" s="6" t="s">
        <v>83</v>
      </c>
      <c r="RX4" s="6">
        <v>100</v>
      </c>
      <c r="RY4" s="6">
        <v>100</v>
      </c>
      <c r="RZ4" s="6">
        <v>100</v>
      </c>
      <c r="SA4" s="6">
        <v>100</v>
      </c>
      <c r="SB4" s="6">
        <v>100</v>
      </c>
      <c r="SC4" s="6">
        <v>100</v>
      </c>
      <c r="SD4" s="4"/>
      <c r="SE4" s="6"/>
      <c r="SF4" s="6"/>
      <c r="SG4" s="4">
        <v>24</v>
      </c>
      <c r="SH4" s="4">
        <v>0.12550207299999999</v>
      </c>
      <c r="SI4" s="6"/>
      <c r="SJ4" s="5"/>
      <c r="SK4" s="6" t="s">
        <v>79</v>
      </c>
      <c r="SL4" s="6"/>
      <c r="SM4" s="6"/>
      <c r="SN4" s="6" t="s">
        <v>83</v>
      </c>
      <c r="SO4" s="6">
        <v>100</v>
      </c>
      <c r="SP4" s="6">
        <v>100</v>
      </c>
      <c r="SQ4" s="6">
        <v>100</v>
      </c>
      <c r="SR4" s="6">
        <v>100</v>
      </c>
      <c r="SS4" s="6">
        <v>100</v>
      </c>
      <c r="ST4" s="6">
        <v>100</v>
      </c>
      <c r="SU4" s="4"/>
      <c r="SV4" s="6"/>
      <c r="SW4" s="6"/>
      <c r="SX4" s="4">
        <v>8</v>
      </c>
      <c r="SY4" s="4">
        <v>6.7323456000000004E-2</v>
      </c>
      <c r="SZ4" s="6"/>
      <c r="TA4" s="5"/>
      <c r="TB4" s="6" t="s">
        <v>79</v>
      </c>
      <c r="TC4" s="6"/>
      <c r="TD4" s="6"/>
      <c r="TE4" s="6" t="s">
        <v>83</v>
      </c>
      <c r="TF4" s="6">
        <v>100</v>
      </c>
      <c r="TG4" s="6">
        <v>100</v>
      </c>
      <c r="TH4" s="6">
        <v>100</v>
      </c>
      <c r="TI4" s="6">
        <v>100</v>
      </c>
      <c r="TJ4" s="6">
        <v>100</v>
      </c>
      <c r="TK4" s="6">
        <v>100</v>
      </c>
      <c r="TL4" s="4"/>
      <c r="TM4" s="6"/>
      <c r="TN4" s="6"/>
      <c r="TO4" s="4">
        <v>26</v>
      </c>
      <c r="TP4" s="4">
        <v>7.4888556999999994E-2</v>
      </c>
      <c r="TQ4" s="6"/>
      <c r="TR4" s="5"/>
      <c r="TS4" s="6" t="s">
        <v>79</v>
      </c>
      <c r="TT4" s="6"/>
      <c r="TU4" s="6"/>
      <c r="TV4" s="6" t="s">
        <v>83</v>
      </c>
      <c r="TW4" s="6">
        <v>100</v>
      </c>
      <c r="TX4" s="6">
        <v>100</v>
      </c>
      <c r="TY4" s="6">
        <v>100</v>
      </c>
      <c r="TZ4" s="6">
        <v>100</v>
      </c>
      <c r="UA4" s="6">
        <v>100</v>
      </c>
      <c r="UB4" s="6">
        <v>100</v>
      </c>
      <c r="UC4" s="4"/>
      <c r="UD4" s="6"/>
      <c r="UE4" s="6"/>
      <c r="UF4" s="4">
        <v>26</v>
      </c>
      <c r="UG4" s="4">
        <v>0.337468131</v>
      </c>
      <c r="UH4" s="6"/>
      <c r="UI4" s="5"/>
      <c r="UJ4" s="6" t="s">
        <v>79</v>
      </c>
      <c r="UK4" s="6"/>
      <c r="UL4" s="6"/>
      <c r="UM4" s="6" t="s">
        <v>83</v>
      </c>
      <c r="UN4" s="6">
        <v>100</v>
      </c>
      <c r="UO4" s="6">
        <v>100</v>
      </c>
      <c r="UP4" s="6">
        <v>100</v>
      </c>
      <c r="UQ4" s="6">
        <v>100</v>
      </c>
      <c r="UR4" s="6">
        <v>100</v>
      </c>
      <c r="US4" s="6">
        <v>100</v>
      </c>
      <c r="UT4" s="4"/>
      <c r="UU4" s="6"/>
      <c r="UV4" s="6"/>
      <c r="UW4" s="4">
        <v>26</v>
      </c>
      <c r="UX4" s="4">
        <v>1.6295259999999999E-2</v>
      </c>
      <c r="UY4" s="6"/>
      <c r="UZ4" s="5"/>
      <c r="VA4" s="6" t="s">
        <v>79</v>
      </c>
      <c r="VB4" s="6"/>
      <c r="VC4" s="6"/>
      <c r="VD4" s="6" t="s">
        <v>83</v>
      </c>
      <c r="VE4" s="6">
        <v>100</v>
      </c>
      <c r="VF4" s="6">
        <v>100</v>
      </c>
      <c r="VG4" s="6">
        <v>100</v>
      </c>
      <c r="VH4" s="6">
        <v>100</v>
      </c>
      <c r="VI4" s="6">
        <v>100</v>
      </c>
      <c r="VJ4" s="6">
        <v>100</v>
      </c>
      <c r="VK4" s="4"/>
      <c r="VL4" s="6"/>
      <c r="VM4" s="6"/>
      <c r="VN4" s="4">
        <v>77.041653330000003</v>
      </c>
      <c r="VO4" s="4">
        <v>0.163155253</v>
      </c>
      <c r="VP4" s="6"/>
      <c r="VQ4" s="5"/>
      <c r="VR4" s="6" t="s">
        <v>79</v>
      </c>
      <c r="VS4" s="6"/>
      <c r="VT4" s="6"/>
      <c r="VU4" s="6" t="s">
        <v>83</v>
      </c>
      <c r="VV4" s="6">
        <v>100</v>
      </c>
      <c r="VW4" s="6">
        <v>100</v>
      </c>
      <c r="VX4" s="6">
        <v>100</v>
      </c>
      <c r="VY4" s="6">
        <v>100</v>
      </c>
      <c r="VZ4" s="6">
        <v>100</v>
      </c>
      <c r="WA4" s="6">
        <v>100</v>
      </c>
      <c r="WB4" s="4"/>
      <c r="WC4" s="6"/>
      <c r="WD4" s="6"/>
      <c r="WE4" s="4">
        <v>24.513253330000001</v>
      </c>
      <c r="WF4" s="4">
        <v>9.5908114000000003E-2</v>
      </c>
      <c r="WG4" s="6"/>
      <c r="WH4" s="5"/>
      <c r="WI4" s="6" t="s">
        <v>79</v>
      </c>
      <c r="WJ4" s="6"/>
      <c r="WK4" s="6"/>
      <c r="WL4" s="6" t="s">
        <v>83</v>
      </c>
      <c r="WM4" s="6">
        <v>100</v>
      </c>
      <c r="WN4" s="6">
        <v>100</v>
      </c>
      <c r="WO4" s="6">
        <v>100</v>
      </c>
      <c r="WP4" s="6">
        <v>100</v>
      </c>
      <c r="WQ4" s="6">
        <v>100</v>
      </c>
      <c r="WR4" s="6">
        <v>100</v>
      </c>
      <c r="WS4" s="4"/>
      <c r="WT4" s="6"/>
      <c r="WU4" s="6"/>
      <c r="WV4" s="4">
        <v>68</v>
      </c>
      <c r="WW4" s="4">
        <v>8.8914289999999993E-3</v>
      </c>
      <c r="WX4" s="6"/>
      <c r="WY4" s="5"/>
      <c r="WZ4" s="6" t="s">
        <v>79</v>
      </c>
      <c r="XA4" s="6"/>
      <c r="XB4" s="6"/>
      <c r="XC4" s="6" t="s">
        <v>83</v>
      </c>
      <c r="XD4" s="6">
        <v>100</v>
      </c>
      <c r="XE4" s="6">
        <v>100</v>
      </c>
      <c r="XF4" s="6">
        <v>100</v>
      </c>
      <c r="XG4" s="6">
        <v>100</v>
      </c>
      <c r="XH4" s="6">
        <v>100</v>
      </c>
      <c r="XI4" s="6">
        <v>100</v>
      </c>
      <c r="XJ4" s="4"/>
      <c r="XK4" s="6"/>
      <c r="XL4" s="6"/>
      <c r="XM4" s="4">
        <v>13.72048</v>
      </c>
      <c r="XN4" s="4">
        <v>9.8062398999999995E-2</v>
      </c>
      <c r="XO4" s="6"/>
      <c r="XP4" s="5"/>
      <c r="XQ4" s="6" t="s">
        <v>79</v>
      </c>
      <c r="XR4" s="6"/>
      <c r="XS4" s="6"/>
      <c r="XT4" s="6" t="s">
        <v>83</v>
      </c>
      <c r="XU4" s="6">
        <v>100</v>
      </c>
      <c r="XV4" s="6">
        <v>100</v>
      </c>
      <c r="XW4" s="6">
        <v>100</v>
      </c>
      <c r="XX4" s="6">
        <v>100</v>
      </c>
      <c r="XY4" s="6">
        <v>100</v>
      </c>
      <c r="XZ4" s="6">
        <v>100</v>
      </c>
      <c r="YA4" s="4"/>
      <c r="YB4" s="6"/>
      <c r="YC4" s="6"/>
      <c r="YD4" s="4">
        <v>42</v>
      </c>
      <c r="YE4" s="4">
        <v>4.8272585E-2</v>
      </c>
      <c r="YF4" s="6"/>
      <c r="YG4" s="5"/>
      <c r="YH4" s="6" t="s">
        <v>79</v>
      </c>
      <c r="YI4" s="6"/>
      <c r="YJ4" s="6"/>
      <c r="YK4" s="6" t="s">
        <v>83</v>
      </c>
      <c r="YL4" s="6">
        <v>100</v>
      </c>
      <c r="YM4" s="6">
        <v>100</v>
      </c>
      <c r="YN4" s="6">
        <v>100</v>
      </c>
      <c r="YO4" s="6">
        <v>100</v>
      </c>
      <c r="YP4" s="6">
        <v>100</v>
      </c>
      <c r="YQ4" s="6">
        <v>100</v>
      </c>
      <c r="YR4" s="4"/>
      <c r="YS4" s="6"/>
      <c r="YT4" s="6"/>
      <c r="YU4" s="4">
        <v>26</v>
      </c>
      <c r="YV4" s="4">
        <v>5.1986152000000001E-2</v>
      </c>
      <c r="YW4" s="6"/>
      <c r="YX4" s="5"/>
      <c r="YY4" s="6" t="s">
        <v>79</v>
      </c>
      <c r="YZ4" s="6"/>
      <c r="ZA4" s="6"/>
      <c r="ZB4" s="6" t="s">
        <v>83</v>
      </c>
      <c r="ZC4" s="6">
        <v>100</v>
      </c>
      <c r="ZD4" s="6">
        <v>100</v>
      </c>
      <c r="ZE4" s="6">
        <v>100</v>
      </c>
      <c r="ZF4" s="6">
        <v>100</v>
      </c>
      <c r="ZG4" s="6">
        <v>100</v>
      </c>
      <c r="ZH4" s="6">
        <v>100</v>
      </c>
      <c r="ZI4" s="4"/>
      <c r="ZJ4" s="6"/>
      <c r="ZK4" s="6"/>
      <c r="ZL4" s="4">
        <v>76</v>
      </c>
      <c r="ZM4" s="4">
        <v>0.202576594</v>
      </c>
      <c r="ZN4" s="6"/>
      <c r="ZO4" s="5"/>
      <c r="ZP4" s="6" t="s">
        <v>79</v>
      </c>
      <c r="ZQ4" s="6"/>
      <c r="ZR4" s="6"/>
      <c r="ZS4" s="6" t="s">
        <v>83</v>
      </c>
      <c r="ZT4" s="6">
        <v>100</v>
      </c>
      <c r="ZU4" s="6">
        <v>100</v>
      </c>
      <c r="ZV4" s="6">
        <v>100</v>
      </c>
      <c r="ZW4" s="6">
        <v>100</v>
      </c>
      <c r="ZX4" s="6">
        <v>100</v>
      </c>
      <c r="ZY4" s="6">
        <v>100</v>
      </c>
      <c r="ZZ4" s="4"/>
      <c r="AAA4" s="6"/>
      <c r="AAB4" s="6"/>
      <c r="AAC4" s="4">
        <v>45.01276</v>
      </c>
      <c r="AAD4" s="4">
        <v>9.4780542999999995E-2</v>
      </c>
      <c r="AAE4" s="6"/>
      <c r="AAF4" s="5"/>
      <c r="AAG4" s="6" t="s">
        <v>79</v>
      </c>
      <c r="AAH4" s="6"/>
      <c r="AAI4" s="6"/>
      <c r="AAJ4" s="6" t="s">
        <v>83</v>
      </c>
      <c r="AAK4" s="6">
        <v>100</v>
      </c>
      <c r="AAL4" s="6">
        <v>100</v>
      </c>
      <c r="AAM4" s="6">
        <v>100</v>
      </c>
      <c r="AAN4" s="6">
        <v>100</v>
      </c>
      <c r="AAO4" s="6">
        <v>100</v>
      </c>
      <c r="AAP4" s="6">
        <v>100</v>
      </c>
      <c r="AAQ4" s="4"/>
      <c r="AAR4" s="6"/>
      <c r="AAS4" s="6"/>
      <c r="AAT4" s="4">
        <v>30</v>
      </c>
      <c r="AAU4" s="4">
        <v>2.9786702000000002E-2</v>
      </c>
      <c r="AAV4" s="6"/>
      <c r="AAW4" s="5"/>
      <c r="AAX4" s="6" t="s">
        <v>79</v>
      </c>
      <c r="AAY4" s="6"/>
      <c r="AAZ4" s="6"/>
      <c r="ABA4" s="6" t="s">
        <v>83</v>
      </c>
      <c r="ABB4" s="6">
        <v>100</v>
      </c>
      <c r="ABC4" s="6">
        <v>100</v>
      </c>
      <c r="ABD4" s="6">
        <v>100</v>
      </c>
      <c r="ABE4" s="6">
        <v>100</v>
      </c>
      <c r="ABF4" s="6">
        <v>100</v>
      </c>
      <c r="ABG4" s="6">
        <v>100</v>
      </c>
      <c r="ABH4" s="4"/>
      <c r="ABI4" s="6"/>
      <c r="ABJ4" s="6"/>
      <c r="ABK4" s="4">
        <v>40</v>
      </c>
      <c r="ABL4" s="4">
        <v>0.15256773600000001</v>
      </c>
      <c r="ABM4" s="6"/>
      <c r="ABN4" s="5"/>
      <c r="ABO4" s="6" t="s">
        <v>79</v>
      </c>
      <c r="ABP4" s="6"/>
      <c r="ABQ4" s="6"/>
      <c r="ABR4" s="6" t="s">
        <v>83</v>
      </c>
      <c r="ABS4" s="6">
        <v>100</v>
      </c>
      <c r="ABT4" s="6">
        <v>100</v>
      </c>
      <c r="ABU4" s="6">
        <v>100</v>
      </c>
      <c r="ABV4" s="6">
        <v>100</v>
      </c>
      <c r="ABW4" s="6">
        <v>100</v>
      </c>
      <c r="ABX4" s="6">
        <v>100</v>
      </c>
      <c r="ABY4" s="4"/>
      <c r="ABZ4" s="6"/>
      <c r="ACA4" s="6"/>
      <c r="ACB4" s="4">
        <v>8</v>
      </c>
      <c r="ACC4" s="4">
        <v>0.35550032599999998</v>
      </c>
      <c r="ACD4" s="6"/>
      <c r="ACE4" s="5"/>
      <c r="ACF4" s="6" t="s">
        <v>79</v>
      </c>
      <c r="ACG4" s="6"/>
      <c r="ACH4" s="6"/>
      <c r="ACI4" s="6" t="s">
        <v>83</v>
      </c>
      <c r="ACJ4" s="6">
        <v>100</v>
      </c>
      <c r="ACK4" s="6">
        <v>100</v>
      </c>
      <c r="ACL4" s="6">
        <v>100</v>
      </c>
      <c r="ACM4" s="6">
        <v>100</v>
      </c>
      <c r="ACN4" s="6">
        <v>100</v>
      </c>
      <c r="ACO4" s="6">
        <v>100</v>
      </c>
      <c r="ACP4" s="4"/>
      <c r="ACQ4" s="6"/>
      <c r="ACR4" s="6"/>
      <c r="ACS4" s="4">
        <v>66</v>
      </c>
      <c r="ACT4" s="4">
        <v>1.5600528000000001E-2</v>
      </c>
      <c r="ACU4" s="6"/>
      <c r="ACV4" s="5"/>
      <c r="ACW4" s="6" t="s">
        <v>79</v>
      </c>
      <c r="ACX4" s="6"/>
      <c r="ACY4" s="6"/>
      <c r="ACZ4" s="6" t="s">
        <v>83</v>
      </c>
      <c r="ADA4" s="6">
        <v>100</v>
      </c>
      <c r="ADB4" s="6">
        <v>100</v>
      </c>
      <c r="ADC4" s="6">
        <v>100</v>
      </c>
      <c r="ADD4" s="6">
        <v>100</v>
      </c>
      <c r="ADE4" s="6">
        <v>100</v>
      </c>
      <c r="ADF4" s="6">
        <v>100</v>
      </c>
      <c r="ADG4" s="4"/>
      <c r="ADH4" s="6"/>
      <c r="ADI4" s="6"/>
      <c r="ADJ4" s="4">
        <v>86</v>
      </c>
      <c r="ADK4" s="4">
        <v>7.5254655000000004E-2</v>
      </c>
      <c r="ADL4" s="6"/>
      <c r="ADM4" s="5"/>
      <c r="ADN4" s="6" t="s">
        <v>79</v>
      </c>
      <c r="ADO4" s="6"/>
      <c r="ADP4" s="6"/>
      <c r="ADQ4" s="6" t="s">
        <v>83</v>
      </c>
      <c r="ADR4" s="6">
        <v>100</v>
      </c>
      <c r="ADS4" s="6">
        <v>100</v>
      </c>
      <c r="ADT4" s="6">
        <v>100</v>
      </c>
      <c r="ADU4" s="6">
        <v>100</v>
      </c>
      <c r="ADV4" s="6">
        <v>100</v>
      </c>
      <c r="ADW4" s="6">
        <v>100</v>
      </c>
      <c r="ADX4" s="4"/>
      <c r="ADY4" s="6"/>
      <c r="ADZ4" s="6"/>
      <c r="AEA4" s="4">
        <v>45.665573330000001</v>
      </c>
      <c r="AEB4" s="4">
        <v>0.14323803600000001</v>
      </c>
      <c r="AEC4" s="6"/>
      <c r="AED4" s="5"/>
      <c r="AEE4" s="6" t="s">
        <v>79</v>
      </c>
      <c r="AEF4" s="6"/>
      <c r="AEG4" s="6"/>
      <c r="AEH4" s="6" t="s">
        <v>83</v>
      </c>
      <c r="AEI4" s="6">
        <v>100</v>
      </c>
      <c r="AEJ4" s="6">
        <v>100</v>
      </c>
      <c r="AEK4" s="6">
        <v>100</v>
      </c>
      <c r="AEL4" s="6">
        <v>100</v>
      </c>
      <c r="AEM4" s="6">
        <v>100</v>
      </c>
      <c r="AEN4" s="6">
        <v>100</v>
      </c>
      <c r="AEO4" s="4"/>
      <c r="AEP4" s="6"/>
      <c r="AEQ4" s="6"/>
      <c r="AER4" s="4">
        <v>35.804706670000002</v>
      </c>
      <c r="AES4" s="4">
        <v>0.17761949099999999</v>
      </c>
      <c r="AET4" s="6"/>
      <c r="AEU4" s="6"/>
      <c r="AEV4" s="6"/>
      <c r="AEW4" s="5"/>
      <c r="AEX4" s="4"/>
      <c r="AEY4" s="4">
        <v>2.1610666670000001</v>
      </c>
      <c r="AEZ4" s="8">
        <v>1.7141E-7</v>
      </c>
      <c r="AFA4" s="4"/>
      <c r="AFB4" s="4">
        <v>2.1610666670000001</v>
      </c>
      <c r="AFC4" s="8">
        <v>1.31725E-7</v>
      </c>
      <c r="AFD4" s="4"/>
      <c r="AFE4" s="4">
        <v>2.1610666670000001</v>
      </c>
      <c r="AFF4" s="8">
        <v>2.0167700000000001E-7</v>
      </c>
      <c r="AFG4" s="4"/>
      <c r="AFH4" s="4">
        <v>2.1610666670000001</v>
      </c>
      <c r="AFI4" s="8">
        <v>1.52944E-7</v>
      </c>
      <c r="AFJ4" s="4"/>
      <c r="AFK4" s="4">
        <v>2.1610666670000001</v>
      </c>
      <c r="AFL4" s="8">
        <v>1.5753300000000001E-7</v>
      </c>
      <c r="AFM4" s="4"/>
      <c r="AFN4" s="4">
        <v>2.1610666670000001</v>
      </c>
      <c r="AFO4" s="8">
        <v>1.5317099999999999E-7</v>
      </c>
      <c r="AFP4" s="4"/>
      <c r="AFQ4" s="4">
        <v>2.1610666670000001</v>
      </c>
      <c r="AFR4" s="8">
        <v>8.0187099999999994E-8</v>
      </c>
      <c r="AFS4" s="4"/>
      <c r="AFT4" s="4">
        <v>2.1610666670000001</v>
      </c>
      <c r="AFU4" s="8">
        <v>2.02808E-7</v>
      </c>
      <c r="AFV4" s="4"/>
      <c r="AFW4" s="4">
        <v>2.1610666670000001</v>
      </c>
      <c r="AFX4" s="8">
        <v>2.00031E-7</v>
      </c>
      <c r="AFY4" s="4"/>
      <c r="AFZ4" s="4">
        <v>2.1610666670000001</v>
      </c>
      <c r="AGA4" s="8">
        <v>3.7476800000000001E-7</v>
      </c>
      <c r="AGB4" s="4"/>
      <c r="AGC4" s="4">
        <v>2.1610666670000001</v>
      </c>
      <c r="AGD4" s="8">
        <v>1.26337E-7</v>
      </c>
      <c r="AGE4" s="4"/>
      <c r="AGF4" s="4">
        <v>2.1610666670000001</v>
      </c>
      <c r="AGG4" s="8">
        <v>2.00312E-7</v>
      </c>
      <c r="AGH4" s="4"/>
      <c r="AGI4" s="4">
        <v>2.1610666670000001</v>
      </c>
      <c r="AGJ4" s="8">
        <v>2.4050399999999999E-8</v>
      </c>
      <c r="AGK4" s="4"/>
      <c r="AGL4" s="4">
        <v>2.1610666670000001</v>
      </c>
      <c r="AGM4" s="4"/>
      <c r="AGN4" s="4"/>
      <c r="AGO4" s="4">
        <v>2.1610666670000001</v>
      </c>
      <c r="AGP4" s="4"/>
      <c r="AGQ4" s="4"/>
      <c r="AGR4" s="4">
        <v>1.080533333</v>
      </c>
      <c r="AGS4" s="8">
        <v>2.62146E-7</v>
      </c>
      <c r="AGT4" s="4"/>
      <c r="AGU4" s="9" t="s">
        <v>84</v>
      </c>
      <c r="AGV4" s="9"/>
      <c r="AGW4" s="9"/>
    </row>
    <row r="5" spans="1:881" ht="15.75" x14ac:dyDescent="0.25">
      <c r="A5" s="4"/>
      <c r="B5" s="4"/>
      <c r="C5" s="4" t="s">
        <v>166</v>
      </c>
      <c r="D5" s="4"/>
      <c r="E5" s="4"/>
      <c r="F5" s="4"/>
      <c r="G5" s="4"/>
      <c r="H5" s="4"/>
      <c r="I5" s="4"/>
      <c r="J5" s="4"/>
      <c r="K5" s="5"/>
      <c r="L5" s="6"/>
      <c r="M5" s="6"/>
      <c r="N5" s="6"/>
      <c r="O5" s="6" t="s">
        <v>86</v>
      </c>
      <c r="P5" s="6">
        <v>100</v>
      </c>
      <c r="Q5" s="6">
        <v>100</v>
      </c>
      <c r="R5" s="6">
        <v>100</v>
      </c>
      <c r="S5" s="6">
        <v>100</v>
      </c>
      <c r="T5" s="6">
        <v>100</v>
      </c>
      <c r="U5" s="6">
        <v>100</v>
      </c>
      <c r="V5" s="4"/>
      <c r="W5" s="6"/>
      <c r="X5" s="6" t="s">
        <v>87</v>
      </c>
      <c r="Y5" s="4">
        <v>20</v>
      </c>
      <c r="Z5" s="4">
        <v>5.0938417E-2</v>
      </c>
      <c r="AA5" s="6"/>
      <c r="AB5" s="5"/>
      <c r="AC5" s="6"/>
      <c r="AD5" s="6"/>
      <c r="AE5" s="6"/>
      <c r="AF5" s="6" t="s">
        <v>86</v>
      </c>
      <c r="AG5" s="6">
        <v>100</v>
      </c>
      <c r="AH5" s="6">
        <v>100</v>
      </c>
      <c r="AI5" s="6">
        <v>100</v>
      </c>
      <c r="AJ5" s="6">
        <v>100</v>
      </c>
      <c r="AK5" s="6">
        <v>100</v>
      </c>
      <c r="AL5" s="6">
        <v>100</v>
      </c>
      <c r="AM5" s="4"/>
      <c r="AN5" s="6"/>
      <c r="AO5" s="6" t="s">
        <v>87</v>
      </c>
      <c r="AP5" s="4">
        <v>8.4195333330000004</v>
      </c>
      <c r="AQ5" s="4">
        <v>3.7100845E-2</v>
      </c>
      <c r="AR5" s="6"/>
      <c r="AS5" s="5"/>
      <c r="AT5" s="6"/>
      <c r="AU5" s="6"/>
      <c r="AV5" s="6"/>
      <c r="AW5" s="6" t="s">
        <v>86</v>
      </c>
      <c r="AX5" s="6">
        <v>100</v>
      </c>
      <c r="AY5" s="6">
        <v>100</v>
      </c>
      <c r="AZ5" s="6">
        <v>100</v>
      </c>
      <c r="BA5" s="6">
        <v>100</v>
      </c>
      <c r="BB5" s="6">
        <v>100</v>
      </c>
      <c r="BC5" s="6">
        <v>100</v>
      </c>
      <c r="BD5" s="4"/>
      <c r="BE5" s="6"/>
      <c r="BF5" s="6" t="s">
        <v>87</v>
      </c>
      <c r="BG5" s="4">
        <v>13.810879999999999</v>
      </c>
      <c r="BH5" s="4">
        <v>3.2877433999999997E-2</v>
      </c>
      <c r="BI5" s="6"/>
      <c r="BJ5" s="5"/>
      <c r="BK5" s="7">
        <v>5.1600000000000004E-9</v>
      </c>
      <c r="BL5" s="6"/>
      <c r="BM5" s="6"/>
      <c r="BN5" s="6" t="s">
        <v>86</v>
      </c>
      <c r="BO5" s="6">
        <v>100</v>
      </c>
      <c r="BP5" s="6">
        <v>100</v>
      </c>
      <c r="BQ5" s="6">
        <v>100</v>
      </c>
      <c r="BR5" s="6">
        <v>100</v>
      </c>
      <c r="BS5" s="6">
        <v>100</v>
      </c>
      <c r="BT5" s="6">
        <v>100</v>
      </c>
      <c r="BU5" s="4"/>
      <c r="BV5" s="6"/>
      <c r="BW5" s="6" t="s">
        <v>87</v>
      </c>
      <c r="BX5" s="4">
        <v>188</v>
      </c>
      <c r="BY5" s="4">
        <v>0.13717918500000001</v>
      </c>
      <c r="BZ5" s="6"/>
      <c r="CA5" s="5"/>
      <c r="CB5" s="6"/>
      <c r="CC5" s="6"/>
      <c r="CD5" s="6"/>
      <c r="CE5" s="6" t="s">
        <v>86</v>
      </c>
      <c r="CF5" s="6">
        <v>100</v>
      </c>
      <c r="CG5" s="6">
        <v>100</v>
      </c>
      <c r="CH5" s="6">
        <v>100</v>
      </c>
      <c r="CI5" s="6">
        <v>100</v>
      </c>
      <c r="CJ5" s="6">
        <v>100</v>
      </c>
      <c r="CK5" s="6">
        <v>100</v>
      </c>
      <c r="CL5" s="4"/>
      <c r="CM5" s="6"/>
      <c r="CN5" s="6" t="s">
        <v>87</v>
      </c>
      <c r="CO5" s="4">
        <v>50</v>
      </c>
      <c r="CP5" s="4">
        <v>3.8207400000000002E-2</v>
      </c>
      <c r="CQ5" s="6"/>
      <c r="CR5" s="5"/>
      <c r="CS5" s="4"/>
      <c r="CT5" s="6"/>
      <c r="CU5" s="6"/>
      <c r="CV5" s="6" t="s">
        <v>86</v>
      </c>
      <c r="CW5" s="6">
        <v>100</v>
      </c>
      <c r="CX5" s="6">
        <v>100</v>
      </c>
      <c r="CY5" s="6">
        <v>100</v>
      </c>
      <c r="CZ5" s="6">
        <v>100</v>
      </c>
      <c r="DA5" s="6">
        <v>100</v>
      </c>
      <c r="DB5" s="6">
        <v>100</v>
      </c>
      <c r="DC5" s="4"/>
      <c r="DD5" s="6"/>
      <c r="DE5" s="6" t="s">
        <v>87</v>
      </c>
      <c r="DF5" s="4">
        <v>67.317899999999995</v>
      </c>
      <c r="DG5" s="4">
        <v>3.1943316999999999E-2</v>
      </c>
      <c r="DH5" s="6"/>
      <c r="DI5" s="5"/>
      <c r="DJ5" s="4"/>
      <c r="DK5" s="6"/>
      <c r="DL5" s="6"/>
      <c r="DM5" s="6" t="s">
        <v>86</v>
      </c>
      <c r="DN5" s="6">
        <v>100</v>
      </c>
      <c r="DO5" s="6">
        <v>100</v>
      </c>
      <c r="DP5" s="6">
        <v>100</v>
      </c>
      <c r="DQ5" s="6">
        <v>100</v>
      </c>
      <c r="DR5" s="6">
        <v>100</v>
      </c>
      <c r="DS5" s="6">
        <v>100</v>
      </c>
      <c r="DT5" s="4"/>
      <c r="DU5" s="6"/>
      <c r="DV5" s="6" t="s">
        <v>87</v>
      </c>
      <c r="DW5" s="4">
        <v>8</v>
      </c>
      <c r="DX5" s="4">
        <v>3.5821550000000001E-2</v>
      </c>
      <c r="DY5" s="6"/>
      <c r="DZ5" s="5"/>
      <c r="EA5" s="4"/>
      <c r="EB5" s="6"/>
      <c r="EC5" s="6"/>
      <c r="ED5" s="6" t="s">
        <v>86</v>
      </c>
      <c r="EE5" s="6">
        <v>100</v>
      </c>
      <c r="EF5" s="6">
        <v>100</v>
      </c>
      <c r="EG5" s="6">
        <v>100</v>
      </c>
      <c r="EH5" s="6">
        <v>100</v>
      </c>
      <c r="EI5" s="6">
        <v>100</v>
      </c>
      <c r="EJ5" s="6">
        <v>100</v>
      </c>
      <c r="EK5" s="4"/>
      <c r="EL5" s="6"/>
      <c r="EM5" s="6" t="s">
        <v>87</v>
      </c>
      <c r="EN5" s="4">
        <v>42</v>
      </c>
      <c r="EO5" s="4">
        <v>4.6788000000000003E-2</v>
      </c>
      <c r="EP5" s="6"/>
      <c r="EQ5" s="5"/>
      <c r="ER5" s="7">
        <v>5.1600000000000004E-9</v>
      </c>
      <c r="ES5" s="6"/>
      <c r="ET5" s="6"/>
      <c r="EU5" s="6" t="s">
        <v>86</v>
      </c>
      <c r="EV5" s="6">
        <v>100</v>
      </c>
      <c r="EW5" s="6">
        <v>100</v>
      </c>
      <c r="EX5" s="6">
        <v>100</v>
      </c>
      <c r="EY5" s="6">
        <v>100</v>
      </c>
      <c r="EZ5" s="6">
        <v>100</v>
      </c>
      <c r="FA5" s="6">
        <v>100</v>
      </c>
      <c r="FB5" s="4"/>
      <c r="FC5" s="6"/>
      <c r="FD5" s="6" t="s">
        <v>87</v>
      </c>
      <c r="FE5" s="4">
        <v>8</v>
      </c>
      <c r="FF5" s="4">
        <v>7.4166200000000002E-2</v>
      </c>
      <c r="FG5" s="6"/>
      <c r="FH5" s="5"/>
      <c r="FI5" s="7">
        <v>5.1600000000000004E-9</v>
      </c>
      <c r="FJ5" s="6"/>
      <c r="FK5" s="6"/>
      <c r="FL5" s="6" t="s">
        <v>86</v>
      </c>
      <c r="FM5" s="6">
        <v>100</v>
      </c>
      <c r="FN5" s="6">
        <v>100</v>
      </c>
      <c r="FO5" s="6">
        <v>100</v>
      </c>
      <c r="FP5" s="6">
        <v>100</v>
      </c>
      <c r="FQ5" s="6">
        <v>100</v>
      </c>
      <c r="FR5" s="6">
        <v>100</v>
      </c>
      <c r="FS5" s="4"/>
      <c r="FT5" s="6"/>
      <c r="FU5" s="6" t="s">
        <v>87</v>
      </c>
      <c r="FV5" s="4">
        <v>24</v>
      </c>
      <c r="FW5" s="4">
        <v>5.0145518E-2</v>
      </c>
      <c r="FX5" s="6"/>
      <c r="FY5" s="5"/>
      <c r="FZ5" s="6"/>
      <c r="GA5" s="6"/>
      <c r="GB5" s="6"/>
      <c r="GC5" s="6" t="s">
        <v>86</v>
      </c>
      <c r="GD5" s="6">
        <v>100</v>
      </c>
      <c r="GE5" s="6">
        <v>100</v>
      </c>
      <c r="GF5" s="6">
        <v>100</v>
      </c>
      <c r="GG5" s="6">
        <v>100</v>
      </c>
      <c r="GH5" s="6">
        <v>100</v>
      </c>
      <c r="GI5" s="6">
        <v>100</v>
      </c>
      <c r="GJ5" s="4"/>
      <c r="GK5" s="6"/>
      <c r="GL5" s="6" t="s">
        <v>87</v>
      </c>
      <c r="GM5" s="4">
        <v>26</v>
      </c>
      <c r="GN5" s="4">
        <v>3.3852984000000003E-2</v>
      </c>
      <c r="GO5" s="6"/>
      <c r="GP5" s="5"/>
      <c r="GQ5" s="6"/>
      <c r="GR5" s="6"/>
      <c r="GS5" s="6"/>
      <c r="GT5" s="6" t="s">
        <v>86</v>
      </c>
      <c r="GU5" s="6">
        <v>100</v>
      </c>
      <c r="GV5" s="6">
        <v>100</v>
      </c>
      <c r="GW5" s="6">
        <v>100</v>
      </c>
      <c r="GX5" s="6">
        <v>100</v>
      </c>
      <c r="GY5" s="6">
        <v>100</v>
      </c>
      <c r="GZ5" s="6">
        <v>100</v>
      </c>
      <c r="HA5" s="4"/>
      <c r="HB5" s="6"/>
      <c r="HC5" s="6" t="s">
        <v>87</v>
      </c>
      <c r="HD5" s="4">
        <v>46.800506669999997</v>
      </c>
      <c r="HE5" s="4">
        <v>8.6404965E-2</v>
      </c>
      <c r="HF5" s="6"/>
      <c r="HG5" s="5"/>
      <c r="HH5" s="7">
        <v>5.1600000000000004E-9</v>
      </c>
      <c r="HI5" s="6"/>
      <c r="HJ5" s="6"/>
      <c r="HK5" s="6" t="s">
        <v>86</v>
      </c>
      <c r="HL5" s="6">
        <v>100</v>
      </c>
      <c r="HM5" s="6">
        <v>100</v>
      </c>
      <c r="HN5" s="6">
        <v>100</v>
      </c>
      <c r="HO5" s="6">
        <v>100</v>
      </c>
      <c r="HP5" s="6">
        <v>100</v>
      </c>
      <c r="HQ5" s="6">
        <v>100</v>
      </c>
      <c r="HR5" s="4"/>
      <c r="HS5" s="6"/>
      <c r="HT5" s="6" t="s">
        <v>87</v>
      </c>
      <c r="HU5" s="4">
        <v>48</v>
      </c>
      <c r="HV5" s="4">
        <v>0.114645678</v>
      </c>
      <c r="HW5" s="6"/>
      <c r="HX5" s="5"/>
      <c r="HY5" s="7">
        <v>5.1600000000000004E-9</v>
      </c>
      <c r="HZ5" s="6"/>
      <c r="IA5" s="6"/>
      <c r="IB5" s="6" t="s">
        <v>86</v>
      </c>
      <c r="IC5" s="6">
        <v>100</v>
      </c>
      <c r="ID5" s="6">
        <v>100</v>
      </c>
      <c r="IE5" s="6">
        <v>100</v>
      </c>
      <c r="IF5" s="6">
        <v>100</v>
      </c>
      <c r="IG5" s="6">
        <v>100</v>
      </c>
      <c r="IH5" s="6">
        <v>100</v>
      </c>
      <c r="II5" s="4"/>
      <c r="IJ5" s="6"/>
      <c r="IK5" s="6" t="s">
        <v>87</v>
      </c>
      <c r="IL5" s="4">
        <v>24</v>
      </c>
      <c r="IM5" s="4">
        <v>6.1785455000000003E-2</v>
      </c>
      <c r="IN5" s="6"/>
      <c r="IO5" s="5"/>
      <c r="IP5" s="7">
        <v>5.1600000000000004E-9</v>
      </c>
      <c r="IQ5" s="6"/>
      <c r="IR5" s="6"/>
      <c r="IS5" s="6" t="s">
        <v>86</v>
      </c>
      <c r="IT5" s="6">
        <v>100</v>
      </c>
      <c r="IU5" s="6">
        <v>100</v>
      </c>
      <c r="IV5" s="6">
        <v>100</v>
      </c>
      <c r="IW5" s="6">
        <v>100</v>
      </c>
      <c r="IX5" s="6">
        <v>100</v>
      </c>
      <c r="IY5" s="6">
        <v>100</v>
      </c>
      <c r="IZ5" s="4"/>
      <c r="JA5" s="6"/>
      <c r="JB5" s="6" t="s">
        <v>87</v>
      </c>
      <c r="JC5" s="4">
        <v>38</v>
      </c>
      <c r="JD5" s="4">
        <v>0.115192765</v>
      </c>
      <c r="JE5" s="6"/>
      <c r="JF5" s="5"/>
      <c r="JG5" s="7">
        <v>5.1600000000000004E-9</v>
      </c>
      <c r="JH5" s="6"/>
      <c r="JI5" s="6"/>
      <c r="JJ5" s="6" t="s">
        <v>86</v>
      </c>
      <c r="JK5" s="6">
        <v>100</v>
      </c>
      <c r="JL5" s="6">
        <v>100</v>
      </c>
      <c r="JM5" s="6">
        <v>100</v>
      </c>
      <c r="JN5" s="6">
        <v>100</v>
      </c>
      <c r="JO5" s="6">
        <v>100</v>
      </c>
      <c r="JP5" s="6">
        <v>100</v>
      </c>
      <c r="JQ5" s="4"/>
      <c r="JR5" s="6"/>
      <c r="JS5" s="6" t="s">
        <v>87</v>
      </c>
      <c r="JT5" s="4">
        <v>34.823599999999999</v>
      </c>
      <c r="JU5" s="4">
        <v>9.4271728999999999E-2</v>
      </c>
      <c r="JV5" s="6"/>
      <c r="JW5" s="5"/>
      <c r="JX5" s="7">
        <v>5.1600000000000004E-9</v>
      </c>
      <c r="JY5" s="6"/>
      <c r="JZ5" s="6"/>
      <c r="KA5" s="6" t="s">
        <v>86</v>
      </c>
      <c r="KB5" s="6">
        <v>100</v>
      </c>
      <c r="KC5" s="6">
        <v>100</v>
      </c>
      <c r="KD5" s="6">
        <v>100</v>
      </c>
      <c r="KE5" s="6">
        <v>100</v>
      </c>
      <c r="KF5" s="6">
        <v>100</v>
      </c>
      <c r="KG5" s="6">
        <v>100</v>
      </c>
      <c r="KH5" s="4"/>
      <c r="KI5" s="6"/>
      <c r="KJ5" s="6" t="s">
        <v>87</v>
      </c>
      <c r="KK5" s="4">
        <v>48</v>
      </c>
      <c r="KL5" s="4">
        <v>6.3267039999999997E-2</v>
      </c>
      <c r="KM5" s="6"/>
      <c r="KN5" s="5"/>
      <c r="KO5" s="7">
        <v>5.1600000000000004E-9</v>
      </c>
      <c r="KP5" s="6"/>
      <c r="KQ5" s="6"/>
      <c r="KR5" s="6" t="s">
        <v>86</v>
      </c>
      <c r="KS5" s="6">
        <v>100</v>
      </c>
      <c r="KT5" s="6">
        <v>100</v>
      </c>
      <c r="KU5" s="6">
        <v>100</v>
      </c>
      <c r="KV5" s="6">
        <v>100</v>
      </c>
      <c r="KW5" s="6">
        <v>100</v>
      </c>
      <c r="KX5" s="6">
        <v>100</v>
      </c>
      <c r="KY5" s="4"/>
      <c r="KZ5" s="6"/>
      <c r="LA5" s="6" t="s">
        <v>87</v>
      </c>
      <c r="LB5" s="4">
        <v>48</v>
      </c>
      <c r="LC5" s="4">
        <v>1.3395417999999999E-2</v>
      </c>
      <c r="LD5" s="6"/>
      <c r="LE5" s="5"/>
      <c r="LF5" s="7">
        <v>5.1600000000000004E-9</v>
      </c>
      <c r="LG5" s="6"/>
      <c r="LH5" s="6"/>
      <c r="LI5" s="6" t="s">
        <v>86</v>
      </c>
      <c r="LJ5" s="6">
        <v>100</v>
      </c>
      <c r="LK5" s="6">
        <v>100</v>
      </c>
      <c r="LL5" s="6">
        <v>100</v>
      </c>
      <c r="LM5" s="6">
        <v>100</v>
      </c>
      <c r="LN5" s="6">
        <v>100</v>
      </c>
      <c r="LO5" s="6">
        <v>100</v>
      </c>
      <c r="LP5" s="4"/>
      <c r="LQ5" s="6"/>
      <c r="LR5" s="6" t="s">
        <v>87</v>
      </c>
      <c r="LS5" s="6">
        <v>26.609100000000002</v>
      </c>
      <c r="LT5" s="6">
        <v>7.8844999999999998E-2</v>
      </c>
      <c r="LU5" s="6"/>
      <c r="LV5" s="5"/>
      <c r="LW5" s="7">
        <v>5.1600000000000004E-9</v>
      </c>
      <c r="LX5" s="6"/>
      <c r="LY5" s="6"/>
      <c r="LZ5" s="6" t="s">
        <v>86</v>
      </c>
      <c r="MA5" s="6">
        <v>100</v>
      </c>
      <c r="MB5" s="6">
        <v>100</v>
      </c>
      <c r="MC5" s="6">
        <v>100</v>
      </c>
      <c r="MD5" s="6">
        <v>100</v>
      </c>
      <c r="ME5" s="6">
        <v>100</v>
      </c>
      <c r="MF5" s="6">
        <v>100</v>
      </c>
      <c r="MG5" s="4"/>
      <c r="MH5" s="6"/>
      <c r="MI5" s="6" t="s">
        <v>87</v>
      </c>
      <c r="MJ5" s="6">
        <v>60.313960000000002</v>
      </c>
      <c r="MK5" s="6">
        <v>0.12181400000000001</v>
      </c>
      <c r="ML5" s="6"/>
      <c r="MM5" s="5"/>
      <c r="MN5" s="7">
        <v>5.1600000000000004E-9</v>
      </c>
      <c r="MO5" s="6"/>
      <c r="MP5" s="6"/>
      <c r="MQ5" s="6" t="s">
        <v>86</v>
      </c>
      <c r="MR5" s="6">
        <v>100</v>
      </c>
      <c r="MS5" s="6">
        <v>100</v>
      </c>
      <c r="MT5" s="6">
        <v>100</v>
      </c>
      <c r="MU5" s="6">
        <v>100</v>
      </c>
      <c r="MV5" s="6">
        <v>100</v>
      </c>
      <c r="MW5" s="6">
        <v>100</v>
      </c>
      <c r="MX5" s="4"/>
      <c r="MY5" s="6"/>
      <c r="MZ5" s="6" t="s">
        <v>87</v>
      </c>
      <c r="NA5" s="4">
        <v>13.8088</v>
      </c>
      <c r="NB5" s="4">
        <v>3.8925717999999998E-2</v>
      </c>
      <c r="NC5" s="6"/>
      <c r="ND5" s="5"/>
      <c r="NE5" s="7">
        <v>5.1600000000000004E-9</v>
      </c>
      <c r="NF5" s="6"/>
      <c r="NG5" s="6"/>
      <c r="NH5" s="6" t="s">
        <v>86</v>
      </c>
      <c r="NI5" s="6">
        <v>100</v>
      </c>
      <c r="NJ5" s="6">
        <v>100</v>
      </c>
      <c r="NK5" s="6">
        <v>100</v>
      </c>
      <c r="NL5" s="6">
        <v>100</v>
      </c>
      <c r="NM5" s="6">
        <v>100</v>
      </c>
      <c r="NN5" s="6">
        <v>100</v>
      </c>
      <c r="NO5" s="4"/>
      <c r="NP5" s="6"/>
      <c r="NQ5" s="6" t="s">
        <v>87</v>
      </c>
      <c r="NR5" s="4">
        <v>48</v>
      </c>
      <c r="NS5" s="4">
        <v>9.0383260000000007E-2</v>
      </c>
      <c r="NT5" s="6"/>
      <c r="NU5" s="5"/>
      <c r="NV5" s="7">
        <v>5.1600000000000004E-9</v>
      </c>
      <c r="NW5" s="6"/>
      <c r="NX5" s="6"/>
      <c r="NY5" s="6" t="s">
        <v>86</v>
      </c>
      <c r="NZ5" s="6">
        <v>100</v>
      </c>
      <c r="OA5" s="6">
        <v>100</v>
      </c>
      <c r="OB5" s="6">
        <v>100</v>
      </c>
      <c r="OC5" s="6">
        <v>100</v>
      </c>
      <c r="OD5" s="6">
        <v>100</v>
      </c>
      <c r="OE5" s="6">
        <v>100</v>
      </c>
      <c r="OF5" s="4"/>
      <c r="OG5" s="6"/>
      <c r="OH5" s="6" t="s">
        <v>87</v>
      </c>
      <c r="OI5" s="4"/>
      <c r="OJ5" s="4"/>
      <c r="OK5" s="6"/>
      <c r="OL5" s="5"/>
      <c r="OM5" s="7">
        <v>5.1600000000000004E-9</v>
      </c>
      <c r="ON5" s="6"/>
      <c r="OO5" s="6"/>
      <c r="OP5" s="6" t="s">
        <v>86</v>
      </c>
      <c r="OQ5" s="6">
        <v>100</v>
      </c>
      <c r="OR5" s="6">
        <v>100</v>
      </c>
      <c r="OS5" s="6">
        <v>100</v>
      </c>
      <c r="OT5" s="6">
        <v>100</v>
      </c>
      <c r="OU5" s="6">
        <v>100</v>
      </c>
      <c r="OV5" s="6">
        <v>100</v>
      </c>
      <c r="OW5" s="4"/>
      <c r="OX5" s="6"/>
      <c r="OY5" s="6" t="s">
        <v>87</v>
      </c>
      <c r="OZ5" s="4">
        <v>61.785313330000001</v>
      </c>
      <c r="PA5" s="4">
        <v>9.4895090000000001E-2</v>
      </c>
      <c r="PB5" s="6"/>
      <c r="PC5" s="5"/>
      <c r="PD5" s="7">
        <v>5.1600000000000004E-9</v>
      </c>
      <c r="PE5" s="6"/>
      <c r="PF5" s="6"/>
      <c r="PG5" s="6" t="s">
        <v>86</v>
      </c>
      <c r="PH5" s="6">
        <v>100</v>
      </c>
      <c r="PI5" s="6">
        <v>100</v>
      </c>
      <c r="PJ5" s="6">
        <v>100</v>
      </c>
      <c r="PK5" s="6">
        <v>100</v>
      </c>
      <c r="PL5" s="6">
        <v>100</v>
      </c>
      <c r="PM5" s="6">
        <v>100</v>
      </c>
      <c r="PN5" s="4"/>
      <c r="PO5" s="6"/>
      <c r="PP5" s="6" t="s">
        <v>87</v>
      </c>
      <c r="PQ5" s="4">
        <v>55.304106670000003</v>
      </c>
      <c r="PR5" s="4">
        <v>3.8465167000000001E-2</v>
      </c>
      <c r="PS5" s="6"/>
      <c r="PT5" s="5"/>
      <c r="PU5" s="7">
        <v>5.1600000000000004E-9</v>
      </c>
      <c r="PV5" s="6"/>
      <c r="PW5" s="6"/>
      <c r="PX5" s="6" t="s">
        <v>86</v>
      </c>
      <c r="PY5" s="6">
        <v>100</v>
      </c>
      <c r="PZ5" s="6">
        <v>100</v>
      </c>
      <c r="QA5" s="6">
        <v>100</v>
      </c>
      <c r="QB5" s="6">
        <v>100</v>
      </c>
      <c r="QC5" s="6">
        <v>100</v>
      </c>
      <c r="QD5" s="6">
        <v>100</v>
      </c>
      <c r="QE5" s="4"/>
      <c r="QF5" s="6"/>
      <c r="QG5" s="6" t="s">
        <v>87</v>
      </c>
      <c r="QH5" s="4">
        <v>88.503286669999994</v>
      </c>
      <c r="QI5" s="4">
        <v>0.12748990499999999</v>
      </c>
      <c r="QJ5" s="6"/>
      <c r="QK5" s="5"/>
      <c r="QL5" s="7">
        <v>5.1600000000000004E-9</v>
      </c>
      <c r="QM5" s="6"/>
      <c r="QN5" s="6"/>
      <c r="QO5" s="6" t="s">
        <v>86</v>
      </c>
      <c r="QP5" s="6">
        <v>100</v>
      </c>
      <c r="QQ5" s="6">
        <v>100</v>
      </c>
      <c r="QR5" s="6">
        <v>100</v>
      </c>
      <c r="QS5" s="6">
        <v>100</v>
      </c>
      <c r="QT5" s="6">
        <v>100</v>
      </c>
      <c r="QU5" s="6">
        <v>100</v>
      </c>
      <c r="QV5" s="4"/>
      <c r="QW5" s="6"/>
      <c r="QX5" s="6" t="s">
        <v>87</v>
      </c>
      <c r="QY5" s="4">
        <v>36</v>
      </c>
      <c r="QZ5" s="4">
        <v>6.5891830999999998E-2</v>
      </c>
      <c r="RA5" s="6"/>
      <c r="RB5" s="5"/>
      <c r="RC5" s="7">
        <v>5.1600000000000004E-9</v>
      </c>
      <c r="RD5" s="6"/>
      <c r="RE5" s="6"/>
      <c r="RF5" s="6" t="s">
        <v>86</v>
      </c>
      <c r="RG5" s="6">
        <v>100</v>
      </c>
      <c r="RH5" s="6">
        <v>100</v>
      </c>
      <c r="RI5" s="6">
        <v>100</v>
      </c>
      <c r="RJ5" s="6">
        <v>100</v>
      </c>
      <c r="RK5" s="6">
        <v>100</v>
      </c>
      <c r="RL5" s="6">
        <v>100</v>
      </c>
      <c r="RM5" s="4"/>
      <c r="RN5" s="6"/>
      <c r="RO5" s="6" t="s">
        <v>87</v>
      </c>
      <c r="RP5" s="4">
        <v>35.067340000000002</v>
      </c>
      <c r="RQ5" s="4">
        <v>0.110023884</v>
      </c>
      <c r="RR5" s="6"/>
      <c r="RS5" s="5"/>
      <c r="RT5" s="7">
        <v>5.1600000000000004E-9</v>
      </c>
      <c r="RU5" s="6"/>
      <c r="RV5" s="6"/>
      <c r="RW5" s="6" t="s">
        <v>86</v>
      </c>
      <c r="RX5" s="6">
        <v>100</v>
      </c>
      <c r="RY5" s="6">
        <v>100</v>
      </c>
      <c r="RZ5" s="6">
        <v>100</v>
      </c>
      <c r="SA5" s="6">
        <v>100</v>
      </c>
      <c r="SB5" s="6">
        <v>100</v>
      </c>
      <c r="SC5" s="6">
        <v>100</v>
      </c>
      <c r="SD5" s="4"/>
      <c r="SE5" s="6"/>
      <c r="SF5" s="6" t="s">
        <v>87</v>
      </c>
      <c r="SG5" s="4">
        <v>26</v>
      </c>
      <c r="SH5" s="4">
        <v>0.12921967000000001</v>
      </c>
      <c r="SI5" s="6"/>
      <c r="SJ5" s="5"/>
      <c r="SK5" s="7">
        <v>5.1600000000000004E-9</v>
      </c>
      <c r="SL5" s="6"/>
      <c r="SM5" s="6"/>
      <c r="SN5" s="6" t="s">
        <v>86</v>
      </c>
      <c r="SO5" s="6">
        <v>100</v>
      </c>
      <c r="SP5" s="6">
        <v>100</v>
      </c>
      <c r="SQ5" s="6">
        <v>100</v>
      </c>
      <c r="SR5" s="6">
        <v>100</v>
      </c>
      <c r="SS5" s="6">
        <v>100</v>
      </c>
      <c r="ST5" s="6">
        <v>100</v>
      </c>
      <c r="SU5" s="4"/>
      <c r="SV5" s="6"/>
      <c r="SW5" s="6" t="s">
        <v>87</v>
      </c>
      <c r="SX5" s="4">
        <v>10</v>
      </c>
      <c r="SY5" s="4">
        <v>7.025998E-2</v>
      </c>
      <c r="SZ5" s="6"/>
      <c r="TA5" s="5"/>
      <c r="TB5" s="7">
        <v>5.1600000000000004E-9</v>
      </c>
      <c r="TC5" s="6"/>
      <c r="TD5" s="6"/>
      <c r="TE5" s="6" t="s">
        <v>86</v>
      </c>
      <c r="TF5" s="6">
        <v>100</v>
      </c>
      <c r="TG5" s="6">
        <v>100</v>
      </c>
      <c r="TH5" s="6">
        <v>100</v>
      </c>
      <c r="TI5" s="6">
        <v>100</v>
      </c>
      <c r="TJ5" s="6">
        <v>100</v>
      </c>
      <c r="TK5" s="6">
        <v>100</v>
      </c>
      <c r="TL5" s="4"/>
      <c r="TM5" s="6"/>
      <c r="TN5" s="6" t="s">
        <v>87</v>
      </c>
      <c r="TO5" s="4">
        <v>28</v>
      </c>
      <c r="TP5" s="4">
        <v>7.6361445999999999E-2</v>
      </c>
      <c r="TQ5" s="6"/>
      <c r="TR5" s="5"/>
      <c r="TS5" s="7">
        <v>5.1600000000000004E-9</v>
      </c>
      <c r="TT5" s="6"/>
      <c r="TU5" s="6"/>
      <c r="TV5" s="6" t="s">
        <v>86</v>
      </c>
      <c r="TW5" s="6">
        <v>100</v>
      </c>
      <c r="TX5" s="6">
        <v>100</v>
      </c>
      <c r="TY5" s="6">
        <v>100</v>
      </c>
      <c r="TZ5" s="6">
        <v>100</v>
      </c>
      <c r="UA5" s="6">
        <v>100</v>
      </c>
      <c r="UB5" s="6">
        <v>100</v>
      </c>
      <c r="UC5" s="4"/>
      <c r="UD5" s="6"/>
      <c r="UE5" s="6" t="s">
        <v>87</v>
      </c>
      <c r="UF5" s="4">
        <v>28</v>
      </c>
      <c r="UG5" s="4">
        <v>0.34446509600000003</v>
      </c>
      <c r="UH5" s="6"/>
      <c r="UI5" s="5"/>
      <c r="UJ5" s="7">
        <v>5.1600000000000004E-9</v>
      </c>
      <c r="UK5" s="6"/>
      <c r="UL5" s="6"/>
      <c r="UM5" s="6" t="s">
        <v>86</v>
      </c>
      <c r="UN5" s="6">
        <v>100</v>
      </c>
      <c r="UO5" s="6">
        <v>100</v>
      </c>
      <c r="UP5" s="6">
        <v>100</v>
      </c>
      <c r="UQ5" s="6">
        <v>100</v>
      </c>
      <c r="UR5" s="6">
        <v>100</v>
      </c>
      <c r="US5" s="6">
        <v>100</v>
      </c>
      <c r="UT5" s="4"/>
      <c r="UU5" s="6"/>
      <c r="UV5" s="6" t="s">
        <v>87</v>
      </c>
      <c r="UW5" s="4">
        <v>28</v>
      </c>
      <c r="UX5" s="4">
        <v>1.3819859E-2</v>
      </c>
      <c r="UY5" s="6"/>
      <c r="UZ5" s="5"/>
      <c r="VA5" s="7">
        <v>5.1600000000000004E-9</v>
      </c>
      <c r="VB5" s="6"/>
      <c r="VC5" s="6"/>
      <c r="VD5" s="6" t="s">
        <v>86</v>
      </c>
      <c r="VE5" s="6">
        <v>100</v>
      </c>
      <c r="VF5" s="6">
        <v>100</v>
      </c>
      <c r="VG5" s="6">
        <v>100</v>
      </c>
      <c r="VH5" s="6">
        <v>100</v>
      </c>
      <c r="VI5" s="6">
        <v>100</v>
      </c>
      <c r="VJ5" s="6">
        <v>100</v>
      </c>
      <c r="VK5" s="4"/>
      <c r="VL5" s="6"/>
      <c r="VM5" s="6" t="s">
        <v>87</v>
      </c>
      <c r="VN5" s="4">
        <v>78.792599999999993</v>
      </c>
      <c r="VO5" s="4">
        <v>0.16436589300000001</v>
      </c>
      <c r="VP5" s="6"/>
      <c r="VQ5" s="5"/>
      <c r="VR5" s="7">
        <v>5.1600000000000004E-9</v>
      </c>
      <c r="VS5" s="6"/>
      <c r="VT5" s="6"/>
      <c r="VU5" s="6" t="s">
        <v>86</v>
      </c>
      <c r="VV5" s="6">
        <v>100</v>
      </c>
      <c r="VW5" s="6">
        <v>100</v>
      </c>
      <c r="VX5" s="6">
        <v>100</v>
      </c>
      <c r="VY5" s="6">
        <v>100</v>
      </c>
      <c r="VZ5" s="6">
        <v>100</v>
      </c>
      <c r="WA5" s="6">
        <v>100</v>
      </c>
      <c r="WB5" s="4"/>
      <c r="WC5" s="6"/>
      <c r="WD5" s="6" t="s">
        <v>87</v>
      </c>
      <c r="WE5" s="4">
        <v>26.264199999999999</v>
      </c>
      <c r="WF5" s="4">
        <v>9.8970809000000007E-2</v>
      </c>
      <c r="WG5" s="6"/>
      <c r="WH5" s="5"/>
      <c r="WI5" s="7">
        <v>5.1600000000000004E-9</v>
      </c>
      <c r="WJ5" s="6"/>
      <c r="WK5" s="6"/>
      <c r="WL5" s="6" t="s">
        <v>86</v>
      </c>
      <c r="WM5" s="6">
        <v>100</v>
      </c>
      <c r="WN5" s="6">
        <v>100</v>
      </c>
      <c r="WO5" s="6">
        <v>100</v>
      </c>
      <c r="WP5" s="6">
        <v>100</v>
      </c>
      <c r="WQ5" s="6">
        <v>100</v>
      </c>
      <c r="WR5" s="6">
        <v>100</v>
      </c>
      <c r="WS5" s="4"/>
      <c r="WT5" s="6"/>
      <c r="WU5" s="6" t="s">
        <v>87</v>
      </c>
      <c r="WV5" s="4">
        <v>70</v>
      </c>
      <c r="WW5" s="4">
        <v>9.3880249999999995E-3</v>
      </c>
      <c r="WX5" s="6"/>
      <c r="WY5" s="5"/>
      <c r="WZ5" s="7">
        <v>5.1600000000000004E-9</v>
      </c>
      <c r="XA5" s="6"/>
      <c r="XB5" s="6"/>
      <c r="XC5" s="6" t="s">
        <v>86</v>
      </c>
      <c r="XD5" s="6">
        <v>100</v>
      </c>
      <c r="XE5" s="6">
        <v>100</v>
      </c>
      <c r="XF5" s="6">
        <v>100</v>
      </c>
      <c r="XG5" s="6">
        <v>100</v>
      </c>
      <c r="XH5" s="6">
        <v>100</v>
      </c>
      <c r="XI5" s="6">
        <v>100</v>
      </c>
      <c r="XJ5" s="4"/>
      <c r="XK5" s="6"/>
      <c r="XL5" s="6" t="s">
        <v>87</v>
      </c>
      <c r="XM5" s="4">
        <v>15.43554</v>
      </c>
      <c r="XN5" s="4">
        <v>0.104159036</v>
      </c>
      <c r="XO5" s="6"/>
      <c r="XP5" s="5"/>
      <c r="XQ5" s="7">
        <v>5.1600000000000004E-9</v>
      </c>
      <c r="XR5" s="6"/>
      <c r="XS5" s="6"/>
      <c r="XT5" s="6" t="s">
        <v>86</v>
      </c>
      <c r="XU5" s="6">
        <v>100</v>
      </c>
      <c r="XV5" s="6">
        <v>100</v>
      </c>
      <c r="XW5" s="6">
        <v>100</v>
      </c>
      <c r="XX5" s="6">
        <v>100</v>
      </c>
      <c r="XY5" s="6">
        <v>100</v>
      </c>
      <c r="XZ5" s="6">
        <v>100</v>
      </c>
      <c r="YA5" s="4"/>
      <c r="YB5" s="6"/>
      <c r="YC5" s="6" t="s">
        <v>87</v>
      </c>
      <c r="YD5" s="4">
        <v>44</v>
      </c>
      <c r="YE5" s="4">
        <v>4.8163249999999998E-2</v>
      </c>
      <c r="YF5" s="6"/>
      <c r="YG5" s="5"/>
      <c r="YH5" s="7">
        <v>5.1600000000000004E-9</v>
      </c>
      <c r="YI5" s="6"/>
      <c r="YJ5" s="6"/>
      <c r="YK5" s="6" t="s">
        <v>86</v>
      </c>
      <c r="YL5" s="6">
        <v>100</v>
      </c>
      <c r="YM5" s="6">
        <v>100</v>
      </c>
      <c r="YN5" s="6">
        <v>100</v>
      </c>
      <c r="YO5" s="6">
        <v>100</v>
      </c>
      <c r="YP5" s="6">
        <v>100</v>
      </c>
      <c r="YQ5" s="6">
        <v>100</v>
      </c>
      <c r="YR5" s="4"/>
      <c r="YS5" s="6"/>
      <c r="YT5" s="6" t="s">
        <v>87</v>
      </c>
      <c r="YU5" s="4">
        <v>28</v>
      </c>
      <c r="YV5" s="4">
        <v>5.3695399999999997E-2</v>
      </c>
      <c r="YW5" s="6"/>
      <c r="YX5" s="5"/>
      <c r="YY5" s="7">
        <v>5.1600000000000004E-9</v>
      </c>
      <c r="YZ5" s="6"/>
      <c r="ZA5" s="6"/>
      <c r="ZB5" s="6" t="s">
        <v>86</v>
      </c>
      <c r="ZC5" s="6">
        <v>100</v>
      </c>
      <c r="ZD5" s="6">
        <v>100</v>
      </c>
      <c r="ZE5" s="6">
        <v>100</v>
      </c>
      <c r="ZF5" s="6">
        <v>100</v>
      </c>
      <c r="ZG5" s="6">
        <v>100</v>
      </c>
      <c r="ZH5" s="6">
        <v>100</v>
      </c>
      <c r="ZI5" s="4"/>
      <c r="ZJ5" s="6"/>
      <c r="ZK5" s="6" t="s">
        <v>87</v>
      </c>
      <c r="ZL5" s="4">
        <v>78</v>
      </c>
      <c r="ZM5" s="4">
        <v>0.199923922</v>
      </c>
      <c r="ZN5" s="6"/>
      <c r="ZO5" s="5"/>
      <c r="ZP5" s="7">
        <v>5.1600000000000004E-9</v>
      </c>
      <c r="ZQ5" s="6"/>
      <c r="ZR5" s="6"/>
      <c r="ZS5" s="6" t="s">
        <v>86</v>
      </c>
      <c r="ZT5" s="6">
        <v>100</v>
      </c>
      <c r="ZU5" s="6">
        <v>100</v>
      </c>
      <c r="ZV5" s="6">
        <v>100</v>
      </c>
      <c r="ZW5" s="6">
        <v>100</v>
      </c>
      <c r="ZX5" s="6">
        <v>100</v>
      </c>
      <c r="ZY5" s="6">
        <v>100</v>
      </c>
      <c r="ZZ5" s="4"/>
      <c r="AAA5" s="6"/>
      <c r="AAB5" s="6" t="s">
        <v>87</v>
      </c>
      <c r="AAC5" s="4">
        <v>46.744019999999999</v>
      </c>
      <c r="AAD5" s="4">
        <v>9.7062365999999997E-2</v>
      </c>
      <c r="AAE5" s="6"/>
      <c r="AAF5" s="5"/>
      <c r="AAG5" s="7">
        <v>5.1600000000000004E-9</v>
      </c>
      <c r="AAH5" s="6"/>
      <c r="AAI5" s="6"/>
      <c r="AAJ5" s="6" t="s">
        <v>86</v>
      </c>
      <c r="AAK5" s="6">
        <v>100</v>
      </c>
      <c r="AAL5" s="6">
        <v>100</v>
      </c>
      <c r="AAM5" s="6">
        <v>100</v>
      </c>
      <c r="AAN5" s="6">
        <v>100</v>
      </c>
      <c r="AAO5" s="6">
        <v>100</v>
      </c>
      <c r="AAP5" s="6">
        <v>100</v>
      </c>
      <c r="AAQ5" s="4"/>
      <c r="AAR5" s="6"/>
      <c r="AAS5" s="6" t="s">
        <v>87</v>
      </c>
      <c r="AAT5" s="4">
        <v>32</v>
      </c>
      <c r="AAU5" s="4">
        <v>2.9800991999999998E-2</v>
      </c>
      <c r="AAV5" s="6"/>
      <c r="AAW5" s="5"/>
      <c r="AAX5" s="7">
        <v>5.1600000000000004E-9</v>
      </c>
      <c r="AAY5" s="6"/>
      <c r="AAZ5" s="6"/>
      <c r="ABA5" s="6" t="s">
        <v>86</v>
      </c>
      <c r="ABB5" s="6">
        <v>100</v>
      </c>
      <c r="ABC5" s="6">
        <v>100</v>
      </c>
      <c r="ABD5" s="6">
        <v>100</v>
      </c>
      <c r="ABE5" s="6">
        <v>100</v>
      </c>
      <c r="ABF5" s="6">
        <v>100</v>
      </c>
      <c r="ABG5" s="6">
        <v>100</v>
      </c>
      <c r="ABH5" s="4"/>
      <c r="ABI5" s="6"/>
      <c r="ABJ5" s="6" t="s">
        <v>87</v>
      </c>
      <c r="ABK5" s="4">
        <v>42</v>
      </c>
      <c r="ABL5" s="4">
        <v>0.155543081</v>
      </c>
      <c r="ABM5" s="6"/>
      <c r="ABN5" s="5"/>
      <c r="ABO5" s="7">
        <v>5.1600000000000004E-9</v>
      </c>
      <c r="ABP5" s="6"/>
      <c r="ABQ5" s="6"/>
      <c r="ABR5" s="6" t="s">
        <v>86</v>
      </c>
      <c r="ABS5" s="6">
        <v>100</v>
      </c>
      <c r="ABT5" s="6">
        <v>100</v>
      </c>
      <c r="ABU5" s="6">
        <v>100</v>
      </c>
      <c r="ABV5" s="6">
        <v>100</v>
      </c>
      <c r="ABW5" s="6">
        <v>100</v>
      </c>
      <c r="ABX5" s="6">
        <v>100</v>
      </c>
      <c r="ABY5" s="4"/>
      <c r="ABZ5" s="6"/>
      <c r="ACA5" s="6" t="s">
        <v>87</v>
      </c>
      <c r="ACB5" s="4">
        <v>10</v>
      </c>
      <c r="ACC5" s="4">
        <v>0.37439398099999999</v>
      </c>
      <c r="ACD5" s="6"/>
      <c r="ACE5" s="5"/>
      <c r="ACF5" s="7">
        <v>5.1600000000000004E-9</v>
      </c>
      <c r="ACG5" s="6"/>
      <c r="ACH5" s="6"/>
      <c r="ACI5" s="6" t="s">
        <v>86</v>
      </c>
      <c r="ACJ5" s="6">
        <v>100</v>
      </c>
      <c r="ACK5" s="6">
        <v>100</v>
      </c>
      <c r="ACL5" s="6">
        <v>100</v>
      </c>
      <c r="ACM5" s="6">
        <v>100</v>
      </c>
      <c r="ACN5" s="6">
        <v>100</v>
      </c>
      <c r="ACO5" s="6">
        <v>100</v>
      </c>
      <c r="ACP5" s="4"/>
      <c r="ACQ5" s="6"/>
      <c r="ACR5" s="6" t="s">
        <v>87</v>
      </c>
      <c r="ACS5" s="4">
        <v>68</v>
      </c>
      <c r="ACT5" s="4">
        <v>1.6327347999999998E-2</v>
      </c>
      <c r="ACU5" s="6"/>
      <c r="ACV5" s="5"/>
      <c r="ACW5" s="7">
        <v>5.1600000000000004E-9</v>
      </c>
      <c r="ACX5" s="6"/>
      <c r="ACY5" s="6"/>
      <c r="ACZ5" s="6" t="s">
        <v>86</v>
      </c>
      <c r="ADA5" s="6">
        <v>100</v>
      </c>
      <c r="ADB5" s="6">
        <v>100</v>
      </c>
      <c r="ADC5" s="6">
        <v>100</v>
      </c>
      <c r="ADD5" s="6">
        <v>100</v>
      </c>
      <c r="ADE5" s="6">
        <v>100</v>
      </c>
      <c r="ADF5" s="6">
        <v>100</v>
      </c>
      <c r="ADG5" s="4"/>
      <c r="ADH5" s="6"/>
      <c r="ADI5" s="6" t="s">
        <v>87</v>
      </c>
      <c r="ADJ5" s="4">
        <v>88</v>
      </c>
      <c r="ADK5" s="4">
        <v>7.6835065999999994E-2</v>
      </c>
      <c r="ADL5" s="6"/>
      <c r="ADM5" s="5"/>
      <c r="ADN5" s="7">
        <v>5.1600000000000004E-9</v>
      </c>
      <c r="ADO5" s="6"/>
      <c r="ADP5" s="6"/>
      <c r="ADQ5" s="6" t="s">
        <v>86</v>
      </c>
      <c r="ADR5" s="6">
        <v>100</v>
      </c>
      <c r="ADS5" s="6">
        <v>100</v>
      </c>
      <c r="ADT5" s="6">
        <v>100</v>
      </c>
      <c r="ADU5" s="6">
        <v>100</v>
      </c>
      <c r="ADV5" s="6">
        <v>100</v>
      </c>
      <c r="ADW5" s="6">
        <v>100</v>
      </c>
      <c r="ADX5" s="4"/>
      <c r="ADY5" s="6"/>
      <c r="ADZ5" s="6" t="s">
        <v>87</v>
      </c>
      <c r="AEA5" s="4">
        <v>47.29648667</v>
      </c>
      <c r="AEB5" s="4">
        <v>0.144688752</v>
      </c>
      <c r="AEC5" s="6"/>
      <c r="AED5" s="5"/>
      <c r="AEE5" s="7">
        <v>5.1600000000000004E-9</v>
      </c>
      <c r="AEF5" s="6"/>
      <c r="AEG5" s="6"/>
      <c r="AEH5" s="6" t="s">
        <v>86</v>
      </c>
      <c r="AEI5" s="6">
        <v>100</v>
      </c>
      <c r="AEJ5" s="6">
        <v>100</v>
      </c>
      <c r="AEK5" s="6">
        <v>100</v>
      </c>
      <c r="AEL5" s="6">
        <v>100</v>
      </c>
      <c r="AEM5" s="6">
        <v>100</v>
      </c>
      <c r="AEN5" s="6">
        <v>100</v>
      </c>
      <c r="AEO5" s="4"/>
      <c r="AEP5" s="6"/>
      <c r="AEQ5" s="6" t="s">
        <v>87</v>
      </c>
      <c r="AER5" s="4">
        <v>37.432193329999997</v>
      </c>
      <c r="AES5" s="4">
        <v>0.179040535</v>
      </c>
      <c r="AET5" s="6"/>
      <c r="AEU5" s="6"/>
      <c r="AEV5" s="6"/>
      <c r="AEW5" s="5"/>
      <c r="AEX5" s="4">
        <v>6</v>
      </c>
      <c r="AEY5" s="4">
        <v>1.080533333</v>
      </c>
      <c r="AEZ5" s="8">
        <v>1.79E-7</v>
      </c>
      <c r="AFA5" s="4"/>
      <c r="AFB5" s="4">
        <v>1.080533333</v>
      </c>
      <c r="AFC5" s="8">
        <v>1.7133299999999999E-7</v>
      </c>
      <c r="AFD5" s="4"/>
      <c r="AFE5" s="4">
        <v>1.080533333</v>
      </c>
      <c r="AFF5" s="8">
        <v>1.89103E-7</v>
      </c>
      <c r="AFG5" s="4"/>
      <c r="AFH5" s="4">
        <v>1.080533333</v>
      </c>
      <c r="AFI5" s="8">
        <v>2.88296E-7</v>
      </c>
      <c r="AFJ5" s="4"/>
      <c r="AFK5" s="4">
        <v>1.080533333</v>
      </c>
      <c r="AFL5" s="8">
        <v>3.35542E-7</v>
      </c>
      <c r="AFM5" s="4"/>
      <c r="AFN5" s="4">
        <v>1.080533333</v>
      </c>
      <c r="AFO5" s="8">
        <v>6.6973900000000004E-7</v>
      </c>
      <c r="AFP5" s="4"/>
      <c r="AFQ5" s="4">
        <v>1.080533333</v>
      </c>
      <c r="AFR5" s="8">
        <v>6.4432400000000005E-7</v>
      </c>
      <c r="AFS5" s="4"/>
      <c r="AFT5" s="4">
        <v>1.080533333</v>
      </c>
      <c r="AFU5" s="8">
        <v>3.8457400000000001E-7</v>
      </c>
      <c r="AFV5" s="4"/>
      <c r="AFW5" s="4">
        <v>1.080533333</v>
      </c>
      <c r="AFX5" s="8">
        <v>5.8279600000000005E-7</v>
      </c>
      <c r="AFY5" s="4"/>
      <c r="AFZ5" s="4">
        <v>1.080533333</v>
      </c>
      <c r="AGA5" s="8">
        <v>7.9222099999999996E-7</v>
      </c>
      <c r="AGB5" s="4"/>
      <c r="AGC5" s="4">
        <v>1.080533333</v>
      </c>
      <c r="AGD5" s="8">
        <v>7.4347200000000003E-7</v>
      </c>
      <c r="AGE5" s="4"/>
      <c r="AGF5" s="4">
        <v>1.080533333</v>
      </c>
      <c r="AGG5" s="8">
        <v>4.9214700000000005E-7</v>
      </c>
      <c r="AGH5" s="4"/>
      <c r="AGI5" s="4">
        <v>1.080533333</v>
      </c>
      <c r="AGJ5" s="8">
        <v>2.5176900000000001E-7</v>
      </c>
      <c r="AGK5" s="4"/>
      <c r="AGL5" s="4">
        <v>1.080533333</v>
      </c>
      <c r="AGM5" s="8">
        <v>5.6042199999999997E-8</v>
      </c>
      <c r="AGN5" s="4"/>
      <c r="AGO5" s="4">
        <v>1.080533333</v>
      </c>
      <c r="AGP5" s="9"/>
      <c r="AGQ5" s="4"/>
      <c r="AGR5" s="4">
        <v>0.54026666700000003</v>
      </c>
      <c r="AGS5" s="9"/>
      <c r="AGT5" s="4"/>
      <c r="AGU5" s="9" t="s">
        <v>88</v>
      </c>
      <c r="AGV5" s="9"/>
      <c r="AGW5" s="9"/>
    </row>
    <row r="6" spans="1:881" ht="15.75" x14ac:dyDescent="0.25">
      <c r="A6" s="4"/>
      <c r="B6" s="4"/>
      <c r="C6" s="4" t="s">
        <v>89</v>
      </c>
      <c r="D6" s="4"/>
      <c r="E6" s="4"/>
      <c r="F6" s="4"/>
      <c r="G6" s="4"/>
      <c r="H6" s="4"/>
      <c r="I6" s="4"/>
      <c r="J6" s="4"/>
      <c r="K6" s="5"/>
      <c r="L6" s="6"/>
      <c r="M6" s="6"/>
      <c r="N6" s="6"/>
      <c r="O6" s="6" t="s">
        <v>90</v>
      </c>
      <c r="P6" s="6">
        <v>320</v>
      </c>
      <c r="Q6" s="6">
        <v>160</v>
      </c>
      <c r="R6" s="6">
        <v>80</v>
      </c>
      <c r="S6" s="6">
        <v>40</v>
      </c>
      <c r="T6" s="6">
        <v>20</v>
      </c>
      <c r="U6" s="6">
        <v>9.4700000000000006</v>
      </c>
      <c r="V6" s="4"/>
      <c r="W6" s="6"/>
      <c r="X6" s="6"/>
      <c r="Y6" s="4">
        <v>22</v>
      </c>
      <c r="Z6" s="4">
        <v>5.2973749000000001E-2</v>
      </c>
      <c r="AA6" s="6"/>
      <c r="AB6" s="5"/>
      <c r="AC6" s="6"/>
      <c r="AD6" s="6"/>
      <c r="AE6" s="6"/>
      <c r="AF6" s="6" t="s">
        <v>90</v>
      </c>
      <c r="AG6" s="6">
        <v>320</v>
      </c>
      <c r="AH6" s="6">
        <v>160</v>
      </c>
      <c r="AI6" s="6">
        <v>80</v>
      </c>
      <c r="AJ6" s="6">
        <v>40</v>
      </c>
      <c r="AK6" s="6">
        <v>20</v>
      </c>
      <c r="AL6" s="6">
        <v>9.4700000000000006</v>
      </c>
      <c r="AM6" s="4"/>
      <c r="AN6" s="6"/>
      <c r="AO6" s="6"/>
      <c r="AP6" s="4">
        <v>10.103440000000001</v>
      </c>
      <c r="AQ6" s="4">
        <v>3.7842991999999999E-2</v>
      </c>
      <c r="AR6" s="6"/>
      <c r="AS6" s="5"/>
      <c r="AT6" s="6"/>
      <c r="AU6" s="6"/>
      <c r="AV6" s="6"/>
      <c r="AW6" s="6" t="s">
        <v>90</v>
      </c>
      <c r="AX6" s="6">
        <v>320</v>
      </c>
      <c r="AY6" s="6">
        <v>160</v>
      </c>
      <c r="AZ6" s="6">
        <v>80</v>
      </c>
      <c r="BA6" s="6">
        <v>40</v>
      </c>
      <c r="BB6" s="6">
        <v>20</v>
      </c>
      <c r="BC6" s="6">
        <v>9.4700000000000006</v>
      </c>
      <c r="BD6" s="4"/>
      <c r="BE6" s="6"/>
      <c r="BF6" s="6"/>
      <c r="BG6" s="4">
        <v>15.537240000000001</v>
      </c>
      <c r="BH6" s="4">
        <v>3.3728972000000003E-2</v>
      </c>
      <c r="BI6" s="6"/>
      <c r="BJ6" s="5"/>
      <c r="BK6" s="4"/>
      <c r="BL6" s="6"/>
      <c r="BM6" s="6"/>
      <c r="BN6" s="6" t="s">
        <v>90</v>
      </c>
      <c r="BO6" s="6">
        <v>320</v>
      </c>
      <c r="BP6" s="6">
        <v>160</v>
      </c>
      <c r="BQ6" s="6">
        <v>80</v>
      </c>
      <c r="BR6" s="6">
        <v>40</v>
      </c>
      <c r="BS6" s="6">
        <v>20</v>
      </c>
      <c r="BT6" s="6">
        <v>9.4700000000000006</v>
      </c>
      <c r="BU6" s="4"/>
      <c r="BV6" s="6"/>
      <c r="BW6" s="6"/>
      <c r="BX6" s="4">
        <v>190</v>
      </c>
      <c r="BY6" s="4">
        <v>0.138823217</v>
      </c>
      <c r="BZ6" s="6"/>
      <c r="CA6" s="5"/>
      <c r="CB6" s="6"/>
      <c r="CC6" s="6"/>
      <c r="CD6" s="6"/>
      <c r="CE6" s="6" t="s">
        <v>90</v>
      </c>
      <c r="CF6" s="6">
        <v>320</v>
      </c>
      <c r="CG6" s="6">
        <v>160</v>
      </c>
      <c r="CH6" s="6">
        <v>80</v>
      </c>
      <c r="CI6" s="6">
        <v>40</v>
      </c>
      <c r="CJ6" s="6">
        <v>20</v>
      </c>
      <c r="CK6" s="6">
        <v>9.4700000000000006</v>
      </c>
      <c r="CL6" s="4"/>
      <c r="CM6" s="6"/>
      <c r="CN6" s="6"/>
      <c r="CO6" s="4">
        <v>52</v>
      </c>
      <c r="CP6" s="4">
        <v>3.8786991999999999E-2</v>
      </c>
      <c r="CQ6" s="6"/>
      <c r="CR6" s="5"/>
      <c r="CS6" s="6" t="s">
        <v>91</v>
      </c>
      <c r="CT6" s="6"/>
      <c r="CU6" s="6"/>
      <c r="CV6" s="6" t="s">
        <v>90</v>
      </c>
      <c r="CW6" s="6">
        <v>320</v>
      </c>
      <c r="CX6" s="6">
        <v>160</v>
      </c>
      <c r="CY6" s="6">
        <v>80</v>
      </c>
      <c r="CZ6" s="6">
        <v>40</v>
      </c>
      <c r="DA6" s="6">
        <v>20</v>
      </c>
      <c r="DB6" s="6">
        <v>9.4700000000000006</v>
      </c>
      <c r="DC6" s="4"/>
      <c r="DD6" s="6"/>
      <c r="DE6" s="6"/>
      <c r="DF6" s="4">
        <v>69.043999999999997</v>
      </c>
      <c r="DG6" s="4">
        <v>3.1746614999999999E-2</v>
      </c>
      <c r="DH6" s="6"/>
      <c r="DI6" s="5"/>
      <c r="DJ6" s="6" t="s">
        <v>91</v>
      </c>
      <c r="DK6" s="6"/>
      <c r="DL6" s="6"/>
      <c r="DM6" s="6" t="s">
        <v>90</v>
      </c>
      <c r="DN6" s="6">
        <v>320</v>
      </c>
      <c r="DO6" s="6">
        <v>160</v>
      </c>
      <c r="DP6" s="6">
        <v>80</v>
      </c>
      <c r="DQ6" s="6">
        <v>40</v>
      </c>
      <c r="DR6" s="6">
        <v>20</v>
      </c>
      <c r="DS6" s="6">
        <v>9.4700000000000006</v>
      </c>
      <c r="DT6" s="4"/>
      <c r="DU6" s="6"/>
      <c r="DV6" s="6"/>
      <c r="DW6" s="4">
        <v>10</v>
      </c>
      <c r="DX6" s="4">
        <v>3.7111644999999999E-2</v>
      </c>
      <c r="DY6" s="6"/>
      <c r="DZ6" s="5"/>
      <c r="EA6" s="6" t="s">
        <v>91</v>
      </c>
      <c r="EB6" s="6"/>
      <c r="EC6" s="6"/>
      <c r="ED6" s="6" t="s">
        <v>90</v>
      </c>
      <c r="EE6" s="6">
        <v>320</v>
      </c>
      <c r="EF6" s="6">
        <v>160</v>
      </c>
      <c r="EG6" s="6">
        <v>80</v>
      </c>
      <c r="EH6" s="6">
        <v>40</v>
      </c>
      <c r="EI6" s="6">
        <v>20</v>
      </c>
      <c r="EJ6" s="6">
        <v>9.4700000000000006</v>
      </c>
      <c r="EK6" s="4"/>
      <c r="EL6" s="6"/>
      <c r="EM6" s="6"/>
      <c r="EN6" s="4">
        <v>44</v>
      </c>
      <c r="EO6" s="4">
        <v>4.6965E-2</v>
      </c>
      <c r="EP6" s="6"/>
      <c r="EQ6" s="5"/>
      <c r="ER6" s="4"/>
      <c r="ES6" s="6"/>
      <c r="ET6" s="6"/>
      <c r="EU6" s="6" t="s">
        <v>90</v>
      </c>
      <c r="EV6" s="6">
        <v>320</v>
      </c>
      <c r="EW6" s="6">
        <v>160</v>
      </c>
      <c r="EX6" s="6">
        <v>80</v>
      </c>
      <c r="EY6" s="6">
        <v>40</v>
      </c>
      <c r="EZ6" s="6">
        <v>20</v>
      </c>
      <c r="FA6" s="6">
        <v>9.4700000000000006</v>
      </c>
      <c r="FB6" s="4"/>
      <c r="FC6" s="6"/>
      <c r="FD6" s="6"/>
      <c r="FE6" s="4">
        <v>10</v>
      </c>
      <c r="FF6" s="4">
        <v>8.2536750000000006E-2</v>
      </c>
      <c r="FG6" s="6"/>
      <c r="FH6" s="5"/>
      <c r="FI6" s="4"/>
      <c r="FJ6" s="6"/>
      <c r="FK6" s="6"/>
      <c r="FL6" s="6" t="s">
        <v>90</v>
      </c>
      <c r="FM6" s="6">
        <v>320</v>
      </c>
      <c r="FN6" s="6">
        <v>160</v>
      </c>
      <c r="FO6" s="6">
        <v>80</v>
      </c>
      <c r="FP6" s="6">
        <v>40</v>
      </c>
      <c r="FQ6" s="6">
        <v>20</v>
      </c>
      <c r="FR6" s="6">
        <v>9.4700000000000006</v>
      </c>
      <c r="FS6" s="4"/>
      <c r="FT6" s="6"/>
      <c r="FU6" s="6"/>
      <c r="FV6" s="4">
        <v>26</v>
      </c>
      <c r="FW6" s="4">
        <v>5.2150536999999997E-2</v>
      </c>
      <c r="FX6" s="6"/>
      <c r="FY6" s="5"/>
      <c r="FZ6" s="6"/>
      <c r="GA6" s="6"/>
      <c r="GB6" s="6"/>
      <c r="GC6" s="6" t="s">
        <v>90</v>
      </c>
      <c r="GD6" s="6">
        <v>320</v>
      </c>
      <c r="GE6" s="6">
        <v>160</v>
      </c>
      <c r="GF6" s="6">
        <v>80</v>
      </c>
      <c r="GG6" s="6">
        <v>40</v>
      </c>
      <c r="GH6" s="6">
        <v>20</v>
      </c>
      <c r="GI6" s="6">
        <v>9.4700000000000006</v>
      </c>
      <c r="GJ6" s="4"/>
      <c r="GK6" s="6"/>
      <c r="GL6" s="6"/>
      <c r="GM6" s="4">
        <v>28</v>
      </c>
      <c r="GN6" s="4">
        <v>3.4267062000000001E-2</v>
      </c>
      <c r="GO6" s="6"/>
      <c r="GP6" s="5"/>
      <c r="GQ6" s="6" t="s">
        <v>91</v>
      </c>
      <c r="GR6" s="6"/>
      <c r="GS6" s="6"/>
      <c r="GT6" s="6" t="s">
        <v>90</v>
      </c>
      <c r="GU6" s="6">
        <v>320</v>
      </c>
      <c r="GV6" s="6">
        <v>160</v>
      </c>
      <c r="GW6" s="6">
        <v>80</v>
      </c>
      <c r="GX6" s="6">
        <v>40</v>
      </c>
      <c r="GY6" s="6">
        <v>20</v>
      </c>
      <c r="GZ6" s="6">
        <v>9.4700000000000006</v>
      </c>
      <c r="HA6" s="4"/>
      <c r="HB6" s="6"/>
      <c r="HC6" s="6"/>
      <c r="HD6" s="4">
        <v>48.471953329999998</v>
      </c>
      <c r="HE6" s="4">
        <v>8.8654144000000004E-2</v>
      </c>
      <c r="HF6" s="6"/>
      <c r="HG6" s="5"/>
      <c r="HH6" s="4"/>
      <c r="HI6" s="6"/>
      <c r="HJ6" s="6"/>
      <c r="HK6" s="6" t="s">
        <v>90</v>
      </c>
      <c r="HL6" s="6">
        <v>320</v>
      </c>
      <c r="HM6" s="6">
        <v>160</v>
      </c>
      <c r="HN6" s="6">
        <v>80</v>
      </c>
      <c r="HO6" s="6">
        <v>40</v>
      </c>
      <c r="HP6" s="6">
        <v>20</v>
      </c>
      <c r="HQ6" s="6">
        <v>9.4700000000000006</v>
      </c>
      <c r="HR6" s="4"/>
      <c r="HS6" s="6"/>
      <c r="HT6" s="6"/>
      <c r="HU6" s="4">
        <v>50</v>
      </c>
      <c r="HV6" s="4">
        <v>0.118265697</v>
      </c>
      <c r="HW6" s="6"/>
      <c r="HX6" s="5"/>
      <c r="HY6" s="4"/>
      <c r="HZ6" s="6"/>
      <c r="IA6" s="6"/>
      <c r="IB6" s="6" t="s">
        <v>90</v>
      </c>
      <c r="IC6" s="6">
        <v>320</v>
      </c>
      <c r="ID6" s="6">
        <v>160</v>
      </c>
      <c r="IE6" s="6">
        <v>80</v>
      </c>
      <c r="IF6" s="6">
        <v>40</v>
      </c>
      <c r="IG6" s="6">
        <v>20</v>
      </c>
      <c r="IH6" s="6">
        <v>9.4700000000000006</v>
      </c>
      <c r="II6" s="4"/>
      <c r="IJ6" s="6"/>
      <c r="IK6" s="6"/>
      <c r="IL6" s="4">
        <v>26</v>
      </c>
      <c r="IM6" s="4">
        <v>6.3191219000000007E-2</v>
      </c>
      <c r="IN6" s="6"/>
      <c r="IO6" s="5"/>
      <c r="IP6" s="4"/>
      <c r="IQ6" s="6"/>
      <c r="IR6" s="6"/>
      <c r="IS6" s="6" t="s">
        <v>90</v>
      </c>
      <c r="IT6" s="6">
        <v>320</v>
      </c>
      <c r="IU6" s="6">
        <v>160</v>
      </c>
      <c r="IV6" s="6">
        <v>80</v>
      </c>
      <c r="IW6" s="6">
        <v>40</v>
      </c>
      <c r="IX6" s="6">
        <v>20</v>
      </c>
      <c r="IY6" s="6">
        <v>9.4700000000000006</v>
      </c>
      <c r="IZ6" s="4"/>
      <c r="JA6" s="6"/>
      <c r="JB6" s="6"/>
      <c r="JC6" s="4">
        <v>40</v>
      </c>
      <c r="JD6" s="4">
        <v>0.120089108</v>
      </c>
      <c r="JE6" s="6"/>
      <c r="JF6" s="5"/>
      <c r="JG6" s="4"/>
      <c r="JH6" s="6"/>
      <c r="JI6" s="6"/>
      <c r="JJ6" s="6" t="s">
        <v>90</v>
      </c>
      <c r="JK6" s="6">
        <v>320</v>
      </c>
      <c r="JL6" s="6">
        <v>160</v>
      </c>
      <c r="JM6" s="6">
        <v>80</v>
      </c>
      <c r="JN6" s="6">
        <v>40</v>
      </c>
      <c r="JO6" s="6">
        <v>20</v>
      </c>
      <c r="JP6" s="6">
        <v>9.4700000000000006</v>
      </c>
      <c r="JQ6" s="4"/>
      <c r="JR6" s="6"/>
      <c r="JS6" s="6"/>
      <c r="JT6" s="4">
        <v>36.564779999999999</v>
      </c>
      <c r="JU6" s="4">
        <v>9.6364978000000004E-2</v>
      </c>
      <c r="JV6" s="6"/>
      <c r="JW6" s="5"/>
      <c r="JX6" s="4"/>
      <c r="JY6" s="6"/>
      <c r="JZ6" s="6"/>
      <c r="KA6" s="6" t="s">
        <v>90</v>
      </c>
      <c r="KB6" s="6">
        <v>320</v>
      </c>
      <c r="KC6" s="6">
        <v>160</v>
      </c>
      <c r="KD6" s="6">
        <v>80</v>
      </c>
      <c r="KE6" s="6">
        <v>40</v>
      </c>
      <c r="KF6" s="6">
        <v>20</v>
      </c>
      <c r="KG6" s="6">
        <v>9.4700000000000006</v>
      </c>
      <c r="KH6" s="4"/>
      <c r="KI6" s="6"/>
      <c r="KJ6" s="6"/>
      <c r="KK6" s="4">
        <v>50</v>
      </c>
      <c r="KL6" s="4">
        <v>6.5922929000000005E-2</v>
      </c>
      <c r="KM6" s="6"/>
      <c r="KN6" s="5"/>
      <c r="KO6" s="4"/>
      <c r="KP6" s="6"/>
      <c r="KQ6" s="6"/>
      <c r="KR6" s="6" t="s">
        <v>90</v>
      </c>
      <c r="KS6" s="6">
        <v>320</v>
      </c>
      <c r="KT6" s="6">
        <v>160</v>
      </c>
      <c r="KU6" s="6">
        <v>80</v>
      </c>
      <c r="KV6" s="6">
        <v>40</v>
      </c>
      <c r="KW6" s="6">
        <v>20</v>
      </c>
      <c r="KX6" s="6">
        <v>9.4700000000000006</v>
      </c>
      <c r="KY6" s="4"/>
      <c r="KZ6" s="6"/>
      <c r="LA6" s="6"/>
      <c r="LB6" s="4">
        <v>50</v>
      </c>
      <c r="LC6" s="4">
        <v>1.1295443E-2</v>
      </c>
      <c r="LD6" s="6"/>
      <c r="LE6" s="5"/>
      <c r="LF6" s="4"/>
      <c r="LG6" s="6"/>
      <c r="LH6" s="6"/>
      <c r="LI6" s="6" t="s">
        <v>90</v>
      </c>
      <c r="LJ6" s="6">
        <v>320</v>
      </c>
      <c r="LK6" s="6">
        <v>160</v>
      </c>
      <c r="LL6" s="6">
        <v>80</v>
      </c>
      <c r="LM6" s="6">
        <v>40</v>
      </c>
      <c r="LN6" s="6">
        <v>20</v>
      </c>
      <c r="LO6" s="6">
        <v>9.4700000000000006</v>
      </c>
      <c r="LP6" s="4"/>
      <c r="LQ6" s="6"/>
      <c r="LR6" s="6"/>
      <c r="LS6" s="6">
        <v>28.383040000000001</v>
      </c>
      <c r="LT6" s="6">
        <v>8.1516000000000005E-2</v>
      </c>
      <c r="LU6" s="6"/>
      <c r="LV6" s="5"/>
      <c r="LW6" s="4"/>
      <c r="LX6" s="6"/>
      <c r="LY6" s="6"/>
      <c r="LZ6" s="6" t="s">
        <v>90</v>
      </c>
      <c r="MA6" s="6">
        <v>320</v>
      </c>
      <c r="MB6" s="6">
        <v>160</v>
      </c>
      <c r="MC6" s="6">
        <v>80</v>
      </c>
      <c r="MD6" s="6">
        <v>40</v>
      </c>
      <c r="ME6" s="6">
        <v>20</v>
      </c>
      <c r="MF6" s="6">
        <v>9.4700000000000006</v>
      </c>
      <c r="MG6" s="4"/>
      <c r="MH6" s="6"/>
      <c r="MI6" s="6"/>
      <c r="MJ6" s="6">
        <v>62.087899999999998</v>
      </c>
      <c r="MK6" s="6">
        <v>0.123627</v>
      </c>
      <c r="ML6" s="6"/>
      <c r="MM6" s="5"/>
      <c r="MN6" s="4"/>
      <c r="MO6" s="6"/>
      <c r="MP6" s="6"/>
      <c r="MQ6" s="6" t="s">
        <v>90</v>
      </c>
      <c r="MR6" s="6">
        <v>320</v>
      </c>
      <c r="MS6" s="6">
        <v>160</v>
      </c>
      <c r="MT6" s="6">
        <v>80</v>
      </c>
      <c r="MU6" s="6">
        <v>40</v>
      </c>
      <c r="MV6" s="6">
        <v>20</v>
      </c>
      <c r="MW6" s="6">
        <v>9.4700000000000006</v>
      </c>
      <c r="MX6" s="4"/>
      <c r="MY6" s="6"/>
      <c r="MZ6" s="6"/>
      <c r="NA6" s="4">
        <v>15.5349</v>
      </c>
      <c r="NB6" s="4">
        <v>3.9119806999999999E-2</v>
      </c>
      <c r="NC6" s="6"/>
      <c r="ND6" s="5"/>
      <c r="NE6" s="4"/>
      <c r="NF6" s="6"/>
      <c r="NG6" s="6"/>
      <c r="NH6" s="6" t="s">
        <v>90</v>
      </c>
      <c r="NI6" s="6">
        <v>320</v>
      </c>
      <c r="NJ6" s="6">
        <v>160</v>
      </c>
      <c r="NK6" s="6">
        <v>80</v>
      </c>
      <c r="NL6" s="6">
        <v>40</v>
      </c>
      <c r="NM6" s="6">
        <v>20</v>
      </c>
      <c r="NN6" s="6">
        <v>9.4700000000000006</v>
      </c>
      <c r="NO6" s="4"/>
      <c r="NP6" s="6"/>
      <c r="NQ6" s="6"/>
      <c r="NR6" s="4"/>
      <c r="NS6" s="4"/>
      <c r="NT6" s="6"/>
      <c r="NU6" s="5"/>
      <c r="NV6" s="4"/>
      <c r="NW6" s="6"/>
      <c r="NX6" s="6"/>
      <c r="NY6" s="6" t="s">
        <v>90</v>
      </c>
      <c r="NZ6" s="6">
        <v>320</v>
      </c>
      <c r="OA6" s="6">
        <v>160</v>
      </c>
      <c r="OB6" s="6">
        <v>80</v>
      </c>
      <c r="OC6" s="6">
        <v>40</v>
      </c>
      <c r="OD6" s="6">
        <v>20</v>
      </c>
      <c r="OE6" s="6">
        <v>9.4700000000000006</v>
      </c>
      <c r="OF6" s="4"/>
      <c r="OG6" s="6"/>
      <c r="OH6" s="6"/>
      <c r="OI6" s="4"/>
      <c r="OJ6" s="4"/>
      <c r="OK6" s="6"/>
      <c r="OL6" s="5"/>
      <c r="OM6" s="4"/>
      <c r="ON6" s="6"/>
      <c r="OO6" s="6"/>
      <c r="OP6" s="6" t="s">
        <v>90</v>
      </c>
      <c r="OQ6" s="6">
        <v>320</v>
      </c>
      <c r="OR6" s="6">
        <v>160</v>
      </c>
      <c r="OS6" s="6">
        <v>80</v>
      </c>
      <c r="OT6" s="6">
        <v>40</v>
      </c>
      <c r="OU6" s="6">
        <v>20</v>
      </c>
      <c r="OV6" s="6">
        <v>9.4700000000000006</v>
      </c>
      <c r="OW6" s="4"/>
      <c r="OX6" s="6"/>
      <c r="OY6" s="6"/>
      <c r="OZ6" s="4">
        <v>63.455186670000003</v>
      </c>
      <c r="PA6" s="4">
        <v>9.5946966999999994E-2</v>
      </c>
      <c r="PB6" s="6"/>
      <c r="PC6" s="5"/>
      <c r="PD6" s="4"/>
      <c r="PE6" s="6"/>
      <c r="PF6" s="6"/>
      <c r="PG6" s="6" t="s">
        <v>90</v>
      </c>
      <c r="PH6" s="6">
        <v>320</v>
      </c>
      <c r="PI6" s="6">
        <v>160</v>
      </c>
      <c r="PJ6" s="6">
        <v>80</v>
      </c>
      <c r="PK6" s="6">
        <v>40</v>
      </c>
      <c r="PL6" s="6">
        <v>20</v>
      </c>
      <c r="PM6" s="6">
        <v>9.4700000000000006</v>
      </c>
      <c r="PN6" s="4"/>
      <c r="PO6" s="6"/>
      <c r="PP6" s="6"/>
      <c r="PQ6" s="4">
        <v>57.032359999999997</v>
      </c>
      <c r="PR6" s="4">
        <v>3.8765110999999998E-2</v>
      </c>
      <c r="PS6" s="6"/>
      <c r="PT6" s="5"/>
      <c r="PU6" s="4"/>
      <c r="PV6" s="6"/>
      <c r="PW6" s="6"/>
      <c r="PX6" s="6" t="s">
        <v>90</v>
      </c>
      <c r="PY6" s="6">
        <v>320</v>
      </c>
      <c r="PZ6" s="6">
        <v>160</v>
      </c>
      <c r="QA6" s="6">
        <v>80</v>
      </c>
      <c r="QB6" s="6">
        <v>40</v>
      </c>
      <c r="QC6" s="6">
        <v>20</v>
      </c>
      <c r="QD6" s="6">
        <v>9.4700000000000006</v>
      </c>
      <c r="QE6" s="4"/>
      <c r="QF6" s="6"/>
      <c r="QG6" s="6"/>
      <c r="QH6" s="4">
        <v>90.173159999999996</v>
      </c>
      <c r="QI6" s="4">
        <v>0.129282014</v>
      </c>
      <c r="QJ6" s="6"/>
      <c r="QK6" s="5"/>
      <c r="QL6" s="4"/>
      <c r="QM6" s="6"/>
      <c r="QN6" s="6"/>
      <c r="QO6" s="6" t="s">
        <v>90</v>
      </c>
      <c r="QP6" s="6">
        <v>320</v>
      </c>
      <c r="QQ6" s="6">
        <v>160</v>
      </c>
      <c r="QR6" s="6">
        <v>80</v>
      </c>
      <c r="QS6" s="6">
        <v>40</v>
      </c>
      <c r="QT6" s="6">
        <v>20</v>
      </c>
      <c r="QU6" s="6">
        <v>9.4700000000000006</v>
      </c>
      <c r="QV6" s="4"/>
      <c r="QW6" s="6"/>
      <c r="QX6" s="6"/>
      <c r="QY6" s="4">
        <v>38</v>
      </c>
      <c r="QZ6" s="4">
        <v>6.8448320000000007E-2</v>
      </c>
      <c r="RA6" s="6"/>
      <c r="RB6" s="5"/>
      <c r="RC6" s="4"/>
      <c r="RD6" s="6"/>
      <c r="RE6" s="6"/>
      <c r="RF6" s="6" t="s">
        <v>90</v>
      </c>
      <c r="RG6" s="6">
        <v>320</v>
      </c>
      <c r="RH6" s="6">
        <v>160</v>
      </c>
      <c r="RI6" s="6">
        <v>80</v>
      </c>
      <c r="RJ6" s="6">
        <v>40</v>
      </c>
      <c r="RK6" s="6">
        <v>20</v>
      </c>
      <c r="RL6" s="6">
        <v>9.4700000000000006</v>
      </c>
      <c r="RM6" s="4"/>
      <c r="RN6" s="6"/>
      <c r="RO6" s="6"/>
      <c r="RP6" s="4">
        <v>36.737213330000003</v>
      </c>
      <c r="RQ6" s="4">
        <v>0.117396841</v>
      </c>
      <c r="RR6" s="6"/>
      <c r="RS6" s="5"/>
      <c r="RT6" s="4"/>
      <c r="RU6" s="6"/>
      <c r="RV6" s="6"/>
      <c r="RW6" s="6" t="s">
        <v>90</v>
      </c>
      <c r="RX6" s="6">
        <v>320</v>
      </c>
      <c r="RY6" s="6">
        <v>160</v>
      </c>
      <c r="RZ6" s="6">
        <v>80</v>
      </c>
      <c r="SA6" s="6">
        <v>40</v>
      </c>
      <c r="SB6" s="6">
        <v>20</v>
      </c>
      <c r="SC6" s="6">
        <v>9.4700000000000006</v>
      </c>
      <c r="SD6" s="4"/>
      <c r="SE6" s="6"/>
      <c r="SF6" s="6"/>
      <c r="SG6" s="4">
        <v>28</v>
      </c>
      <c r="SH6" s="4">
        <v>0.131665382</v>
      </c>
      <c r="SI6" s="6"/>
      <c r="SJ6" s="5"/>
      <c r="SK6" s="4"/>
      <c r="SL6" s="6"/>
      <c r="SM6" s="6"/>
      <c r="SN6" s="6" t="s">
        <v>90</v>
      </c>
      <c r="SO6" s="6">
        <v>320</v>
      </c>
      <c r="SP6" s="6">
        <v>160</v>
      </c>
      <c r="SQ6" s="6">
        <v>80</v>
      </c>
      <c r="SR6" s="6">
        <v>40</v>
      </c>
      <c r="SS6" s="6">
        <v>20</v>
      </c>
      <c r="ST6" s="6">
        <v>9.4700000000000006</v>
      </c>
      <c r="SU6" s="4"/>
      <c r="SV6" s="6"/>
      <c r="SW6" s="6"/>
      <c r="SX6" s="4">
        <v>12</v>
      </c>
      <c r="SY6" s="4">
        <v>7.3481695E-2</v>
      </c>
      <c r="SZ6" s="6"/>
      <c r="TA6" s="5"/>
      <c r="TB6" s="4"/>
      <c r="TC6" s="6"/>
      <c r="TD6" s="6"/>
      <c r="TE6" s="6" t="s">
        <v>90</v>
      </c>
      <c r="TF6" s="6">
        <v>320</v>
      </c>
      <c r="TG6" s="6">
        <v>160</v>
      </c>
      <c r="TH6" s="6">
        <v>80</v>
      </c>
      <c r="TI6" s="6">
        <v>40</v>
      </c>
      <c r="TJ6" s="6">
        <v>20</v>
      </c>
      <c r="TK6" s="6">
        <v>9.4700000000000006</v>
      </c>
      <c r="TL6" s="4"/>
      <c r="TM6" s="6"/>
      <c r="TN6" s="6"/>
      <c r="TO6" s="4">
        <v>30</v>
      </c>
      <c r="TP6" s="4">
        <v>7.9818877999999996E-2</v>
      </c>
      <c r="TQ6" s="6"/>
      <c r="TR6" s="5"/>
      <c r="TS6" s="4"/>
      <c r="TT6" s="6"/>
      <c r="TU6" s="6"/>
      <c r="TV6" s="6" t="s">
        <v>90</v>
      </c>
      <c r="TW6" s="6">
        <v>320</v>
      </c>
      <c r="TX6" s="6">
        <v>160</v>
      </c>
      <c r="TY6" s="6">
        <v>80</v>
      </c>
      <c r="TZ6" s="6">
        <v>40</v>
      </c>
      <c r="UA6" s="6">
        <v>20</v>
      </c>
      <c r="UB6" s="6">
        <v>9.4700000000000006</v>
      </c>
      <c r="UC6" s="4"/>
      <c r="UD6" s="6"/>
      <c r="UE6" s="6"/>
      <c r="UF6" s="4">
        <v>30</v>
      </c>
      <c r="UG6" s="4">
        <v>0.35150601599999998</v>
      </c>
      <c r="UH6" s="6"/>
      <c r="UI6" s="5"/>
      <c r="UJ6" s="4"/>
      <c r="UK6" s="6"/>
      <c r="UL6" s="6"/>
      <c r="UM6" s="6" t="s">
        <v>90</v>
      </c>
      <c r="UN6" s="6">
        <v>320</v>
      </c>
      <c r="UO6" s="6">
        <v>160</v>
      </c>
      <c r="UP6" s="6">
        <v>80</v>
      </c>
      <c r="UQ6" s="6">
        <v>40</v>
      </c>
      <c r="UR6" s="6">
        <v>20</v>
      </c>
      <c r="US6" s="6">
        <v>9.4700000000000006</v>
      </c>
      <c r="UT6" s="4"/>
      <c r="UU6" s="6"/>
      <c r="UV6" s="6"/>
      <c r="UW6" s="4">
        <v>30</v>
      </c>
      <c r="UX6" s="4">
        <v>1.4160746E-2</v>
      </c>
      <c r="UY6" s="6"/>
      <c r="UZ6" s="5"/>
      <c r="VA6" s="4"/>
      <c r="VB6" s="6"/>
      <c r="VC6" s="6"/>
      <c r="VD6" s="6" t="s">
        <v>90</v>
      </c>
      <c r="VE6" s="6">
        <v>320</v>
      </c>
      <c r="VF6" s="6">
        <v>160</v>
      </c>
      <c r="VG6" s="6">
        <v>80</v>
      </c>
      <c r="VH6" s="6">
        <v>40</v>
      </c>
      <c r="VI6" s="6">
        <v>20</v>
      </c>
      <c r="VJ6" s="6">
        <v>9.4700000000000006</v>
      </c>
      <c r="VK6" s="4"/>
      <c r="VL6" s="6"/>
      <c r="VM6" s="6"/>
      <c r="VN6" s="4">
        <v>80.543546669999998</v>
      </c>
      <c r="VO6" s="4">
        <v>0.16703019099999999</v>
      </c>
      <c r="VP6" s="6"/>
      <c r="VQ6" s="5"/>
      <c r="VR6" s="4"/>
      <c r="VS6" s="6"/>
      <c r="VT6" s="6"/>
      <c r="VU6" s="6" t="s">
        <v>90</v>
      </c>
      <c r="VV6" s="6">
        <v>320</v>
      </c>
      <c r="VW6" s="6">
        <v>160</v>
      </c>
      <c r="VX6" s="6">
        <v>80</v>
      </c>
      <c r="VY6" s="6">
        <v>40</v>
      </c>
      <c r="VZ6" s="6">
        <v>20</v>
      </c>
      <c r="WA6" s="6">
        <v>9.4700000000000006</v>
      </c>
      <c r="WB6" s="4"/>
      <c r="WC6" s="6"/>
      <c r="WD6" s="6"/>
      <c r="WE6" s="4">
        <v>28.01514667</v>
      </c>
      <c r="WF6" s="4">
        <v>0.101861272</v>
      </c>
      <c r="WG6" s="6"/>
      <c r="WH6" s="5"/>
      <c r="WI6" s="4"/>
      <c r="WJ6" s="6"/>
      <c r="WK6" s="6"/>
      <c r="WL6" s="6" t="s">
        <v>90</v>
      </c>
      <c r="WM6" s="6">
        <v>320</v>
      </c>
      <c r="WN6" s="6">
        <v>160</v>
      </c>
      <c r="WO6" s="6">
        <v>80</v>
      </c>
      <c r="WP6" s="6">
        <v>40</v>
      </c>
      <c r="WQ6" s="6">
        <v>20</v>
      </c>
      <c r="WR6" s="6">
        <v>9.4700000000000006</v>
      </c>
      <c r="WS6" s="4"/>
      <c r="WT6" s="6"/>
      <c r="WU6" s="6"/>
      <c r="WV6" s="4">
        <v>72</v>
      </c>
      <c r="WW6" s="4">
        <v>1.0310786000000001E-2</v>
      </c>
      <c r="WX6" s="6"/>
      <c r="WY6" s="5"/>
      <c r="WZ6" s="4"/>
      <c r="XA6" s="6"/>
      <c r="XB6" s="6"/>
      <c r="XC6" s="6" t="s">
        <v>90</v>
      </c>
      <c r="XD6" s="6">
        <v>320</v>
      </c>
      <c r="XE6" s="6">
        <v>160</v>
      </c>
      <c r="XF6" s="6">
        <v>80</v>
      </c>
      <c r="XG6" s="6">
        <v>40</v>
      </c>
      <c r="XH6" s="6">
        <v>20</v>
      </c>
      <c r="XI6" s="6">
        <v>9.4700000000000006</v>
      </c>
      <c r="XJ6" s="4"/>
      <c r="XK6" s="6"/>
      <c r="XL6" s="6"/>
      <c r="XM6" s="4">
        <v>17.150600000000001</v>
      </c>
      <c r="XN6" s="4">
        <v>0.106227813</v>
      </c>
      <c r="XO6" s="6"/>
      <c r="XP6" s="5"/>
      <c r="XQ6" s="4"/>
      <c r="XR6" s="6"/>
      <c r="XS6" s="6"/>
      <c r="XT6" s="6" t="s">
        <v>90</v>
      </c>
      <c r="XU6" s="6">
        <v>320</v>
      </c>
      <c r="XV6" s="6">
        <v>160</v>
      </c>
      <c r="XW6" s="6">
        <v>80</v>
      </c>
      <c r="XX6" s="6">
        <v>40</v>
      </c>
      <c r="XY6" s="6">
        <v>20</v>
      </c>
      <c r="XZ6" s="6">
        <v>9.4700000000000006</v>
      </c>
      <c r="YA6" s="4"/>
      <c r="YB6" s="6"/>
      <c r="YC6" s="6"/>
      <c r="YD6" s="4">
        <v>46</v>
      </c>
      <c r="YE6" s="4">
        <v>4.8660490000000001E-2</v>
      </c>
      <c r="YF6" s="6"/>
      <c r="YG6" s="5"/>
      <c r="YH6" s="4"/>
      <c r="YI6" s="6"/>
      <c r="YJ6" s="6"/>
      <c r="YK6" s="6" t="s">
        <v>90</v>
      </c>
      <c r="YL6" s="6">
        <v>320</v>
      </c>
      <c r="YM6" s="6">
        <v>160</v>
      </c>
      <c r="YN6" s="6">
        <v>80</v>
      </c>
      <c r="YO6" s="6">
        <v>40</v>
      </c>
      <c r="YP6" s="6">
        <v>20</v>
      </c>
      <c r="YQ6" s="6">
        <v>9.4700000000000006</v>
      </c>
      <c r="YR6" s="4"/>
      <c r="YS6" s="6"/>
      <c r="YT6" s="6"/>
      <c r="YU6" s="4">
        <v>30</v>
      </c>
      <c r="YV6" s="4">
        <v>5.5495831000000002E-2</v>
      </c>
      <c r="YW6" s="6"/>
      <c r="YX6" s="5"/>
      <c r="YY6" s="4"/>
      <c r="YZ6" s="6"/>
      <c r="ZA6" s="6"/>
      <c r="ZB6" s="6" t="s">
        <v>90</v>
      </c>
      <c r="ZC6" s="6">
        <v>320</v>
      </c>
      <c r="ZD6" s="6">
        <v>160</v>
      </c>
      <c r="ZE6" s="6">
        <v>80</v>
      </c>
      <c r="ZF6" s="6">
        <v>40</v>
      </c>
      <c r="ZG6" s="6">
        <v>20</v>
      </c>
      <c r="ZH6" s="6">
        <v>9.4700000000000006</v>
      </c>
      <c r="ZI6" s="4"/>
      <c r="ZJ6" s="6"/>
      <c r="ZK6" s="6"/>
      <c r="ZL6" s="4">
        <v>80</v>
      </c>
      <c r="ZM6" s="4">
        <v>0.201073845</v>
      </c>
      <c r="ZN6" s="6"/>
      <c r="ZO6" s="5"/>
      <c r="ZP6" s="4"/>
      <c r="ZQ6" s="6"/>
      <c r="ZR6" s="6"/>
      <c r="ZS6" s="6" t="s">
        <v>90</v>
      </c>
      <c r="ZT6" s="6">
        <v>320</v>
      </c>
      <c r="ZU6" s="6">
        <v>160</v>
      </c>
      <c r="ZV6" s="6">
        <v>80</v>
      </c>
      <c r="ZW6" s="6">
        <v>40</v>
      </c>
      <c r="ZX6" s="6">
        <v>20</v>
      </c>
      <c r="ZY6" s="6">
        <v>9.4700000000000006</v>
      </c>
      <c r="ZZ6" s="4"/>
      <c r="AAA6" s="6"/>
      <c r="AAB6" s="6"/>
      <c r="AAC6" s="4">
        <v>48.475279999999998</v>
      </c>
      <c r="AAD6" s="4">
        <v>9.9148346999999998E-2</v>
      </c>
      <c r="AAE6" s="6"/>
      <c r="AAF6" s="5"/>
      <c r="AAG6" s="4"/>
      <c r="AAH6" s="6"/>
      <c r="AAI6" s="6"/>
      <c r="AAJ6" s="6" t="s">
        <v>90</v>
      </c>
      <c r="AAK6" s="6">
        <v>320</v>
      </c>
      <c r="AAL6" s="6">
        <v>160</v>
      </c>
      <c r="AAM6" s="6">
        <v>80</v>
      </c>
      <c r="AAN6" s="6">
        <v>40</v>
      </c>
      <c r="AAO6" s="6">
        <v>20</v>
      </c>
      <c r="AAP6" s="6">
        <v>9.4700000000000006</v>
      </c>
      <c r="AAQ6" s="4"/>
      <c r="AAR6" s="6"/>
      <c r="AAS6" s="6"/>
      <c r="AAT6" s="4">
        <v>34</v>
      </c>
      <c r="AAU6" s="4">
        <v>3.0343583E-2</v>
      </c>
      <c r="AAV6" s="6"/>
      <c r="AAW6" s="5"/>
      <c r="AAX6" s="4"/>
      <c r="AAY6" s="6"/>
      <c r="AAZ6" s="6"/>
      <c r="ABA6" s="6" t="s">
        <v>90</v>
      </c>
      <c r="ABB6" s="6">
        <v>320</v>
      </c>
      <c r="ABC6" s="6">
        <v>160</v>
      </c>
      <c r="ABD6" s="6">
        <v>80</v>
      </c>
      <c r="ABE6" s="6">
        <v>40</v>
      </c>
      <c r="ABF6" s="6">
        <v>20</v>
      </c>
      <c r="ABG6" s="6">
        <v>9.4700000000000006</v>
      </c>
      <c r="ABH6" s="4"/>
      <c r="ABI6" s="6"/>
      <c r="ABJ6" s="6"/>
      <c r="ABK6" s="4">
        <v>44</v>
      </c>
      <c r="ABL6" s="4">
        <v>0.16222094500000001</v>
      </c>
      <c r="ABM6" s="6"/>
      <c r="ABN6" s="5"/>
      <c r="ABO6" s="4"/>
      <c r="ABP6" s="6"/>
      <c r="ABQ6" s="6"/>
      <c r="ABR6" s="6" t="s">
        <v>90</v>
      </c>
      <c r="ABS6" s="6">
        <v>320</v>
      </c>
      <c r="ABT6" s="6">
        <v>160</v>
      </c>
      <c r="ABU6" s="6">
        <v>80</v>
      </c>
      <c r="ABV6" s="6">
        <v>40</v>
      </c>
      <c r="ABW6" s="6">
        <v>20</v>
      </c>
      <c r="ABX6" s="6">
        <v>9.4700000000000006</v>
      </c>
      <c r="ABY6" s="4"/>
      <c r="ABZ6" s="6"/>
      <c r="ACA6" s="6"/>
      <c r="ACB6" s="4">
        <v>12</v>
      </c>
      <c r="ACC6" s="4">
        <v>0.39413353400000001</v>
      </c>
      <c r="ACD6" s="6"/>
      <c r="ACE6" s="5"/>
      <c r="ACF6" s="4"/>
      <c r="ACG6" s="6"/>
      <c r="ACH6" s="6"/>
      <c r="ACI6" s="6" t="s">
        <v>90</v>
      </c>
      <c r="ACJ6" s="6">
        <v>320</v>
      </c>
      <c r="ACK6" s="6">
        <v>160</v>
      </c>
      <c r="ACL6" s="6">
        <v>80</v>
      </c>
      <c r="ACM6" s="6">
        <v>40</v>
      </c>
      <c r="ACN6" s="6">
        <v>20</v>
      </c>
      <c r="ACO6" s="6">
        <v>9.4700000000000006</v>
      </c>
      <c r="ACP6" s="4"/>
      <c r="ACQ6" s="6"/>
      <c r="ACR6" s="6"/>
      <c r="ACS6" s="4">
        <v>70</v>
      </c>
      <c r="ACT6" s="4">
        <v>1.8519793E-2</v>
      </c>
      <c r="ACU6" s="6"/>
      <c r="ACV6" s="5"/>
      <c r="ACW6" s="4"/>
      <c r="ACX6" s="6"/>
      <c r="ACY6" s="6"/>
      <c r="ACZ6" s="6" t="s">
        <v>90</v>
      </c>
      <c r="ADA6" s="6">
        <v>320</v>
      </c>
      <c r="ADB6" s="6">
        <v>160</v>
      </c>
      <c r="ADC6" s="6">
        <v>80</v>
      </c>
      <c r="ADD6" s="6">
        <v>40</v>
      </c>
      <c r="ADE6" s="6">
        <v>20</v>
      </c>
      <c r="ADF6" s="6">
        <v>9.4700000000000006</v>
      </c>
      <c r="ADG6" s="4"/>
      <c r="ADH6" s="6"/>
      <c r="ADI6" s="6"/>
      <c r="ADJ6" s="4">
        <v>90</v>
      </c>
      <c r="ADK6" s="4">
        <v>7.7280402999999998E-2</v>
      </c>
      <c r="ADL6" s="6"/>
      <c r="ADM6" s="5"/>
      <c r="ADN6" s="4"/>
      <c r="ADO6" s="6"/>
      <c r="ADP6" s="6"/>
      <c r="ADQ6" s="6" t="s">
        <v>90</v>
      </c>
      <c r="ADR6" s="6">
        <v>320</v>
      </c>
      <c r="ADS6" s="6">
        <v>160</v>
      </c>
      <c r="ADT6" s="6">
        <v>80</v>
      </c>
      <c r="ADU6" s="6">
        <v>40</v>
      </c>
      <c r="ADV6" s="6">
        <v>20</v>
      </c>
      <c r="ADW6" s="6">
        <v>9.4700000000000006</v>
      </c>
      <c r="ADX6" s="4"/>
      <c r="ADY6" s="6"/>
      <c r="ADZ6" s="6"/>
      <c r="AEA6" s="4">
        <v>48.927399999999999</v>
      </c>
      <c r="AEB6" s="4">
        <v>0.147116408</v>
      </c>
      <c r="AEC6" s="6"/>
      <c r="AED6" s="5"/>
      <c r="AEE6" s="4"/>
      <c r="AEF6" s="6"/>
      <c r="AEG6" s="6"/>
      <c r="AEH6" s="6" t="s">
        <v>90</v>
      </c>
      <c r="AEI6" s="6">
        <v>320</v>
      </c>
      <c r="AEJ6" s="6">
        <v>160</v>
      </c>
      <c r="AEK6" s="6">
        <v>80</v>
      </c>
      <c r="AEL6" s="6">
        <v>40</v>
      </c>
      <c r="AEM6" s="6">
        <v>20</v>
      </c>
      <c r="AEN6" s="6">
        <v>9.4700000000000006</v>
      </c>
      <c r="AEO6" s="4"/>
      <c r="AEP6" s="6"/>
      <c r="AEQ6" s="6"/>
      <c r="AER6" s="4">
        <v>39.05968</v>
      </c>
      <c r="AES6" s="4">
        <v>0.18168237600000001</v>
      </c>
      <c r="AET6" s="6"/>
      <c r="AEU6" s="6"/>
      <c r="AEV6" s="6"/>
      <c r="AEW6" s="5"/>
      <c r="AEX6" s="4">
        <v>5</v>
      </c>
      <c r="AEY6" s="4">
        <v>0.54026666700000003</v>
      </c>
      <c r="AEZ6" s="8">
        <v>8.0952699999999994E-8</v>
      </c>
      <c r="AFA6" s="4"/>
      <c r="AFB6" s="4">
        <v>0.54026666700000003</v>
      </c>
      <c r="AFC6" s="9"/>
      <c r="AFD6" s="4"/>
      <c r="AFE6" s="4">
        <v>0.54026666700000003</v>
      </c>
      <c r="AFF6" s="8">
        <v>1.36535E-7</v>
      </c>
      <c r="AFG6" s="4"/>
      <c r="AFH6" s="4">
        <v>0.54026666700000003</v>
      </c>
      <c r="AFI6" s="8">
        <v>1.14115E-7</v>
      </c>
      <c r="AFJ6" s="4"/>
      <c r="AFK6" s="4">
        <v>0.54026666700000003</v>
      </c>
      <c r="AFL6" s="8">
        <v>1.4591299999999999E-7</v>
      </c>
      <c r="AFM6" s="4"/>
      <c r="AFN6" s="4">
        <v>0.54026666700000003</v>
      </c>
      <c r="AFO6" s="8">
        <v>1.7412900000000001E-7</v>
      </c>
      <c r="AFP6" s="4"/>
      <c r="AFQ6" s="4">
        <v>0.54026666700000003</v>
      </c>
      <c r="AFR6" s="8">
        <v>2.7000099999999998E-7</v>
      </c>
      <c r="AFS6" s="4"/>
      <c r="AFT6" s="4">
        <v>0.54026666700000003</v>
      </c>
      <c r="AFU6" s="8">
        <v>2.1991499999999999E-7</v>
      </c>
      <c r="AFV6" s="4"/>
      <c r="AFW6" s="4">
        <v>0.54026666700000003</v>
      </c>
      <c r="AFX6" s="8">
        <v>2.84813E-7</v>
      </c>
      <c r="AFY6" s="4"/>
      <c r="AFZ6" s="4">
        <v>0.54026666700000003</v>
      </c>
      <c r="AGA6" s="8">
        <v>2.1930000000000001E-7</v>
      </c>
      <c r="AGB6" s="4"/>
      <c r="AGC6" s="4">
        <v>0.54026666700000003</v>
      </c>
      <c r="AGD6" s="8">
        <v>5.3566300000000001E-8</v>
      </c>
      <c r="AGE6" s="4"/>
      <c r="AGF6" s="4">
        <v>0.54026666700000003</v>
      </c>
      <c r="AGG6" s="8">
        <v>5.3016000000000003E-8</v>
      </c>
      <c r="AGH6" s="4"/>
      <c r="AGI6" s="4">
        <v>0.54026666700000003</v>
      </c>
      <c r="AGJ6" s="8">
        <v>5.4354900000000001E-8</v>
      </c>
      <c r="AGK6" s="4"/>
      <c r="AGL6" s="4">
        <v>0.54026666700000003</v>
      </c>
      <c r="AGM6" s="8">
        <v>4.9326000000000001E-8</v>
      </c>
      <c r="AGN6" s="4"/>
      <c r="AGO6" s="4">
        <v>0.54026666700000003</v>
      </c>
      <c r="AGP6" s="10"/>
      <c r="AGQ6" s="4"/>
      <c r="AGR6" s="4">
        <v>0.27013333299999998</v>
      </c>
      <c r="AGS6" s="9"/>
      <c r="AGT6" s="4"/>
      <c r="AGU6" s="9" t="s">
        <v>92</v>
      </c>
      <c r="AGV6" s="9"/>
      <c r="AGW6" s="9"/>
    </row>
    <row r="7" spans="1:881" ht="15.75" x14ac:dyDescent="0.25">
      <c r="A7" s="4"/>
      <c r="B7" s="4" t="s">
        <v>93</v>
      </c>
      <c r="C7" s="4" t="s">
        <v>94</v>
      </c>
      <c r="D7" s="4"/>
      <c r="E7" s="4"/>
      <c r="F7" s="4"/>
      <c r="G7" s="4"/>
      <c r="H7" s="4"/>
      <c r="I7" s="4"/>
      <c r="J7" s="4"/>
      <c r="K7" s="5"/>
      <c r="L7" s="6" t="s">
        <v>87</v>
      </c>
      <c r="M7" s="6"/>
      <c r="N7" s="6"/>
      <c r="O7" s="6" t="s">
        <v>95</v>
      </c>
      <c r="P7" s="6">
        <v>100</v>
      </c>
      <c r="Q7" s="6">
        <v>100</v>
      </c>
      <c r="R7" s="6">
        <v>100</v>
      </c>
      <c r="S7" s="6">
        <v>100</v>
      </c>
      <c r="T7" s="6">
        <v>100</v>
      </c>
      <c r="U7" s="6">
        <v>100</v>
      </c>
      <c r="V7" s="4"/>
      <c r="W7" s="6"/>
      <c r="X7" s="6"/>
      <c r="Y7" s="4">
        <v>24</v>
      </c>
      <c r="Z7" s="4">
        <v>5.5084182000000002E-2</v>
      </c>
      <c r="AA7" s="6"/>
      <c r="AB7" s="5"/>
      <c r="AC7" s="6" t="s">
        <v>87</v>
      </c>
      <c r="AD7" s="6"/>
      <c r="AE7" s="6"/>
      <c r="AF7" s="6" t="s">
        <v>95</v>
      </c>
      <c r="AG7" s="6">
        <v>100</v>
      </c>
      <c r="AH7" s="6">
        <v>100</v>
      </c>
      <c r="AI7" s="6">
        <v>100</v>
      </c>
      <c r="AJ7" s="6">
        <v>100</v>
      </c>
      <c r="AK7" s="6">
        <v>100</v>
      </c>
      <c r="AL7" s="6">
        <v>100</v>
      </c>
      <c r="AM7" s="4"/>
      <c r="AN7" s="6"/>
      <c r="AO7" s="6"/>
      <c r="AP7" s="4">
        <v>11.78734667</v>
      </c>
      <c r="AQ7" s="4">
        <v>3.8238343000000001E-2</v>
      </c>
      <c r="AR7" s="6"/>
      <c r="AS7" s="5"/>
      <c r="AT7" s="6" t="s">
        <v>87</v>
      </c>
      <c r="AU7" s="6"/>
      <c r="AV7" s="6"/>
      <c r="AW7" s="6" t="s">
        <v>95</v>
      </c>
      <c r="AX7" s="6">
        <v>100</v>
      </c>
      <c r="AY7" s="6">
        <v>100</v>
      </c>
      <c r="AZ7" s="6">
        <v>100</v>
      </c>
      <c r="BA7" s="6">
        <v>100</v>
      </c>
      <c r="BB7" s="6">
        <v>100</v>
      </c>
      <c r="BC7" s="6">
        <v>100</v>
      </c>
      <c r="BD7" s="4"/>
      <c r="BE7" s="6"/>
      <c r="BF7" s="6"/>
      <c r="BG7" s="4">
        <v>17.2636</v>
      </c>
      <c r="BH7" s="4">
        <v>3.4475431000000001E-2</v>
      </c>
      <c r="BI7" s="6"/>
      <c r="BJ7" s="5"/>
      <c r="BK7" s="6" t="s">
        <v>91</v>
      </c>
      <c r="BL7" s="6"/>
      <c r="BM7" s="6"/>
      <c r="BN7" s="6" t="s">
        <v>95</v>
      </c>
      <c r="BO7" s="6">
        <v>100</v>
      </c>
      <c r="BP7" s="6">
        <v>100</v>
      </c>
      <c r="BQ7" s="6">
        <v>100</v>
      </c>
      <c r="BR7" s="6">
        <v>100</v>
      </c>
      <c r="BS7" s="6">
        <v>100</v>
      </c>
      <c r="BT7" s="6">
        <v>100</v>
      </c>
      <c r="BU7" s="4"/>
      <c r="BV7" s="6"/>
      <c r="BW7" s="6"/>
      <c r="BX7" s="4">
        <v>192</v>
      </c>
      <c r="BY7" s="4">
        <v>0.138773273</v>
      </c>
      <c r="BZ7" s="6"/>
      <c r="CA7" s="5"/>
      <c r="CB7" s="6" t="s">
        <v>87</v>
      </c>
      <c r="CC7" s="6"/>
      <c r="CD7" s="6"/>
      <c r="CE7" s="6" t="s">
        <v>95</v>
      </c>
      <c r="CF7" s="6">
        <v>100</v>
      </c>
      <c r="CG7" s="6">
        <v>100</v>
      </c>
      <c r="CH7" s="6">
        <v>100</v>
      </c>
      <c r="CI7" s="6">
        <v>100</v>
      </c>
      <c r="CJ7" s="6">
        <v>100</v>
      </c>
      <c r="CK7" s="6">
        <v>100</v>
      </c>
      <c r="CL7" s="4"/>
      <c r="CM7" s="6"/>
      <c r="CN7" s="6"/>
      <c r="CO7" s="4">
        <v>54</v>
      </c>
      <c r="CP7" s="4">
        <v>3.9493738E-2</v>
      </c>
      <c r="CQ7" s="6"/>
      <c r="CR7" s="5"/>
      <c r="CS7" s="7">
        <v>1.14E-9</v>
      </c>
      <c r="CT7" s="6"/>
      <c r="CU7" s="6"/>
      <c r="CV7" s="6" t="s">
        <v>95</v>
      </c>
      <c r="CW7" s="6">
        <v>100</v>
      </c>
      <c r="CX7" s="6">
        <v>100</v>
      </c>
      <c r="CY7" s="6">
        <v>100</v>
      </c>
      <c r="CZ7" s="6">
        <v>100</v>
      </c>
      <c r="DA7" s="6">
        <v>100</v>
      </c>
      <c r="DB7" s="6">
        <v>100</v>
      </c>
      <c r="DC7" s="4"/>
      <c r="DD7" s="6"/>
      <c r="DE7" s="6"/>
      <c r="DF7" s="4">
        <v>70.770099999999999</v>
      </c>
      <c r="DG7" s="4">
        <v>3.0499789999999999E-2</v>
      </c>
      <c r="DH7" s="6"/>
      <c r="DI7" s="5"/>
      <c r="DJ7" s="7">
        <v>1.14E-9</v>
      </c>
      <c r="DK7" s="6"/>
      <c r="DL7" s="6"/>
      <c r="DM7" s="6" t="s">
        <v>95</v>
      </c>
      <c r="DN7" s="6">
        <v>100</v>
      </c>
      <c r="DO7" s="6">
        <v>100</v>
      </c>
      <c r="DP7" s="6">
        <v>100</v>
      </c>
      <c r="DQ7" s="6">
        <v>100</v>
      </c>
      <c r="DR7" s="6">
        <v>100</v>
      </c>
      <c r="DS7" s="6">
        <v>100</v>
      </c>
      <c r="DT7" s="4"/>
      <c r="DU7" s="6"/>
      <c r="DV7" s="6"/>
      <c r="DW7" s="4">
        <v>12</v>
      </c>
      <c r="DX7" s="4">
        <v>3.6914519E-2</v>
      </c>
      <c r="DY7" s="6"/>
      <c r="DZ7" s="5"/>
      <c r="EA7" s="7">
        <v>1.14E-9</v>
      </c>
      <c r="EB7" s="6"/>
      <c r="EC7" s="6"/>
      <c r="ED7" s="6" t="s">
        <v>95</v>
      </c>
      <c r="EE7" s="6">
        <v>100</v>
      </c>
      <c r="EF7" s="6">
        <v>100</v>
      </c>
      <c r="EG7" s="6">
        <v>100</v>
      </c>
      <c r="EH7" s="6">
        <v>100</v>
      </c>
      <c r="EI7" s="6">
        <v>100</v>
      </c>
      <c r="EJ7" s="6">
        <v>100</v>
      </c>
      <c r="EK7" s="4"/>
      <c r="EL7" s="6"/>
      <c r="EM7" s="6"/>
      <c r="EN7" s="4">
        <v>46</v>
      </c>
      <c r="EO7" s="4">
        <v>4.7359999999999999E-2</v>
      </c>
      <c r="EP7" s="6"/>
      <c r="EQ7" s="5"/>
      <c r="ER7" s="6" t="s">
        <v>91</v>
      </c>
      <c r="ES7" s="6"/>
      <c r="ET7" s="6"/>
      <c r="EU7" s="6" t="s">
        <v>95</v>
      </c>
      <c r="EV7" s="6">
        <v>100</v>
      </c>
      <c r="EW7" s="6">
        <v>100</v>
      </c>
      <c r="EX7" s="6">
        <v>100</v>
      </c>
      <c r="EY7" s="6">
        <v>100</v>
      </c>
      <c r="EZ7" s="6">
        <v>100</v>
      </c>
      <c r="FA7" s="6">
        <v>100</v>
      </c>
      <c r="FB7" s="4"/>
      <c r="FC7" s="6"/>
      <c r="FD7" s="6"/>
      <c r="FE7" s="4">
        <v>12</v>
      </c>
      <c r="FF7" s="4">
        <v>8.6165134000000004E-2</v>
      </c>
      <c r="FG7" s="6"/>
      <c r="FH7" s="5"/>
      <c r="FI7" s="6" t="s">
        <v>91</v>
      </c>
      <c r="FJ7" s="6"/>
      <c r="FK7" s="6"/>
      <c r="FL7" s="6" t="s">
        <v>95</v>
      </c>
      <c r="FM7" s="6">
        <v>100</v>
      </c>
      <c r="FN7" s="6">
        <v>100</v>
      </c>
      <c r="FO7" s="6">
        <v>100</v>
      </c>
      <c r="FP7" s="6">
        <v>100</v>
      </c>
      <c r="FQ7" s="6">
        <v>100</v>
      </c>
      <c r="FR7" s="6">
        <v>100</v>
      </c>
      <c r="FS7" s="4"/>
      <c r="FT7" s="6"/>
      <c r="FU7" s="6"/>
      <c r="FV7" s="4">
        <v>28</v>
      </c>
      <c r="FW7" s="4">
        <v>5.2822843000000001E-2</v>
      </c>
      <c r="FX7" s="6"/>
      <c r="FY7" s="5"/>
      <c r="FZ7" s="6" t="s">
        <v>87</v>
      </c>
      <c r="GA7" s="6"/>
      <c r="GB7" s="6"/>
      <c r="GC7" s="6" t="s">
        <v>95</v>
      </c>
      <c r="GD7" s="6">
        <v>100</v>
      </c>
      <c r="GE7" s="6">
        <v>100</v>
      </c>
      <c r="GF7" s="6">
        <v>100</v>
      </c>
      <c r="GG7" s="6">
        <v>100</v>
      </c>
      <c r="GH7" s="6">
        <v>100</v>
      </c>
      <c r="GI7" s="6">
        <v>100</v>
      </c>
      <c r="GJ7" s="4"/>
      <c r="GK7" s="6"/>
      <c r="GL7" s="6"/>
      <c r="GM7" s="4">
        <v>30</v>
      </c>
      <c r="GN7" s="4">
        <v>3.8588310000000001E-2</v>
      </c>
      <c r="GO7" s="6"/>
      <c r="GP7" s="5"/>
      <c r="GQ7" s="7">
        <v>1.14E-9</v>
      </c>
      <c r="GR7" s="6"/>
      <c r="GS7" s="6"/>
      <c r="GT7" s="6" t="s">
        <v>95</v>
      </c>
      <c r="GU7" s="6">
        <v>100</v>
      </c>
      <c r="GV7" s="6">
        <v>100</v>
      </c>
      <c r="GW7" s="6">
        <v>100</v>
      </c>
      <c r="GX7" s="6">
        <v>100</v>
      </c>
      <c r="GY7" s="6">
        <v>100</v>
      </c>
      <c r="GZ7" s="6">
        <v>100</v>
      </c>
      <c r="HA7" s="4"/>
      <c r="HB7" s="6"/>
      <c r="HC7" s="6"/>
      <c r="HD7" s="4">
        <v>50.1434</v>
      </c>
      <c r="HE7" s="4">
        <v>9.1060415000000006E-2</v>
      </c>
      <c r="HF7" s="6"/>
      <c r="HG7" s="5"/>
      <c r="HH7" s="6" t="s">
        <v>91</v>
      </c>
      <c r="HI7" s="6"/>
      <c r="HJ7" s="6"/>
      <c r="HK7" s="6" t="s">
        <v>95</v>
      </c>
      <c r="HL7" s="6">
        <v>100</v>
      </c>
      <c r="HM7" s="6">
        <v>100</v>
      </c>
      <c r="HN7" s="6">
        <v>100</v>
      </c>
      <c r="HO7" s="6">
        <v>100</v>
      </c>
      <c r="HP7" s="6">
        <v>100</v>
      </c>
      <c r="HQ7" s="6">
        <v>100</v>
      </c>
      <c r="HR7" s="4"/>
      <c r="HS7" s="6"/>
      <c r="HT7" s="6"/>
      <c r="HU7" s="4">
        <v>52</v>
      </c>
      <c r="HV7" s="4">
        <v>0.12098687800000001</v>
      </c>
      <c r="HW7" s="6"/>
      <c r="HX7" s="5"/>
      <c r="HY7" s="6" t="s">
        <v>91</v>
      </c>
      <c r="HZ7" s="6"/>
      <c r="IA7" s="6"/>
      <c r="IB7" s="6" t="s">
        <v>95</v>
      </c>
      <c r="IC7" s="6">
        <v>100</v>
      </c>
      <c r="ID7" s="6">
        <v>100</v>
      </c>
      <c r="IE7" s="6">
        <v>100</v>
      </c>
      <c r="IF7" s="6">
        <v>100</v>
      </c>
      <c r="IG7" s="6">
        <v>100</v>
      </c>
      <c r="IH7" s="6">
        <v>100</v>
      </c>
      <c r="II7" s="4"/>
      <c r="IJ7" s="6"/>
      <c r="IK7" s="6"/>
      <c r="IL7" s="4">
        <v>28</v>
      </c>
      <c r="IM7" s="4">
        <v>6.3946208000000004E-2</v>
      </c>
      <c r="IN7" s="6"/>
      <c r="IO7" s="5"/>
      <c r="IP7" s="6" t="s">
        <v>91</v>
      </c>
      <c r="IQ7" s="6"/>
      <c r="IR7" s="6"/>
      <c r="IS7" s="6" t="s">
        <v>95</v>
      </c>
      <c r="IT7" s="6">
        <v>100</v>
      </c>
      <c r="IU7" s="6">
        <v>100</v>
      </c>
      <c r="IV7" s="6">
        <v>100</v>
      </c>
      <c r="IW7" s="6">
        <v>100</v>
      </c>
      <c r="IX7" s="6">
        <v>100</v>
      </c>
      <c r="IY7" s="6">
        <v>100</v>
      </c>
      <c r="IZ7" s="4"/>
      <c r="JA7" s="6"/>
      <c r="JB7" s="6"/>
      <c r="JC7" s="4">
        <v>42</v>
      </c>
      <c r="JD7" s="4">
        <v>0.123203203</v>
      </c>
      <c r="JE7" s="6"/>
      <c r="JF7" s="5"/>
      <c r="JG7" s="6" t="s">
        <v>91</v>
      </c>
      <c r="JH7" s="6"/>
      <c r="JI7" s="6"/>
      <c r="JJ7" s="6" t="s">
        <v>95</v>
      </c>
      <c r="JK7" s="6">
        <v>100</v>
      </c>
      <c r="JL7" s="6">
        <v>100</v>
      </c>
      <c r="JM7" s="6">
        <v>100</v>
      </c>
      <c r="JN7" s="6">
        <v>100</v>
      </c>
      <c r="JO7" s="6">
        <v>100</v>
      </c>
      <c r="JP7" s="6">
        <v>100</v>
      </c>
      <c r="JQ7" s="4"/>
      <c r="JR7" s="6"/>
      <c r="JS7" s="6"/>
      <c r="JT7" s="4">
        <v>38.305959999999999</v>
      </c>
      <c r="JU7" s="4">
        <v>9.7138287000000004E-2</v>
      </c>
      <c r="JV7" s="6"/>
      <c r="JW7" s="5"/>
      <c r="JX7" s="6" t="s">
        <v>91</v>
      </c>
      <c r="JY7" s="6"/>
      <c r="JZ7" s="6"/>
      <c r="KA7" s="6" t="s">
        <v>95</v>
      </c>
      <c r="KB7" s="6">
        <v>100</v>
      </c>
      <c r="KC7" s="6">
        <v>100</v>
      </c>
      <c r="KD7" s="6">
        <v>100</v>
      </c>
      <c r="KE7" s="6">
        <v>100</v>
      </c>
      <c r="KF7" s="6">
        <v>100</v>
      </c>
      <c r="KG7" s="6">
        <v>100</v>
      </c>
      <c r="KH7" s="4"/>
      <c r="KI7" s="6"/>
      <c r="KJ7" s="6"/>
      <c r="KK7" s="4">
        <v>52</v>
      </c>
      <c r="KL7" s="4">
        <v>6.7804086E-2</v>
      </c>
      <c r="KM7" s="6"/>
      <c r="KN7" s="5"/>
      <c r="KO7" s="6" t="s">
        <v>91</v>
      </c>
      <c r="KP7" s="6"/>
      <c r="KQ7" s="6"/>
      <c r="KR7" s="6" t="s">
        <v>95</v>
      </c>
      <c r="KS7" s="6">
        <v>100</v>
      </c>
      <c r="KT7" s="6">
        <v>100</v>
      </c>
      <c r="KU7" s="6">
        <v>100</v>
      </c>
      <c r="KV7" s="6">
        <v>100</v>
      </c>
      <c r="KW7" s="6">
        <v>100</v>
      </c>
      <c r="KX7" s="6">
        <v>100</v>
      </c>
      <c r="KY7" s="4"/>
      <c r="KZ7" s="6"/>
      <c r="LA7" s="6"/>
      <c r="LB7" s="4">
        <v>52</v>
      </c>
      <c r="LC7" s="4">
        <v>1.5832226000000001E-2</v>
      </c>
      <c r="LD7" s="6"/>
      <c r="LE7" s="5"/>
      <c r="LF7" s="6" t="s">
        <v>91</v>
      </c>
      <c r="LG7" s="6"/>
      <c r="LH7" s="6"/>
      <c r="LI7" s="6" t="s">
        <v>95</v>
      </c>
      <c r="LJ7" s="6">
        <v>100</v>
      </c>
      <c r="LK7" s="6">
        <v>100</v>
      </c>
      <c r="LL7" s="6">
        <v>100</v>
      </c>
      <c r="LM7" s="6">
        <v>100</v>
      </c>
      <c r="LN7" s="6">
        <v>100</v>
      </c>
      <c r="LO7" s="6">
        <v>100</v>
      </c>
      <c r="LP7" s="4"/>
      <c r="LQ7" s="6"/>
      <c r="LR7" s="6"/>
      <c r="LS7" s="6">
        <v>30.156980000000001</v>
      </c>
      <c r="LT7" s="6">
        <v>8.3420999999999995E-2</v>
      </c>
      <c r="LU7" s="6"/>
      <c r="LV7" s="5"/>
      <c r="LW7" s="6" t="s">
        <v>91</v>
      </c>
      <c r="LX7" s="6"/>
      <c r="LY7" s="6"/>
      <c r="LZ7" s="6" t="s">
        <v>95</v>
      </c>
      <c r="MA7" s="6">
        <v>100</v>
      </c>
      <c r="MB7" s="6">
        <v>100</v>
      </c>
      <c r="MC7" s="6">
        <v>100</v>
      </c>
      <c r="MD7" s="6">
        <v>100</v>
      </c>
      <c r="ME7" s="6">
        <v>100</v>
      </c>
      <c r="MF7" s="6">
        <v>100</v>
      </c>
      <c r="MG7" s="4"/>
      <c r="MH7" s="6"/>
      <c r="MI7" s="6"/>
      <c r="MJ7" s="6">
        <v>63.861840000000001</v>
      </c>
      <c r="MK7" s="6">
        <v>0.127364</v>
      </c>
      <c r="ML7" s="6"/>
      <c r="MM7" s="5"/>
      <c r="MN7" s="6" t="s">
        <v>91</v>
      </c>
      <c r="MO7" s="6"/>
      <c r="MP7" s="6"/>
      <c r="MQ7" s="6" t="s">
        <v>95</v>
      </c>
      <c r="MR7" s="6">
        <v>100</v>
      </c>
      <c r="MS7" s="6">
        <v>100</v>
      </c>
      <c r="MT7" s="6">
        <v>100</v>
      </c>
      <c r="MU7" s="6">
        <v>100</v>
      </c>
      <c r="MV7" s="6">
        <v>100</v>
      </c>
      <c r="MW7" s="6">
        <v>100</v>
      </c>
      <c r="MX7" s="4"/>
      <c r="MY7" s="6"/>
      <c r="MZ7" s="6"/>
      <c r="NA7" s="4">
        <v>17.260999999999999</v>
      </c>
      <c r="NB7" s="4">
        <v>3.9112677999999998E-2</v>
      </c>
      <c r="NC7" s="6"/>
      <c r="ND7" s="5"/>
      <c r="NE7" s="6" t="s">
        <v>91</v>
      </c>
      <c r="NF7" s="6"/>
      <c r="NG7" s="6"/>
      <c r="NH7" s="6" t="s">
        <v>95</v>
      </c>
      <c r="NI7" s="6">
        <v>100</v>
      </c>
      <c r="NJ7" s="6">
        <v>100</v>
      </c>
      <c r="NK7" s="6">
        <v>100</v>
      </c>
      <c r="NL7" s="6">
        <v>100</v>
      </c>
      <c r="NM7" s="6">
        <v>100</v>
      </c>
      <c r="NN7" s="6">
        <v>100</v>
      </c>
      <c r="NO7" s="4"/>
      <c r="NP7" s="6"/>
      <c r="NQ7" s="6"/>
      <c r="NR7" s="4"/>
      <c r="NS7" s="4"/>
      <c r="NT7" s="6"/>
      <c r="NU7" s="5"/>
      <c r="NV7" s="6" t="s">
        <v>91</v>
      </c>
      <c r="NW7" s="6"/>
      <c r="NX7" s="6"/>
      <c r="NY7" s="6" t="s">
        <v>95</v>
      </c>
      <c r="NZ7" s="6">
        <v>100</v>
      </c>
      <c r="OA7" s="6">
        <v>100</v>
      </c>
      <c r="OB7" s="6">
        <v>100</v>
      </c>
      <c r="OC7" s="6">
        <v>100</v>
      </c>
      <c r="OD7" s="6">
        <v>100</v>
      </c>
      <c r="OE7" s="6">
        <v>100</v>
      </c>
      <c r="OF7" s="4"/>
      <c r="OG7" s="6"/>
      <c r="OH7" s="6"/>
      <c r="OI7" s="4"/>
      <c r="OJ7" s="4"/>
      <c r="OK7" s="6"/>
      <c r="OL7" s="5"/>
      <c r="OM7" s="6" t="s">
        <v>91</v>
      </c>
      <c r="ON7" s="6"/>
      <c r="OO7" s="6"/>
      <c r="OP7" s="6" t="s">
        <v>95</v>
      </c>
      <c r="OQ7" s="6">
        <v>100</v>
      </c>
      <c r="OR7" s="6">
        <v>100</v>
      </c>
      <c r="OS7" s="6">
        <v>100</v>
      </c>
      <c r="OT7" s="6">
        <v>100</v>
      </c>
      <c r="OU7" s="6">
        <v>100</v>
      </c>
      <c r="OV7" s="6">
        <v>100</v>
      </c>
      <c r="OW7" s="4"/>
      <c r="OX7" s="6"/>
      <c r="OY7" s="6"/>
      <c r="OZ7" s="4">
        <v>65.125060000000005</v>
      </c>
      <c r="PA7" s="4">
        <v>0.101236984</v>
      </c>
      <c r="PB7" s="6"/>
      <c r="PC7" s="5"/>
      <c r="PD7" s="6" t="s">
        <v>91</v>
      </c>
      <c r="PE7" s="6"/>
      <c r="PF7" s="6"/>
      <c r="PG7" s="6" t="s">
        <v>95</v>
      </c>
      <c r="PH7" s="6">
        <v>100</v>
      </c>
      <c r="PI7" s="6">
        <v>100</v>
      </c>
      <c r="PJ7" s="6">
        <v>100</v>
      </c>
      <c r="PK7" s="6">
        <v>100</v>
      </c>
      <c r="PL7" s="6">
        <v>100</v>
      </c>
      <c r="PM7" s="6">
        <v>100</v>
      </c>
      <c r="PN7" s="4"/>
      <c r="PO7" s="6"/>
      <c r="PP7" s="6"/>
      <c r="PQ7" s="4">
        <v>58.760613329999998</v>
      </c>
      <c r="PR7" s="4">
        <v>4.0184853E-2</v>
      </c>
      <c r="PS7" s="6"/>
      <c r="PT7" s="5"/>
      <c r="PU7" s="6" t="s">
        <v>91</v>
      </c>
      <c r="PV7" s="6"/>
      <c r="PW7" s="6"/>
      <c r="PX7" s="6" t="s">
        <v>95</v>
      </c>
      <c r="PY7" s="6">
        <v>100</v>
      </c>
      <c r="PZ7" s="6">
        <v>100</v>
      </c>
      <c r="QA7" s="6">
        <v>100</v>
      </c>
      <c r="QB7" s="6">
        <v>100</v>
      </c>
      <c r="QC7" s="6">
        <v>100</v>
      </c>
      <c r="QD7" s="6">
        <v>100</v>
      </c>
      <c r="QE7" s="4"/>
      <c r="QF7" s="6"/>
      <c r="QG7" s="6"/>
      <c r="QH7" s="4"/>
      <c r="QI7" s="4"/>
      <c r="QJ7" s="6"/>
      <c r="QK7" s="5"/>
      <c r="QL7" s="6" t="s">
        <v>91</v>
      </c>
      <c r="QM7" s="6"/>
      <c r="QN7" s="6"/>
      <c r="QO7" s="6" t="s">
        <v>95</v>
      </c>
      <c r="QP7" s="6">
        <v>100</v>
      </c>
      <c r="QQ7" s="6">
        <v>100</v>
      </c>
      <c r="QR7" s="6">
        <v>100</v>
      </c>
      <c r="QS7" s="6">
        <v>100</v>
      </c>
      <c r="QT7" s="6">
        <v>100</v>
      </c>
      <c r="QU7" s="6">
        <v>100</v>
      </c>
      <c r="QV7" s="4"/>
      <c r="QW7" s="6"/>
      <c r="QX7" s="6"/>
      <c r="QY7" s="4">
        <v>40</v>
      </c>
      <c r="QZ7" s="4">
        <v>7.2623141000000002E-2</v>
      </c>
      <c r="RA7" s="6"/>
      <c r="RB7" s="5"/>
      <c r="RC7" s="6" t="s">
        <v>91</v>
      </c>
      <c r="RD7" s="6"/>
      <c r="RE7" s="6"/>
      <c r="RF7" s="6" t="s">
        <v>95</v>
      </c>
      <c r="RG7" s="6">
        <v>100</v>
      </c>
      <c r="RH7" s="6">
        <v>100</v>
      </c>
      <c r="RI7" s="6">
        <v>100</v>
      </c>
      <c r="RJ7" s="6">
        <v>100</v>
      </c>
      <c r="RK7" s="6">
        <v>100</v>
      </c>
      <c r="RL7" s="6">
        <v>100</v>
      </c>
      <c r="RM7" s="4"/>
      <c r="RN7" s="6"/>
      <c r="RO7" s="6"/>
      <c r="RP7" s="4">
        <v>38.407086669999998</v>
      </c>
      <c r="RQ7" s="4">
        <v>0.113935994</v>
      </c>
      <c r="RR7" s="6"/>
      <c r="RS7" s="5"/>
      <c r="RT7" s="6" t="s">
        <v>91</v>
      </c>
      <c r="RU7" s="6"/>
      <c r="RV7" s="6"/>
      <c r="RW7" s="6" t="s">
        <v>95</v>
      </c>
      <c r="RX7" s="6">
        <v>100</v>
      </c>
      <c r="RY7" s="6">
        <v>100</v>
      </c>
      <c r="RZ7" s="6">
        <v>100</v>
      </c>
      <c r="SA7" s="6">
        <v>100</v>
      </c>
      <c r="SB7" s="6">
        <v>100</v>
      </c>
      <c r="SC7" s="6">
        <v>100</v>
      </c>
      <c r="SD7" s="4"/>
      <c r="SE7" s="6"/>
      <c r="SF7" s="6"/>
      <c r="SG7" s="4">
        <v>30</v>
      </c>
      <c r="SH7" s="4">
        <v>0.13776930500000001</v>
      </c>
      <c r="SI7" s="6"/>
      <c r="SJ7" s="5"/>
      <c r="SK7" s="6" t="s">
        <v>91</v>
      </c>
      <c r="SL7" s="6"/>
      <c r="SM7" s="6"/>
      <c r="SN7" s="6" t="s">
        <v>95</v>
      </c>
      <c r="SO7" s="6">
        <v>100</v>
      </c>
      <c r="SP7" s="6">
        <v>100</v>
      </c>
      <c r="SQ7" s="6">
        <v>100</v>
      </c>
      <c r="SR7" s="6">
        <v>100</v>
      </c>
      <c r="SS7" s="6">
        <v>100</v>
      </c>
      <c r="ST7" s="6">
        <v>100</v>
      </c>
      <c r="SU7" s="4"/>
      <c r="SV7" s="6"/>
      <c r="SW7" s="6"/>
      <c r="SX7" s="4">
        <v>14</v>
      </c>
      <c r="SY7" s="4">
        <v>7.7463219E-2</v>
      </c>
      <c r="SZ7" s="6"/>
      <c r="TA7" s="5"/>
      <c r="TB7" s="6" t="s">
        <v>91</v>
      </c>
      <c r="TC7" s="6"/>
      <c r="TD7" s="6"/>
      <c r="TE7" s="6" t="s">
        <v>95</v>
      </c>
      <c r="TF7" s="6">
        <v>100</v>
      </c>
      <c r="TG7" s="6">
        <v>100</v>
      </c>
      <c r="TH7" s="6">
        <v>100</v>
      </c>
      <c r="TI7" s="6">
        <v>100</v>
      </c>
      <c r="TJ7" s="6">
        <v>100</v>
      </c>
      <c r="TK7" s="6">
        <v>100</v>
      </c>
      <c r="TL7" s="4"/>
      <c r="TM7" s="6"/>
      <c r="TN7" s="6"/>
      <c r="TO7" s="4">
        <v>32</v>
      </c>
      <c r="TP7" s="4">
        <v>8.1557489999999996E-2</v>
      </c>
      <c r="TQ7" s="6"/>
      <c r="TR7" s="5"/>
      <c r="TS7" s="6" t="s">
        <v>91</v>
      </c>
      <c r="TT7" s="6"/>
      <c r="TU7" s="6"/>
      <c r="TV7" s="6" t="s">
        <v>95</v>
      </c>
      <c r="TW7" s="6">
        <v>100</v>
      </c>
      <c r="TX7" s="6">
        <v>100</v>
      </c>
      <c r="TY7" s="6">
        <v>100</v>
      </c>
      <c r="TZ7" s="6">
        <v>100</v>
      </c>
      <c r="UA7" s="6">
        <v>100</v>
      </c>
      <c r="UB7" s="6">
        <v>100</v>
      </c>
      <c r="UC7" s="4"/>
      <c r="UD7" s="6"/>
      <c r="UE7" s="6"/>
      <c r="UF7" s="4">
        <v>32</v>
      </c>
      <c r="UG7" s="4">
        <v>0.36468485499999997</v>
      </c>
      <c r="UH7" s="6"/>
      <c r="UI7" s="5"/>
      <c r="UJ7" s="6" t="s">
        <v>91</v>
      </c>
      <c r="UK7" s="6"/>
      <c r="UL7" s="6"/>
      <c r="UM7" s="6" t="s">
        <v>95</v>
      </c>
      <c r="UN7" s="6">
        <v>100</v>
      </c>
      <c r="UO7" s="6">
        <v>100</v>
      </c>
      <c r="UP7" s="6">
        <v>100</v>
      </c>
      <c r="UQ7" s="6">
        <v>100</v>
      </c>
      <c r="UR7" s="6">
        <v>100</v>
      </c>
      <c r="US7" s="6">
        <v>100</v>
      </c>
      <c r="UT7" s="4"/>
      <c r="UU7" s="6"/>
      <c r="UV7" s="6"/>
      <c r="UW7" s="4">
        <v>32</v>
      </c>
      <c r="UX7" s="4">
        <v>1.4478902E-2</v>
      </c>
      <c r="UY7" s="6"/>
      <c r="UZ7" s="5"/>
      <c r="VA7" s="6" t="s">
        <v>91</v>
      </c>
      <c r="VB7" s="6"/>
      <c r="VC7" s="6"/>
      <c r="VD7" s="6" t="s">
        <v>95</v>
      </c>
      <c r="VE7" s="6">
        <v>100</v>
      </c>
      <c r="VF7" s="6">
        <v>100</v>
      </c>
      <c r="VG7" s="6">
        <v>100</v>
      </c>
      <c r="VH7" s="6">
        <v>100</v>
      </c>
      <c r="VI7" s="6">
        <v>100</v>
      </c>
      <c r="VJ7" s="6">
        <v>100</v>
      </c>
      <c r="VK7" s="4"/>
      <c r="VL7" s="6"/>
      <c r="VM7" s="6"/>
      <c r="VN7" s="4">
        <v>82.294493329999995</v>
      </c>
      <c r="VO7" s="4">
        <v>0.168556083</v>
      </c>
      <c r="VP7" s="6"/>
      <c r="VQ7" s="5"/>
      <c r="VR7" s="6" t="s">
        <v>91</v>
      </c>
      <c r="VS7" s="6"/>
      <c r="VT7" s="6"/>
      <c r="VU7" s="6" t="s">
        <v>95</v>
      </c>
      <c r="VV7" s="6">
        <v>100</v>
      </c>
      <c r="VW7" s="6">
        <v>100</v>
      </c>
      <c r="VX7" s="6">
        <v>100</v>
      </c>
      <c r="VY7" s="6">
        <v>100</v>
      </c>
      <c r="VZ7" s="6">
        <v>100</v>
      </c>
      <c r="WA7" s="6">
        <v>100</v>
      </c>
      <c r="WB7" s="4"/>
      <c r="WC7" s="6"/>
      <c r="WD7" s="6"/>
      <c r="WE7" s="4">
        <v>29.76609333</v>
      </c>
      <c r="WF7" s="4">
        <v>0.10447830600000001</v>
      </c>
      <c r="WG7" s="6"/>
      <c r="WH7" s="5"/>
      <c r="WI7" s="6" t="s">
        <v>91</v>
      </c>
      <c r="WJ7" s="6"/>
      <c r="WK7" s="6"/>
      <c r="WL7" s="6" t="s">
        <v>95</v>
      </c>
      <c r="WM7" s="6">
        <v>100</v>
      </c>
      <c r="WN7" s="6">
        <v>100</v>
      </c>
      <c r="WO7" s="6">
        <v>100</v>
      </c>
      <c r="WP7" s="6">
        <v>100</v>
      </c>
      <c r="WQ7" s="6">
        <v>100</v>
      </c>
      <c r="WR7" s="6">
        <v>100</v>
      </c>
      <c r="WS7" s="4"/>
      <c r="WT7" s="6"/>
      <c r="WU7" s="6"/>
      <c r="WV7" s="4">
        <v>74</v>
      </c>
      <c r="WW7" s="4">
        <v>1.0948851000000001E-2</v>
      </c>
      <c r="WX7" s="6"/>
      <c r="WY7" s="5"/>
      <c r="WZ7" s="6" t="s">
        <v>91</v>
      </c>
      <c r="XA7" s="6"/>
      <c r="XB7" s="6"/>
      <c r="XC7" s="6" t="s">
        <v>95</v>
      </c>
      <c r="XD7" s="6">
        <v>100</v>
      </c>
      <c r="XE7" s="6">
        <v>100</v>
      </c>
      <c r="XF7" s="6">
        <v>100</v>
      </c>
      <c r="XG7" s="6">
        <v>100</v>
      </c>
      <c r="XH7" s="6">
        <v>100</v>
      </c>
      <c r="XI7" s="6">
        <v>100</v>
      </c>
      <c r="XJ7" s="4"/>
      <c r="XK7" s="6"/>
      <c r="XL7" s="6"/>
      <c r="XM7" s="4">
        <v>18.865659999999998</v>
      </c>
      <c r="XN7" s="4">
        <v>0.11245435600000001</v>
      </c>
      <c r="XO7" s="6"/>
      <c r="XP7" s="5"/>
      <c r="XQ7" s="6" t="s">
        <v>91</v>
      </c>
      <c r="XR7" s="6"/>
      <c r="XS7" s="6"/>
      <c r="XT7" s="6" t="s">
        <v>95</v>
      </c>
      <c r="XU7" s="6">
        <v>100</v>
      </c>
      <c r="XV7" s="6">
        <v>100</v>
      </c>
      <c r="XW7" s="6">
        <v>100</v>
      </c>
      <c r="XX7" s="6">
        <v>100</v>
      </c>
      <c r="XY7" s="6">
        <v>100</v>
      </c>
      <c r="XZ7" s="6">
        <v>100</v>
      </c>
      <c r="YA7" s="4"/>
      <c r="YB7" s="6"/>
      <c r="YC7" s="6"/>
      <c r="YD7" s="4">
        <v>48</v>
      </c>
      <c r="YE7" s="4">
        <v>4.9112158000000003E-2</v>
      </c>
      <c r="YF7" s="6"/>
      <c r="YG7" s="5"/>
      <c r="YH7" s="6" t="s">
        <v>91</v>
      </c>
      <c r="YI7" s="6"/>
      <c r="YJ7" s="6"/>
      <c r="YK7" s="6" t="s">
        <v>95</v>
      </c>
      <c r="YL7" s="6">
        <v>100</v>
      </c>
      <c r="YM7" s="6">
        <v>100</v>
      </c>
      <c r="YN7" s="6">
        <v>100</v>
      </c>
      <c r="YO7" s="6">
        <v>100</v>
      </c>
      <c r="YP7" s="6">
        <v>100</v>
      </c>
      <c r="YQ7" s="6">
        <v>100</v>
      </c>
      <c r="YR7" s="4"/>
      <c r="YS7" s="6"/>
      <c r="YT7" s="6"/>
      <c r="YU7" s="4">
        <v>32</v>
      </c>
      <c r="YV7" s="4">
        <v>5.6248828000000001E-2</v>
      </c>
      <c r="YW7" s="6"/>
      <c r="YX7" s="5"/>
      <c r="YY7" s="6" t="s">
        <v>91</v>
      </c>
      <c r="YZ7" s="6"/>
      <c r="ZA7" s="6"/>
      <c r="ZB7" s="6" t="s">
        <v>95</v>
      </c>
      <c r="ZC7" s="6">
        <v>100</v>
      </c>
      <c r="ZD7" s="6">
        <v>100</v>
      </c>
      <c r="ZE7" s="6">
        <v>100</v>
      </c>
      <c r="ZF7" s="6">
        <v>100</v>
      </c>
      <c r="ZG7" s="6">
        <v>100</v>
      </c>
      <c r="ZH7" s="6">
        <v>100</v>
      </c>
      <c r="ZI7" s="4"/>
      <c r="ZJ7" s="6"/>
      <c r="ZK7" s="6"/>
      <c r="ZL7" s="4">
        <v>82</v>
      </c>
      <c r="ZM7" s="4">
        <v>0.20276433099999999</v>
      </c>
      <c r="ZN7" s="6"/>
      <c r="ZO7" s="5"/>
      <c r="ZP7" s="6" t="s">
        <v>91</v>
      </c>
      <c r="ZQ7" s="6"/>
      <c r="ZR7" s="6"/>
      <c r="ZS7" s="6" t="s">
        <v>95</v>
      </c>
      <c r="ZT7" s="6">
        <v>100</v>
      </c>
      <c r="ZU7" s="6">
        <v>100</v>
      </c>
      <c r="ZV7" s="6">
        <v>100</v>
      </c>
      <c r="ZW7" s="6">
        <v>100</v>
      </c>
      <c r="ZX7" s="6">
        <v>100</v>
      </c>
      <c r="ZY7" s="6">
        <v>100</v>
      </c>
      <c r="ZZ7" s="4"/>
      <c r="AAA7" s="6"/>
      <c r="AAB7" s="6"/>
      <c r="AAC7" s="4">
        <v>50.206539999999997</v>
      </c>
      <c r="AAD7" s="4">
        <v>0.10181493699999999</v>
      </c>
      <c r="AAE7" s="6"/>
      <c r="AAF7" s="5"/>
      <c r="AAG7" s="6" t="s">
        <v>91</v>
      </c>
      <c r="AAH7" s="6"/>
      <c r="AAI7" s="6"/>
      <c r="AAJ7" s="6" t="s">
        <v>95</v>
      </c>
      <c r="AAK7" s="6">
        <v>100</v>
      </c>
      <c r="AAL7" s="6">
        <v>100</v>
      </c>
      <c r="AAM7" s="6">
        <v>100</v>
      </c>
      <c r="AAN7" s="6">
        <v>100</v>
      </c>
      <c r="AAO7" s="6">
        <v>100</v>
      </c>
      <c r="AAP7" s="6">
        <v>100</v>
      </c>
      <c r="AAQ7" s="4"/>
      <c r="AAR7" s="6"/>
      <c r="AAS7" s="6"/>
      <c r="AAT7" s="4">
        <v>36</v>
      </c>
      <c r="AAU7" s="4">
        <v>3.0141692000000001E-2</v>
      </c>
      <c r="AAV7" s="6"/>
      <c r="AAW7" s="5"/>
      <c r="AAX7" s="6" t="s">
        <v>91</v>
      </c>
      <c r="AAY7" s="6"/>
      <c r="AAZ7" s="6"/>
      <c r="ABA7" s="6" t="s">
        <v>95</v>
      </c>
      <c r="ABB7" s="6">
        <v>100</v>
      </c>
      <c r="ABC7" s="6">
        <v>100</v>
      </c>
      <c r="ABD7" s="6">
        <v>100</v>
      </c>
      <c r="ABE7" s="6">
        <v>100</v>
      </c>
      <c r="ABF7" s="6">
        <v>100</v>
      </c>
      <c r="ABG7" s="6">
        <v>100</v>
      </c>
      <c r="ABH7" s="4"/>
      <c r="ABI7" s="6"/>
      <c r="ABJ7" s="6"/>
      <c r="ABK7" s="4">
        <v>46</v>
      </c>
      <c r="ABL7" s="4">
        <v>0.16554477000000001</v>
      </c>
      <c r="ABM7" s="6"/>
      <c r="ABN7" s="5"/>
      <c r="ABO7" s="6" t="s">
        <v>91</v>
      </c>
      <c r="ABP7" s="6"/>
      <c r="ABQ7" s="6"/>
      <c r="ABR7" s="6" t="s">
        <v>95</v>
      </c>
      <c r="ABS7" s="6">
        <v>100</v>
      </c>
      <c r="ABT7" s="6">
        <v>100</v>
      </c>
      <c r="ABU7" s="6">
        <v>100</v>
      </c>
      <c r="ABV7" s="6">
        <v>100</v>
      </c>
      <c r="ABW7" s="6">
        <v>100</v>
      </c>
      <c r="ABX7" s="6">
        <v>100</v>
      </c>
      <c r="ABY7" s="4"/>
      <c r="ABZ7" s="6"/>
      <c r="ACA7" s="6"/>
      <c r="ACB7" s="4">
        <v>14</v>
      </c>
      <c r="ACC7" s="4">
        <v>0.43057703200000003</v>
      </c>
      <c r="ACD7" s="6"/>
      <c r="ACE7" s="5"/>
      <c r="ACF7" s="6" t="s">
        <v>91</v>
      </c>
      <c r="ACG7" s="6"/>
      <c r="ACH7" s="6"/>
      <c r="ACI7" s="6" t="s">
        <v>95</v>
      </c>
      <c r="ACJ7" s="6">
        <v>100</v>
      </c>
      <c r="ACK7" s="6">
        <v>100</v>
      </c>
      <c r="ACL7" s="6">
        <v>100</v>
      </c>
      <c r="ACM7" s="6">
        <v>100</v>
      </c>
      <c r="ACN7" s="6">
        <v>100</v>
      </c>
      <c r="ACO7" s="6">
        <v>100</v>
      </c>
      <c r="ACP7" s="4"/>
      <c r="ACQ7" s="6"/>
      <c r="ACR7" s="6"/>
      <c r="ACS7" s="4">
        <v>72</v>
      </c>
      <c r="ACT7" s="4">
        <v>1.9300721999999999E-2</v>
      </c>
      <c r="ACU7" s="6"/>
      <c r="ACV7" s="5"/>
      <c r="ACW7" s="6" t="s">
        <v>91</v>
      </c>
      <c r="ACX7" s="6"/>
      <c r="ACY7" s="6"/>
      <c r="ACZ7" s="6" t="s">
        <v>95</v>
      </c>
      <c r="ADA7" s="6">
        <v>100</v>
      </c>
      <c r="ADB7" s="6">
        <v>100</v>
      </c>
      <c r="ADC7" s="6">
        <v>100</v>
      </c>
      <c r="ADD7" s="6">
        <v>100</v>
      </c>
      <c r="ADE7" s="6">
        <v>100</v>
      </c>
      <c r="ADF7" s="6">
        <v>100</v>
      </c>
      <c r="ADG7" s="4"/>
      <c r="ADH7" s="6"/>
      <c r="ADI7" s="6"/>
      <c r="ADJ7" s="4">
        <v>92</v>
      </c>
      <c r="ADK7" s="4">
        <v>7.7725159000000002E-2</v>
      </c>
      <c r="ADL7" s="6"/>
      <c r="ADM7" s="5"/>
      <c r="ADN7" s="6" t="s">
        <v>91</v>
      </c>
      <c r="ADO7" s="6"/>
      <c r="ADP7" s="6"/>
      <c r="ADQ7" s="6" t="s">
        <v>95</v>
      </c>
      <c r="ADR7" s="6">
        <v>100</v>
      </c>
      <c r="ADS7" s="6">
        <v>100</v>
      </c>
      <c r="ADT7" s="6">
        <v>100</v>
      </c>
      <c r="ADU7" s="6">
        <v>100</v>
      </c>
      <c r="ADV7" s="6">
        <v>100</v>
      </c>
      <c r="ADW7" s="6">
        <v>100</v>
      </c>
      <c r="ADX7" s="4"/>
      <c r="ADY7" s="6"/>
      <c r="ADZ7" s="6"/>
      <c r="AEA7" s="4">
        <v>50.558313329999997</v>
      </c>
      <c r="AEB7" s="4">
        <v>0.14864518299999999</v>
      </c>
      <c r="AEC7" s="6"/>
      <c r="AED7" s="5"/>
      <c r="AEE7" s="6" t="s">
        <v>91</v>
      </c>
      <c r="AEF7" s="6"/>
      <c r="AEG7" s="6"/>
      <c r="AEH7" s="6" t="s">
        <v>95</v>
      </c>
      <c r="AEI7" s="6">
        <v>100</v>
      </c>
      <c r="AEJ7" s="6">
        <v>100</v>
      </c>
      <c r="AEK7" s="6">
        <v>100</v>
      </c>
      <c r="AEL7" s="6">
        <v>100</v>
      </c>
      <c r="AEM7" s="6">
        <v>100</v>
      </c>
      <c r="AEN7" s="6">
        <v>100</v>
      </c>
      <c r="AEO7" s="4"/>
      <c r="AEP7" s="6"/>
      <c r="AEQ7" s="6"/>
      <c r="AER7" s="4">
        <v>40.687166670000003</v>
      </c>
      <c r="AES7" s="4">
        <v>0.18269816699999999</v>
      </c>
      <c r="AET7" s="6"/>
      <c r="AEU7" s="6"/>
      <c r="AEV7" s="6"/>
      <c r="AEW7" s="5"/>
      <c r="AEX7" s="4">
        <v>4</v>
      </c>
      <c r="AEY7" s="4">
        <v>0.27013333299999998</v>
      </c>
      <c r="AEZ7" s="8">
        <v>4.0195499999999998E-8</v>
      </c>
      <c r="AFA7" s="4"/>
      <c r="AFB7" s="4">
        <v>0.27013333299999998</v>
      </c>
      <c r="AFC7" s="8">
        <v>6.1584099999999996E-8</v>
      </c>
      <c r="AFD7" s="4"/>
      <c r="AFE7" s="4">
        <v>0.27013333299999998</v>
      </c>
      <c r="AFF7" s="8">
        <v>7.7034100000000006E-8</v>
      </c>
      <c r="AFG7" s="4"/>
      <c r="AFH7" s="4">
        <v>0.27013333299999998</v>
      </c>
      <c r="AFI7" s="8">
        <v>9.6757600000000003E-8</v>
      </c>
      <c r="AFJ7" s="4"/>
      <c r="AFK7" s="4">
        <v>0.27013333299999998</v>
      </c>
      <c r="AFL7" s="8">
        <v>1.1072E-7</v>
      </c>
      <c r="AFM7" s="4"/>
      <c r="AFN7" s="4">
        <v>0.27013333299999998</v>
      </c>
      <c r="AFO7" s="8">
        <v>1.2966200000000001E-7</v>
      </c>
      <c r="AFP7" s="4"/>
      <c r="AFQ7" s="4">
        <v>0.27013333299999998</v>
      </c>
      <c r="AFR7" s="8">
        <v>1.5398500000000001E-7</v>
      </c>
      <c r="AFS7" s="4"/>
      <c r="AFT7" s="4">
        <v>0.27013333299999998</v>
      </c>
      <c r="AFU7" s="8">
        <v>1.63312E-7</v>
      </c>
      <c r="AFV7" s="4"/>
      <c r="AFW7" s="4">
        <v>0.27013333299999998</v>
      </c>
      <c r="AFX7" s="8">
        <v>1.4817300000000001E-7</v>
      </c>
      <c r="AFY7" s="4"/>
      <c r="AFZ7" s="4">
        <v>0.27013333299999998</v>
      </c>
      <c r="AGA7" s="8">
        <v>1.7732500000000001E-7</v>
      </c>
      <c r="AGB7" s="4"/>
      <c r="AGC7" s="4">
        <v>0.27013333299999998</v>
      </c>
      <c r="AGD7" s="8">
        <v>1.08254E-7</v>
      </c>
      <c r="AGE7" s="4"/>
      <c r="AGF7" s="4">
        <v>0.27013333299999998</v>
      </c>
      <c r="AGG7" s="8">
        <v>1.5735199999999999E-7</v>
      </c>
      <c r="AGH7" s="4"/>
      <c r="AGI7" s="4">
        <v>0.27013333299999998</v>
      </c>
      <c r="AGJ7" s="8">
        <v>1.5889399999999999E-7</v>
      </c>
      <c r="AGK7" s="4"/>
      <c r="AGL7" s="4">
        <v>0.27013333299999998</v>
      </c>
      <c r="AGM7" s="8">
        <v>8.8543800000000004E-8</v>
      </c>
      <c r="AGN7" s="4"/>
      <c r="AGO7" s="4">
        <v>0.27013333299999998</v>
      </c>
      <c r="AGP7" s="8">
        <v>2.3141199999999999E-8</v>
      </c>
      <c r="AGQ7" s="4"/>
      <c r="AGR7" s="4">
        <v>0.135066667</v>
      </c>
      <c r="AGS7" s="9"/>
      <c r="AGT7" s="4"/>
      <c r="AGU7" s="9" t="s">
        <v>96</v>
      </c>
      <c r="AGV7" s="9"/>
      <c r="AGW7" s="9"/>
    </row>
    <row r="8" spans="1:881" ht="15.75" x14ac:dyDescent="0.25">
      <c r="A8" s="4"/>
      <c r="B8" s="4" t="s">
        <v>97</v>
      </c>
      <c r="C8" s="4" t="s">
        <v>98</v>
      </c>
      <c r="D8" s="4"/>
      <c r="E8" s="4"/>
      <c r="F8" s="4"/>
      <c r="G8" s="4"/>
      <c r="H8" s="4"/>
      <c r="I8" s="4"/>
      <c r="J8" s="4"/>
      <c r="K8" s="5"/>
      <c r="L8" s="6"/>
      <c r="M8" s="6"/>
      <c r="N8" s="6"/>
      <c r="O8" s="6" t="s">
        <v>99</v>
      </c>
      <c r="P8" s="6">
        <v>100</v>
      </c>
      <c r="Q8" s="6">
        <v>100</v>
      </c>
      <c r="R8" s="6">
        <v>100</v>
      </c>
      <c r="S8" s="6">
        <v>100</v>
      </c>
      <c r="T8" s="6">
        <v>100</v>
      </c>
      <c r="U8" s="6">
        <v>100</v>
      </c>
      <c r="V8" s="4"/>
      <c r="W8" s="6"/>
      <c r="X8" s="6"/>
      <c r="Y8" s="4">
        <v>26</v>
      </c>
      <c r="Z8" s="4">
        <v>5.7074845999999999E-2</v>
      </c>
      <c r="AA8" s="6"/>
      <c r="AB8" s="5"/>
      <c r="AC8" s="6"/>
      <c r="AD8" s="6"/>
      <c r="AE8" s="6"/>
      <c r="AF8" s="6" t="s">
        <v>99</v>
      </c>
      <c r="AG8" s="6">
        <v>100</v>
      </c>
      <c r="AH8" s="6">
        <v>100</v>
      </c>
      <c r="AI8" s="6">
        <v>100</v>
      </c>
      <c r="AJ8" s="6">
        <v>100</v>
      </c>
      <c r="AK8" s="6">
        <v>100</v>
      </c>
      <c r="AL8" s="6">
        <v>100</v>
      </c>
      <c r="AM8" s="4"/>
      <c r="AN8" s="6"/>
      <c r="AO8" s="6"/>
      <c r="AP8" s="4">
        <v>13.47125333</v>
      </c>
      <c r="AQ8" s="4">
        <v>3.95924E-2</v>
      </c>
      <c r="AR8" s="6"/>
      <c r="AS8" s="5"/>
      <c r="AT8" s="6"/>
      <c r="AU8" s="6"/>
      <c r="AV8" s="6"/>
      <c r="AW8" s="6" t="s">
        <v>99</v>
      </c>
      <c r="AX8" s="6">
        <v>100</v>
      </c>
      <c r="AY8" s="6">
        <v>100</v>
      </c>
      <c r="AZ8" s="6">
        <v>100</v>
      </c>
      <c r="BA8" s="6">
        <v>100</v>
      </c>
      <c r="BB8" s="6">
        <v>100</v>
      </c>
      <c r="BC8" s="6">
        <v>100</v>
      </c>
      <c r="BD8" s="4"/>
      <c r="BE8" s="6"/>
      <c r="BF8" s="6"/>
      <c r="BG8" s="4">
        <v>18.98996</v>
      </c>
      <c r="BH8" s="4">
        <v>3.4375586E-2</v>
      </c>
      <c r="BI8" s="6"/>
      <c r="BJ8" s="5"/>
      <c r="BK8" s="7">
        <v>1.14E-9</v>
      </c>
      <c r="BL8" s="6"/>
      <c r="BM8" s="6"/>
      <c r="BN8" s="6" t="s">
        <v>99</v>
      </c>
      <c r="BO8" s="6">
        <v>100</v>
      </c>
      <c r="BP8" s="6">
        <v>100</v>
      </c>
      <c r="BQ8" s="6">
        <v>100</v>
      </c>
      <c r="BR8" s="6">
        <v>100</v>
      </c>
      <c r="BS8" s="6">
        <v>100</v>
      </c>
      <c r="BT8" s="6">
        <v>100</v>
      </c>
      <c r="BU8" s="4"/>
      <c r="BV8" s="6"/>
      <c r="BW8" s="6"/>
      <c r="BX8" s="4">
        <v>194</v>
      </c>
      <c r="BY8" s="4">
        <v>0.138347417</v>
      </c>
      <c r="BZ8" s="6"/>
      <c r="CA8" s="5"/>
      <c r="CB8" s="6"/>
      <c r="CC8" s="6"/>
      <c r="CD8" s="6"/>
      <c r="CE8" s="6" t="s">
        <v>99</v>
      </c>
      <c r="CF8" s="6">
        <v>100</v>
      </c>
      <c r="CG8" s="6">
        <v>100</v>
      </c>
      <c r="CH8" s="6">
        <v>100</v>
      </c>
      <c r="CI8" s="6">
        <v>100</v>
      </c>
      <c r="CJ8" s="6">
        <v>100</v>
      </c>
      <c r="CK8" s="6">
        <v>100</v>
      </c>
      <c r="CL8" s="4"/>
      <c r="CM8" s="6"/>
      <c r="CN8" s="6"/>
      <c r="CO8" s="4">
        <v>56</v>
      </c>
      <c r="CP8" s="4">
        <v>4.0678381E-2</v>
      </c>
      <c r="CQ8" s="6"/>
      <c r="CR8" s="5"/>
      <c r="CS8" s="6"/>
      <c r="CT8" s="6"/>
      <c r="CU8" s="6"/>
      <c r="CV8" s="6" t="s">
        <v>99</v>
      </c>
      <c r="CW8" s="6">
        <v>100</v>
      </c>
      <c r="CX8" s="6">
        <v>100</v>
      </c>
      <c r="CY8" s="6">
        <v>100</v>
      </c>
      <c r="CZ8" s="6">
        <v>100</v>
      </c>
      <c r="DA8" s="6">
        <v>100</v>
      </c>
      <c r="DB8" s="6">
        <v>100</v>
      </c>
      <c r="DC8" s="4"/>
      <c r="DD8" s="6"/>
      <c r="DE8" s="6"/>
      <c r="DF8" s="4">
        <v>72.496200000000002</v>
      </c>
      <c r="DG8" s="4">
        <v>3.3523376000000001E-2</v>
      </c>
      <c r="DH8" s="6"/>
      <c r="DI8" s="5"/>
      <c r="DJ8" s="6"/>
      <c r="DK8" s="6"/>
      <c r="DL8" s="6"/>
      <c r="DM8" s="6" t="s">
        <v>99</v>
      </c>
      <c r="DN8" s="6">
        <v>100</v>
      </c>
      <c r="DO8" s="6">
        <v>100</v>
      </c>
      <c r="DP8" s="6">
        <v>100</v>
      </c>
      <c r="DQ8" s="6">
        <v>100</v>
      </c>
      <c r="DR8" s="6">
        <v>100</v>
      </c>
      <c r="DS8" s="6">
        <v>100</v>
      </c>
      <c r="DT8" s="4"/>
      <c r="DU8" s="6"/>
      <c r="DV8" s="6"/>
      <c r="DW8" s="4">
        <v>14</v>
      </c>
      <c r="DX8" s="4">
        <v>3.9336238000000003E-2</v>
      </c>
      <c r="DY8" s="6"/>
      <c r="DZ8" s="5"/>
      <c r="EA8" s="6"/>
      <c r="EB8" s="6"/>
      <c r="EC8" s="6"/>
      <c r="ED8" s="6" t="s">
        <v>99</v>
      </c>
      <c r="EE8" s="6">
        <v>100</v>
      </c>
      <c r="EF8" s="6">
        <v>100</v>
      </c>
      <c r="EG8" s="6">
        <v>100</v>
      </c>
      <c r="EH8" s="6">
        <v>100</v>
      </c>
      <c r="EI8" s="6">
        <v>100</v>
      </c>
      <c r="EJ8" s="6">
        <v>100</v>
      </c>
      <c r="EK8" s="4"/>
      <c r="EL8" s="6"/>
      <c r="EM8" s="6"/>
      <c r="EN8" s="4">
        <v>48</v>
      </c>
      <c r="EO8" s="4">
        <v>4.7641999999999997E-2</v>
      </c>
      <c r="EP8" s="6"/>
      <c r="EQ8" s="5"/>
      <c r="ER8" s="7">
        <v>1.14E-9</v>
      </c>
      <c r="ES8" s="6"/>
      <c r="ET8" s="6"/>
      <c r="EU8" s="6" t="s">
        <v>99</v>
      </c>
      <c r="EV8" s="6">
        <v>100</v>
      </c>
      <c r="EW8" s="6">
        <v>100</v>
      </c>
      <c r="EX8" s="6">
        <v>100</v>
      </c>
      <c r="EY8" s="6">
        <v>100</v>
      </c>
      <c r="EZ8" s="6">
        <v>100</v>
      </c>
      <c r="FA8" s="6">
        <v>100</v>
      </c>
      <c r="FB8" s="4"/>
      <c r="FC8" s="6"/>
      <c r="FD8" s="6"/>
      <c r="FE8" s="4">
        <v>14</v>
      </c>
      <c r="FF8" s="4">
        <v>9.2847062999999994E-2</v>
      </c>
      <c r="FG8" s="6"/>
      <c r="FH8" s="5"/>
      <c r="FI8" s="7">
        <v>1.14E-9</v>
      </c>
      <c r="FJ8" s="6"/>
      <c r="FK8" s="6"/>
      <c r="FL8" s="6" t="s">
        <v>99</v>
      </c>
      <c r="FM8" s="6">
        <v>100</v>
      </c>
      <c r="FN8" s="6">
        <v>100</v>
      </c>
      <c r="FO8" s="6">
        <v>100</v>
      </c>
      <c r="FP8" s="6">
        <v>100</v>
      </c>
      <c r="FQ8" s="6">
        <v>100</v>
      </c>
      <c r="FR8" s="6">
        <v>100</v>
      </c>
      <c r="FS8" s="4"/>
      <c r="FT8" s="6"/>
      <c r="FU8" s="6"/>
      <c r="FV8" s="4">
        <v>30</v>
      </c>
      <c r="FW8" s="4">
        <v>5.3235536E-2</v>
      </c>
      <c r="FX8" s="6"/>
      <c r="FY8" s="5"/>
      <c r="FZ8" s="6"/>
      <c r="GA8" s="6"/>
      <c r="GB8" s="6"/>
      <c r="GC8" s="6" t="s">
        <v>99</v>
      </c>
      <c r="GD8" s="6">
        <v>100</v>
      </c>
      <c r="GE8" s="6">
        <v>100</v>
      </c>
      <c r="GF8" s="6">
        <v>100</v>
      </c>
      <c r="GG8" s="6">
        <v>100</v>
      </c>
      <c r="GH8" s="6">
        <v>100</v>
      </c>
      <c r="GI8" s="6">
        <v>100</v>
      </c>
      <c r="GJ8" s="4"/>
      <c r="GK8" s="6"/>
      <c r="GL8" s="6"/>
      <c r="GM8" s="4"/>
      <c r="GN8" s="4"/>
      <c r="GO8" s="6"/>
      <c r="GP8" s="5"/>
      <c r="GQ8" s="6"/>
      <c r="GR8" s="6"/>
      <c r="GS8" s="6"/>
      <c r="GT8" s="6" t="s">
        <v>99</v>
      </c>
      <c r="GU8" s="6">
        <v>100</v>
      </c>
      <c r="GV8" s="6">
        <v>100</v>
      </c>
      <c r="GW8" s="6">
        <v>100</v>
      </c>
      <c r="GX8" s="6">
        <v>100</v>
      </c>
      <c r="GY8" s="6">
        <v>100</v>
      </c>
      <c r="GZ8" s="6">
        <v>100</v>
      </c>
      <c r="HA8" s="4"/>
      <c r="HB8" s="6"/>
      <c r="HC8" s="6"/>
      <c r="HD8" s="4">
        <v>51.814846670000001</v>
      </c>
      <c r="HE8" s="4">
        <v>9.5209382999999995E-2</v>
      </c>
      <c r="HF8" s="6"/>
      <c r="HG8" s="5"/>
      <c r="HH8" s="7">
        <v>1.14E-9</v>
      </c>
      <c r="HI8" s="6"/>
      <c r="HJ8" s="6"/>
      <c r="HK8" s="6" t="s">
        <v>99</v>
      </c>
      <c r="HL8" s="6">
        <v>100</v>
      </c>
      <c r="HM8" s="6">
        <v>100</v>
      </c>
      <c r="HN8" s="6">
        <v>100</v>
      </c>
      <c r="HO8" s="6">
        <v>100</v>
      </c>
      <c r="HP8" s="6">
        <v>100</v>
      </c>
      <c r="HQ8" s="6">
        <v>100</v>
      </c>
      <c r="HR8" s="4"/>
      <c r="HS8" s="6"/>
      <c r="HT8" s="6"/>
      <c r="HU8" s="4">
        <v>54</v>
      </c>
      <c r="HV8" s="4">
        <v>0.124472929</v>
      </c>
      <c r="HW8" s="6"/>
      <c r="HX8" s="5"/>
      <c r="HY8" s="7">
        <v>1.14E-9</v>
      </c>
      <c r="HZ8" s="6"/>
      <c r="IA8" s="6"/>
      <c r="IB8" s="6" t="s">
        <v>99</v>
      </c>
      <c r="IC8" s="6">
        <v>100</v>
      </c>
      <c r="ID8" s="6">
        <v>100</v>
      </c>
      <c r="IE8" s="6">
        <v>100</v>
      </c>
      <c r="IF8" s="6">
        <v>100</v>
      </c>
      <c r="IG8" s="6">
        <v>100</v>
      </c>
      <c r="IH8" s="6">
        <v>100</v>
      </c>
      <c r="II8" s="4"/>
      <c r="IJ8" s="6"/>
      <c r="IK8" s="6"/>
      <c r="IL8" s="4">
        <v>30</v>
      </c>
      <c r="IM8" s="4">
        <v>6.4635635999999996E-2</v>
      </c>
      <c r="IN8" s="6"/>
      <c r="IO8" s="5"/>
      <c r="IP8" s="7">
        <v>1.14E-9</v>
      </c>
      <c r="IQ8" s="6"/>
      <c r="IR8" s="6"/>
      <c r="IS8" s="6" t="s">
        <v>99</v>
      </c>
      <c r="IT8" s="6">
        <v>100</v>
      </c>
      <c r="IU8" s="6">
        <v>100</v>
      </c>
      <c r="IV8" s="6">
        <v>100</v>
      </c>
      <c r="IW8" s="6">
        <v>100</v>
      </c>
      <c r="IX8" s="6">
        <v>100</v>
      </c>
      <c r="IY8" s="6">
        <v>100</v>
      </c>
      <c r="IZ8" s="4"/>
      <c r="JA8" s="6"/>
      <c r="JB8" s="6"/>
      <c r="JC8" s="4">
        <v>44</v>
      </c>
      <c r="JD8" s="4">
        <v>0.124496923</v>
      </c>
      <c r="JE8" s="6"/>
      <c r="JF8" s="5"/>
      <c r="JG8" s="7">
        <v>1.14E-9</v>
      </c>
      <c r="JH8" s="6"/>
      <c r="JI8" s="6"/>
      <c r="JJ8" s="6" t="s">
        <v>99</v>
      </c>
      <c r="JK8" s="6">
        <v>100</v>
      </c>
      <c r="JL8" s="6">
        <v>100</v>
      </c>
      <c r="JM8" s="6">
        <v>100</v>
      </c>
      <c r="JN8" s="6">
        <v>100</v>
      </c>
      <c r="JO8" s="6">
        <v>100</v>
      </c>
      <c r="JP8" s="6">
        <v>100</v>
      </c>
      <c r="JQ8" s="4"/>
      <c r="JR8" s="6"/>
      <c r="JS8" s="6"/>
      <c r="JT8" s="4">
        <v>40.047139999999999</v>
      </c>
      <c r="JU8" s="4">
        <v>9.6545675999999997E-2</v>
      </c>
      <c r="JV8" s="6"/>
      <c r="JW8" s="5"/>
      <c r="JX8" s="7">
        <v>1.14E-9</v>
      </c>
      <c r="JY8" s="6"/>
      <c r="JZ8" s="6"/>
      <c r="KA8" s="6" t="s">
        <v>99</v>
      </c>
      <c r="KB8" s="6">
        <v>100</v>
      </c>
      <c r="KC8" s="6">
        <v>100</v>
      </c>
      <c r="KD8" s="6">
        <v>100</v>
      </c>
      <c r="KE8" s="6">
        <v>100</v>
      </c>
      <c r="KF8" s="6">
        <v>100</v>
      </c>
      <c r="KG8" s="6">
        <v>100</v>
      </c>
      <c r="KH8" s="4"/>
      <c r="KI8" s="6"/>
      <c r="KJ8" s="6"/>
      <c r="KK8" s="4"/>
      <c r="KL8" s="4"/>
      <c r="KM8" s="6"/>
      <c r="KN8" s="5"/>
      <c r="KO8" s="7">
        <v>1.14E-9</v>
      </c>
      <c r="KP8" s="6"/>
      <c r="KQ8" s="6"/>
      <c r="KR8" s="6" t="s">
        <v>99</v>
      </c>
      <c r="KS8" s="6">
        <v>100</v>
      </c>
      <c r="KT8" s="6">
        <v>100</v>
      </c>
      <c r="KU8" s="6">
        <v>100</v>
      </c>
      <c r="KV8" s="6">
        <v>100</v>
      </c>
      <c r="KW8" s="6">
        <v>100</v>
      </c>
      <c r="KX8" s="6">
        <v>100</v>
      </c>
      <c r="KY8" s="4"/>
      <c r="KZ8" s="6"/>
      <c r="LA8" s="6"/>
      <c r="LB8" s="4">
        <v>54</v>
      </c>
      <c r="LC8" s="4">
        <v>1.4184346E-2</v>
      </c>
      <c r="LD8" s="6"/>
      <c r="LE8" s="5"/>
      <c r="LF8" s="7">
        <v>1.14E-9</v>
      </c>
      <c r="LG8" s="6"/>
      <c r="LH8" s="6"/>
      <c r="LI8" s="6" t="s">
        <v>99</v>
      </c>
      <c r="LJ8" s="6">
        <v>100</v>
      </c>
      <c r="LK8" s="6">
        <v>100</v>
      </c>
      <c r="LL8" s="6">
        <v>100</v>
      </c>
      <c r="LM8" s="6">
        <v>100</v>
      </c>
      <c r="LN8" s="6">
        <v>100</v>
      </c>
      <c r="LO8" s="6">
        <v>100</v>
      </c>
      <c r="LP8" s="4"/>
      <c r="LQ8" s="6"/>
      <c r="LR8" s="6"/>
      <c r="LS8" s="6">
        <v>31.93092</v>
      </c>
      <c r="LT8" s="6">
        <v>8.6625999999999995E-2</v>
      </c>
      <c r="LU8" s="6"/>
      <c r="LV8" s="5"/>
      <c r="LW8" s="7">
        <v>1.14E-9</v>
      </c>
      <c r="LX8" s="6"/>
      <c r="LY8" s="6"/>
      <c r="LZ8" s="6" t="s">
        <v>99</v>
      </c>
      <c r="MA8" s="6">
        <v>100</v>
      </c>
      <c r="MB8" s="6">
        <v>100</v>
      </c>
      <c r="MC8" s="6">
        <v>100</v>
      </c>
      <c r="MD8" s="6">
        <v>100</v>
      </c>
      <c r="ME8" s="6">
        <v>100</v>
      </c>
      <c r="MF8" s="6">
        <v>100</v>
      </c>
      <c r="MG8" s="4"/>
      <c r="MH8" s="6"/>
      <c r="MI8" s="6"/>
      <c r="MJ8" s="6">
        <v>65.635779999999997</v>
      </c>
      <c r="MK8" s="6">
        <v>0.12992200000000001</v>
      </c>
      <c r="ML8" s="6"/>
      <c r="MM8" s="5"/>
      <c r="MN8" s="7">
        <v>1.14E-9</v>
      </c>
      <c r="MO8" s="6"/>
      <c r="MP8" s="6"/>
      <c r="MQ8" s="6" t="s">
        <v>99</v>
      </c>
      <c r="MR8" s="6">
        <v>100</v>
      </c>
      <c r="MS8" s="6">
        <v>100</v>
      </c>
      <c r="MT8" s="6">
        <v>100</v>
      </c>
      <c r="MU8" s="6">
        <v>100</v>
      </c>
      <c r="MV8" s="6">
        <v>100</v>
      </c>
      <c r="MW8" s="6">
        <v>100</v>
      </c>
      <c r="MX8" s="4"/>
      <c r="MY8" s="6"/>
      <c r="MZ8" s="6"/>
      <c r="NA8" s="4">
        <v>18.987100000000002</v>
      </c>
      <c r="NB8" s="4">
        <v>3.9577163999999998E-2</v>
      </c>
      <c r="NC8" s="6"/>
      <c r="ND8" s="5"/>
      <c r="NE8" s="7">
        <v>1.14E-9</v>
      </c>
      <c r="NF8" s="6"/>
      <c r="NG8" s="6"/>
      <c r="NH8" s="6" t="s">
        <v>99</v>
      </c>
      <c r="NI8" s="6">
        <v>100</v>
      </c>
      <c r="NJ8" s="6">
        <v>100</v>
      </c>
      <c r="NK8" s="6">
        <v>100</v>
      </c>
      <c r="NL8" s="6">
        <v>100</v>
      </c>
      <c r="NM8" s="6">
        <v>100</v>
      </c>
      <c r="NN8" s="6">
        <v>100</v>
      </c>
      <c r="NO8" s="4"/>
      <c r="NP8" s="6"/>
      <c r="NQ8" s="6"/>
      <c r="NR8" s="4"/>
      <c r="NS8" s="4"/>
      <c r="NT8" s="6"/>
      <c r="NU8" s="5"/>
      <c r="NV8" s="7">
        <v>1.14E-9</v>
      </c>
      <c r="NW8" s="6"/>
      <c r="NX8" s="6"/>
      <c r="NY8" s="6" t="s">
        <v>99</v>
      </c>
      <c r="NZ8" s="6">
        <v>100</v>
      </c>
      <c r="OA8" s="6">
        <v>100</v>
      </c>
      <c r="OB8" s="6">
        <v>100</v>
      </c>
      <c r="OC8" s="6">
        <v>100</v>
      </c>
      <c r="OD8" s="6">
        <v>100</v>
      </c>
      <c r="OE8" s="6">
        <v>100</v>
      </c>
      <c r="OF8" s="4"/>
      <c r="OG8" s="6"/>
      <c r="OH8" s="6"/>
      <c r="OI8" s="4"/>
      <c r="OJ8" s="4"/>
      <c r="OK8" s="6"/>
      <c r="OL8" s="5"/>
      <c r="OM8" s="7">
        <v>1.14E-9</v>
      </c>
      <c r="ON8" s="6"/>
      <c r="OO8" s="6"/>
      <c r="OP8" s="6" t="s">
        <v>99</v>
      </c>
      <c r="OQ8" s="6">
        <v>100</v>
      </c>
      <c r="OR8" s="6">
        <v>100</v>
      </c>
      <c r="OS8" s="6">
        <v>100</v>
      </c>
      <c r="OT8" s="6">
        <v>100</v>
      </c>
      <c r="OU8" s="6">
        <v>100</v>
      </c>
      <c r="OV8" s="6">
        <v>100</v>
      </c>
      <c r="OW8" s="4"/>
      <c r="OX8" s="6"/>
      <c r="OY8" s="6"/>
      <c r="OZ8" s="4"/>
      <c r="PA8" s="4"/>
      <c r="PB8" s="6"/>
      <c r="PC8" s="5"/>
      <c r="PD8" s="7">
        <v>1.14E-9</v>
      </c>
      <c r="PE8" s="6"/>
      <c r="PF8" s="6"/>
      <c r="PG8" s="6" t="s">
        <v>99</v>
      </c>
      <c r="PH8" s="6">
        <v>100</v>
      </c>
      <c r="PI8" s="6">
        <v>100</v>
      </c>
      <c r="PJ8" s="6">
        <v>100</v>
      </c>
      <c r="PK8" s="6">
        <v>100</v>
      </c>
      <c r="PL8" s="6">
        <v>100</v>
      </c>
      <c r="PM8" s="6">
        <v>100</v>
      </c>
      <c r="PN8" s="4"/>
      <c r="PO8" s="6"/>
      <c r="PP8" s="6"/>
      <c r="PQ8" s="4"/>
      <c r="PR8" s="4"/>
      <c r="PS8" s="6"/>
      <c r="PT8" s="5"/>
      <c r="PU8" s="7">
        <v>1.14E-9</v>
      </c>
      <c r="PV8" s="6"/>
      <c r="PW8" s="6"/>
      <c r="PX8" s="6" t="s">
        <v>99</v>
      </c>
      <c r="PY8" s="6">
        <v>100</v>
      </c>
      <c r="PZ8" s="6">
        <v>100</v>
      </c>
      <c r="QA8" s="6">
        <v>100</v>
      </c>
      <c r="QB8" s="6">
        <v>100</v>
      </c>
      <c r="QC8" s="6">
        <v>100</v>
      </c>
      <c r="QD8" s="6">
        <v>100</v>
      </c>
      <c r="QE8" s="4"/>
      <c r="QF8" s="6"/>
      <c r="QG8" s="6"/>
      <c r="QH8" s="4"/>
      <c r="QI8" s="4"/>
      <c r="QJ8" s="6"/>
      <c r="QK8" s="5"/>
      <c r="QL8" s="7">
        <v>1.14E-9</v>
      </c>
      <c r="QM8" s="6"/>
      <c r="QN8" s="6"/>
      <c r="QO8" s="6" t="s">
        <v>99</v>
      </c>
      <c r="QP8" s="6">
        <v>100</v>
      </c>
      <c r="QQ8" s="6">
        <v>100</v>
      </c>
      <c r="QR8" s="6">
        <v>100</v>
      </c>
      <c r="QS8" s="6">
        <v>100</v>
      </c>
      <c r="QT8" s="6">
        <v>100</v>
      </c>
      <c r="QU8" s="6">
        <v>100</v>
      </c>
      <c r="QV8" s="4"/>
      <c r="QW8" s="6"/>
      <c r="QX8" s="6"/>
      <c r="QY8" s="4"/>
      <c r="QZ8" s="4"/>
      <c r="RA8" s="6"/>
      <c r="RB8" s="5"/>
      <c r="RC8" s="7">
        <v>1.14E-9</v>
      </c>
      <c r="RD8" s="6"/>
      <c r="RE8" s="6"/>
      <c r="RF8" s="6" t="s">
        <v>99</v>
      </c>
      <c r="RG8" s="6">
        <v>100</v>
      </c>
      <c r="RH8" s="6">
        <v>100</v>
      </c>
      <c r="RI8" s="6">
        <v>100</v>
      </c>
      <c r="RJ8" s="6">
        <v>100</v>
      </c>
      <c r="RK8" s="6">
        <v>100</v>
      </c>
      <c r="RL8" s="6">
        <v>100</v>
      </c>
      <c r="RM8" s="4"/>
      <c r="RN8" s="6"/>
      <c r="RO8" s="6"/>
      <c r="RP8" s="4"/>
      <c r="RQ8" s="4"/>
      <c r="RR8" s="6"/>
      <c r="RS8" s="5"/>
      <c r="RT8" s="7">
        <v>1.14E-9</v>
      </c>
      <c r="RU8" s="6"/>
      <c r="RV8" s="6"/>
      <c r="RW8" s="6" t="s">
        <v>99</v>
      </c>
      <c r="RX8" s="6">
        <v>100</v>
      </c>
      <c r="RY8" s="6">
        <v>100</v>
      </c>
      <c r="RZ8" s="6">
        <v>100</v>
      </c>
      <c r="SA8" s="6">
        <v>100</v>
      </c>
      <c r="SB8" s="6">
        <v>100</v>
      </c>
      <c r="SC8" s="6">
        <v>100</v>
      </c>
      <c r="SD8" s="4"/>
      <c r="SE8" s="6"/>
      <c r="SF8" s="6"/>
      <c r="SG8" s="4">
        <v>32</v>
      </c>
      <c r="SH8" s="4">
        <v>0.14141490000000001</v>
      </c>
      <c r="SI8" s="6"/>
      <c r="SJ8" s="5"/>
      <c r="SK8" s="7">
        <v>1.14E-9</v>
      </c>
      <c r="SL8" s="6"/>
      <c r="SM8" s="6"/>
      <c r="SN8" s="6" t="s">
        <v>99</v>
      </c>
      <c r="SO8" s="6">
        <v>100</v>
      </c>
      <c r="SP8" s="6">
        <v>100</v>
      </c>
      <c r="SQ8" s="6">
        <v>100</v>
      </c>
      <c r="SR8" s="6">
        <v>100</v>
      </c>
      <c r="SS8" s="6">
        <v>100</v>
      </c>
      <c r="ST8" s="6">
        <v>100</v>
      </c>
      <c r="SU8" s="4"/>
      <c r="SV8" s="6"/>
      <c r="SW8" s="6"/>
      <c r="SX8" s="4">
        <v>16</v>
      </c>
      <c r="SY8" s="4">
        <v>7.9553701000000004E-2</v>
      </c>
      <c r="SZ8" s="6"/>
      <c r="TA8" s="5"/>
      <c r="TB8" s="7">
        <v>1.14E-9</v>
      </c>
      <c r="TC8" s="6"/>
      <c r="TD8" s="6"/>
      <c r="TE8" s="6" t="s">
        <v>99</v>
      </c>
      <c r="TF8" s="6">
        <v>100</v>
      </c>
      <c r="TG8" s="6">
        <v>100</v>
      </c>
      <c r="TH8" s="6">
        <v>100</v>
      </c>
      <c r="TI8" s="6">
        <v>100</v>
      </c>
      <c r="TJ8" s="6">
        <v>100</v>
      </c>
      <c r="TK8" s="6">
        <v>100</v>
      </c>
      <c r="TL8" s="4"/>
      <c r="TM8" s="6"/>
      <c r="TN8" s="6"/>
      <c r="TO8" s="4">
        <v>34</v>
      </c>
      <c r="TP8" s="4">
        <v>8.5247758000000007E-2</v>
      </c>
      <c r="TQ8" s="6"/>
      <c r="TR8" s="5"/>
      <c r="TS8" s="7">
        <v>1.14E-9</v>
      </c>
      <c r="TT8" s="6"/>
      <c r="TU8" s="6"/>
      <c r="TV8" s="6" t="s">
        <v>99</v>
      </c>
      <c r="TW8" s="6">
        <v>100</v>
      </c>
      <c r="TX8" s="6">
        <v>100</v>
      </c>
      <c r="TY8" s="6">
        <v>100</v>
      </c>
      <c r="TZ8" s="6">
        <v>100</v>
      </c>
      <c r="UA8" s="6">
        <v>100</v>
      </c>
      <c r="UB8" s="6">
        <v>100</v>
      </c>
      <c r="UC8" s="4"/>
      <c r="UD8" s="6"/>
      <c r="UE8" s="6"/>
      <c r="UF8" s="4">
        <v>34</v>
      </c>
      <c r="UG8" s="4">
        <v>0.37087284599999998</v>
      </c>
      <c r="UH8" s="6"/>
      <c r="UI8" s="5"/>
      <c r="UJ8" s="7">
        <v>1.14E-9</v>
      </c>
      <c r="UK8" s="6"/>
      <c r="UL8" s="6"/>
      <c r="UM8" s="6" t="s">
        <v>99</v>
      </c>
      <c r="UN8" s="6">
        <v>100</v>
      </c>
      <c r="UO8" s="6">
        <v>100</v>
      </c>
      <c r="UP8" s="6">
        <v>100</v>
      </c>
      <c r="UQ8" s="6">
        <v>100</v>
      </c>
      <c r="UR8" s="6">
        <v>100</v>
      </c>
      <c r="US8" s="6">
        <v>100</v>
      </c>
      <c r="UT8" s="4"/>
      <c r="UU8" s="6"/>
      <c r="UV8" s="6"/>
      <c r="UW8" s="4">
        <v>34</v>
      </c>
      <c r="UX8" s="4">
        <v>1.3237852E-2</v>
      </c>
      <c r="UY8" s="6"/>
      <c r="UZ8" s="5"/>
      <c r="VA8" s="7">
        <v>1.14E-9</v>
      </c>
      <c r="VB8" s="6"/>
      <c r="VC8" s="6"/>
      <c r="VD8" s="6" t="s">
        <v>99</v>
      </c>
      <c r="VE8" s="6">
        <v>100</v>
      </c>
      <c r="VF8" s="6">
        <v>100</v>
      </c>
      <c r="VG8" s="6">
        <v>100</v>
      </c>
      <c r="VH8" s="6">
        <v>100</v>
      </c>
      <c r="VI8" s="6">
        <v>100</v>
      </c>
      <c r="VJ8" s="6">
        <v>100</v>
      </c>
      <c r="VK8" s="4"/>
      <c r="VL8" s="6"/>
      <c r="VM8" s="6"/>
      <c r="VN8" s="4">
        <v>84.045439999999999</v>
      </c>
      <c r="VO8" s="4">
        <v>0.172014312</v>
      </c>
      <c r="VP8" s="6"/>
      <c r="VQ8" s="5"/>
      <c r="VR8" s="7">
        <v>1.14E-9</v>
      </c>
      <c r="VS8" s="6"/>
      <c r="VT8" s="6"/>
      <c r="VU8" s="6" t="s">
        <v>99</v>
      </c>
      <c r="VV8" s="6">
        <v>100</v>
      </c>
      <c r="VW8" s="6">
        <v>100</v>
      </c>
      <c r="VX8" s="6">
        <v>100</v>
      </c>
      <c r="VY8" s="6">
        <v>100</v>
      </c>
      <c r="VZ8" s="6">
        <v>100</v>
      </c>
      <c r="WA8" s="6">
        <v>100</v>
      </c>
      <c r="WB8" s="4"/>
      <c r="WC8" s="6"/>
      <c r="WD8" s="6"/>
      <c r="WE8" s="4">
        <v>31.517040000000001</v>
      </c>
      <c r="WF8" s="4">
        <v>0.108555003</v>
      </c>
      <c r="WG8" s="6"/>
      <c r="WH8" s="5"/>
      <c r="WI8" s="7">
        <v>1.14E-9</v>
      </c>
      <c r="WJ8" s="6"/>
      <c r="WK8" s="6"/>
      <c r="WL8" s="6" t="s">
        <v>99</v>
      </c>
      <c r="WM8" s="6">
        <v>100</v>
      </c>
      <c r="WN8" s="6">
        <v>100</v>
      </c>
      <c r="WO8" s="6">
        <v>100</v>
      </c>
      <c r="WP8" s="6">
        <v>100</v>
      </c>
      <c r="WQ8" s="6">
        <v>100</v>
      </c>
      <c r="WR8" s="6">
        <v>100</v>
      </c>
      <c r="WS8" s="4"/>
      <c r="WT8" s="6"/>
      <c r="WU8" s="6"/>
      <c r="WV8" s="4">
        <v>76</v>
      </c>
      <c r="WW8" s="4">
        <v>1.1236736000000001E-2</v>
      </c>
      <c r="WX8" s="6"/>
      <c r="WY8" s="5"/>
      <c r="WZ8" s="7">
        <v>1.14E-9</v>
      </c>
      <c r="XA8" s="6"/>
      <c r="XB8" s="6"/>
      <c r="XC8" s="6" t="s">
        <v>99</v>
      </c>
      <c r="XD8" s="6">
        <v>100</v>
      </c>
      <c r="XE8" s="6">
        <v>100</v>
      </c>
      <c r="XF8" s="6">
        <v>100</v>
      </c>
      <c r="XG8" s="6">
        <v>100</v>
      </c>
      <c r="XH8" s="6">
        <v>100</v>
      </c>
      <c r="XI8" s="6">
        <v>100</v>
      </c>
      <c r="XJ8" s="4"/>
      <c r="XK8" s="6"/>
      <c r="XL8" s="6"/>
      <c r="XM8" s="4">
        <v>20.580719999999999</v>
      </c>
      <c r="XN8" s="4">
        <v>0.115682912</v>
      </c>
      <c r="XO8" s="6"/>
      <c r="XP8" s="5"/>
      <c r="XQ8" s="7">
        <v>1.14E-9</v>
      </c>
      <c r="XR8" s="6"/>
      <c r="XS8" s="6"/>
      <c r="XT8" s="6" t="s">
        <v>99</v>
      </c>
      <c r="XU8" s="6">
        <v>100</v>
      </c>
      <c r="XV8" s="6">
        <v>100</v>
      </c>
      <c r="XW8" s="6">
        <v>100</v>
      </c>
      <c r="XX8" s="6">
        <v>100</v>
      </c>
      <c r="XY8" s="6">
        <v>100</v>
      </c>
      <c r="XZ8" s="6">
        <v>100</v>
      </c>
      <c r="YA8" s="4"/>
      <c r="YB8" s="6"/>
      <c r="YC8" s="6"/>
      <c r="YD8" s="4">
        <v>50</v>
      </c>
      <c r="YE8" s="4">
        <v>4.9859029999999999E-2</v>
      </c>
      <c r="YF8" s="6"/>
      <c r="YG8" s="5"/>
      <c r="YH8" s="7">
        <v>1.14E-9</v>
      </c>
      <c r="YI8" s="6"/>
      <c r="YJ8" s="6"/>
      <c r="YK8" s="6" t="s">
        <v>99</v>
      </c>
      <c r="YL8" s="6">
        <v>100</v>
      </c>
      <c r="YM8" s="6">
        <v>100</v>
      </c>
      <c r="YN8" s="6">
        <v>100</v>
      </c>
      <c r="YO8" s="6">
        <v>100</v>
      </c>
      <c r="YP8" s="6">
        <v>100</v>
      </c>
      <c r="YQ8" s="6">
        <v>100</v>
      </c>
      <c r="YR8" s="4"/>
      <c r="YS8" s="6"/>
      <c r="YT8" s="6"/>
      <c r="YU8" s="4">
        <v>34</v>
      </c>
      <c r="YV8" s="4">
        <v>5.8281151000000003E-2</v>
      </c>
      <c r="YW8" s="6"/>
      <c r="YX8" s="5"/>
      <c r="YY8" s="7">
        <v>1.14E-9</v>
      </c>
      <c r="YZ8" s="6"/>
      <c r="ZA8" s="6"/>
      <c r="ZB8" s="6" t="s">
        <v>99</v>
      </c>
      <c r="ZC8" s="6">
        <v>100</v>
      </c>
      <c r="ZD8" s="6">
        <v>100</v>
      </c>
      <c r="ZE8" s="6">
        <v>100</v>
      </c>
      <c r="ZF8" s="6">
        <v>100</v>
      </c>
      <c r="ZG8" s="6">
        <v>100</v>
      </c>
      <c r="ZH8" s="6">
        <v>100</v>
      </c>
      <c r="ZI8" s="4"/>
      <c r="ZJ8" s="6"/>
      <c r="ZK8" s="6"/>
      <c r="ZL8" s="4">
        <v>84</v>
      </c>
      <c r="ZM8" s="4">
        <v>0.204858662</v>
      </c>
      <c r="ZN8" s="6"/>
      <c r="ZO8" s="5"/>
      <c r="ZP8" s="7">
        <v>1.14E-9</v>
      </c>
      <c r="ZQ8" s="6"/>
      <c r="ZR8" s="6"/>
      <c r="ZS8" s="6" t="s">
        <v>99</v>
      </c>
      <c r="ZT8" s="6">
        <v>100</v>
      </c>
      <c r="ZU8" s="6">
        <v>100</v>
      </c>
      <c r="ZV8" s="6">
        <v>100</v>
      </c>
      <c r="ZW8" s="6">
        <v>100</v>
      </c>
      <c r="ZX8" s="6">
        <v>100</v>
      </c>
      <c r="ZY8" s="6">
        <v>100</v>
      </c>
      <c r="ZZ8" s="4"/>
      <c r="AAA8" s="6"/>
      <c r="AAB8" s="6"/>
      <c r="AAC8" s="4">
        <v>51.937800000000003</v>
      </c>
      <c r="AAD8" s="4">
        <v>0.102922978</v>
      </c>
      <c r="AAE8" s="6"/>
      <c r="AAF8" s="5"/>
      <c r="AAG8" s="7">
        <v>1.14E-9</v>
      </c>
      <c r="AAH8" s="6"/>
      <c r="AAI8" s="6"/>
      <c r="AAJ8" s="6" t="s">
        <v>99</v>
      </c>
      <c r="AAK8" s="6">
        <v>100</v>
      </c>
      <c r="AAL8" s="6">
        <v>100</v>
      </c>
      <c r="AAM8" s="6">
        <v>100</v>
      </c>
      <c r="AAN8" s="6">
        <v>100</v>
      </c>
      <c r="AAO8" s="6">
        <v>100</v>
      </c>
      <c r="AAP8" s="6">
        <v>100</v>
      </c>
      <c r="AAQ8" s="4"/>
      <c r="AAR8" s="6"/>
      <c r="AAS8" s="6"/>
      <c r="AAT8" s="4"/>
      <c r="AAU8" s="4"/>
      <c r="AAV8" s="6"/>
      <c r="AAW8" s="5"/>
      <c r="AAX8" s="7">
        <v>1.14E-9</v>
      </c>
      <c r="AAY8" s="6"/>
      <c r="AAZ8" s="6"/>
      <c r="ABA8" s="6" t="s">
        <v>99</v>
      </c>
      <c r="ABB8" s="6">
        <v>100</v>
      </c>
      <c r="ABC8" s="6">
        <v>100</v>
      </c>
      <c r="ABD8" s="6">
        <v>100</v>
      </c>
      <c r="ABE8" s="6">
        <v>100</v>
      </c>
      <c r="ABF8" s="6">
        <v>100</v>
      </c>
      <c r="ABG8" s="6">
        <v>100</v>
      </c>
      <c r="ABH8" s="4"/>
      <c r="ABI8" s="6"/>
      <c r="ABJ8" s="6"/>
      <c r="ABK8" s="4">
        <v>48</v>
      </c>
      <c r="ABL8" s="4">
        <v>0.168815036</v>
      </c>
      <c r="ABM8" s="6"/>
      <c r="ABN8" s="5"/>
      <c r="ABO8" s="7">
        <v>1.14E-9</v>
      </c>
      <c r="ABP8" s="6"/>
      <c r="ABQ8" s="6"/>
      <c r="ABR8" s="6" t="s">
        <v>99</v>
      </c>
      <c r="ABS8" s="6">
        <v>100</v>
      </c>
      <c r="ABT8" s="6">
        <v>100</v>
      </c>
      <c r="ABU8" s="6">
        <v>100</v>
      </c>
      <c r="ABV8" s="6">
        <v>100</v>
      </c>
      <c r="ABW8" s="6">
        <v>100</v>
      </c>
      <c r="ABX8" s="6">
        <v>100</v>
      </c>
      <c r="ABY8" s="4"/>
      <c r="ABZ8" s="6"/>
      <c r="ACA8" s="6"/>
      <c r="ACB8" s="4">
        <v>16</v>
      </c>
      <c r="ACC8" s="4">
        <v>0.44760414900000001</v>
      </c>
      <c r="ACD8" s="6"/>
      <c r="ACE8" s="5"/>
      <c r="ACF8" s="7">
        <v>1.14E-9</v>
      </c>
      <c r="ACG8" s="6"/>
      <c r="ACH8" s="6"/>
      <c r="ACI8" s="6" t="s">
        <v>99</v>
      </c>
      <c r="ACJ8" s="6">
        <v>100</v>
      </c>
      <c r="ACK8" s="6">
        <v>100</v>
      </c>
      <c r="ACL8" s="6">
        <v>100</v>
      </c>
      <c r="ACM8" s="6">
        <v>100</v>
      </c>
      <c r="ACN8" s="6">
        <v>100</v>
      </c>
      <c r="ACO8" s="6">
        <v>100</v>
      </c>
      <c r="ACP8" s="4"/>
      <c r="ACQ8" s="6"/>
      <c r="ACR8" s="6"/>
      <c r="ACS8" s="4">
        <v>74</v>
      </c>
      <c r="ACT8" s="4">
        <v>1.9935676999999999E-2</v>
      </c>
      <c r="ACU8" s="6"/>
      <c r="ACV8" s="5"/>
      <c r="ACW8" s="7">
        <v>1.14E-9</v>
      </c>
      <c r="ACX8" s="6"/>
      <c r="ACY8" s="6"/>
      <c r="ACZ8" s="6" t="s">
        <v>99</v>
      </c>
      <c r="ADA8" s="6">
        <v>100</v>
      </c>
      <c r="ADB8" s="6">
        <v>100</v>
      </c>
      <c r="ADC8" s="6">
        <v>100</v>
      </c>
      <c r="ADD8" s="6">
        <v>100</v>
      </c>
      <c r="ADE8" s="6">
        <v>100</v>
      </c>
      <c r="ADF8" s="6">
        <v>100</v>
      </c>
      <c r="ADG8" s="4"/>
      <c r="ADH8" s="6"/>
      <c r="ADI8" s="6"/>
      <c r="ADJ8" s="4">
        <v>94</v>
      </c>
      <c r="ADK8" s="4">
        <v>7.7911411999999999E-2</v>
      </c>
      <c r="ADL8" s="6"/>
      <c r="ADM8" s="5"/>
      <c r="ADN8" s="7">
        <v>1.14E-9</v>
      </c>
      <c r="ADO8" s="6"/>
      <c r="ADP8" s="6"/>
      <c r="ADQ8" s="6" t="s">
        <v>99</v>
      </c>
      <c r="ADR8" s="6">
        <v>100</v>
      </c>
      <c r="ADS8" s="6">
        <v>100</v>
      </c>
      <c r="ADT8" s="6">
        <v>100</v>
      </c>
      <c r="ADU8" s="6">
        <v>100</v>
      </c>
      <c r="ADV8" s="6">
        <v>100</v>
      </c>
      <c r="ADW8" s="6">
        <v>100</v>
      </c>
      <c r="ADX8" s="4"/>
      <c r="ADY8" s="6"/>
      <c r="ADZ8" s="6"/>
      <c r="AEA8" s="4">
        <v>52.189226669999996</v>
      </c>
      <c r="AEB8" s="4">
        <v>0.15127792800000001</v>
      </c>
      <c r="AEC8" s="6"/>
      <c r="AED8" s="5"/>
      <c r="AEE8" s="7">
        <v>1.14E-9</v>
      </c>
      <c r="AEF8" s="6"/>
      <c r="AEG8" s="6"/>
      <c r="AEH8" s="6" t="s">
        <v>99</v>
      </c>
      <c r="AEI8" s="6">
        <v>100</v>
      </c>
      <c r="AEJ8" s="6">
        <v>100</v>
      </c>
      <c r="AEK8" s="6">
        <v>100</v>
      </c>
      <c r="AEL8" s="6">
        <v>100</v>
      </c>
      <c r="AEM8" s="6">
        <v>100</v>
      </c>
      <c r="AEN8" s="6">
        <v>100</v>
      </c>
      <c r="AEO8" s="4"/>
      <c r="AEP8" s="6"/>
      <c r="AEQ8" s="6"/>
      <c r="AER8" s="4">
        <v>42.314653329999999</v>
      </c>
      <c r="AES8" s="4">
        <v>0.18314190399999999</v>
      </c>
      <c r="AET8" s="6"/>
      <c r="AEU8" s="6"/>
      <c r="AEV8" s="6"/>
      <c r="AEW8" s="5"/>
      <c r="AEX8" s="4">
        <v>3</v>
      </c>
      <c r="AEY8" s="4">
        <v>0.135066667</v>
      </c>
      <c r="AEZ8" s="9"/>
      <c r="AFA8" s="4"/>
      <c r="AFB8" s="4">
        <v>0.135066667</v>
      </c>
      <c r="AFC8" s="8">
        <v>2.8699999999999999E-8</v>
      </c>
      <c r="AFD8" s="4"/>
      <c r="AFE8" s="4">
        <v>0.135066667</v>
      </c>
      <c r="AFF8" s="11">
        <v>4.0761600000000003E-8</v>
      </c>
      <c r="AFG8" s="4"/>
      <c r="AFH8" s="4">
        <v>0.135066667</v>
      </c>
      <c r="AFI8" s="8">
        <v>3.3710799999999999E-8</v>
      </c>
      <c r="AFJ8" s="4"/>
      <c r="AFK8" s="4">
        <v>0.135066667</v>
      </c>
      <c r="AFL8" s="8">
        <v>5.3935800000000003E-8</v>
      </c>
      <c r="AFM8" s="4"/>
      <c r="AFN8" s="4">
        <v>0.135066667</v>
      </c>
      <c r="AFO8" s="8">
        <v>3.4989600000000003E-8</v>
      </c>
      <c r="AFP8" s="4"/>
      <c r="AFQ8" s="4">
        <v>0.135066667</v>
      </c>
      <c r="AFR8" s="8">
        <v>3.5631000000000003E-8</v>
      </c>
      <c r="AFS8" s="4"/>
      <c r="AFT8" s="4">
        <v>0.135066667</v>
      </c>
      <c r="AFU8" s="8">
        <v>5.7034300000000003E-8</v>
      </c>
      <c r="AFV8" s="4"/>
      <c r="AFW8" s="4">
        <v>0.135066667</v>
      </c>
      <c r="AFX8" s="8">
        <v>7.9178699999999994E-8</v>
      </c>
      <c r="AFY8" s="4"/>
      <c r="AFZ8" s="4">
        <v>0.135066667</v>
      </c>
      <c r="AGA8" s="8">
        <v>7.79374E-8</v>
      </c>
      <c r="AGB8" s="4"/>
      <c r="AGC8" s="4">
        <v>0.135066667</v>
      </c>
      <c r="AGD8" s="8">
        <v>8.4649799999999996E-8</v>
      </c>
      <c r="AGE8" s="4"/>
      <c r="AGF8" s="4">
        <v>0.135066667</v>
      </c>
      <c r="AGG8" s="8">
        <v>6.0348299999999995E-8</v>
      </c>
      <c r="AGH8" s="4"/>
      <c r="AGI8" s="4">
        <v>0.135066667</v>
      </c>
      <c r="AGJ8" s="8">
        <v>6.6855100000000004E-8</v>
      </c>
      <c r="AGK8" s="4"/>
      <c r="AGL8" s="4">
        <v>0.135066667</v>
      </c>
      <c r="AGM8" s="12">
        <v>1.48E-8</v>
      </c>
      <c r="AGN8" s="4"/>
      <c r="AGO8" s="4">
        <v>0.135066667</v>
      </c>
      <c r="AGP8" s="8">
        <v>2.17489E-8</v>
      </c>
      <c r="AGQ8" s="4"/>
      <c r="AGR8" s="4">
        <v>6.7533333000000001E-2</v>
      </c>
      <c r="AGS8" s="8">
        <v>8.4021900000000007E-9</v>
      </c>
      <c r="AGT8" s="4"/>
      <c r="AGU8" s="9" t="s">
        <v>84</v>
      </c>
      <c r="AGV8" s="9"/>
      <c r="AGW8" s="9"/>
    </row>
    <row r="9" spans="1:881" ht="15.75" x14ac:dyDescent="0.25">
      <c r="A9" s="4"/>
      <c r="B9" s="4" t="s">
        <v>100</v>
      </c>
      <c r="C9" s="4" t="s">
        <v>101</v>
      </c>
      <c r="D9" s="4"/>
      <c r="E9" s="4"/>
      <c r="F9" s="4"/>
      <c r="G9" s="4"/>
      <c r="H9" s="4"/>
      <c r="I9" s="4"/>
      <c r="J9" s="4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4"/>
      <c r="W9" s="6"/>
      <c r="X9" s="6"/>
      <c r="Y9" s="4">
        <v>28</v>
      </c>
      <c r="Z9" s="4">
        <v>5.9223339E-2</v>
      </c>
      <c r="AA9" s="6"/>
      <c r="AB9" s="5"/>
      <c r="AC9" s="6"/>
      <c r="AD9" s="6"/>
      <c r="AE9" s="6"/>
      <c r="AF9" s="6"/>
      <c r="AG9" s="6"/>
      <c r="AH9" s="6"/>
      <c r="AI9" s="6"/>
      <c r="AJ9" s="6"/>
      <c r="AK9" s="6"/>
      <c r="AL9" s="6"/>
      <c r="AM9" s="4"/>
      <c r="AN9" s="6"/>
      <c r="AO9" s="6"/>
      <c r="AP9" s="4">
        <v>15.15516</v>
      </c>
      <c r="AQ9" s="4">
        <v>4.0027787000000002E-2</v>
      </c>
      <c r="AR9" s="6"/>
      <c r="AS9" s="5"/>
      <c r="AT9" s="6"/>
      <c r="AU9" s="6"/>
      <c r="AV9" s="6"/>
      <c r="AW9" s="6"/>
      <c r="AX9" s="6"/>
      <c r="AY9" s="6"/>
      <c r="AZ9" s="6"/>
      <c r="BA9" s="6"/>
      <c r="BB9" s="6"/>
      <c r="BC9" s="6"/>
      <c r="BD9" s="4"/>
      <c r="BE9" s="6"/>
      <c r="BF9" s="6"/>
      <c r="BG9" s="4">
        <v>20.71632</v>
      </c>
      <c r="BH9" s="4">
        <v>3.5629238000000001E-2</v>
      </c>
      <c r="BI9" s="6"/>
      <c r="BJ9" s="5"/>
      <c r="BK9" s="6"/>
      <c r="BL9" s="6"/>
      <c r="BM9" s="6"/>
      <c r="BN9" s="6"/>
      <c r="BO9" s="6"/>
      <c r="BP9" s="6"/>
      <c r="BQ9" s="6"/>
      <c r="BR9" s="6"/>
      <c r="BS9" s="6"/>
      <c r="BT9" s="6"/>
      <c r="BU9" s="4"/>
      <c r="BV9" s="6"/>
      <c r="BW9" s="6"/>
      <c r="BX9" s="4">
        <v>196</v>
      </c>
      <c r="BY9" s="4">
        <v>0.140765797</v>
      </c>
      <c r="BZ9" s="6"/>
      <c r="CA9" s="5"/>
      <c r="CB9" s="6"/>
      <c r="CC9" s="6"/>
      <c r="CD9" s="6"/>
      <c r="CE9" s="6"/>
      <c r="CF9" s="6"/>
      <c r="CG9" s="6"/>
      <c r="CH9" s="6"/>
      <c r="CI9" s="6"/>
      <c r="CJ9" s="6"/>
      <c r="CK9" s="6"/>
      <c r="CL9" s="4"/>
      <c r="CM9" s="6"/>
      <c r="CN9" s="6"/>
      <c r="CO9" s="4">
        <v>58</v>
      </c>
      <c r="CP9" s="4">
        <v>4.2363366999999999E-2</v>
      </c>
      <c r="CQ9" s="6"/>
      <c r="CR9" s="5"/>
      <c r="CS9" s="6"/>
      <c r="CT9" s="6"/>
      <c r="CU9" s="6"/>
      <c r="CV9" s="6"/>
      <c r="CW9" s="6"/>
      <c r="CX9" s="6"/>
      <c r="CY9" s="6"/>
      <c r="CZ9" s="6"/>
      <c r="DA9" s="6"/>
      <c r="DB9" s="6"/>
      <c r="DC9" s="4"/>
      <c r="DD9" s="6"/>
      <c r="DE9" s="6"/>
      <c r="DF9" s="4">
        <v>74.222300000000004</v>
      </c>
      <c r="DG9" s="4">
        <v>3.2438665999999998E-2</v>
      </c>
      <c r="DH9" s="6"/>
      <c r="DI9" s="5"/>
      <c r="DJ9" s="6"/>
      <c r="DK9" s="6"/>
      <c r="DL9" s="6"/>
      <c r="DM9" s="6"/>
      <c r="DN9" s="6"/>
      <c r="DO9" s="6"/>
      <c r="DP9" s="6"/>
      <c r="DQ9" s="6"/>
      <c r="DR9" s="6"/>
      <c r="DS9" s="6"/>
      <c r="DT9" s="4"/>
      <c r="DU9" s="6"/>
      <c r="DV9" s="6"/>
      <c r="DW9" s="4">
        <v>16</v>
      </c>
      <c r="DX9" s="4">
        <v>4.0854337999999997E-2</v>
      </c>
      <c r="DY9" s="6"/>
      <c r="DZ9" s="5"/>
      <c r="EA9" s="6"/>
      <c r="EB9" s="6"/>
      <c r="EC9" s="6"/>
      <c r="ED9" s="6"/>
      <c r="EE9" s="6"/>
      <c r="EF9" s="6"/>
      <c r="EG9" s="6"/>
      <c r="EH9" s="6"/>
      <c r="EI9" s="6"/>
      <c r="EJ9" s="6"/>
      <c r="EK9" s="4"/>
      <c r="EL9" s="6"/>
      <c r="EM9" s="6"/>
      <c r="EN9" s="4">
        <v>50</v>
      </c>
      <c r="EO9" s="4">
        <v>4.6537000000000002E-2</v>
      </c>
      <c r="EP9" s="6"/>
      <c r="EQ9" s="5"/>
      <c r="ER9" s="6"/>
      <c r="ES9" s="6"/>
      <c r="ET9" s="6"/>
      <c r="EU9" s="6"/>
      <c r="EV9" s="6"/>
      <c r="EW9" s="6"/>
      <c r="EX9" s="6"/>
      <c r="EY9" s="6"/>
      <c r="EZ9" s="6"/>
      <c r="FA9" s="6"/>
      <c r="FB9" s="4"/>
      <c r="FC9" s="6"/>
      <c r="FD9" s="6"/>
      <c r="FE9" s="4">
        <v>16</v>
      </c>
      <c r="FF9" s="4">
        <v>0.10098879400000001</v>
      </c>
      <c r="FG9" s="6"/>
      <c r="FH9" s="5"/>
      <c r="FI9" s="6"/>
      <c r="FJ9" s="6"/>
      <c r="FK9" s="6"/>
      <c r="FL9" s="6"/>
      <c r="FM9" s="6"/>
      <c r="FN9" s="6"/>
      <c r="FO9" s="6"/>
      <c r="FP9" s="6"/>
      <c r="FQ9" s="6"/>
      <c r="FR9" s="6"/>
      <c r="FS9" s="4"/>
      <c r="FT9" s="6"/>
      <c r="FU9" s="6"/>
      <c r="FV9" s="4">
        <v>32</v>
      </c>
      <c r="FW9" s="4">
        <v>5.5063180000000003E-2</v>
      </c>
      <c r="FX9" s="6"/>
      <c r="FY9" s="5"/>
      <c r="FZ9" s="6"/>
      <c r="GA9" s="6"/>
      <c r="GB9" s="6"/>
      <c r="GC9" s="6"/>
      <c r="GD9" s="6"/>
      <c r="GE9" s="6"/>
      <c r="GF9" s="6"/>
      <c r="GG9" s="6"/>
      <c r="GH9" s="6"/>
      <c r="GI9" s="6"/>
      <c r="GJ9" s="4"/>
      <c r="GK9" s="6"/>
      <c r="GL9" s="6"/>
      <c r="GM9" s="4"/>
      <c r="GN9" s="4"/>
      <c r="GO9" s="6"/>
      <c r="GP9" s="5"/>
      <c r="GQ9" s="6"/>
      <c r="GR9" s="6"/>
      <c r="GS9" s="6"/>
      <c r="GT9" s="6"/>
      <c r="GU9" s="6"/>
      <c r="GV9" s="6"/>
      <c r="GW9" s="6"/>
      <c r="GX9" s="6"/>
      <c r="GY9" s="6"/>
      <c r="GZ9" s="6"/>
      <c r="HA9" s="4"/>
      <c r="HB9" s="6"/>
      <c r="HC9" s="6"/>
      <c r="HD9" s="4">
        <v>53.486293330000002</v>
      </c>
      <c r="HE9" s="4">
        <v>9.6754943999999996E-2</v>
      </c>
      <c r="HF9" s="6"/>
      <c r="HG9" s="5"/>
      <c r="HH9" s="6"/>
      <c r="HI9" s="6"/>
      <c r="HJ9" s="6"/>
      <c r="HK9" s="6"/>
      <c r="HL9" s="6"/>
      <c r="HM9" s="6"/>
      <c r="HN9" s="6"/>
      <c r="HO9" s="6"/>
      <c r="HP9" s="6"/>
      <c r="HQ9" s="6"/>
      <c r="HR9" s="4"/>
      <c r="HS9" s="6"/>
      <c r="HT9" s="6"/>
      <c r="HU9" s="4">
        <v>56</v>
      </c>
      <c r="HV9" s="4">
        <v>0.12676158900000001</v>
      </c>
      <c r="HW9" s="6"/>
      <c r="HX9" s="5"/>
      <c r="HY9" s="6"/>
      <c r="HZ9" s="6"/>
      <c r="IA9" s="6"/>
      <c r="IB9" s="6"/>
      <c r="IC9" s="6"/>
      <c r="ID9" s="6"/>
      <c r="IE9" s="6"/>
      <c r="IF9" s="6"/>
      <c r="IG9" s="6"/>
      <c r="IH9" s="6"/>
      <c r="II9" s="4"/>
      <c r="IJ9" s="6"/>
      <c r="IK9" s="6"/>
      <c r="IL9" s="4">
        <v>32</v>
      </c>
      <c r="IM9" s="4">
        <v>6.5788012000000007E-2</v>
      </c>
      <c r="IN9" s="6"/>
      <c r="IO9" s="5"/>
      <c r="IP9" s="6"/>
      <c r="IQ9" s="6"/>
      <c r="IR9" s="6"/>
      <c r="IS9" s="6"/>
      <c r="IT9" s="6"/>
      <c r="IU9" s="6"/>
      <c r="IV9" s="6"/>
      <c r="IW9" s="6"/>
      <c r="IX9" s="6"/>
      <c r="IY9" s="6"/>
      <c r="IZ9" s="4"/>
      <c r="JA9" s="6"/>
      <c r="JB9" s="6"/>
      <c r="JC9" s="4">
        <v>46</v>
      </c>
      <c r="JD9" s="4">
        <v>0.12602982500000001</v>
      </c>
      <c r="JE9" s="6"/>
      <c r="JF9" s="5"/>
      <c r="JG9" s="6"/>
      <c r="JH9" s="6"/>
      <c r="JI9" s="6"/>
      <c r="JJ9" s="6"/>
      <c r="JK9" s="6"/>
      <c r="JL9" s="6"/>
      <c r="JM9" s="6"/>
      <c r="JN9" s="6"/>
      <c r="JO9" s="6"/>
      <c r="JP9" s="6"/>
      <c r="JQ9" s="4"/>
      <c r="JR9" s="6"/>
      <c r="JS9" s="6"/>
      <c r="JT9" s="4">
        <v>41.788319999999999</v>
      </c>
      <c r="JU9" s="4">
        <v>9.9227175000000001E-2</v>
      </c>
      <c r="JV9" s="6"/>
      <c r="JW9" s="5"/>
      <c r="JX9" s="6"/>
      <c r="JY9" s="6"/>
      <c r="JZ9" s="6"/>
      <c r="KA9" s="6"/>
      <c r="KB9" s="6"/>
      <c r="KC9" s="6"/>
      <c r="KD9" s="6"/>
      <c r="KE9" s="6"/>
      <c r="KF9" s="6"/>
      <c r="KG9" s="6"/>
      <c r="KH9" s="4"/>
      <c r="KI9" s="6"/>
      <c r="KJ9" s="6"/>
      <c r="KK9" s="4"/>
      <c r="KL9" s="4"/>
      <c r="KM9" s="6"/>
      <c r="KN9" s="5"/>
      <c r="KO9" s="6"/>
      <c r="KP9" s="6"/>
      <c r="KQ9" s="6"/>
      <c r="KR9" s="6"/>
      <c r="KS9" s="6"/>
      <c r="KT9" s="6"/>
      <c r="KU9" s="6"/>
      <c r="KV9" s="6"/>
      <c r="KW9" s="6"/>
      <c r="KX9" s="6"/>
      <c r="KY9" s="4"/>
      <c r="KZ9" s="6"/>
      <c r="LA9" s="6"/>
      <c r="LB9" s="4">
        <v>56</v>
      </c>
      <c r="LC9" s="4">
        <v>1.0328201E-2</v>
      </c>
      <c r="LD9" s="6"/>
      <c r="LE9" s="5"/>
      <c r="LF9" s="6"/>
      <c r="LG9" s="6"/>
      <c r="LH9" s="6"/>
      <c r="LI9" s="6"/>
      <c r="LJ9" s="6"/>
      <c r="LK9" s="6"/>
      <c r="LL9" s="6"/>
      <c r="LM9" s="6"/>
      <c r="LN9" s="6"/>
      <c r="LO9" s="6"/>
      <c r="LP9" s="4"/>
      <c r="LQ9" s="6"/>
      <c r="LR9" s="6"/>
      <c r="LS9" s="6">
        <v>33.704859999999996</v>
      </c>
      <c r="LT9" s="6">
        <v>8.8955999999999993E-2</v>
      </c>
      <c r="LU9" s="6"/>
      <c r="LV9" s="5"/>
      <c r="LW9" s="6"/>
      <c r="LX9" s="6"/>
      <c r="LY9" s="6"/>
      <c r="LZ9" s="6"/>
      <c r="MA9" s="6"/>
      <c r="MB9" s="6"/>
      <c r="MC9" s="6"/>
      <c r="MD9" s="6"/>
      <c r="ME9" s="6"/>
      <c r="MF9" s="6"/>
      <c r="MG9" s="4"/>
      <c r="MH9" s="6"/>
      <c r="MI9" s="6"/>
      <c r="MJ9" s="6">
        <v>67.409719999999993</v>
      </c>
      <c r="MK9" s="6">
        <v>0.13311000000000001</v>
      </c>
      <c r="ML9" s="6"/>
      <c r="MM9" s="5"/>
      <c r="MN9" s="6"/>
      <c r="MO9" s="6"/>
      <c r="MP9" s="6"/>
      <c r="MQ9" s="6"/>
      <c r="MR9" s="6"/>
      <c r="MS9" s="6"/>
      <c r="MT9" s="6"/>
      <c r="MU9" s="6"/>
      <c r="MV9" s="6"/>
      <c r="MW9" s="6"/>
      <c r="MX9" s="4"/>
      <c r="MY9" s="6"/>
      <c r="MZ9" s="6"/>
      <c r="NA9" s="4">
        <v>20.713200000000001</v>
      </c>
      <c r="NB9" s="4">
        <v>4.0618219999999997E-2</v>
      </c>
      <c r="NC9" s="6"/>
      <c r="ND9" s="5"/>
      <c r="NE9" s="6"/>
      <c r="NF9" s="6"/>
      <c r="NG9" s="6"/>
      <c r="NH9" s="6"/>
      <c r="NI9" s="6"/>
      <c r="NJ9" s="6"/>
      <c r="NK9" s="6"/>
      <c r="NL9" s="6"/>
      <c r="NM9" s="6"/>
      <c r="NN9" s="6"/>
      <c r="NO9" s="4"/>
      <c r="NP9" s="6"/>
      <c r="NQ9" s="6"/>
      <c r="NR9" s="4"/>
      <c r="NS9" s="4"/>
      <c r="NT9" s="6"/>
      <c r="NU9" s="5"/>
      <c r="NV9" s="6"/>
      <c r="NW9" s="6"/>
      <c r="NX9" s="6"/>
      <c r="NY9" s="6"/>
      <c r="NZ9" s="6"/>
      <c r="OA9" s="6"/>
      <c r="OB9" s="6"/>
      <c r="OC9" s="6"/>
      <c r="OD9" s="6"/>
      <c r="OE9" s="6"/>
      <c r="OF9" s="4"/>
      <c r="OG9" s="6"/>
      <c r="OH9" s="6"/>
      <c r="OI9" s="4"/>
      <c r="OJ9" s="4"/>
      <c r="OK9" s="6"/>
      <c r="OL9" s="5"/>
      <c r="OM9" s="6"/>
      <c r="ON9" s="6"/>
      <c r="OO9" s="6"/>
      <c r="OP9" s="6"/>
      <c r="OQ9" s="6"/>
      <c r="OR9" s="6"/>
      <c r="OS9" s="6"/>
      <c r="OT9" s="6"/>
      <c r="OU9" s="6"/>
      <c r="OV9" s="6"/>
      <c r="OW9" s="4"/>
      <c r="OX9" s="6"/>
      <c r="OY9" s="6"/>
      <c r="OZ9" s="4"/>
      <c r="PA9" s="4"/>
      <c r="PB9" s="6"/>
      <c r="PC9" s="5"/>
      <c r="PD9" s="6"/>
      <c r="PE9" s="6"/>
      <c r="PF9" s="6"/>
      <c r="PG9" s="6"/>
      <c r="PH9" s="6"/>
      <c r="PI9" s="6"/>
      <c r="PJ9" s="6"/>
      <c r="PK9" s="6"/>
      <c r="PL9" s="6"/>
      <c r="PM9" s="6"/>
      <c r="PN9" s="4"/>
      <c r="PO9" s="6"/>
      <c r="PP9" s="6"/>
      <c r="PQ9" s="4"/>
      <c r="PR9" s="4"/>
      <c r="PS9" s="6"/>
      <c r="PT9" s="5"/>
      <c r="PU9" s="6"/>
      <c r="PV9" s="6"/>
      <c r="PW9" s="6"/>
      <c r="PX9" s="6"/>
      <c r="PY9" s="6"/>
      <c r="PZ9" s="6"/>
      <c r="QA9" s="6"/>
      <c r="QB9" s="6"/>
      <c r="QC9" s="6"/>
      <c r="QD9" s="6"/>
      <c r="QE9" s="4"/>
      <c r="QF9" s="6"/>
      <c r="QG9" s="6"/>
      <c r="QH9" s="4"/>
      <c r="QI9" s="4"/>
      <c r="QJ9" s="6"/>
      <c r="QK9" s="5"/>
      <c r="QL9" s="6"/>
      <c r="QM9" s="6"/>
      <c r="QN9" s="6"/>
      <c r="QO9" s="6"/>
      <c r="QP9" s="6"/>
      <c r="QQ9" s="6"/>
      <c r="QR9" s="6"/>
      <c r="QS9" s="6"/>
      <c r="QT9" s="6"/>
      <c r="QU9" s="6"/>
      <c r="QV9" s="4"/>
      <c r="QW9" s="6"/>
      <c r="QX9" s="6"/>
      <c r="QY9" s="4"/>
      <c r="QZ9" s="4"/>
      <c r="RA9" s="6"/>
      <c r="RB9" s="5"/>
      <c r="RC9" s="6"/>
      <c r="RD9" s="6"/>
      <c r="RE9" s="6"/>
      <c r="RF9" s="6"/>
      <c r="RG9" s="6"/>
      <c r="RH9" s="6"/>
      <c r="RI9" s="6"/>
      <c r="RJ9" s="6"/>
      <c r="RK9" s="6"/>
      <c r="RL9" s="6"/>
      <c r="RM9" s="4"/>
      <c r="RN9" s="6"/>
      <c r="RO9" s="6"/>
      <c r="RP9" s="4"/>
      <c r="RQ9" s="4"/>
      <c r="RR9" s="6"/>
      <c r="RS9" s="5"/>
      <c r="RT9" s="6"/>
      <c r="RU9" s="6"/>
      <c r="RV9" s="6"/>
      <c r="RW9" s="6"/>
      <c r="RX9" s="6"/>
      <c r="RY9" s="6"/>
      <c r="RZ9" s="6"/>
      <c r="SA9" s="6"/>
      <c r="SB9" s="6"/>
      <c r="SC9" s="6"/>
      <c r="SD9" s="4"/>
      <c r="SE9" s="6"/>
      <c r="SF9" s="6"/>
      <c r="SG9" s="4">
        <v>34</v>
      </c>
      <c r="SH9" s="4">
        <v>0.14773819099999999</v>
      </c>
      <c r="SI9" s="6"/>
      <c r="SJ9" s="5"/>
      <c r="SK9" s="6"/>
      <c r="SL9" s="6"/>
      <c r="SM9" s="6"/>
      <c r="SN9" s="6"/>
      <c r="SO9" s="6"/>
      <c r="SP9" s="6"/>
      <c r="SQ9" s="6"/>
      <c r="SR9" s="6"/>
      <c r="SS9" s="6"/>
      <c r="ST9" s="6"/>
      <c r="SU9" s="4"/>
      <c r="SV9" s="6"/>
      <c r="SW9" s="6"/>
      <c r="SX9" s="4">
        <v>18</v>
      </c>
      <c r="SY9" s="4">
        <v>8.4060971999999998E-2</v>
      </c>
      <c r="SZ9" s="6"/>
      <c r="TA9" s="5"/>
      <c r="TB9" s="6"/>
      <c r="TC9" s="6"/>
      <c r="TD9" s="6"/>
      <c r="TE9" s="6"/>
      <c r="TF9" s="6"/>
      <c r="TG9" s="6"/>
      <c r="TH9" s="6"/>
      <c r="TI9" s="6"/>
      <c r="TJ9" s="6"/>
      <c r="TK9" s="6"/>
      <c r="TL9" s="4"/>
      <c r="TM9" s="6"/>
      <c r="TN9" s="6"/>
      <c r="TO9" s="4">
        <v>36</v>
      </c>
      <c r="TP9" s="4">
        <v>8.5268167000000006E-2</v>
      </c>
      <c r="TQ9" s="6"/>
      <c r="TR9" s="5"/>
      <c r="TS9" s="6"/>
      <c r="TT9" s="6"/>
      <c r="TU9" s="6"/>
      <c r="TV9" s="6"/>
      <c r="TW9" s="6"/>
      <c r="TX9" s="6"/>
      <c r="TY9" s="6"/>
      <c r="TZ9" s="6"/>
      <c r="UA9" s="6"/>
      <c r="UB9" s="6"/>
      <c r="UC9" s="4"/>
      <c r="UD9" s="6"/>
      <c r="UE9" s="6"/>
      <c r="UF9" s="4">
        <v>36</v>
      </c>
      <c r="UG9" s="4">
        <v>0.37700894800000001</v>
      </c>
      <c r="UH9" s="6"/>
      <c r="UI9" s="5"/>
      <c r="UJ9" s="6"/>
      <c r="UK9" s="6"/>
      <c r="UL9" s="6"/>
      <c r="UM9" s="6"/>
      <c r="UN9" s="6"/>
      <c r="UO9" s="6"/>
      <c r="UP9" s="6"/>
      <c r="UQ9" s="6"/>
      <c r="UR9" s="6"/>
      <c r="US9" s="6"/>
      <c r="UT9" s="4"/>
      <c r="UU9" s="6"/>
      <c r="UV9" s="6"/>
      <c r="UW9" s="4">
        <v>36</v>
      </c>
      <c r="UX9" s="4">
        <v>1.4066171000000001E-2</v>
      </c>
      <c r="UY9" s="6"/>
      <c r="UZ9" s="5"/>
      <c r="VA9" s="6"/>
      <c r="VB9" s="6"/>
      <c r="VC9" s="6"/>
      <c r="VD9" s="6"/>
      <c r="VE9" s="6"/>
      <c r="VF9" s="6"/>
      <c r="VG9" s="6"/>
      <c r="VH9" s="6"/>
      <c r="VI9" s="6"/>
      <c r="VJ9" s="6"/>
      <c r="VK9" s="4"/>
      <c r="VL9" s="6"/>
      <c r="VM9" s="6"/>
      <c r="VN9" s="4">
        <v>85.796386670000004</v>
      </c>
      <c r="VO9" s="4">
        <v>0.173600641</v>
      </c>
      <c r="VP9" s="6"/>
      <c r="VQ9" s="5"/>
      <c r="VR9" s="6"/>
      <c r="VS9" s="6"/>
      <c r="VT9" s="6"/>
      <c r="VU9" s="6"/>
      <c r="VV9" s="6"/>
      <c r="VW9" s="6"/>
      <c r="VX9" s="6"/>
      <c r="VY9" s="6"/>
      <c r="VZ9" s="6"/>
      <c r="WA9" s="6"/>
      <c r="WB9" s="4"/>
      <c r="WC9" s="6"/>
      <c r="WD9" s="6"/>
      <c r="WE9" s="4">
        <v>33.267986669999999</v>
      </c>
      <c r="WF9" s="4">
        <v>0.111321222</v>
      </c>
      <c r="WG9" s="6"/>
      <c r="WH9" s="5"/>
      <c r="WI9" s="6"/>
      <c r="WJ9" s="6"/>
      <c r="WK9" s="6"/>
      <c r="WL9" s="6"/>
      <c r="WM9" s="6"/>
      <c r="WN9" s="6"/>
      <c r="WO9" s="6"/>
      <c r="WP9" s="6"/>
      <c r="WQ9" s="6"/>
      <c r="WR9" s="6"/>
      <c r="WS9" s="4"/>
      <c r="WT9" s="6"/>
      <c r="WU9" s="6"/>
      <c r="WV9" s="4">
        <v>78</v>
      </c>
      <c r="WW9" s="4">
        <v>1.1745123E-2</v>
      </c>
      <c r="WX9" s="6"/>
      <c r="WY9" s="5"/>
      <c r="WZ9" s="6"/>
      <c r="XA9" s="6"/>
      <c r="XB9" s="6"/>
      <c r="XC9" s="6"/>
      <c r="XD9" s="6"/>
      <c r="XE9" s="6"/>
      <c r="XF9" s="6"/>
      <c r="XG9" s="6"/>
      <c r="XH9" s="6"/>
      <c r="XI9" s="6"/>
      <c r="XJ9" s="4"/>
      <c r="XK9" s="6"/>
      <c r="XL9" s="6"/>
      <c r="XM9" s="4">
        <v>22.295780000000001</v>
      </c>
      <c r="XN9" s="4">
        <v>0.120699791</v>
      </c>
      <c r="XO9" s="6"/>
      <c r="XP9" s="5"/>
      <c r="XQ9" s="6"/>
      <c r="XR9" s="6"/>
      <c r="XS9" s="6"/>
      <c r="XT9" s="6"/>
      <c r="XU9" s="6"/>
      <c r="XV9" s="6"/>
      <c r="XW9" s="6"/>
      <c r="XX9" s="6"/>
      <c r="XY9" s="6"/>
      <c r="XZ9" s="6"/>
      <c r="YA9" s="4"/>
      <c r="YB9" s="6"/>
      <c r="YC9" s="6"/>
      <c r="YD9" s="4">
        <v>52</v>
      </c>
      <c r="YE9" s="4">
        <v>5.1126537E-2</v>
      </c>
      <c r="YF9" s="6"/>
      <c r="YG9" s="5"/>
      <c r="YH9" s="6"/>
      <c r="YI9" s="6"/>
      <c r="YJ9" s="6"/>
      <c r="YK9" s="6"/>
      <c r="YL9" s="6"/>
      <c r="YM9" s="6"/>
      <c r="YN9" s="6"/>
      <c r="YO9" s="6"/>
      <c r="YP9" s="6"/>
      <c r="YQ9" s="6"/>
      <c r="YR9" s="4"/>
      <c r="YS9" s="6"/>
      <c r="YT9" s="6"/>
      <c r="YU9" s="4">
        <v>36</v>
      </c>
      <c r="YV9" s="4">
        <v>5.9224683E-2</v>
      </c>
      <c r="YW9" s="6"/>
      <c r="YX9" s="5"/>
      <c r="YY9" s="6"/>
      <c r="YZ9" s="6"/>
      <c r="ZA9" s="6"/>
      <c r="ZB9" s="6"/>
      <c r="ZC9" s="6"/>
      <c r="ZD9" s="6"/>
      <c r="ZE9" s="6"/>
      <c r="ZF9" s="6"/>
      <c r="ZG9" s="6"/>
      <c r="ZH9" s="6"/>
      <c r="ZI9" s="4"/>
      <c r="ZJ9" s="6"/>
      <c r="ZK9" s="6"/>
      <c r="ZL9" s="4">
        <v>86</v>
      </c>
      <c r="ZM9" s="4">
        <v>0.20452632700000001</v>
      </c>
      <c r="ZN9" s="6"/>
      <c r="ZO9" s="5"/>
      <c r="ZP9" s="6"/>
      <c r="ZQ9" s="6"/>
      <c r="ZR9" s="6"/>
      <c r="ZS9" s="6"/>
      <c r="ZT9" s="6"/>
      <c r="ZU9" s="6"/>
      <c r="ZV9" s="6"/>
      <c r="ZW9" s="6"/>
      <c r="ZX9" s="6"/>
      <c r="ZY9" s="6"/>
      <c r="ZZ9" s="4"/>
      <c r="AAA9" s="6"/>
      <c r="AAB9" s="6"/>
      <c r="AAC9" s="4">
        <v>53.669060000000002</v>
      </c>
      <c r="AAD9" s="4">
        <v>0.10543269</v>
      </c>
      <c r="AAE9" s="6"/>
      <c r="AAF9" s="5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4"/>
      <c r="AAR9" s="6"/>
      <c r="AAS9" s="6"/>
      <c r="AAT9" s="4"/>
      <c r="AAU9" s="4"/>
      <c r="AAV9" s="6"/>
      <c r="AAW9" s="5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4"/>
      <c r="ABI9" s="6"/>
      <c r="ABJ9" s="6"/>
      <c r="ABK9" s="4">
        <v>50</v>
      </c>
      <c r="ABL9" s="4">
        <v>0.17505498799999999</v>
      </c>
      <c r="ABM9" s="6"/>
      <c r="ABN9" s="5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4"/>
      <c r="ABZ9" s="6"/>
      <c r="ACA9" s="6"/>
      <c r="ACB9" s="4">
        <v>18</v>
      </c>
      <c r="ACC9" s="4">
        <v>0.46515601299999998</v>
      </c>
      <c r="ACD9" s="6"/>
      <c r="ACE9" s="5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4"/>
      <c r="ACQ9" s="6"/>
      <c r="ACR9" s="6"/>
      <c r="ACS9" s="4">
        <v>76</v>
      </c>
      <c r="ACT9" s="4">
        <v>2.1670722999999999E-2</v>
      </c>
      <c r="ACU9" s="6"/>
      <c r="ACV9" s="5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4"/>
      <c r="ADH9" s="6"/>
      <c r="ADI9" s="6"/>
      <c r="ADJ9" s="4"/>
      <c r="ADK9" s="4"/>
      <c r="ADL9" s="6"/>
      <c r="ADM9" s="5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4"/>
      <c r="ADY9" s="6"/>
      <c r="ADZ9" s="6"/>
      <c r="AEA9" s="4">
        <v>53.820140000000002</v>
      </c>
      <c r="AEB9" s="4">
        <v>0.151015029</v>
      </c>
      <c r="AEC9" s="6"/>
      <c r="AED9" s="5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4"/>
      <c r="AEP9" s="6"/>
      <c r="AEQ9" s="6"/>
      <c r="AER9" s="4">
        <v>43.942140000000002</v>
      </c>
      <c r="AES9" s="4">
        <v>0.18445816900000001</v>
      </c>
      <c r="AET9" s="6"/>
      <c r="AEU9" s="6"/>
      <c r="AEV9" s="6"/>
      <c r="AEW9" s="5"/>
      <c r="AEX9" s="4">
        <v>2</v>
      </c>
      <c r="AEY9" s="4">
        <v>6.7533333000000001E-2</v>
      </c>
      <c r="AEZ9" s="8">
        <v>1.39326E-8</v>
      </c>
      <c r="AFA9" s="4"/>
      <c r="AFB9" s="4">
        <v>6.7533333000000001E-2</v>
      </c>
      <c r="AFC9" s="8">
        <v>1.7805899999999999E-8</v>
      </c>
      <c r="AFD9" s="4"/>
      <c r="AFE9" s="4">
        <v>6.7533333000000001E-2</v>
      </c>
      <c r="AFF9" s="8">
        <v>2.0539400000000001E-8</v>
      </c>
      <c r="AFG9" s="4"/>
      <c r="AFH9" s="4">
        <v>6.7533333000000001E-2</v>
      </c>
      <c r="AFI9" s="8">
        <v>2.9240900000000001E-8</v>
      </c>
      <c r="AFJ9" s="4"/>
      <c r="AFK9" s="4">
        <v>6.7533333000000001E-2</v>
      </c>
      <c r="AFL9" s="8">
        <v>3.3739399999999997E-8</v>
      </c>
      <c r="AFM9" s="4"/>
      <c r="AFN9" s="4">
        <v>6.7533333000000001E-2</v>
      </c>
      <c r="AFO9" s="8">
        <v>3.7028800000000003E-8</v>
      </c>
      <c r="AFP9" s="4"/>
      <c r="AFQ9" s="4">
        <v>6.7533333000000001E-2</v>
      </c>
      <c r="AFR9" s="8">
        <v>4.48523E-8</v>
      </c>
      <c r="AFS9" s="4"/>
      <c r="AFT9" s="4">
        <v>6.7533333000000001E-2</v>
      </c>
      <c r="AFU9" s="8">
        <v>4.1065599999999997E-8</v>
      </c>
      <c r="AFV9" s="4"/>
      <c r="AFW9" s="4">
        <v>6.7533333000000001E-2</v>
      </c>
      <c r="AFX9" s="8">
        <v>5.0196199999999999E-8</v>
      </c>
      <c r="AFY9" s="4"/>
      <c r="AFZ9" s="4">
        <v>6.7533333000000001E-2</v>
      </c>
      <c r="AGA9" s="8">
        <v>5.8075000000000002E-8</v>
      </c>
      <c r="AGB9" s="4"/>
      <c r="AGC9" s="4">
        <v>6.7533333000000001E-2</v>
      </c>
      <c r="AGD9" s="8">
        <v>5.8744300000000003E-8</v>
      </c>
      <c r="AGE9" s="4"/>
      <c r="AGF9" s="4">
        <v>6.7533333000000001E-2</v>
      </c>
      <c r="AGG9" s="8">
        <v>6.1068599999999994E-8</v>
      </c>
      <c r="AGH9" s="4"/>
      <c r="AGI9" s="4">
        <v>6.7533333000000001E-2</v>
      </c>
      <c r="AGJ9" s="8">
        <v>2.7143500000000001E-8</v>
      </c>
      <c r="AGK9" s="4"/>
      <c r="AGL9" s="4">
        <v>6.7533333000000001E-2</v>
      </c>
      <c r="AGM9" s="8">
        <v>1.5632699999999999E-8</v>
      </c>
      <c r="AGN9" s="4"/>
      <c r="AGO9" s="4">
        <v>6.7533333000000001E-2</v>
      </c>
      <c r="AGP9" s="9"/>
      <c r="AGQ9" s="4"/>
      <c r="AGR9" s="6">
        <v>3.1977033000000002E-2</v>
      </c>
      <c r="AGS9" s="8">
        <v>1.20647E-8</v>
      </c>
      <c r="AGT9" s="4"/>
      <c r="AGU9" s="4"/>
      <c r="AGV9" s="4"/>
      <c r="AGW9" s="4"/>
    </row>
    <row r="10" spans="1:881" ht="15.75" x14ac:dyDescent="0.25">
      <c r="A10" s="4"/>
      <c r="B10" s="4"/>
      <c r="C10" s="4" t="s">
        <v>102</v>
      </c>
      <c r="D10" s="4"/>
      <c r="E10" s="4"/>
      <c r="F10" s="4"/>
      <c r="G10" s="4"/>
      <c r="H10" s="4"/>
      <c r="I10" s="4"/>
      <c r="J10" s="4"/>
      <c r="K10" s="5"/>
      <c r="L10" s="6" t="s">
        <v>103</v>
      </c>
      <c r="M10" s="6" t="s">
        <v>104</v>
      </c>
      <c r="N10" s="6" t="s">
        <v>105</v>
      </c>
      <c r="O10" s="6" t="s">
        <v>106</v>
      </c>
      <c r="P10" s="6"/>
      <c r="Q10" s="6"/>
      <c r="R10" s="6"/>
      <c r="S10" s="6" t="s">
        <v>87</v>
      </c>
      <c r="T10" s="6"/>
      <c r="U10" s="6"/>
      <c r="V10" s="4"/>
      <c r="W10" s="6"/>
      <c r="X10" s="6"/>
      <c r="Y10" s="4">
        <v>30</v>
      </c>
      <c r="Z10" s="4">
        <v>6.0609622000000002E-2</v>
      </c>
      <c r="AA10" s="6"/>
      <c r="AB10" s="5"/>
      <c r="AC10" s="6" t="s">
        <v>103</v>
      </c>
      <c r="AD10" s="6" t="s">
        <v>104</v>
      </c>
      <c r="AE10" s="6" t="s">
        <v>105</v>
      </c>
      <c r="AF10" s="6" t="s">
        <v>106</v>
      </c>
      <c r="AG10" s="6"/>
      <c r="AH10" s="6"/>
      <c r="AI10" s="6"/>
      <c r="AJ10" s="6" t="s">
        <v>87</v>
      </c>
      <c r="AK10" s="6"/>
      <c r="AL10" s="6"/>
      <c r="AM10" s="4"/>
      <c r="AN10" s="6"/>
      <c r="AO10" s="6"/>
      <c r="AP10" s="4"/>
      <c r="AQ10" s="4"/>
      <c r="AR10" s="6"/>
      <c r="AS10" s="5"/>
      <c r="AT10" s="6" t="s">
        <v>103</v>
      </c>
      <c r="AU10" s="6" t="s">
        <v>104</v>
      </c>
      <c r="AV10" s="6" t="s">
        <v>105</v>
      </c>
      <c r="AW10" s="6" t="s">
        <v>106</v>
      </c>
      <c r="AX10" s="6"/>
      <c r="AY10" s="6"/>
      <c r="AZ10" s="6"/>
      <c r="BA10" s="6"/>
      <c r="BB10" s="4"/>
      <c r="BC10" s="6"/>
      <c r="BD10" s="4"/>
      <c r="BE10" s="6"/>
      <c r="BF10" s="6"/>
      <c r="BG10" s="4">
        <v>22.442679999999999</v>
      </c>
      <c r="BH10" s="4">
        <v>3.5224805999999997E-2</v>
      </c>
      <c r="BI10" s="6"/>
      <c r="BJ10" s="5"/>
      <c r="BK10" s="6" t="s">
        <v>103</v>
      </c>
      <c r="BL10" s="6" t="s">
        <v>104</v>
      </c>
      <c r="BM10" s="6" t="s">
        <v>105</v>
      </c>
      <c r="BN10" s="6" t="s">
        <v>106</v>
      </c>
      <c r="BO10" s="6"/>
      <c r="BP10" s="6"/>
      <c r="BQ10" s="6"/>
      <c r="BR10" s="6" t="s">
        <v>87</v>
      </c>
      <c r="BS10" s="6"/>
      <c r="BT10" s="6"/>
      <c r="BU10" s="4"/>
      <c r="BV10" s="6"/>
      <c r="BW10" s="6"/>
      <c r="BX10" s="4">
        <v>198</v>
      </c>
      <c r="BY10" s="4">
        <v>0.14254398700000001</v>
      </c>
      <c r="BZ10" s="6"/>
      <c r="CA10" s="5"/>
      <c r="CB10" s="6" t="s">
        <v>103</v>
      </c>
      <c r="CC10" s="6" t="s">
        <v>104</v>
      </c>
      <c r="CD10" s="6" t="s">
        <v>105</v>
      </c>
      <c r="CE10" s="6" t="s">
        <v>106</v>
      </c>
      <c r="CF10" s="6"/>
      <c r="CG10" s="6"/>
      <c r="CH10" s="6"/>
      <c r="CI10" s="6" t="s">
        <v>87</v>
      </c>
      <c r="CJ10" s="6"/>
      <c r="CK10" s="6"/>
      <c r="CL10" s="4"/>
      <c r="CM10" s="6"/>
      <c r="CN10" s="6"/>
      <c r="CO10" s="4">
        <v>60</v>
      </c>
      <c r="CP10" s="4">
        <v>4.3421204999999997E-2</v>
      </c>
      <c r="CQ10" s="6"/>
      <c r="CR10" s="5"/>
      <c r="CS10" s="6" t="s">
        <v>103</v>
      </c>
      <c r="CT10" s="6" t="s">
        <v>104</v>
      </c>
      <c r="CU10" s="6" t="s">
        <v>105</v>
      </c>
      <c r="CV10" s="6" t="s">
        <v>106</v>
      </c>
      <c r="CW10" s="6"/>
      <c r="CX10" s="6"/>
      <c r="CY10" s="6"/>
      <c r="CZ10" s="6" t="s">
        <v>87</v>
      </c>
      <c r="DA10" s="6"/>
      <c r="DB10" s="6"/>
      <c r="DC10" s="4"/>
      <c r="DD10" s="6"/>
      <c r="DE10" s="6"/>
      <c r="DF10" s="4">
        <v>75.948400000000007</v>
      </c>
      <c r="DG10" s="4">
        <v>3.0735788E-2</v>
      </c>
      <c r="DH10" s="6"/>
      <c r="DI10" s="5"/>
      <c r="DJ10" s="6" t="s">
        <v>103</v>
      </c>
      <c r="DK10" s="6" t="s">
        <v>104</v>
      </c>
      <c r="DL10" s="6" t="s">
        <v>105</v>
      </c>
      <c r="DM10" s="6" t="s">
        <v>106</v>
      </c>
      <c r="DN10" s="6"/>
      <c r="DO10" s="6"/>
      <c r="DP10" s="6"/>
      <c r="DQ10" s="6" t="s">
        <v>87</v>
      </c>
      <c r="DR10" s="6"/>
      <c r="DS10" s="6"/>
      <c r="DT10" s="4"/>
      <c r="DU10" s="6"/>
      <c r="DV10" s="6"/>
      <c r="DW10" s="4">
        <v>18</v>
      </c>
      <c r="DX10" s="4">
        <v>4.1623435E-2</v>
      </c>
      <c r="DY10" s="6"/>
      <c r="DZ10" s="5"/>
      <c r="EA10" s="6" t="s">
        <v>103</v>
      </c>
      <c r="EB10" s="6" t="s">
        <v>104</v>
      </c>
      <c r="EC10" s="6" t="s">
        <v>105</v>
      </c>
      <c r="ED10" s="6" t="s">
        <v>106</v>
      </c>
      <c r="EE10" s="6"/>
      <c r="EF10" s="6"/>
      <c r="EG10" s="6"/>
      <c r="EH10" s="6" t="s">
        <v>87</v>
      </c>
      <c r="EI10" s="6"/>
      <c r="EJ10" s="6"/>
      <c r="EK10" s="4"/>
      <c r="EL10" s="6"/>
      <c r="EM10" s="6"/>
      <c r="EN10" s="4"/>
      <c r="EO10" s="4"/>
      <c r="EP10" s="6"/>
      <c r="EQ10" s="5"/>
      <c r="ER10" s="6" t="s">
        <v>103</v>
      </c>
      <c r="ES10" s="6" t="s">
        <v>104</v>
      </c>
      <c r="ET10" s="6" t="s">
        <v>105</v>
      </c>
      <c r="EU10" s="6" t="s">
        <v>106</v>
      </c>
      <c r="EV10" s="6"/>
      <c r="EW10" s="6"/>
      <c r="EX10" s="6"/>
      <c r="EY10" s="6" t="s">
        <v>87</v>
      </c>
      <c r="EZ10" s="6"/>
      <c r="FA10" s="6"/>
      <c r="FB10" s="4"/>
      <c r="FC10" s="6"/>
      <c r="FD10" s="6"/>
      <c r="FE10" s="4">
        <v>18</v>
      </c>
      <c r="FF10" s="4">
        <v>0.104471841</v>
      </c>
      <c r="FG10" s="6"/>
      <c r="FH10" s="5"/>
      <c r="FI10" s="6" t="s">
        <v>103</v>
      </c>
      <c r="FJ10" s="6" t="s">
        <v>104</v>
      </c>
      <c r="FK10" s="6" t="s">
        <v>105</v>
      </c>
      <c r="FL10" s="6" t="s">
        <v>106</v>
      </c>
      <c r="FM10" s="6"/>
      <c r="FN10" s="6"/>
      <c r="FO10" s="6"/>
      <c r="FP10" s="6" t="s">
        <v>87</v>
      </c>
      <c r="FQ10" s="6"/>
      <c r="FR10" s="6"/>
      <c r="FS10" s="4"/>
      <c r="FT10" s="6"/>
      <c r="FU10" s="6"/>
      <c r="FV10" s="4">
        <v>34</v>
      </c>
      <c r="FW10" s="4">
        <v>5.6247644999999999E-2</v>
      </c>
      <c r="FX10" s="6"/>
      <c r="FY10" s="5"/>
      <c r="FZ10" s="6" t="s">
        <v>103</v>
      </c>
      <c r="GA10" s="6" t="s">
        <v>104</v>
      </c>
      <c r="GB10" s="6" t="s">
        <v>105</v>
      </c>
      <c r="GC10" s="6" t="s">
        <v>106</v>
      </c>
      <c r="GD10" s="6"/>
      <c r="GE10" s="6"/>
      <c r="GF10" s="6"/>
      <c r="GG10" s="6" t="s">
        <v>87</v>
      </c>
      <c r="GH10" s="6"/>
      <c r="GI10" s="6"/>
      <c r="GJ10" s="4"/>
      <c r="GK10" s="6"/>
      <c r="GL10" s="6"/>
      <c r="GM10" s="4"/>
      <c r="GN10" s="4"/>
      <c r="GO10" s="6"/>
      <c r="GP10" s="5"/>
      <c r="GQ10" s="6" t="s">
        <v>103</v>
      </c>
      <c r="GR10" s="6" t="s">
        <v>104</v>
      </c>
      <c r="GS10" s="6" t="s">
        <v>105</v>
      </c>
      <c r="GT10" s="6" t="s">
        <v>106</v>
      </c>
      <c r="GU10" s="6"/>
      <c r="GV10" s="6"/>
      <c r="GW10" s="6"/>
      <c r="GX10" s="6" t="s">
        <v>87</v>
      </c>
      <c r="GY10" s="6"/>
      <c r="GZ10" s="6"/>
      <c r="HA10" s="4"/>
      <c r="HB10" s="6"/>
      <c r="HC10" s="6"/>
      <c r="HD10" s="4">
        <v>55.157739999999997</v>
      </c>
      <c r="HE10" s="4">
        <v>9.9178005999999999E-2</v>
      </c>
      <c r="HF10" s="6"/>
      <c r="HG10" s="5"/>
      <c r="HH10" s="6" t="s">
        <v>103</v>
      </c>
      <c r="HI10" s="6" t="s">
        <v>104</v>
      </c>
      <c r="HJ10" s="6" t="s">
        <v>105</v>
      </c>
      <c r="HK10" s="6" t="s">
        <v>106</v>
      </c>
      <c r="HL10" s="6"/>
      <c r="HM10" s="6"/>
      <c r="HN10" s="6"/>
      <c r="HO10" s="6" t="s">
        <v>87</v>
      </c>
      <c r="HP10" s="6"/>
      <c r="HQ10" s="6"/>
      <c r="HR10" s="4"/>
      <c r="HS10" s="6"/>
      <c r="HT10" s="6"/>
      <c r="HU10" s="4"/>
      <c r="HV10" s="4"/>
      <c r="HW10" s="6"/>
      <c r="HX10" s="5"/>
      <c r="HY10" s="6" t="s">
        <v>103</v>
      </c>
      <c r="HZ10" s="6" t="s">
        <v>104</v>
      </c>
      <c r="IA10" s="6" t="s">
        <v>105</v>
      </c>
      <c r="IB10" s="6" t="s">
        <v>106</v>
      </c>
      <c r="IC10" s="6"/>
      <c r="ID10" s="6"/>
      <c r="IE10" s="6"/>
      <c r="IF10" s="6" t="s">
        <v>87</v>
      </c>
      <c r="IG10" s="6"/>
      <c r="IH10" s="6"/>
      <c r="II10" s="4"/>
      <c r="IJ10" s="6"/>
      <c r="IK10" s="6"/>
      <c r="IL10" s="4">
        <v>34</v>
      </c>
      <c r="IM10" s="4">
        <v>6.7441655000000003E-2</v>
      </c>
      <c r="IN10" s="6"/>
      <c r="IO10" s="5"/>
      <c r="IP10" s="6" t="s">
        <v>103</v>
      </c>
      <c r="IQ10" s="6" t="s">
        <v>104</v>
      </c>
      <c r="IR10" s="6" t="s">
        <v>105</v>
      </c>
      <c r="IS10" s="6" t="s">
        <v>106</v>
      </c>
      <c r="IT10" s="6"/>
      <c r="IU10" s="6"/>
      <c r="IV10" s="6"/>
      <c r="IW10" s="6" t="s">
        <v>87</v>
      </c>
      <c r="IX10" s="6"/>
      <c r="IY10" s="6"/>
      <c r="IZ10" s="4"/>
      <c r="JA10" s="6"/>
      <c r="JB10" s="6"/>
      <c r="JC10" s="4"/>
      <c r="JD10" s="4"/>
      <c r="JE10" s="6"/>
      <c r="JF10" s="5"/>
      <c r="JG10" s="6" t="s">
        <v>103</v>
      </c>
      <c r="JH10" s="6" t="s">
        <v>104</v>
      </c>
      <c r="JI10" s="6" t="s">
        <v>105</v>
      </c>
      <c r="JJ10" s="6" t="s">
        <v>106</v>
      </c>
      <c r="JK10" s="6"/>
      <c r="JL10" s="6"/>
      <c r="JM10" s="6"/>
      <c r="JN10" s="6" t="s">
        <v>87</v>
      </c>
      <c r="JO10" s="6"/>
      <c r="JP10" s="6"/>
      <c r="JQ10" s="4"/>
      <c r="JR10" s="6"/>
      <c r="JS10" s="6"/>
      <c r="JT10" s="4"/>
      <c r="JU10" s="4"/>
      <c r="JV10" s="6"/>
      <c r="JW10" s="5"/>
      <c r="JX10" s="6" t="s">
        <v>103</v>
      </c>
      <c r="JY10" s="6" t="s">
        <v>104</v>
      </c>
      <c r="JZ10" s="6" t="s">
        <v>105</v>
      </c>
      <c r="KA10" s="6" t="s">
        <v>106</v>
      </c>
      <c r="KB10" s="6"/>
      <c r="KC10" s="6"/>
      <c r="KD10" s="6"/>
      <c r="KE10" s="6" t="s">
        <v>87</v>
      </c>
      <c r="KF10" s="6"/>
      <c r="KG10" s="6"/>
      <c r="KH10" s="4"/>
      <c r="KI10" s="6"/>
      <c r="KJ10" s="6"/>
      <c r="KK10" s="4"/>
      <c r="KL10" s="4"/>
      <c r="KM10" s="6"/>
      <c r="KN10" s="5"/>
      <c r="KO10" s="6" t="s">
        <v>103</v>
      </c>
      <c r="KP10" s="6" t="s">
        <v>104</v>
      </c>
      <c r="KQ10" s="6" t="s">
        <v>105</v>
      </c>
      <c r="KR10" s="6" t="s">
        <v>106</v>
      </c>
      <c r="KS10" s="6"/>
      <c r="KT10" s="6"/>
      <c r="KU10" s="6"/>
      <c r="KV10" s="6" t="s">
        <v>87</v>
      </c>
      <c r="KW10" s="6"/>
      <c r="KX10" s="6"/>
      <c r="KY10" s="4"/>
      <c r="KZ10" s="6"/>
      <c r="LA10" s="6"/>
      <c r="LB10" s="4"/>
      <c r="LC10" s="4"/>
      <c r="LD10" s="6"/>
      <c r="LE10" s="5"/>
      <c r="LF10" s="6" t="s">
        <v>103</v>
      </c>
      <c r="LG10" s="6" t="s">
        <v>104</v>
      </c>
      <c r="LH10" s="6" t="s">
        <v>105</v>
      </c>
      <c r="LI10" s="6" t="s">
        <v>106</v>
      </c>
      <c r="LJ10" s="6"/>
      <c r="LK10" s="6"/>
      <c r="LL10" s="6"/>
      <c r="LM10" s="6" t="s">
        <v>87</v>
      </c>
      <c r="LN10" s="6"/>
      <c r="LO10" s="6"/>
      <c r="LP10" s="4"/>
      <c r="LQ10" s="6"/>
      <c r="LR10" s="6"/>
      <c r="LS10" s="6">
        <v>35.4788</v>
      </c>
      <c r="LT10" s="6">
        <v>9.1355000000000006E-2</v>
      </c>
      <c r="LU10" s="6"/>
      <c r="LV10" s="5"/>
      <c r="LW10" s="6" t="s">
        <v>103</v>
      </c>
      <c r="LX10" s="6" t="s">
        <v>104</v>
      </c>
      <c r="LY10" s="6" t="s">
        <v>105</v>
      </c>
      <c r="LZ10" s="6" t="s">
        <v>106</v>
      </c>
      <c r="MA10" s="6"/>
      <c r="MB10" s="6"/>
      <c r="MC10" s="6"/>
      <c r="MD10" s="6" t="s">
        <v>87</v>
      </c>
      <c r="ME10" s="6"/>
      <c r="MF10" s="6"/>
      <c r="MG10" s="4"/>
      <c r="MH10" s="6"/>
      <c r="MI10" s="6"/>
      <c r="MJ10" s="6"/>
      <c r="MK10" s="6"/>
      <c r="ML10" s="6"/>
      <c r="MM10" s="5"/>
      <c r="MN10" s="6" t="s">
        <v>103</v>
      </c>
      <c r="MO10" s="6" t="s">
        <v>104</v>
      </c>
      <c r="MP10" s="6" t="s">
        <v>105</v>
      </c>
      <c r="MQ10" s="6" t="s">
        <v>106</v>
      </c>
      <c r="MR10" s="6"/>
      <c r="MS10" s="6"/>
      <c r="MT10" s="6"/>
      <c r="MU10" s="6" t="s">
        <v>87</v>
      </c>
      <c r="MV10" s="6"/>
      <c r="MW10" s="6"/>
      <c r="MX10" s="4"/>
      <c r="MY10" s="6"/>
      <c r="MZ10" s="6"/>
      <c r="NA10" s="6"/>
      <c r="NB10" s="6"/>
      <c r="NC10" s="6"/>
      <c r="ND10" s="5"/>
      <c r="NE10" s="6" t="s">
        <v>103</v>
      </c>
      <c r="NF10" s="6" t="s">
        <v>104</v>
      </c>
      <c r="NG10" s="6" t="s">
        <v>105</v>
      </c>
      <c r="NH10" s="6" t="s">
        <v>106</v>
      </c>
      <c r="NI10" s="6"/>
      <c r="NJ10" s="6"/>
      <c r="NK10" s="6"/>
      <c r="NL10" s="6" t="s">
        <v>87</v>
      </c>
      <c r="NM10" s="6"/>
      <c r="NN10" s="6"/>
      <c r="NO10" s="4"/>
      <c r="NP10" s="6"/>
      <c r="NQ10" s="6"/>
      <c r="NR10" s="6"/>
      <c r="NS10" s="6"/>
      <c r="NT10" s="6"/>
      <c r="NU10" s="5"/>
      <c r="NV10" s="6" t="s">
        <v>103</v>
      </c>
      <c r="NW10" s="6" t="s">
        <v>104</v>
      </c>
      <c r="NX10" s="6" t="s">
        <v>105</v>
      </c>
      <c r="NY10" s="6" t="s">
        <v>106</v>
      </c>
      <c r="NZ10" s="6"/>
      <c r="OA10" s="6"/>
      <c r="OB10" s="6"/>
      <c r="OC10" s="6" t="s">
        <v>87</v>
      </c>
      <c r="OD10" s="6"/>
      <c r="OE10" s="6"/>
      <c r="OF10" s="4"/>
      <c r="OG10" s="6"/>
      <c r="OH10" s="6"/>
      <c r="OI10" s="6"/>
      <c r="OJ10" s="6"/>
      <c r="OK10" s="6"/>
      <c r="OL10" s="5"/>
      <c r="OM10" s="6" t="s">
        <v>103</v>
      </c>
      <c r="ON10" s="6" t="s">
        <v>104</v>
      </c>
      <c r="OO10" s="6" t="s">
        <v>105</v>
      </c>
      <c r="OP10" s="6" t="s">
        <v>106</v>
      </c>
      <c r="OQ10" s="6"/>
      <c r="OR10" s="6"/>
      <c r="OS10" s="6"/>
      <c r="OT10" s="6" t="s">
        <v>87</v>
      </c>
      <c r="OU10" s="6"/>
      <c r="OV10" s="6"/>
      <c r="OW10" s="4"/>
      <c r="OX10" s="6"/>
      <c r="OY10" s="6"/>
      <c r="OZ10" s="6"/>
      <c r="PA10" s="6"/>
      <c r="PB10" s="6"/>
      <c r="PC10" s="5"/>
      <c r="PD10" s="6" t="s">
        <v>103</v>
      </c>
      <c r="PE10" s="6" t="s">
        <v>104</v>
      </c>
      <c r="PF10" s="6" t="s">
        <v>105</v>
      </c>
      <c r="PG10" s="6" t="s">
        <v>106</v>
      </c>
      <c r="PH10" s="6"/>
      <c r="PI10" s="6"/>
      <c r="PJ10" s="6"/>
      <c r="PK10" s="6" t="s">
        <v>87</v>
      </c>
      <c r="PL10" s="6"/>
      <c r="PM10" s="6"/>
      <c r="PN10" s="4"/>
      <c r="PO10" s="6"/>
      <c r="PP10" s="6"/>
      <c r="PQ10" s="6"/>
      <c r="PR10" s="6"/>
      <c r="PS10" s="6"/>
      <c r="PT10" s="5"/>
      <c r="PU10" s="6" t="s">
        <v>103</v>
      </c>
      <c r="PV10" s="6" t="s">
        <v>104</v>
      </c>
      <c r="PW10" s="6" t="s">
        <v>105</v>
      </c>
      <c r="PX10" s="6" t="s">
        <v>106</v>
      </c>
      <c r="PY10" s="6"/>
      <c r="PZ10" s="6"/>
      <c r="QA10" s="6"/>
      <c r="QB10" s="6" t="s">
        <v>87</v>
      </c>
      <c r="QC10" s="6"/>
      <c r="QD10" s="6"/>
      <c r="QE10" s="4"/>
      <c r="QF10" s="6"/>
      <c r="QG10" s="6"/>
      <c r="QH10" s="6"/>
      <c r="QI10" s="6"/>
      <c r="QJ10" s="6"/>
      <c r="QK10" s="5"/>
      <c r="QL10" s="6" t="s">
        <v>103</v>
      </c>
      <c r="QM10" s="6" t="s">
        <v>104</v>
      </c>
      <c r="QN10" s="6" t="s">
        <v>105</v>
      </c>
      <c r="QO10" s="6" t="s">
        <v>106</v>
      </c>
      <c r="QP10" s="6"/>
      <c r="QQ10" s="6"/>
      <c r="QR10" s="6"/>
      <c r="QS10" s="6" t="s">
        <v>87</v>
      </c>
      <c r="QT10" s="6"/>
      <c r="QU10" s="6"/>
      <c r="QV10" s="4"/>
      <c r="QW10" s="6"/>
      <c r="QX10" s="6"/>
      <c r="QY10" s="6"/>
      <c r="QZ10" s="6"/>
      <c r="RA10" s="6"/>
      <c r="RB10" s="5"/>
      <c r="RC10" s="6" t="s">
        <v>103</v>
      </c>
      <c r="RD10" s="6" t="s">
        <v>104</v>
      </c>
      <c r="RE10" s="6" t="s">
        <v>105</v>
      </c>
      <c r="RF10" s="6" t="s">
        <v>106</v>
      </c>
      <c r="RG10" s="6"/>
      <c r="RH10" s="6"/>
      <c r="RI10" s="6"/>
      <c r="RJ10" s="6" t="s">
        <v>87</v>
      </c>
      <c r="RK10" s="6"/>
      <c r="RL10" s="6"/>
      <c r="RM10" s="4"/>
      <c r="RN10" s="6"/>
      <c r="RO10" s="6"/>
      <c r="RP10" s="6"/>
      <c r="RQ10" s="6"/>
      <c r="RR10" s="6"/>
      <c r="RS10" s="5"/>
      <c r="RT10" s="6" t="s">
        <v>103</v>
      </c>
      <c r="RU10" s="6" t="s">
        <v>104</v>
      </c>
      <c r="RV10" s="6" t="s">
        <v>105</v>
      </c>
      <c r="RW10" s="6" t="s">
        <v>106</v>
      </c>
      <c r="RX10" s="6"/>
      <c r="RY10" s="6"/>
      <c r="RZ10" s="6"/>
      <c r="SA10" s="6" t="s">
        <v>87</v>
      </c>
      <c r="SB10" s="6"/>
      <c r="SC10" s="6"/>
      <c r="SD10" s="4"/>
      <c r="SE10" s="6"/>
      <c r="SF10" s="6"/>
      <c r="SG10" s="4">
        <v>36</v>
      </c>
      <c r="SH10" s="4">
        <v>0.151031472</v>
      </c>
      <c r="SI10" s="6"/>
      <c r="SJ10" s="5"/>
      <c r="SK10" s="6" t="s">
        <v>103</v>
      </c>
      <c r="SL10" s="6" t="s">
        <v>104</v>
      </c>
      <c r="SM10" s="6" t="s">
        <v>105</v>
      </c>
      <c r="SN10" s="6" t="s">
        <v>106</v>
      </c>
      <c r="SO10" s="6"/>
      <c r="SP10" s="6"/>
      <c r="SQ10" s="6"/>
      <c r="SR10" s="6" t="s">
        <v>87</v>
      </c>
      <c r="SS10" s="6"/>
      <c r="ST10" s="6"/>
      <c r="SU10" s="4"/>
      <c r="SV10" s="6"/>
      <c r="SW10" s="6"/>
      <c r="SX10" s="4">
        <v>20</v>
      </c>
      <c r="SY10" s="4">
        <v>8.6111767000000006E-2</v>
      </c>
      <c r="SZ10" s="6"/>
      <c r="TA10" s="5"/>
      <c r="TB10" s="6" t="s">
        <v>103</v>
      </c>
      <c r="TC10" s="6" t="s">
        <v>104</v>
      </c>
      <c r="TD10" s="6" t="s">
        <v>105</v>
      </c>
      <c r="TE10" s="6" t="s">
        <v>106</v>
      </c>
      <c r="TF10" s="6"/>
      <c r="TG10" s="6"/>
      <c r="TH10" s="6"/>
      <c r="TI10" s="6" t="s">
        <v>87</v>
      </c>
      <c r="TJ10" s="6"/>
      <c r="TK10" s="6"/>
      <c r="TL10" s="4"/>
      <c r="TM10" s="6"/>
      <c r="TN10" s="6"/>
      <c r="TO10" s="4">
        <v>38</v>
      </c>
      <c r="TP10" s="4">
        <v>8.8628489000000005E-2</v>
      </c>
      <c r="TQ10" s="6"/>
      <c r="TR10" s="5"/>
      <c r="TS10" s="6" t="s">
        <v>103</v>
      </c>
      <c r="TT10" s="6" t="s">
        <v>104</v>
      </c>
      <c r="TU10" s="6" t="s">
        <v>105</v>
      </c>
      <c r="TV10" s="6" t="s">
        <v>106</v>
      </c>
      <c r="TW10" s="6"/>
      <c r="TX10" s="6"/>
      <c r="TY10" s="6"/>
      <c r="TZ10" s="6" t="s">
        <v>87</v>
      </c>
      <c r="UA10" s="6"/>
      <c r="UB10" s="6"/>
      <c r="UC10" s="4"/>
      <c r="UD10" s="6"/>
      <c r="UE10" s="6"/>
      <c r="UF10" s="4">
        <v>38</v>
      </c>
      <c r="UG10" s="4">
        <v>0.38992036000000002</v>
      </c>
      <c r="UH10" s="6"/>
      <c r="UI10" s="5"/>
      <c r="UJ10" s="6" t="s">
        <v>103</v>
      </c>
      <c r="UK10" s="6" t="s">
        <v>104</v>
      </c>
      <c r="UL10" s="6" t="s">
        <v>105</v>
      </c>
      <c r="UM10" s="6" t="s">
        <v>106</v>
      </c>
      <c r="UN10" s="6"/>
      <c r="UO10" s="6"/>
      <c r="UP10" s="6"/>
      <c r="UQ10" s="6" t="s">
        <v>87</v>
      </c>
      <c r="UR10" s="6"/>
      <c r="US10" s="6"/>
      <c r="UT10" s="4"/>
      <c r="UU10" s="6"/>
      <c r="UV10" s="6"/>
      <c r="UW10" s="4">
        <v>38</v>
      </c>
      <c r="UX10" s="4">
        <v>1.406513E-2</v>
      </c>
      <c r="UY10" s="6"/>
      <c r="UZ10" s="5"/>
      <c r="VA10" s="6" t="s">
        <v>103</v>
      </c>
      <c r="VB10" s="6" t="s">
        <v>104</v>
      </c>
      <c r="VC10" s="6" t="s">
        <v>105</v>
      </c>
      <c r="VD10" s="6" t="s">
        <v>106</v>
      </c>
      <c r="VE10" s="6"/>
      <c r="VF10" s="6"/>
      <c r="VG10" s="6"/>
      <c r="VH10" s="6" t="s">
        <v>87</v>
      </c>
      <c r="VI10" s="6"/>
      <c r="VJ10" s="6"/>
      <c r="VK10" s="4"/>
      <c r="VL10" s="6"/>
      <c r="VM10" s="6"/>
      <c r="VN10" s="4">
        <v>87.547333330000001</v>
      </c>
      <c r="VO10" s="4">
        <v>0.176253098</v>
      </c>
      <c r="VP10" s="6"/>
      <c r="VQ10" s="5"/>
      <c r="VR10" s="6" t="s">
        <v>103</v>
      </c>
      <c r="VS10" s="6" t="s">
        <v>104</v>
      </c>
      <c r="VT10" s="6" t="s">
        <v>105</v>
      </c>
      <c r="VU10" s="6" t="s">
        <v>106</v>
      </c>
      <c r="VV10" s="6"/>
      <c r="VW10" s="6"/>
      <c r="VX10" s="6"/>
      <c r="VY10" s="6" t="s">
        <v>87</v>
      </c>
      <c r="VZ10" s="6"/>
      <c r="WA10" s="6"/>
      <c r="WB10" s="4"/>
      <c r="WC10" s="6"/>
      <c r="WD10" s="6"/>
      <c r="WE10" s="4">
        <v>35.018933330000003</v>
      </c>
      <c r="WF10" s="4">
        <v>0.11616252000000001</v>
      </c>
      <c r="WG10" s="6"/>
      <c r="WH10" s="5"/>
      <c r="WI10" s="6" t="s">
        <v>103</v>
      </c>
      <c r="WJ10" s="6" t="s">
        <v>104</v>
      </c>
      <c r="WK10" s="6" t="s">
        <v>105</v>
      </c>
      <c r="WL10" s="6" t="s">
        <v>106</v>
      </c>
      <c r="WM10" s="6"/>
      <c r="WN10" s="6"/>
      <c r="WO10" s="6"/>
      <c r="WP10" s="6" t="s">
        <v>87</v>
      </c>
      <c r="WQ10" s="6"/>
      <c r="WR10" s="6"/>
      <c r="WS10" s="4"/>
      <c r="WT10" s="6"/>
      <c r="WU10" s="6"/>
      <c r="WV10" s="4">
        <v>80</v>
      </c>
      <c r="WW10" s="4">
        <v>1.2663162E-2</v>
      </c>
      <c r="WX10" s="6"/>
      <c r="WY10" s="5"/>
      <c r="WZ10" s="6" t="s">
        <v>103</v>
      </c>
      <c r="XA10" s="6" t="s">
        <v>104</v>
      </c>
      <c r="XB10" s="6" t="s">
        <v>105</v>
      </c>
      <c r="XC10" s="6" t="s">
        <v>106</v>
      </c>
      <c r="XD10" s="6"/>
      <c r="XE10" s="6"/>
      <c r="XF10" s="6"/>
      <c r="XG10" s="6" t="s">
        <v>87</v>
      </c>
      <c r="XH10" s="6"/>
      <c r="XI10" s="6"/>
      <c r="XJ10" s="4"/>
      <c r="XK10" s="6"/>
      <c r="XL10" s="6"/>
      <c r="XM10" s="4">
        <v>24.010840000000002</v>
      </c>
      <c r="XN10" s="4">
        <v>0.13755003499999999</v>
      </c>
      <c r="XO10" s="6"/>
      <c r="XP10" s="5"/>
      <c r="XQ10" s="6" t="s">
        <v>103</v>
      </c>
      <c r="XR10" s="6" t="s">
        <v>104</v>
      </c>
      <c r="XS10" s="6" t="s">
        <v>105</v>
      </c>
      <c r="XT10" s="6" t="s">
        <v>106</v>
      </c>
      <c r="XU10" s="6"/>
      <c r="XV10" s="13" t="s">
        <v>107</v>
      </c>
      <c r="XW10" s="6"/>
      <c r="XX10" s="6" t="s">
        <v>87</v>
      </c>
      <c r="XY10" s="6"/>
      <c r="XZ10" s="6"/>
      <c r="YA10" s="4"/>
      <c r="YB10" s="6"/>
      <c r="YC10" s="6"/>
      <c r="YD10" s="4"/>
      <c r="YE10" s="4"/>
      <c r="YF10" s="6"/>
      <c r="YG10" s="5"/>
      <c r="YH10" s="6" t="s">
        <v>103</v>
      </c>
      <c r="YI10" s="6" t="s">
        <v>104</v>
      </c>
      <c r="YJ10" s="6" t="s">
        <v>105</v>
      </c>
      <c r="YK10" s="6" t="s">
        <v>106</v>
      </c>
      <c r="YL10" s="6"/>
      <c r="YM10" s="6"/>
      <c r="YN10" s="6"/>
      <c r="YO10" s="6" t="s">
        <v>87</v>
      </c>
      <c r="YP10" s="6"/>
      <c r="YQ10" s="6"/>
      <c r="YR10" s="4"/>
      <c r="YS10" s="6"/>
      <c r="YT10" s="6"/>
      <c r="YU10" s="4">
        <v>38</v>
      </c>
      <c r="YV10" s="4">
        <v>6.0759384999999999E-2</v>
      </c>
      <c r="YW10" s="6"/>
      <c r="YX10" s="5"/>
      <c r="YY10" s="6" t="s">
        <v>103</v>
      </c>
      <c r="YZ10" s="6" t="s">
        <v>104</v>
      </c>
      <c r="ZA10" s="6" t="s">
        <v>105</v>
      </c>
      <c r="ZB10" s="6" t="s">
        <v>106</v>
      </c>
      <c r="ZC10" s="6"/>
      <c r="ZD10" s="6"/>
      <c r="ZE10" s="6"/>
      <c r="ZF10" s="6" t="s">
        <v>87</v>
      </c>
      <c r="ZG10" s="6"/>
      <c r="ZH10" s="6"/>
      <c r="ZI10" s="4"/>
      <c r="ZJ10" s="6"/>
      <c r="ZK10" s="6"/>
      <c r="ZL10" s="4">
        <v>88</v>
      </c>
      <c r="ZM10" s="4">
        <v>0.20345490099999999</v>
      </c>
      <c r="ZN10" s="6"/>
      <c r="ZO10" s="5"/>
      <c r="ZP10" s="6" t="s">
        <v>103</v>
      </c>
      <c r="ZQ10" s="6" t="s">
        <v>104</v>
      </c>
      <c r="ZR10" s="6" t="s">
        <v>105</v>
      </c>
      <c r="ZS10" s="6" t="s">
        <v>106</v>
      </c>
      <c r="ZT10" s="6"/>
      <c r="ZU10" s="6"/>
      <c r="ZV10" s="6"/>
      <c r="ZW10" s="6" t="s">
        <v>87</v>
      </c>
      <c r="ZX10" s="6"/>
      <c r="ZY10" s="6"/>
      <c r="ZZ10" s="4"/>
      <c r="AAA10" s="6"/>
      <c r="AAB10" s="6"/>
      <c r="AAC10" s="4">
        <v>55.400320000000001</v>
      </c>
      <c r="AAD10" s="4">
        <v>0.108133015</v>
      </c>
      <c r="AAE10" s="6"/>
      <c r="AAF10" s="5"/>
      <c r="AAG10" s="6" t="s">
        <v>103</v>
      </c>
      <c r="AAH10" s="6" t="s">
        <v>104</v>
      </c>
      <c r="AAI10" s="6" t="s">
        <v>105</v>
      </c>
      <c r="AAJ10" s="6" t="s">
        <v>106</v>
      </c>
      <c r="AAK10" s="6"/>
      <c r="AAL10" s="6"/>
      <c r="AAM10" s="6"/>
      <c r="AAN10" s="6" t="s">
        <v>87</v>
      </c>
      <c r="AAO10" s="6"/>
      <c r="AAP10" s="6"/>
      <c r="AAQ10" s="4"/>
      <c r="AAR10" s="6"/>
      <c r="AAS10" s="6"/>
      <c r="AAT10" s="4"/>
      <c r="AAU10" s="4"/>
      <c r="AAV10" s="6"/>
      <c r="AAW10" s="5"/>
      <c r="AAX10" s="6" t="s">
        <v>103</v>
      </c>
      <c r="AAY10" s="6" t="s">
        <v>104</v>
      </c>
      <c r="AAZ10" s="6" t="s">
        <v>105</v>
      </c>
      <c r="ABA10" s="6" t="s">
        <v>106</v>
      </c>
      <c r="ABB10" s="6"/>
      <c r="ABC10" s="6"/>
      <c r="ABD10" s="6"/>
      <c r="ABE10" s="6" t="s">
        <v>87</v>
      </c>
      <c r="ABF10" s="6"/>
      <c r="ABG10" s="6"/>
      <c r="ABH10" s="4"/>
      <c r="ABI10" s="6"/>
      <c r="ABJ10" s="6"/>
      <c r="ABK10" s="4">
        <v>52</v>
      </c>
      <c r="ABL10" s="4">
        <v>0.179068692</v>
      </c>
      <c r="ABM10" s="6"/>
      <c r="ABN10" s="5"/>
      <c r="ABO10" s="6" t="s">
        <v>103</v>
      </c>
      <c r="ABP10" s="6" t="s">
        <v>104</v>
      </c>
      <c r="ABQ10" s="6" t="s">
        <v>105</v>
      </c>
      <c r="ABR10" s="6" t="s">
        <v>106</v>
      </c>
      <c r="ABS10" s="6"/>
      <c r="ABT10" s="6"/>
      <c r="ABU10" s="6"/>
      <c r="ABV10" s="6" t="s">
        <v>87</v>
      </c>
      <c r="ABW10" s="6"/>
      <c r="ABX10" s="6"/>
      <c r="ABY10" s="4"/>
      <c r="ABZ10" s="6"/>
      <c r="ACA10" s="6"/>
      <c r="ACB10" s="4">
        <v>20</v>
      </c>
      <c r="ACC10" s="4">
        <v>0.49915094300000001</v>
      </c>
      <c r="ACD10" s="6"/>
      <c r="ACE10" s="5"/>
      <c r="ACF10" s="6" t="s">
        <v>103</v>
      </c>
      <c r="ACG10" s="6" t="s">
        <v>104</v>
      </c>
      <c r="ACH10" s="6" t="s">
        <v>105</v>
      </c>
      <c r="ACI10" s="6" t="s">
        <v>106</v>
      </c>
      <c r="ACJ10" s="6"/>
      <c r="ACK10" s="13"/>
      <c r="ACL10" s="6"/>
      <c r="ACM10" s="6" t="s">
        <v>87</v>
      </c>
      <c r="ACN10" s="6"/>
      <c r="ACO10" s="6"/>
      <c r="ACP10" s="4"/>
      <c r="ACQ10" s="6"/>
      <c r="ACR10" s="6"/>
      <c r="ACS10" s="4">
        <v>78</v>
      </c>
      <c r="ACT10" s="4">
        <v>2.3975724E-2</v>
      </c>
      <c r="ACU10" s="6"/>
      <c r="ACV10" s="5"/>
      <c r="ACW10" s="6" t="s">
        <v>103</v>
      </c>
      <c r="ACX10" s="6" t="s">
        <v>104</v>
      </c>
      <c r="ACY10" s="6" t="s">
        <v>105</v>
      </c>
      <c r="ACZ10" s="6" t="s">
        <v>106</v>
      </c>
      <c r="ADA10" s="6"/>
      <c r="ADB10" s="13"/>
      <c r="ADC10" s="6"/>
      <c r="ADD10" s="6" t="s">
        <v>87</v>
      </c>
      <c r="ADE10" s="6"/>
      <c r="ADF10" s="6"/>
      <c r="ADG10" s="4"/>
      <c r="ADH10" s="6"/>
      <c r="ADI10" s="6"/>
      <c r="ADJ10" s="4"/>
      <c r="ADK10" s="4"/>
      <c r="ADL10" s="6"/>
      <c r="ADM10" s="5"/>
      <c r="ADN10" s="6" t="s">
        <v>103</v>
      </c>
      <c r="ADO10" s="6" t="s">
        <v>104</v>
      </c>
      <c r="ADP10" s="6" t="s">
        <v>105</v>
      </c>
      <c r="ADQ10" s="6" t="s">
        <v>106</v>
      </c>
      <c r="ADR10" s="6"/>
      <c r="ADS10" s="13"/>
      <c r="ADT10" s="6"/>
      <c r="ADU10" s="6" t="s">
        <v>87</v>
      </c>
      <c r="ADV10" s="6"/>
      <c r="ADW10" s="6"/>
      <c r="ADX10" s="4"/>
      <c r="ADY10" s="6"/>
      <c r="ADZ10" s="6"/>
      <c r="AEA10" s="4">
        <v>55.451053330000001</v>
      </c>
      <c r="AEB10" s="4">
        <v>0.15296279400000001</v>
      </c>
      <c r="AEC10" s="6"/>
      <c r="AED10" s="5"/>
      <c r="AEE10" s="6" t="s">
        <v>103</v>
      </c>
      <c r="AEF10" s="6" t="s">
        <v>104</v>
      </c>
      <c r="AEG10" s="6" t="s">
        <v>105</v>
      </c>
      <c r="AEH10" s="6" t="s">
        <v>106</v>
      </c>
      <c r="AEI10" s="6"/>
      <c r="AEJ10" s="13"/>
      <c r="AEK10" s="6"/>
      <c r="AEL10" s="6" t="s">
        <v>87</v>
      </c>
      <c r="AEM10" s="6"/>
      <c r="AEN10" s="6"/>
      <c r="AEO10" s="4"/>
      <c r="AEP10" s="6"/>
      <c r="AEQ10" s="6"/>
      <c r="AER10" s="4">
        <v>45.569626669999998</v>
      </c>
      <c r="AES10" s="4">
        <v>0.186600775</v>
      </c>
      <c r="AET10" s="6"/>
      <c r="AEU10" s="6"/>
      <c r="AEV10" s="6"/>
      <c r="AEW10" s="5"/>
      <c r="AEX10" s="4">
        <v>1</v>
      </c>
      <c r="AEY10" s="6">
        <v>3.1977033000000002E-2</v>
      </c>
      <c r="AEZ10" s="8">
        <v>6.5594599999999996E-9</v>
      </c>
      <c r="AFA10" s="4"/>
      <c r="AFB10" s="6">
        <v>3.1977033000000002E-2</v>
      </c>
      <c r="AFC10" s="8">
        <v>4.8816199999999999E-9</v>
      </c>
      <c r="AFD10" s="4"/>
      <c r="AFE10" s="6">
        <v>3.1977033000000002E-2</v>
      </c>
      <c r="AFF10" s="8">
        <v>3.4894E-9</v>
      </c>
      <c r="AFG10" s="4"/>
      <c r="AFH10" s="6">
        <v>3.1977033000000002E-2</v>
      </c>
      <c r="AFI10" s="8">
        <v>7.7359499999999995E-9</v>
      </c>
      <c r="AFJ10" s="4"/>
      <c r="AFK10" s="6">
        <v>3.1977033000000002E-2</v>
      </c>
      <c r="AFL10" s="8">
        <v>8.0978099999999998E-9</v>
      </c>
      <c r="AFM10" s="4"/>
      <c r="AFN10" s="6">
        <v>3.1977033000000002E-2</v>
      </c>
      <c r="AFO10" s="8">
        <v>1.4271300000000001E-8</v>
      </c>
      <c r="AFP10" s="4"/>
      <c r="AFQ10" s="6">
        <v>3.1977033000000002E-2</v>
      </c>
      <c r="AFR10" s="8">
        <v>1.8475999999999999E-8</v>
      </c>
      <c r="AFS10" s="4"/>
      <c r="AFT10" s="6">
        <v>3.1977033000000002E-2</v>
      </c>
      <c r="AFU10" s="8">
        <v>2.26039E-8</v>
      </c>
      <c r="AFV10" s="4"/>
      <c r="AFW10" s="6">
        <v>3.1977033000000002E-2</v>
      </c>
      <c r="AFX10" s="8">
        <v>2.6276400000000002E-8</v>
      </c>
      <c r="AFY10" s="4"/>
      <c r="AFZ10" s="6">
        <v>3.1977033000000002E-2</v>
      </c>
      <c r="AGA10" s="8">
        <v>2.2738999999999999E-8</v>
      </c>
      <c r="AGB10" s="4"/>
      <c r="AGC10" s="6">
        <v>3.1977033000000002E-2</v>
      </c>
      <c r="AGD10" s="8">
        <v>3.3793399999999999E-8</v>
      </c>
      <c r="AGE10" s="4"/>
      <c r="AGF10" s="6">
        <v>3.1977033000000002E-2</v>
      </c>
      <c r="AGG10" s="8">
        <v>3.58112E-8</v>
      </c>
      <c r="AGH10" s="4"/>
      <c r="AGI10" s="6">
        <v>3.1977033000000002E-2</v>
      </c>
      <c r="AGJ10" s="8">
        <v>2.25705E-8</v>
      </c>
      <c r="AGK10" s="4"/>
      <c r="AGL10" s="6">
        <v>3.1977033000000002E-2</v>
      </c>
      <c r="AGM10" s="8">
        <v>1.74982E-8</v>
      </c>
      <c r="AGN10" s="4"/>
      <c r="AGO10" s="6">
        <v>3.1977033000000002E-2</v>
      </c>
      <c r="AGP10" s="8">
        <v>3.1372999999999999E-8</v>
      </c>
      <c r="AGQ10" s="4"/>
      <c r="AGR10" s="4">
        <v>0</v>
      </c>
      <c r="AGS10" s="4">
        <v>0</v>
      </c>
      <c r="AGT10" s="4"/>
      <c r="AGU10" s="4"/>
      <c r="AGV10" s="4"/>
      <c r="AGW10" s="4"/>
    </row>
    <row r="11" spans="1:88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5"/>
      <c r="L11" s="7">
        <v>8.7299999999999994E-8</v>
      </c>
      <c r="M11" s="6">
        <v>1.080533333</v>
      </c>
      <c r="N11" s="7">
        <v>6.3300000000000004E-8</v>
      </c>
      <c r="O11" s="6">
        <v>9.49119E-4</v>
      </c>
      <c r="P11" s="6"/>
      <c r="Q11" s="6"/>
      <c r="R11" s="6" t="s">
        <v>108</v>
      </c>
      <c r="S11" s="6"/>
      <c r="T11" s="6"/>
      <c r="U11" s="6"/>
      <c r="V11" s="4"/>
      <c r="W11" s="6"/>
      <c r="X11" s="6"/>
      <c r="Y11" s="4">
        <v>32</v>
      </c>
      <c r="Z11" s="4">
        <v>6.2086298999999998E-2</v>
      </c>
      <c r="AA11" s="6"/>
      <c r="AB11" s="5"/>
      <c r="AC11" s="7">
        <v>3.0099999999999998E-8</v>
      </c>
      <c r="AD11" s="6">
        <v>1.080533333</v>
      </c>
      <c r="AE11" s="7">
        <v>3.0099999999999998E-8</v>
      </c>
      <c r="AF11" s="6">
        <v>4.5165299999999999E-4</v>
      </c>
      <c r="AG11" s="6"/>
      <c r="AH11" s="6"/>
      <c r="AI11" s="6" t="s">
        <v>108</v>
      </c>
      <c r="AJ11" s="6"/>
      <c r="AK11" s="6"/>
      <c r="AL11" s="6"/>
      <c r="AM11" s="4"/>
      <c r="AN11" s="6"/>
      <c r="AO11" s="6"/>
      <c r="AP11" s="4"/>
      <c r="AQ11" s="4"/>
      <c r="AR11" s="6"/>
      <c r="AS11" s="5"/>
      <c r="AT11" s="7">
        <v>2.73E-8</v>
      </c>
      <c r="AU11" s="6">
        <v>1.080533333</v>
      </c>
      <c r="AV11" s="7">
        <v>1.8299999999999998E-8</v>
      </c>
      <c r="AW11" s="6">
        <v>2.7388199999999998E-4</v>
      </c>
      <c r="AX11" s="4"/>
      <c r="AY11" s="4"/>
      <c r="AZ11" s="6"/>
      <c r="BA11" s="4"/>
      <c r="BB11" s="4"/>
      <c r="BC11" s="6" t="s">
        <v>108</v>
      </c>
      <c r="BD11" s="6"/>
      <c r="BE11" s="6"/>
      <c r="BF11" s="6"/>
      <c r="BG11" s="4">
        <v>24.169039999999999</v>
      </c>
      <c r="BH11" s="4">
        <v>3.6539653999999998E-2</v>
      </c>
      <c r="BI11" s="6"/>
      <c r="BJ11" s="5"/>
      <c r="BK11" s="7">
        <v>1.9099999999999999E-8</v>
      </c>
      <c r="BL11" s="6">
        <v>1.080533333</v>
      </c>
      <c r="BM11" s="7">
        <v>1.9300000000000001E-8</v>
      </c>
      <c r="BN11" s="6">
        <v>2.8979199999999998E-4</v>
      </c>
      <c r="BO11" s="6"/>
      <c r="BP11" s="6"/>
      <c r="BQ11" s="6" t="s">
        <v>108</v>
      </c>
      <c r="BR11" s="6"/>
      <c r="BS11" s="6"/>
      <c r="BT11" s="6"/>
      <c r="BU11" s="4"/>
      <c r="BV11" s="6"/>
      <c r="BW11" s="6"/>
      <c r="BX11" s="4">
        <v>200</v>
      </c>
      <c r="BY11" s="4">
        <v>0.140889968</v>
      </c>
      <c r="BZ11" s="6"/>
      <c r="CA11" s="5"/>
      <c r="CB11" s="7">
        <v>3.3099999999999999E-8</v>
      </c>
      <c r="CC11" s="6">
        <v>1.080533333</v>
      </c>
      <c r="CD11" s="7">
        <v>2.7800000000000001E-8</v>
      </c>
      <c r="CE11" s="6">
        <v>4.1707700000000002E-4</v>
      </c>
      <c r="CF11" s="6"/>
      <c r="CG11" s="6"/>
      <c r="CH11" s="6" t="s">
        <v>108</v>
      </c>
      <c r="CI11" s="6"/>
      <c r="CJ11" s="6"/>
      <c r="CK11" s="6"/>
      <c r="CL11" s="4"/>
      <c r="CM11" s="6"/>
      <c r="CN11" s="6"/>
      <c r="CO11" s="4"/>
      <c r="CP11" s="4"/>
      <c r="CQ11" s="6"/>
      <c r="CR11" s="5"/>
      <c r="CS11" s="7">
        <v>2.1900000000000001E-8</v>
      </c>
      <c r="CT11" s="6">
        <v>1.080533333</v>
      </c>
      <c r="CU11" s="7">
        <v>1.09E-8</v>
      </c>
      <c r="CV11" s="6">
        <v>1.6279399999999999E-4</v>
      </c>
      <c r="CW11" s="6"/>
      <c r="CX11" s="6"/>
      <c r="CY11" s="6" t="s">
        <v>108</v>
      </c>
      <c r="CZ11" s="6"/>
      <c r="DA11" s="6"/>
      <c r="DB11" s="6"/>
      <c r="DC11" s="4"/>
      <c r="DD11" s="6"/>
      <c r="DE11" s="6"/>
      <c r="DF11" s="4">
        <v>77.674499999999995</v>
      </c>
      <c r="DG11" s="4">
        <v>2.9776708999999998E-2</v>
      </c>
      <c r="DH11" s="6"/>
      <c r="DI11" s="5"/>
      <c r="DJ11" s="7">
        <v>3.8899999999999998E-8</v>
      </c>
      <c r="DK11" s="6">
        <v>1.080533333</v>
      </c>
      <c r="DL11" s="7">
        <v>3.7599999999999999E-8</v>
      </c>
      <c r="DM11" s="6">
        <v>5.6403099999999999E-4</v>
      </c>
      <c r="DN11" s="6"/>
      <c r="DO11" s="6"/>
      <c r="DP11" s="6" t="s">
        <v>108</v>
      </c>
      <c r="DQ11" s="6"/>
      <c r="DR11" s="6"/>
      <c r="DS11" s="6"/>
      <c r="DT11" s="4"/>
      <c r="DU11" s="6"/>
      <c r="DV11" s="6"/>
      <c r="DW11" s="4">
        <v>20</v>
      </c>
      <c r="DX11" s="4">
        <v>4.1884732000000001E-2</v>
      </c>
      <c r="DY11" s="6"/>
      <c r="DZ11" s="5"/>
      <c r="EA11" s="7">
        <v>2.2600000000000001E-8</v>
      </c>
      <c r="EB11" s="6">
        <v>1.080533333</v>
      </c>
      <c r="EC11" s="7">
        <v>1.89E-8</v>
      </c>
      <c r="ED11" s="6">
        <v>2.8405800000000001E-4</v>
      </c>
      <c r="EE11" s="6"/>
      <c r="EF11" s="6"/>
      <c r="EG11" s="6" t="s">
        <v>108</v>
      </c>
      <c r="EH11" s="6"/>
      <c r="EI11" s="6"/>
      <c r="EJ11" s="6"/>
      <c r="EK11" s="4"/>
      <c r="EL11" s="6"/>
      <c r="EM11" s="6"/>
      <c r="EN11" s="4"/>
      <c r="EO11" s="4"/>
      <c r="EP11" s="6"/>
      <c r="EQ11" s="5"/>
      <c r="ER11" s="7">
        <v>4.4000000000000002E-7</v>
      </c>
      <c r="ES11" s="6">
        <v>1.080533333</v>
      </c>
      <c r="ET11" s="7">
        <v>2.4400000000000001E-7</v>
      </c>
      <c r="EU11" s="6">
        <v>3.6579669999999998E-3</v>
      </c>
      <c r="EV11" s="6"/>
      <c r="EW11" s="6"/>
      <c r="EX11" s="6" t="s">
        <v>108</v>
      </c>
      <c r="EY11" s="6"/>
      <c r="EZ11" s="6"/>
      <c r="FA11" s="6"/>
      <c r="FB11" s="4"/>
      <c r="FC11" s="6"/>
      <c r="FD11" s="6"/>
      <c r="FE11" s="4">
        <v>20</v>
      </c>
      <c r="FF11" s="4">
        <v>0.115692003</v>
      </c>
      <c r="FG11" s="6"/>
      <c r="FH11" s="5"/>
      <c r="FI11" s="7">
        <v>2.92E-8</v>
      </c>
      <c r="FJ11" s="6">
        <v>1.080533333</v>
      </c>
      <c r="FK11" s="7">
        <v>3.5800000000000003E-8</v>
      </c>
      <c r="FL11" s="6">
        <v>5.37541E-4</v>
      </c>
      <c r="FM11" s="6"/>
      <c r="FN11" s="6"/>
      <c r="FO11" s="6" t="s">
        <v>108</v>
      </c>
      <c r="FP11" s="6"/>
      <c r="FQ11" s="6"/>
      <c r="FR11" s="6"/>
      <c r="FS11" s="4"/>
      <c r="FT11" s="6"/>
      <c r="FU11" s="6"/>
      <c r="FV11" s="4"/>
      <c r="FW11" s="4"/>
      <c r="FX11" s="6"/>
      <c r="FY11" s="5"/>
      <c r="FZ11" s="7">
        <v>2.96E-8</v>
      </c>
      <c r="GA11" s="6">
        <v>1.080533333</v>
      </c>
      <c r="GB11" s="7">
        <v>3.7200000000000002E-8</v>
      </c>
      <c r="GC11" s="6">
        <v>5.5791300000000005E-4</v>
      </c>
      <c r="GD11" s="6"/>
      <c r="GE11" s="6"/>
      <c r="GF11" s="6" t="s">
        <v>108</v>
      </c>
      <c r="GG11" s="6"/>
      <c r="GH11" s="6"/>
      <c r="GI11" s="6"/>
      <c r="GJ11" s="4"/>
      <c r="GK11" s="6"/>
      <c r="GL11" s="6"/>
      <c r="GM11" s="4"/>
      <c r="GN11" s="4"/>
      <c r="GO11" s="6"/>
      <c r="GP11" s="5"/>
      <c r="GQ11" s="7">
        <v>1.31E-7</v>
      </c>
      <c r="GR11" s="6">
        <v>1.080533333</v>
      </c>
      <c r="GS11" s="7">
        <v>1.01E-7</v>
      </c>
      <c r="GT11" s="6">
        <v>1.510331E-3</v>
      </c>
      <c r="GU11" s="6"/>
      <c r="GV11" s="6"/>
      <c r="GW11" s="6" t="s">
        <v>108</v>
      </c>
      <c r="GX11" s="6"/>
      <c r="GY11" s="6"/>
      <c r="GZ11" s="6"/>
      <c r="HA11" s="4"/>
      <c r="HB11" s="6"/>
      <c r="HC11" s="6"/>
      <c r="HD11" s="4">
        <v>56.829186669999999</v>
      </c>
      <c r="HE11" s="4">
        <v>0.100939266</v>
      </c>
      <c r="HF11" s="6"/>
      <c r="HG11" s="5"/>
      <c r="HH11" s="7">
        <v>1.37E-7</v>
      </c>
      <c r="HI11" s="6">
        <v>1.080533333</v>
      </c>
      <c r="HJ11" s="7">
        <v>1.1000000000000001E-7</v>
      </c>
      <c r="HK11" s="6">
        <v>1.647494E-3</v>
      </c>
      <c r="HL11" s="6"/>
      <c r="HM11" s="6"/>
      <c r="HN11" s="6" t="s">
        <v>108</v>
      </c>
      <c r="HO11" s="6"/>
      <c r="HP11" s="6"/>
      <c r="HQ11" s="6"/>
      <c r="HR11" s="4"/>
      <c r="HS11" s="6"/>
      <c r="HT11" s="6"/>
      <c r="HU11" s="4"/>
      <c r="HV11" s="4"/>
      <c r="HW11" s="6"/>
      <c r="HX11" s="5"/>
      <c r="HY11" s="7">
        <v>6.6100000000000003E-8</v>
      </c>
      <c r="HZ11" s="6">
        <v>1.080533333</v>
      </c>
      <c r="IA11" s="7">
        <v>3.9599999999999997E-8</v>
      </c>
      <c r="IB11" s="6">
        <v>5.9449999999999998E-4</v>
      </c>
      <c r="IC11" s="6"/>
      <c r="ID11" s="6"/>
      <c r="IE11" s="6" t="s">
        <v>108</v>
      </c>
      <c r="IF11" s="6"/>
      <c r="IG11" s="6"/>
      <c r="IH11" s="6"/>
      <c r="II11" s="4"/>
      <c r="IJ11" s="6"/>
      <c r="IK11" s="6"/>
      <c r="IL11" s="4">
        <v>36</v>
      </c>
      <c r="IM11" s="4">
        <v>6.8257154E-2</v>
      </c>
      <c r="IN11" s="6"/>
      <c r="IO11" s="5"/>
      <c r="IP11" s="7">
        <v>1.01E-7</v>
      </c>
      <c r="IQ11" s="6">
        <v>1.080533333</v>
      </c>
      <c r="IR11" s="7">
        <v>9.1699999999999994E-8</v>
      </c>
      <c r="IS11" s="6">
        <v>1.3753089999999999E-3</v>
      </c>
      <c r="IT11" s="6"/>
      <c r="IU11" s="6"/>
      <c r="IV11" s="6" t="s">
        <v>108</v>
      </c>
      <c r="IW11" s="6"/>
      <c r="IX11" s="6"/>
      <c r="IY11" s="6"/>
      <c r="IZ11" s="4"/>
      <c r="JA11" s="6"/>
      <c r="JB11" s="6"/>
      <c r="JC11" s="4"/>
      <c r="JD11" s="4"/>
      <c r="JE11" s="6"/>
      <c r="JF11" s="5"/>
      <c r="JG11" s="7">
        <v>6.2600000000000005E-8</v>
      </c>
      <c r="JH11" s="6">
        <v>1.080533333</v>
      </c>
      <c r="JI11" s="7">
        <v>4.2300000000000002E-8</v>
      </c>
      <c r="JJ11" s="6">
        <v>6.3502999999999997E-4</v>
      </c>
      <c r="JK11" s="6"/>
      <c r="JL11" s="6"/>
      <c r="JM11" s="6" t="s">
        <v>108</v>
      </c>
      <c r="JN11" s="6"/>
      <c r="JO11" s="6"/>
      <c r="JP11" s="6"/>
      <c r="JQ11" s="4"/>
      <c r="JR11" s="6"/>
      <c r="JS11" s="6"/>
      <c r="JT11" s="4"/>
      <c r="JU11" s="4"/>
      <c r="JV11" s="6"/>
      <c r="JW11" s="5"/>
      <c r="JX11" s="7">
        <v>7.3599999999999997E-8</v>
      </c>
      <c r="JY11" s="6">
        <v>1.080533333</v>
      </c>
      <c r="JZ11" s="7">
        <v>5.8099999999999997E-8</v>
      </c>
      <c r="KA11" s="6">
        <v>8.7154300000000001E-4</v>
      </c>
      <c r="KB11" s="6"/>
      <c r="KC11" s="6"/>
      <c r="KD11" s="6" t="s">
        <v>108</v>
      </c>
      <c r="KE11" s="6"/>
      <c r="KF11" s="6"/>
      <c r="KG11" s="6"/>
      <c r="KH11" s="4"/>
      <c r="KI11" s="6"/>
      <c r="KJ11" s="6"/>
      <c r="KK11" s="4"/>
      <c r="KL11" s="4"/>
      <c r="KM11" s="6"/>
      <c r="KN11" s="5"/>
      <c r="KO11" s="7">
        <v>8.4299999999999994E-8</v>
      </c>
      <c r="KP11" s="6">
        <v>1.080533333</v>
      </c>
      <c r="KQ11" s="7">
        <v>-7.0800000000000004E-9</v>
      </c>
      <c r="KR11" s="6">
        <v>-1.06261E-4</v>
      </c>
      <c r="KS11" s="6"/>
      <c r="KT11" s="6"/>
      <c r="KU11" s="6" t="s">
        <v>108</v>
      </c>
      <c r="KV11" s="6"/>
      <c r="KW11" s="6"/>
      <c r="KX11" s="6"/>
      <c r="KY11" s="4"/>
      <c r="KZ11" s="6"/>
      <c r="LA11" s="6"/>
      <c r="LB11" s="4"/>
      <c r="LC11" s="4"/>
      <c r="LD11" s="6"/>
      <c r="LE11" s="5"/>
      <c r="LF11" s="7">
        <v>2.2600000000000001E-7</v>
      </c>
      <c r="LG11" s="6">
        <v>1.080533333</v>
      </c>
      <c r="LH11" s="7">
        <v>9.2900000000000005E-8</v>
      </c>
      <c r="LI11" s="6">
        <v>1.39343E-3</v>
      </c>
      <c r="LJ11" s="6"/>
      <c r="LK11" s="6"/>
      <c r="LL11" s="6" t="s">
        <v>108</v>
      </c>
      <c r="LM11" s="6"/>
      <c r="LN11" s="6"/>
      <c r="LO11" s="6"/>
      <c r="LP11" s="4"/>
      <c r="LQ11" s="6"/>
      <c r="LR11" s="6"/>
      <c r="LS11" s="4"/>
      <c r="LT11" s="4"/>
      <c r="LU11" s="6"/>
      <c r="LV11" s="5"/>
      <c r="LW11" s="7">
        <v>8.4299999999999994E-8</v>
      </c>
      <c r="LX11" s="6">
        <v>1.080533333</v>
      </c>
      <c r="LY11" s="7">
        <v>1.09E-7</v>
      </c>
      <c r="LZ11" s="6">
        <v>1.6326369999999999E-3</v>
      </c>
      <c r="MA11" s="6"/>
      <c r="MB11" s="6"/>
      <c r="MC11" s="6" t="s">
        <v>108</v>
      </c>
      <c r="MD11" s="6"/>
      <c r="ME11" s="6"/>
      <c r="MF11" s="6"/>
      <c r="MG11" s="4"/>
      <c r="MH11" s="6"/>
      <c r="MI11" s="6"/>
      <c r="MJ11" s="4"/>
      <c r="MK11" s="4"/>
      <c r="ML11" s="6"/>
      <c r="MM11" s="5"/>
      <c r="MN11" s="7">
        <v>1.92E-8</v>
      </c>
      <c r="MO11" s="6">
        <v>1.080533333</v>
      </c>
      <c r="MP11" s="7">
        <v>1.5799999999999999E-8</v>
      </c>
      <c r="MQ11" s="6">
        <v>2.3738200000000001E-4</v>
      </c>
      <c r="MR11" s="6"/>
      <c r="MS11" s="6"/>
      <c r="MT11" s="6" t="s">
        <v>108</v>
      </c>
      <c r="MU11" s="6"/>
      <c r="MV11" s="6"/>
      <c r="MW11" s="6"/>
      <c r="MX11" s="4"/>
      <c r="MY11" s="6"/>
      <c r="MZ11" s="6"/>
      <c r="NA11" s="4"/>
      <c r="NB11" s="4"/>
      <c r="NC11" s="6"/>
      <c r="ND11" s="5"/>
      <c r="NE11" s="7">
        <v>2.4999999999999999E-7</v>
      </c>
      <c r="NF11" s="6">
        <v>1.080533333</v>
      </c>
      <c r="NG11" s="7">
        <v>1.73E-7</v>
      </c>
      <c r="NH11" s="6">
        <v>2.5912660000000001E-3</v>
      </c>
      <c r="NI11" s="6"/>
      <c r="NJ11" s="6"/>
      <c r="NK11" s="6" t="s">
        <v>108</v>
      </c>
      <c r="NL11" s="6"/>
      <c r="NM11" s="6"/>
      <c r="NN11" s="6"/>
      <c r="NO11" s="4"/>
      <c r="NP11" s="6"/>
      <c r="NQ11" s="6"/>
      <c r="NR11" s="4"/>
      <c r="NS11" s="4"/>
      <c r="NT11" s="6"/>
      <c r="NU11" s="5"/>
      <c r="NV11" s="7">
        <v>8.4299999999999994E-8</v>
      </c>
      <c r="NW11" s="6">
        <v>1.080533333</v>
      </c>
      <c r="NX11" s="6" t="e">
        <v>#VALUE!</v>
      </c>
      <c r="NY11" s="6" t="e">
        <v>#VALUE!</v>
      </c>
      <c r="NZ11" s="6"/>
      <c r="OA11" s="6"/>
      <c r="OB11" s="6" t="s">
        <v>108</v>
      </c>
      <c r="OC11" s="6"/>
      <c r="OD11" s="6"/>
      <c r="OE11" s="6"/>
      <c r="OF11" s="4"/>
      <c r="OG11" s="6"/>
      <c r="OH11" s="6"/>
      <c r="OI11" s="4"/>
      <c r="OJ11" s="4"/>
      <c r="OK11" s="6"/>
      <c r="OL11" s="5"/>
      <c r="OM11" s="7">
        <v>9.6200000000000001E-8</v>
      </c>
      <c r="ON11" s="6">
        <v>1.080533333</v>
      </c>
      <c r="OO11" s="7">
        <v>7.5800000000000004E-8</v>
      </c>
      <c r="OP11" s="6">
        <v>1.1365100000000001E-3</v>
      </c>
      <c r="OQ11" s="6"/>
      <c r="OR11" s="6"/>
      <c r="OS11" s="6" t="s">
        <v>108</v>
      </c>
      <c r="OT11" s="6"/>
      <c r="OU11" s="6"/>
      <c r="OV11" s="6"/>
      <c r="OW11" s="4"/>
      <c r="OX11" s="6"/>
      <c r="OY11" s="6"/>
      <c r="OZ11" s="4"/>
      <c r="PA11" s="4"/>
      <c r="PB11" s="6"/>
      <c r="PC11" s="5"/>
      <c r="PD11" s="7">
        <v>2.5699999999999999E-8</v>
      </c>
      <c r="PE11" s="6">
        <v>1.080533333</v>
      </c>
      <c r="PF11" s="7">
        <v>1.7599999999999999E-8</v>
      </c>
      <c r="PG11" s="6">
        <v>2.6379000000000002E-4</v>
      </c>
      <c r="PH11" s="6"/>
      <c r="PI11" s="6"/>
      <c r="PJ11" s="6" t="s">
        <v>108</v>
      </c>
      <c r="PK11" s="6"/>
      <c r="PL11" s="6"/>
      <c r="PM11" s="6"/>
      <c r="PN11" s="4"/>
      <c r="PO11" s="6"/>
      <c r="PP11" s="6"/>
      <c r="PQ11" s="4"/>
      <c r="PR11" s="4"/>
      <c r="PS11" s="6"/>
      <c r="PT11" s="5"/>
      <c r="PU11" s="7">
        <v>7.4000000000000001E-7</v>
      </c>
      <c r="PV11" s="6">
        <v>1.080533333</v>
      </c>
      <c r="PW11" s="7">
        <v>1.06E-7</v>
      </c>
      <c r="PX11" s="6">
        <v>1.5970979999999999E-3</v>
      </c>
      <c r="PY11" s="6"/>
      <c r="PZ11" s="6"/>
      <c r="QA11" s="6" t="s">
        <v>108</v>
      </c>
      <c r="QB11" s="6"/>
      <c r="QC11" s="6"/>
      <c r="QD11" s="6"/>
      <c r="QE11" s="4"/>
      <c r="QF11" s="6"/>
      <c r="QG11" s="6"/>
      <c r="QH11" s="4"/>
      <c r="QI11" s="4"/>
      <c r="QJ11" s="6"/>
      <c r="QK11" s="5"/>
      <c r="QL11" s="7">
        <v>8.4299999999999994E-8</v>
      </c>
      <c r="QM11" s="6">
        <v>1.080533333</v>
      </c>
      <c r="QN11" s="7">
        <v>8.6299999999999999E-8</v>
      </c>
      <c r="QO11" s="6">
        <v>1.2939659999999999E-3</v>
      </c>
      <c r="QP11" s="6"/>
      <c r="QQ11" s="6"/>
      <c r="QR11" s="6" t="s">
        <v>108</v>
      </c>
      <c r="QS11" s="6"/>
      <c r="QT11" s="6"/>
      <c r="QU11" s="6"/>
      <c r="QV11" s="4"/>
      <c r="QW11" s="6"/>
      <c r="QX11" s="6"/>
      <c r="QY11" s="4"/>
      <c r="QZ11" s="4"/>
      <c r="RA11" s="6"/>
      <c r="RB11" s="5"/>
      <c r="RC11" s="7">
        <v>1.85E-7</v>
      </c>
      <c r="RD11" s="6">
        <v>1.080533333</v>
      </c>
      <c r="RE11" s="7">
        <v>1.31E-7</v>
      </c>
      <c r="RF11" s="6">
        <v>1.9686880000000001E-3</v>
      </c>
      <c r="RG11" s="6"/>
      <c r="RH11" s="6"/>
      <c r="RI11" s="6" t="s">
        <v>108</v>
      </c>
      <c r="RJ11" s="6"/>
      <c r="RK11" s="6"/>
      <c r="RL11" s="6"/>
      <c r="RM11" s="4"/>
      <c r="RN11" s="6"/>
      <c r="RO11" s="6"/>
      <c r="RP11" s="4"/>
      <c r="RQ11" s="4"/>
      <c r="RR11" s="6"/>
      <c r="RS11" s="5"/>
      <c r="RT11" s="7">
        <v>2.35E-7</v>
      </c>
      <c r="RU11" s="6">
        <v>1.080533333</v>
      </c>
      <c r="RV11" s="7">
        <v>1.4600000000000001E-7</v>
      </c>
      <c r="RW11" s="6">
        <v>2.1844270000000001E-3</v>
      </c>
      <c r="RX11" s="6"/>
      <c r="RY11" s="6"/>
      <c r="RZ11" s="6" t="s">
        <v>108</v>
      </c>
      <c r="SA11" s="6"/>
      <c r="SB11" s="6"/>
      <c r="SC11" s="6"/>
      <c r="SD11" s="4"/>
      <c r="SE11" s="6"/>
      <c r="SF11" s="6"/>
      <c r="SG11" s="4">
        <v>38</v>
      </c>
      <c r="SH11" s="4">
        <v>0.15416930300000001</v>
      </c>
      <c r="SI11" s="6"/>
      <c r="SJ11" s="5"/>
      <c r="SK11" s="7">
        <v>1.7599999999999999E-7</v>
      </c>
      <c r="SL11" s="6">
        <v>1.080533333</v>
      </c>
      <c r="SM11" s="7">
        <v>1.08E-7</v>
      </c>
      <c r="SN11" s="6">
        <v>1.6218949999999999E-3</v>
      </c>
      <c r="SO11" s="6"/>
      <c r="SP11" s="6"/>
      <c r="SQ11" s="6" t="s">
        <v>108</v>
      </c>
      <c r="SR11" s="6"/>
      <c r="SS11" s="6"/>
      <c r="ST11" s="6"/>
      <c r="SU11" s="4"/>
      <c r="SV11" s="6"/>
      <c r="SW11" s="6"/>
      <c r="SX11" s="4">
        <v>22</v>
      </c>
      <c r="SY11" s="4">
        <v>8.9287261000000007E-2</v>
      </c>
      <c r="SZ11" s="6"/>
      <c r="TA11" s="5"/>
      <c r="TB11" s="7">
        <v>1.29E-7</v>
      </c>
      <c r="TC11" s="6">
        <v>1.080533333</v>
      </c>
      <c r="TD11" s="7">
        <v>8.3000000000000002E-8</v>
      </c>
      <c r="TE11" s="6">
        <v>1.2448680000000001E-3</v>
      </c>
      <c r="TF11" s="6"/>
      <c r="TG11" s="6"/>
      <c r="TH11" s="6" t="s">
        <v>108</v>
      </c>
      <c r="TI11" s="6"/>
      <c r="TJ11" s="6"/>
      <c r="TK11" s="6"/>
      <c r="TL11" s="4"/>
      <c r="TM11" s="6"/>
      <c r="TN11" s="6"/>
      <c r="TO11" s="4">
        <v>40</v>
      </c>
      <c r="TP11" s="4">
        <v>9.2460841000000002E-2</v>
      </c>
      <c r="TQ11" s="6"/>
      <c r="TR11" s="5"/>
      <c r="TS11" s="7">
        <v>4.4200000000000001E-7</v>
      </c>
      <c r="TT11" s="6">
        <v>1.080533333</v>
      </c>
      <c r="TU11" s="7">
        <v>2.9400000000000001E-7</v>
      </c>
      <c r="TV11" s="6">
        <v>4.4147800000000001E-3</v>
      </c>
      <c r="TW11" s="6"/>
      <c r="TX11" s="6"/>
      <c r="TY11" s="6" t="s">
        <v>108</v>
      </c>
      <c r="TZ11" s="6"/>
      <c r="UA11" s="6"/>
      <c r="UB11" s="6"/>
      <c r="UC11" s="4"/>
      <c r="UD11" s="6"/>
      <c r="UE11" s="6"/>
      <c r="UF11" s="4">
        <v>40</v>
      </c>
      <c r="UG11" s="4">
        <v>0.39602494199999999</v>
      </c>
      <c r="UH11" s="6"/>
      <c r="UI11" s="5"/>
      <c r="UJ11" s="7">
        <v>8.4299999999999994E-8</v>
      </c>
      <c r="UK11" s="6">
        <v>1.080533333</v>
      </c>
      <c r="UL11" s="7">
        <v>-2.4699999999999999E-8</v>
      </c>
      <c r="UM11" s="6">
        <v>-3.7021800000000001E-4</v>
      </c>
      <c r="UN11" s="6"/>
      <c r="UO11" s="6"/>
      <c r="UP11" s="6" t="s">
        <v>108</v>
      </c>
      <c r="UQ11" s="6"/>
      <c r="UR11" s="6"/>
      <c r="US11" s="6"/>
      <c r="UT11" s="4"/>
      <c r="UU11" s="6"/>
      <c r="UV11" s="6"/>
      <c r="UW11" s="4">
        <v>40</v>
      </c>
      <c r="UX11" s="4">
        <v>1.3589741000000001E-2</v>
      </c>
      <c r="UY11" s="6"/>
      <c r="UZ11" s="5"/>
      <c r="VA11" s="7">
        <v>1.3E-7</v>
      </c>
      <c r="VB11" s="6">
        <v>1.080533333</v>
      </c>
      <c r="VC11" s="7">
        <v>9.3100000000000006E-8</v>
      </c>
      <c r="VD11" s="6">
        <v>1.396378E-3</v>
      </c>
      <c r="VE11" s="6"/>
      <c r="VF11" s="6"/>
      <c r="VG11" s="6" t="s">
        <v>108</v>
      </c>
      <c r="VH11" s="6"/>
      <c r="VI11" s="6"/>
      <c r="VJ11" s="6"/>
      <c r="VK11" s="4"/>
      <c r="VL11" s="6"/>
      <c r="VM11" s="6"/>
      <c r="VN11" s="4"/>
      <c r="VO11" s="4"/>
      <c r="VP11" s="6"/>
      <c r="VQ11" s="5"/>
      <c r="VR11" s="7">
        <v>1.85E-7</v>
      </c>
      <c r="VS11" s="6">
        <v>1.080533333</v>
      </c>
      <c r="VT11" s="7">
        <v>1.2499999999999999E-7</v>
      </c>
      <c r="VU11" s="6">
        <v>1.8792629999999999E-3</v>
      </c>
      <c r="VV11" s="6"/>
      <c r="VW11" s="6"/>
      <c r="VX11" s="6" t="s">
        <v>108</v>
      </c>
      <c r="VY11" s="6"/>
      <c r="VZ11" s="6"/>
      <c r="WA11" s="6"/>
      <c r="WB11" s="4"/>
      <c r="WC11" s="6"/>
      <c r="WD11" s="6"/>
      <c r="WE11" s="4"/>
      <c r="WF11" s="4"/>
      <c r="WG11" s="6"/>
      <c r="WH11" s="5"/>
      <c r="WI11" s="7">
        <v>3.1699999999999999E-8</v>
      </c>
      <c r="WJ11" s="6">
        <v>1.080533333</v>
      </c>
      <c r="WK11" s="7">
        <v>1.9000000000000001E-8</v>
      </c>
      <c r="WL11" s="6">
        <v>2.8491399999999999E-4</v>
      </c>
      <c r="WM11" s="6"/>
      <c r="WN11" s="6"/>
      <c r="WO11" s="6" t="s">
        <v>108</v>
      </c>
      <c r="WP11" s="6"/>
      <c r="WQ11" s="6"/>
      <c r="WR11" s="6"/>
      <c r="WS11" s="4"/>
      <c r="WT11" s="6"/>
      <c r="WU11" s="6"/>
      <c r="WV11" s="4"/>
      <c r="WW11" s="4"/>
      <c r="WX11" s="6"/>
      <c r="WY11" s="5"/>
      <c r="WZ11" s="7">
        <v>8.4299999999999994E-8</v>
      </c>
      <c r="XA11" s="6">
        <v>1.080533333</v>
      </c>
      <c r="XB11" s="7">
        <v>1.92E-7</v>
      </c>
      <c r="XC11" s="6">
        <v>2.8728040000000001E-3</v>
      </c>
      <c r="XD11" s="6"/>
      <c r="XE11" s="6"/>
      <c r="XF11" s="6" t="s">
        <v>108</v>
      </c>
      <c r="XG11" s="6"/>
      <c r="XH11" s="6"/>
      <c r="XI11" s="6"/>
      <c r="XJ11" s="4"/>
      <c r="XK11" s="6"/>
      <c r="XL11" s="6"/>
      <c r="XM11" s="4"/>
      <c r="XN11" s="4"/>
      <c r="XO11" s="6"/>
      <c r="XP11" s="5"/>
      <c r="XQ11" s="7">
        <v>8.4299999999999994E-8</v>
      </c>
      <c r="XR11" s="6">
        <v>1.080533333</v>
      </c>
      <c r="XS11" s="7">
        <v>1.4500000000000001E-8</v>
      </c>
      <c r="XT11" s="6">
        <v>2.1822599999999999E-4</v>
      </c>
      <c r="XU11" s="6"/>
      <c r="XV11" s="6"/>
      <c r="XW11" s="6" t="s">
        <v>108</v>
      </c>
      <c r="XX11" s="6"/>
      <c r="XY11" s="6"/>
      <c r="XZ11" s="6"/>
      <c r="YA11" s="4"/>
      <c r="YB11" s="6"/>
      <c r="YC11" s="6"/>
      <c r="YD11" s="4"/>
      <c r="YE11" s="4"/>
      <c r="YF11" s="6"/>
      <c r="YG11" s="5"/>
      <c r="YH11" s="7">
        <v>8.4299999999999994E-8</v>
      </c>
      <c r="YI11" s="6">
        <v>1.080533333</v>
      </c>
      <c r="YJ11" s="7">
        <v>4.9299999999999998E-8</v>
      </c>
      <c r="YK11" s="6">
        <v>7.3912700000000001E-4</v>
      </c>
      <c r="YL11" s="6"/>
      <c r="YM11" s="6"/>
      <c r="YN11" s="6" t="s">
        <v>108</v>
      </c>
      <c r="YO11" s="6"/>
      <c r="YP11" s="6"/>
      <c r="YQ11" s="6"/>
      <c r="YR11" s="4"/>
      <c r="YS11" s="6"/>
      <c r="YT11" s="6"/>
      <c r="YU11" s="4">
        <v>40</v>
      </c>
      <c r="YV11" s="4">
        <v>6.2210064000000002E-2</v>
      </c>
      <c r="YW11" s="6"/>
      <c r="YX11" s="5"/>
      <c r="YY11" s="7">
        <v>8.4299999999999994E-8</v>
      </c>
      <c r="YZ11" s="6">
        <v>1.080533333</v>
      </c>
      <c r="ZA11" s="7">
        <v>4.0299999999999997E-8</v>
      </c>
      <c r="ZB11" s="6">
        <v>6.0483100000000001E-4</v>
      </c>
      <c r="ZC11" s="6"/>
      <c r="ZD11" s="6"/>
      <c r="ZE11" s="6" t="s">
        <v>108</v>
      </c>
      <c r="ZF11" s="6"/>
      <c r="ZG11" s="6"/>
      <c r="ZH11" s="6"/>
      <c r="ZI11" s="4"/>
      <c r="ZJ11" s="6"/>
      <c r="ZK11" s="6"/>
      <c r="ZL11" s="4">
        <v>90</v>
      </c>
      <c r="ZM11" s="4">
        <v>0.20539798400000001</v>
      </c>
      <c r="ZN11" s="6"/>
      <c r="ZO11" s="5"/>
      <c r="ZP11" s="7">
        <v>1.3199999999999999E-7</v>
      </c>
      <c r="ZQ11" s="6">
        <v>1.080533333</v>
      </c>
      <c r="ZR11" s="7">
        <v>8.7100000000000006E-8</v>
      </c>
      <c r="ZS11" s="6">
        <v>1.306888E-3</v>
      </c>
      <c r="ZT11" s="6"/>
      <c r="ZU11" s="6"/>
      <c r="ZV11" s="6" t="s">
        <v>108</v>
      </c>
      <c r="ZW11" s="6"/>
      <c r="ZX11" s="6"/>
      <c r="ZY11" s="6"/>
      <c r="ZZ11" s="4"/>
      <c r="AAA11" s="6"/>
      <c r="AAB11" s="6"/>
      <c r="AAC11" s="4">
        <v>57.13158</v>
      </c>
      <c r="AAD11" s="4">
        <v>0.109347791</v>
      </c>
      <c r="AAE11" s="6"/>
      <c r="AAF11" s="5"/>
      <c r="AAG11" s="7">
        <v>8.4299999999999994E-8</v>
      </c>
      <c r="AAH11" s="6">
        <v>1.080533333</v>
      </c>
      <c r="AAI11" s="7">
        <v>4.5900000000000001E-9</v>
      </c>
      <c r="AAJ11" s="7">
        <v>6.8864500000000004E-5</v>
      </c>
      <c r="AAK11" s="6"/>
      <c r="AAL11" s="6"/>
      <c r="AAM11" s="6" t="s">
        <v>108</v>
      </c>
      <c r="AAN11" s="6"/>
      <c r="AAO11" s="6"/>
      <c r="AAP11" s="6"/>
      <c r="AAQ11" s="4"/>
      <c r="AAR11" s="6"/>
      <c r="AAS11" s="6"/>
      <c r="AAT11" s="4"/>
      <c r="AAU11" s="4"/>
      <c r="AAV11" s="6"/>
      <c r="AAW11" s="5"/>
      <c r="AAX11" s="7">
        <v>1.85E-7</v>
      </c>
      <c r="AAY11" s="6">
        <v>1.080533333</v>
      </c>
      <c r="AAZ11" s="7">
        <v>1.36E-7</v>
      </c>
      <c r="ABA11" s="6">
        <v>2.0355870000000002E-3</v>
      </c>
      <c r="ABB11" s="6"/>
      <c r="ABC11" s="6"/>
      <c r="ABD11" s="6" t="s">
        <v>108</v>
      </c>
      <c r="ABE11" s="6"/>
      <c r="ABF11" s="6"/>
      <c r="ABG11" s="6"/>
      <c r="ABH11" s="4"/>
      <c r="ABI11" s="6"/>
      <c r="ABJ11" s="6"/>
      <c r="ABK11" s="4"/>
      <c r="ABL11" s="4"/>
      <c r="ABM11" s="6"/>
      <c r="ABN11" s="5"/>
      <c r="ABO11" s="7">
        <v>8.4299999999999994E-8</v>
      </c>
      <c r="ABP11" s="6">
        <v>1.080533333</v>
      </c>
      <c r="ABQ11" s="7">
        <v>8.3099999999999996E-7</v>
      </c>
      <c r="ABR11" s="6">
        <v>1.2458347999999999E-2</v>
      </c>
      <c r="ABS11" s="6"/>
      <c r="ABT11" s="6"/>
      <c r="ABU11" s="6" t="s">
        <v>108</v>
      </c>
      <c r="ABV11" s="6"/>
      <c r="ABW11" s="6"/>
      <c r="ABX11" s="6"/>
      <c r="ABY11" s="4"/>
      <c r="ABZ11" s="6"/>
      <c r="ACA11" s="6"/>
      <c r="ACB11" s="4"/>
      <c r="ACC11" s="4"/>
      <c r="ACD11" s="6"/>
      <c r="ACE11" s="5"/>
      <c r="ACF11" s="7">
        <v>8.4299999999999994E-8</v>
      </c>
      <c r="ACG11" s="6">
        <v>1.080533333</v>
      </c>
      <c r="ACH11" s="7">
        <v>3.9599999999999997E-8</v>
      </c>
      <c r="ACI11" s="6">
        <v>5.9348500000000004E-4</v>
      </c>
      <c r="ACJ11" s="6"/>
      <c r="ACK11" s="6"/>
      <c r="ACL11" s="6"/>
      <c r="ACM11" s="6"/>
      <c r="ACN11" s="6"/>
      <c r="ACO11" s="6"/>
      <c r="ACP11" s="4"/>
      <c r="ACQ11" s="6"/>
      <c r="ACR11" s="6"/>
      <c r="ACS11" s="4"/>
      <c r="ACT11" s="4"/>
      <c r="ACU11" s="6"/>
      <c r="ACV11" s="5"/>
      <c r="ACW11" s="7">
        <v>8.4299999999999994E-8</v>
      </c>
      <c r="ACX11" s="6">
        <v>1.080533333</v>
      </c>
      <c r="ACY11" s="7">
        <v>2.5699999999999999E-8</v>
      </c>
      <c r="ACZ11" s="6">
        <v>3.8588899999999999E-4</v>
      </c>
      <c r="ADA11" s="6"/>
      <c r="ADB11" s="6"/>
      <c r="ADC11" s="6"/>
      <c r="ADD11" s="6"/>
      <c r="ADE11" s="6"/>
      <c r="ADF11" s="6"/>
      <c r="ADG11" s="4"/>
      <c r="ADH11" s="6"/>
      <c r="ADI11" s="6"/>
      <c r="ADJ11" s="4"/>
      <c r="ADK11" s="4"/>
      <c r="ADL11" s="6"/>
      <c r="ADM11" s="5"/>
      <c r="ADN11" s="7">
        <v>8.4299999999999994E-8</v>
      </c>
      <c r="ADO11" s="6">
        <v>1.080533333</v>
      </c>
      <c r="ADP11" s="7">
        <v>5.9999999999999995E-8</v>
      </c>
      <c r="ADQ11" s="6">
        <v>9.0070299999999999E-4</v>
      </c>
      <c r="ADR11" s="6"/>
      <c r="ADS11" s="6"/>
      <c r="ADT11" s="6"/>
      <c r="ADU11" s="6"/>
      <c r="ADV11" s="6"/>
      <c r="ADW11" s="6"/>
      <c r="ADX11" s="4"/>
      <c r="ADY11" s="6"/>
      <c r="ADZ11" s="6"/>
      <c r="AEA11" s="4">
        <v>57.08196667</v>
      </c>
      <c r="AEB11" s="4">
        <v>0.154354301</v>
      </c>
      <c r="AEC11" s="6"/>
      <c r="AED11" s="5"/>
      <c r="AEE11" s="7">
        <v>8.4299999999999994E-8</v>
      </c>
      <c r="AEF11" s="6">
        <v>1.080533333</v>
      </c>
      <c r="AEG11" s="7">
        <v>5.2999999999999998E-8</v>
      </c>
      <c r="AEH11" s="6">
        <v>7.9441500000000003E-4</v>
      </c>
      <c r="AEI11" s="6"/>
      <c r="AEJ11" s="6"/>
      <c r="AEK11" s="6"/>
      <c r="AEL11" s="6"/>
      <c r="AEM11" s="6"/>
      <c r="AEN11" s="6"/>
      <c r="AEO11" s="4"/>
      <c r="AEP11" s="6"/>
      <c r="AEQ11" s="6"/>
      <c r="AER11" s="4">
        <v>47.197113330000001</v>
      </c>
      <c r="AES11" s="4">
        <v>0.18731402899999999</v>
      </c>
      <c r="AET11" s="6"/>
      <c r="AEU11" s="6"/>
      <c r="AEV11" s="6"/>
      <c r="AEW11" s="5"/>
      <c r="AEX11" s="4"/>
      <c r="AEY11" s="4">
        <v>0</v>
      </c>
      <c r="AEZ11" s="4">
        <v>0</v>
      </c>
      <c r="AFA11" s="4"/>
      <c r="AFB11" s="4">
        <v>0</v>
      </c>
      <c r="AFC11" s="4">
        <v>0</v>
      </c>
      <c r="AFD11" s="4"/>
      <c r="AFE11" s="4">
        <v>0</v>
      </c>
      <c r="AFF11" s="4">
        <v>0</v>
      </c>
      <c r="AFG11" s="4"/>
      <c r="AFH11" s="4">
        <v>0</v>
      </c>
      <c r="AFI11" s="4">
        <v>0</v>
      </c>
      <c r="AFJ11" s="4"/>
      <c r="AFK11" s="4">
        <v>0</v>
      </c>
      <c r="AFL11" s="4">
        <v>0</v>
      </c>
      <c r="AFM11" s="4"/>
      <c r="AFN11" s="4">
        <v>0</v>
      </c>
      <c r="AFO11" s="4">
        <v>0</v>
      </c>
      <c r="AFP11" s="4"/>
      <c r="AFQ11" s="4">
        <v>0</v>
      </c>
      <c r="AFR11" s="4">
        <v>0</v>
      </c>
      <c r="AFS11" s="4"/>
      <c r="AFT11" s="4">
        <v>0</v>
      </c>
      <c r="AFU11" s="4">
        <v>0</v>
      </c>
      <c r="AFV11" s="4"/>
      <c r="AFW11" s="4">
        <v>0</v>
      </c>
      <c r="AFX11" s="4">
        <v>0</v>
      </c>
      <c r="AFY11" s="4"/>
      <c r="AFZ11" s="4">
        <v>0</v>
      </c>
      <c r="AGA11" s="4">
        <v>0</v>
      </c>
      <c r="AGB11" s="4"/>
      <c r="AGC11" s="4">
        <v>0</v>
      </c>
      <c r="AGD11" s="4">
        <v>0</v>
      </c>
      <c r="AGE11" s="4"/>
      <c r="AGF11" s="4">
        <v>0</v>
      </c>
      <c r="AGG11" s="4">
        <v>0</v>
      </c>
      <c r="AGH11" s="4"/>
      <c r="AGI11" s="4">
        <v>0</v>
      </c>
      <c r="AGJ11" s="4">
        <v>0</v>
      </c>
      <c r="AGK11" s="4"/>
      <c r="AGL11" s="4">
        <v>0</v>
      </c>
      <c r="AGM11" s="4">
        <v>0</v>
      </c>
      <c r="AGN11" s="4"/>
      <c r="AGO11" s="4">
        <v>0</v>
      </c>
      <c r="AGP11" s="4">
        <v>0</v>
      </c>
      <c r="AGQ11" s="4"/>
      <c r="AGR11" s="4"/>
      <c r="AGS11" s="4"/>
      <c r="AGT11" s="4"/>
      <c r="AGU11" s="4"/>
      <c r="AGV11" s="4"/>
      <c r="AGW11" s="4"/>
    </row>
    <row r="12" spans="1:881" ht="15.75" x14ac:dyDescent="0.25">
      <c r="A12" s="4"/>
      <c r="B12" s="4" t="s">
        <v>93</v>
      </c>
      <c r="C12" s="4" t="s">
        <v>109</v>
      </c>
      <c r="D12" s="4"/>
      <c r="E12" s="4"/>
      <c r="F12" s="4"/>
      <c r="G12" s="4"/>
      <c r="H12" s="4"/>
      <c r="I12" s="4"/>
      <c r="J12" s="4"/>
      <c r="K12" s="5"/>
      <c r="L12" s="6" t="s">
        <v>110</v>
      </c>
      <c r="M12" s="6">
        <v>0.54026666700000003</v>
      </c>
      <c r="N12" s="7">
        <v>6.8600000000000005E-8</v>
      </c>
      <c r="O12" s="6">
        <v>1.0283200000000001E-3</v>
      </c>
      <c r="P12" s="6"/>
      <c r="Q12" s="6" t="s">
        <v>87</v>
      </c>
      <c r="R12" s="6"/>
      <c r="S12" s="6" t="s">
        <v>87</v>
      </c>
      <c r="T12" s="6"/>
      <c r="U12" s="6"/>
      <c r="V12" s="4"/>
      <c r="W12" s="6"/>
      <c r="X12" s="4"/>
      <c r="Y12" s="4">
        <v>34</v>
      </c>
      <c r="Z12" s="4">
        <v>6.2444445000000001E-2</v>
      </c>
      <c r="AA12" s="6"/>
      <c r="AB12" s="5"/>
      <c r="AC12" s="6" t="s">
        <v>110</v>
      </c>
      <c r="AD12" s="6">
        <v>0.54026666700000003</v>
      </c>
      <c r="AE12" s="7">
        <v>2.9799999999999999E-8</v>
      </c>
      <c r="AF12" s="6">
        <v>4.47484E-4</v>
      </c>
      <c r="AG12" s="6"/>
      <c r="AH12" s="6" t="s">
        <v>87</v>
      </c>
      <c r="AI12" s="6"/>
      <c r="AJ12" s="6" t="s">
        <v>87</v>
      </c>
      <c r="AK12" s="6"/>
      <c r="AL12" s="6"/>
      <c r="AM12" s="4"/>
      <c r="AN12" s="6"/>
      <c r="AO12" s="4"/>
      <c r="AP12" s="4"/>
      <c r="AQ12" s="4"/>
      <c r="AR12" s="6"/>
      <c r="AS12" s="5"/>
      <c r="AT12" s="6" t="s">
        <v>110</v>
      </c>
      <c r="AU12" s="6">
        <v>0.54026666700000003</v>
      </c>
      <c r="AV12" s="7">
        <v>1.88E-8</v>
      </c>
      <c r="AW12" s="6">
        <v>2.8132800000000001E-4</v>
      </c>
      <c r="AX12" s="6"/>
      <c r="AY12" s="4"/>
      <c r="AZ12" s="6"/>
      <c r="BA12" s="4"/>
      <c r="BB12" s="4"/>
      <c r="BC12" s="6"/>
      <c r="BD12" s="4"/>
      <c r="BE12" s="6"/>
      <c r="BF12" s="4"/>
      <c r="BG12" s="4"/>
      <c r="BH12" s="4"/>
      <c r="BI12" s="6"/>
      <c r="BJ12" s="5"/>
      <c r="BK12" s="6" t="s">
        <v>110</v>
      </c>
      <c r="BL12" s="6">
        <v>0.54026666700000003</v>
      </c>
      <c r="BM12" s="7">
        <v>1.6400000000000001E-8</v>
      </c>
      <c r="BN12" s="6">
        <v>2.45424E-4</v>
      </c>
      <c r="BO12" s="6"/>
      <c r="BP12" s="6" t="s">
        <v>87</v>
      </c>
      <c r="BQ12" s="6"/>
      <c r="BR12" s="6" t="s">
        <v>87</v>
      </c>
      <c r="BS12" s="6"/>
      <c r="BT12" s="6"/>
      <c r="BU12" s="4"/>
      <c r="BV12" s="6"/>
      <c r="BW12" s="4"/>
      <c r="BX12" s="4"/>
      <c r="BY12" s="4"/>
      <c r="BZ12" s="6"/>
      <c r="CA12" s="5"/>
      <c r="CB12" s="6" t="s">
        <v>110</v>
      </c>
      <c r="CC12" s="6">
        <v>0.54026666700000003</v>
      </c>
      <c r="CD12" s="7">
        <v>3.3699999999999997E-8</v>
      </c>
      <c r="CE12" s="6">
        <v>5.06121E-4</v>
      </c>
      <c r="CF12" s="6"/>
      <c r="CG12" s="6" t="s">
        <v>87</v>
      </c>
      <c r="CH12" s="6"/>
      <c r="CI12" s="6" t="s">
        <v>87</v>
      </c>
      <c r="CJ12" s="6"/>
      <c r="CK12" s="6"/>
      <c r="CL12" s="4"/>
      <c r="CM12" s="6"/>
      <c r="CN12" s="4"/>
      <c r="CO12" s="4"/>
      <c r="CP12" s="4"/>
      <c r="CQ12" s="6"/>
      <c r="CR12" s="5"/>
      <c r="CS12" s="6" t="s">
        <v>110</v>
      </c>
      <c r="CT12" s="6">
        <v>0.54026666700000003</v>
      </c>
      <c r="CU12" s="7">
        <v>2.6000000000000001E-8</v>
      </c>
      <c r="CV12" s="6">
        <v>3.90104E-4</v>
      </c>
      <c r="CW12" s="6"/>
      <c r="CX12" s="6" t="s">
        <v>87</v>
      </c>
      <c r="CY12" s="6"/>
      <c r="CZ12" s="6" t="s">
        <v>87</v>
      </c>
      <c r="DA12" s="6"/>
      <c r="DB12" s="6"/>
      <c r="DC12" s="4"/>
      <c r="DD12" s="6"/>
      <c r="DE12" s="4"/>
      <c r="DF12" s="4">
        <v>79.400599999999997</v>
      </c>
      <c r="DG12" s="4">
        <v>3.1981510999999997E-2</v>
      </c>
      <c r="DH12" s="6"/>
      <c r="DI12" s="5"/>
      <c r="DJ12" s="6" t="s">
        <v>110</v>
      </c>
      <c r="DK12" s="6">
        <v>0.54026666700000003</v>
      </c>
      <c r="DL12" s="7">
        <v>2.62E-8</v>
      </c>
      <c r="DM12" s="6">
        <v>3.9307699999999998E-4</v>
      </c>
      <c r="DN12" s="6"/>
      <c r="DO12" s="6" t="s">
        <v>87</v>
      </c>
      <c r="DP12" s="6"/>
      <c r="DQ12" s="6" t="s">
        <v>87</v>
      </c>
      <c r="DR12" s="6"/>
      <c r="DS12" s="6"/>
      <c r="DT12" s="4"/>
      <c r="DU12" s="6"/>
      <c r="DV12" s="4"/>
      <c r="DW12" s="4">
        <v>22</v>
      </c>
      <c r="DX12" s="4">
        <v>4.3581749000000003E-2</v>
      </c>
      <c r="DY12" s="6"/>
      <c r="DZ12" s="5"/>
      <c r="EA12" s="6" t="s">
        <v>110</v>
      </c>
      <c r="EB12" s="6">
        <v>0.54026666700000003</v>
      </c>
      <c r="EC12" s="7">
        <v>2.2399999999999999E-8</v>
      </c>
      <c r="ED12" s="6">
        <v>3.3534299999999999E-4</v>
      </c>
      <c r="EE12" s="6"/>
      <c r="EF12" s="6" t="s">
        <v>87</v>
      </c>
      <c r="EG12" s="6"/>
      <c r="EH12" s="6" t="s">
        <v>87</v>
      </c>
      <c r="EI12" s="6"/>
      <c r="EJ12" s="6"/>
      <c r="EK12" s="4"/>
      <c r="EL12" s="6"/>
      <c r="EM12" s="4"/>
      <c r="EN12" s="4"/>
      <c r="EO12" s="4"/>
      <c r="EP12" s="6"/>
      <c r="EQ12" s="5"/>
      <c r="ER12" s="6" t="s">
        <v>110</v>
      </c>
      <c r="ES12" s="6">
        <v>0.54026666700000003</v>
      </c>
      <c r="ET12" s="7">
        <v>1.9000000000000001E-7</v>
      </c>
      <c r="EU12" s="6">
        <v>2.849145E-3</v>
      </c>
      <c r="EV12" s="6"/>
      <c r="EW12" s="6" t="s">
        <v>87</v>
      </c>
      <c r="EX12" s="6"/>
      <c r="EY12" s="6" t="s">
        <v>87</v>
      </c>
      <c r="EZ12" s="6"/>
      <c r="FA12" s="6"/>
      <c r="FB12" s="4"/>
      <c r="FC12" s="6"/>
      <c r="FD12" s="4"/>
      <c r="FE12" s="4">
        <v>22</v>
      </c>
      <c r="FF12" s="4">
        <v>0.121267104</v>
      </c>
      <c r="FG12" s="6"/>
      <c r="FH12" s="5"/>
      <c r="FI12" s="6" t="s">
        <v>110</v>
      </c>
      <c r="FJ12" s="6">
        <v>0.54026666700000003</v>
      </c>
      <c r="FK12" s="7">
        <v>2.3099999999999998E-8</v>
      </c>
      <c r="FL12" s="6">
        <v>3.4666500000000002E-4</v>
      </c>
      <c r="FM12" s="6"/>
      <c r="FN12" s="6" t="s">
        <v>87</v>
      </c>
      <c r="FO12" s="6"/>
      <c r="FP12" s="6" t="s">
        <v>87</v>
      </c>
      <c r="FQ12" s="6"/>
      <c r="FR12" s="6"/>
      <c r="FS12" s="4"/>
      <c r="FT12" s="6"/>
      <c r="FU12" s="4"/>
      <c r="FV12" s="4"/>
      <c r="FW12" s="4"/>
      <c r="FX12" s="6"/>
      <c r="FY12" s="5"/>
      <c r="FZ12" s="6" t="s">
        <v>110</v>
      </c>
      <c r="GA12" s="6">
        <v>0.54026666700000003</v>
      </c>
      <c r="GB12" s="6"/>
      <c r="GC12" s="6"/>
      <c r="GD12" s="6"/>
      <c r="GE12" s="6" t="s">
        <v>87</v>
      </c>
      <c r="GF12" s="6"/>
      <c r="GG12" s="6" t="s">
        <v>87</v>
      </c>
      <c r="GH12" s="6"/>
      <c r="GI12" s="6"/>
      <c r="GJ12" s="4"/>
      <c r="GK12" s="6"/>
      <c r="GL12" s="4"/>
      <c r="GM12" s="4"/>
      <c r="GN12" s="4"/>
      <c r="GO12" s="6"/>
      <c r="GP12" s="5"/>
      <c r="GQ12" s="6" t="s">
        <v>110</v>
      </c>
      <c r="GR12" s="6">
        <v>0.54026666700000003</v>
      </c>
      <c r="GS12" s="7">
        <v>7.7400000000000005E-8</v>
      </c>
      <c r="GT12" s="6">
        <v>1.1615180000000001E-3</v>
      </c>
      <c r="GU12" s="6"/>
      <c r="GV12" s="6" t="s">
        <v>87</v>
      </c>
      <c r="GW12" s="6"/>
      <c r="GX12" s="6" t="s">
        <v>87</v>
      </c>
      <c r="GY12" s="6"/>
      <c r="GZ12" s="6"/>
      <c r="HA12" s="4"/>
      <c r="HB12" s="6"/>
      <c r="HC12" s="4"/>
      <c r="HD12" s="4">
        <v>58.500633329999999</v>
      </c>
      <c r="HE12" s="4">
        <v>0.103766672</v>
      </c>
      <c r="HF12" s="6"/>
      <c r="HG12" s="5"/>
      <c r="HH12" s="6" t="s">
        <v>110</v>
      </c>
      <c r="HI12" s="6">
        <v>0.54026666700000003</v>
      </c>
      <c r="HJ12" s="7">
        <v>1.02E-7</v>
      </c>
      <c r="HK12" s="6">
        <v>1.531564E-3</v>
      </c>
      <c r="HL12" s="6"/>
      <c r="HM12" s="6" t="s">
        <v>87</v>
      </c>
      <c r="HN12" s="6"/>
      <c r="HO12" s="6" t="s">
        <v>87</v>
      </c>
      <c r="HP12" s="6"/>
      <c r="HQ12" s="6"/>
      <c r="HR12" s="4"/>
      <c r="HS12" s="6"/>
      <c r="HT12" s="4"/>
      <c r="HU12" s="4"/>
      <c r="HV12" s="4"/>
      <c r="HW12" s="6"/>
      <c r="HX12" s="5"/>
      <c r="HY12" s="6" t="s">
        <v>110</v>
      </c>
      <c r="HZ12" s="6">
        <v>0.54026666700000003</v>
      </c>
      <c r="IA12" s="7">
        <v>6.9399999999999999E-8</v>
      </c>
      <c r="IB12" s="6">
        <v>1.0416819999999999E-3</v>
      </c>
      <c r="IC12" s="6"/>
      <c r="ID12" s="6" t="s">
        <v>87</v>
      </c>
      <c r="IE12" s="6"/>
      <c r="IF12" s="6" t="s">
        <v>87</v>
      </c>
      <c r="IG12" s="6"/>
      <c r="IH12" s="6"/>
      <c r="II12" s="4"/>
      <c r="IJ12" s="6"/>
      <c r="IK12" s="4"/>
      <c r="IL12" s="4">
        <v>38</v>
      </c>
      <c r="IM12" s="4">
        <v>7.1216926999999999E-2</v>
      </c>
      <c r="IN12" s="6"/>
      <c r="IO12" s="5"/>
      <c r="IP12" s="6" t="s">
        <v>110</v>
      </c>
      <c r="IQ12" s="6">
        <v>0.54026666700000003</v>
      </c>
      <c r="IR12" s="7">
        <v>4.6399999999999999E-8</v>
      </c>
      <c r="IS12" s="6">
        <v>6.9573499999999995E-4</v>
      </c>
      <c r="IT12" s="6"/>
      <c r="IU12" s="6" t="s">
        <v>87</v>
      </c>
      <c r="IV12" s="6"/>
      <c r="IW12" s="6" t="s">
        <v>87</v>
      </c>
      <c r="IX12" s="6"/>
      <c r="IY12" s="6"/>
      <c r="IZ12" s="4"/>
      <c r="JA12" s="6"/>
      <c r="JB12" s="4"/>
      <c r="JC12" s="4"/>
      <c r="JD12" s="4"/>
      <c r="JE12" s="6"/>
      <c r="JF12" s="5"/>
      <c r="JG12" s="6" t="s">
        <v>110</v>
      </c>
      <c r="JH12" s="6">
        <v>0.54026666700000003</v>
      </c>
      <c r="JI12" s="7">
        <v>4.4500000000000001E-8</v>
      </c>
      <c r="JJ12" s="6">
        <v>6.6716599999999996E-4</v>
      </c>
      <c r="JK12" s="6"/>
      <c r="JL12" s="6" t="s">
        <v>87</v>
      </c>
      <c r="JM12" s="6"/>
      <c r="JN12" s="6" t="s">
        <v>87</v>
      </c>
      <c r="JO12" s="6"/>
      <c r="JP12" s="6"/>
      <c r="JQ12" s="4"/>
      <c r="JR12" s="6"/>
      <c r="JS12" s="4"/>
      <c r="JT12" s="4"/>
      <c r="JU12" s="4"/>
      <c r="JV12" s="6"/>
      <c r="JW12" s="5"/>
      <c r="JX12" s="6" t="s">
        <v>110</v>
      </c>
      <c r="JY12" s="6">
        <v>0.54026666700000003</v>
      </c>
      <c r="JZ12" s="7">
        <v>4.5599999999999998E-8</v>
      </c>
      <c r="KA12" s="6">
        <v>6.8390400000000004E-4</v>
      </c>
      <c r="KB12" s="6"/>
      <c r="KC12" s="6" t="s">
        <v>87</v>
      </c>
      <c r="KD12" s="6"/>
      <c r="KE12" s="6" t="s">
        <v>87</v>
      </c>
      <c r="KF12" s="6"/>
      <c r="KG12" s="6"/>
      <c r="KH12" s="4"/>
      <c r="KI12" s="6"/>
      <c r="KJ12" s="4"/>
      <c r="KK12" s="4"/>
      <c r="KL12" s="4"/>
      <c r="KM12" s="6"/>
      <c r="KN12" s="5"/>
      <c r="KO12" s="6" t="s">
        <v>110</v>
      </c>
      <c r="KP12" s="6">
        <v>0.54026666700000003</v>
      </c>
      <c r="KQ12" s="7">
        <v>1.48E-8</v>
      </c>
      <c r="KR12" s="6">
        <v>2.2132299999999999E-4</v>
      </c>
      <c r="KS12" s="6"/>
      <c r="KT12" s="6" t="s">
        <v>87</v>
      </c>
      <c r="KU12" s="6"/>
      <c r="KV12" s="6" t="s">
        <v>87</v>
      </c>
      <c r="KW12" s="6"/>
      <c r="KX12" s="6"/>
      <c r="KY12" s="4"/>
      <c r="KZ12" s="6"/>
      <c r="LA12" s="4"/>
      <c r="LB12" s="4"/>
      <c r="LC12" s="4"/>
      <c r="LD12" s="6"/>
      <c r="LE12" s="5"/>
      <c r="LF12" s="6" t="s">
        <v>110</v>
      </c>
      <c r="LG12" s="6">
        <v>0.54026666700000003</v>
      </c>
      <c r="LH12" s="7">
        <v>4.8400000000000003E-8</v>
      </c>
      <c r="LI12" s="6">
        <v>7.2550700000000002E-4</v>
      </c>
      <c r="LJ12" s="6"/>
      <c r="LK12" s="6" t="s">
        <v>87</v>
      </c>
      <c r="LL12" s="6"/>
      <c r="LM12" s="6" t="s">
        <v>87</v>
      </c>
      <c r="LN12" s="6"/>
      <c r="LO12" s="6"/>
      <c r="LP12" s="4"/>
      <c r="LQ12" s="6"/>
      <c r="LR12" s="4"/>
      <c r="LS12" s="4"/>
      <c r="LT12" s="4"/>
      <c r="LU12" s="6"/>
      <c r="LV12" s="5"/>
      <c r="LW12" s="6" t="s">
        <v>110</v>
      </c>
      <c r="LX12" s="6">
        <v>0.54026666700000003</v>
      </c>
      <c r="LY12" s="7">
        <v>9.0699999999999998E-8</v>
      </c>
      <c r="LZ12" s="6">
        <v>1.360511E-3</v>
      </c>
      <c r="MA12" s="6"/>
      <c r="MB12" s="6" t="s">
        <v>87</v>
      </c>
      <c r="MC12" s="6"/>
      <c r="MD12" s="6" t="s">
        <v>87</v>
      </c>
      <c r="ME12" s="6"/>
      <c r="MF12" s="6"/>
      <c r="MG12" s="4"/>
      <c r="MH12" s="6"/>
      <c r="MI12" s="4"/>
      <c r="MJ12" s="4"/>
      <c r="MK12" s="4"/>
      <c r="ML12" s="6"/>
      <c r="MM12" s="5"/>
      <c r="MN12" s="6" t="s">
        <v>110</v>
      </c>
      <c r="MO12" s="6">
        <v>0.54026666700000003</v>
      </c>
      <c r="MP12" s="7">
        <v>2.18E-8</v>
      </c>
      <c r="MQ12" s="6">
        <v>3.27721E-4</v>
      </c>
      <c r="MR12" s="6"/>
      <c r="MS12" s="6" t="s">
        <v>87</v>
      </c>
      <c r="MT12" s="6"/>
      <c r="MU12" s="6" t="s">
        <v>87</v>
      </c>
      <c r="MV12" s="6"/>
      <c r="MW12" s="6"/>
      <c r="MX12" s="4"/>
      <c r="MY12" s="6"/>
      <c r="MZ12" s="4"/>
      <c r="NA12" s="4"/>
      <c r="NB12" s="4"/>
      <c r="NC12" s="6"/>
      <c r="ND12" s="5"/>
      <c r="NE12" s="6" t="s">
        <v>110</v>
      </c>
      <c r="NF12" s="6">
        <v>0.54026666700000003</v>
      </c>
      <c r="NG12" s="7">
        <v>9.2900000000000005E-8</v>
      </c>
      <c r="NH12" s="6">
        <v>1.394026E-3</v>
      </c>
      <c r="NI12" s="6"/>
      <c r="NJ12" s="6" t="s">
        <v>87</v>
      </c>
      <c r="NK12" s="6"/>
      <c r="NL12" s="6" t="s">
        <v>87</v>
      </c>
      <c r="NM12" s="6"/>
      <c r="NN12" s="6"/>
      <c r="NO12" s="4"/>
      <c r="NP12" s="6"/>
      <c r="NQ12" s="4"/>
      <c r="NR12" s="4"/>
      <c r="NS12" s="4"/>
      <c r="NT12" s="6"/>
      <c r="NU12" s="5"/>
      <c r="NV12" s="6" t="s">
        <v>110</v>
      </c>
      <c r="NW12" s="6">
        <v>0.54026666700000003</v>
      </c>
      <c r="NX12" s="7">
        <v>2.25E-8</v>
      </c>
      <c r="NY12" s="6">
        <v>3.3801399999999998E-4</v>
      </c>
      <c r="NZ12" s="6"/>
      <c r="OA12" s="6" t="s">
        <v>87</v>
      </c>
      <c r="OB12" s="6"/>
      <c r="OC12" s="6" t="s">
        <v>87</v>
      </c>
      <c r="OD12" s="6"/>
      <c r="OE12" s="6"/>
      <c r="OF12" s="4"/>
      <c r="OG12" s="6"/>
      <c r="OH12" s="4"/>
      <c r="OI12" s="4"/>
      <c r="OJ12" s="4"/>
      <c r="OK12" s="6"/>
      <c r="OL12" s="5"/>
      <c r="OM12" s="6" t="s">
        <v>110</v>
      </c>
      <c r="ON12" s="6">
        <v>0.54026666700000003</v>
      </c>
      <c r="OO12" s="7">
        <v>4.5400000000000003E-8</v>
      </c>
      <c r="OP12" s="6">
        <v>6.8030399999999996E-4</v>
      </c>
      <c r="OQ12" s="6"/>
      <c r="OR12" s="6" t="s">
        <v>87</v>
      </c>
      <c r="OS12" s="6"/>
      <c r="OT12" s="6" t="s">
        <v>87</v>
      </c>
      <c r="OU12" s="6"/>
      <c r="OV12" s="6"/>
      <c r="OW12" s="4"/>
      <c r="OX12" s="6"/>
      <c r="OY12" s="4"/>
      <c r="OZ12" s="4"/>
      <c r="PA12" s="4"/>
      <c r="PB12" s="6"/>
      <c r="PC12" s="5"/>
      <c r="PD12" s="6" t="s">
        <v>110</v>
      </c>
      <c r="PE12" s="6">
        <v>0.54026666700000003</v>
      </c>
      <c r="PF12" s="7">
        <v>2.66E-8</v>
      </c>
      <c r="PG12" s="6">
        <v>3.9850600000000002E-4</v>
      </c>
      <c r="PH12" s="6"/>
      <c r="PI12" s="6" t="s">
        <v>87</v>
      </c>
      <c r="PJ12" s="6"/>
      <c r="PK12" s="6" t="s">
        <v>87</v>
      </c>
      <c r="PL12" s="6"/>
      <c r="PM12" s="6"/>
      <c r="PN12" s="4"/>
      <c r="PO12" s="6"/>
      <c r="PP12" s="4"/>
      <c r="PQ12" s="4"/>
      <c r="PR12" s="4"/>
      <c r="PS12" s="6"/>
      <c r="PT12" s="5"/>
      <c r="PU12" s="6" t="s">
        <v>110</v>
      </c>
      <c r="PV12" s="6">
        <v>0.54026666700000003</v>
      </c>
      <c r="PW12" s="7">
        <v>4.6900000000000003E-8</v>
      </c>
      <c r="PX12" s="6">
        <v>7.0412899999999995E-4</v>
      </c>
      <c r="PY12" s="6"/>
      <c r="PZ12" s="6" t="s">
        <v>87</v>
      </c>
      <c r="QA12" s="6"/>
      <c r="QB12" s="6" t="s">
        <v>87</v>
      </c>
      <c r="QC12" s="6"/>
      <c r="QD12" s="6"/>
      <c r="QE12" s="4"/>
      <c r="QF12" s="6"/>
      <c r="QG12" s="4"/>
      <c r="QH12" s="4"/>
      <c r="QI12" s="4"/>
      <c r="QJ12" s="6"/>
      <c r="QK12" s="5"/>
      <c r="QL12" s="6" t="s">
        <v>110</v>
      </c>
      <c r="QM12" s="6">
        <v>0.54026666700000003</v>
      </c>
      <c r="QN12" s="7">
        <v>3.99E-8</v>
      </c>
      <c r="QO12" s="6">
        <v>5.9775699999999998E-4</v>
      </c>
      <c r="QP12" s="6"/>
      <c r="QQ12" s="6" t="s">
        <v>87</v>
      </c>
      <c r="QR12" s="6"/>
      <c r="QS12" s="6" t="s">
        <v>87</v>
      </c>
      <c r="QT12" s="6"/>
      <c r="QU12" s="6"/>
      <c r="QV12" s="4"/>
      <c r="QW12" s="6"/>
      <c r="QX12" s="4"/>
      <c r="QY12" s="4"/>
      <c r="QZ12" s="4"/>
      <c r="RA12" s="6"/>
      <c r="RB12" s="5"/>
      <c r="RC12" s="6" t="s">
        <v>110</v>
      </c>
      <c r="RD12" s="6">
        <v>0.54026666700000003</v>
      </c>
      <c r="RE12" s="7">
        <v>7.9199999999999995E-8</v>
      </c>
      <c r="RF12" s="6">
        <v>1.188438E-3</v>
      </c>
      <c r="RG12" s="6"/>
      <c r="RH12" s="6" t="s">
        <v>87</v>
      </c>
      <c r="RI12" s="6"/>
      <c r="RJ12" s="6" t="s">
        <v>87</v>
      </c>
      <c r="RK12" s="6"/>
      <c r="RL12" s="6"/>
      <c r="RM12" s="4"/>
      <c r="RN12" s="6"/>
      <c r="RO12" s="4"/>
      <c r="RP12" s="4"/>
      <c r="RQ12" s="4"/>
      <c r="RR12" s="6"/>
      <c r="RS12" s="5"/>
      <c r="RT12" s="6" t="s">
        <v>110</v>
      </c>
      <c r="RU12" s="6">
        <v>0.54026666700000003</v>
      </c>
      <c r="RV12" s="7">
        <v>1.2800000000000001E-7</v>
      </c>
      <c r="RW12" s="6">
        <v>1.9210220000000001E-3</v>
      </c>
      <c r="RX12" s="6"/>
      <c r="RY12" s="6" t="s">
        <v>87</v>
      </c>
      <c r="RZ12" s="6"/>
      <c r="SA12" s="6" t="s">
        <v>87</v>
      </c>
      <c r="SB12" s="6"/>
      <c r="SC12" s="6"/>
      <c r="SD12" s="4"/>
      <c r="SE12" s="6"/>
      <c r="SF12" s="4"/>
      <c r="SG12" s="4"/>
      <c r="SH12" s="4"/>
      <c r="SI12" s="6"/>
      <c r="SJ12" s="5"/>
      <c r="SK12" s="6" t="s">
        <v>110</v>
      </c>
      <c r="SL12" s="6">
        <v>0.54026666700000003</v>
      </c>
      <c r="SM12" s="7">
        <v>1.08E-7</v>
      </c>
      <c r="SN12" s="6">
        <v>1.623747E-3</v>
      </c>
      <c r="SO12" s="6"/>
      <c r="SP12" s="6" t="s">
        <v>87</v>
      </c>
      <c r="SQ12" s="6"/>
      <c r="SR12" s="6" t="s">
        <v>87</v>
      </c>
      <c r="SS12" s="6"/>
      <c r="ST12" s="6"/>
      <c r="SU12" s="4"/>
      <c r="SV12" s="6"/>
      <c r="SW12" s="4"/>
      <c r="SX12" s="4"/>
      <c r="SY12" s="4"/>
      <c r="SZ12" s="6"/>
      <c r="TA12" s="5"/>
      <c r="TB12" s="6" t="s">
        <v>110</v>
      </c>
      <c r="TC12" s="6">
        <v>0.54026666700000003</v>
      </c>
      <c r="TD12" s="7">
        <v>7.7200000000000003E-8</v>
      </c>
      <c r="TE12" s="6">
        <v>1.157817E-3</v>
      </c>
      <c r="TF12" s="6"/>
      <c r="TG12" s="6" t="s">
        <v>87</v>
      </c>
      <c r="TH12" s="6"/>
      <c r="TI12" s="6" t="s">
        <v>87</v>
      </c>
      <c r="TJ12" s="6"/>
      <c r="TK12" s="6"/>
      <c r="TL12" s="4"/>
      <c r="TM12" s="6"/>
      <c r="TN12" s="4"/>
      <c r="TO12" s="4"/>
      <c r="TP12" s="4"/>
      <c r="TQ12" s="6"/>
      <c r="TR12" s="5"/>
      <c r="TS12" s="6" t="s">
        <v>110</v>
      </c>
      <c r="TT12" s="6">
        <v>0.54026666700000003</v>
      </c>
      <c r="TU12" s="7">
        <v>3.1300000000000001E-7</v>
      </c>
      <c r="TV12" s="6">
        <v>4.6948470000000003E-3</v>
      </c>
      <c r="TW12" s="6"/>
      <c r="TX12" s="6" t="s">
        <v>87</v>
      </c>
      <c r="TY12" s="6"/>
      <c r="TZ12" s="6" t="s">
        <v>87</v>
      </c>
      <c r="UA12" s="6"/>
      <c r="UB12" s="6"/>
      <c r="UC12" s="4"/>
      <c r="UD12" s="6"/>
      <c r="UE12" s="4"/>
      <c r="UF12" s="4"/>
      <c r="UG12" s="4"/>
      <c r="UH12" s="6"/>
      <c r="UI12" s="5"/>
      <c r="UJ12" s="6" t="s">
        <v>110</v>
      </c>
      <c r="UK12" s="6">
        <v>0.54026666700000003</v>
      </c>
      <c r="UL12" s="7">
        <v>2.6799999999999998E-9</v>
      </c>
      <c r="UM12" s="7">
        <v>4.0210000000000003E-5</v>
      </c>
      <c r="UN12" s="6"/>
      <c r="UO12" s="6" t="s">
        <v>87</v>
      </c>
      <c r="UP12" s="6"/>
      <c r="UQ12" s="6" t="s">
        <v>87</v>
      </c>
      <c r="UR12" s="6"/>
      <c r="US12" s="6"/>
      <c r="UT12" s="4"/>
      <c r="UU12" s="6"/>
      <c r="UV12" s="4"/>
      <c r="UW12" s="4"/>
      <c r="UX12" s="4"/>
      <c r="UY12" s="6"/>
      <c r="UZ12" s="5"/>
      <c r="VA12" s="6" t="s">
        <v>110</v>
      </c>
      <c r="VB12" s="6">
        <v>0.54026666700000003</v>
      </c>
      <c r="VC12" s="7">
        <v>1.08E-7</v>
      </c>
      <c r="VD12" s="6">
        <v>1.614648E-3</v>
      </c>
      <c r="VE12" s="6"/>
      <c r="VF12" s="6" t="s">
        <v>87</v>
      </c>
      <c r="VG12" s="6"/>
      <c r="VH12" s="6" t="s">
        <v>87</v>
      </c>
      <c r="VI12" s="6"/>
      <c r="VJ12" s="6"/>
      <c r="VK12" s="4"/>
      <c r="VL12" s="6"/>
      <c r="VM12" s="4"/>
      <c r="VN12" s="4"/>
      <c r="VO12" s="4"/>
      <c r="VP12" s="6"/>
      <c r="VQ12" s="5"/>
      <c r="VR12" s="6" t="s">
        <v>110</v>
      </c>
      <c r="VS12" s="6">
        <v>0.54026666700000003</v>
      </c>
      <c r="VT12" s="7">
        <v>9.7199999999999997E-8</v>
      </c>
      <c r="VU12" s="6">
        <v>1.4575269999999999E-3</v>
      </c>
      <c r="VV12" s="6"/>
      <c r="VW12" s="6" t="s">
        <v>87</v>
      </c>
      <c r="VX12" s="6"/>
      <c r="VY12" s="6" t="s">
        <v>87</v>
      </c>
      <c r="VZ12" s="6"/>
      <c r="WA12" s="6"/>
      <c r="WB12" s="4"/>
      <c r="WC12" s="6"/>
      <c r="WD12" s="4"/>
      <c r="WE12" s="4"/>
      <c r="WF12" s="4"/>
      <c r="WG12" s="6"/>
      <c r="WH12" s="5"/>
      <c r="WI12" s="6" t="s">
        <v>110</v>
      </c>
      <c r="WJ12" s="6">
        <v>0.54026666700000003</v>
      </c>
      <c r="WK12" s="7">
        <v>3.1499999999999998E-8</v>
      </c>
      <c r="WL12" s="6">
        <v>4.7199500000000001E-4</v>
      </c>
      <c r="WM12" s="6"/>
      <c r="WN12" s="6" t="s">
        <v>87</v>
      </c>
      <c r="WO12" s="6"/>
      <c r="WP12" s="6" t="s">
        <v>87</v>
      </c>
      <c r="WQ12" s="6"/>
      <c r="WR12" s="6"/>
      <c r="WS12" s="4"/>
      <c r="WT12" s="6"/>
      <c r="WU12" s="4"/>
      <c r="WV12" s="4"/>
      <c r="WW12" s="4"/>
      <c r="WX12" s="6"/>
      <c r="WY12" s="5"/>
      <c r="WZ12" s="6" t="s">
        <v>110</v>
      </c>
      <c r="XA12" s="6">
        <v>0.54026666700000003</v>
      </c>
      <c r="XB12" s="7">
        <v>6.4500000000000002E-8</v>
      </c>
      <c r="XC12" s="6">
        <v>9.6721100000000005E-4</v>
      </c>
      <c r="XD12" s="6"/>
      <c r="XE12" s="6" t="s">
        <v>87</v>
      </c>
      <c r="XF12" s="6"/>
      <c r="XG12" s="6" t="s">
        <v>87</v>
      </c>
      <c r="XH12" s="6"/>
      <c r="XI12" s="6"/>
      <c r="XJ12" s="4"/>
      <c r="XK12" s="6"/>
      <c r="XL12" s="4"/>
      <c r="XM12" s="4"/>
      <c r="XN12" s="4"/>
      <c r="XO12" s="6"/>
      <c r="XP12" s="5"/>
      <c r="XQ12" s="6" t="s">
        <v>110</v>
      </c>
      <c r="XR12" s="6">
        <v>0.54026666700000003</v>
      </c>
      <c r="XS12" s="7">
        <v>2.33E-8</v>
      </c>
      <c r="XT12" s="6">
        <v>3.4885299999999999E-4</v>
      </c>
      <c r="XU12" s="6"/>
      <c r="XV12" s="6" t="s">
        <v>87</v>
      </c>
      <c r="XW12" s="6"/>
      <c r="XX12" s="6" t="s">
        <v>87</v>
      </c>
      <c r="XY12" s="6"/>
      <c r="XZ12" s="6"/>
      <c r="YA12" s="4"/>
      <c r="YB12" s="6"/>
      <c r="YC12" s="4"/>
      <c r="YD12" s="4"/>
      <c r="YE12" s="4"/>
      <c r="YF12" s="6"/>
      <c r="YG12" s="5"/>
      <c r="YH12" s="6" t="s">
        <v>110</v>
      </c>
      <c r="YI12" s="6">
        <v>0.54026666700000003</v>
      </c>
      <c r="YJ12" s="7">
        <v>8.8500000000000005E-8</v>
      </c>
      <c r="YK12" s="6">
        <v>1.3271769999999999E-3</v>
      </c>
      <c r="YL12" s="6"/>
      <c r="YM12" s="6" t="s">
        <v>87</v>
      </c>
      <c r="YN12" s="6"/>
      <c r="YO12" s="6" t="s">
        <v>87</v>
      </c>
      <c r="YP12" s="6"/>
      <c r="YQ12" s="6"/>
      <c r="YR12" s="4"/>
      <c r="YS12" s="6"/>
      <c r="YT12" s="4"/>
      <c r="YU12" s="4"/>
      <c r="YV12" s="4"/>
      <c r="YW12" s="6"/>
      <c r="YX12" s="5"/>
      <c r="YY12" s="6" t="s">
        <v>110</v>
      </c>
      <c r="YZ12" s="6">
        <v>0.54026666700000003</v>
      </c>
      <c r="ZA12" s="7">
        <v>4.3499999999999999E-8</v>
      </c>
      <c r="ZB12" s="6">
        <v>6.5298699999999995E-4</v>
      </c>
      <c r="ZC12" s="6"/>
      <c r="ZD12" s="6" t="s">
        <v>87</v>
      </c>
      <c r="ZE12" s="6"/>
      <c r="ZF12" s="6" t="s">
        <v>87</v>
      </c>
      <c r="ZG12" s="6"/>
      <c r="ZH12" s="6"/>
      <c r="ZI12" s="4"/>
      <c r="ZJ12" s="6"/>
      <c r="ZK12" s="4"/>
      <c r="ZL12" s="4"/>
      <c r="ZM12" s="4"/>
      <c r="ZN12" s="6"/>
      <c r="ZO12" s="5"/>
      <c r="ZP12" s="6" t="s">
        <v>110</v>
      </c>
      <c r="ZQ12" s="6">
        <v>0.54026666700000003</v>
      </c>
      <c r="ZR12" s="7">
        <v>1.05E-7</v>
      </c>
      <c r="ZS12" s="6">
        <v>1.577232E-3</v>
      </c>
      <c r="ZT12" s="6"/>
      <c r="ZU12" s="6" t="s">
        <v>87</v>
      </c>
      <c r="ZV12" s="6"/>
      <c r="ZW12" s="6" t="s">
        <v>87</v>
      </c>
      <c r="ZX12" s="6"/>
      <c r="ZY12" s="6"/>
      <c r="ZZ12" s="4"/>
      <c r="AAA12" s="6"/>
      <c r="AAB12" s="4"/>
      <c r="AAC12" s="4">
        <v>58.862839999999998</v>
      </c>
      <c r="AAD12" s="4">
        <v>0.112800468</v>
      </c>
      <c r="AAE12" s="6"/>
      <c r="AAF12" s="5"/>
      <c r="AAG12" s="6" t="s">
        <v>110</v>
      </c>
      <c r="AAH12" s="6">
        <v>0.54026666700000003</v>
      </c>
      <c r="AAI12" s="7">
        <v>-1.9800000000000002E-9</v>
      </c>
      <c r="AAJ12" s="7">
        <v>-2.9665199999999998E-5</v>
      </c>
      <c r="AAK12" s="6"/>
      <c r="AAL12" s="6" t="s">
        <v>87</v>
      </c>
      <c r="AAM12" s="6"/>
      <c r="AAN12" s="6" t="s">
        <v>87</v>
      </c>
      <c r="AAO12" s="6"/>
      <c r="AAP12" s="6"/>
      <c r="AAQ12" s="4"/>
      <c r="AAR12" s="6"/>
      <c r="AAS12" s="4"/>
      <c r="AAT12" s="4"/>
      <c r="AAU12" s="4"/>
      <c r="AAV12" s="6"/>
      <c r="AAW12" s="5"/>
      <c r="AAX12" s="6" t="s">
        <v>110</v>
      </c>
      <c r="AAY12" s="6">
        <v>0.54026666700000003</v>
      </c>
      <c r="AAZ12" s="7">
        <v>1.4399999999999999E-7</v>
      </c>
      <c r="ABA12" s="6">
        <v>2.1571509999999999E-3</v>
      </c>
      <c r="ABB12" s="6"/>
      <c r="ABC12" s="6" t="s">
        <v>87</v>
      </c>
      <c r="ABD12" s="6"/>
      <c r="ABE12" s="6" t="s">
        <v>87</v>
      </c>
      <c r="ABF12" s="6"/>
      <c r="ABG12" s="6"/>
      <c r="ABH12" s="4"/>
      <c r="ABI12" s="6"/>
      <c r="ABJ12" s="4"/>
      <c r="ABK12" s="4"/>
      <c r="ABL12" s="4"/>
      <c r="ABM12" s="6"/>
      <c r="ABN12" s="5"/>
      <c r="ABO12" s="6" t="s">
        <v>110</v>
      </c>
      <c r="ABP12" s="6">
        <v>0.54026666700000003</v>
      </c>
      <c r="ABQ12" s="7">
        <v>3.72E-7</v>
      </c>
      <c r="ABR12" s="6">
        <v>5.5733620000000001E-3</v>
      </c>
      <c r="ABS12" s="6"/>
      <c r="ABT12" s="6" t="s">
        <v>87</v>
      </c>
      <c r="ABU12" s="6"/>
      <c r="ABV12" s="6" t="s">
        <v>87</v>
      </c>
      <c r="ABW12" s="6"/>
      <c r="ABX12" s="6"/>
      <c r="ABY12" s="4"/>
      <c r="ABZ12" s="6"/>
      <c r="ACA12" s="4"/>
      <c r="ACB12" s="4"/>
      <c r="ACC12" s="4"/>
      <c r="ACD12" s="6"/>
      <c r="ACE12" s="5"/>
      <c r="ACF12" s="6" t="s">
        <v>110</v>
      </c>
      <c r="ACG12" s="6">
        <v>0.54026666700000003</v>
      </c>
      <c r="ACH12" s="7">
        <v>2.4699999999999999E-8</v>
      </c>
      <c r="ACI12" s="6">
        <v>3.7057399999999998E-4</v>
      </c>
      <c r="ACJ12" s="6"/>
      <c r="ACK12" s="6" t="s">
        <v>87</v>
      </c>
      <c r="ACL12" s="6"/>
      <c r="ACM12" s="6" t="s">
        <v>87</v>
      </c>
      <c r="ACN12" s="6"/>
      <c r="ACO12" s="6"/>
      <c r="ACP12" s="4"/>
      <c r="ACQ12" s="6"/>
      <c r="ACR12" s="4"/>
      <c r="ACS12" s="4"/>
      <c r="ACT12" s="4"/>
      <c r="ACU12" s="6"/>
      <c r="ACV12" s="5"/>
      <c r="ACW12" s="6" t="s">
        <v>110</v>
      </c>
      <c r="ACX12" s="6">
        <v>0.54026666700000003</v>
      </c>
      <c r="ACY12" s="7">
        <v>2.7400000000000001E-8</v>
      </c>
      <c r="ACZ12" s="6">
        <v>4.1087300000000002E-4</v>
      </c>
      <c r="ADA12" s="6"/>
      <c r="ADB12" s="6" t="s">
        <v>87</v>
      </c>
      <c r="ADC12" s="6"/>
      <c r="ADD12" s="6" t="s">
        <v>87</v>
      </c>
      <c r="ADE12" s="6"/>
      <c r="ADF12" s="6"/>
      <c r="ADG12" s="4"/>
      <c r="ADH12" s="6"/>
      <c r="ADI12" s="4"/>
      <c r="ADJ12" s="4"/>
      <c r="ADK12" s="4"/>
      <c r="ADL12" s="6"/>
      <c r="ADM12" s="5"/>
      <c r="ADN12" s="6" t="s">
        <v>110</v>
      </c>
      <c r="ADO12" s="6">
        <v>0.54026666700000003</v>
      </c>
      <c r="ADP12" s="7">
        <v>8.0200000000000003E-8</v>
      </c>
      <c r="ADQ12" s="6">
        <v>1.203553E-3</v>
      </c>
      <c r="ADR12" s="6"/>
      <c r="ADS12" s="6" t="s">
        <v>87</v>
      </c>
      <c r="ADT12" s="6"/>
      <c r="ADU12" s="6" t="s">
        <v>87</v>
      </c>
      <c r="ADV12" s="6"/>
      <c r="ADW12" s="6"/>
      <c r="ADX12" s="4"/>
      <c r="ADY12" s="6"/>
      <c r="ADZ12" s="4"/>
      <c r="AEA12" s="4">
        <v>58.712879999999998</v>
      </c>
      <c r="AEB12" s="4">
        <v>0.15567888999999999</v>
      </c>
      <c r="AEC12" s="6"/>
      <c r="AED12" s="5"/>
      <c r="AEE12" s="6" t="s">
        <v>110</v>
      </c>
      <c r="AEF12" s="6">
        <v>0.54026666700000003</v>
      </c>
      <c r="AEG12" s="7">
        <v>5.0500000000000002E-8</v>
      </c>
      <c r="AEH12" s="6">
        <v>7.5709499999999995E-4</v>
      </c>
      <c r="AEI12" s="6"/>
      <c r="AEJ12" s="6" t="s">
        <v>87</v>
      </c>
      <c r="AEK12" s="6"/>
      <c r="AEL12" s="6" t="s">
        <v>87</v>
      </c>
      <c r="AEM12" s="6"/>
      <c r="AEN12" s="6"/>
      <c r="AEO12" s="4"/>
      <c r="AEP12" s="6"/>
      <c r="AEQ12" s="4"/>
      <c r="AER12" s="4">
        <v>48.824599999999997</v>
      </c>
      <c r="AES12" s="4">
        <v>0.18910602300000001</v>
      </c>
      <c r="AET12" s="6"/>
      <c r="AEU12" s="6"/>
      <c r="AEV12" s="6"/>
      <c r="AEW12" s="5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</row>
    <row r="13" spans="1:881" ht="15.75" x14ac:dyDescent="0.25">
      <c r="A13" s="4"/>
      <c r="B13" s="4"/>
      <c r="C13" s="4" t="s">
        <v>89</v>
      </c>
      <c r="D13" s="4"/>
      <c r="E13" s="4"/>
      <c r="F13" s="4"/>
      <c r="G13" s="4"/>
      <c r="H13" s="4"/>
      <c r="I13" s="4"/>
      <c r="J13" s="4"/>
      <c r="K13" s="5"/>
      <c r="L13" s="7">
        <v>16.899999999999999</v>
      </c>
      <c r="M13" s="6">
        <v>0.27013333299999998</v>
      </c>
      <c r="N13" s="7">
        <v>3.5399999999999999E-8</v>
      </c>
      <c r="O13" s="6">
        <v>5.3077400000000002E-4</v>
      </c>
      <c r="P13" s="6"/>
      <c r="Q13" s="6"/>
      <c r="R13" s="6"/>
      <c r="S13" s="6" t="s">
        <v>87</v>
      </c>
      <c r="T13" s="6"/>
      <c r="U13" s="6"/>
      <c r="V13" s="4"/>
      <c r="W13" s="6"/>
      <c r="X13" s="6"/>
      <c r="Y13" s="4">
        <v>36</v>
      </c>
      <c r="Z13" s="4">
        <v>6.6561956000000005E-2</v>
      </c>
      <c r="AA13" s="6"/>
      <c r="AB13" s="5"/>
      <c r="AC13" s="7">
        <v>5.84</v>
      </c>
      <c r="AD13" s="6">
        <v>0.27013333299999998</v>
      </c>
      <c r="AE13" s="7">
        <v>2.5300000000000002E-8</v>
      </c>
      <c r="AF13" s="6">
        <v>3.7995299999999999E-4</v>
      </c>
      <c r="AG13" s="6"/>
      <c r="AH13" s="6"/>
      <c r="AI13" s="6"/>
      <c r="AJ13" s="6" t="s">
        <v>87</v>
      </c>
      <c r="AK13" s="6"/>
      <c r="AL13" s="6"/>
      <c r="AM13" s="4"/>
      <c r="AN13" s="6"/>
      <c r="AO13" s="6"/>
      <c r="AP13" s="4"/>
      <c r="AQ13" s="4"/>
      <c r="AR13" s="6"/>
      <c r="AS13" s="5"/>
      <c r="AT13" s="7">
        <v>5.29</v>
      </c>
      <c r="AU13" s="6">
        <v>0.27013333299999998</v>
      </c>
      <c r="AV13" s="7">
        <v>3.3699999999999997E-8</v>
      </c>
      <c r="AW13" s="6">
        <v>5.0478399999999998E-4</v>
      </c>
      <c r="AX13" s="6"/>
      <c r="AY13" s="4"/>
      <c r="AZ13" s="6"/>
      <c r="BA13" s="4"/>
      <c r="BB13" s="4"/>
      <c r="BC13" s="6"/>
      <c r="BD13" s="4"/>
      <c r="BE13" s="6"/>
      <c r="BF13" s="6"/>
      <c r="BG13" s="4"/>
      <c r="BH13" s="4"/>
      <c r="BI13" s="6"/>
      <c r="BJ13" s="5"/>
      <c r="BK13" s="7">
        <v>3.69</v>
      </c>
      <c r="BL13" s="6">
        <v>0.27013333299999998</v>
      </c>
      <c r="BM13" s="7">
        <v>2.1699999999999999E-8</v>
      </c>
      <c r="BN13" s="6">
        <v>3.2507100000000002E-4</v>
      </c>
      <c r="BO13" s="6"/>
      <c r="BP13" s="6"/>
      <c r="BQ13" s="6"/>
      <c r="BR13" s="6" t="s">
        <v>87</v>
      </c>
      <c r="BS13" s="6"/>
      <c r="BT13" s="6"/>
      <c r="BU13" s="4"/>
      <c r="BV13" s="6"/>
      <c r="BW13" s="6"/>
      <c r="BX13" s="4"/>
      <c r="BY13" s="4"/>
      <c r="BZ13" s="6"/>
      <c r="CA13" s="5"/>
      <c r="CB13" s="7">
        <v>28.9</v>
      </c>
      <c r="CC13" s="6">
        <v>0.27013333299999998</v>
      </c>
      <c r="CD13" s="7">
        <v>2.7199999999999999E-8</v>
      </c>
      <c r="CE13" s="6">
        <v>4.0801699999999999E-4</v>
      </c>
      <c r="CF13" s="6"/>
      <c r="CG13" s="6"/>
      <c r="CH13" s="6"/>
      <c r="CI13" s="6" t="s">
        <v>87</v>
      </c>
      <c r="CJ13" s="6"/>
      <c r="CK13" s="6"/>
      <c r="CL13" s="4"/>
      <c r="CM13" s="6"/>
      <c r="CN13" s="6"/>
      <c r="CO13" s="4"/>
      <c r="CP13" s="4"/>
      <c r="CQ13" s="6"/>
      <c r="CR13" s="5"/>
      <c r="CS13" s="7">
        <v>4.25</v>
      </c>
      <c r="CT13" s="6">
        <v>0.27013333299999998</v>
      </c>
      <c r="CU13" s="7">
        <v>2.7899999999999998E-8</v>
      </c>
      <c r="CV13" s="6">
        <v>4.1826999999999999E-4</v>
      </c>
      <c r="CW13" s="6"/>
      <c r="CX13" s="6"/>
      <c r="CY13" s="6"/>
      <c r="CZ13" s="6" t="s">
        <v>87</v>
      </c>
      <c r="DA13" s="6"/>
      <c r="DB13" s="6"/>
      <c r="DC13" s="4"/>
      <c r="DD13" s="6"/>
      <c r="DE13" s="6"/>
      <c r="DF13" s="4">
        <v>81.1267</v>
      </c>
      <c r="DG13" s="4">
        <v>3.4338548000000003E-2</v>
      </c>
      <c r="DH13" s="6"/>
      <c r="DI13" s="5"/>
      <c r="DJ13" s="7">
        <v>7.55</v>
      </c>
      <c r="DK13" s="6">
        <v>0.27013333299999998</v>
      </c>
      <c r="DL13" s="7">
        <v>3.2299999999999998E-8</v>
      </c>
      <c r="DM13" s="6">
        <v>4.8443E-4</v>
      </c>
      <c r="DN13" s="6"/>
      <c r="DO13" s="6"/>
      <c r="DP13" s="6"/>
      <c r="DQ13" s="6" t="s">
        <v>87</v>
      </c>
      <c r="DR13" s="6"/>
      <c r="DS13" s="6"/>
      <c r="DT13" s="4"/>
      <c r="DU13" s="6"/>
      <c r="DV13" s="6"/>
      <c r="DW13" s="4">
        <v>24</v>
      </c>
      <c r="DX13" s="4">
        <v>4.5470150000000001E-2</v>
      </c>
      <c r="DY13" s="6"/>
      <c r="DZ13" s="5"/>
      <c r="EA13" s="7">
        <v>4.3899999999999997</v>
      </c>
      <c r="EB13" s="6">
        <v>0.27013333299999998</v>
      </c>
      <c r="EC13" s="7">
        <v>2.25E-8</v>
      </c>
      <c r="ED13" s="6">
        <v>3.36893E-4</v>
      </c>
      <c r="EE13" s="6"/>
      <c r="EF13" s="6"/>
      <c r="EG13" s="6"/>
      <c r="EH13" s="6" t="s">
        <v>87</v>
      </c>
      <c r="EI13" s="6"/>
      <c r="EJ13" s="6"/>
      <c r="EK13" s="4"/>
      <c r="EL13" s="6"/>
      <c r="EM13" s="6"/>
      <c r="EN13" s="4"/>
      <c r="EO13" s="4"/>
      <c r="EP13" s="6"/>
      <c r="EQ13" s="5"/>
      <c r="ER13" s="7">
        <v>385</v>
      </c>
      <c r="ES13" s="6">
        <v>0.27013333299999998</v>
      </c>
      <c r="ET13" s="7">
        <v>1.31E-7</v>
      </c>
      <c r="EU13" s="6">
        <v>1.961759E-3</v>
      </c>
      <c r="EV13" s="6"/>
      <c r="EW13" s="6"/>
      <c r="EX13" s="6"/>
      <c r="EY13" s="6" t="s">
        <v>87</v>
      </c>
      <c r="EZ13" s="6"/>
      <c r="FA13" s="6"/>
      <c r="FB13" s="4"/>
      <c r="FC13" s="6"/>
      <c r="FD13" s="6"/>
      <c r="FE13" s="4"/>
      <c r="FF13" s="4"/>
      <c r="FG13" s="6"/>
      <c r="FH13" s="5"/>
      <c r="FI13" s="7">
        <v>5.66</v>
      </c>
      <c r="FJ13" s="6">
        <v>0.27013333299999998</v>
      </c>
      <c r="FK13" s="7">
        <v>1.74E-8</v>
      </c>
      <c r="FL13" s="6">
        <v>2.6155800000000001E-4</v>
      </c>
      <c r="FM13" s="6"/>
      <c r="FN13" s="6"/>
      <c r="FO13" s="6"/>
      <c r="FP13" s="6" t="s">
        <v>87</v>
      </c>
      <c r="FQ13" s="6"/>
      <c r="FR13" s="6"/>
      <c r="FS13" s="4"/>
      <c r="FT13" s="6"/>
      <c r="FU13" s="6"/>
      <c r="FV13" s="4"/>
      <c r="FW13" s="4"/>
      <c r="FX13" s="6"/>
      <c r="FY13" s="5"/>
      <c r="FZ13" s="7">
        <v>5.73</v>
      </c>
      <c r="GA13" s="6">
        <v>0.27013333299999998</v>
      </c>
      <c r="GB13" s="7">
        <v>4.8E-8</v>
      </c>
      <c r="GC13" s="6">
        <v>7.1938899999999997E-4</v>
      </c>
      <c r="GD13" s="6"/>
      <c r="GE13" s="6"/>
      <c r="GF13" s="6"/>
      <c r="GG13" s="6" t="s">
        <v>87</v>
      </c>
      <c r="GH13" s="6"/>
      <c r="GI13" s="6"/>
      <c r="GJ13" s="4"/>
      <c r="GK13" s="6"/>
      <c r="GL13" s="6"/>
      <c r="GM13" s="4"/>
      <c r="GN13" s="4"/>
      <c r="GO13" s="6"/>
      <c r="GP13" s="5"/>
      <c r="GQ13" s="7">
        <v>115</v>
      </c>
      <c r="GR13" s="6">
        <v>0.27013333299999998</v>
      </c>
      <c r="GS13" s="7">
        <v>5.9400000000000003E-8</v>
      </c>
      <c r="GT13" s="6">
        <v>8.90492E-4</v>
      </c>
      <c r="GU13" s="6"/>
      <c r="GV13" s="6"/>
      <c r="GW13" s="6"/>
      <c r="GX13" s="6" t="s">
        <v>87</v>
      </c>
      <c r="GY13" s="6"/>
      <c r="GZ13" s="6"/>
      <c r="HA13" s="4"/>
      <c r="HB13" s="6"/>
      <c r="HC13" s="6"/>
      <c r="HD13" s="4">
        <v>60.172080000000001</v>
      </c>
      <c r="HE13" s="4">
        <v>0.106021671</v>
      </c>
      <c r="HF13" s="6"/>
      <c r="HG13" s="5"/>
      <c r="HH13" s="7">
        <v>120</v>
      </c>
      <c r="HI13" s="6">
        <v>0.27013333299999998</v>
      </c>
      <c r="HJ13" s="7">
        <v>8.1899999999999999E-8</v>
      </c>
      <c r="HK13" s="6">
        <v>1.2286840000000001E-3</v>
      </c>
      <c r="HL13" s="6"/>
      <c r="HM13" s="6"/>
      <c r="HN13" s="6"/>
      <c r="HO13" s="6" t="s">
        <v>87</v>
      </c>
      <c r="HP13" s="6"/>
      <c r="HQ13" s="6"/>
      <c r="HR13" s="4"/>
      <c r="HS13" s="6"/>
      <c r="HT13" s="6"/>
      <c r="HU13" s="4"/>
      <c r="HV13" s="4"/>
      <c r="HW13" s="6"/>
      <c r="HX13" s="5"/>
      <c r="HY13" s="7">
        <v>57.7</v>
      </c>
      <c r="HZ13" s="6">
        <v>0.27013333299999998</v>
      </c>
      <c r="IA13" s="7">
        <v>7.0200000000000007E-8</v>
      </c>
      <c r="IB13" s="6">
        <v>1.0533840000000001E-3</v>
      </c>
      <c r="IC13" s="6"/>
      <c r="ID13" s="6"/>
      <c r="IE13" s="6"/>
      <c r="IF13" s="6" t="s">
        <v>87</v>
      </c>
      <c r="IG13" s="6"/>
      <c r="IH13" s="6"/>
      <c r="II13" s="4"/>
      <c r="IJ13" s="6"/>
      <c r="IK13" s="6"/>
      <c r="IL13" s="4">
        <v>40</v>
      </c>
      <c r="IM13" s="4">
        <v>7.1962366999999999E-2</v>
      </c>
      <c r="IN13" s="6"/>
      <c r="IO13" s="5"/>
      <c r="IP13" s="7">
        <v>88.2</v>
      </c>
      <c r="IQ13" s="6">
        <v>0.27013333299999998</v>
      </c>
      <c r="IR13" s="7">
        <v>5.9999999999999995E-8</v>
      </c>
      <c r="IS13" s="6">
        <v>8.9987200000000002E-4</v>
      </c>
      <c r="IT13" s="6"/>
      <c r="IU13" s="6"/>
      <c r="IV13" s="6"/>
      <c r="IW13" s="6" t="s">
        <v>87</v>
      </c>
      <c r="IX13" s="6"/>
      <c r="IY13" s="6"/>
      <c r="IZ13" s="4"/>
      <c r="JA13" s="6"/>
      <c r="JB13" s="6"/>
      <c r="JC13" s="4"/>
      <c r="JD13" s="4"/>
      <c r="JE13" s="6"/>
      <c r="JF13" s="5"/>
      <c r="JG13" s="7">
        <v>12.1</v>
      </c>
      <c r="JH13" s="6">
        <v>0.27013333299999998</v>
      </c>
      <c r="JI13" s="7">
        <v>2.7999999999999999E-8</v>
      </c>
      <c r="JJ13" s="6">
        <v>4.2012700000000001E-4</v>
      </c>
      <c r="JK13" s="6"/>
      <c r="JL13" s="6"/>
      <c r="JM13" s="6"/>
      <c r="JN13" s="6" t="s">
        <v>87</v>
      </c>
      <c r="JO13" s="6"/>
      <c r="JP13" s="6"/>
      <c r="JQ13" s="4"/>
      <c r="JR13" s="6"/>
      <c r="JS13" s="6"/>
      <c r="JT13" s="4"/>
      <c r="JU13" s="4"/>
      <c r="JV13" s="6"/>
      <c r="JW13" s="5"/>
      <c r="JX13" s="7">
        <v>64.3</v>
      </c>
      <c r="JY13" s="6">
        <v>0.27013333299999998</v>
      </c>
      <c r="JZ13" s="7">
        <v>3.5000000000000002E-8</v>
      </c>
      <c r="KA13" s="6">
        <v>5.25264E-4</v>
      </c>
      <c r="KB13" s="6"/>
      <c r="KC13" s="6"/>
      <c r="KD13" s="6"/>
      <c r="KE13" s="6" t="s">
        <v>87</v>
      </c>
      <c r="KF13" s="6"/>
      <c r="KG13" s="6"/>
      <c r="KH13" s="4"/>
      <c r="KI13" s="6"/>
      <c r="KJ13" s="6"/>
      <c r="KK13" s="4"/>
      <c r="KL13" s="4"/>
      <c r="KM13" s="6"/>
      <c r="KN13" s="5"/>
      <c r="KO13" s="7">
        <v>73.599999999999994</v>
      </c>
      <c r="KP13" s="6">
        <v>0.27013333299999998</v>
      </c>
      <c r="KQ13" s="7">
        <v>-4.3699999999999996E-9</v>
      </c>
      <c r="KR13" s="7">
        <v>-6.5514700000000005E-5</v>
      </c>
      <c r="KS13" s="6"/>
      <c r="KT13" s="6"/>
      <c r="KU13" s="6"/>
      <c r="KV13" s="6" t="s">
        <v>87</v>
      </c>
      <c r="KW13" s="6"/>
      <c r="KX13" s="6"/>
      <c r="KY13" s="4"/>
      <c r="KZ13" s="6"/>
      <c r="LA13" s="6"/>
      <c r="LB13" s="4"/>
      <c r="LC13" s="4"/>
      <c r="LD13" s="6"/>
      <c r="LE13" s="5"/>
      <c r="LF13" s="7">
        <v>43.8</v>
      </c>
      <c r="LG13" s="6">
        <v>0.27013333299999998</v>
      </c>
      <c r="LH13" s="7">
        <v>2.4599999999999999E-8</v>
      </c>
      <c r="LI13" s="6">
        <v>3.6837000000000003E-4</v>
      </c>
      <c r="LJ13" s="6"/>
      <c r="LK13" s="6"/>
      <c r="LL13" s="6"/>
      <c r="LM13" s="6" t="s">
        <v>87</v>
      </c>
      <c r="LN13" s="6"/>
      <c r="LO13" s="6"/>
      <c r="LP13" s="4"/>
      <c r="LQ13" s="6"/>
      <c r="LR13" s="6"/>
      <c r="LS13" s="4"/>
      <c r="LT13" s="4"/>
      <c r="LU13" s="6"/>
      <c r="LV13" s="5"/>
      <c r="LW13" s="7">
        <v>16.3</v>
      </c>
      <c r="LX13" s="6">
        <v>0.27013333299999998</v>
      </c>
      <c r="LY13" s="7">
        <v>6.1599999999999996E-8</v>
      </c>
      <c r="LZ13" s="6">
        <v>9.2443500000000004E-4</v>
      </c>
      <c r="MA13" s="6"/>
      <c r="MB13" s="6"/>
      <c r="MC13" s="6"/>
      <c r="MD13" s="6" t="s">
        <v>87</v>
      </c>
      <c r="ME13" s="6"/>
      <c r="MF13" s="6"/>
      <c r="MG13" s="4"/>
      <c r="MH13" s="6"/>
      <c r="MI13" s="6"/>
      <c r="MJ13" s="4"/>
      <c r="MK13" s="4"/>
      <c r="ML13" s="6"/>
      <c r="MM13" s="5"/>
      <c r="MN13" s="7">
        <v>3.72</v>
      </c>
      <c r="MO13" s="6">
        <v>0.27013333299999998</v>
      </c>
      <c r="MP13" s="7">
        <v>1.39E-8</v>
      </c>
      <c r="MQ13" s="6">
        <v>2.0884399999999999E-4</v>
      </c>
      <c r="MR13" s="6"/>
      <c r="MS13" s="6"/>
      <c r="MT13" s="6"/>
      <c r="MU13" s="6" t="s">
        <v>87</v>
      </c>
      <c r="MV13" s="6"/>
      <c r="MW13" s="6"/>
      <c r="MX13" s="4"/>
      <c r="MY13" s="6"/>
      <c r="MZ13" s="6"/>
      <c r="NA13" s="4"/>
      <c r="NB13" s="4"/>
      <c r="NC13" s="6"/>
      <c r="ND13" s="5"/>
      <c r="NE13" s="7">
        <v>219</v>
      </c>
      <c r="NF13" s="6">
        <v>0.27013333299999998</v>
      </c>
      <c r="NG13" s="7">
        <v>7.8899999999999998E-8</v>
      </c>
      <c r="NH13" s="6">
        <v>1.1835890000000001E-3</v>
      </c>
      <c r="NI13" s="6"/>
      <c r="NJ13" s="6"/>
      <c r="NK13" s="6"/>
      <c r="NL13" s="6" t="s">
        <v>87</v>
      </c>
      <c r="NM13" s="6"/>
      <c r="NN13" s="6"/>
      <c r="NO13" s="4"/>
      <c r="NP13" s="6"/>
      <c r="NQ13" s="6"/>
      <c r="NR13" s="4"/>
      <c r="NS13" s="4"/>
      <c r="NT13" s="6"/>
      <c r="NU13" s="5"/>
      <c r="NV13" s="7">
        <v>16.3</v>
      </c>
      <c r="NW13" s="6">
        <v>0.27013333299999998</v>
      </c>
      <c r="NX13" s="7">
        <v>1.96E-8</v>
      </c>
      <c r="NY13" s="6">
        <v>2.9325999999999999E-4</v>
      </c>
      <c r="NZ13" s="6"/>
      <c r="OA13" s="6"/>
      <c r="OB13" s="6"/>
      <c r="OC13" s="6" t="s">
        <v>87</v>
      </c>
      <c r="OD13" s="6"/>
      <c r="OE13" s="6"/>
      <c r="OF13" s="4"/>
      <c r="OG13" s="6"/>
      <c r="OH13" s="6"/>
      <c r="OI13" s="4"/>
      <c r="OJ13" s="4"/>
      <c r="OK13" s="6"/>
      <c r="OL13" s="5"/>
      <c r="OM13" s="7">
        <v>84</v>
      </c>
      <c r="ON13" s="6">
        <v>0.27013333299999998</v>
      </c>
      <c r="OO13" s="7">
        <v>2.84E-8</v>
      </c>
      <c r="OP13" s="6">
        <v>4.2632199999999997E-4</v>
      </c>
      <c r="OQ13" s="6"/>
      <c r="OR13" s="6"/>
      <c r="OS13" s="6"/>
      <c r="OT13" s="6" t="s">
        <v>87</v>
      </c>
      <c r="OU13" s="6"/>
      <c r="OV13" s="6"/>
      <c r="OW13" s="4"/>
      <c r="OX13" s="6"/>
      <c r="OY13" s="6"/>
      <c r="OZ13" s="4"/>
      <c r="PA13" s="4"/>
      <c r="PB13" s="6"/>
      <c r="PC13" s="5"/>
      <c r="PD13" s="7">
        <v>4.9800000000000004</v>
      </c>
      <c r="PE13" s="6">
        <v>0.27013333299999998</v>
      </c>
      <c r="PF13" s="7">
        <v>3.3500000000000002E-8</v>
      </c>
      <c r="PG13" s="6">
        <v>5.0321700000000003E-4</v>
      </c>
      <c r="PH13" s="6"/>
      <c r="PI13" s="6"/>
      <c r="PJ13" s="6"/>
      <c r="PK13" s="6" t="s">
        <v>87</v>
      </c>
      <c r="PL13" s="6"/>
      <c r="PM13" s="6"/>
      <c r="PN13" s="4"/>
      <c r="PO13" s="6"/>
      <c r="PP13" s="6"/>
      <c r="PQ13" s="4"/>
      <c r="PR13" s="4"/>
      <c r="PS13" s="6"/>
      <c r="PT13" s="5"/>
      <c r="PU13" s="7">
        <v>143</v>
      </c>
      <c r="PV13" s="6">
        <v>0.27013333299999998</v>
      </c>
      <c r="PW13" s="7">
        <v>5.2700000000000002E-8</v>
      </c>
      <c r="PX13" s="6">
        <v>7.9050099999999999E-4</v>
      </c>
      <c r="PY13" s="6"/>
      <c r="PZ13" s="6"/>
      <c r="QA13" s="6"/>
      <c r="QB13" s="6" t="s">
        <v>87</v>
      </c>
      <c r="QC13" s="6"/>
      <c r="QD13" s="6"/>
      <c r="QE13" s="4"/>
      <c r="QF13" s="6"/>
      <c r="QG13" s="6"/>
      <c r="QH13" s="4"/>
      <c r="QI13" s="4"/>
      <c r="QJ13" s="6"/>
      <c r="QK13" s="5"/>
      <c r="QL13" s="7">
        <v>16.3</v>
      </c>
      <c r="QM13" s="6">
        <v>0.27013333299999998</v>
      </c>
      <c r="QN13" s="7">
        <v>2.96E-8</v>
      </c>
      <c r="QO13" s="6">
        <v>4.4336199999999999E-4</v>
      </c>
      <c r="QP13" s="6"/>
      <c r="QQ13" s="6"/>
      <c r="QR13" s="6"/>
      <c r="QS13" s="6" t="s">
        <v>87</v>
      </c>
      <c r="QT13" s="6"/>
      <c r="QU13" s="6"/>
      <c r="QV13" s="4"/>
      <c r="QW13" s="6"/>
      <c r="QX13" s="6"/>
      <c r="QY13" s="4"/>
      <c r="QZ13" s="4"/>
      <c r="RA13" s="6"/>
      <c r="RB13" s="5"/>
      <c r="RC13" s="7">
        <v>162</v>
      </c>
      <c r="RD13" s="6">
        <v>0.27013333299999998</v>
      </c>
      <c r="RE13" s="7">
        <v>7.6700000000000005E-8</v>
      </c>
      <c r="RF13" s="6">
        <v>1.1501770000000001E-3</v>
      </c>
      <c r="RG13" s="6"/>
      <c r="RH13" s="6"/>
      <c r="RI13" s="6"/>
      <c r="RJ13" s="6" t="s">
        <v>87</v>
      </c>
      <c r="RK13" s="6"/>
      <c r="RL13" s="6"/>
      <c r="RM13" s="4"/>
      <c r="RN13" s="6"/>
      <c r="RO13" s="6"/>
      <c r="RP13" s="4"/>
      <c r="RQ13" s="4"/>
      <c r="RR13" s="6"/>
      <c r="RS13" s="5"/>
      <c r="RT13" s="7">
        <v>205</v>
      </c>
      <c r="RU13" s="6">
        <v>0.27013333299999998</v>
      </c>
      <c r="RV13" s="7">
        <v>6.6199999999999997E-8</v>
      </c>
      <c r="RW13" s="6">
        <v>9.9342599999999994E-4</v>
      </c>
      <c r="RX13" s="6"/>
      <c r="RY13" s="6"/>
      <c r="RZ13" s="6"/>
      <c r="SA13" s="6" t="s">
        <v>87</v>
      </c>
      <c r="SB13" s="6"/>
      <c r="SC13" s="6"/>
      <c r="SD13" s="4"/>
      <c r="SE13" s="6"/>
      <c r="SF13" s="6"/>
      <c r="SG13" s="4"/>
      <c r="SH13" s="4"/>
      <c r="SI13" s="6"/>
      <c r="SJ13" s="5"/>
      <c r="SK13" s="7">
        <v>153</v>
      </c>
      <c r="SL13" s="6">
        <v>0.27013333299999998</v>
      </c>
      <c r="SM13" s="7">
        <v>4.73E-8</v>
      </c>
      <c r="SN13" s="6">
        <v>7.0880200000000002E-4</v>
      </c>
      <c r="SO13" s="6"/>
      <c r="SP13" s="6"/>
      <c r="SQ13" s="6"/>
      <c r="SR13" s="6" t="s">
        <v>87</v>
      </c>
      <c r="SS13" s="6"/>
      <c r="ST13" s="6"/>
      <c r="SU13" s="4"/>
      <c r="SV13" s="6"/>
      <c r="SW13" s="6"/>
      <c r="SX13" s="4"/>
      <c r="SY13" s="4"/>
      <c r="SZ13" s="6"/>
      <c r="TA13" s="5"/>
      <c r="TB13" s="7">
        <v>113</v>
      </c>
      <c r="TC13" s="6">
        <v>0.27013333299999998</v>
      </c>
      <c r="TD13" s="7">
        <v>3.7800000000000001E-8</v>
      </c>
      <c r="TE13" s="6">
        <v>5.6694600000000003E-4</v>
      </c>
      <c r="TF13" s="6"/>
      <c r="TG13" s="6"/>
      <c r="TH13" s="6"/>
      <c r="TI13" s="6" t="s">
        <v>87</v>
      </c>
      <c r="TJ13" s="6"/>
      <c r="TK13" s="6"/>
      <c r="TL13" s="4"/>
      <c r="TM13" s="6"/>
      <c r="TN13" s="6"/>
      <c r="TO13" s="4"/>
      <c r="TP13" s="4"/>
      <c r="TQ13" s="6"/>
      <c r="TR13" s="5"/>
      <c r="TS13" s="7">
        <v>386</v>
      </c>
      <c r="TT13" s="6">
        <v>0.27013333299999998</v>
      </c>
      <c r="TU13" s="7">
        <v>1.7100000000000001E-7</v>
      </c>
      <c r="TV13" s="6">
        <v>2.5702569999999998E-3</v>
      </c>
      <c r="TW13" s="6"/>
      <c r="TX13" s="6"/>
      <c r="TY13" s="6"/>
      <c r="TZ13" s="6" t="s">
        <v>87</v>
      </c>
      <c r="UA13" s="6"/>
      <c r="UB13" s="6"/>
      <c r="UC13" s="4"/>
      <c r="UD13" s="6"/>
      <c r="UE13" s="6"/>
      <c r="UF13" s="4"/>
      <c r="UG13" s="4"/>
      <c r="UH13" s="6"/>
      <c r="UI13" s="5"/>
      <c r="UJ13" s="7">
        <v>73.599999999999994</v>
      </c>
      <c r="UK13" s="6">
        <v>0.27013333299999998</v>
      </c>
      <c r="UL13" s="7">
        <v>1.0999999999999999E-9</v>
      </c>
      <c r="UM13" s="7">
        <v>1.65703E-5</v>
      </c>
      <c r="UN13" s="6"/>
      <c r="UO13" s="6"/>
      <c r="UP13" s="6"/>
      <c r="UQ13" s="6" t="s">
        <v>87</v>
      </c>
      <c r="UR13" s="6"/>
      <c r="US13" s="6"/>
      <c r="UT13" s="4"/>
      <c r="UU13" s="6"/>
      <c r="UV13" s="6"/>
      <c r="UW13" s="4"/>
      <c r="UX13" s="4"/>
      <c r="UY13" s="6"/>
      <c r="UZ13" s="5"/>
      <c r="VA13" s="7">
        <v>114</v>
      </c>
      <c r="VB13" s="6">
        <v>0.27013333299999998</v>
      </c>
      <c r="VC13" s="7">
        <v>5.99E-8</v>
      </c>
      <c r="VD13" s="6">
        <v>8.9795200000000004E-4</v>
      </c>
      <c r="VE13" s="6"/>
      <c r="VF13" s="6"/>
      <c r="VG13" s="6"/>
      <c r="VH13" s="6" t="s">
        <v>87</v>
      </c>
      <c r="VI13" s="6"/>
      <c r="VJ13" s="6"/>
      <c r="VK13" s="4"/>
      <c r="VL13" s="6"/>
      <c r="VM13" s="6"/>
      <c r="VN13" s="4"/>
      <c r="VO13" s="4"/>
      <c r="VP13" s="6"/>
      <c r="VQ13" s="5"/>
      <c r="VR13" s="7">
        <v>162</v>
      </c>
      <c r="VS13" s="6">
        <v>0.27013333299999998</v>
      </c>
      <c r="VT13" s="7">
        <v>6.5099999999999994E-8</v>
      </c>
      <c r="VU13" s="6">
        <v>9.7589400000000005E-4</v>
      </c>
      <c r="VV13" s="6"/>
      <c r="VW13" s="6"/>
      <c r="VX13" s="6"/>
      <c r="VY13" s="6" t="s">
        <v>87</v>
      </c>
      <c r="VZ13" s="6"/>
      <c r="WA13" s="6"/>
      <c r="WB13" s="4"/>
      <c r="WC13" s="6"/>
      <c r="WD13" s="6"/>
      <c r="WE13" s="4"/>
      <c r="WF13" s="4"/>
      <c r="WG13" s="6"/>
      <c r="WH13" s="5"/>
      <c r="WI13" s="7">
        <v>6.15</v>
      </c>
      <c r="WJ13" s="6">
        <v>0.27013333299999998</v>
      </c>
      <c r="WK13" s="7">
        <v>3.6099999999999999E-8</v>
      </c>
      <c r="WL13" s="6">
        <v>5.4120199999999996E-4</v>
      </c>
      <c r="WM13" s="6"/>
      <c r="WN13" s="6"/>
      <c r="WO13" s="6"/>
      <c r="WP13" s="6" t="s">
        <v>87</v>
      </c>
      <c r="WQ13" s="6"/>
      <c r="WR13" s="6"/>
      <c r="WS13" s="4"/>
      <c r="WT13" s="6"/>
      <c r="WU13" s="6"/>
      <c r="WV13" s="4"/>
      <c r="WW13" s="4"/>
      <c r="WX13" s="6"/>
      <c r="WY13" s="5"/>
      <c r="WZ13" s="7">
        <v>16.3</v>
      </c>
      <c r="XA13" s="6">
        <v>0.27013333299999998</v>
      </c>
      <c r="XB13" s="7">
        <v>2.5600000000000001E-8</v>
      </c>
      <c r="XC13" s="6">
        <v>3.8441099999999998E-4</v>
      </c>
      <c r="XD13" s="6"/>
      <c r="XE13" s="6"/>
      <c r="XF13" s="6"/>
      <c r="XG13" s="6" t="s">
        <v>87</v>
      </c>
      <c r="XH13" s="6"/>
      <c r="XI13" s="6"/>
      <c r="XJ13" s="4"/>
      <c r="XK13" s="6"/>
      <c r="XL13" s="6"/>
      <c r="XM13" s="4"/>
      <c r="XN13" s="4"/>
      <c r="XO13" s="6"/>
      <c r="XP13" s="5"/>
      <c r="XQ13" s="7">
        <v>16.3</v>
      </c>
      <c r="XR13" s="6">
        <v>0.27013333299999998</v>
      </c>
      <c r="XS13" s="7">
        <v>2.6499999999999999E-8</v>
      </c>
      <c r="XT13" s="6">
        <v>3.9682299999999998E-4</v>
      </c>
      <c r="XU13" s="6"/>
      <c r="XV13" s="6"/>
      <c r="XW13" s="6"/>
      <c r="XX13" s="6" t="s">
        <v>87</v>
      </c>
      <c r="XY13" s="6"/>
      <c r="XZ13" s="6"/>
      <c r="YA13" s="4"/>
      <c r="YB13" s="6"/>
      <c r="YC13" s="6"/>
      <c r="YD13" s="4"/>
      <c r="YE13" s="4"/>
      <c r="YF13" s="6"/>
      <c r="YG13" s="5"/>
      <c r="YH13" s="7">
        <v>73.599999999999994</v>
      </c>
      <c r="YI13" s="6">
        <v>0.27013333299999998</v>
      </c>
      <c r="YJ13" s="7">
        <v>8.4600000000000003E-8</v>
      </c>
      <c r="YK13" s="6">
        <v>1.2694609999999999E-3</v>
      </c>
      <c r="YL13" s="6"/>
      <c r="YM13" s="6"/>
      <c r="YN13" s="6"/>
      <c r="YO13" s="6" t="s">
        <v>87</v>
      </c>
      <c r="YP13" s="6"/>
      <c r="YQ13" s="6"/>
      <c r="YR13" s="4"/>
      <c r="YS13" s="6"/>
      <c r="YT13" s="6"/>
      <c r="YU13" s="4"/>
      <c r="YV13" s="4"/>
      <c r="YW13" s="6"/>
      <c r="YX13" s="5"/>
      <c r="YY13" s="7">
        <v>73.599999999999994</v>
      </c>
      <c r="YZ13" s="6">
        <v>0.27013333299999998</v>
      </c>
      <c r="ZA13" s="7">
        <v>2.0599999999999999E-8</v>
      </c>
      <c r="ZB13" s="6">
        <v>3.08554E-4</v>
      </c>
      <c r="ZC13" s="6"/>
      <c r="ZD13" s="6"/>
      <c r="ZE13" s="6"/>
      <c r="ZF13" s="6" t="s">
        <v>87</v>
      </c>
      <c r="ZG13" s="6"/>
      <c r="ZH13" s="6"/>
      <c r="ZI13" s="4"/>
      <c r="ZJ13" s="6"/>
      <c r="ZK13" s="6"/>
      <c r="ZL13" s="4"/>
      <c r="ZM13" s="4"/>
      <c r="ZN13" s="6"/>
      <c r="ZO13" s="5"/>
      <c r="ZP13" s="7">
        <v>116</v>
      </c>
      <c r="ZQ13" s="6">
        <v>0.27013333299999998</v>
      </c>
      <c r="ZR13" s="7">
        <v>4.8300000000000002E-8</v>
      </c>
      <c r="ZS13" s="6">
        <v>7.2455299999999996E-4</v>
      </c>
      <c r="ZT13" s="6"/>
      <c r="ZU13" s="6"/>
      <c r="ZV13" s="6"/>
      <c r="ZW13" s="6" t="s">
        <v>87</v>
      </c>
      <c r="ZX13" s="6"/>
      <c r="ZY13" s="6"/>
      <c r="ZZ13" s="4"/>
      <c r="AAA13" s="6"/>
      <c r="AAB13" s="6"/>
      <c r="AAC13" s="4">
        <v>60.594099999999997</v>
      </c>
      <c r="AAD13" s="4">
        <v>0.114648838</v>
      </c>
      <c r="AAE13" s="6"/>
      <c r="AAF13" s="5"/>
      <c r="AAG13" s="7">
        <v>73.599999999999994</v>
      </c>
      <c r="AAH13" s="6">
        <v>0.27013333299999998</v>
      </c>
      <c r="AAI13" s="7">
        <v>3.1399999999999999E-9</v>
      </c>
      <c r="AAJ13" s="7">
        <v>4.7104000000000002E-5</v>
      </c>
      <c r="AAK13" s="6"/>
      <c r="AAL13" s="6"/>
      <c r="AAM13" s="6"/>
      <c r="AAN13" s="6" t="s">
        <v>87</v>
      </c>
      <c r="AAO13" s="6"/>
      <c r="AAP13" s="6"/>
      <c r="AAQ13" s="4"/>
      <c r="AAR13" s="6"/>
      <c r="AAS13" s="6"/>
      <c r="AAT13" s="4"/>
      <c r="AAU13" s="4"/>
      <c r="AAV13" s="6"/>
      <c r="AAW13" s="5"/>
      <c r="AAX13" s="7">
        <v>162</v>
      </c>
      <c r="AAY13" s="6">
        <v>0.27013333299999998</v>
      </c>
      <c r="AAZ13" s="7">
        <v>1.05E-7</v>
      </c>
      <c r="ABA13" s="6">
        <v>1.5799430000000001E-3</v>
      </c>
      <c r="ABB13" s="6"/>
      <c r="ABC13" s="6"/>
      <c r="ABD13" s="6"/>
      <c r="ABE13" s="6" t="s">
        <v>87</v>
      </c>
      <c r="ABF13" s="6"/>
      <c r="ABG13" s="6"/>
      <c r="ABH13" s="4"/>
      <c r="ABI13" s="6"/>
      <c r="ABJ13" s="6"/>
      <c r="ABK13" s="4"/>
      <c r="ABL13" s="4"/>
      <c r="ABM13" s="6"/>
      <c r="ABN13" s="5"/>
      <c r="ABO13" s="7">
        <v>73.599999999999994</v>
      </c>
      <c r="ABP13" s="6">
        <v>0.27013333299999998</v>
      </c>
      <c r="ABQ13" s="7">
        <v>2.3999999999999998E-7</v>
      </c>
      <c r="ABR13" s="6">
        <v>3.5970339999999998E-3</v>
      </c>
      <c r="ABS13" s="6"/>
      <c r="ABT13" s="6"/>
      <c r="ABU13" s="6"/>
      <c r="ABV13" s="6" t="s">
        <v>87</v>
      </c>
      <c r="ABW13" s="6"/>
      <c r="ABX13" s="6"/>
      <c r="ABY13" s="4"/>
      <c r="ABZ13" s="6"/>
      <c r="ACA13" s="6"/>
      <c r="ACB13" s="4"/>
      <c r="ACC13" s="4"/>
      <c r="ACD13" s="6"/>
      <c r="ACE13" s="5"/>
      <c r="ACF13" s="7">
        <v>16.3</v>
      </c>
      <c r="ACG13" s="6">
        <v>0.27013333299999998</v>
      </c>
      <c r="ACH13" s="7">
        <v>2.2600000000000001E-8</v>
      </c>
      <c r="ACI13" s="6">
        <v>3.3907499999999999E-4</v>
      </c>
      <c r="ACJ13" s="6"/>
      <c r="ACK13" s="6"/>
      <c r="ACL13" s="6"/>
      <c r="ACM13" s="6" t="s">
        <v>87</v>
      </c>
      <c r="ACN13" s="6"/>
      <c r="ACO13" s="6"/>
      <c r="ACP13" s="4"/>
      <c r="ACQ13" s="6"/>
      <c r="ACR13" s="6"/>
      <c r="ACS13" s="4"/>
      <c r="ACT13" s="4"/>
      <c r="ACU13" s="6"/>
      <c r="ACV13" s="5"/>
      <c r="ACW13" s="7">
        <v>16.3</v>
      </c>
      <c r="ACX13" s="6">
        <v>0.27013333299999998</v>
      </c>
      <c r="ACY13" s="7">
        <v>2.88E-8</v>
      </c>
      <c r="ACZ13" s="6">
        <v>4.3142000000000001E-4</v>
      </c>
      <c r="ADA13" s="6"/>
      <c r="ADB13" s="6"/>
      <c r="ADC13" s="6"/>
      <c r="ADD13" s="6" t="s">
        <v>87</v>
      </c>
      <c r="ADE13" s="6"/>
      <c r="ADF13" s="6"/>
      <c r="ADG13" s="4"/>
      <c r="ADH13" s="6"/>
      <c r="ADI13" s="6"/>
      <c r="ADJ13" s="4"/>
      <c r="ADK13" s="4"/>
      <c r="ADL13" s="6"/>
      <c r="ADM13" s="5"/>
      <c r="ADN13" s="7">
        <v>16.3</v>
      </c>
      <c r="ADO13" s="6">
        <v>0.27013333299999998</v>
      </c>
      <c r="ADP13" s="7">
        <v>3.3099999999999999E-8</v>
      </c>
      <c r="ADQ13" s="6">
        <v>4.9722199999999996E-4</v>
      </c>
      <c r="ADR13" s="6"/>
      <c r="ADS13" s="6"/>
      <c r="ADT13" s="6"/>
      <c r="ADU13" s="6" t="s">
        <v>87</v>
      </c>
      <c r="ADV13" s="6"/>
      <c r="ADW13" s="6"/>
      <c r="ADX13" s="4"/>
      <c r="ADY13" s="6"/>
      <c r="ADZ13" s="6"/>
      <c r="AEA13" s="4">
        <v>60.343793329999997</v>
      </c>
      <c r="AEB13" s="4">
        <v>0.156463625</v>
      </c>
      <c r="AEC13" s="6"/>
      <c r="AED13" s="5"/>
      <c r="AEE13" s="7">
        <v>16.3</v>
      </c>
      <c r="AEF13" s="6">
        <v>0.27013333299999998</v>
      </c>
      <c r="AEG13" s="7">
        <v>5.1900000000000002E-8</v>
      </c>
      <c r="AEH13" s="6">
        <v>7.7801200000000002E-4</v>
      </c>
      <c r="AEI13" s="6"/>
      <c r="AEJ13" s="6"/>
      <c r="AEK13" s="6"/>
      <c r="AEL13" s="6" t="s">
        <v>87</v>
      </c>
      <c r="AEM13" s="6"/>
      <c r="AEN13" s="6"/>
      <c r="AEO13" s="4"/>
      <c r="AEP13" s="6"/>
      <c r="AEQ13" s="6"/>
      <c r="AER13" s="4">
        <v>50.45208667</v>
      </c>
      <c r="AES13" s="4">
        <v>0.19042240399999999</v>
      </c>
      <c r="AET13" s="6"/>
      <c r="AEU13" s="6"/>
      <c r="AEV13" s="6"/>
      <c r="AEW13" s="5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</row>
    <row r="14" spans="1:881" ht="15.75" x14ac:dyDescent="0.25">
      <c r="A14" s="4"/>
      <c r="B14" s="4"/>
      <c r="C14" s="4" t="s">
        <v>89</v>
      </c>
      <c r="D14" s="4"/>
      <c r="E14" s="4"/>
      <c r="F14" s="4"/>
      <c r="G14" s="4"/>
      <c r="H14" s="4"/>
      <c r="I14" s="4"/>
      <c r="J14" s="4"/>
      <c r="K14" s="5"/>
      <c r="L14" s="6" t="s">
        <v>2</v>
      </c>
      <c r="M14" s="6">
        <v>0.135066667</v>
      </c>
      <c r="N14" s="7">
        <v>2.1699999999999999E-8</v>
      </c>
      <c r="O14" s="6">
        <v>3.2538100000000002E-4</v>
      </c>
      <c r="P14" s="6"/>
      <c r="Q14" s="6"/>
      <c r="R14" s="6"/>
      <c r="S14" s="6" t="s">
        <v>87</v>
      </c>
      <c r="T14" s="6" t="s">
        <v>87</v>
      </c>
      <c r="U14" s="6"/>
      <c r="V14" s="4"/>
      <c r="W14" s="4"/>
      <c r="X14" s="6">
        <v>0.54026666700000003</v>
      </c>
      <c r="Y14" s="4">
        <v>32</v>
      </c>
      <c r="Z14" s="4">
        <v>8.9024400000000004E-2</v>
      </c>
      <c r="AA14" s="6">
        <v>1.0283200000000001E-3</v>
      </c>
      <c r="AB14" s="5"/>
      <c r="AC14" s="6" t="s">
        <v>2</v>
      </c>
      <c r="AD14" s="6">
        <v>0.135066667</v>
      </c>
      <c r="AE14" s="7">
        <v>2.5699999999999999E-8</v>
      </c>
      <c r="AF14" s="6">
        <v>3.8498699999999999E-4</v>
      </c>
      <c r="AG14" s="6"/>
      <c r="AH14" s="6"/>
      <c r="AI14" s="6"/>
      <c r="AJ14" s="6" t="s">
        <v>87</v>
      </c>
      <c r="AK14" s="6" t="s">
        <v>87</v>
      </c>
      <c r="AL14" s="6"/>
      <c r="AM14" s="4"/>
      <c r="AN14" s="4"/>
      <c r="AO14" s="6">
        <v>0.54026666700000003</v>
      </c>
      <c r="AP14" s="4">
        <v>8.4195333330000004</v>
      </c>
      <c r="AQ14" s="4">
        <v>4.2227818E-2</v>
      </c>
      <c r="AR14" s="6">
        <v>4.47484E-4</v>
      </c>
      <c r="AS14" s="5"/>
      <c r="AT14" s="6" t="s">
        <v>2</v>
      </c>
      <c r="AU14" s="6">
        <v>0.135066667</v>
      </c>
      <c r="AV14" s="7">
        <v>3.4200000000000002E-8</v>
      </c>
      <c r="AW14" s="6">
        <v>5.1338999999999996E-4</v>
      </c>
      <c r="AX14" s="6"/>
      <c r="AY14" s="4"/>
      <c r="AZ14" s="6"/>
      <c r="BA14" s="4"/>
      <c r="BB14" s="4"/>
      <c r="BC14" s="6"/>
      <c r="BD14" s="4"/>
      <c r="BE14" s="4"/>
      <c r="BF14" s="6">
        <v>0.54026666700000003</v>
      </c>
      <c r="BG14" s="4">
        <v>10.35816</v>
      </c>
      <c r="BH14" s="4">
        <v>3.0166816999999999E-2</v>
      </c>
      <c r="BI14" s="6">
        <v>2.8132800000000001E-4</v>
      </c>
      <c r="BJ14" s="5"/>
      <c r="BK14" s="6" t="s">
        <v>2</v>
      </c>
      <c r="BL14" s="6">
        <v>0.135066667</v>
      </c>
      <c r="BM14" s="7">
        <v>1.2499999999999999E-8</v>
      </c>
      <c r="BN14" s="6">
        <v>1.87121E-4</v>
      </c>
      <c r="BO14" s="6"/>
      <c r="BP14" s="6"/>
      <c r="BQ14" s="6"/>
      <c r="BR14" s="6" t="s">
        <v>87</v>
      </c>
      <c r="BS14" s="6" t="s">
        <v>87</v>
      </c>
      <c r="BT14" s="6"/>
      <c r="BU14" s="4"/>
      <c r="BV14" s="4"/>
      <c r="BW14" s="6">
        <v>0.54026666700000003</v>
      </c>
      <c r="BX14" s="4">
        <v>174</v>
      </c>
      <c r="BY14" s="4">
        <v>0.110658206</v>
      </c>
      <c r="BZ14" s="6">
        <v>2.45424E-4</v>
      </c>
      <c r="CA14" s="5"/>
      <c r="CB14" s="6" t="s">
        <v>2</v>
      </c>
      <c r="CC14" s="6">
        <v>0.135066667</v>
      </c>
      <c r="CD14" s="7">
        <v>2.25E-8</v>
      </c>
      <c r="CE14" s="6">
        <v>3.3795400000000001E-4</v>
      </c>
      <c r="CF14" s="6"/>
      <c r="CG14" s="6"/>
      <c r="CH14" s="6"/>
      <c r="CI14" s="6" t="s">
        <v>87</v>
      </c>
      <c r="CJ14" s="6" t="s">
        <v>87</v>
      </c>
      <c r="CK14" s="6"/>
      <c r="CL14" s="4"/>
      <c r="CM14" s="4"/>
      <c r="CN14" s="6">
        <v>0.54026666700000003</v>
      </c>
      <c r="CO14" s="4">
        <v>42</v>
      </c>
      <c r="CP14" s="4">
        <v>3.3201033999999997E-2</v>
      </c>
      <c r="CQ14" s="6">
        <v>5.06121E-4</v>
      </c>
      <c r="CR14" s="5"/>
      <c r="CS14" s="6" t="s">
        <v>2</v>
      </c>
      <c r="CT14" s="6">
        <v>0.135066667</v>
      </c>
      <c r="CU14" s="7">
        <v>1.7E-8</v>
      </c>
      <c r="CV14" s="6">
        <v>2.5471700000000001E-4</v>
      </c>
      <c r="CW14" s="6"/>
      <c r="CX14" s="6"/>
      <c r="CY14" s="6"/>
      <c r="CZ14" s="6" t="s">
        <v>87</v>
      </c>
      <c r="DA14" s="6" t="s">
        <v>87</v>
      </c>
      <c r="DB14" s="6"/>
      <c r="DC14" s="4"/>
      <c r="DD14" s="4"/>
      <c r="DE14" s="4"/>
      <c r="DF14" s="4">
        <v>82.852800000000002</v>
      </c>
      <c r="DG14" s="4">
        <v>3.2121239000000003E-2</v>
      </c>
      <c r="DH14" s="4"/>
      <c r="DI14" s="5"/>
      <c r="DJ14" s="6" t="s">
        <v>2</v>
      </c>
      <c r="DK14" s="6">
        <v>0.135066667</v>
      </c>
      <c r="DL14" s="7">
        <v>2.22E-8</v>
      </c>
      <c r="DM14" s="6">
        <v>3.3273599999999998E-4</v>
      </c>
      <c r="DN14" s="6"/>
      <c r="DO14" s="6"/>
      <c r="DP14" s="6"/>
      <c r="DQ14" s="6" t="s">
        <v>87</v>
      </c>
      <c r="DR14" s="6" t="s">
        <v>87</v>
      </c>
      <c r="DS14" s="6"/>
      <c r="DT14" s="4"/>
      <c r="DU14" s="4"/>
      <c r="DV14" s="4"/>
      <c r="DW14" s="4">
        <v>26</v>
      </c>
      <c r="DX14" s="4">
        <v>4.5657335E-2</v>
      </c>
      <c r="DY14" s="4"/>
      <c r="DZ14" s="5"/>
      <c r="EA14" s="6" t="s">
        <v>2</v>
      </c>
      <c r="EB14" s="6"/>
      <c r="EC14" s="6"/>
      <c r="ED14" s="6"/>
      <c r="EE14" s="6"/>
      <c r="EF14" s="6"/>
      <c r="EG14" s="6"/>
      <c r="EH14" s="6" t="s">
        <v>87</v>
      </c>
      <c r="EI14" s="6" t="s">
        <v>87</v>
      </c>
      <c r="EJ14" s="6"/>
      <c r="EK14" s="4"/>
      <c r="EL14" s="4"/>
      <c r="EM14" s="4"/>
      <c r="EN14" s="4"/>
      <c r="EO14" s="4"/>
      <c r="EP14" s="4"/>
      <c r="EQ14" s="5"/>
      <c r="ER14" s="6" t="s">
        <v>2</v>
      </c>
      <c r="ES14" s="6">
        <v>0.135066667</v>
      </c>
      <c r="ET14" s="7">
        <v>3.5000000000000002E-8</v>
      </c>
      <c r="EU14" s="6">
        <v>5.2473500000000002E-4</v>
      </c>
      <c r="EV14" s="6"/>
      <c r="EW14" s="6"/>
      <c r="EX14" s="6"/>
      <c r="EY14" s="6" t="s">
        <v>87</v>
      </c>
      <c r="EZ14" s="6" t="s">
        <v>87</v>
      </c>
      <c r="FA14" s="6"/>
      <c r="FB14" s="4"/>
      <c r="FC14" s="4"/>
      <c r="FD14" s="6">
        <v>0.54026666700000003</v>
      </c>
      <c r="FE14" s="4">
        <v>0</v>
      </c>
      <c r="FF14" s="4">
        <v>3.6404493000000003E-2</v>
      </c>
      <c r="FG14" s="6">
        <v>2.849145E-3</v>
      </c>
      <c r="FH14" s="5"/>
      <c r="FI14" s="6" t="s">
        <v>2</v>
      </c>
      <c r="FJ14" s="6">
        <v>0.135066667</v>
      </c>
      <c r="FK14" s="7">
        <v>3.47E-8</v>
      </c>
      <c r="FL14" s="6">
        <v>5.2055099999999996E-4</v>
      </c>
      <c r="FM14" s="6"/>
      <c r="FN14" s="6"/>
      <c r="FO14" s="6"/>
      <c r="FP14" s="6" t="s">
        <v>87</v>
      </c>
      <c r="FQ14" s="6" t="s">
        <v>87</v>
      </c>
      <c r="FR14" s="6"/>
      <c r="FS14" s="4"/>
      <c r="FT14" s="4"/>
      <c r="FU14" s="6">
        <v>0.54026666700000003</v>
      </c>
      <c r="FV14" s="4">
        <v>28</v>
      </c>
      <c r="FW14" s="4">
        <v>3.2977121999999998E-2</v>
      </c>
      <c r="FX14" s="6">
        <v>3.4666500000000002E-4</v>
      </c>
      <c r="FY14" s="5"/>
      <c r="FZ14" s="6" t="s">
        <v>2</v>
      </c>
      <c r="GA14" s="6">
        <v>0.135066667</v>
      </c>
      <c r="GB14" s="7">
        <v>2.7400000000000001E-8</v>
      </c>
      <c r="GC14" s="6">
        <v>4.11712E-4</v>
      </c>
      <c r="GD14" s="6"/>
      <c r="GE14" s="6"/>
      <c r="GF14" s="6"/>
      <c r="GG14" s="6" t="s">
        <v>87</v>
      </c>
      <c r="GH14" s="6" t="s">
        <v>87</v>
      </c>
      <c r="GI14" s="6"/>
      <c r="GJ14" s="4"/>
      <c r="GK14" s="4"/>
      <c r="GL14" s="6">
        <v>0.54026666700000003</v>
      </c>
      <c r="GM14" s="4"/>
      <c r="GN14" s="4"/>
      <c r="GO14" s="6" t="e">
        <v>#VALUE!</v>
      </c>
      <c r="GP14" s="5"/>
      <c r="GQ14" s="6" t="s">
        <v>2</v>
      </c>
      <c r="GR14" s="6">
        <v>0.135066667</v>
      </c>
      <c r="GS14" s="7">
        <v>4.5300000000000002E-8</v>
      </c>
      <c r="GT14" s="6">
        <v>6.79852E-4</v>
      </c>
      <c r="GU14" s="6"/>
      <c r="GV14" s="6"/>
      <c r="GW14" s="6"/>
      <c r="GX14" s="6" t="s">
        <v>87</v>
      </c>
      <c r="GY14" s="6" t="s">
        <v>87</v>
      </c>
      <c r="GZ14" s="6"/>
      <c r="HA14" s="4"/>
      <c r="HB14" s="4"/>
      <c r="HC14" s="6">
        <v>0.54026666700000003</v>
      </c>
      <c r="HD14" s="4">
        <v>50.1434</v>
      </c>
      <c r="HE14" s="4">
        <v>9.0677534000000004E-2</v>
      </c>
      <c r="HF14" s="6">
        <v>1.1615180000000001E-3</v>
      </c>
      <c r="HG14" s="5"/>
      <c r="HH14" s="6" t="s">
        <v>2</v>
      </c>
      <c r="HI14" s="6">
        <v>0.135066667</v>
      </c>
      <c r="HJ14" s="7">
        <v>5.6099999999999999E-8</v>
      </c>
      <c r="HK14" s="6">
        <v>8.4198400000000005E-4</v>
      </c>
      <c r="HL14" s="6"/>
      <c r="HM14" s="6"/>
      <c r="HN14" s="6"/>
      <c r="HO14" s="6" t="s">
        <v>87</v>
      </c>
      <c r="HP14" s="6" t="s">
        <v>87</v>
      </c>
      <c r="HQ14" s="6"/>
      <c r="HR14" s="4"/>
      <c r="HS14" s="4"/>
      <c r="HT14" s="6">
        <v>0.54026666700000003</v>
      </c>
      <c r="HU14" s="4">
        <v>12</v>
      </c>
      <c r="HV14" s="4">
        <v>4.8705452000000003E-2</v>
      </c>
      <c r="HW14" s="6">
        <v>1.531564E-3</v>
      </c>
      <c r="HX14" s="5"/>
      <c r="HY14" s="6" t="s">
        <v>2</v>
      </c>
      <c r="HZ14" s="6">
        <v>0.135066667</v>
      </c>
      <c r="IA14" s="7">
        <v>2.9900000000000003E-8</v>
      </c>
      <c r="IB14" s="6">
        <v>4.48434E-4</v>
      </c>
      <c r="IC14" s="6"/>
      <c r="ID14" s="6"/>
      <c r="IE14" s="6"/>
      <c r="IF14" s="6" t="s">
        <v>87</v>
      </c>
      <c r="IG14" s="6" t="s">
        <v>87</v>
      </c>
      <c r="IH14" s="6"/>
      <c r="II14" s="4"/>
      <c r="IJ14" s="4"/>
      <c r="IK14" s="6">
        <v>0.54026666700000003</v>
      </c>
      <c r="IL14" s="4">
        <v>40</v>
      </c>
      <c r="IM14" s="4">
        <v>0.103192454</v>
      </c>
      <c r="IN14" s="6">
        <v>1.0416819999999999E-3</v>
      </c>
      <c r="IO14" s="5"/>
      <c r="IP14" s="6" t="s">
        <v>2</v>
      </c>
      <c r="IQ14" s="6">
        <v>0.135066667</v>
      </c>
      <c r="IR14" s="7">
        <v>3.2700000000000002E-8</v>
      </c>
      <c r="IS14" s="6">
        <v>4.9047000000000001E-4</v>
      </c>
      <c r="IT14" s="6"/>
      <c r="IU14" s="6"/>
      <c r="IV14" s="6"/>
      <c r="IW14" s="6" t="s">
        <v>87</v>
      </c>
      <c r="IX14" s="6" t="s">
        <v>87</v>
      </c>
      <c r="IY14" s="6"/>
      <c r="IZ14" s="4"/>
      <c r="JA14" s="4"/>
      <c r="JB14" s="6">
        <v>0.54026666700000003</v>
      </c>
      <c r="JC14" s="4">
        <v>18</v>
      </c>
      <c r="JD14" s="4">
        <v>6.4819293E-2</v>
      </c>
      <c r="JE14" s="6">
        <v>6.9573499999999995E-4</v>
      </c>
      <c r="JF14" s="5"/>
      <c r="JG14" s="6" t="s">
        <v>2</v>
      </c>
      <c r="JH14" s="6">
        <v>0.135066667</v>
      </c>
      <c r="JI14" s="7">
        <v>6.9800000000000003E-9</v>
      </c>
      <c r="JJ14" s="6">
        <v>1.04771E-4</v>
      </c>
      <c r="JK14" s="6"/>
      <c r="JL14" s="6"/>
      <c r="JM14" s="6"/>
      <c r="JN14" s="6" t="s">
        <v>87</v>
      </c>
      <c r="JO14" s="6" t="s">
        <v>87</v>
      </c>
      <c r="JP14" s="6"/>
      <c r="JQ14" s="4"/>
      <c r="JR14" s="4"/>
      <c r="JS14" s="6">
        <v>0.54026666700000003</v>
      </c>
      <c r="JT14" s="4">
        <v>21.60314</v>
      </c>
      <c r="JU14" s="4">
        <v>4.7503640999999999E-2</v>
      </c>
      <c r="JV14" s="6">
        <v>6.6716599999999996E-4</v>
      </c>
      <c r="JW14" s="5"/>
      <c r="JX14" s="6" t="s">
        <v>2</v>
      </c>
      <c r="JY14" s="6">
        <v>0.135066667</v>
      </c>
      <c r="JZ14" s="7">
        <v>2.3199999999999999E-8</v>
      </c>
      <c r="KA14" s="6">
        <v>3.4775700000000002E-4</v>
      </c>
      <c r="KB14" s="6"/>
      <c r="KC14" s="6"/>
      <c r="KD14" s="6"/>
      <c r="KE14" s="6" t="s">
        <v>87</v>
      </c>
      <c r="KF14" s="6" t="s">
        <v>87</v>
      </c>
      <c r="KG14" s="6"/>
      <c r="KH14" s="4"/>
      <c r="KI14" s="4"/>
      <c r="KJ14" s="6">
        <v>0.54026666700000003</v>
      </c>
      <c r="KK14" s="4">
        <v>43.529499999999999</v>
      </c>
      <c r="KL14" s="4">
        <v>5.0160685000000003E-2</v>
      </c>
      <c r="KM14" s="6">
        <v>6.8390400000000004E-4</v>
      </c>
      <c r="KN14" s="5"/>
      <c r="KO14" s="6" t="s">
        <v>2</v>
      </c>
      <c r="KP14" s="6">
        <v>0.135066667</v>
      </c>
      <c r="KQ14" s="7">
        <v>1.2100000000000001E-8</v>
      </c>
      <c r="KR14" s="6">
        <v>1.80977E-4</v>
      </c>
      <c r="KS14" s="6"/>
      <c r="KT14" s="6"/>
      <c r="KU14" s="6"/>
      <c r="KV14" s="6" t="s">
        <v>87</v>
      </c>
      <c r="KW14" s="6" t="s">
        <v>87</v>
      </c>
      <c r="KX14" s="6"/>
      <c r="KY14" s="4"/>
      <c r="KZ14" s="4"/>
      <c r="LA14" s="6">
        <v>0.54026666700000003</v>
      </c>
      <c r="LB14" s="4">
        <v>60.941299999999998</v>
      </c>
      <c r="LC14" s="4">
        <v>1.1933496E-2</v>
      </c>
      <c r="LD14" s="6">
        <v>2.2132299999999999E-4</v>
      </c>
      <c r="LE14" s="5"/>
      <c r="LF14" s="6" t="s">
        <v>2</v>
      </c>
      <c r="LG14" s="6">
        <v>0.135066667</v>
      </c>
      <c r="LH14" s="7">
        <v>2.14E-8</v>
      </c>
      <c r="LI14" s="6">
        <v>3.2064799999999998E-4</v>
      </c>
      <c r="LJ14" s="6"/>
      <c r="LK14" s="6"/>
      <c r="LL14" s="6"/>
      <c r="LM14" s="6" t="s">
        <v>87</v>
      </c>
      <c r="LN14" s="6" t="s">
        <v>87</v>
      </c>
      <c r="LO14" s="6"/>
      <c r="LP14" s="4"/>
      <c r="LQ14" s="4"/>
      <c r="LR14" s="6">
        <v>0.54026666700000003</v>
      </c>
      <c r="LS14" s="6">
        <v>19.513339999999999</v>
      </c>
      <c r="LT14" s="6">
        <v>4.2835999999999999E-2</v>
      </c>
      <c r="LU14" s="6">
        <v>7.2550700000000002E-4</v>
      </c>
      <c r="LV14" s="5"/>
      <c r="LW14" s="6" t="s">
        <v>2</v>
      </c>
      <c r="LX14" s="6">
        <v>0.135066667</v>
      </c>
      <c r="LY14" s="7">
        <v>2.9099999999999999E-8</v>
      </c>
      <c r="LZ14" s="6">
        <v>4.3653300000000002E-4</v>
      </c>
      <c r="MA14" s="6"/>
      <c r="MB14" s="6"/>
      <c r="MC14" s="6"/>
      <c r="MD14" s="6" t="s">
        <v>87</v>
      </c>
      <c r="ME14" s="6" t="s">
        <v>87</v>
      </c>
      <c r="MF14" s="6"/>
      <c r="MG14" s="4"/>
      <c r="MH14" s="4"/>
      <c r="MI14" s="6">
        <v>0.54026666700000003</v>
      </c>
      <c r="MJ14" s="6">
        <v>70.957599999999999</v>
      </c>
      <c r="MK14" s="6">
        <v>0.101394</v>
      </c>
      <c r="ML14" s="6">
        <v>1.360511E-3</v>
      </c>
      <c r="MM14" s="5"/>
      <c r="MN14" s="6" t="s">
        <v>2</v>
      </c>
      <c r="MO14" s="6">
        <v>0.135066667</v>
      </c>
      <c r="MP14" s="7">
        <v>1.5700000000000002E-8</v>
      </c>
      <c r="MQ14" s="6">
        <v>2.35904E-4</v>
      </c>
      <c r="MR14" s="6"/>
      <c r="MS14" s="6"/>
      <c r="MT14" s="6"/>
      <c r="MU14" s="6" t="s">
        <v>87</v>
      </c>
      <c r="MV14" s="6" t="s">
        <v>87</v>
      </c>
      <c r="MW14" s="6"/>
      <c r="MX14" s="4"/>
      <c r="MY14" s="4"/>
      <c r="MZ14" s="6">
        <v>0.54026666700000003</v>
      </c>
      <c r="NA14" s="4">
        <v>8.6304999999999996</v>
      </c>
      <c r="NB14" s="4">
        <v>3.7056037E-2</v>
      </c>
      <c r="NC14" s="6">
        <v>3.27721E-4</v>
      </c>
      <c r="ND14" s="5"/>
      <c r="NE14" s="6" t="s">
        <v>2</v>
      </c>
      <c r="NF14" s="6">
        <v>0.135066667</v>
      </c>
      <c r="NG14" s="7">
        <v>7.2600000000000002E-8</v>
      </c>
      <c r="NH14" s="6">
        <v>1.0889459999999999E-3</v>
      </c>
      <c r="NI14" s="6"/>
      <c r="NJ14" s="6"/>
      <c r="NK14" s="6"/>
      <c r="NL14" s="6" t="s">
        <v>87</v>
      </c>
      <c r="NM14" s="6" t="s">
        <v>87</v>
      </c>
      <c r="NN14" s="6"/>
      <c r="NO14" s="4"/>
      <c r="NP14" s="4"/>
      <c r="NQ14" s="6">
        <v>0.54026666700000003</v>
      </c>
      <c r="NR14" s="4">
        <v>12</v>
      </c>
      <c r="NS14" s="4">
        <v>3.4432556000000003E-2</v>
      </c>
      <c r="NT14" s="6">
        <v>1.394026E-3</v>
      </c>
      <c r="NU14" s="5"/>
      <c r="NV14" s="6" t="s">
        <v>2</v>
      </c>
      <c r="NW14" s="6">
        <v>0.135066667</v>
      </c>
      <c r="NX14" s="7">
        <v>2.3000000000000001E-8</v>
      </c>
      <c r="NY14" s="6">
        <v>3.4450099999999999E-4</v>
      </c>
      <c r="NZ14" s="6"/>
      <c r="OA14" s="6"/>
      <c r="OB14" s="6"/>
      <c r="OC14" s="6" t="s">
        <v>87</v>
      </c>
      <c r="OD14" s="6" t="s">
        <v>87</v>
      </c>
      <c r="OE14" s="6"/>
      <c r="OF14" s="4"/>
      <c r="OG14" s="4"/>
      <c r="OH14" s="6">
        <v>0.54026666700000003</v>
      </c>
      <c r="OI14" s="4">
        <v>39.700299999999999</v>
      </c>
      <c r="OJ14" s="4">
        <v>4.2620839000000001E-2</v>
      </c>
      <c r="OK14" s="6">
        <v>3.3801399999999998E-4</v>
      </c>
      <c r="OL14" s="5"/>
      <c r="OM14" s="6" t="s">
        <v>2</v>
      </c>
      <c r="ON14" s="6">
        <v>0.135066667</v>
      </c>
      <c r="OO14" s="7">
        <v>3.3099999999999999E-8</v>
      </c>
      <c r="OP14" s="6">
        <v>4.9587100000000005E-4</v>
      </c>
      <c r="OQ14" s="6"/>
      <c r="OR14" s="6"/>
      <c r="OS14" s="6"/>
      <c r="OT14" s="6" t="s">
        <v>87</v>
      </c>
      <c r="OU14" s="6" t="s">
        <v>87</v>
      </c>
      <c r="OV14" s="6"/>
      <c r="OW14" s="4"/>
      <c r="OX14" s="4"/>
      <c r="OY14" s="6">
        <v>0.54026666700000003</v>
      </c>
      <c r="OZ14" s="4">
        <v>60.11544</v>
      </c>
      <c r="PA14" s="4">
        <v>7.7588059000000001E-2</v>
      </c>
      <c r="PB14" s="6">
        <v>6.8030399999999996E-4</v>
      </c>
      <c r="PC14" s="5"/>
      <c r="PD14" s="6" t="s">
        <v>2</v>
      </c>
      <c r="PE14" s="6">
        <v>0.135066667</v>
      </c>
      <c r="PF14" s="7">
        <v>2.9999999999999997E-8</v>
      </c>
      <c r="PG14" s="6">
        <v>4.5022500000000001E-4</v>
      </c>
      <c r="PH14" s="6"/>
      <c r="PI14" s="6"/>
      <c r="PJ14" s="6"/>
      <c r="PK14" s="6" t="s">
        <v>87</v>
      </c>
      <c r="PL14" s="6" t="s">
        <v>87</v>
      </c>
      <c r="PM14" s="6"/>
      <c r="PN14" s="4"/>
      <c r="PO14" s="4"/>
      <c r="PP14" s="6">
        <v>0.54026666700000003</v>
      </c>
      <c r="PQ14" s="4">
        <v>50.119346669999999</v>
      </c>
      <c r="PR14" s="4">
        <v>6.8687524999999999E-2</v>
      </c>
      <c r="PS14" s="6">
        <v>3.9850600000000002E-4</v>
      </c>
      <c r="PT14" s="5"/>
      <c r="PU14" s="6" t="s">
        <v>2</v>
      </c>
      <c r="PV14" s="6">
        <v>0.135066667</v>
      </c>
      <c r="PW14" s="7">
        <v>7.6199999999999994E-8</v>
      </c>
      <c r="PX14" s="6">
        <v>1.142274E-3</v>
      </c>
      <c r="PY14" s="6"/>
      <c r="PZ14" s="6"/>
      <c r="QA14" s="6"/>
      <c r="QB14" s="6" t="s">
        <v>87</v>
      </c>
      <c r="QC14" s="6" t="s">
        <v>87</v>
      </c>
      <c r="QD14" s="6"/>
      <c r="QE14" s="4"/>
      <c r="QF14" s="4"/>
      <c r="QG14" s="6">
        <v>0.54026666700000003</v>
      </c>
      <c r="QH14" s="4">
        <v>8.349366667</v>
      </c>
      <c r="QI14" s="4">
        <v>4.1023072000000001E-2</v>
      </c>
      <c r="QJ14" s="6">
        <v>7.0412899999999995E-4</v>
      </c>
      <c r="QK14" s="5"/>
      <c r="QL14" s="6" t="s">
        <v>2</v>
      </c>
      <c r="QM14" s="6">
        <v>0.135066667</v>
      </c>
      <c r="QN14" s="7">
        <v>1.1199999999999999E-8</v>
      </c>
      <c r="QO14" s="6">
        <v>1.68457E-4</v>
      </c>
      <c r="QP14" s="6"/>
      <c r="QQ14" s="6"/>
      <c r="QR14" s="6"/>
      <c r="QS14" s="6" t="s">
        <v>87</v>
      </c>
      <c r="QT14" s="6" t="s">
        <v>87</v>
      </c>
      <c r="QU14" s="6"/>
      <c r="QV14" s="4"/>
      <c r="QW14" s="4"/>
      <c r="QX14" s="6">
        <v>0.54026666700000003</v>
      </c>
      <c r="QY14" s="4">
        <v>42</v>
      </c>
      <c r="QZ14" s="4">
        <v>5.3094599999999999E-2</v>
      </c>
      <c r="RA14" s="6">
        <v>5.9775699999999998E-4</v>
      </c>
      <c r="RB14" s="5"/>
      <c r="RC14" s="6" t="s">
        <v>2</v>
      </c>
      <c r="RD14" s="6">
        <v>0.135066667</v>
      </c>
      <c r="RE14" s="7">
        <v>3.18E-8</v>
      </c>
      <c r="RF14" s="6">
        <v>4.77145E-4</v>
      </c>
      <c r="RG14" s="6"/>
      <c r="RH14" s="6"/>
      <c r="RI14" s="6"/>
      <c r="RJ14" s="6" t="s">
        <v>87</v>
      </c>
      <c r="RK14" s="6" t="s">
        <v>87</v>
      </c>
      <c r="RL14" s="6"/>
      <c r="RM14" s="4"/>
      <c r="RN14" s="4"/>
      <c r="RO14" s="6">
        <v>0.54026666700000003</v>
      </c>
      <c r="RP14" s="4">
        <v>20.03848</v>
      </c>
      <c r="RQ14" s="4">
        <v>6.8190893000000002E-2</v>
      </c>
      <c r="RR14" s="6">
        <v>1.188438E-3</v>
      </c>
      <c r="RS14" s="5"/>
      <c r="RT14" s="6" t="s">
        <v>2</v>
      </c>
      <c r="RU14" s="6">
        <v>0.135066667</v>
      </c>
      <c r="RV14" s="7">
        <v>4.0100000000000002E-8</v>
      </c>
      <c r="RW14" s="6">
        <v>6.0096900000000003E-4</v>
      </c>
      <c r="RX14" s="6"/>
      <c r="RY14" s="6"/>
      <c r="RZ14" s="6"/>
      <c r="SA14" s="6" t="s">
        <v>87</v>
      </c>
      <c r="SB14" s="6" t="s">
        <v>87</v>
      </c>
      <c r="SC14" s="6"/>
      <c r="SD14" s="4"/>
      <c r="SE14" s="4"/>
      <c r="SF14" s="6">
        <v>0.54026666700000003</v>
      </c>
      <c r="SG14" s="4">
        <v>30</v>
      </c>
      <c r="SH14" s="4">
        <v>0.127499683</v>
      </c>
      <c r="SI14" s="6">
        <v>1.9210220000000001E-3</v>
      </c>
      <c r="SJ14" s="5"/>
      <c r="SK14" s="6" t="s">
        <v>2</v>
      </c>
      <c r="SL14" s="6">
        <v>0.135066667</v>
      </c>
      <c r="SM14" s="7">
        <v>3.1400000000000003E-8</v>
      </c>
      <c r="SN14" s="6">
        <v>4.7156699999999999E-4</v>
      </c>
      <c r="SO14" s="6"/>
      <c r="SP14" s="6"/>
      <c r="SQ14" s="6"/>
      <c r="SR14" s="6" t="s">
        <v>87</v>
      </c>
      <c r="SS14" s="6" t="s">
        <v>87</v>
      </c>
      <c r="ST14" s="6"/>
      <c r="SU14" s="4"/>
      <c r="SV14" s="4"/>
      <c r="SW14" s="6">
        <v>0.54026666700000003</v>
      </c>
      <c r="SX14" s="4">
        <v>20</v>
      </c>
      <c r="SY14" s="4">
        <v>8.1215523999999997E-2</v>
      </c>
      <c r="SZ14" s="6">
        <v>1.623747E-3</v>
      </c>
      <c r="TA14" s="5"/>
      <c r="TB14" s="6" t="s">
        <v>2</v>
      </c>
      <c r="TC14" s="6">
        <v>0.135066667</v>
      </c>
      <c r="TD14" s="7">
        <v>2.7500000000000001E-8</v>
      </c>
      <c r="TE14" s="6">
        <v>4.12934E-4</v>
      </c>
      <c r="TF14" s="6"/>
      <c r="TG14" s="6"/>
      <c r="TH14" s="6"/>
      <c r="TI14" s="6" t="s">
        <v>87</v>
      </c>
      <c r="TJ14" s="6" t="s">
        <v>87</v>
      </c>
      <c r="TK14" s="6"/>
      <c r="TL14" s="4"/>
      <c r="TM14" s="4"/>
      <c r="TN14" s="6">
        <v>0.54026666700000003</v>
      </c>
      <c r="TO14" s="4">
        <v>42</v>
      </c>
      <c r="TP14" s="4">
        <v>9.1841457000000001E-2</v>
      </c>
      <c r="TQ14" s="6">
        <v>1.157817E-3</v>
      </c>
      <c r="TR14" s="5"/>
      <c r="TS14" s="6" t="s">
        <v>2</v>
      </c>
      <c r="TT14" s="6">
        <v>0.135066667</v>
      </c>
      <c r="TU14" s="7">
        <v>1.02E-7</v>
      </c>
      <c r="TV14" s="6">
        <v>1.5355519999999999E-3</v>
      </c>
      <c r="TW14" s="6"/>
      <c r="TX14" s="6"/>
      <c r="TY14" s="6"/>
      <c r="TZ14" s="6" t="s">
        <v>87</v>
      </c>
      <c r="UA14" s="6" t="s">
        <v>87</v>
      </c>
      <c r="UB14" s="6"/>
      <c r="UC14" s="4"/>
      <c r="UD14" s="4"/>
      <c r="UE14" s="6">
        <v>0.54026666700000003</v>
      </c>
      <c r="UF14" s="4">
        <v>20</v>
      </c>
      <c r="UG14" s="4">
        <v>0.25531500299999998</v>
      </c>
      <c r="UH14" s="6">
        <v>4.6948470000000003E-3</v>
      </c>
      <c r="UI14" s="5"/>
      <c r="UJ14" s="6" t="s">
        <v>2</v>
      </c>
      <c r="UK14" s="6">
        <v>0.135066667</v>
      </c>
      <c r="UL14" s="7">
        <v>4.0599999999999999E-10</v>
      </c>
      <c r="UM14" s="7">
        <v>6.0929300000000001E-6</v>
      </c>
      <c r="UN14" s="6"/>
      <c r="UO14" s="6"/>
      <c r="UP14" s="6"/>
      <c r="UQ14" s="6" t="s">
        <v>87</v>
      </c>
      <c r="UR14" s="6" t="s">
        <v>87</v>
      </c>
      <c r="US14" s="6"/>
      <c r="UT14" s="4"/>
      <c r="UU14" s="4"/>
      <c r="UV14" s="6">
        <v>0.54026666700000003</v>
      </c>
      <c r="UW14" s="4">
        <v>60.941299999999998</v>
      </c>
      <c r="UX14" s="4">
        <v>1.1933496E-2</v>
      </c>
      <c r="UY14" s="7">
        <v>4.0210000000000003E-5</v>
      </c>
      <c r="UZ14" s="5"/>
      <c r="VA14" s="6" t="s">
        <v>2</v>
      </c>
      <c r="VB14" s="6">
        <v>0.135066667</v>
      </c>
      <c r="VC14" s="7">
        <v>5.0600000000000003E-8</v>
      </c>
      <c r="VD14" s="6">
        <v>7.5911499999999999E-4</v>
      </c>
      <c r="VE14" s="6"/>
      <c r="VF14" s="6"/>
      <c r="VG14" s="6"/>
      <c r="VH14" s="6" t="s">
        <v>87</v>
      </c>
      <c r="VI14" s="6" t="s">
        <v>87</v>
      </c>
      <c r="VJ14" s="6"/>
      <c r="VK14" s="4"/>
      <c r="VL14" s="4"/>
      <c r="VM14" s="6">
        <v>0.54026666700000003</v>
      </c>
      <c r="VN14" s="4">
        <v>19.260413329999999</v>
      </c>
      <c r="VO14" s="4">
        <v>6.9369174000000006E-2</v>
      </c>
      <c r="VP14" s="6">
        <v>1.614648E-3</v>
      </c>
      <c r="VQ14" s="5"/>
      <c r="VR14" s="6" t="s">
        <v>2</v>
      </c>
      <c r="VS14" s="6">
        <v>0.135066667</v>
      </c>
      <c r="VT14" s="7">
        <v>3.8999999999999998E-8</v>
      </c>
      <c r="VU14" s="6">
        <v>5.84999E-4</v>
      </c>
      <c r="VV14" s="6"/>
      <c r="VW14" s="6"/>
      <c r="VX14" s="6"/>
      <c r="VY14" s="6" t="s">
        <v>87</v>
      </c>
      <c r="VZ14" s="6" t="s">
        <v>87</v>
      </c>
      <c r="WA14" s="6"/>
      <c r="WB14" s="4"/>
      <c r="WC14" s="4"/>
      <c r="WD14" s="6">
        <v>0.54026666700000003</v>
      </c>
      <c r="WE14" s="4">
        <v>40.271773330000002</v>
      </c>
      <c r="WF14" s="4">
        <v>0.108772172</v>
      </c>
      <c r="WG14" s="6">
        <v>1.4575269999999999E-3</v>
      </c>
      <c r="WH14" s="5"/>
      <c r="WI14" s="6" t="s">
        <v>2</v>
      </c>
      <c r="WJ14" s="6">
        <v>0.135066667</v>
      </c>
      <c r="WK14" s="7">
        <v>3.0899999999999999E-8</v>
      </c>
      <c r="WL14" s="6">
        <v>4.6316899999999998E-4</v>
      </c>
      <c r="WM14" s="6"/>
      <c r="WN14" s="6"/>
      <c r="WO14" s="6"/>
      <c r="WP14" s="6" t="s">
        <v>87</v>
      </c>
      <c r="WQ14" s="6" t="s">
        <v>87</v>
      </c>
      <c r="WR14" s="6"/>
      <c r="WS14" s="4"/>
      <c r="WT14" s="4"/>
      <c r="WU14" s="6">
        <v>0.54026666700000003</v>
      </c>
      <c r="WV14" s="4">
        <v>54</v>
      </c>
      <c r="WW14" s="4">
        <v>4.2023340000000003E-3</v>
      </c>
      <c r="WX14" s="6">
        <v>4.7199500000000001E-4</v>
      </c>
      <c r="WY14" s="5"/>
      <c r="WZ14" s="6" t="s">
        <v>2</v>
      </c>
      <c r="XA14" s="6">
        <v>0.135066667</v>
      </c>
      <c r="XB14" s="7">
        <v>2.85E-8</v>
      </c>
      <c r="XC14" s="6">
        <v>4.27112E-4</v>
      </c>
      <c r="XD14" s="6"/>
      <c r="XE14" s="6"/>
      <c r="XF14" s="6"/>
      <c r="XG14" s="6" t="s">
        <v>87</v>
      </c>
      <c r="XH14" s="6" t="s">
        <v>87</v>
      </c>
      <c r="XI14" s="6"/>
      <c r="XJ14" s="4"/>
      <c r="XK14" s="4"/>
      <c r="XL14" s="6">
        <v>0.54026666700000003</v>
      </c>
      <c r="XM14" s="4">
        <v>1.71506</v>
      </c>
      <c r="XN14" s="4">
        <v>6.3477540999999998E-2</v>
      </c>
      <c r="XO14" s="6">
        <v>9.6721100000000005E-4</v>
      </c>
      <c r="XP14" s="5"/>
      <c r="XQ14" s="6" t="s">
        <v>2</v>
      </c>
      <c r="XR14" s="6">
        <v>0.135066667</v>
      </c>
      <c r="XS14" s="7">
        <v>2.29E-8</v>
      </c>
      <c r="XT14" s="6">
        <v>3.4336799999999998E-4</v>
      </c>
      <c r="XU14" s="6"/>
      <c r="XV14" s="6"/>
      <c r="XW14" s="6"/>
      <c r="XX14" s="6" t="s">
        <v>87</v>
      </c>
      <c r="XY14" s="6" t="s">
        <v>87</v>
      </c>
      <c r="XZ14" s="6"/>
      <c r="YA14" s="4"/>
      <c r="YB14" s="4"/>
      <c r="YC14" s="6">
        <v>0.54026666700000003</v>
      </c>
      <c r="YD14" s="4">
        <v>16</v>
      </c>
      <c r="YE14" s="4">
        <v>5.2168482000000002E-2</v>
      </c>
      <c r="YF14" s="6">
        <v>3.4885299999999999E-4</v>
      </c>
      <c r="YG14" s="5"/>
      <c r="YH14" s="6" t="s">
        <v>2</v>
      </c>
      <c r="YI14" s="6">
        <v>0.135066667</v>
      </c>
      <c r="YJ14" s="7">
        <v>4.7799999999999998E-8</v>
      </c>
      <c r="YK14" s="6">
        <v>7.1690399999999998E-4</v>
      </c>
      <c r="YL14" s="6"/>
      <c r="YM14" s="6"/>
      <c r="YN14" s="6"/>
      <c r="YO14" s="6" t="s">
        <v>87</v>
      </c>
      <c r="YP14" s="6" t="s">
        <v>87</v>
      </c>
      <c r="YQ14" s="6"/>
      <c r="YR14" s="4"/>
      <c r="YS14" s="4"/>
      <c r="YT14" s="6">
        <v>0.54026666700000003</v>
      </c>
      <c r="YU14" s="4">
        <v>30</v>
      </c>
      <c r="YV14" s="4">
        <v>9.6182404999999999E-2</v>
      </c>
      <c r="YW14" s="6">
        <v>1.3271769999999999E-3</v>
      </c>
      <c r="YX14" s="5"/>
      <c r="YY14" s="6" t="s">
        <v>2</v>
      </c>
      <c r="YZ14" s="6">
        <v>0.135066667</v>
      </c>
      <c r="ZA14" s="7">
        <v>2.8499999999999999E-9</v>
      </c>
      <c r="ZB14" s="7">
        <v>4.2726999999999999E-5</v>
      </c>
      <c r="ZC14" s="6"/>
      <c r="ZD14" s="6"/>
      <c r="ZE14" s="6"/>
      <c r="ZF14" s="6" t="s">
        <v>87</v>
      </c>
      <c r="ZG14" s="6" t="s">
        <v>87</v>
      </c>
      <c r="ZH14" s="6"/>
      <c r="ZI14" s="4"/>
      <c r="ZJ14" s="4"/>
      <c r="ZK14" s="6">
        <v>0.54026666700000003</v>
      </c>
      <c r="ZL14" s="4">
        <v>60</v>
      </c>
      <c r="ZM14" s="4">
        <v>0.25520583000000002</v>
      </c>
      <c r="ZN14" s="6">
        <v>6.5298699999999995E-4</v>
      </c>
      <c r="ZO14" s="5"/>
      <c r="ZP14" s="6" t="s">
        <v>2</v>
      </c>
      <c r="ZQ14" s="6">
        <v>0.135066667</v>
      </c>
      <c r="ZR14" s="7">
        <v>3.0500000000000002E-8</v>
      </c>
      <c r="ZS14" s="6">
        <v>4.5677499999999998E-4</v>
      </c>
      <c r="ZT14" s="6"/>
      <c r="ZU14" s="6"/>
      <c r="ZV14" s="6"/>
      <c r="ZW14" s="6" t="s">
        <v>87</v>
      </c>
      <c r="ZX14" s="6" t="s">
        <v>87</v>
      </c>
      <c r="ZY14" s="6"/>
      <c r="ZZ14" s="4"/>
      <c r="AAA14" s="4"/>
      <c r="AAB14" s="6">
        <v>0.54026666700000003</v>
      </c>
      <c r="AAC14" s="4">
        <v>19.043859999999999</v>
      </c>
      <c r="AAD14" s="4">
        <v>4.7546517000000003E-2</v>
      </c>
      <c r="AAE14" s="6">
        <v>1.577232E-3</v>
      </c>
      <c r="AAF14" s="5"/>
      <c r="AAG14" s="6" t="s">
        <v>2</v>
      </c>
      <c r="AAH14" s="6">
        <v>0.135066667</v>
      </c>
      <c r="AAI14" s="7">
        <v>1.2E-8</v>
      </c>
      <c r="AAJ14" s="6">
        <v>1.8023400000000001E-4</v>
      </c>
      <c r="AAK14" s="6"/>
      <c r="AAL14" s="6"/>
      <c r="AAM14" s="6"/>
      <c r="AAN14" s="6" t="s">
        <v>87</v>
      </c>
      <c r="AAO14" s="6" t="s">
        <v>87</v>
      </c>
      <c r="AAP14" s="6"/>
      <c r="AAQ14" s="4"/>
      <c r="AAR14" s="4"/>
      <c r="AAS14" s="6">
        <v>0.54026666700000003</v>
      </c>
      <c r="AAT14" s="4">
        <v>40</v>
      </c>
      <c r="AAU14" s="4">
        <v>3.1343165999999999E-2</v>
      </c>
      <c r="AAV14" s="7">
        <v>-2.9665199999999998E-5</v>
      </c>
      <c r="AAW14" s="5"/>
      <c r="AAX14" s="6" t="s">
        <v>2</v>
      </c>
      <c r="AAY14" s="6">
        <v>0.135066667</v>
      </c>
      <c r="AAZ14" s="7">
        <v>4.7199999999999999E-8</v>
      </c>
      <c r="ABA14" s="6">
        <v>7.0729600000000005E-4</v>
      </c>
      <c r="ABB14" s="6"/>
      <c r="ABC14" s="6"/>
      <c r="ABD14" s="6"/>
      <c r="ABE14" s="6" t="s">
        <v>87</v>
      </c>
      <c r="ABF14" s="6" t="s">
        <v>87</v>
      </c>
      <c r="ABG14" s="6"/>
      <c r="ABH14" s="4"/>
      <c r="ABI14" s="4"/>
      <c r="ABJ14" s="6">
        <v>0.54026666700000003</v>
      </c>
      <c r="ABK14" s="4">
        <v>20</v>
      </c>
      <c r="ABL14" s="4">
        <v>9.9948272000000005E-2</v>
      </c>
      <c r="ABM14" s="6">
        <v>2.1571509999999999E-3</v>
      </c>
      <c r="ABN14" s="5"/>
      <c r="ABO14" s="6" t="s">
        <v>2</v>
      </c>
      <c r="ABP14" s="6">
        <v>0.135066667</v>
      </c>
      <c r="ABQ14" s="7">
        <v>1.91E-7</v>
      </c>
      <c r="ABR14" s="6">
        <v>2.8618099999999998E-3</v>
      </c>
      <c r="ABS14" s="6"/>
      <c r="ABT14" s="6"/>
      <c r="ABU14" s="6"/>
      <c r="ABV14" s="6" t="s">
        <v>87</v>
      </c>
      <c r="ABW14" s="6" t="s">
        <v>87</v>
      </c>
      <c r="ABX14" s="6"/>
      <c r="ABY14" s="4"/>
      <c r="ABZ14" s="4"/>
      <c r="ACA14" s="6">
        <v>0.54026666700000003</v>
      </c>
      <c r="ACB14" s="4">
        <v>16</v>
      </c>
      <c r="ACC14" s="4">
        <v>0.28238982800000001</v>
      </c>
      <c r="ACD14" s="6">
        <v>5.5733620000000001E-3</v>
      </c>
      <c r="ACE14" s="5"/>
      <c r="ACF14" s="6" t="s">
        <v>2</v>
      </c>
      <c r="ACG14" s="6">
        <v>0.135066667</v>
      </c>
      <c r="ACH14" s="7">
        <v>1.59E-8</v>
      </c>
      <c r="ACI14" s="6">
        <v>2.3779699999999999E-4</v>
      </c>
      <c r="ACJ14" s="6"/>
      <c r="ACK14" s="6"/>
      <c r="ACL14" s="6"/>
      <c r="ACM14" s="6" t="s">
        <v>87</v>
      </c>
      <c r="ACN14" s="6" t="s">
        <v>87</v>
      </c>
      <c r="ACO14" s="6"/>
      <c r="ACP14" s="4"/>
      <c r="ACQ14" s="4"/>
      <c r="ACR14" s="6">
        <v>0.54026666700000003</v>
      </c>
      <c r="ACS14" s="4">
        <v>4</v>
      </c>
      <c r="ACT14" s="4">
        <v>1.7714416E-2</v>
      </c>
      <c r="ACU14" s="6">
        <v>3.7057399999999998E-4</v>
      </c>
      <c r="ACV14" s="5"/>
      <c r="ACW14" s="6" t="s">
        <v>2</v>
      </c>
      <c r="ACX14" s="6">
        <v>0.135066667</v>
      </c>
      <c r="ACY14" s="6" t="e">
        <v>#VALUE!</v>
      </c>
      <c r="ACZ14" s="6" t="e">
        <v>#VALUE!</v>
      </c>
      <c r="ADA14" s="6"/>
      <c r="ADB14" s="6"/>
      <c r="ADC14" s="6"/>
      <c r="ADD14" s="6" t="s">
        <v>87</v>
      </c>
      <c r="ADE14" s="6" t="s">
        <v>87</v>
      </c>
      <c r="ADF14" s="6"/>
      <c r="ADG14" s="4"/>
      <c r="ADH14" s="4"/>
      <c r="ADI14" s="6">
        <v>0.54026666700000003</v>
      </c>
      <c r="ADJ14" s="4">
        <v>40</v>
      </c>
      <c r="ADK14" s="4">
        <v>8.3791661000000003E-2</v>
      </c>
      <c r="ADL14" s="6">
        <v>4.1087300000000002E-4</v>
      </c>
      <c r="ADM14" s="5"/>
      <c r="ADN14" s="6" t="s">
        <v>2</v>
      </c>
      <c r="ADO14" s="6">
        <v>0.135066667</v>
      </c>
      <c r="ADP14" s="7">
        <v>2.18E-8</v>
      </c>
      <c r="ADQ14" s="6">
        <v>3.2639399999999998E-4</v>
      </c>
      <c r="ADR14" s="6"/>
      <c r="ADS14" s="6"/>
      <c r="ADT14" s="6"/>
      <c r="ADU14" s="6" t="s">
        <v>87</v>
      </c>
      <c r="ADV14" s="6" t="s">
        <v>87</v>
      </c>
      <c r="ADW14" s="6"/>
      <c r="ADX14" s="4"/>
      <c r="ADY14" s="4"/>
      <c r="ADZ14" s="6">
        <v>0.54026666700000003</v>
      </c>
      <c r="AEA14" s="4">
        <v>40.772833329999997</v>
      </c>
      <c r="AEB14" s="4">
        <v>0.215068748</v>
      </c>
      <c r="AEC14" s="6">
        <v>1.203553E-3</v>
      </c>
      <c r="AED14" s="5"/>
      <c r="AEE14" s="6" t="s">
        <v>2</v>
      </c>
      <c r="AEF14" s="6">
        <v>0.135066667</v>
      </c>
      <c r="AEG14" s="7">
        <v>4.3100000000000002E-8</v>
      </c>
      <c r="AEH14" s="6">
        <v>6.4689700000000001E-4</v>
      </c>
      <c r="AEI14" s="6"/>
      <c r="AEJ14" s="6"/>
      <c r="AEK14" s="6"/>
      <c r="AEL14" s="6" t="s">
        <v>87</v>
      </c>
      <c r="AEM14" s="6" t="s">
        <v>87</v>
      </c>
      <c r="AEN14" s="6"/>
      <c r="AEO14" s="4"/>
      <c r="AEP14" s="4"/>
      <c r="AEQ14" s="6">
        <v>0.54026666700000003</v>
      </c>
      <c r="AER14" s="4">
        <v>55.334546670000002</v>
      </c>
      <c r="AES14" s="4">
        <v>0.18901839500000001</v>
      </c>
      <c r="AET14" s="6">
        <v>7.5709499999999995E-4</v>
      </c>
      <c r="AEU14" s="6"/>
      <c r="AEV14" s="6"/>
      <c r="AEW14" s="5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</row>
    <row r="15" spans="1:881" ht="15.75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5"/>
      <c r="L15" s="7">
        <v>2.83</v>
      </c>
      <c r="M15" s="6">
        <v>6.7533333000000001E-2</v>
      </c>
      <c r="N15" s="7">
        <v>2.0599999999999999E-8</v>
      </c>
      <c r="O15" s="6">
        <v>3.0892799999999998E-4</v>
      </c>
      <c r="P15" s="6"/>
      <c r="Q15" s="6"/>
      <c r="R15" s="6"/>
      <c r="S15" s="6" t="s">
        <v>87</v>
      </c>
      <c r="T15" s="6"/>
      <c r="U15" s="6"/>
      <c r="V15" s="4"/>
      <c r="W15" s="4"/>
      <c r="X15" s="6"/>
      <c r="Y15" s="4">
        <v>34</v>
      </c>
      <c r="Z15" s="4">
        <v>9.1223359000000004E-2</v>
      </c>
      <c r="AA15" s="6"/>
      <c r="AB15" s="5"/>
      <c r="AC15" s="7">
        <v>1.76</v>
      </c>
      <c r="AD15" s="6">
        <v>6.7533333000000001E-2</v>
      </c>
      <c r="AE15" s="7">
        <v>2.9000000000000002E-8</v>
      </c>
      <c r="AF15" s="6">
        <v>4.3505600000000002E-4</v>
      </c>
      <c r="AG15" s="6"/>
      <c r="AH15" s="6"/>
      <c r="AI15" s="6"/>
      <c r="AJ15" s="6" t="s">
        <v>87</v>
      </c>
      <c r="AK15" s="6"/>
      <c r="AL15" s="6"/>
      <c r="AM15" s="4"/>
      <c r="AN15" s="4"/>
      <c r="AO15" s="6"/>
      <c r="AP15" s="4">
        <v>10.103440000000001</v>
      </c>
      <c r="AQ15" s="4">
        <v>4.2801790999999999E-2</v>
      </c>
      <c r="AR15" s="6"/>
      <c r="AS15" s="5"/>
      <c r="AT15" s="7">
        <v>1.67</v>
      </c>
      <c r="AU15" s="6">
        <v>6.7533333000000001E-2</v>
      </c>
      <c r="AV15" s="7">
        <v>3.2700000000000002E-8</v>
      </c>
      <c r="AW15" s="6">
        <v>4.9019999999999999E-4</v>
      </c>
      <c r="AX15" s="6"/>
      <c r="AY15" s="4"/>
      <c r="AZ15" s="6"/>
      <c r="BA15" s="4"/>
      <c r="BB15" s="4"/>
      <c r="BC15" s="6"/>
      <c r="BD15" s="4"/>
      <c r="BE15" s="4"/>
      <c r="BF15" s="6"/>
      <c r="BG15" s="4">
        <v>12.084519999999999</v>
      </c>
      <c r="BH15" s="4">
        <v>3.0402384000000001E-2</v>
      </c>
      <c r="BI15" s="6"/>
      <c r="BJ15" s="5"/>
      <c r="BK15" s="7">
        <v>1.31</v>
      </c>
      <c r="BL15" s="6">
        <v>6.7533333000000001E-2</v>
      </c>
      <c r="BM15" s="7">
        <v>2.77E-8</v>
      </c>
      <c r="BN15" s="6">
        <v>4.15151E-4</v>
      </c>
      <c r="BO15" s="6"/>
      <c r="BP15" s="6"/>
      <c r="BQ15" s="6"/>
      <c r="BR15" s="6" t="s">
        <v>87</v>
      </c>
      <c r="BS15" s="6"/>
      <c r="BT15" s="6"/>
      <c r="BU15" s="4"/>
      <c r="BV15" s="4"/>
      <c r="BW15" s="6"/>
      <c r="BX15" s="4">
        <v>176</v>
      </c>
      <c r="BY15" s="4">
        <v>0.112190996</v>
      </c>
      <c r="BZ15" s="6"/>
      <c r="CA15" s="5"/>
      <c r="CB15" s="7">
        <v>3.36</v>
      </c>
      <c r="CC15" s="6">
        <v>6.7533333000000001E-2</v>
      </c>
      <c r="CD15" s="7">
        <v>4.42E-9</v>
      </c>
      <c r="CE15" s="7">
        <v>6.6343899999999993E-5</v>
      </c>
      <c r="CF15" s="6"/>
      <c r="CG15" s="6"/>
      <c r="CH15" s="6"/>
      <c r="CI15" s="6" t="s">
        <v>87</v>
      </c>
      <c r="CJ15" s="6"/>
      <c r="CK15" s="6"/>
      <c r="CL15" s="4"/>
      <c r="CM15" s="4"/>
      <c r="CN15" s="6"/>
      <c r="CO15" s="4">
        <v>44</v>
      </c>
      <c r="CP15" s="4">
        <v>3.4235913999999999E-2</v>
      </c>
      <c r="CQ15" s="6"/>
      <c r="CR15" s="5"/>
      <c r="CS15" s="7">
        <v>1.45</v>
      </c>
      <c r="CT15" s="6">
        <v>6.7533333000000001E-2</v>
      </c>
      <c r="CU15" s="7">
        <v>1.4300000000000001E-8</v>
      </c>
      <c r="CV15" s="6">
        <v>2.14861E-4</v>
      </c>
      <c r="CW15" s="6"/>
      <c r="CX15" s="6"/>
      <c r="CY15" s="6"/>
      <c r="CZ15" s="6" t="s">
        <v>87</v>
      </c>
      <c r="DA15" s="6"/>
      <c r="DB15" s="6"/>
      <c r="DC15" s="4"/>
      <c r="DD15" s="4"/>
      <c r="DE15" s="4"/>
      <c r="DF15" s="4">
        <v>84.578900000000004</v>
      </c>
      <c r="DG15" s="4">
        <v>3.2575022000000002E-2</v>
      </c>
      <c r="DH15" s="4"/>
      <c r="DI15" s="5"/>
      <c r="DJ15" s="7">
        <v>2.02</v>
      </c>
      <c r="DK15" s="6">
        <v>6.7533333000000001E-2</v>
      </c>
      <c r="DL15" s="7">
        <v>1.1199999999999999E-8</v>
      </c>
      <c r="DM15" s="6">
        <v>1.6808400000000001E-4</v>
      </c>
      <c r="DN15" s="6"/>
      <c r="DO15" s="6"/>
      <c r="DP15" s="4" t="s">
        <v>76</v>
      </c>
      <c r="DQ15" s="6" t="s">
        <v>87</v>
      </c>
      <c r="DR15" s="6"/>
      <c r="DS15" s="6"/>
      <c r="DT15" s="4"/>
      <c r="DU15" s="4"/>
      <c r="DV15" s="4"/>
      <c r="DW15" s="4">
        <v>28</v>
      </c>
      <c r="DX15" s="4">
        <v>4.7312670000000001E-2</v>
      </c>
      <c r="DY15" s="4"/>
      <c r="DZ15" s="5"/>
      <c r="EA15" s="7">
        <v>1.48</v>
      </c>
      <c r="EB15" s="6">
        <v>6.7533333000000001E-2</v>
      </c>
      <c r="EC15" s="7">
        <v>1.3799999999999999E-8</v>
      </c>
      <c r="ED15" s="6">
        <v>2.07357E-4</v>
      </c>
      <c r="EE15" s="6"/>
      <c r="EF15" s="6"/>
      <c r="EG15" s="6"/>
      <c r="EH15" s="4" t="s">
        <v>76</v>
      </c>
      <c r="EI15" s="6"/>
      <c r="EJ15" s="6"/>
      <c r="EK15" s="4"/>
      <c r="EL15" s="4"/>
      <c r="EM15" s="4"/>
      <c r="EN15" s="4"/>
      <c r="EO15" s="4"/>
      <c r="EP15" s="4"/>
      <c r="EQ15" s="5"/>
      <c r="ER15" s="7">
        <v>5.95</v>
      </c>
      <c r="ES15" s="6">
        <v>6.7533333000000001E-2</v>
      </c>
      <c r="ET15" s="7">
        <v>1.33E-8</v>
      </c>
      <c r="EU15" s="6">
        <v>2.0012E-4</v>
      </c>
      <c r="EV15" s="6"/>
      <c r="EW15" s="6"/>
      <c r="EX15" s="6"/>
      <c r="EY15" s="6" t="s">
        <v>87</v>
      </c>
      <c r="EZ15" s="6"/>
      <c r="FA15" s="6"/>
      <c r="FB15" s="4"/>
      <c r="FC15" s="4"/>
      <c r="FD15" s="6"/>
      <c r="FE15" s="4">
        <v>2</v>
      </c>
      <c r="FF15" s="4">
        <v>3.9856098E-2</v>
      </c>
      <c r="FG15" s="6"/>
      <c r="FH15" s="5"/>
      <c r="FI15" s="7">
        <v>1.73</v>
      </c>
      <c r="FJ15" s="6">
        <v>6.7533333000000001E-2</v>
      </c>
      <c r="FK15" s="7">
        <v>1.8600000000000001E-8</v>
      </c>
      <c r="FL15" s="6">
        <v>2.7825400000000002E-4</v>
      </c>
      <c r="FM15" s="6"/>
      <c r="FN15" s="6"/>
      <c r="FO15" s="6"/>
      <c r="FP15" s="6" t="s">
        <v>87</v>
      </c>
      <c r="FQ15" s="6"/>
      <c r="FR15" s="6"/>
      <c r="FS15" s="4"/>
      <c r="FT15" s="4"/>
      <c r="FU15" s="6"/>
      <c r="FV15" s="4">
        <v>30</v>
      </c>
      <c r="FW15" s="4">
        <v>3.3051240000000003E-2</v>
      </c>
      <c r="FX15" s="6"/>
      <c r="FY15" s="5"/>
      <c r="FZ15" s="7">
        <v>1.75</v>
      </c>
      <c r="GA15" s="6">
        <v>6.7533333000000001E-2</v>
      </c>
      <c r="GB15" s="7">
        <v>2.8299999999999999E-8</v>
      </c>
      <c r="GC15" s="6">
        <v>4.2464999999999999E-4</v>
      </c>
      <c r="GD15" s="6"/>
      <c r="GE15" s="6"/>
      <c r="GF15" s="6"/>
      <c r="GG15" s="6" t="s">
        <v>87</v>
      </c>
      <c r="GH15" s="6"/>
      <c r="GI15" s="6"/>
      <c r="GJ15" s="4"/>
      <c r="GK15" s="4"/>
      <c r="GL15" s="6"/>
      <c r="GM15" s="4"/>
      <c r="GN15" s="4"/>
      <c r="GO15" s="6"/>
      <c r="GP15" s="5"/>
      <c r="GQ15" s="7">
        <v>4.74</v>
      </c>
      <c r="GR15" s="6">
        <v>6.7533333000000001E-2</v>
      </c>
      <c r="GS15" s="7">
        <v>1.6800000000000002E-8</v>
      </c>
      <c r="GT15" s="6">
        <v>2.5225099999999999E-4</v>
      </c>
      <c r="GU15" s="6"/>
      <c r="GV15" s="6"/>
      <c r="GW15" s="6"/>
      <c r="GX15" s="6" t="s">
        <v>87</v>
      </c>
      <c r="GY15" s="6"/>
      <c r="GZ15" s="6"/>
      <c r="HA15" s="4"/>
      <c r="HB15" s="4"/>
      <c r="HC15" s="6"/>
      <c r="HD15" s="4">
        <v>51.814846670000001</v>
      </c>
      <c r="HE15" s="4">
        <v>9.2689133000000007E-2</v>
      </c>
      <c r="HF15" s="6"/>
      <c r="HG15" s="5"/>
      <c r="HH15" s="7">
        <v>4.79</v>
      </c>
      <c r="HI15" s="6">
        <v>6.7533333000000001E-2</v>
      </c>
      <c r="HJ15" s="7">
        <v>3.2199999999999997E-8</v>
      </c>
      <c r="HK15" s="6">
        <v>4.82585E-4</v>
      </c>
      <c r="HL15" s="6"/>
      <c r="HM15" s="6"/>
      <c r="HN15" s="6"/>
      <c r="HO15" s="6" t="s">
        <v>87</v>
      </c>
      <c r="HP15" s="6"/>
      <c r="HQ15" s="6"/>
      <c r="HR15" s="4"/>
      <c r="HS15" s="4"/>
      <c r="HT15" s="6"/>
      <c r="HU15" s="4">
        <v>14</v>
      </c>
      <c r="HV15" s="4">
        <v>5.2548746E-2</v>
      </c>
      <c r="HW15" s="6"/>
      <c r="HX15" s="5"/>
      <c r="HY15" s="7">
        <v>4.0599999999999996</v>
      </c>
      <c r="HZ15" s="6">
        <v>6.7533333000000001E-2</v>
      </c>
      <c r="IA15" s="7">
        <v>2.5600000000000001E-8</v>
      </c>
      <c r="IB15" s="6">
        <v>3.8349499999999997E-4</v>
      </c>
      <c r="IC15" s="6"/>
      <c r="ID15" s="6"/>
      <c r="IE15" s="6"/>
      <c r="IF15" s="6" t="s">
        <v>87</v>
      </c>
      <c r="IG15" s="6"/>
      <c r="IH15" s="6"/>
      <c r="II15" s="4"/>
      <c r="IJ15" s="4"/>
      <c r="IK15" s="6"/>
      <c r="IL15" s="4">
        <v>42</v>
      </c>
      <c r="IM15" s="4">
        <v>0.10640233</v>
      </c>
      <c r="IN15" s="6"/>
      <c r="IO15" s="5"/>
      <c r="IP15" s="7">
        <v>4.4800000000000004</v>
      </c>
      <c r="IQ15" s="6">
        <v>6.7533333000000001E-2</v>
      </c>
      <c r="IR15" s="7">
        <v>1.1900000000000001E-8</v>
      </c>
      <c r="IS15" s="6">
        <v>1.7828399999999999E-4</v>
      </c>
      <c r="IT15" s="6"/>
      <c r="IU15" s="6"/>
      <c r="IV15" s="6"/>
      <c r="IW15" s="6" t="s">
        <v>87</v>
      </c>
      <c r="IX15" s="6"/>
      <c r="IY15" s="6"/>
      <c r="IZ15" s="4"/>
      <c r="JA15" s="4"/>
      <c r="JB15" s="6"/>
      <c r="JC15" s="4">
        <v>20</v>
      </c>
      <c r="JD15" s="4">
        <v>6.6508191999999994E-2</v>
      </c>
      <c r="JE15" s="6"/>
      <c r="JF15" s="5"/>
      <c r="JG15" s="7">
        <v>2.5</v>
      </c>
      <c r="JH15" s="6">
        <v>6.7533333000000001E-2</v>
      </c>
      <c r="JI15" s="7">
        <v>1.0800000000000001E-8</v>
      </c>
      <c r="JJ15" s="6">
        <v>1.6236899999999999E-4</v>
      </c>
      <c r="JK15" s="6"/>
      <c r="JL15" s="6"/>
      <c r="JM15" s="6"/>
      <c r="JN15" s="6" t="s">
        <v>87</v>
      </c>
      <c r="JO15" s="6"/>
      <c r="JP15" s="6"/>
      <c r="JQ15" s="4"/>
      <c r="JR15" s="4"/>
      <c r="JS15" s="6"/>
      <c r="JT15" s="4">
        <v>23.26492</v>
      </c>
      <c r="JU15" s="4">
        <v>4.6935635000000003E-2</v>
      </c>
      <c r="JV15" s="6"/>
      <c r="JW15" s="5"/>
      <c r="JX15" s="7">
        <v>4.16</v>
      </c>
      <c r="JY15" s="6">
        <v>6.7533333000000001E-2</v>
      </c>
      <c r="JZ15" s="7">
        <v>1.5600000000000001E-8</v>
      </c>
      <c r="KA15" s="6">
        <v>2.3426499999999999E-4</v>
      </c>
      <c r="KB15" s="6"/>
      <c r="KC15" s="6"/>
      <c r="KD15" s="6"/>
      <c r="KE15" s="6" t="s">
        <v>87</v>
      </c>
      <c r="KF15" s="6"/>
      <c r="KG15" s="6"/>
      <c r="KH15" s="4"/>
      <c r="KI15" s="4"/>
      <c r="KJ15" s="6"/>
      <c r="KK15" s="4">
        <v>45.270679999999999</v>
      </c>
      <c r="KL15" s="4">
        <v>5.1923261999999998E-2</v>
      </c>
      <c r="KM15" s="6"/>
      <c r="KN15" s="5"/>
      <c r="KO15" s="7">
        <v>4.3</v>
      </c>
      <c r="KP15" s="6">
        <v>6.7533333000000001E-2</v>
      </c>
      <c r="KQ15" s="7">
        <v>-5.8100000000000004E-9</v>
      </c>
      <c r="KR15" s="7">
        <v>-8.7109100000000003E-5</v>
      </c>
      <c r="KS15" s="6"/>
      <c r="KT15" s="6"/>
      <c r="KU15" s="6"/>
      <c r="KV15" s="6" t="s">
        <v>87</v>
      </c>
      <c r="KW15" s="6"/>
      <c r="KX15" s="6"/>
      <c r="KY15" s="4"/>
      <c r="KZ15" s="4"/>
      <c r="LA15" s="6"/>
      <c r="LB15" s="4">
        <v>62.682479999999998</v>
      </c>
      <c r="LC15" s="4">
        <v>1.0475748E-2</v>
      </c>
      <c r="LD15" s="6"/>
      <c r="LE15" s="5"/>
      <c r="LF15" s="7">
        <v>3.78</v>
      </c>
      <c r="LG15" s="6">
        <v>6.7533333000000001E-2</v>
      </c>
      <c r="LH15" s="7">
        <v>3.6099999999999999E-8</v>
      </c>
      <c r="LI15" s="6">
        <v>5.4223900000000002E-4</v>
      </c>
      <c r="LJ15" s="6"/>
      <c r="LK15" s="6"/>
      <c r="LL15" s="6"/>
      <c r="LM15" s="6" t="s">
        <v>87</v>
      </c>
      <c r="LN15" s="6"/>
      <c r="LO15" s="6"/>
      <c r="LP15" s="4"/>
      <c r="LQ15" s="4"/>
      <c r="LR15" s="6"/>
      <c r="LS15" s="6">
        <v>21.287279999999999</v>
      </c>
      <c r="LT15" s="6">
        <v>4.3550999999999999E-2</v>
      </c>
      <c r="LU15" s="6"/>
      <c r="LV15" s="5"/>
      <c r="LW15" s="7">
        <v>2.79</v>
      </c>
      <c r="LX15" s="6">
        <v>6.7533333000000001E-2</v>
      </c>
      <c r="LY15" s="7">
        <v>1.48E-8</v>
      </c>
      <c r="LZ15" s="6">
        <v>2.2270800000000001E-4</v>
      </c>
      <c r="MA15" s="6"/>
      <c r="MB15" s="6"/>
      <c r="MC15" s="6"/>
      <c r="MD15" s="6" t="s">
        <v>87</v>
      </c>
      <c r="ME15" s="6"/>
      <c r="MF15" s="6"/>
      <c r="MG15" s="4"/>
      <c r="MH15" s="4"/>
      <c r="MI15" s="6"/>
      <c r="MJ15" s="6">
        <v>72.731539999999995</v>
      </c>
      <c r="MK15" s="6">
        <v>0.10380200000000001</v>
      </c>
      <c r="ML15" s="6"/>
      <c r="MM15" s="5"/>
      <c r="MN15" s="7">
        <v>1.31</v>
      </c>
      <c r="MO15" s="6">
        <v>6.7533333000000001E-2</v>
      </c>
      <c r="MP15" s="7">
        <v>1.4699999999999999E-8</v>
      </c>
      <c r="MQ15" s="6">
        <v>2.21225E-4</v>
      </c>
      <c r="MR15" s="6"/>
      <c r="MS15" s="6"/>
      <c r="MT15" s="6"/>
      <c r="MU15" s="6" t="s">
        <v>87</v>
      </c>
      <c r="MV15" s="6"/>
      <c r="MW15" s="6"/>
      <c r="MX15" s="4"/>
      <c r="MY15" s="4"/>
      <c r="MZ15" s="6"/>
      <c r="NA15" s="4">
        <v>10.3566</v>
      </c>
      <c r="NB15" s="4">
        <v>3.7733708999999997E-2</v>
      </c>
      <c r="NC15" s="6"/>
      <c r="ND15" s="5"/>
      <c r="NE15" s="7">
        <v>5.39</v>
      </c>
      <c r="NF15" s="6">
        <v>6.7533333000000001E-2</v>
      </c>
      <c r="NG15" s="7">
        <v>1.7100000000000001E-8</v>
      </c>
      <c r="NH15" s="6">
        <v>2.5597700000000001E-4</v>
      </c>
      <c r="NI15" s="6"/>
      <c r="NJ15" s="6"/>
      <c r="NK15" s="6"/>
      <c r="NL15" s="6" t="s">
        <v>87</v>
      </c>
      <c r="NM15" s="6"/>
      <c r="NN15" s="6"/>
      <c r="NO15" s="4"/>
      <c r="NP15" s="4"/>
      <c r="NQ15" s="6"/>
      <c r="NR15" s="4">
        <v>14</v>
      </c>
      <c r="NS15" s="4">
        <v>4.0392877000000001E-2</v>
      </c>
      <c r="NT15" s="6"/>
      <c r="NU15" s="5"/>
      <c r="NV15" s="7">
        <v>2.79</v>
      </c>
      <c r="NW15" s="6">
        <v>6.7533333000000001E-2</v>
      </c>
      <c r="NX15" s="7">
        <v>1.6700000000000001E-8</v>
      </c>
      <c r="NY15" s="6">
        <v>2.5109699999999998E-4</v>
      </c>
      <c r="NZ15" s="6"/>
      <c r="OA15" s="6"/>
      <c r="OB15" s="6"/>
      <c r="OC15" s="6" t="s">
        <v>87</v>
      </c>
      <c r="OD15" s="6"/>
      <c r="OE15" s="6"/>
      <c r="OF15" s="4"/>
      <c r="OG15" s="4"/>
      <c r="OH15" s="6"/>
      <c r="OI15" s="4">
        <v>41.426400000000001</v>
      </c>
      <c r="OJ15" s="4">
        <v>4.3123355000000002E-2</v>
      </c>
      <c r="OK15" s="6"/>
      <c r="OL15" s="5"/>
      <c r="OM15" s="7">
        <v>4.43</v>
      </c>
      <c r="ON15" s="6">
        <v>6.7533333000000001E-2</v>
      </c>
      <c r="OO15" s="7">
        <v>2.2799999999999999E-8</v>
      </c>
      <c r="OP15" s="6">
        <v>3.4160400000000002E-4</v>
      </c>
      <c r="OQ15" s="6"/>
      <c r="OR15" s="6"/>
      <c r="OS15" s="6"/>
      <c r="OT15" s="6" t="s">
        <v>87</v>
      </c>
      <c r="OU15" s="6"/>
      <c r="OV15" s="6"/>
      <c r="OW15" s="4"/>
      <c r="OX15" s="4"/>
      <c r="OY15" s="6"/>
      <c r="OZ15" s="4">
        <v>61.785313330000001</v>
      </c>
      <c r="PA15" s="4">
        <v>7.8583249999999993E-2</v>
      </c>
      <c r="PB15" s="6"/>
      <c r="PC15" s="5"/>
      <c r="PD15" s="7">
        <v>1.61</v>
      </c>
      <c r="PE15" s="6">
        <v>6.7533333000000001E-2</v>
      </c>
      <c r="PF15" s="7">
        <v>1.9300000000000001E-8</v>
      </c>
      <c r="PG15" s="6">
        <v>2.8952099999999999E-4</v>
      </c>
      <c r="PH15" s="6"/>
      <c r="PI15" s="6"/>
      <c r="PJ15" s="6"/>
      <c r="PK15" s="6" t="s">
        <v>87</v>
      </c>
      <c r="PL15" s="6"/>
      <c r="PM15" s="6"/>
      <c r="PN15" s="4"/>
      <c r="PO15" s="4"/>
      <c r="PP15" s="6"/>
      <c r="PQ15" s="4">
        <v>51.8476</v>
      </c>
      <c r="PR15" s="4">
        <v>6.9453064999999994E-2</v>
      </c>
      <c r="PS15" s="6"/>
      <c r="PT15" s="5"/>
      <c r="PU15" s="7">
        <v>4.97</v>
      </c>
      <c r="PV15" s="6">
        <v>6.7533333000000001E-2</v>
      </c>
      <c r="PW15" s="7">
        <v>7.6899999999999994E-8</v>
      </c>
      <c r="PX15" s="6">
        <v>1.153304E-3</v>
      </c>
      <c r="PY15" s="6"/>
      <c r="PZ15" s="6"/>
      <c r="QA15" s="6"/>
      <c r="QB15" s="6" t="s">
        <v>87</v>
      </c>
      <c r="QC15" s="6"/>
      <c r="QD15" s="6"/>
      <c r="QE15" s="4"/>
      <c r="QF15" s="4"/>
      <c r="QG15" s="6"/>
      <c r="QH15" s="4">
        <v>10.01924</v>
      </c>
      <c r="QI15" s="4">
        <v>4.1192218000000003E-2</v>
      </c>
      <c r="QJ15" s="6"/>
      <c r="QK15" s="5"/>
      <c r="QL15" s="7">
        <v>2.79</v>
      </c>
      <c r="QM15" s="6">
        <v>6.7533333000000001E-2</v>
      </c>
      <c r="QN15" s="7">
        <v>4.6399999999999997E-9</v>
      </c>
      <c r="QO15" s="7">
        <v>6.9662199999999999E-5</v>
      </c>
      <c r="QP15" s="6"/>
      <c r="QQ15" s="6"/>
      <c r="QR15" s="6"/>
      <c r="QS15" s="6" t="s">
        <v>87</v>
      </c>
      <c r="QT15" s="6"/>
      <c r="QU15" s="6"/>
      <c r="QV15" s="4"/>
      <c r="QW15" s="4"/>
      <c r="QX15" s="6"/>
      <c r="QY15" s="4">
        <v>44</v>
      </c>
      <c r="QZ15" s="4">
        <v>5.3462869000000003E-2</v>
      </c>
      <c r="RA15" s="6"/>
      <c r="RB15" s="5"/>
      <c r="RC15" s="7">
        <v>5.09</v>
      </c>
      <c r="RD15" s="6">
        <v>6.7533333000000001E-2</v>
      </c>
      <c r="RE15" s="7">
        <v>2.1200000000000001E-8</v>
      </c>
      <c r="RF15" s="6">
        <v>3.1762499999999998E-4</v>
      </c>
      <c r="RG15" s="6"/>
      <c r="RH15" s="6"/>
      <c r="RI15" s="6"/>
      <c r="RJ15" s="6" t="s">
        <v>87</v>
      </c>
      <c r="RK15" s="6"/>
      <c r="RL15" s="6"/>
      <c r="RM15" s="4"/>
      <c r="RN15" s="4"/>
      <c r="RO15" s="6"/>
      <c r="RP15" s="4">
        <v>21.708353330000001</v>
      </c>
      <c r="RQ15" s="4">
        <v>7.0760099000000007E-2</v>
      </c>
      <c r="RR15" s="6"/>
      <c r="RS15" s="5"/>
      <c r="RT15" s="7">
        <v>5.32</v>
      </c>
      <c r="RU15" s="6">
        <v>6.7533333000000001E-2</v>
      </c>
      <c r="RV15" s="7">
        <v>2.29E-8</v>
      </c>
      <c r="RW15" s="6">
        <v>3.4292099999999999E-4</v>
      </c>
      <c r="RX15" s="6"/>
      <c r="RY15" s="6"/>
      <c r="RZ15" s="6"/>
      <c r="SA15" s="6" t="s">
        <v>87</v>
      </c>
      <c r="SB15" s="6"/>
      <c r="SC15" s="6"/>
      <c r="SD15" s="4"/>
      <c r="SE15" s="4"/>
      <c r="SF15" s="6"/>
      <c r="SG15" s="4">
        <v>32</v>
      </c>
      <c r="SH15" s="4">
        <v>0.13238778800000001</v>
      </c>
      <c r="SI15" s="6"/>
      <c r="SJ15" s="5"/>
      <c r="SK15" s="7">
        <v>5.03</v>
      </c>
      <c r="SL15" s="6">
        <v>6.7533333000000001E-2</v>
      </c>
      <c r="SM15" s="7">
        <v>1.6700000000000001E-8</v>
      </c>
      <c r="SN15" s="6">
        <v>2.5119900000000002E-4</v>
      </c>
      <c r="SO15" s="6"/>
      <c r="SP15" s="6"/>
      <c r="SQ15" s="6"/>
      <c r="SR15" s="6" t="s">
        <v>87</v>
      </c>
      <c r="SS15" s="6"/>
      <c r="ST15" s="6"/>
      <c r="SU15" s="4"/>
      <c r="SV15" s="4"/>
      <c r="SW15" s="6"/>
      <c r="SX15" s="4">
        <v>22</v>
      </c>
      <c r="SY15" s="4">
        <v>8.5175895000000001E-2</v>
      </c>
      <c r="SZ15" s="6"/>
      <c r="TA15" s="5"/>
      <c r="TB15" s="7">
        <v>4.7300000000000004</v>
      </c>
      <c r="TC15" s="6">
        <v>6.7533333000000001E-2</v>
      </c>
      <c r="TD15" s="7">
        <v>9.7800000000000006E-9</v>
      </c>
      <c r="TE15" s="6">
        <v>1.4677200000000001E-4</v>
      </c>
      <c r="TF15" s="6"/>
      <c r="TG15" s="6"/>
      <c r="TH15" s="6"/>
      <c r="TI15" s="6" t="s">
        <v>87</v>
      </c>
      <c r="TJ15" s="6"/>
      <c r="TK15" s="6"/>
      <c r="TL15" s="4"/>
      <c r="TM15" s="4"/>
      <c r="TN15" s="6"/>
      <c r="TO15" s="4">
        <v>44</v>
      </c>
      <c r="TP15" s="4">
        <v>9.4343878000000006E-2</v>
      </c>
      <c r="TQ15" s="6"/>
      <c r="TR15" s="5"/>
      <c r="TS15" s="7">
        <v>5.96</v>
      </c>
      <c r="TT15" s="6">
        <v>6.7533333000000001E-2</v>
      </c>
      <c r="TU15" s="7">
        <v>4.8100000000000001E-8</v>
      </c>
      <c r="TV15" s="6">
        <v>7.2100799999999998E-4</v>
      </c>
      <c r="TW15" s="6"/>
      <c r="TX15" s="6"/>
      <c r="TY15" s="6"/>
      <c r="TZ15" s="6" t="s">
        <v>87</v>
      </c>
      <c r="UA15" s="6"/>
      <c r="UB15" s="6"/>
      <c r="UC15" s="4"/>
      <c r="UD15" s="4"/>
      <c r="UE15" s="6"/>
      <c r="UF15" s="4">
        <v>22</v>
      </c>
      <c r="UG15" s="4">
        <v>0.26407704399999998</v>
      </c>
      <c r="UH15" s="6"/>
      <c r="UI15" s="5"/>
      <c r="UJ15" s="7">
        <v>4.3</v>
      </c>
      <c r="UK15" s="6">
        <v>6.7533333000000001E-2</v>
      </c>
      <c r="UL15" s="7">
        <v>1.7200000000000001E-9</v>
      </c>
      <c r="UM15" s="7">
        <v>2.5752799999999998E-5</v>
      </c>
      <c r="UN15" s="6"/>
      <c r="UO15" s="6"/>
      <c r="UP15" s="6"/>
      <c r="UQ15" s="6" t="s">
        <v>87</v>
      </c>
      <c r="UR15" s="6"/>
      <c r="US15" s="6"/>
      <c r="UT15" s="4"/>
      <c r="UU15" s="4"/>
      <c r="UV15" s="6"/>
      <c r="UW15" s="4">
        <v>62.682479999999998</v>
      </c>
      <c r="UX15" s="4">
        <v>1.0475748E-2</v>
      </c>
      <c r="UY15" s="6"/>
      <c r="UZ15" s="5"/>
      <c r="VA15" s="7">
        <v>4.7300000000000004</v>
      </c>
      <c r="VB15" s="6">
        <v>6.7533333000000001E-2</v>
      </c>
      <c r="VC15" s="7">
        <v>1.5700000000000002E-8</v>
      </c>
      <c r="VD15" s="6">
        <v>2.3601399999999999E-4</v>
      </c>
      <c r="VE15" s="6"/>
      <c r="VF15" s="6"/>
      <c r="VG15" s="6"/>
      <c r="VH15" s="6" t="s">
        <v>87</v>
      </c>
      <c r="VI15" s="6"/>
      <c r="VJ15" s="6"/>
      <c r="VK15" s="4"/>
      <c r="VL15" s="4"/>
      <c r="VM15" s="6"/>
      <c r="VN15" s="4">
        <v>21.01136</v>
      </c>
      <c r="VO15" s="4">
        <v>7.1944355000000001E-2</v>
      </c>
      <c r="VP15" s="6"/>
      <c r="VQ15" s="5"/>
      <c r="VR15" s="7">
        <v>5.09</v>
      </c>
      <c r="VS15" s="6">
        <v>6.7533333000000001E-2</v>
      </c>
      <c r="VT15" s="7">
        <v>1.96E-8</v>
      </c>
      <c r="VU15" s="6">
        <v>2.9361399999999998E-4</v>
      </c>
      <c r="VV15" s="6"/>
      <c r="VW15" s="6"/>
      <c r="VX15" s="6"/>
      <c r="VY15" s="6" t="s">
        <v>87</v>
      </c>
      <c r="VZ15" s="6"/>
      <c r="WA15" s="6"/>
      <c r="WB15" s="4"/>
      <c r="WC15" s="4"/>
      <c r="WD15" s="6"/>
      <c r="WE15" s="4">
        <v>42.02272</v>
      </c>
      <c r="WF15" s="4">
        <v>0.11196835099999999</v>
      </c>
      <c r="WG15" s="6"/>
      <c r="WH15" s="5"/>
      <c r="WI15" s="7">
        <v>1.82</v>
      </c>
      <c r="WJ15" s="6">
        <v>6.7533333000000001E-2</v>
      </c>
      <c r="WK15" s="7">
        <v>4.8300000000000002E-8</v>
      </c>
      <c r="WL15" s="6">
        <v>7.2470599999999998E-4</v>
      </c>
      <c r="WM15" s="6"/>
      <c r="WN15" s="6"/>
      <c r="WO15" s="6"/>
      <c r="WP15" s="6" t="s">
        <v>87</v>
      </c>
      <c r="WQ15" s="6"/>
      <c r="WR15" s="6"/>
      <c r="WS15" s="4"/>
      <c r="WT15" s="4"/>
      <c r="WU15" s="6"/>
      <c r="WV15" s="4">
        <v>56</v>
      </c>
      <c r="WW15" s="4">
        <v>5.0184510000000002E-3</v>
      </c>
      <c r="WX15" s="6"/>
      <c r="WY15" s="5"/>
      <c r="WZ15" s="7">
        <v>2.79</v>
      </c>
      <c r="XA15" s="6">
        <v>6.7533333000000001E-2</v>
      </c>
      <c r="XB15" s="7">
        <v>1.8200000000000001E-8</v>
      </c>
      <c r="XC15" s="6">
        <v>2.7296699999999999E-4</v>
      </c>
      <c r="XD15" s="6"/>
      <c r="XE15" s="6"/>
      <c r="XF15" s="6"/>
      <c r="XG15" s="6" t="s">
        <v>87</v>
      </c>
      <c r="XH15" s="6"/>
      <c r="XI15" s="6"/>
      <c r="XJ15" s="4"/>
      <c r="XK15" s="4"/>
      <c r="XL15" s="6"/>
      <c r="XM15" s="4">
        <v>3.4301200000000001</v>
      </c>
      <c r="XN15" s="4">
        <v>6.5427731000000003E-2</v>
      </c>
      <c r="XO15" s="6"/>
      <c r="XP15" s="5"/>
      <c r="XQ15" s="7">
        <v>2.79</v>
      </c>
      <c r="XR15" s="6">
        <v>6.7533333000000001E-2</v>
      </c>
      <c r="XS15" s="7">
        <v>2.7599999999999999E-8</v>
      </c>
      <c r="XT15" s="6">
        <v>4.13609E-4</v>
      </c>
      <c r="XU15" s="6"/>
      <c r="XV15" s="6"/>
      <c r="XW15" s="6"/>
      <c r="XX15" s="6" t="s">
        <v>87</v>
      </c>
      <c r="XY15" s="6"/>
      <c r="XZ15" s="6"/>
      <c r="YA15" s="4"/>
      <c r="YB15" s="4"/>
      <c r="YC15" s="6"/>
      <c r="YD15" s="4">
        <v>18</v>
      </c>
      <c r="YE15" s="4">
        <v>5.2444112000000001E-2</v>
      </c>
      <c r="YF15" s="6"/>
      <c r="YG15" s="5"/>
      <c r="YH15" s="7">
        <v>4.3</v>
      </c>
      <c r="YI15" s="6">
        <v>6.7533333000000001E-2</v>
      </c>
      <c r="YJ15" s="7">
        <v>2.3899999999999999E-8</v>
      </c>
      <c r="YK15" s="6">
        <v>3.58408E-4</v>
      </c>
      <c r="YL15" s="6"/>
      <c r="YM15" s="6"/>
      <c r="YN15" s="6"/>
      <c r="YO15" s="6" t="s">
        <v>87</v>
      </c>
      <c r="YP15" s="6"/>
      <c r="YQ15" s="6"/>
      <c r="YR15" s="4"/>
      <c r="YS15" s="4"/>
      <c r="YT15" s="6"/>
      <c r="YU15" s="4">
        <v>32</v>
      </c>
      <c r="YV15" s="4">
        <v>9.8847134000000003E-2</v>
      </c>
      <c r="YW15" s="6"/>
      <c r="YX15" s="5"/>
      <c r="YY15" s="7">
        <v>4.3</v>
      </c>
      <c r="YZ15" s="6">
        <v>6.7533333000000001E-2</v>
      </c>
      <c r="ZA15" s="7">
        <v>1.6899999999999999E-8</v>
      </c>
      <c r="ZB15" s="6">
        <v>2.5385400000000003E-4</v>
      </c>
      <c r="ZC15" s="6"/>
      <c r="ZD15" s="6"/>
      <c r="ZE15" s="6"/>
      <c r="ZF15" s="6" t="s">
        <v>87</v>
      </c>
      <c r="ZG15" s="6"/>
      <c r="ZH15" s="6"/>
      <c r="ZI15" s="4"/>
      <c r="ZJ15" s="4"/>
      <c r="ZK15" s="6"/>
      <c r="ZL15" s="4">
        <v>62</v>
      </c>
      <c r="ZM15" s="4">
        <v>0.25600698999999999</v>
      </c>
      <c r="ZN15" s="6"/>
      <c r="ZO15" s="5"/>
      <c r="ZP15" s="7">
        <v>4.75</v>
      </c>
      <c r="ZQ15" s="6">
        <v>6.7533333000000001E-2</v>
      </c>
      <c r="ZR15" s="7">
        <v>1.8200000000000001E-8</v>
      </c>
      <c r="ZS15" s="6">
        <v>2.73646E-4</v>
      </c>
      <c r="ZT15" s="6"/>
      <c r="ZU15" s="6"/>
      <c r="ZV15" s="6"/>
      <c r="ZW15" s="6" t="s">
        <v>87</v>
      </c>
      <c r="ZX15" s="6"/>
      <c r="ZY15" s="6"/>
      <c r="ZZ15" s="4"/>
      <c r="AAA15" s="4"/>
      <c r="AAB15" s="6"/>
      <c r="AAC15" s="4">
        <v>20.775120000000001</v>
      </c>
      <c r="AAD15" s="4">
        <v>5.0476826000000002E-2</v>
      </c>
      <c r="AAE15" s="6"/>
      <c r="AAF15" s="5"/>
      <c r="AAG15" s="7">
        <v>4.3</v>
      </c>
      <c r="AAH15" s="6">
        <v>6.7533333000000001E-2</v>
      </c>
      <c r="AAI15" s="7">
        <v>-3.08E-11</v>
      </c>
      <c r="AAJ15" s="7">
        <v>-4.6146400000000001E-7</v>
      </c>
      <c r="AAK15" s="6"/>
      <c r="AAL15" s="6"/>
      <c r="AAM15" s="6"/>
      <c r="AAN15" s="6" t="s">
        <v>87</v>
      </c>
      <c r="AAO15" s="6"/>
      <c r="AAP15" s="6"/>
      <c r="AAQ15" s="4"/>
      <c r="AAR15" s="4"/>
      <c r="AAS15" s="6"/>
      <c r="AAT15" s="4">
        <v>42</v>
      </c>
      <c r="AAU15" s="4">
        <v>3.1235288999999999E-2</v>
      </c>
      <c r="AAV15" s="6"/>
      <c r="AAW15" s="5"/>
      <c r="AAX15" s="7">
        <v>5.09</v>
      </c>
      <c r="AAY15" s="6">
        <v>6.7533333000000001E-2</v>
      </c>
      <c r="AAZ15" s="7">
        <v>2.85E-8</v>
      </c>
      <c r="ABA15" s="6">
        <v>4.2715899999999998E-4</v>
      </c>
      <c r="ABB15" s="6"/>
      <c r="ABC15" s="6"/>
      <c r="ABD15" s="6"/>
      <c r="ABE15" s="6" t="s">
        <v>87</v>
      </c>
      <c r="ABF15" s="6"/>
      <c r="ABG15" s="6"/>
      <c r="ABH15" s="4"/>
      <c r="ABI15" s="4"/>
      <c r="ABJ15" s="6"/>
      <c r="ABK15" s="4">
        <v>22</v>
      </c>
      <c r="ABL15" s="4">
        <v>0.103594967</v>
      </c>
      <c r="ABM15" s="6"/>
      <c r="ABN15" s="5"/>
      <c r="ABO15" s="7">
        <v>4.3</v>
      </c>
      <c r="ABP15" s="6">
        <v>6.7533333000000001E-2</v>
      </c>
      <c r="ABQ15" s="7">
        <v>5.84E-8</v>
      </c>
      <c r="ABR15" s="6">
        <v>8.7641300000000004E-4</v>
      </c>
      <c r="ABS15" s="6"/>
      <c r="ABT15" s="6"/>
      <c r="ABU15" s="6"/>
      <c r="ABV15" s="6" t="s">
        <v>87</v>
      </c>
      <c r="ABW15" s="6"/>
      <c r="ABX15" s="6"/>
      <c r="ABY15" s="4"/>
      <c r="ABZ15" s="4"/>
      <c r="ACA15" s="6"/>
      <c r="ACB15" s="4">
        <v>18</v>
      </c>
      <c r="ACC15" s="4">
        <v>0.29326680199999999</v>
      </c>
      <c r="ACD15" s="6"/>
      <c r="ACE15" s="5"/>
      <c r="ACF15" s="7">
        <v>2.79</v>
      </c>
      <c r="ACG15" s="6">
        <v>6.7533333000000001E-2</v>
      </c>
      <c r="ACH15" s="7">
        <v>1.07E-8</v>
      </c>
      <c r="ACI15" s="6">
        <v>1.59965E-4</v>
      </c>
      <c r="ACJ15" s="6"/>
      <c r="ACK15" s="6"/>
      <c r="ACL15" s="6"/>
      <c r="ACM15" s="6" t="s">
        <v>87</v>
      </c>
      <c r="ACN15" s="6"/>
      <c r="ACO15" s="6"/>
      <c r="ACP15" s="4"/>
      <c r="ACQ15" s="4"/>
      <c r="ACR15" s="6"/>
      <c r="ACS15" s="4">
        <v>6</v>
      </c>
      <c r="ACT15" s="4">
        <v>1.8155883000000001E-2</v>
      </c>
      <c r="ACU15" s="6"/>
      <c r="ACV15" s="5"/>
      <c r="ACW15" s="7">
        <v>2.79</v>
      </c>
      <c r="ACX15" s="6">
        <v>6.7533333000000001E-2</v>
      </c>
      <c r="ACY15" s="6" t="e">
        <v>#VALUE!</v>
      </c>
      <c r="ACZ15" s="6" t="e">
        <v>#VALUE!</v>
      </c>
      <c r="ADA15" s="6"/>
      <c r="ADB15" s="6"/>
      <c r="ADC15" s="6"/>
      <c r="ADD15" s="6" t="s">
        <v>87</v>
      </c>
      <c r="ADE15" s="6"/>
      <c r="ADF15" s="6"/>
      <c r="ADG15" s="4"/>
      <c r="ADH15" s="4"/>
      <c r="ADI15" s="6"/>
      <c r="ADJ15" s="4">
        <v>42</v>
      </c>
      <c r="ADK15" s="4">
        <v>8.3309347000000006E-2</v>
      </c>
      <c r="ADL15" s="6"/>
      <c r="ADM15" s="5"/>
      <c r="ADN15" s="7">
        <v>2.79</v>
      </c>
      <c r="ADO15" s="6">
        <v>6.7533333000000001E-2</v>
      </c>
      <c r="ADP15" s="7">
        <v>1.88E-8</v>
      </c>
      <c r="ADQ15" s="6">
        <v>2.8132100000000001E-4</v>
      </c>
      <c r="ADR15" s="6"/>
      <c r="ADS15" s="6"/>
      <c r="ADT15" s="6"/>
      <c r="ADU15" s="6" t="s">
        <v>87</v>
      </c>
      <c r="ADV15" s="6"/>
      <c r="ADW15" s="6"/>
      <c r="ADX15" s="4"/>
      <c r="ADY15" s="4"/>
      <c r="ADZ15" s="6"/>
      <c r="AEA15" s="4">
        <v>42.403746669999997</v>
      </c>
      <c r="AEB15" s="4">
        <v>0.21409178600000001</v>
      </c>
      <c r="AEC15" s="6"/>
      <c r="AED15" s="5"/>
      <c r="AEE15" s="7">
        <v>2.79</v>
      </c>
      <c r="AEF15" s="6">
        <v>6.7533333000000001E-2</v>
      </c>
      <c r="AEG15" s="7">
        <v>9.6900000000000001E-8</v>
      </c>
      <c r="AEH15" s="6">
        <v>1.4532530000000001E-3</v>
      </c>
      <c r="AEI15" s="6"/>
      <c r="AEJ15" s="6"/>
      <c r="AEK15" s="6"/>
      <c r="AEL15" s="6" t="s">
        <v>87</v>
      </c>
      <c r="AEM15" s="6"/>
      <c r="AEN15" s="6"/>
      <c r="AEO15" s="4"/>
      <c r="AEP15" s="4"/>
      <c r="AEQ15" s="6"/>
      <c r="AER15" s="4">
        <v>56.962033329999997</v>
      </c>
      <c r="AES15" s="4">
        <v>0.19012911599999999</v>
      </c>
      <c r="AET15" s="6"/>
      <c r="AEU15" s="6"/>
      <c r="AEV15" s="6"/>
      <c r="AEW15" s="5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</row>
    <row r="16" spans="1:881" ht="15.75" x14ac:dyDescent="0.25">
      <c r="A16" s="4"/>
      <c r="B16" s="4"/>
      <c r="C16" s="4"/>
      <c r="D16" s="4" t="s">
        <v>111</v>
      </c>
      <c r="E16" s="4"/>
      <c r="F16" s="4"/>
      <c r="G16" s="4" t="s">
        <v>112</v>
      </c>
      <c r="H16" s="4"/>
      <c r="I16" s="4"/>
      <c r="J16" s="4"/>
      <c r="K16" s="5"/>
      <c r="L16" s="6"/>
      <c r="M16" s="6">
        <v>3.1977033000000002E-2</v>
      </c>
      <c r="N16" s="7">
        <v>1.16E-8</v>
      </c>
      <c r="O16" s="6">
        <v>1.7382399999999999E-4</v>
      </c>
      <c r="P16" s="6"/>
      <c r="Q16" s="6"/>
      <c r="R16" s="6"/>
      <c r="S16" s="6"/>
      <c r="T16" s="6"/>
      <c r="U16" s="6"/>
      <c r="V16" s="4"/>
      <c r="W16" s="4"/>
      <c r="X16" s="6"/>
      <c r="Y16" s="4">
        <v>36</v>
      </c>
      <c r="Z16" s="4">
        <v>9.3335807000000007E-2</v>
      </c>
      <c r="AA16" s="6"/>
      <c r="AB16" s="5"/>
      <c r="AC16" s="6"/>
      <c r="AD16" s="6">
        <v>3.1977033000000002E-2</v>
      </c>
      <c r="AE16" s="7">
        <v>1.63E-8</v>
      </c>
      <c r="AF16" s="6">
        <v>2.4437100000000001E-4</v>
      </c>
      <c r="AG16" s="6"/>
      <c r="AH16" s="6"/>
      <c r="AI16" s="6"/>
      <c r="AJ16" s="6"/>
      <c r="AK16" s="6"/>
      <c r="AL16" s="6"/>
      <c r="AM16" s="4"/>
      <c r="AN16" s="4"/>
      <c r="AO16" s="6"/>
      <c r="AP16" s="4">
        <v>11.78734667</v>
      </c>
      <c r="AQ16" s="4">
        <v>4.3208459999999997E-2</v>
      </c>
      <c r="AR16" s="6"/>
      <c r="AS16" s="5"/>
      <c r="AT16" s="6"/>
      <c r="AU16" s="6">
        <v>3.1977033000000002E-2</v>
      </c>
      <c r="AV16" s="7">
        <v>1.18E-8</v>
      </c>
      <c r="AW16" s="6">
        <v>1.77658E-4</v>
      </c>
      <c r="AX16" s="6"/>
      <c r="AY16" s="4"/>
      <c r="AZ16" s="6"/>
      <c r="BA16" s="4"/>
      <c r="BB16" s="4"/>
      <c r="BC16" s="6"/>
      <c r="BD16" s="4"/>
      <c r="BE16" s="4"/>
      <c r="BF16" s="6"/>
      <c r="BG16" s="4">
        <v>13.810879999999999</v>
      </c>
      <c r="BH16" s="4">
        <v>3.0811373999999999E-2</v>
      </c>
      <c r="BI16" s="6"/>
      <c r="BJ16" s="5"/>
      <c r="BK16" s="6"/>
      <c r="BL16" s="6">
        <v>3.1977033000000002E-2</v>
      </c>
      <c r="BM16" s="7">
        <v>1.52E-8</v>
      </c>
      <c r="BN16" s="6">
        <v>2.27848E-4</v>
      </c>
      <c r="BO16" s="6"/>
      <c r="BP16" s="6"/>
      <c r="BQ16" s="6"/>
      <c r="BR16" s="6"/>
      <c r="BS16" s="6"/>
      <c r="BT16" s="6"/>
      <c r="BU16" s="4"/>
      <c r="BV16" s="4"/>
      <c r="BW16" s="6"/>
      <c r="BX16" s="4">
        <v>178</v>
      </c>
      <c r="BY16" s="4">
        <v>0.112266265</v>
      </c>
      <c r="BZ16" s="6"/>
      <c r="CA16" s="5"/>
      <c r="CB16" s="6"/>
      <c r="CC16" s="6">
        <v>3.1977033000000002E-2</v>
      </c>
      <c r="CD16" s="7">
        <v>1.0600000000000001E-8</v>
      </c>
      <c r="CE16" s="6">
        <v>1.5829900000000001E-4</v>
      </c>
      <c r="CF16" s="6"/>
      <c r="CG16" s="6"/>
      <c r="CH16" s="6"/>
      <c r="CI16" s="6"/>
      <c r="CJ16" s="6"/>
      <c r="CK16" s="6"/>
      <c r="CL16" s="4"/>
      <c r="CM16" s="4"/>
      <c r="CN16" s="6"/>
      <c r="CO16" s="4">
        <v>46</v>
      </c>
      <c r="CP16" s="4">
        <v>3.4995906E-2</v>
      </c>
      <c r="CQ16" s="6"/>
      <c r="CR16" s="5"/>
      <c r="CS16" s="6"/>
      <c r="CT16" s="6">
        <v>3.1977033000000002E-2</v>
      </c>
      <c r="CU16" s="7">
        <v>9.5999999999999999E-9</v>
      </c>
      <c r="CV16" s="6">
        <v>1.4397999999999999E-4</v>
      </c>
      <c r="CW16" s="6"/>
      <c r="CX16" s="6"/>
      <c r="CY16" s="6"/>
      <c r="CZ16" s="6"/>
      <c r="DA16" s="6"/>
      <c r="DB16" s="6"/>
      <c r="DC16" s="4"/>
      <c r="DD16" s="4"/>
      <c r="DE16" s="4"/>
      <c r="DF16" s="4">
        <v>86.305000000000007</v>
      </c>
      <c r="DG16" s="4">
        <v>3.9343719999999999E-2</v>
      </c>
      <c r="DH16" s="4"/>
      <c r="DI16" s="5"/>
      <c r="DJ16" s="6"/>
      <c r="DK16" s="6">
        <v>3.1977033000000002E-2</v>
      </c>
      <c r="DL16" s="7">
        <v>1.0099999999999999E-8</v>
      </c>
      <c r="DM16" s="6">
        <v>1.5082E-4</v>
      </c>
      <c r="DN16" s="6"/>
      <c r="DO16" s="6"/>
      <c r="DP16" s="6"/>
      <c r="DQ16" s="6"/>
      <c r="DR16" s="6"/>
      <c r="DS16" s="6"/>
      <c r="DT16" s="4"/>
      <c r="DU16" s="4"/>
      <c r="DV16" s="4"/>
      <c r="DW16" s="4">
        <v>30</v>
      </c>
      <c r="DX16" s="4">
        <v>4.6394920999999999E-2</v>
      </c>
      <c r="DY16" s="4"/>
      <c r="DZ16" s="5"/>
      <c r="EA16" s="6"/>
      <c r="EB16" s="6">
        <v>3.1977033000000002E-2</v>
      </c>
      <c r="EC16" s="7">
        <v>9.9200000000000005E-9</v>
      </c>
      <c r="ED16" s="6">
        <v>1.4882099999999999E-4</v>
      </c>
      <c r="EE16" s="6"/>
      <c r="EF16" s="6"/>
      <c r="EG16" s="6"/>
      <c r="EH16" s="6"/>
      <c r="EI16" s="6"/>
      <c r="EJ16" s="6"/>
      <c r="EK16" s="4"/>
      <c r="EL16" s="4"/>
      <c r="EM16" s="4"/>
      <c r="EN16" s="4"/>
      <c r="EO16" s="4"/>
      <c r="EP16" s="4"/>
      <c r="EQ16" s="5"/>
      <c r="ER16" s="6"/>
      <c r="ES16" s="6">
        <v>3.1977033000000002E-2</v>
      </c>
      <c r="ET16" s="7">
        <v>1.5700000000000002E-8</v>
      </c>
      <c r="EU16" s="6">
        <v>2.3595500000000001E-4</v>
      </c>
      <c r="EV16" s="6"/>
      <c r="EW16" s="6"/>
      <c r="EX16" s="6"/>
      <c r="EY16" s="6"/>
      <c r="EZ16" s="6"/>
      <c r="FA16" s="6"/>
      <c r="FB16" s="4"/>
      <c r="FC16" s="4"/>
      <c r="FD16" s="6"/>
      <c r="FE16" s="4">
        <v>4</v>
      </c>
      <c r="FF16" s="4">
        <v>4.5268188000000001E-2</v>
      </c>
      <c r="FG16" s="6"/>
      <c r="FH16" s="5"/>
      <c r="FI16" s="6"/>
      <c r="FJ16" s="6">
        <v>3.1977033000000002E-2</v>
      </c>
      <c r="FK16" s="7">
        <v>1.7100000000000001E-8</v>
      </c>
      <c r="FL16" s="6">
        <v>2.5649800000000002E-4</v>
      </c>
      <c r="FM16" s="6"/>
      <c r="FN16" s="6"/>
      <c r="FO16" s="6"/>
      <c r="FP16" s="6"/>
      <c r="FQ16" s="6"/>
      <c r="FR16" s="6"/>
      <c r="FS16" s="4"/>
      <c r="FT16" s="4"/>
      <c r="FU16" s="6"/>
      <c r="FV16" s="4">
        <v>32</v>
      </c>
      <c r="FW16" s="4">
        <v>3.3851517999999997E-2</v>
      </c>
      <c r="FX16" s="6"/>
      <c r="FY16" s="5"/>
      <c r="FZ16" s="6"/>
      <c r="GA16" s="6">
        <v>3.1977033000000002E-2</v>
      </c>
      <c r="GB16" s="7">
        <v>3.6400000000000002E-8</v>
      </c>
      <c r="GC16" s="6">
        <v>5.4528599999999997E-4</v>
      </c>
      <c r="GD16" s="6"/>
      <c r="GE16" s="6"/>
      <c r="GF16" s="6"/>
      <c r="GG16" s="6"/>
      <c r="GH16" s="6"/>
      <c r="GI16" s="6"/>
      <c r="GJ16" s="4"/>
      <c r="GK16" s="4"/>
      <c r="GL16" s="6"/>
      <c r="GM16" s="4"/>
      <c r="GN16" s="4"/>
      <c r="GO16" s="6"/>
      <c r="GP16" s="5"/>
      <c r="GQ16" s="6"/>
      <c r="GR16" s="6">
        <v>3.1977033000000002E-2</v>
      </c>
      <c r="GS16" s="7">
        <v>4.49E-9</v>
      </c>
      <c r="GT16" s="7">
        <v>6.7362599999999998E-5</v>
      </c>
      <c r="GU16" s="6"/>
      <c r="GV16" s="6"/>
      <c r="GW16" s="6"/>
      <c r="GX16" s="6"/>
      <c r="GY16" s="6"/>
      <c r="GZ16" s="6"/>
      <c r="HA16" s="4"/>
      <c r="HB16" s="4"/>
      <c r="HC16" s="6"/>
      <c r="HD16" s="4">
        <v>53.486293330000002</v>
      </c>
      <c r="HE16" s="4">
        <v>9.5079313999999998E-2</v>
      </c>
      <c r="HF16" s="6"/>
      <c r="HG16" s="5"/>
      <c r="HH16" s="6"/>
      <c r="HI16" s="6">
        <v>3.1977033000000002E-2</v>
      </c>
      <c r="HJ16" s="7">
        <v>3.8099999999999999E-9</v>
      </c>
      <c r="HK16" s="7">
        <v>5.72242E-5</v>
      </c>
      <c r="HL16" s="6"/>
      <c r="HM16" s="6"/>
      <c r="HN16" s="6"/>
      <c r="HO16" s="6"/>
      <c r="HP16" s="6"/>
      <c r="HQ16" s="6"/>
      <c r="HR16" s="4"/>
      <c r="HS16" s="4"/>
      <c r="HT16" s="6"/>
      <c r="HU16" s="4">
        <v>16</v>
      </c>
      <c r="HV16" s="4">
        <v>5.5570796999999998E-2</v>
      </c>
      <c r="HW16" s="6"/>
      <c r="HX16" s="5"/>
      <c r="HY16" s="6"/>
      <c r="HZ16" s="6">
        <v>3.1977033000000002E-2</v>
      </c>
      <c r="IA16" s="7">
        <v>4.3999999999999997E-9</v>
      </c>
      <c r="IB16" s="7">
        <v>6.6018200000000004E-5</v>
      </c>
      <c r="IC16" s="6"/>
      <c r="ID16" s="6"/>
      <c r="IE16" s="6"/>
      <c r="IF16" s="6"/>
      <c r="IG16" s="6"/>
      <c r="IH16" s="6"/>
      <c r="II16" s="4"/>
      <c r="IJ16" s="4"/>
      <c r="IK16" s="6"/>
      <c r="IL16" s="4">
        <v>44</v>
      </c>
      <c r="IM16" s="4">
        <v>0.10734425</v>
      </c>
      <c r="IN16" s="6"/>
      <c r="IO16" s="5"/>
      <c r="IP16" s="6"/>
      <c r="IQ16" s="6">
        <v>3.1977033000000002E-2</v>
      </c>
      <c r="IR16" s="7">
        <v>3.1599999999999998E-8</v>
      </c>
      <c r="IS16" s="6">
        <v>4.7446599999999999E-4</v>
      </c>
      <c r="IT16" s="6"/>
      <c r="IU16" s="6"/>
      <c r="IV16" s="6"/>
      <c r="IW16" s="6"/>
      <c r="IX16" s="6"/>
      <c r="IY16" s="6"/>
      <c r="IZ16" s="4"/>
      <c r="JA16" s="4"/>
      <c r="JB16" s="6"/>
      <c r="JC16" s="4">
        <v>22</v>
      </c>
      <c r="JD16" s="4">
        <v>6.6440431999999994E-2</v>
      </c>
      <c r="JE16" s="6"/>
      <c r="JF16" s="5"/>
      <c r="JG16" s="6"/>
      <c r="JH16" s="6">
        <v>3.1977033000000002E-2</v>
      </c>
      <c r="JI16" s="7">
        <v>8.4800000000000005E-9</v>
      </c>
      <c r="JJ16" s="6">
        <v>1.2718000000000001E-4</v>
      </c>
      <c r="JK16" s="6"/>
      <c r="JL16" s="6"/>
      <c r="JM16" s="6"/>
      <c r="JN16" s="6"/>
      <c r="JO16" s="6"/>
      <c r="JP16" s="6"/>
      <c r="JQ16" s="4"/>
      <c r="JR16" s="4"/>
      <c r="JS16" s="6"/>
      <c r="JT16" s="4">
        <v>24.9267</v>
      </c>
      <c r="JU16" s="4">
        <v>5.1805917E-2</v>
      </c>
      <c r="JV16" s="6"/>
      <c r="JW16" s="5"/>
      <c r="JX16" s="6"/>
      <c r="JY16" s="6">
        <v>3.1977033000000002E-2</v>
      </c>
      <c r="JZ16" s="7">
        <v>3.0300000000000001E-9</v>
      </c>
      <c r="KA16" s="7">
        <v>4.5480199999999999E-5</v>
      </c>
      <c r="KB16" s="6"/>
      <c r="KC16" s="6"/>
      <c r="KD16" s="6"/>
      <c r="KE16" s="6"/>
      <c r="KF16" s="6"/>
      <c r="KG16" s="6"/>
      <c r="KH16" s="4"/>
      <c r="KI16" s="4"/>
      <c r="KJ16" s="6"/>
      <c r="KK16" s="4">
        <v>47.011859999999999</v>
      </c>
      <c r="KL16" s="4">
        <v>5.3186298999999999E-2</v>
      </c>
      <c r="KM16" s="6"/>
      <c r="KN16" s="5"/>
      <c r="KO16" s="6"/>
      <c r="KP16" s="6">
        <v>3.1977033000000002E-2</v>
      </c>
      <c r="KQ16" s="7">
        <v>-3.94E-9</v>
      </c>
      <c r="KR16" s="7">
        <v>-5.9033899999999997E-5</v>
      </c>
      <c r="KS16" s="6"/>
      <c r="KT16" s="6"/>
      <c r="KU16" s="6"/>
      <c r="KV16" s="6"/>
      <c r="KW16" s="6"/>
      <c r="KX16" s="6"/>
      <c r="KY16" s="4"/>
      <c r="KZ16" s="4"/>
      <c r="LA16" s="6"/>
      <c r="LB16" s="4">
        <v>64.423659999999998</v>
      </c>
      <c r="LC16" s="4">
        <v>1.0528541000000001E-2</v>
      </c>
      <c r="LD16" s="6"/>
      <c r="LE16" s="5"/>
      <c r="LF16" s="6"/>
      <c r="LG16" s="6">
        <v>3.1977033000000002E-2</v>
      </c>
      <c r="LH16" s="7">
        <v>1.0999999999999999E-8</v>
      </c>
      <c r="LI16" s="6">
        <v>1.6472599999999999E-4</v>
      </c>
      <c r="LJ16" s="6"/>
      <c r="LK16" s="6"/>
      <c r="LL16" s="6"/>
      <c r="LM16" s="6"/>
      <c r="LN16" s="6"/>
      <c r="LO16" s="6"/>
      <c r="LP16" s="4"/>
      <c r="LQ16" s="4"/>
      <c r="LR16" s="6"/>
      <c r="LS16" s="6">
        <v>23.061219999999999</v>
      </c>
      <c r="LT16" s="6">
        <v>4.4614000000000001E-2</v>
      </c>
      <c r="LU16" s="6"/>
      <c r="LV16" s="5"/>
      <c r="LW16" s="6"/>
      <c r="LX16" s="6">
        <v>3.1977033000000002E-2</v>
      </c>
      <c r="LY16" s="7">
        <v>2.0500000000000002E-8</v>
      </c>
      <c r="LZ16" s="6">
        <v>3.0815600000000002E-4</v>
      </c>
      <c r="MA16" s="6"/>
      <c r="MB16" s="6"/>
      <c r="MC16" s="6"/>
      <c r="MD16" s="6"/>
      <c r="ME16" s="6"/>
      <c r="MF16" s="6"/>
      <c r="MG16" s="4"/>
      <c r="MH16" s="4"/>
      <c r="MI16" s="6"/>
      <c r="MJ16" s="6">
        <v>74.505480000000006</v>
      </c>
      <c r="MK16" s="6">
        <v>0.104672</v>
      </c>
      <c r="ML16" s="6"/>
      <c r="MM16" s="5"/>
      <c r="MN16" s="6"/>
      <c r="MO16" s="6">
        <v>3.1977033000000002E-2</v>
      </c>
      <c r="MP16" s="7">
        <v>5.5599999999999998E-9</v>
      </c>
      <c r="MQ16" s="7">
        <v>8.3371899999999994E-5</v>
      </c>
      <c r="MR16" s="6"/>
      <c r="MS16" s="6"/>
      <c r="MT16" s="6"/>
      <c r="MU16" s="6"/>
      <c r="MV16" s="6"/>
      <c r="MW16" s="6"/>
      <c r="MX16" s="4"/>
      <c r="MY16" s="4"/>
      <c r="MZ16" s="6"/>
      <c r="NA16" s="4">
        <v>12.082700000000001</v>
      </c>
      <c r="NB16" s="4">
        <v>3.8140536000000003E-2</v>
      </c>
      <c r="NC16" s="6"/>
      <c r="ND16" s="5"/>
      <c r="NE16" s="6"/>
      <c r="NF16" s="6">
        <v>3.1977033000000002E-2</v>
      </c>
      <c r="NG16" s="7">
        <v>1.89E-8</v>
      </c>
      <c r="NH16" s="6">
        <v>2.8311500000000002E-4</v>
      </c>
      <c r="NI16" s="6"/>
      <c r="NJ16" s="6"/>
      <c r="NK16" s="6"/>
      <c r="NL16" s="6"/>
      <c r="NM16" s="6"/>
      <c r="NN16" s="6"/>
      <c r="NO16" s="4"/>
      <c r="NP16" s="4"/>
      <c r="NQ16" s="6"/>
      <c r="NR16" s="4">
        <v>16</v>
      </c>
      <c r="NS16" s="4">
        <v>4.3060838999999997E-2</v>
      </c>
      <c r="NT16" s="6"/>
      <c r="NU16" s="5"/>
      <c r="NV16" s="6"/>
      <c r="NW16" s="6">
        <v>3.1977033000000002E-2</v>
      </c>
      <c r="NX16" s="7">
        <v>1.5799999999999999E-8</v>
      </c>
      <c r="NY16" s="6">
        <v>2.37345E-4</v>
      </c>
      <c r="NZ16" s="6"/>
      <c r="OA16" s="6"/>
      <c r="OB16" s="6"/>
      <c r="OC16" s="6"/>
      <c r="OD16" s="6"/>
      <c r="OE16" s="6"/>
      <c r="OF16" s="4"/>
      <c r="OG16" s="4"/>
      <c r="OH16" s="6"/>
      <c r="OI16" s="4">
        <v>43.152500000000003</v>
      </c>
      <c r="OJ16" s="4">
        <v>4.3956114999999997E-2</v>
      </c>
      <c r="OK16" s="6"/>
      <c r="OL16" s="5"/>
      <c r="OM16" s="6"/>
      <c r="ON16" s="6">
        <v>3.1977033000000002E-2</v>
      </c>
      <c r="OO16" s="7">
        <v>8.2299999999999999E-9</v>
      </c>
      <c r="OP16" s="6">
        <v>1.2348400000000001E-4</v>
      </c>
      <c r="OQ16" s="6"/>
      <c r="OR16" s="6"/>
      <c r="OS16" s="6"/>
      <c r="OT16" s="6"/>
      <c r="OU16" s="6"/>
      <c r="OV16" s="6"/>
      <c r="OW16" s="4"/>
      <c r="OX16" s="4"/>
      <c r="OY16" s="6"/>
      <c r="OZ16" s="4">
        <v>63.455186670000003</v>
      </c>
      <c r="PA16" s="4">
        <v>7.9922833999999998E-2</v>
      </c>
      <c r="PB16" s="6"/>
      <c r="PC16" s="5"/>
      <c r="PD16" s="6"/>
      <c r="PE16" s="6">
        <v>3.1977033000000002E-2</v>
      </c>
      <c r="PF16" s="7">
        <v>2.6499999999999999E-8</v>
      </c>
      <c r="PG16" s="6">
        <v>3.9676799999999998E-4</v>
      </c>
      <c r="PH16" s="6"/>
      <c r="PI16" s="6"/>
      <c r="PJ16" s="6"/>
      <c r="PK16" s="6"/>
      <c r="PL16" s="6"/>
      <c r="PM16" s="6"/>
      <c r="PN16" s="4"/>
      <c r="PO16" s="4"/>
      <c r="PP16" s="6"/>
      <c r="PQ16" s="4">
        <v>53.575853330000001</v>
      </c>
      <c r="PR16" s="4">
        <v>7.0269338000000001E-2</v>
      </c>
      <c r="PS16" s="6"/>
      <c r="PT16" s="5"/>
      <c r="PU16" s="6"/>
      <c r="PV16" s="6">
        <v>3.1977033000000002E-2</v>
      </c>
      <c r="PW16" s="7">
        <v>5.5600000000000002E-8</v>
      </c>
      <c r="PX16" s="6">
        <v>8.3392799999999995E-4</v>
      </c>
      <c r="PY16" s="6"/>
      <c r="PZ16" s="6"/>
      <c r="QA16" s="6"/>
      <c r="QB16" s="6"/>
      <c r="QC16" s="6"/>
      <c r="QD16" s="6"/>
      <c r="QE16" s="4"/>
      <c r="QF16" s="4"/>
      <c r="QG16" s="6"/>
      <c r="QH16" s="4">
        <v>11.68911333</v>
      </c>
      <c r="QI16" s="4">
        <v>4.1500777000000003E-2</v>
      </c>
      <c r="QJ16" s="6"/>
      <c r="QK16" s="5"/>
      <c r="QL16" s="6"/>
      <c r="QM16" s="6">
        <v>3.1977033000000002E-2</v>
      </c>
      <c r="QN16" s="7">
        <v>6.34E-9</v>
      </c>
      <c r="QO16" s="7">
        <v>9.5152100000000007E-5</v>
      </c>
      <c r="QP16" s="6"/>
      <c r="QQ16" s="6"/>
      <c r="QR16" s="6"/>
      <c r="QS16" s="6"/>
      <c r="QT16" s="6"/>
      <c r="QU16" s="6"/>
      <c r="QV16" s="4"/>
      <c r="QW16" s="4"/>
      <c r="QX16" s="6"/>
      <c r="QY16" s="4">
        <v>46</v>
      </c>
      <c r="QZ16" s="4">
        <v>5.4567339999999999E-2</v>
      </c>
      <c r="RA16" s="6"/>
      <c r="RB16" s="5"/>
      <c r="RC16" s="6"/>
      <c r="RD16" s="6">
        <v>3.1977033000000002E-2</v>
      </c>
      <c r="RE16" s="7">
        <v>2.2600000000000001E-8</v>
      </c>
      <c r="RF16" s="6">
        <v>3.3929700000000001E-4</v>
      </c>
      <c r="RG16" s="6"/>
      <c r="RH16" s="6"/>
      <c r="RI16" s="6"/>
      <c r="RJ16" s="6"/>
      <c r="RK16" s="6"/>
      <c r="RL16" s="6"/>
      <c r="RM16" s="4"/>
      <c r="RN16" s="4"/>
      <c r="RO16" s="6"/>
      <c r="RP16" s="4">
        <v>23.37822667</v>
      </c>
      <c r="RQ16" s="4">
        <v>7.1808052999999997E-2</v>
      </c>
      <c r="RR16" s="6"/>
      <c r="RS16" s="5"/>
      <c r="RT16" s="6"/>
      <c r="RU16" s="6">
        <v>3.1977033000000002E-2</v>
      </c>
      <c r="RV16" s="7">
        <v>1.16E-8</v>
      </c>
      <c r="RW16" s="6">
        <v>1.7328100000000001E-4</v>
      </c>
      <c r="RX16" s="6"/>
      <c r="RY16" s="6"/>
      <c r="RZ16" s="6"/>
      <c r="SA16" s="6"/>
      <c r="SB16" s="6"/>
      <c r="SC16" s="6"/>
      <c r="SD16" s="4"/>
      <c r="SE16" s="4"/>
      <c r="SF16" s="6"/>
      <c r="SG16" s="4">
        <v>34</v>
      </c>
      <c r="SH16" s="4">
        <v>0.136297114</v>
      </c>
      <c r="SI16" s="6"/>
      <c r="SJ16" s="5"/>
      <c r="SK16" s="6"/>
      <c r="SL16" s="6">
        <v>3.1977033000000002E-2</v>
      </c>
      <c r="SM16" s="7">
        <v>7.5599999999999995E-9</v>
      </c>
      <c r="SN16" s="6">
        <v>1.13371E-4</v>
      </c>
      <c r="SO16" s="6"/>
      <c r="SP16" s="6"/>
      <c r="SQ16" s="6"/>
      <c r="SR16" s="6"/>
      <c r="SS16" s="6"/>
      <c r="ST16" s="6"/>
      <c r="SU16" s="4"/>
      <c r="SV16" s="4"/>
      <c r="SW16" s="6"/>
      <c r="SX16" s="4">
        <v>24</v>
      </c>
      <c r="SY16" s="4">
        <v>8.7093297E-2</v>
      </c>
      <c r="SZ16" s="6"/>
      <c r="TA16" s="5"/>
      <c r="TB16" s="6"/>
      <c r="TC16" s="6">
        <v>3.1977033000000002E-2</v>
      </c>
      <c r="TD16" s="7">
        <v>9.9499999999999998E-9</v>
      </c>
      <c r="TE16" s="6">
        <v>1.49176E-4</v>
      </c>
      <c r="TF16" s="6"/>
      <c r="TG16" s="6"/>
      <c r="TH16" s="6"/>
      <c r="TI16" s="6"/>
      <c r="TJ16" s="6"/>
      <c r="TK16" s="6"/>
      <c r="TL16" s="4"/>
      <c r="TM16" s="4"/>
      <c r="TN16" s="6"/>
      <c r="TO16" s="4">
        <v>46</v>
      </c>
      <c r="TP16" s="4">
        <v>9.4727653999999994E-2</v>
      </c>
      <c r="TQ16" s="6"/>
      <c r="TR16" s="5"/>
      <c r="TS16" s="6"/>
      <c r="TT16" s="6">
        <v>3.1977033000000002E-2</v>
      </c>
      <c r="TU16" s="7">
        <v>1.31E-8</v>
      </c>
      <c r="TV16" s="6">
        <v>1.9631499999999999E-4</v>
      </c>
      <c r="TW16" s="6"/>
      <c r="TX16" s="6"/>
      <c r="TY16" s="6"/>
      <c r="TZ16" s="6"/>
      <c r="UA16" s="6"/>
      <c r="UB16" s="6"/>
      <c r="UC16" s="4"/>
      <c r="UD16" s="4"/>
      <c r="UE16" s="6"/>
      <c r="UF16" s="4">
        <v>24</v>
      </c>
      <c r="UG16" s="4">
        <v>0.27045392800000001</v>
      </c>
      <c r="UH16" s="6"/>
      <c r="UI16" s="5"/>
      <c r="UJ16" s="6"/>
      <c r="UK16" s="6">
        <v>3.1977033000000002E-2</v>
      </c>
      <c r="UL16" s="7">
        <v>-3.5499999999999999E-9</v>
      </c>
      <c r="UM16" s="7">
        <v>-5.3233899999999999E-5</v>
      </c>
      <c r="UN16" s="6"/>
      <c r="UO16" s="6"/>
      <c r="UP16" s="6"/>
      <c r="UQ16" s="6"/>
      <c r="UR16" s="6"/>
      <c r="US16" s="6"/>
      <c r="UT16" s="4"/>
      <c r="UU16" s="4"/>
      <c r="UV16" s="6"/>
      <c r="UW16" s="4">
        <v>64.423659999999998</v>
      </c>
      <c r="UX16" s="4">
        <v>1.0528541000000001E-2</v>
      </c>
      <c r="UY16" s="6"/>
      <c r="UZ16" s="5"/>
      <c r="VA16" s="6"/>
      <c r="VB16" s="6">
        <v>3.1977033000000002E-2</v>
      </c>
      <c r="VC16" s="7">
        <v>9.5700000000000007E-9</v>
      </c>
      <c r="VD16" s="6">
        <v>1.4356300000000001E-4</v>
      </c>
      <c r="VE16" s="6"/>
      <c r="VF16" s="6"/>
      <c r="VG16" s="6"/>
      <c r="VH16" s="6"/>
      <c r="VI16" s="6"/>
      <c r="VJ16" s="6"/>
      <c r="VK16" s="4"/>
      <c r="VL16" s="4"/>
      <c r="VM16" s="6"/>
      <c r="VN16" s="4">
        <v>22.762306670000001</v>
      </c>
      <c r="VO16" s="4">
        <v>7.4509421000000006E-2</v>
      </c>
      <c r="VP16" s="6"/>
      <c r="VQ16" s="5"/>
      <c r="VR16" s="6"/>
      <c r="VS16" s="6">
        <v>3.1977033000000002E-2</v>
      </c>
      <c r="VT16" s="7">
        <v>8.1599999999999999E-9</v>
      </c>
      <c r="VU16" s="6">
        <v>1.2233400000000001E-4</v>
      </c>
      <c r="VV16" s="6"/>
      <c r="VW16" s="6"/>
      <c r="VX16" s="6"/>
      <c r="VY16" s="6"/>
      <c r="VZ16" s="6"/>
      <c r="WA16" s="6"/>
      <c r="WB16" s="4"/>
      <c r="WC16" s="4"/>
      <c r="WD16" s="6"/>
      <c r="WE16" s="4">
        <v>43.773666669999997</v>
      </c>
      <c r="WF16" s="4">
        <v>0.116125613</v>
      </c>
      <c r="WG16" s="6"/>
      <c r="WH16" s="5"/>
      <c r="WI16" s="6"/>
      <c r="WJ16" s="6">
        <v>3.1977033000000002E-2</v>
      </c>
      <c r="WK16" s="7">
        <v>2.11E-8</v>
      </c>
      <c r="WL16" s="6">
        <v>3.1720300000000001E-4</v>
      </c>
      <c r="WM16" s="6"/>
      <c r="WN16" s="6"/>
      <c r="WO16" s="6"/>
      <c r="WP16" s="6"/>
      <c r="WQ16" s="6"/>
      <c r="WR16" s="6"/>
      <c r="WS16" s="4"/>
      <c r="WT16" s="4"/>
      <c r="WU16" s="6"/>
      <c r="WV16" s="4">
        <v>58</v>
      </c>
      <c r="WW16" s="4">
        <v>6.615353E-3</v>
      </c>
      <c r="WX16" s="6"/>
      <c r="WY16" s="5"/>
      <c r="WZ16" s="6"/>
      <c r="XA16" s="6">
        <v>3.1977033000000002E-2</v>
      </c>
      <c r="XB16" s="7">
        <v>8.5899999999999995E-9</v>
      </c>
      <c r="XC16" s="6">
        <v>1.2891700000000001E-4</v>
      </c>
      <c r="XD16" s="6"/>
      <c r="XE16" s="6"/>
      <c r="XF16" s="6"/>
      <c r="XG16" s="6"/>
      <c r="XH16" s="6"/>
      <c r="XI16" s="6"/>
      <c r="XJ16" s="4"/>
      <c r="XK16" s="4"/>
      <c r="XL16" s="6"/>
      <c r="XM16" s="4">
        <v>5.1451799999999999</v>
      </c>
      <c r="XN16" s="4">
        <v>6.5703265999999996E-2</v>
      </c>
      <c r="XO16" s="6"/>
      <c r="XP16" s="5"/>
      <c r="XQ16" s="6"/>
      <c r="XR16" s="6">
        <v>3.1977033000000002E-2</v>
      </c>
      <c r="XS16" s="7">
        <v>3.5399999999999999E-8</v>
      </c>
      <c r="XT16" s="6">
        <v>5.3118800000000004E-4</v>
      </c>
      <c r="XU16" s="6"/>
      <c r="XV16" s="6"/>
      <c r="XW16" s="6"/>
      <c r="XX16" s="6"/>
      <c r="XY16" s="6"/>
      <c r="XZ16" s="6"/>
      <c r="YA16" s="4"/>
      <c r="YB16" s="4"/>
      <c r="YC16" s="6"/>
      <c r="YD16" s="4">
        <v>20</v>
      </c>
      <c r="YE16" s="4">
        <v>5.3560397000000003E-2</v>
      </c>
      <c r="YF16" s="6"/>
      <c r="YG16" s="5"/>
      <c r="YH16" s="6"/>
      <c r="YI16" s="6">
        <v>3.1977033000000002E-2</v>
      </c>
      <c r="YJ16" s="7">
        <v>1.3200000000000001E-8</v>
      </c>
      <c r="YK16" s="6">
        <v>1.9864000000000001E-4</v>
      </c>
      <c r="YL16" s="6"/>
      <c r="YM16" s="6"/>
      <c r="YN16" s="6"/>
      <c r="YO16" s="6"/>
      <c r="YP16" s="6"/>
      <c r="YQ16" s="6"/>
      <c r="YR16" s="4"/>
      <c r="YS16" s="4"/>
      <c r="YT16" s="6"/>
      <c r="YU16" s="4">
        <v>34</v>
      </c>
      <c r="YV16" s="4">
        <v>0.1012214</v>
      </c>
      <c r="YW16" s="6"/>
      <c r="YX16" s="5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4"/>
      <c r="ZJ16" s="4"/>
      <c r="ZK16" s="6"/>
      <c r="ZL16" s="4">
        <v>64</v>
      </c>
      <c r="ZM16" s="4">
        <v>0.25821611900000002</v>
      </c>
      <c r="ZN16" s="6"/>
      <c r="ZO16" s="5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4"/>
      <c r="AAA16" s="4"/>
      <c r="AAB16" s="6"/>
      <c r="AAC16" s="4">
        <v>22.50638</v>
      </c>
      <c r="AAD16" s="4">
        <v>5.3248517000000002E-2</v>
      </c>
      <c r="AAE16" s="6"/>
      <c r="AAF16" s="5"/>
      <c r="AAG16" s="6"/>
      <c r="AAH16" s="6">
        <v>3.1977033000000002E-2</v>
      </c>
      <c r="AAI16" s="7">
        <v>1.3200000000000001E-8</v>
      </c>
      <c r="AAJ16" s="6">
        <v>1.98538E-4</v>
      </c>
      <c r="AAK16" s="6"/>
      <c r="AAL16" s="6"/>
      <c r="AAM16" s="6"/>
      <c r="AAN16" s="6"/>
      <c r="AAO16" s="6"/>
      <c r="AAP16" s="6"/>
      <c r="AAQ16" s="4"/>
      <c r="AAR16" s="4"/>
      <c r="AAS16" s="6"/>
      <c r="AAT16" s="4">
        <v>44</v>
      </c>
      <c r="AAU16" s="4">
        <v>3.1401883999999998E-2</v>
      </c>
      <c r="AAV16" s="6"/>
      <c r="AAW16" s="5"/>
      <c r="AAX16" s="6"/>
      <c r="AAY16" s="6">
        <v>3.1977033000000002E-2</v>
      </c>
      <c r="AAZ16" s="7">
        <v>3.03E-8</v>
      </c>
      <c r="ABA16" s="6">
        <v>4.5387500000000001E-4</v>
      </c>
      <c r="ABB16" s="6"/>
      <c r="ABC16" s="6"/>
      <c r="ABD16" s="6"/>
      <c r="ABE16" s="6"/>
      <c r="ABF16" s="6"/>
      <c r="ABG16" s="6"/>
      <c r="ABH16" s="4"/>
      <c r="ABI16" s="4"/>
      <c r="ABJ16" s="6"/>
      <c r="ABK16" s="4">
        <v>24</v>
      </c>
      <c r="ABL16" s="4">
        <v>0.10664668099999999</v>
      </c>
      <c r="ABM16" s="6"/>
      <c r="ABN16" s="5"/>
      <c r="ABO16" s="6"/>
      <c r="ABP16" s="6">
        <v>3.1977033000000002E-2</v>
      </c>
      <c r="ABQ16" s="7">
        <v>1.4699999999999999E-8</v>
      </c>
      <c r="ABR16" s="6">
        <v>2.1986E-4</v>
      </c>
      <c r="ABS16" s="6"/>
      <c r="ABT16" s="6"/>
      <c r="ABU16" s="6"/>
      <c r="ABV16" s="6"/>
      <c r="ABW16" s="6"/>
      <c r="ABX16" s="6"/>
      <c r="ABY16" s="4"/>
      <c r="ABZ16" s="4"/>
      <c r="ACA16" s="6"/>
      <c r="ACB16" s="4">
        <v>20</v>
      </c>
      <c r="ACC16" s="4">
        <v>0.30973097599999999</v>
      </c>
      <c r="ACD16" s="6"/>
      <c r="ACE16" s="5"/>
      <c r="ACF16" s="6"/>
      <c r="ACG16" s="6">
        <v>3.1977033000000002E-2</v>
      </c>
      <c r="ACH16" s="7">
        <v>1.0099999999999999E-8</v>
      </c>
      <c r="ACI16" s="6">
        <v>1.50958E-4</v>
      </c>
      <c r="ACJ16" s="6"/>
      <c r="ACK16" s="6"/>
      <c r="ACL16" s="6"/>
      <c r="ACM16" s="6"/>
      <c r="ACN16" s="6"/>
      <c r="ACO16" s="6"/>
      <c r="ACP16" s="4"/>
      <c r="ACQ16" s="4"/>
      <c r="ACR16" s="6"/>
      <c r="ACS16" s="4">
        <v>8</v>
      </c>
      <c r="ACT16" s="4">
        <v>1.8334138999999999E-2</v>
      </c>
      <c r="ACU16" s="6"/>
      <c r="ACV16" s="5"/>
      <c r="ACW16" s="6"/>
      <c r="ACX16" s="6">
        <v>3.1977033000000002E-2</v>
      </c>
      <c r="ACY16" s="7">
        <v>2.0199999999999999E-8</v>
      </c>
      <c r="ACZ16" s="6">
        <v>3.0279999999999999E-4</v>
      </c>
      <c r="ADA16" s="6"/>
      <c r="ADB16" s="6"/>
      <c r="ADC16" s="6"/>
      <c r="ADD16" s="6"/>
      <c r="ADE16" s="6"/>
      <c r="ADF16" s="6"/>
      <c r="ADG16" s="4"/>
      <c r="ADH16" s="4"/>
      <c r="ADI16" s="6"/>
      <c r="ADJ16" s="4">
        <v>44</v>
      </c>
      <c r="ADK16" s="4">
        <v>8.5026308999999994E-2</v>
      </c>
      <c r="ADL16" s="6"/>
      <c r="ADM16" s="5"/>
      <c r="ADN16" s="6"/>
      <c r="ADO16" s="6">
        <v>3.1977033000000002E-2</v>
      </c>
      <c r="ADP16" s="7">
        <v>7.7599999999999997E-9</v>
      </c>
      <c r="ADQ16" s="6">
        <v>1.16382E-4</v>
      </c>
      <c r="ADR16" s="6"/>
      <c r="ADS16" s="6"/>
      <c r="ADT16" s="6"/>
      <c r="ADU16" s="6"/>
      <c r="ADV16" s="6"/>
      <c r="ADW16" s="6"/>
      <c r="ADX16" s="4"/>
      <c r="ADY16" s="4"/>
      <c r="ADZ16" s="6"/>
      <c r="AEA16" s="4">
        <v>44.034660000000002</v>
      </c>
      <c r="AEB16" s="4">
        <v>0.21593398899999999</v>
      </c>
      <c r="AEC16" s="6"/>
      <c r="AED16" s="5"/>
      <c r="AEE16" s="6"/>
      <c r="AEF16" s="6">
        <v>3.1977033000000002E-2</v>
      </c>
      <c r="AEG16" s="7">
        <v>3.1300000000000002E-8</v>
      </c>
      <c r="AEH16" s="6">
        <v>4.68796E-4</v>
      </c>
      <c r="AEI16" s="6"/>
      <c r="AEJ16" s="6"/>
      <c r="AEK16" s="6"/>
      <c r="AEL16" s="6"/>
      <c r="AEM16" s="6"/>
      <c r="AEN16" s="6"/>
      <c r="AEO16" s="4"/>
      <c r="AEP16" s="4"/>
      <c r="AEQ16" s="6"/>
      <c r="AER16" s="4">
        <v>58.58952</v>
      </c>
      <c r="AES16" s="4">
        <v>0.19156310400000001</v>
      </c>
      <c r="AET16" s="6"/>
      <c r="AEU16" s="6"/>
      <c r="AEV16" s="6"/>
      <c r="AEW16" s="5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</row>
    <row r="17" spans="1:881" ht="15.75" x14ac:dyDescent="0.25">
      <c r="A17" s="4"/>
      <c r="B17" s="4"/>
      <c r="C17" s="4"/>
      <c r="D17" s="4" t="s">
        <v>113</v>
      </c>
      <c r="E17" s="4" t="s">
        <v>21</v>
      </c>
      <c r="F17" s="4" t="s">
        <v>114</v>
      </c>
      <c r="G17" s="4" t="s">
        <v>115</v>
      </c>
      <c r="H17" s="4" t="s">
        <v>21</v>
      </c>
      <c r="I17" s="4" t="s">
        <v>114</v>
      </c>
      <c r="J17" s="4"/>
      <c r="K17" s="5"/>
      <c r="L17" s="6"/>
      <c r="M17" s="6">
        <v>0</v>
      </c>
      <c r="N17" s="6">
        <v>0</v>
      </c>
      <c r="O17" s="6"/>
      <c r="P17" s="6"/>
      <c r="Q17" s="6"/>
      <c r="R17" s="6"/>
      <c r="S17" s="6" t="s">
        <v>87</v>
      </c>
      <c r="T17" s="6"/>
      <c r="U17" s="6"/>
      <c r="V17" s="4"/>
      <c r="W17" s="4"/>
      <c r="X17" s="6"/>
      <c r="Y17" s="4">
        <v>38</v>
      </c>
      <c r="Z17" s="4">
        <v>9.4737968000000006E-2</v>
      </c>
      <c r="AA17" s="6"/>
      <c r="AB17" s="5"/>
      <c r="AC17" s="6"/>
      <c r="AD17" s="6">
        <v>0</v>
      </c>
      <c r="AE17" s="6">
        <v>0</v>
      </c>
      <c r="AF17" s="6"/>
      <c r="AG17" s="6"/>
      <c r="AH17" s="6"/>
      <c r="AI17" s="6"/>
      <c r="AJ17" s="6" t="s">
        <v>87</v>
      </c>
      <c r="AK17" s="6"/>
      <c r="AL17" s="6"/>
      <c r="AM17" s="4"/>
      <c r="AN17" s="4"/>
      <c r="AO17" s="6"/>
      <c r="AP17" s="4">
        <v>13.47125333</v>
      </c>
      <c r="AQ17" s="4">
        <v>4.4076117999999997E-2</v>
      </c>
      <c r="AR17" s="6"/>
      <c r="AS17" s="5"/>
      <c r="AT17" s="6"/>
      <c r="AU17" s="6">
        <v>0</v>
      </c>
      <c r="AV17" s="6">
        <v>0</v>
      </c>
      <c r="AW17" s="6"/>
      <c r="AX17" s="6"/>
      <c r="AY17" s="4"/>
      <c r="AZ17" s="6"/>
      <c r="BA17" s="4"/>
      <c r="BB17" s="4"/>
      <c r="BC17" s="6"/>
      <c r="BD17" s="4"/>
      <c r="BE17" s="4"/>
      <c r="BF17" s="6"/>
      <c r="BG17" s="4">
        <v>15.537240000000001</v>
      </c>
      <c r="BH17" s="4">
        <v>3.2445033999999998E-2</v>
      </c>
      <c r="BI17" s="6"/>
      <c r="BJ17" s="5"/>
      <c r="BK17" s="6"/>
      <c r="BL17" s="6">
        <v>0</v>
      </c>
      <c r="BM17" s="6">
        <v>0</v>
      </c>
      <c r="BN17" s="6"/>
      <c r="BO17" s="6"/>
      <c r="BP17" s="6"/>
      <c r="BQ17" s="6"/>
      <c r="BR17" s="6" t="s">
        <v>87</v>
      </c>
      <c r="BS17" s="6"/>
      <c r="BT17" s="6"/>
      <c r="BU17" s="4"/>
      <c r="BV17" s="4"/>
      <c r="BW17" s="6"/>
      <c r="BX17" s="4">
        <v>180</v>
      </c>
      <c r="BY17" s="4">
        <v>0.11311507899999999</v>
      </c>
      <c r="BZ17" s="6"/>
      <c r="CA17" s="5"/>
      <c r="CB17" s="6"/>
      <c r="CC17" s="6">
        <v>0</v>
      </c>
      <c r="CD17" s="6">
        <v>0</v>
      </c>
      <c r="CE17" s="6"/>
      <c r="CF17" s="6"/>
      <c r="CG17" s="6"/>
      <c r="CH17" s="6"/>
      <c r="CI17" s="6" t="s">
        <v>87</v>
      </c>
      <c r="CJ17" s="6"/>
      <c r="CK17" s="6"/>
      <c r="CL17" s="4"/>
      <c r="CM17" s="4"/>
      <c r="CN17" s="6"/>
      <c r="CO17" s="4">
        <v>48</v>
      </c>
      <c r="CP17" s="4">
        <v>3.6180906999999998E-2</v>
      </c>
      <c r="CQ17" s="6"/>
      <c r="CR17" s="5"/>
      <c r="CS17" s="6"/>
      <c r="CT17" s="6">
        <v>0</v>
      </c>
      <c r="CU17" s="6">
        <v>0</v>
      </c>
      <c r="CV17" s="6"/>
      <c r="CW17" s="6"/>
      <c r="CX17" s="6"/>
      <c r="CY17" s="6"/>
      <c r="CZ17" s="6" t="s">
        <v>87</v>
      </c>
      <c r="DA17" s="6"/>
      <c r="DB17" s="6"/>
      <c r="DC17" s="4"/>
      <c r="DD17" s="4"/>
      <c r="DE17" s="4"/>
      <c r="DF17" s="4">
        <v>88.031099999999995</v>
      </c>
      <c r="DG17" s="4">
        <v>3.5016551999999999E-2</v>
      </c>
      <c r="DH17" s="4"/>
      <c r="DI17" s="5"/>
      <c r="DJ17" s="6"/>
      <c r="DK17" s="6">
        <v>0</v>
      </c>
      <c r="DL17" s="6">
        <v>0</v>
      </c>
      <c r="DM17" s="6"/>
      <c r="DN17" s="6"/>
      <c r="DO17" s="6"/>
      <c r="DP17" s="6"/>
      <c r="DQ17" s="6" t="s">
        <v>87</v>
      </c>
      <c r="DR17" s="6"/>
      <c r="DS17" s="6"/>
      <c r="DT17" s="4"/>
      <c r="DU17" s="4"/>
      <c r="DV17" s="4"/>
      <c r="DW17" s="4">
        <v>32</v>
      </c>
      <c r="DX17" s="4">
        <v>4.7513310000000003E-2</v>
      </c>
      <c r="DY17" s="4"/>
      <c r="DZ17" s="5"/>
      <c r="EA17" s="6"/>
      <c r="EB17" s="6">
        <v>0</v>
      </c>
      <c r="EC17" s="6">
        <v>0</v>
      </c>
      <c r="ED17" s="6"/>
      <c r="EE17" s="6"/>
      <c r="EF17" s="6"/>
      <c r="EG17" s="6"/>
      <c r="EH17" s="6" t="s">
        <v>87</v>
      </c>
      <c r="EI17" s="6"/>
      <c r="EJ17" s="6"/>
      <c r="EK17" s="4"/>
      <c r="EL17" s="4"/>
      <c r="EM17" s="4"/>
      <c r="EN17" s="4"/>
      <c r="EO17" s="4"/>
      <c r="EP17" s="4"/>
      <c r="EQ17" s="5"/>
      <c r="ER17" s="6"/>
      <c r="ES17" s="6">
        <v>0</v>
      </c>
      <c r="ET17" s="6">
        <v>0</v>
      </c>
      <c r="EU17" s="6"/>
      <c r="EV17" s="6"/>
      <c r="EW17" s="6"/>
      <c r="EX17" s="6"/>
      <c r="EY17" s="6" t="s">
        <v>87</v>
      </c>
      <c r="EZ17" s="6"/>
      <c r="FA17" s="6"/>
      <c r="FB17" s="4"/>
      <c r="FC17" s="4"/>
      <c r="FD17" s="6"/>
      <c r="FE17" s="4">
        <v>6</v>
      </c>
      <c r="FF17" s="4">
        <v>5.0369641E-2</v>
      </c>
      <c r="FG17" s="6"/>
      <c r="FH17" s="5"/>
      <c r="FI17" s="6"/>
      <c r="FJ17" s="6">
        <v>0</v>
      </c>
      <c r="FK17" s="6">
        <v>0</v>
      </c>
      <c r="FL17" s="6"/>
      <c r="FM17" s="6"/>
      <c r="FN17" s="6"/>
      <c r="FO17" s="6"/>
      <c r="FP17" s="6" t="s">
        <v>87</v>
      </c>
      <c r="FQ17" s="6"/>
      <c r="FR17" s="6"/>
      <c r="FS17" s="4"/>
      <c r="FT17" s="4"/>
      <c r="FU17" s="6"/>
      <c r="FV17" s="4">
        <v>34</v>
      </c>
      <c r="FW17" s="4">
        <v>3.4173534999999998E-2</v>
      </c>
      <c r="FX17" s="6"/>
      <c r="FY17" s="5"/>
      <c r="FZ17" s="6"/>
      <c r="GA17" s="6">
        <v>0</v>
      </c>
      <c r="GB17" s="6">
        <v>0</v>
      </c>
      <c r="GC17" s="6"/>
      <c r="GD17" s="6"/>
      <c r="GE17" s="6"/>
      <c r="GF17" s="6"/>
      <c r="GG17" s="6" t="s">
        <v>87</v>
      </c>
      <c r="GH17" s="6"/>
      <c r="GI17" s="6"/>
      <c r="GJ17" s="4"/>
      <c r="GK17" s="4"/>
      <c r="GL17" s="6"/>
      <c r="GM17" s="4"/>
      <c r="GN17" s="4"/>
      <c r="GO17" s="6"/>
      <c r="GP17" s="5"/>
      <c r="GQ17" s="6"/>
      <c r="GR17" s="6">
        <v>0</v>
      </c>
      <c r="GS17" s="6">
        <v>0</v>
      </c>
      <c r="GT17" s="6"/>
      <c r="GU17" s="6"/>
      <c r="GV17" s="6"/>
      <c r="GW17" s="6"/>
      <c r="GX17" s="6" t="s">
        <v>87</v>
      </c>
      <c r="GY17" s="6"/>
      <c r="GZ17" s="6"/>
      <c r="HA17" s="4"/>
      <c r="HB17" s="4"/>
      <c r="HC17" s="6"/>
      <c r="HD17" s="4">
        <v>55.157739999999997</v>
      </c>
      <c r="HE17" s="4">
        <v>9.7008988000000004E-2</v>
      </c>
      <c r="HF17" s="6"/>
      <c r="HG17" s="5"/>
      <c r="HH17" s="6"/>
      <c r="HI17" s="6">
        <v>0</v>
      </c>
      <c r="HJ17" s="6">
        <v>0</v>
      </c>
      <c r="HK17" s="6"/>
      <c r="HL17" s="6"/>
      <c r="HM17" s="6"/>
      <c r="HN17" s="6"/>
      <c r="HO17" s="6" t="s">
        <v>87</v>
      </c>
      <c r="HP17" s="6"/>
      <c r="HQ17" s="6"/>
      <c r="HR17" s="4"/>
      <c r="HS17" s="4"/>
      <c r="HT17" s="6"/>
      <c r="HU17" s="4">
        <v>18</v>
      </c>
      <c r="HV17" s="4">
        <v>5.9448962000000001E-2</v>
      </c>
      <c r="HW17" s="6"/>
      <c r="HX17" s="5"/>
      <c r="HY17" s="6"/>
      <c r="HZ17" s="6">
        <v>0</v>
      </c>
      <c r="IA17" s="6">
        <v>0</v>
      </c>
      <c r="IB17" s="6"/>
      <c r="IC17" s="6"/>
      <c r="ID17" s="6"/>
      <c r="IE17" s="6"/>
      <c r="IF17" s="6" t="s">
        <v>87</v>
      </c>
      <c r="IG17" s="6"/>
      <c r="IH17" s="6"/>
      <c r="II17" s="4"/>
      <c r="IJ17" s="4"/>
      <c r="IK17" s="6"/>
      <c r="IL17" s="4">
        <v>46</v>
      </c>
      <c r="IM17" s="4">
        <v>0.109466994</v>
      </c>
      <c r="IN17" s="6"/>
      <c r="IO17" s="5"/>
      <c r="IP17" s="6"/>
      <c r="IQ17" s="6">
        <v>0</v>
      </c>
      <c r="IR17" s="6">
        <v>0</v>
      </c>
      <c r="IS17" s="6"/>
      <c r="IT17" s="6"/>
      <c r="IU17" s="6"/>
      <c r="IV17" s="6"/>
      <c r="IW17" s="6" t="s">
        <v>87</v>
      </c>
      <c r="IX17" s="6"/>
      <c r="IY17" s="6"/>
      <c r="IZ17" s="4"/>
      <c r="JA17" s="4"/>
      <c r="JB17" s="6"/>
      <c r="JC17" s="4">
        <v>24</v>
      </c>
      <c r="JD17" s="4">
        <v>6.9729232000000002E-2</v>
      </c>
      <c r="JE17" s="6"/>
      <c r="JF17" s="5"/>
      <c r="JG17" s="6"/>
      <c r="JH17" s="6">
        <v>0</v>
      </c>
      <c r="JI17" s="6">
        <v>0</v>
      </c>
      <c r="JJ17" s="6"/>
      <c r="JK17" s="6"/>
      <c r="JL17" s="6"/>
      <c r="JM17" s="6"/>
      <c r="JN17" s="6" t="s">
        <v>87</v>
      </c>
      <c r="JO17" s="6"/>
      <c r="JP17" s="6"/>
      <c r="JQ17" s="4"/>
      <c r="JR17" s="4"/>
      <c r="JS17" s="6"/>
      <c r="JT17" s="4">
        <v>26.588480000000001</v>
      </c>
      <c r="JU17" s="4">
        <v>5.0727135E-2</v>
      </c>
      <c r="JV17" s="6"/>
      <c r="JW17" s="5"/>
      <c r="JX17" s="6"/>
      <c r="JY17" s="6">
        <v>0</v>
      </c>
      <c r="JZ17" s="6">
        <v>0</v>
      </c>
      <c r="KA17" s="6"/>
      <c r="KB17" s="6"/>
      <c r="KC17" s="6"/>
      <c r="KD17" s="6"/>
      <c r="KE17" s="6" t="s">
        <v>87</v>
      </c>
      <c r="KF17" s="6"/>
      <c r="KG17" s="6"/>
      <c r="KH17" s="4"/>
      <c r="KI17" s="4"/>
      <c r="KJ17" s="6"/>
      <c r="KK17" s="4">
        <v>48.753039999999999</v>
      </c>
      <c r="KL17" s="4">
        <v>5.4704976000000002E-2</v>
      </c>
      <c r="KM17" s="6"/>
      <c r="KN17" s="5"/>
      <c r="KO17" s="6"/>
      <c r="KP17" s="6">
        <v>0</v>
      </c>
      <c r="KQ17" s="6">
        <v>0</v>
      </c>
      <c r="KR17" s="6"/>
      <c r="KS17" s="6"/>
      <c r="KT17" s="6"/>
      <c r="KU17" s="6"/>
      <c r="KV17" s="6" t="s">
        <v>87</v>
      </c>
      <c r="KW17" s="6"/>
      <c r="KX17" s="6"/>
      <c r="KY17" s="4"/>
      <c r="KZ17" s="4"/>
      <c r="LA17" s="6"/>
      <c r="LB17" s="4">
        <v>66.164839999999998</v>
      </c>
      <c r="LC17" s="4">
        <v>1.1545735999999999E-2</v>
      </c>
      <c r="LD17" s="6"/>
      <c r="LE17" s="5"/>
      <c r="LF17" s="6"/>
      <c r="LG17" s="6">
        <v>0</v>
      </c>
      <c r="LH17" s="6">
        <v>0</v>
      </c>
      <c r="LI17" s="6"/>
      <c r="LJ17" s="6"/>
      <c r="LK17" s="6"/>
      <c r="LL17" s="6"/>
      <c r="LM17" s="6" t="s">
        <v>87</v>
      </c>
      <c r="LN17" s="6"/>
      <c r="LO17" s="6"/>
      <c r="LP17" s="4"/>
      <c r="LQ17" s="4"/>
      <c r="LR17" s="6"/>
      <c r="LS17" s="6">
        <v>24.835159999999998</v>
      </c>
      <c r="LT17" s="6">
        <v>4.5928999999999998E-2</v>
      </c>
      <c r="LU17" s="6"/>
      <c r="LV17" s="5"/>
      <c r="LW17" s="6"/>
      <c r="LX17" s="6">
        <v>0</v>
      </c>
      <c r="LY17" s="6">
        <v>0</v>
      </c>
      <c r="LZ17" s="6"/>
      <c r="MA17" s="6"/>
      <c r="MB17" s="6"/>
      <c r="MC17" s="6"/>
      <c r="MD17" s="6" t="s">
        <v>87</v>
      </c>
      <c r="ME17" s="6"/>
      <c r="MF17" s="6"/>
      <c r="MG17" s="4"/>
      <c r="MH17" s="4"/>
      <c r="MI17" s="6"/>
      <c r="MJ17" s="6">
        <v>76.279420000000002</v>
      </c>
      <c r="MK17" s="6">
        <v>0.106644</v>
      </c>
      <c r="ML17" s="6"/>
      <c r="MM17" s="5"/>
      <c r="MN17" s="6"/>
      <c r="MO17" s="6">
        <v>0</v>
      </c>
      <c r="MP17" s="6">
        <v>0</v>
      </c>
      <c r="MQ17" s="6"/>
      <c r="MR17" s="6"/>
      <c r="MS17" s="6"/>
      <c r="MT17" s="6"/>
      <c r="MU17" s="6" t="s">
        <v>87</v>
      </c>
      <c r="MV17" s="6"/>
      <c r="MW17" s="6"/>
      <c r="MX17" s="4"/>
      <c r="MY17" s="4"/>
      <c r="MZ17" s="6"/>
      <c r="NA17" s="4">
        <v>13.8088</v>
      </c>
      <c r="NB17" s="4">
        <v>3.8731764000000002E-2</v>
      </c>
      <c r="NC17" s="6"/>
      <c r="ND17" s="5"/>
      <c r="NE17" s="6"/>
      <c r="NF17" s="6">
        <v>0</v>
      </c>
      <c r="NG17" s="6">
        <v>0</v>
      </c>
      <c r="NH17" s="6"/>
      <c r="NI17" s="6"/>
      <c r="NJ17" s="6"/>
      <c r="NK17" s="6"/>
      <c r="NL17" s="6" t="s">
        <v>87</v>
      </c>
      <c r="NM17" s="6"/>
      <c r="NN17" s="6"/>
      <c r="NO17" s="4"/>
      <c r="NP17" s="4"/>
      <c r="NQ17" s="6"/>
      <c r="NR17" s="4">
        <v>18</v>
      </c>
      <c r="NS17" s="4">
        <v>4.1969699999999999E-2</v>
      </c>
      <c r="NT17" s="6"/>
      <c r="NU17" s="5"/>
      <c r="NV17" s="6"/>
      <c r="NW17" s="6">
        <v>0</v>
      </c>
      <c r="NX17" s="6">
        <v>0</v>
      </c>
      <c r="NY17" s="6"/>
      <c r="NZ17" s="6"/>
      <c r="OA17" s="6"/>
      <c r="OB17" s="6"/>
      <c r="OC17" s="6" t="s">
        <v>87</v>
      </c>
      <c r="OD17" s="6"/>
      <c r="OE17" s="6"/>
      <c r="OF17" s="4"/>
      <c r="OG17" s="4"/>
      <c r="OH17" s="6"/>
      <c r="OI17" s="4">
        <v>44.878599999999999</v>
      </c>
      <c r="OJ17" s="4">
        <v>4.4800369E-2</v>
      </c>
      <c r="OK17" s="6"/>
      <c r="OL17" s="5"/>
      <c r="OM17" s="6"/>
      <c r="ON17" s="6">
        <v>0</v>
      </c>
      <c r="OO17" s="6">
        <v>0</v>
      </c>
      <c r="OP17" s="6"/>
      <c r="OQ17" s="6"/>
      <c r="OR17" s="6"/>
      <c r="OS17" s="6"/>
      <c r="OT17" s="6" t="s">
        <v>87</v>
      </c>
      <c r="OU17" s="6"/>
      <c r="OV17" s="6"/>
      <c r="OW17" s="4"/>
      <c r="OX17" s="4"/>
      <c r="OY17" s="6"/>
      <c r="OZ17" s="4">
        <v>65.125060000000005</v>
      </c>
      <c r="PA17" s="4">
        <v>8.1073928000000003E-2</v>
      </c>
      <c r="PB17" s="6"/>
      <c r="PC17" s="5"/>
      <c r="PD17" s="6"/>
      <c r="PE17" s="6">
        <v>0</v>
      </c>
      <c r="PF17" s="6">
        <v>0</v>
      </c>
      <c r="PG17" s="6"/>
      <c r="PH17" s="6"/>
      <c r="PI17" s="6"/>
      <c r="PJ17" s="6"/>
      <c r="PK17" s="6" t="s">
        <v>87</v>
      </c>
      <c r="PL17" s="6"/>
      <c r="PM17" s="6"/>
      <c r="PN17" s="4"/>
      <c r="PO17" s="4"/>
      <c r="PP17" s="6"/>
      <c r="PQ17" s="4">
        <v>55.304106670000003</v>
      </c>
      <c r="PR17" s="4">
        <v>7.0800367000000003E-2</v>
      </c>
      <c r="PS17" s="6"/>
      <c r="PT17" s="5"/>
      <c r="PU17" s="6"/>
      <c r="PV17" s="6">
        <v>0</v>
      </c>
      <c r="PW17" s="6">
        <v>0</v>
      </c>
      <c r="PX17" s="6"/>
      <c r="PY17" s="6"/>
      <c r="PZ17" s="6"/>
      <c r="QA17" s="6"/>
      <c r="QB17" s="6" t="s">
        <v>87</v>
      </c>
      <c r="QC17" s="6"/>
      <c r="QD17" s="6"/>
      <c r="QE17" s="4"/>
      <c r="QF17" s="4"/>
      <c r="QG17" s="6"/>
      <c r="QH17" s="4">
        <v>13.35898667</v>
      </c>
      <c r="QI17" s="4">
        <v>4.2367434000000002E-2</v>
      </c>
      <c r="QJ17" s="6"/>
      <c r="QK17" s="5"/>
      <c r="QL17" s="6"/>
      <c r="QM17" s="6">
        <v>0</v>
      </c>
      <c r="QN17" s="6">
        <v>0</v>
      </c>
      <c r="QO17" s="6"/>
      <c r="QP17" s="6"/>
      <c r="QQ17" s="6"/>
      <c r="QR17" s="6"/>
      <c r="QS17" s="6" t="s">
        <v>87</v>
      </c>
      <c r="QT17" s="6"/>
      <c r="QU17" s="6"/>
      <c r="QV17" s="4"/>
      <c r="QW17" s="4"/>
      <c r="QX17" s="6"/>
      <c r="QY17" s="4">
        <v>48</v>
      </c>
      <c r="QZ17" s="4">
        <v>5.5737841000000003E-2</v>
      </c>
      <c r="RA17" s="6"/>
      <c r="RB17" s="5"/>
      <c r="RC17" s="6"/>
      <c r="RD17" s="6">
        <v>0</v>
      </c>
      <c r="RE17" s="6">
        <v>0</v>
      </c>
      <c r="RF17" s="6"/>
      <c r="RG17" s="6"/>
      <c r="RH17" s="6"/>
      <c r="RI17" s="6"/>
      <c r="RJ17" s="6" t="s">
        <v>87</v>
      </c>
      <c r="RK17" s="6"/>
      <c r="RL17" s="6"/>
      <c r="RM17" s="4"/>
      <c r="RN17" s="4"/>
      <c r="RO17" s="6"/>
      <c r="RP17" s="4">
        <v>25.048100000000002</v>
      </c>
      <c r="RQ17" s="4">
        <v>7.3839209000000003E-2</v>
      </c>
      <c r="RR17" s="6"/>
      <c r="RS17" s="5"/>
      <c r="RT17" s="6"/>
      <c r="RU17" s="6">
        <v>0</v>
      </c>
      <c r="RV17" s="6">
        <v>0</v>
      </c>
      <c r="RW17" s="6"/>
      <c r="RX17" s="6"/>
      <c r="RY17" s="6"/>
      <c r="RZ17" s="6"/>
      <c r="SA17" s="6" t="s">
        <v>87</v>
      </c>
      <c r="SB17" s="6"/>
      <c r="SC17" s="6"/>
      <c r="SD17" s="4"/>
      <c r="SE17" s="4"/>
      <c r="SF17" s="6"/>
      <c r="SG17" s="4">
        <v>36</v>
      </c>
      <c r="SH17" s="4">
        <v>0.13922641299999999</v>
      </c>
      <c r="SI17" s="6"/>
      <c r="SJ17" s="5"/>
      <c r="SK17" s="6"/>
      <c r="SL17" s="6">
        <v>0</v>
      </c>
      <c r="SM17" s="6">
        <v>0</v>
      </c>
      <c r="SN17" s="6"/>
      <c r="SO17" s="6"/>
      <c r="SP17" s="6"/>
      <c r="SQ17" s="6"/>
      <c r="SR17" s="6" t="s">
        <v>87</v>
      </c>
      <c r="SS17" s="6"/>
      <c r="ST17" s="6"/>
      <c r="SU17" s="4"/>
      <c r="SV17" s="4"/>
      <c r="SW17" s="6"/>
      <c r="SX17" s="4">
        <v>26</v>
      </c>
      <c r="SY17" s="4">
        <v>8.9397774999999999E-2</v>
      </c>
      <c r="SZ17" s="6"/>
      <c r="TA17" s="5"/>
      <c r="TB17" s="6"/>
      <c r="TC17" s="6">
        <v>0</v>
      </c>
      <c r="TD17" s="6">
        <v>0</v>
      </c>
      <c r="TE17" s="6"/>
      <c r="TF17" s="6"/>
      <c r="TG17" s="6"/>
      <c r="TH17" s="6"/>
      <c r="TI17" s="6" t="s">
        <v>87</v>
      </c>
      <c r="TJ17" s="6"/>
      <c r="TK17" s="6"/>
      <c r="TL17" s="4"/>
      <c r="TM17" s="4"/>
      <c r="TN17" s="6"/>
      <c r="TO17" s="4">
        <v>48</v>
      </c>
      <c r="TP17" s="4">
        <v>0.100293614</v>
      </c>
      <c r="TQ17" s="6"/>
      <c r="TR17" s="5"/>
      <c r="TS17" s="6"/>
      <c r="TT17" s="6">
        <v>0</v>
      </c>
      <c r="TU17" s="6">
        <v>0</v>
      </c>
      <c r="TV17" s="6"/>
      <c r="TW17" s="6"/>
      <c r="TX17" s="6"/>
      <c r="TY17" s="6"/>
      <c r="TZ17" s="6" t="s">
        <v>87</v>
      </c>
      <c r="UA17" s="6"/>
      <c r="UB17" s="6"/>
      <c r="UC17" s="4"/>
      <c r="UD17" s="4"/>
      <c r="UE17" s="6"/>
      <c r="UF17" s="4">
        <v>26</v>
      </c>
      <c r="UG17" s="4">
        <v>0.28486146400000001</v>
      </c>
      <c r="UH17" s="6"/>
      <c r="UI17" s="5"/>
      <c r="UJ17" s="6"/>
      <c r="UK17" s="6">
        <v>0</v>
      </c>
      <c r="UL17" s="6">
        <v>0</v>
      </c>
      <c r="UM17" s="6"/>
      <c r="UN17" s="6"/>
      <c r="UO17" s="6"/>
      <c r="UP17" s="6"/>
      <c r="UQ17" s="6" t="s">
        <v>87</v>
      </c>
      <c r="UR17" s="6"/>
      <c r="US17" s="6"/>
      <c r="UT17" s="4"/>
      <c r="UU17" s="4"/>
      <c r="UV17" s="6"/>
      <c r="UW17" s="4">
        <v>66.164839999999998</v>
      </c>
      <c r="UX17" s="4">
        <v>1.1545735999999999E-2</v>
      </c>
      <c r="UY17" s="6"/>
      <c r="UZ17" s="5"/>
      <c r="VA17" s="6"/>
      <c r="VB17" s="6">
        <v>0</v>
      </c>
      <c r="VC17" s="6">
        <v>0</v>
      </c>
      <c r="VD17" s="6"/>
      <c r="VE17" s="6"/>
      <c r="VF17" s="6"/>
      <c r="VG17" s="6"/>
      <c r="VH17" s="6" t="s">
        <v>87</v>
      </c>
      <c r="VI17" s="6"/>
      <c r="VJ17" s="6"/>
      <c r="VK17" s="4"/>
      <c r="VL17" s="4"/>
      <c r="VM17" s="6"/>
      <c r="VN17" s="4">
        <v>24.513253330000001</v>
      </c>
      <c r="VO17" s="4">
        <v>7.7687399000000004E-2</v>
      </c>
      <c r="VP17" s="6"/>
      <c r="VQ17" s="5"/>
      <c r="VR17" s="6"/>
      <c r="VS17" s="6">
        <v>0</v>
      </c>
      <c r="VT17" s="6">
        <v>0</v>
      </c>
      <c r="VU17" s="6"/>
      <c r="VV17" s="6"/>
      <c r="VW17" s="6"/>
      <c r="VX17" s="6"/>
      <c r="VY17" s="6" t="s">
        <v>87</v>
      </c>
      <c r="VZ17" s="6"/>
      <c r="WA17" s="6"/>
      <c r="WB17" s="4"/>
      <c r="WC17" s="4"/>
      <c r="WD17" s="6"/>
      <c r="WE17" s="4">
        <v>45.524613330000001</v>
      </c>
      <c r="WF17" s="4">
        <v>0.11848550099999999</v>
      </c>
      <c r="WG17" s="6"/>
      <c r="WH17" s="5"/>
      <c r="WI17" s="6"/>
      <c r="WJ17" s="6">
        <v>0</v>
      </c>
      <c r="WK17" s="6">
        <v>0</v>
      </c>
      <c r="WL17" s="6"/>
      <c r="WM17" s="6"/>
      <c r="WN17" s="6"/>
      <c r="WO17" s="6"/>
      <c r="WP17" s="6" t="s">
        <v>87</v>
      </c>
      <c r="WQ17" s="6"/>
      <c r="WR17" s="6"/>
      <c r="WS17" s="4"/>
      <c r="WT17" s="4"/>
      <c r="WU17" s="6"/>
      <c r="WV17" s="4">
        <v>60</v>
      </c>
      <c r="WW17" s="4">
        <v>7.1311689999999997E-3</v>
      </c>
      <c r="WX17" s="6"/>
      <c r="WY17" s="5"/>
      <c r="WZ17" s="6"/>
      <c r="XA17" s="6">
        <v>0</v>
      </c>
      <c r="XB17" s="6">
        <v>0</v>
      </c>
      <c r="XC17" s="6"/>
      <c r="XD17" s="6"/>
      <c r="XE17" s="6"/>
      <c r="XF17" s="6"/>
      <c r="XG17" s="6" t="s">
        <v>87</v>
      </c>
      <c r="XH17" s="6"/>
      <c r="XI17" s="6"/>
      <c r="XJ17" s="4"/>
      <c r="XK17" s="4"/>
      <c r="XL17" s="6"/>
      <c r="XM17" s="4">
        <v>6.8602400000000001</v>
      </c>
      <c r="XN17" s="4">
        <v>6.7559707999999996E-2</v>
      </c>
      <c r="XO17" s="6"/>
      <c r="XP17" s="5"/>
      <c r="XQ17" s="6"/>
      <c r="XR17" s="6">
        <v>0</v>
      </c>
      <c r="XS17" s="6">
        <v>0</v>
      </c>
      <c r="XT17" s="6"/>
      <c r="XU17" s="6"/>
      <c r="XV17" s="6"/>
      <c r="XW17" s="6"/>
      <c r="XX17" s="6" t="s">
        <v>87</v>
      </c>
      <c r="XY17" s="6"/>
      <c r="XZ17" s="6"/>
      <c r="YA17" s="4"/>
      <c r="YB17" s="4"/>
      <c r="YC17" s="6"/>
      <c r="YD17" s="4">
        <v>22</v>
      </c>
      <c r="YE17" s="4">
        <v>5.3966122999999998E-2</v>
      </c>
      <c r="YF17" s="6"/>
      <c r="YG17" s="5"/>
      <c r="YH17" s="6"/>
      <c r="YI17" s="6">
        <v>0</v>
      </c>
      <c r="YJ17" s="6">
        <v>0</v>
      </c>
      <c r="YK17" s="6"/>
      <c r="YL17" s="6"/>
      <c r="YM17" s="6"/>
      <c r="YN17" s="6"/>
      <c r="YO17" s="6" t="s">
        <v>87</v>
      </c>
      <c r="YP17" s="6"/>
      <c r="YQ17" s="6"/>
      <c r="YR17" s="4"/>
      <c r="YS17" s="4"/>
      <c r="YT17" s="6"/>
      <c r="YU17" s="4">
        <v>36</v>
      </c>
      <c r="YV17" s="4">
        <v>0.104256475</v>
      </c>
      <c r="YW17" s="6"/>
      <c r="YX17" s="5"/>
      <c r="YY17" s="6"/>
      <c r="YZ17" s="6">
        <v>0</v>
      </c>
      <c r="ZA17" s="6">
        <v>0</v>
      </c>
      <c r="ZB17" s="6"/>
      <c r="ZC17" s="6"/>
      <c r="ZD17" s="6"/>
      <c r="ZE17" s="6"/>
      <c r="ZF17" s="6" t="s">
        <v>87</v>
      </c>
      <c r="ZG17" s="6"/>
      <c r="ZH17" s="6"/>
      <c r="ZI17" s="4"/>
      <c r="ZJ17" s="4"/>
      <c r="ZK17" s="6"/>
      <c r="ZL17" s="4">
        <v>66</v>
      </c>
      <c r="ZM17" s="4">
        <v>0.25929204700000003</v>
      </c>
      <c r="ZN17" s="6"/>
      <c r="ZO17" s="5"/>
      <c r="ZP17" s="6"/>
      <c r="ZQ17" s="6">
        <v>0</v>
      </c>
      <c r="ZR17" s="6">
        <v>0</v>
      </c>
      <c r="ZS17" s="6"/>
      <c r="ZT17" s="6"/>
      <c r="ZU17" s="6"/>
      <c r="ZV17" s="6"/>
      <c r="ZW17" s="6" t="s">
        <v>87</v>
      </c>
      <c r="ZX17" s="6"/>
      <c r="ZY17" s="6"/>
      <c r="ZZ17" s="4"/>
      <c r="AAA17" s="4"/>
      <c r="AAB17" s="6"/>
      <c r="AAC17" s="4">
        <v>24.237639999999999</v>
      </c>
      <c r="AAD17" s="4">
        <v>5.60289E-2</v>
      </c>
      <c r="AAE17" s="6"/>
      <c r="AAF17" s="5"/>
      <c r="AAG17" s="6"/>
      <c r="AAH17" s="6">
        <v>0</v>
      </c>
      <c r="AAI17" s="6">
        <v>0</v>
      </c>
      <c r="AAJ17" s="6"/>
      <c r="AAK17" s="6"/>
      <c r="AAL17" s="6"/>
      <c r="AAM17" s="6"/>
      <c r="AAN17" s="6" t="s">
        <v>87</v>
      </c>
      <c r="AAO17" s="6"/>
      <c r="AAP17" s="6"/>
      <c r="AAQ17" s="4"/>
      <c r="AAR17" s="4"/>
      <c r="AAS17" s="6"/>
      <c r="AAT17" s="4">
        <v>46</v>
      </c>
      <c r="AAU17" s="4">
        <v>3.1116043999999999E-2</v>
      </c>
      <c r="AAV17" s="6"/>
      <c r="AAW17" s="5"/>
      <c r="AAX17" s="6"/>
      <c r="AAY17" s="6">
        <v>0</v>
      </c>
      <c r="AAZ17" s="6">
        <v>0</v>
      </c>
      <c r="ABA17" s="6"/>
      <c r="ABB17" s="6"/>
      <c r="ABC17" s="6"/>
      <c r="ABD17" s="6"/>
      <c r="ABE17" s="6" t="s">
        <v>87</v>
      </c>
      <c r="ABF17" s="6"/>
      <c r="ABG17" s="6"/>
      <c r="ABH17" s="4"/>
      <c r="ABI17" s="4"/>
      <c r="ABJ17" s="6"/>
      <c r="ABK17" s="4">
        <v>26</v>
      </c>
      <c r="ABL17" s="4">
        <v>0.113823772</v>
      </c>
      <c r="ABM17" s="6"/>
      <c r="ABN17" s="5"/>
      <c r="ABO17" s="6"/>
      <c r="ABP17" s="6">
        <v>0</v>
      </c>
      <c r="ABQ17" s="6">
        <v>0</v>
      </c>
      <c r="ABR17" s="6"/>
      <c r="ABS17" s="6"/>
      <c r="ABT17" s="6"/>
      <c r="ABU17" s="6"/>
      <c r="ABV17" s="6" t="s">
        <v>87</v>
      </c>
      <c r="ABW17" s="6"/>
      <c r="ABX17" s="6"/>
      <c r="ABY17" s="4"/>
      <c r="ABZ17" s="4"/>
      <c r="ACA17" s="6"/>
      <c r="ACB17" s="4">
        <v>22</v>
      </c>
      <c r="ACC17" s="4">
        <v>0.32068042200000002</v>
      </c>
      <c r="ACD17" s="6"/>
      <c r="ACE17" s="5"/>
      <c r="ACF17" s="6"/>
      <c r="ACG17" s="6">
        <v>0</v>
      </c>
      <c r="ACH17" s="6">
        <v>0</v>
      </c>
      <c r="ACI17" s="6"/>
      <c r="ACJ17" s="6"/>
      <c r="ACK17" s="6"/>
      <c r="ACL17" s="6"/>
      <c r="ACM17" s="6" t="s">
        <v>87</v>
      </c>
      <c r="ACN17" s="6"/>
      <c r="ACO17" s="6"/>
      <c r="ACP17" s="4"/>
      <c r="ACQ17" s="4"/>
      <c r="ACR17" s="6"/>
      <c r="ACS17" s="4">
        <v>10</v>
      </c>
      <c r="ACT17" s="4">
        <v>1.8710636999999999E-2</v>
      </c>
      <c r="ACU17" s="6"/>
      <c r="ACV17" s="5"/>
      <c r="ACW17" s="6"/>
      <c r="ACX17" s="6">
        <v>0</v>
      </c>
      <c r="ACY17" s="6">
        <v>0</v>
      </c>
      <c r="ACZ17" s="6"/>
      <c r="ADA17" s="6"/>
      <c r="ADB17" s="6"/>
      <c r="ADC17" s="6"/>
      <c r="ADD17" s="6" t="s">
        <v>87</v>
      </c>
      <c r="ADE17" s="6"/>
      <c r="ADF17" s="6"/>
      <c r="ADG17" s="4"/>
      <c r="ADH17" s="4"/>
      <c r="ADI17" s="6"/>
      <c r="ADJ17" s="4">
        <v>46</v>
      </c>
      <c r="ADK17" s="4">
        <v>8.5166179999999994E-2</v>
      </c>
      <c r="ADL17" s="6"/>
      <c r="ADM17" s="5"/>
      <c r="ADN17" s="6"/>
      <c r="ADO17" s="6">
        <v>0</v>
      </c>
      <c r="ADP17" s="6">
        <v>0</v>
      </c>
      <c r="ADQ17" s="6"/>
      <c r="ADR17" s="6"/>
      <c r="ADS17" s="6"/>
      <c r="ADT17" s="6"/>
      <c r="ADU17" s="6" t="s">
        <v>87</v>
      </c>
      <c r="ADV17" s="6"/>
      <c r="ADW17" s="6"/>
      <c r="ADX17" s="4"/>
      <c r="ADY17" s="4"/>
      <c r="ADZ17" s="6"/>
      <c r="AEA17" s="4">
        <v>45.665573330000001</v>
      </c>
      <c r="AEB17" s="4">
        <v>0.21823471999999999</v>
      </c>
      <c r="AEC17" s="6"/>
      <c r="AED17" s="5"/>
      <c r="AEE17" s="6"/>
      <c r="AEF17" s="6">
        <v>0</v>
      </c>
      <c r="AEG17" s="6">
        <v>0</v>
      </c>
      <c r="AEH17" s="6"/>
      <c r="AEI17" s="6"/>
      <c r="AEJ17" s="6"/>
      <c r="AEK17" s="6"/>
      <c r="AEL17" s="6" t="s">
        <v>87</v>
      </c>
      <c r="AEM17" s="6"/>
      <c r="AEN17" s="6"/>
      <c r="AEO17" s="4"/>
      <c r="AEP17" s="4"/>
      <c r="AEQ17" s="6"/>
      <c r="AER17" s="4">
        <v>60.217006670000004</v>
      </c>
      <c r="AES17" s="4">
        <v>0.19224248999999999</v>
      </c>
      <c r="AET17" s="6"/>
      <c r="AEU17" s="6"/>
      <c r="AEV17" s="6"/>
      <c r="AEW17" s="5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</row>
    <row r="18" spans="1:881" ht="15.75" x14ac:dyDescent="0.25">
      <c r="A18" s="4"/>
      <c r="B18" s="4"/>
      <c r="C18" s="4"/>
      <c r="D18" s="4"/>
      <c r="E18" s="4"/>
      <c r="F18" s="4"/>
      <c r="G18" s="4">
        <v>3.36</v>
      </c>
      <c r="H18" s="4">
        <v>296</v>
      </c>
      <c r="I18" s="4">
        <v>23</v>
      </c>
      <c r="J18" s="4"/>
      <c r="K18" s="5"/>
      <c r="L18" s="6"/>
      <c r="M18" s="4"/>
      <c r="N18" s="4"/>
      <c r="O18" s="4"/>
      <c r="P18" s="6"/>
      <c r="Q18" s="6"/>
      <c r="R18" s="6"/>
      <c r="S18" s="6"/>
      <c r="T18" s="6"/>
      <c r="U18" s="6"/>
      <c r="V18" s="4"/>
      <c r="W18" s="4"/>
      <c r="X18" s="6"/>
      <c r="Y18" s="4">
        <v>40</v>
      </c>
      <c r="Z18" s="4">
        <v>9.7212200999999998E-2</v>
      </c>
      <c r="AA18" s="6"/>
      <c r="AB18" s="5"/>
      <c r="AC18" s="6"/>
      <c r="AD18" s="4"/>
      <c r="AE18" s="4"/>
      <c r="AF18" s="4"/>
      <c r="AG18" s="6"/>
      <c r="AH18" s="6"/>
      <c r="AI18" s="6"/>
      <c r="AJ18" s="6"/>
      <c r="AK18" s="6"/>
      <c r="AL18" s="6"/>
      <c r="AM18" s="4"/>
      <c r="AN18" s="4"/>
      <c r="AO18" s="6"/>
      <c r="AP18" s="4">
        <v>15.15516</v>
      </c>
      <c r="AQ18" s="4">
        <v>4.5256182999999998E-2</v>
      </c>
      <c r="AR18" s="6"/>
      <c r="AS18" s="5"/>
      <c r="AT18" s="6"/>
      <c r="AU18" s="4"/>
      <c r="AV18" s="4"/>
      <c r="AW18" s="4"/>
      <c r="AX18" s="6"/>
      <c r="AY18" s="4"/>
      <c r="AZ18" s="6"/>
      <c r="BA18" s="7">
        <v>0</v>
      </c>
      <c r="BB18" s="4"/>
      <c r="BC18" s="6"/>
      <c r="BD18" s="4"/>
      <c r="BE18" s="4"/>
      <c r="BF18" s="6"/>
      <c r="BG18" s="4">
        <v>17.2636</v>
      </c>
      <c r="BH18" s="4">
        <v>3.1826E-2</v>
      </c>
      <c r="BI18" s="6"/>
      <c r="BJ18" s="5"/>
      <c r="BK18" s="6"/>
      <c r="BL18" s="4"/>
      <c r="BM18" s="4"/>
      <c r="BN18" s="4"/>
      <c r="BO18" s="6"/>
      <c r="BP18" s="6"/>
      <c r="BQ18" s="6"/>
      <c r="BR18" s="6"/>
      <c r="BS18" s="6"/>
      <c r="BT18" s="6"/>
      <c r="BU18" s="4"/>
      <c r="BV18" s="4"/>
      <c r="BW18" s="6"/>
      <c r="BX18" s="4">
        <v>182</v>
      </c>
      <c r="BY18" s="4">
        <v>0.11243845199999999</v>
      </c>
      <c r="BZ18" s="6"/>
      <c r="CA18" s="5"/>
      <c r="CB18" s="6"/>
      <c r="CC18" s="4"/>
      <c r="CD18" s="4"/>
      <c r="CE18" s="4"/>
      <c r="CF18" s="6"/>
      <c r="CG18" s="6"/>
      <c r="CH18" s="6"/>
      <c r="CI18" s="6"/>
      <c r="CJ18" s="6"/>
      <c r="CK18" s="6"/>
      <c r="CL18" s="4"/>
      <c r="CM18" s="4"/>
      <c r="CN18" s="6"/>
      <c r="CO18" s="4">
        <v>50</v>
      </c>
      <c r="CP18" s="4">
        <v>3.7155422E-2</v>
      </c>
      <c r="CQ18" s="6"/>
      <c r="CR18" s="5"/>
      <c r="CS18" s="6"/>
      <c r="CT18" s="4"/>
      <c r="CU18" s="4"/>
      <c r="CV18" s="4"/>
      <c r="CW18" s="6"/>
      <c r="CX18" s="6"/>
      <c r="CY18" s="6"/>
      <c r="CZ18" s="6"/>
      <c r="DA18" s="6"/>
      <c r="DB18" s="6"/>
      <c r="DC18" s="4"/>
      <c r="DD18" s="4"/>
      <c r="DE18" s="4"/>
      <c r="DF18" s="4">
        <v>89.757199999999997</v>
      </c>
      <c r="DG18" s="4">
        <v>3.8907979000000002E-2</v>
      </c>
      <c r="DH18" s="4"/>
      <c r="DI18" s="5"/>
      <c r="DJ18" s="6"/>
      <c r="DK18" s="4"/>
      <c r="DL18" s="4"/>
      <c r="DM18" s="4"/>
      <c r="DN18" s="6"/>
      <c r="DO18" s="6"/>
      <c r="DP18" s="6"/>
      <c r="DQ18" s="6"/>
      <c r="DR18" s="6"/>
      <c r="DS18" s="6"/>
      <c r="DT18" s="4"/>
      <c r="DU18" s="4"/>
      <c r="DV18" s="4"/>
      <c r="DW18" s="4">
        <v>34</v>
      </c>
      <c r="DX18" s="4">
        <v>4.9750722999999997E-2</v>
      </c>
      <c r="DY18" s="4"/>
      <c r="DZ18" s="5"/>
      <c r="EA18" s="6"/>
      <c r="EB18" s="4"/>
      <c r="EC18" s="4"/>
      <c r="ED18" s="4"/>
      <c r="EE18" s="6"/>
      <c r="EF18" s="6"/>
      <c r="EG18" s="6"/>
      <c r="EH18" s="6"/>
      <c r="EI18" s="6"/>
      <c r="EJ18" s="6"/>
      <c r="EK18" s="4"/>
      <c r="EL18" s="4"/>
      <c r="EM18" s="4"/>
      <c r="EN18" s="4"/>
      <c r="EO18" s="4"/>
      <c r="EP18" s="4"/>
      <c r="EQ18" s="5"/>
      <c r="ER18" s="6"/>
      <c r="ES18" s="4"/>
      <c r="ET18" s="4"/>
      <c r="EU18" s="4"/>
      <c r="EV18" s="6"/>
      <c r="EW18" s="6"/>
      <c r="EX18" s="6"/>
      <c r="EY18" s="6"/>
      <c r="EZ18" s="6"/>
      <c r="FA18" s="6"/>
      <c r="FB18" s="4"/>
      <c r="FC18" s="4"/>
      <c r="FD18" s="6"/>
      <c r="FE18" s="4">
        <v>8</v>
      </c>
      <c r="FF18" s="4">
        <v>5.9922523999999998E-2</v>
      </c>
      <c r="FG18" s="6"/>
      <c r="FH18" s="5"/>
      <c r="FI18" s="6"/>
      <c r="FJ18" s="4"/>
      <c r="FK18" s="4"/>
      <c r="FL18" s="4"/>
      <c r="FM18" s="6"/>
      <c r="FN18" s="6"/>
      <c r="FO18" s="6"/>
      <c r="FP18" s="6"/>
      <c r="FQ18" s="6"/>
      <c r="FR18" s="6"/>
      <c r="FS18" s="4"/>
      <c r="FT18" s="4"/>
      <c r="FU18" s="6"/>
      <c r="FV18" s="4">
        <v>36</v>
      </c>
      <c r="FW18" s="4">
        <v>3.4969979999999998E-2</v>
      </c>
      <c r="FX18" s="6"/>
      <c r="FY18" s="5"/>
      <c r="FZ18" s="6"/>
      <c r="GA18" s="4"/>
      <c r="GB18" s="4"/>
      <c r="GC18" s="4"/>
      <c r="GD18" s="6"/>
      <c r="GE18" s="6"/>
      <c r="GF18" s="6"/>
      <c r="GG18" s="6"/>
      <c r="GH18" s="6"/>
      <c r="GI18" s="6"/>
      <c r="GJ18" s="4"/>
      <c r="GK18" s="4"/>
      <c r="GL18" s="6"/>
      <c r="GM18" s="4"/>
      <c r="GN18" s="4"/>
      <c r="GO18" s="6"/>
      <c r="GP18" s="5"/>
      <c r="GQ18" s="6"/>
      <c r="GR18" s="4"/>
      <c r="GS18" s="4"/>
      <c r="GT18" s="4"/>
      <c r="GU18" s="6"/>
      <c r="GV18" s="6"/>
      <c r="GW18" s="6"/>
      <c r="GX18" s="6"/>
      <c r="GY18" s="6"/>
      <c r="GZ18" s="6"/>
      <c r="HA18" s="4"/>
      <c r="HB18" s="4"/>
      <c r="HC18" s="6"/>
      <c r="HD18" s="4">
        <v>56.829186669999999</v>
      </c>
      <c r="HE18" s="4">
        <v>9.8228318999999994E-2</v>
      </c>
      <c r="HF18" s="6"/>
      <c r="HG18" s="5"/>
      <c r="HH18" s="6"/>
      <c r="HI18" s="4"/>
      <c r="HJ18" s="4"/>
      <c r="HK18" s="4"/>
      <c r="HL18" s="6"/>
      <c r="HM18" s="6"/>
      <c r="HN18" s="6"/>
      <c r="HO18" s="6"/>
      <c r="HP18" s="6"/>
      <c r="HQ18" s="6"/>
      <c r="HR18" s="4"/>
      <c r="HS18" s="4"/>
      <c r="HT18" s="6"/>
      <c r="HU18" s="4">
        <v>20</v>
      </c>
      <c r="HV18" s="4">
        <v>6.4786109999999994E-2</v>
      </c>
      <c r="HW18" s="6"/>
      <c r="HX18" s="5"/>
      <c r="HY18" s="6"/>
      <c r="HZ18" s="4"/>
      <c r="IA18" s="4"/>
      <c r="IB18" s="4"/>
      <c r="IC18" s="6"/>
      <c r="ID18" s="6"/>
      <c r="IE18" s="6"/>
      <c r="IF18" s="6"/>
      <c r="IG18" s="6"/>
      <c r="IH18" s="6"/>
      <c r="II18" s="4"/>
      <c r="IJ18" s="4"/>
      <c r="IK18" s="6"/>
      <c r="IL18" s="4">
        <v>48</v>
      </c>
      <c r="IM18" s="4">
        <v>0.112097002</v>
      </c>
      <c r="IN18" s="6"/>
      <c r="IO18" s="5"/>
      <c r="IP18" s="6"/>
      <c r="IQ18" s="4"/>
      <c r="IR18" s="4"/>
      <c r="IS18" s="4"/>
      <c r="IT18" s="6"/>
      <c r="IU18" s="6"/>
      <c r="IV18" s="6"/>
      <c r="IW18" s="6"/>
      <c r="IX18" s="6"/>
      <c r="IY18" s="6"/>
      <c r="IZ18" s="4"/>
      <c r="JA18" s="4"/>
      <c r="JB18" s="6"/>
      <c r="JC18" s="4">
        <v>26</v>
      </c>
      <c r="JD18" s="4">
        <v>7.0580757999999993E-2</v>
      </c>
      <c r="JE18" s="6"/>
      <c r="JF18" s="5"/>
      <c r="JG18" s="6"/>
      <c r="JH18" s="4"/>
      <c r="JI18" s="4"/>
      <c r="JJ18" s="4"/>
      <c r="JK18" s="6"/>
      <c r="JL18" s="6"/>
      <c r="JM18" s="6"/>
      <c r="JN18" s="6"/>
      <c r="JO18" s="6"/>
      <c r="JP18" s="6"/>
      <c r="JQ18" s="4"/>
      <c r="JR18" s="4"/>
      <c r="JS18" s="6"/>
      <c r="JT18" s="4">
        <v>28.250260000000001</v>
      </c>
      <c r="JU18" s="4">
        <v>4.9177127000000001E-2</v>
      </c>
      <c r="JV18" s="6"/>
      <c r="JW18" s="5"/>
      <c r="JX18" s="6"/>
      <c r="JY18" s="4"/>
      <c r="JZ18" s="4"/>
      <c r="KA18" s="4"/>
      <c r="KB18" s="6"/>
      <c r="KC18" s="6"/>
      <c r="KD18" s="6"/>
      <c r="KE18" s="6"/>
      <c r="KF18" s="6"/>
      <c r="KG18" s="6"/>
      <c r="KH18" s="4"/>
      <c r="KI18" s="4"/>
      <c r="KJ18" s="6"/>
      <c r="KK18" s="4">
        <v>50.494219999999999</v>
      </c>
      <c r="KL18" s="4">
        <v>5.6330257000000002E-2</v>
      </c>
      <c r="KM18" s="6"/>
      <c r="KN18" s="5"/>
      <c r="KO18" s="6"/>
      <c r="KP18" s="4"/>
      <c r="KQ18" s="4"/>
      <c r="KR18" s="4"/>
      <c r="KS18" s="6"/>
      <c r="KT18" s="6"/>
      <c r="KU18" s="6"/>
      <c r="KV18" s="6"/>
      <c r="KW18" s="6"/>
      <c r="KX18" s="6"/>
      <c r="KY18" s="4"/>
      <c r="KZ18" s="4"/>
      <c r="LA18" s="6"/>
      <c r="LB18" s="4">
        <v>67.906019999999998</v>
      </c>
      <c r="LC18" s="4">
        <v>1.1235257E-2</v>
      </c>
      <c r="LD18" s="6"/>
      <c r="LE18" s="5"/>
      <c r="LF18" s="6"/>
      <c r="LG18" s="4"/>
      <c r="LH18" s="4"/>
      <c r="LI18" s="4"/>
      <c r="LJ18" s="6"/>
      <c r="LK18" s="6"/>
      <c r="LL18" s="6"/>
      <c r="LM18" s="6"/>
      <c r="LN18" s="6"/>
      <c r="LO18" s="6"/>
      <c r="LP18" s="4"/>
      <c r="LQ18" s="4"/>
      <c r="LR18" s="6"/>
      <c r="LS18" s="6">
        <v>26.609100000000002</v>
      </c>
      <c r="LT18" s="6">
        <v>4.7185999999999999E-2</v>
      </c>
      <c r="LU18" s="6"/>
      <c r="LV18" s="5"/>
      <c r="LW18" s="6"/>
      <c r="LX18" s="4"/>
      <c r="LY18" s="4"/>
      <c r="LZ18" s="4"/>
      <c r="MA18" s="6"/>
      <c r="MB18" s="6"/>
      <c r="MC18" s="6"/>
      <c r="MD18" s="6"/>
      <c r="ME18" s="6"/>
      <c r="MF18" s="6"/>
      <c r="MG18" s="4"/>
      <c r="MH18" s="4"/>
      <c r="MI18" s="6"/>
      <c r="MJ18" s="6">
        <v>78.053359999999998</v>
      </c>
      <c r="MK18" s="6">
        <v>0.109401</v>
      </c>
      <c r="ML18" s="6"/>
      <c r="MM18" s="5"/>
      <c r="MN18" s="6"/>
      <c r="MO18" s="4"/>
      <c r="MP18" s="4"/>
      <c r="MQ18" s="4"/>
      <c r="MR18" s="6"/>
      <c r="MS18" s="6"/>
      <c r="MT18" s="6"/>
      <c r="MU18" s="6"/>
      <c r="MV18" s="6"/>
      <c r="MW18" s="6"/>
      <c r="MX18" s="4"/>
      <c r="MY18" s="4"/>
      <c r="MZ18" s="6"/>
      <c r="NA18" s="4">
        <v>15.5349</v>
      </c>
      <c r="NB18" s="4">
        <v>3.9385409000000003E-2</v>
      </c>
      <c r="NC18" s="6"/>
      <c r="ND18" s="5"/>
      <c r="NE18" s="6"/>
      <c r="NF18" s="4"/>
      <c r="NG18" s="4"/>
      <c r="NH18" s="4"/>
      <c r="NI18" s="6"/>
      <c r="NJ18" s="6"/>
      <c r="NK18" s="6"/>
      <c r="NL18" s="6"/>
      <c r="NM18" s="6"/>
      <c r="NN18" s="6"/>
      <c r="NO18" s="4"/>
      <c r="NP18" s="4"/>
      <c r="NQ18" s="6"/>
      <c r="NR18" s="4">
        <v>20</v>
      </c>
      <c r="NS18" s="4">
        <v>4.7426521999999999E-2</v>
      </c>
      <c r="NT18" s="6"/>
      <c r="NU18" s="5"/>
      <c r="NV18" s="6"/>
      <c r="NW18" s="4"/>
      <c r="NX18" s="4"/>
      <c r="NY18" s="4"/>
      <c r="NZ18" s="6"/>
      <c r="OA18" s="6"/>
      <c r="OB18" s="6"/>
      <c r="OC18" s="6"/>
      <c r="OD18" s="6"/>
      <c r="OE18" s="6"/>
      <c r="OF18" s="4"/>
      <c r="OG18" s="4"/>
      <c r="OH18" s="6"/>
      <c r="OI18" s="4">
        <v>46.604700000000001</v>
      </c>
      <c r="OJ18" s="4">
        <v>4.4386993999999999E-2</v>
      </c>
      <c r="OK18" s="6"/>
      <c r="OL18" s="5"/>
      <c r="OM18" s="6"/>
      <c r="ON18" s="4"/>
      <c r="OO18" s="4"/>
      <c r="OP18" s="4"/>
      <c r="OQ18" s="6"/>
      <c r="OR18" s="6"/>
      <c r="OS18" s="6"/>
      <c r="OT18" s="6"/>
      <c r="OU18" s="6"/>
      <c r="OV18" s="6"/>
      <c r="OW18" s="4"/>
      <c r="OX18" s="4"/>
      <c r="OY18" s="6"/>
      <c r="OZ18" s="4">
        <v>66.794933330000006</v>
      </c>
      <c r="PA18" s="4">
        <v>8.2557187000000004E-2</v>
      </c>
      <c r="PB18" s="6"/>
      <c r="PC18" s="5"/>
      <c r="PD18" s="6"/>
      <c r="PE18" s="4"/>
      <c r="PF18" s="4"/>
      <c r="PG18" s="4"/>
      <c r="PH18" s="6"/>
      <c r="PI18" s="6"/>
      <c r="PJ18" s="6"/>
      <c r="PK18" s="6"/>
      <c r="PL18" s="6"/>
      <c r="PM18" s="6"/>
      <c r="PN18" s="4"/>
      <c r="PO18" s="4"/>
      <c r="PP18" s="6"/>
      <c r="PQ18" s="4">
        <v>57.032359999999997</v>
      </c>
      <c r="PR18" s="4">
        <v>7.1588608999999997E-2</v>
      </c>
      <c r="PS18" s="6"/>
      <c r="PT18" s="5"/>
      <c r="PU18" s="6"/>
      <c r="PV18" s="4"/>
      <c r="PW18" s="4"/>
      <c r="PX18" s="4"/>
      <c r="PY18" s="6"/>
      <c r="PZ18" s="6"/>
      <c r="QA18" s="6"/>
      <c r="QB18" s="6"/>
      <c r="QC18" s="6"/>
      <c r="QD18" s="6"/>
      <c r="QE18" s="4"/>
      <c r="QF18" s="4"/>
      <c r="QG18" s="6"/>
      <c r="QH18" s="4">
        <v>15.02886</v>
      </c>
      <c r="QI18" s="4">
        <v>4.4168059000000003E-2</v>
      </c>
      <c r="QJ18" s="6"/>
      <c r="QK18" s="5"/>
      <c r="QL18" s="6"/>
      <c r="QM18" s="4"/>
      <c r="QN18" s="4"/>
      <c r="QO18" s="4"/>
      <c r="QP18" s="6"/>
      <c r="QQ18" s="6"/>
      <c r="QR18" s="6"/>
      <c r="QS18" s="6"/>
      <c r="QT18" s="6"/>
      <c r="QU18" s="6"/>
      <c r="QV18" s="4"/>
      <c r="QW18" s="4"/>
      <c r="QX18" s="6"/>
      <c r="QY18" s="4">
        <v>50</v>
      </c>
      <c r="QZ18" s="4">
        <v>5.6483239999999997E-2</v>
      </c>
      <c r="RA18" s="6"/>
      <c r="RB18" s="5"/>
      <c r="RC18" s="6"/>
      <c r="RD18" s="4"/>
      <c r="RE18" s="4"/>
      <c r="RF18" s="4"/>
      <c r="RG18" s="6"/>
      <c r="RH18" s="6"/>
      <c r="RI18" s="6"/>
      <c r="RJ18" s="6"/>
      <c r="RK18" s="6"/>
      <c r="RL18" s="6"/>
      <c r="RM18" s="4"/>
      <c r="RN18" s="4"/>
      <c r="RO18" s="6"/>
      <c r="RP18" s="4">
        <v>26.71797333</v>
      </c>
      <c r="RQ18" s="4">
        <v>7.6983698000000003E-2</v>
      </c>
      <c r="RR18" s="6"/>
      <c r="RS18" s="5"/>
      <c r="RT18" s="6"/>
      <c r="RU18" s="4"/>
      <c r="RV18" s="4"/>
      <c r="RW18" s="4"/>
      <c r="RX18" s="6"/>
      <c r="RY18" s="6"/>
      <c r="RZ18" s="6"/>
      <c r="SA18" s="6"/>
      <c r="SB18" s="6"/>
      <c r="SC18" s="6"/>
      <c r="SD18" s="4"/>
      <c r="SE18" s="4"/>
      <c r="SF18" s="6"/>
      <c r="SG18" s="4">
        <v>38</v>
      </c>
      <c r="SH18" s="4">
        <v>0.14163472299999999</v>
      </c>
      <c r="SI18" s="6"/>
      <c r="SJ18" s="5"/>
      <c r="SK18" s="6"/>
      <c r="SL18" s="4"/>
      <c r="SM18" s="4"/>
      <c r="SN18" s="4"/>
      <c r="SO18" s="6"/>
      <c r="SP18" s="6"/>
      <c r="SQ18" s="6"/>
      <c r="SR18" s="6"/>
      <c r="SS18" s="6"/>
      <c r="ST18" s="6"/>
      <c r="SU18" s="4"/>
      <c r="SV18" s="4"/>
      <c r="SW18" s="6"/>
      <c r="SX18" s="4">
        <v>28</v>
      </c>
      <c r="SY18" s="4">
        <v>9.4466796000000006E-2</v>
      </c>
      <c r="SZ18" s="6"/>
      <c r="TA18" s="5"/>
      <c r="TB18" s="6"/>
      <c r="TC18" s="4"/>
      <c r="TD18" s="4"/>
      <c r="TE18" s="4"/>
      <c r="TF18" s="6"/>
      <c r="TG18" s="6"/>
      <c r="TH18" s="6"/>
      <c r="TI18" s="6"/>
      <c r="TJ18" s="6"/>
      <c r="TK18" s="6"/>
      <c r="TL18" s="4"/>
      <c r="TM18" s="4"/>
      <c r="TN18" s="6"/>
      <c r="TO18" s="4">
        <v>50</v>
      </c>
      <c r="TP18" s="4">
        <v>0.101251175</v>
      </c>
      <c r="TQ18" s="6"/>
      <c r="TR18" s="5"/>
      <c r="TS18" s="6"/>
      <c r="TT18" s="4"/>
      <c r="TU18" s="4"/>
      <c r="TV18" s="4"/>
      <c r="TW18" s="6"/>
      <c r="TX18" s="6"/>
      <c r="TY18" s="6"/>
      <c r="TZ18" s="6"/>
      <c r="UA18" s="6"/>
      <c r="UB18" s="6"/>
      <c r="UC18" s="4"/>
      <c r="UD18" s="4"/>
      <c r="UE18" s="6"/>
      <c r="UF18" s="4">
        <v>28</v>
      </c>
      <c r="UG18" s="4">
        <v>0.292490853</v>
      </c>
      <c r="UH18" s="6"/>
      <c r="UI18" s="5"/>
      <c r="UJ18" s="6"/>
      <c r="UK18" s="4"/>
      <c r="UL18" s="4"/>
      <c r="UM18" s="4"/>
      <c r="UN18" s="6"/>
      <c r="UO18" s="6"/>
      <c r="UP18" s="6"/>
      <c r="UQ18" s="6"/>
      <c r="UR18" s="6"/>
      <c r="US18" s="6"/>
      <c r="UT18" s="4"/>
      <c r="UU18" s="4"/>
      <c r="UV18" s="6"/>
      <c r="UW18" s="4">
        <v>67.906019999999998</v>
      </c>
      <c r="UX18" s="4">
        <v>1.1235257E-2</v>
      </c>
      <c r="UY18" s="6"/>
      <c r="UZ18" s="5"/>
      <c r="VA18" s="6"/>
      <c r="VB18" s="4"/>
      <c r="VC18" s="4"/>
      <c r="VD18" s="4"/>
      <c r="VE18" s="6"/>
      <c r="VF18" s="6"/>
      <c r="VG18" s="6"/>
      <c r="VH18" s="6"/>
      <c r="VI18" s="6"/>
      <c r="VJ18" s="6"/>
      <c r="VK18" s="4"/>
      <c r="VL18" s="4"/>
      <c r="VM18" s="6"/>
      <c r="VN18" s="4">
        <v>26.264199999999999</v>
      </c>
      <c r="VO18" s="4">
        <v>8.0418697999999997E-2</v>
      </c>
      <c r="VP18" s="6"/>
      <c r="VQ18" s="5"/>
      <c r="VR18" s="6"/>
      <c r="VS18" s="4"/>
      <c r="VT18" s="4"/>
      <c r="VU18" s="4"/>
      <c r="VV18" s="6"/>
      <c r="VW18" s="6"/>
      <c r="VX18" s="6"/>
      <c r="VY18" s="6"/>
      <c r="VZ18" s="6"/>
      <c r="WA18" s="6"/>
      <c r="WB18" s="4"/>
      <c r="WC18" s="4"/>
      <c r="WD18" s="6"/>
      <c r="WE18" s="4">
        <v>47.275559999999999</v>
      </c>
      <c r="WF18" s="4">
        <v>0.119518782</v>
      </c>
      <c r="WG18" s="6"/>
      <c r="WH18" s="5"/>
      <c r="WI18" s="6"/>
      <c r="WJ18" s="4"/>
      <c r="WK18" s="4"/>
      <c r="WL18" s="4"/>
      <c r="WM18" s="6"/>
      <c r="WN18" s="6"/>
      <c r="WO18" s="6"/>
      <c r="WP18" s="6"/>
      <c r="WQ18" s="6"/>
      <c r="WR18" s="6"/>
      <c r="WS18" s="4"/>
      <c r="WT18" s="4"/>
      <c r="WU18" s="6"/>
      <c r="WV18" s="4">
        <v>62</v>
      </c>
      <c r="WW18" s="4">
        <v>8.5990059999999993E-3</v>
      </c>
      <c r="WX18" s="6"/>
      <c r="WY18" s="5"/>
      <c r="WZ18" s="6"/>
      <c r="XA18" s="4"/>
      <c r="XB18" s="4"/>
      <c r="XC18" s="4"/>
      <c r="XD18" s="6"/>
      <c r="XE18" s="6"/>
      <c r="XF18" s="6"/>
      <c r="XG18" s="6"/>
      <c r="XH18" s="6"/>
      <c r="XI18" s="6"/>
      <c r="XJ18" s="4"/>
      <c r="XK18" s="4"/>
      <c r="XL18" s="6"/>
      <c r="XM18" s="4">
        <v>8.5753000000000004</v>
      </c>
      <c r="XN18" s="4">
        <v>6.9280509000000004E-2</v>
      </c>
      <c r="XO18" s="6"/>
      <c r="XP18" s="5"/>
      <c r="XQ18" s="6"/>
      <c r="XR18" s="4"/>
      <c r="XS18" s="4"/>
      <c r="XT18" s="4"/>
      <c r="XU18" s="6"/>
      <c r="XV18" s="6"/>
      <c r="XW18" s="6"/>
      <c r="XX18" s="6"/>
      <c r="XY18" s="6"/>
      <c r="XZ18" s="6"/>
      <c r="YA18" s="4"/>
      <c r="YB18" s="4"/>
      <c r="YC18" s="6"/>
      <c r="YD18" s="4">
        <v>24</v>
      </c>
      <c r="YE18" s="4">
        <v>5.4858421999999997E-2</v>
      </c>
      <c r="YF18" s="6"/>
      <c r="YG18" s="5"/>
      <c r="YH18" s="6"/>
      <c r="YI18" s="4"/>
      <c r="YJ18" s="4"/>
      <c r="YK18" s="4"/>
      <c r="YL18" s="6"/>
      <c r="YM18" s="6"/>
      <c r="YN18" s="6"/>
      <c r="YO18" s="6"/>
      <c r="YP18" s="6"/>
      <c r="YQ18" s="6"/>
      <c r="YR18" s="4"/>
      <c r="YS18" s="4"/>
      <c r="YT18" s="6"/>
      <c r="YU18" s="4">
        <v>38</v>
      </c>
      <c r="YV18" s="4">
        <v>0.106816171</v>
      </c>
      <c r="YW18" s="6"/>
      <c r="YX18" s="5"/>
      <c r="YY18" s="6"/>
      <c r="YZ18" s="4"/>
      <c r="ZA18" s="4"/>
      <c r="ZB18" s="4"/>
      <c r="ZC18" s="6"/>
      <c r="ZD18" s="6"/>
      <c r="ZE18" s="6"/>
      <c r="ZF18" s="6"/>
      <c r="ZG18" s="6"/>
      <c r="ZH18" s="6"/>
      <c r="ZI18" s="4"/>
      <c r="ZJ18" s="4"/>
      <c r="ZK18" s="6"/>
      <c r="ZL18" s="4">
        <v>68</v>
      </c>
      <c r="ZM18" s="4">
        <v>0.26006844200000001</v>
      </c>
      <c r="ZN18" s="6"/>
      <c r="ZO18" s="5"/>
      <c r="ZP18" s="6"/>
      <c r="ZQ18" s="4"/>
      <c r="ZR18" s="4"/>
      <c r="ZS18" s="4"/>
      <c r="ZT18" s="6"/>
      <c r="ZU18" s="6"/>
      <c r="ZV18" s="6"/>
      <c r="ZW18" s="6"/>
      <c r="ZX18" s="6"/>
      <c r="ZY18" s="6"/>
      <c r="ZZ18" s="4"/>
      <c r="AAA18" s="4"/>
      <c r="AAB18" s="6"/>
      <c r="AAC18" s="4">
        <v>25.968900000000001</v>
      </c>
      <c r="AAD18" s="4">
        <v>5.9398038E-2</v>
      </c>
      <c r="AAE18" s="6"/>
      <c r="AAF18" s="5"/>
      <c r="AAG18" s="6"/>
      <c r="AAH18" s="4"/>
      <c r="AAI18" s="4"/>
      <c r="AAJ18" s="4"/>
      <c r="AAK18" s="6"/>
      <c r="AAL18" s="6"/>
      <c r="AAM18" s="6"/>
      <c r="AAN18" s="6"/>
      <c r="AAO18" s="6"/>
      <c r="AAP18" s="6"/>
      <c r="AAQ18" s="4"/>
      <c r="AAR18" s="4"/>
      <c r="AAS18" s="6"/>
      <c r="AAT18" s="4">
        <v>48</v>
      </c>
      <c r="AAU18" s="4">
        <v>3.0970221999999999E-2</v>
      </c>
      <c r="AAV18" s="6"/>
      <c r="AAW18" s="5"/>
      <c r="AAX18" s="6"/>
      <c r="AAY18" s="4"/>
      <c r="AAZ18" s="4"/>
      <c r="ABA18" s="4"/>
      <c r="ABB18" s="6"/>
      <c r="ABC18" s="6"/>
      <c r="ABD18" s="6"/>
      <c r="ABE18" s="6"/>
      <c r="ABF18" s="6"/>
      <c r="ABG18" s="6"/>
      <c r="ABH18" s="4"/>
      <c r="ABI18" s="4"/>
      <c r="ABJ18" s="6"/>
      <c r="ABK18" s="4">
        <v>28</v>
      </c>
      <c r="ABL18" s="4">
        <v>0.11651528</v>
      </c>
      <c r="ABM18" s="6"/>
      <c r="ABN18" s="5"/>
      <c r="ABO18" s="6"/>
      <c r="ABP18" s="4"/>
      <c r="ABQ18" s="4"/>
      <c r="ABR18" s="4"/>
      <c r="ABS18" s="6"/>
      <c r="ABT18" s="6"/>
      <c r="ABU18" s="6"/>
      <c r="ABV18" s="6"/>
      <c r="ABW18" s="6"/>
      <c r="ABX18" s="6"/>
      <c r="ABY18" s="4"/>
      <c r="ABZ18" s="4"/>
      <c r="ACA18" s="6"/>
      <c r="ACB18" s="4">
        <v>24</v>
      </c>
      <c r="ACC18" s="4">
        <v>0.336547294</v>
      </c>
      <c r="ACD18" s="6"/>
      <c r="ACE18" s="5"/>
      <c r="ACF18" s="6"/>
      <c r="ACG18" s="4"/>
      <c r="ACH18" s="4"/>
      <c r="ACI18" s="4"/>
      <c r="ACJ18" s="6"/>
      <c r="ACK18" s="6"/>
      <c r="ACL18" s="6"/>
      <c r="ACM18" s="6"/>
      <c r="ACN18" s="6"/>
      <c r="ACO18" s="6"/>
      <c r="ACP18" s="4"/>
      <c r="ACQ18" s="4"/>
      <c r="ACR18" s="6"/>
      <c r="ACS18" s="4">
        <v>12</v>
      </c>
      <c r="ACT18" s="4">
        <v>2.019901E-2</v>
      </c>
      <c r="ACU18" s="6"/>
      <c r="ACV18" s="5"/>
      <c r="ACW18" s="6"/>
      <c r="ACX18" s="4"/>
      <c r="ACY18" s="4"/>
      <c r="ACZ18" s="4"/>
      <c r="ADA18" s="6"/>
      <c r="ADB18" s="6"/>
      <c r="ADC18" s="6"/>
      <c r="ADD18" s="6"/>
      <c r="ADE18" s="6"/>
      <c r="ADF18" s="6"/>
      <c r="ADG18" s="4"/>
      <c r="ADH18" s="4"/>
      <c r="ADI18" s="6"/>
      <c r="ADJ18" s="4">
        <v>48</v>
      </c>
      <c r="ADK18" s="4">
        <v>8.6151942999999995E-2</v>
      </c>
      <c r="ADL18" s="6"/>
      <c r="ADM18" s="5"/>
      <c r="ADN18" s="6"/>
      <c r="ADO18" s="4"/>
      <c r="ADP18" s="4"/>
      <c r="ADQ18" s="4"/>
      <c r="ADR18" s="6"/>
      <c r="ADS18" s="6"/>
      <c r="ADT18" s="6"/>
      <c r="ADU18" s="6"/>
      <c r="ADV18" s="6"/>
      <c r="ADW18" s="6"/>
      <c r="ADX18" s="4"/>
      <c r="ADY18" s="4"/>
      <c r="ADZ18" s="6"/>
      <c r="AEA18" s="4">
        <v>47.29648667</v>
      </c>
      <c r="AEB18" s="4">
        <v>0.21999638199999999</v>
      </c>
      <c r="AEC18" s="6"/>
      <c r="AED18" s="5"/>
      <c r="AEE18" s="6"/>
      <c r="AEF18" s="4"/>
      <c r="AEG18" s="4"/>
      <c r="AEH18" s="4"/>
      <c r="AEI18" s="6"/>
      <c r="AEJ18" s="6"/>
      <c r="AEK18" s="6"/>
      <c r="AEL18" s="6"/>
      <c r="AEM18" s="6"/>
      <c r="AEN18" s="6"/>
      <c r="AEO18" s="4"/>
      <c r="AEP18" s="4"/>
      <c r="AEQ18" s="6"/>
      <c r="AER18" s="4">
        <v>61.844493329999999</v>
      </c>
      <c r="AES18" s="4">
        <v>0.194383102</v>
      </c>
      <c r="AET18" s="6"/>
      <c r="AEU18" s="6"/>
      <c r="AEV18" s="6"/>
      <c r="AEW18" s="5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</row>
    <row r="19" spans="1:881" ht="15.75" x14ac:dyDescent="0.25">
      <c r="A19" s="4"/>
      <c r="B19" s="4"/>
      <c r="C19" s="4"/>
      <c r="D19" s="4">
        <v>2.83</v>
      </c>
      <c r="E19" s="4">
        <v>294</v>
      </c>
      <c r="F19" s="4">
        <v>21</v>
      </c>
      <c r="G19" s="6">
        <v>3.23</v>
      </c>
      <c r="H19" s="4">
        <v>303</v>
      </c>
      <c r="I19" s="4">
        <v>30</v>
      </c>
      <c r="J19" s="4"/>
      <c r="K19" s="5"/>
      <c r="L19" s="6"/>
      <c r="M19" s="6"/>
      <c r="N19" s="6"/>
      <c r="O19" s="6"/>
      <c r="P19" s="6"/>
      <c r="Q19" s="6"/>
      <c r="R19" s="6"/>
      <c r="S19" s="6"/>
      <c r="T19" s="6"/>
      <c r="U19" s="6" t="s">
        <v>87</v>
      </c>
      <c r="V19" s="4"/>
      <c r="W19" s="4"/>
      <c r="X19" s="6"/>
      <c r="Y19" s="4">
        <v>42</v>
      </c>
      <c r="Z19" s="4">
        <v>9.9266739000000007E-2</v>
      </c>
      <c r="AA19" s="6"/>
      <c r="AB19" s="5"/>
      <c r="AC19" s="6"/>
      <c r="AD19" s="6"/>
      <c r="AE19" s="6"/>
      <c r="AF19" s="6"/>
      <c r="AG19" s="6"/>
      <c r="AH19" s="6"/>
      <c r="AI19" s="6"/>
      <c r="AJ19" s="6"/>
      <c r="AK19" s="6"/>
      <c r="AL19" s="6" t="s">
        <v>87</v>
      </c>
      <c r="AM19" s="4"/>
      <c r="AN19" s="4"/>
      <c r="AO19" s="6"/>
      <c r="AP19" s="4">
        <v>16.839066670000001</v>
      </c>
      <c r="AQ19" s="4">
        <v>4.5206666999999999E-2</v>
      </c>
      <c r="AR19" s="6"/>
      <c r="AS19" s="5"/>
      <c r="AT19" s="6"/>
      <c r="AU19" s="6"/>
      <c r="AV19" s="6"/>
      <c r="AW19" s="6"/>
      <c r="AX19" s="6"/>
      <c r="AY19" s="6"/>
      <c r="AZ19" s="6"/>
      <c r="BA19" s="6"/>
      <c r="BB19" s="6"/>
      <c r="BC19" s="6" t="s">
        <v>87</v>
      </c>
      <c r="BD19" s="4"/>
      <c r="BE19" s="4"/>
      <c r="BF19" s="6"/>
      <c r="BG19" s="4">
        <v>18.98996</v>
      </c>
      <c r="BH19" s="4">
        <v>3.2595570999999997E-2</v>
      </c>
      <c r="BI19" s="6"/>
      <c r="BJ19" s="5"/>
      <c r="BK19" s="6"/>
      <c r="BL19" s="6"/>
      <c r="BM19" s="6"/>
      <c r="BN19" s="6"/>
      <c r="BO19" s="6"/>
      <c r="BP19" s="6"/>
      <c r="BQ19" s="6"/>
      <c r="BR19" s="6"/>
      <c r="BS19" s="6"/>
      <c r="BT19" s="6" t="s">
        <v>87</v>
      </c>
      <c r="BU19" s="4"/>
      <c r="BV19" s="4"/>
      <c r="BW19" s="6"/>
      <c r="BX19" s="4">
        <v>184</v>
      </c>
      <c r="BY19" s="4">
        <v>0.114491815</v>
      </c>
      <c r="BZ19" s="6"/>
      <c r="CA19" s="5"/>
      <c r="CB19" s="6"/>
      <c r="CC19" s="6"/>
      <c r="CD19" s="6"/>
      <c r="CE19" s="6"/>
      <c r="CF19" s="6"/>
      <c r="CG19" s="6"/>
      <c r="CH19" s="6"/>
      <c r="CI19" s="6"/>
      <c r="CJ19" s="6"/>
      <c r="CK19" s="6" t="s">
        <v>87</v>
      </c>
      <c r="CL19" s="4"/>
      <c r="CM19" s="4"/>
      <c r="CN19" s="6"/>
      <c r="CO19" s="4">
        <v>52</v>
      </c>
      <c r="CP19" s="4">
        <v>3.7954511000000003E-2</v>
      </c>
      <c r="CQ19" s="6"/>
      <c r="CR19" s="5"/>
      <c r="CS19" s="6"/>
      <c r="CT19" s="6"/>
      <c r="CU19" s="6"/>
      <c r="CV19" s="6"/>
      <c r="CW19" s="6"/>
      <c r="CX19" s="6"/>
      <c r="CY19" s="6"/>
      <c r="CZ19" s="6"/>
      <c r="DA19" s="6"/>
      <c r="DB19" s="6" t="s">
        <v>87</v>
      </c>
      <c r="DC19" s="4"/>
      <c r="DD19" s="4"/>
      <c r="DE19" s="4"/>
      <c r="DF19" s="4">
        <v>91.4833</v>
      </c>
      <c r="DG19" s="4">
        <v>3.5709133999999997E-2</v>
      </c>
      <c r="DH19" s="4"/>
      <c r="DI19" s="5"/>
      <c r="DJ19" s="6"/>
      <c r="DK19" s="6"/>
      <c r="DL19" s="6"/>
      <c r="DM19" s="6"/>
      <c r="DN19" s="6"/>
      <c r="DO19" s="6"/>
      <c r="DP19" s="6"/>
      <c r="DQ19" s="6"/>
      <c r="DR19" s="6"/>
      <c r="DS19" s="6" t="s">
        <v>87</v>
      </c>
      <c r="DT19" s="4"/>
      <c r="DU19" s="4"/>
      <c r="DV19" s="4"/>
      <c r="DW19" s="4">
        <v>36</v>
      </c>
      <c r="DX19" s="4">
        <v>4.9817755999999998E-2</v>
      </c>
      <c r="DY19" s="4"/>
      <c r="DZ19" s="5"/>
      <c r="EA19" s="6"/>
      <c r="EB19" s="6"/>
      <c r="EC19" s="6"/>
      <c r="ED19" s="6"/>
      <c r="EE19" s="6"/>
      <c r="EF19" s="6"/>
      <c r="EG19" s="6"/>
      <c r="EH19" s="6"/>
      <c r="EI19" s="6"/>
      <c r="EJ19" s="6" t="s">
        <v>87</v>
      </c>
      <c r="EK19" s="4"/>
      <c r="EL19" s="4"/>
      <c r="EM19" s="4"/>
      <c r="EN19" s="4"/>
      <c r="EO19" s="4"/>
      <c r="EP19" s="4"/>
      <c r="EQ19" s="5"/>
      <c r="ER19" s="6"/>
      <c r="ES19" s="6"/>
      <c r="ET19" s="6"/>
      <c r="EU19" s="6"/>
      <c r="EV19" s="6"/>
      <c r="EW19" s="6"/>
      <c r="EX19" s="6"/>
      <c r="EY19" s="6"/>
      <c r="EZ19" s="6"/>
      <c r="FA19" s="6" t="s">
        <v>87</v>
      </c>
      <c r="FB19" s="4"/>
      <c r="FC19" s="4"/>
      <c r="FD19" s="6"/>
      <c r="FE19" s="4">
        <v>10</v>
      </c>
      <c r="FF19" s="4">
        <v>6.4914923999999999E-2</v>
      </c>
      <c r="FG19" s="6"/>
      <c r="FH19" s="5"/>
      <c r="FI19" s="6"/>
      <c r="FJ19" s="6"/>
      <c r="FK19" s="6"/>
      <c r="FL19" s="6"/>
      <c r="FM19" s="6"/>
      <c r="FN19" s="6"/>
      <c r="FO19" s="6"/>
      <c r="FP19" s="6"/>
      <c r="FQ19" s="6"/>
      <c r="FR19" s="6" t="s">
        <v>87</v>
      </c>
      <c r="FS19" s="4"/>
      <c r="FT19" s="4"/>
      <c r="FU19" s="6"/>
      <c r="FV19" s="4">
        <v>38</v>
      </c>
      <c r="FW19" s="4">
        <v>3.6614783999999997E-2</v>
      </c>
      <c r="FX19" s="6"/>
      <c r="FY19" s="5"/>
      <c r="FZ19" s="6"/>
      <c r="GA19" s="6"/>
      <c r="GB19" s="6"/>
      <c r="GC19" s="6"/>
      <c r="GD19" s="6"/>
      <c r="GE19" s="6"/>
      <c r="GF19" s="6"/>
      <c r="GG19" s="6"/>
      <c r="GH19" s="6"/>
      <c r="GI19" s="6" t="s">
        <v>87</v>
      </c>
      <c r="GJ19" s="4"/>
      <c r="GK19" s="4"/>
      <c r="GL19" s="6"/>
      <c r="GM19" s="4"/>
      <c r="GN19" s="4"/>
      <c r="GO19" s="6"/>
      <c r="GP19" s="5"/>
      <c r="GQ19" s="6"/>
      <c r="GR19" s="6"/>
      <c r="GS19" s="6"/>
      <c r="GT19" s="6"/>
      <c r="GU19" s="6"/>
      <c r="GV19" s="6"/>
      <c r="GW19" s="6"/>
      <c r="GX19" s="6"/>
      <c r="GY19" s="6"/>
      <c r="GZ19" s="6" t="s">
        <v>87</v>
      </c>
      <c r="HA19" s="4"/>
      <c r="HB19" s="4"/>
      <c r="HC19" s="6"/>
      <c r="HD19" s="4">
        <v>58.500633329999999</v>
      </c>
      <c r="HE19" s="4">
        <v>0.10025719700000001</v>
      </c>
      <c r="HF19" s="6"/>
      <c r="HG19" s="5"/>
      <c r="HH19" s="6"/>
      <c r="HI19" s="6"/>
      <c r="HJ19" s="6"/>
      <c r="HK19" s="6"/>
      <c r="HL19" s="6"/>
      <c r="HM19" s="6"/>
      <c r="HN19" s="6"/>
      <c r="HO19" s="6"/>
      <c r="HP19" s="6"/>
      <c r="HQ19" s="6" t="s">
        <v>87</v>
      </c>
      <c r="HR19" s="4"/>
      <c r="HS19" s="4"/>
      <c r="HT19" s="6"/>
      <c r="HU19" s="4">
        <v>22</v>
      </c>
      <c r="HV19" s="4">
        <v>6.2029292999999999E-2</v>
      </c>
      <c r="HW19" s="6"/>
      <c r="HX19" s="5"/>
      <c r="HY19" s="6"/>
      <c r="HZ19" s="6"/>
      <c r="IA19" s="6"/>
      <c r="IB19" s="6"/>
      <c r="IC19" s="6"/>
      <c r="ID19" s="6"/>
      <c r="IE19" s="6"/>
      <c r="IF19" s="6"/>
      <c r="IG19" s="6"/>
      <c r="IH19" s="6" t="s">
        <v>87</v>
      </c>
      <c r="II19" s="4"/>
      <c r="IJ19" s="4"/>
      <c r="IK19" s="6"/>
      <c r="IL19" s="4">
        <v>50</v>
      </c>
      <c r="IM19" s="4">
        <v>0.114413772</v>
      </c>
      <c r="IN19" s="6"/>
      <c r="IO19" s="5"/>
      <c r="IP19" s="6"/>
      <c r="IQ19" s="6"/>
      <c r="IR19" s="6"/>
      <c r="IS19" s="6"/>
      <c r="IT19" s="6"/>
      <c r="IU19" s="6"/>
      <c r="IV19" s="6"/>
      <c r="IW19" s="6"/>
      <c r="IX19" s="6"/>
      <c r="IY19" s="6" t="s">
        <v>87</v>
      </c>
      <c r="IZ19" s="4"/>
      <c r="JA19" s="4"/>
      <c r="JB19" s="6"/>
      <c r="JC19" s="4">
        <v>28</v>
      </c>
      <c r="JD19" s="4">
        <v>7.1051319000000002E-2</v>
      </c>
      <c r="JE19" s="6"/>
      <c r="JF19" s="5"/>
      <c r="JG19" s="6"/>
      <c r="JH19" s="6"/>
      <c r="JI19" s="6"/>
      <c r="JJ19" s="6"/>
      <c r="JK19" s="6"/>
      <c r="JL19" s="6"/>
      <c r="JM19" s="6"/>
      <c r="JN19" s="6"/>
      <c r="JO19" s="6"/>
      <c r="JP19" s="6" t="s">
        <v>87</v>
      </c>
      <c r="JQ19" s="4"/>
      <c r="JR19" s="4"/>
      <c r="JS19" s="6"/>
      <c r="JT19" s="4">
        <v>29.912040000000001</v>
      </c>
      <c r="JU19" s="4">
        <v>5.8912039999999999E-2</v>
      </c>
      <c r="JV19" s="6"/>
      <c r="JW19" s="5"/>
      <c r="JX19" s="6"/>
      <c r="JY19" s="6"/>
      <c r="JZ19" s="6"/>
      <c r="KA19" s="6"/>
      <c r="KB19" s="6"/>
      <c r="KC19" s="6"/>
      <c r="KD19" s="6"/>
      <c r="KE19" s="6"/>
      <c r="KF19" s="6"/>
      <c r="KG19" s="6" t="s">
        <v>87</v>
      </c>
      <c r="KH19" s="4"/>
      <c r="KI19" s="4"/>
      <c r="KJ19" s="6"/>
      <c r="KK19" s="4">
        <v>52.235399999999998</v>
      </c>
      <c r="KL19" s="4">
        <v>5.8535836000000001E-2</v>
      </c>
      <c r="KM19" s="6"/>
      <c r="KN19" s="5"/>
      <c r="KO19" s="6"/>
      <c r="KP19" s="6"/>
      <c r="KQ19" s="6"/>
      <c r="KR19" s="6"/>
      <c r="KS19" s="6"/>
      <c r="KT19" s="6"/>
      <c r="KU19" s="6"/>
      <c r="KV19" s="6"/>
      <c r="KW19" s="6"/>
      <c r="KX19" s="6" t="s">
        <v>87</v>
      </c>
      <c r="KY19" s="4"/>
      <c r="KZ19" s="4"/>
      <c r="LA19" s="6"/>
      <c r="LB19" s="4">
        <v>69.647199999999998</v>
      </c>
      <c r="LC19" s="4">
        <v>1.3842936E-2</v>
      </c>
      <c r="LD19" s="6"/>
      <c r="LE19" s="5"/>
      <c r="LF19" s="6"/>
      <c r="LG19" s="6"/>
      <c r="LH19" s="6"/>
      <c r="LI19" s="6"/>
      <c r="LJ19" s="6"/>
      <c r="LK19" s="6"/>
      <c r="LL19" s="6"/>
      <c r="LM19" s="6"/>
      <c r="LN19" s="6"/>
      <c r="LO19" s="6" t="s">
        <v>87</v>
      </c>
      <c r="LP19" s="4"/>
      <c r="LQ19" s="4"/>
      <c r="LR19" s="6"/>
      <c r="LS19" s="6">
        <v>28.383040000000001</v>
      </c>
      <c r="LT19" s="6">
        <v>4.8455999999999999E-2</v>
      </c>
      <c r="LU19" s="6"/>
      <c r="LV19" s="5"/>
      <c r="LW19" s="6"/>
      <c r="LX19" s="6"/>
      <c r="LY19" s="6"/>
      <c r="LZ19" s="6"/>
      <c r="MA19" s="6"/>
      <c r="MB19" s="6"/>
      <c r="MC19" s="6"/>
      <c r="MD19" s="6"/>
      <c r="ME19" s="6"/>
      <c r="MF19" s="6" t="s">
        <v>87</v>
      </c>
      <c r="MG19" s="4"/>
      <c r="MH19" s="4"/>
      <c r="MI19" s="6"/>
      <c r="MJ19" s="6">
        <v>79.827299999999994</v>
      </c>
      <c r="MK19" s="6">
        <v>0.11627800000000001</v>
      </c>
      <c r="ML19" s="6"/>
      <c r="MM19" s="5"/>
      <c r="MN19" s="6"/>
      <c r="MO19" s="6"/>
      <c r="MP19" s="6"/>
      <c r="MQ19" s="6"/>
      <c r="MR19" s="6"/>
      <c r="MS19" s="6"/>
      <c r="MT19" s="6"/>
      <c r="MU19" s="6"/>
      <c r="MV19" s="6"/>
      <c r="MW19" s="6" t="s">
        <v>87</v>
      </c>
      <c r="MX19" s="4"/>
      <c r="MY19" s="4"/>
      <c r="MZ19" s="6"/>
      <c r="NA19" s="6"/>
      <c r="NB19" s="6"/>
      <c r="NC19" s="6"/>
      <c r="ND19" s="5"/>
      <c r="NE19" s="6"/>
      <c r="NF19" s="6"/>
      <c r="NG19" s="6"/>
      <c r="NH19" s="6"/>
      <c r="NI19" s="6"/>
      <c r="NJ19" s="6"/>
      <c r="NK19" s="6"/>
      <c r="NL19" s="6"/>
      <c r="NM19" s="6"/>
      <c r="NN19" s="6" t="s">
        <v>87</v>
      </c>
      <c r="NO19" s="4"/>
      <c r="NP19" s="4"/>
      <c r="NQ19" s="6"/>
      <c r="NR19" s="4">
        <v>22</v>
      </c>
      <c r="NS19" s="4">
        <v>4.9946960999999998E-2</v>
      </c>
      <c r="NT19" s="6"/>
      <c r="NU19" s="5"/>
      <c r="NV19" s="6"/>
      <c r="NW19" s="6"/>
      <c r="NX19" s="6"/>
      <c r="NY19" s="6"/>
      <c r="NZ19" s="6"/>
      <c r="OA19" s="6"/>
      <c r="OB19" s="6"/>
      <c r="OC19" s="6"/>
      <c r="OD19" s="6"/>
      <c r="OE19" s="6" t="s">
        <v>87</v>
      </c>
      <c r="OF19" s="4"/>
      <c r="OG19" s="4"/>
      <c r="OH19" s="6"/>
      <c r="OI19" s="4">
        <v>48.330800000000004</v>
      </c>
      <c r="OJ19" s="4">
        <v>4.5484257E-2</v>
      </c>
      <c r="OK19" s="6"/>
      <c r="OL19" s="5"/>
      <c r="OM19" s="6"/>
      <c r="ON19" s="6"/>
      <c r="OO19" s="6"/>
      <c r="OP19" s="6"/>
      <c r="OQ19" s="6"/>
      <c r="OR19" s="6"/>
      <c r="OS19" s="6"/>
      <c r="OT19" s="6"/>
      <c r="OU19" s="6"/>
      <c r="OV19" s="6" t="s">
        <v>87</v>
      </c>
      <c r="OW19" s="4"/>
      <c r="OX19" s="4"/>
      <c r="OY19" s="6"/>
      <c r="OZ19" s="4">
        <v>68.464806670000002</v>
      </c>
      <c r="PA19" s="4">
        <v>8.2911273999999993E-2</v>
      </c>
      <c r="PB19" s="6"/>
      <c r="PC19" s="5"/>
      <c r="PD19" s="6"/>
      <c r="PE19" s="6"/>
      <c r="PF19" s="6"/>
      <c r="PG19" s="6"/>
      <c r="PH19" s="6"/>
      <c r="PI19" s="6"/>
      <c r="PJ19" s="6"/>
      <c r="PK19" s="6"/>
      <c r="PL19" s="6"/>
      <c r="PM19" s="6" t="s">
        <v>87</v>
      </c>
      <c r="PN19" s="4"/>
      <c r="PO19" s="4"/>
      <c r="PP19" s="6"/>
      <c r="PQ19" s="4">
        <v>58.760613329999998</v>
      </c>
      <c r="PR19" s="4">
        <v>7.2067765000000006E-2</v>
      </c>
      <c r="PS19" s="6"/>
      <c r="PT19" s="5"/>
      <c r="PU19" s="6"/>
      <c r="PV19" s="6"/>
      <c r="PW19" s="6"/>
      <c r="PX19" s="6"/>
      <c r="PY19" s="6"/>
      <c r="PZ19" s="6"/>
      <c r="QA19" s="6"/>
      <c r="QB19" s="6"/>
      <c r="QC19" s="6"/>
      <c r="QD19" s="6" t="s">
        <v>87</v>
      </c>
      <c r="QE19" s="4"/>
      <c r="QF19" s="4"/>
      <c r="QG19" s="6"/>
      <c r="QH19" s="4">
        <v>16.69873333</v>
      </c>
      <c r="QI19" s="4">
        <v>4.5271202000000003E-2</v>
      </c>
      <c r="QJ19" s="6"/>
      <c r="QK19" s="5"/>
      <c r="QL19" s="6"/>
      <c r="QM19" s="6"/>
      <c r="QN19" s="6"/>
      <c r="QO19" s="6"/>
      <c r="QP19" s="6"/>
      <c r="QQ19" s="6"/>
      <c r="QR19" s="6"/>
      <c r="QS19" s="6"/>
      <c r="QT19" s="6"/>
      <c r="QU19" s="6" t="s">
        <v>87</v>
      </c>
      <c r="QV19" s="4"/>
      <c r="QW19" s="4"/>
      <c r="QX19" s="6"/>
      <c r="QY19" s="4">
        <v>52</v>
      </c>
      <c r="QZ19" s="4">
        <v>5.6646873E-2</v>
      </c>
      <c r="RA19" s="6"/>
      <c r="RB19" s="5"/>
      <c r="RC19" s="6"/>
      <c r="RD19" s="6"/>
      <c r="RE19" s="6"/>
      <c r="RF19" s="6"/>
      <c r="RG19" s="6"/>
      <c r="RH19" s="6"/>
      <c r="RI19" s="6"/>
      <c r="RJ19" s="6"/>
      <c r="RK19" s="6"/>
      <c r="RL19" s="6" t="s">
        <v>87</v>
      </c>
      <c r="RM19" s="4"/>
      <c r="RN19" s="4"/>
      <c r="RO19" s="6"/>
      <c r="RP19" s="4">
        <v>28.387846669999998</v>
      </c>
      <c r="RQ19" s="4">
        <v>7.7933287000000004E-2</v>
      </c>
      <c r="RR19" s="6"/>
      <c r="RS19" s="5"/>
      <c r="RT19" s="6"/>
      <c r="RU19" s="6"/>
      <c r="RV19" s="6"/>
      <c r="RW19" s="6"/>
      <c r="RX19" s="6"/>
      <c r="RY19" s="6"/>
      <c r="RZ19" s="6"/>
      <c r="SA19" s="6"/>
      <c r="SB19" s="6"/>
      <c r="SC19" s="6" t="s">
        <v>87</v>
      </c>
      <c r="SD19" s="4"/>
      <c r="SE19" s="4"/>
      <c r="SF19" s="6"/>
      <c r="SG19" s="4">
        <v>40</v>
      </c>
      <c r="SH19" s="4">
        <v>0.14606935200000001</v>
      </c>
      <c r="SI19" s="6"/>
      <c r="SJ19" s="5"/>
      <c r="SK19" s="6"/>
      <c r="SL19" s="6"/>
      <c r="SM19" s="6"/>
      <c r="SN19" s="6"/>
      <c r="SO19" s="6"/>
      <c r="SP19" s="6"/>
      <c r="SQ19" s="6"/>
      <c r="SR19" s="6"/>
      <c r="SS19" s="6"/>
      <c r="ST19" s="6" t="s">
        <v>87</v>
      </c>
      <c r="SU19" s="4"/>
      <c r="SV19" s="4"/>
      <c r="SW19" s="6"/>
      <c r="SX19" s="4">
        <v>30</v>
      </c>
      <c r="SY19" s="4">
        <v>9.7316878999999995E-2</v>
      </c>
      <c r="SZ19" s="6"/>
      <c r="TA19" s="5"/>
      <c r="TB19" s="6"/>
      <c r="TC19" s="6"/>
      <c r="TD19" s="6"/>
      <c r="TE19" s="6"/>
      <c r="TF19" s="6"/>
      <c r="TG19" s="6"/>
      <c r="TH19" s="6"/>
      <c r="TI19" s="6"/>
      <c r="TJ19" s="6"/>
      <c r="TK19" s="6" t="s">
        <v>87</v>
      </c>
      <c r="TL19" s="4"/>
      <c r="TM19" s="4"/>
      <c r="TN19" s="6"/>
      <c r="TO19" s="4">
        <v>52</v>
      </c>
      <c r="TP19" s="4">
        <v>0.105620677</v>
      </c>
      <c r="TQ19" s="6"/>
      <c r="TR19" s="5"/>
      <c r="TS19" s="6"/>
      <c r="TT19" s="6"/>
      <c r="TU19" s="6"/>
      <c r="TV19" s="6"/>
      <c r="TW19" s="6"/>
      <c r="TX19" s="6"/>
      <c r="TY19" s="6"/>
      <c r="TZ19" s="6"/>
      <c r="UA19" s="6"/>
      <c r="UB19" s="6" t="s">
        <v>87</v>
      </c>
      <c r="UC19" s="4"/>
      <c r="UD19" s="4"/>
      <c r="UE19" s="6"/>
      <c r="UF19" s="4">
        <v>30</v>
      </c>
      <c r="UG19" s="4">
        <v>0.30696486099999998</v>
      </c>
      <c r="UH19" s="6"/>
      <c r="UI19" s="5"/>
      <c r="UJ19" s="6"/>
      <c r="UK19" s="6"/>
      <c r="UL19" s="6"/>
      <c r="UM19" s="6"/>
      <c r="UN19" s="6"/>
      <c r="UO19" s="6"/>
      <c r="UP19" s="6"/>
      <c r="UQ19" s="6"/>
      <c r="UR19" s="6"/>
      <c r="US19" s="6" t="s">
        <v>87</v>
      </c>
      <c r="UT19" s="4"/>
      <c r="UU19" s="4"/>
      <c r="UV19" s="6"/>
      <c r="UW19" s="4">
        <v>69.647199999999998</v>
      </c>
      <c r="UX19" s="4">
        <v>1.3842936E-2</v>
      </c>
      <c r="UY19" s="6"/>
      <c r="UZ19" s="5"/>
      <c r="VA19" s="6"/>
      <c r="VB19" s="6"/>
      <c r="VC19" s="6"/>
      <c r="VD19" s="6"/>
      <c r="VE19" s="6"/>
      <c r="VF19" s="6"/>
      <c r="VG19" s="6"/>
      <c r="VH19" s="6"/>
      <c r="VI19" s="6"/>
      <c r="VJ19" s="6" t="s">
        <v>87</v>
      </c>
      <c r="VK19" s="4"/>
      <c r="VL19" s="4"/>
      <c r="VM19" s="6"/>
      <c r="VN19" s="4">
        <v>28.01514667</v>
      </c>
      <c r="VO19" s="4">
        <v>8.3432455000000003E-2</v>
      </c>
      <c r="VP19" s="6"/>
      <c r="VQ19" s="5"/>
      <c r="VR19" s="6"/>
      <c r="VS19" s="6"/>
      <c r="VT19" s="6"/>
      <c r="VU19" s="6"/>
      <c r="VV19" s="6"/>
      <c r="VW19" s="6"/>
      <c r="VX19" s="6"/>
      <c r="VY19" s="6"/>
      <c r="VZ19" s="6"/>
      <c r="WA19" s="6" t="s">
        <v>87</v>
      </c>
      <c r="WB19" s="4"/>
      <c r="WC19" s="4"/>
      <c r="WD19" s="6"/>
      <c r="WE19" s="4">
        <v>49.026506670000003</v>
      </c>
      <c r="WF19" s="4">
        <v>0.123487342</v>
      </c>
      <c r="WG19" s="6"/>
      <c r="WH19" s="5"/>
      <c r="WI19" s="6"/>
      <c r="WJ19" s="6"/>
      <c r="WK19" s="6"/>
      <c r="WL19" s="6"/>
      <c r="WM19" s="6"/>
      <c r="WN19" s="6"/>
      <c r="WO19" s="6"/>
      <c r="WP19" s="6"/>
      <c r="WQ19" s="6"/>
      <c r="WR19" s="6" t="s">
        <v>87</v>
      </c>
      <c r="WS19" s="4"/>
      <c r="WT19" s="4"/>
      <c r="WU19" s="6"/>
      <c r="WV19" s="4">
        <v>64</v>
      </c>
      <c r="WW19" s="4">
        <v>8.9914230000000001E-3</v>
      </c>
      <c r="WX19" s="6"/>
      <c r="WY19" s="5"/>
      <c r="WZ19" s="6"/>
      <c r="XA19" s="6"/>
      <c r="XB19" s="6"/>
      <c r="XC19" s="6"/>
      <c r="XD19" s="6"/>
      <c r="XE19" s="6"/>
      <c r="XF19" s="6"/>
      <c r="XG19" s="6"/>
      <c r="XH19" s="6"/>
      <c r="XI19" s="6" t="s">
        <v>87</v>
      </c>
      <c r="XJ19" s="4"/>
      <c r="XK19" s="4"/>
      <c r="XL19" s="6"/>
      <c r="XM19" s="4">
        <v>10.29036</v>
      </c>
      <c r="XN19" s="4">
        <v>7.1135299999999999E-2</v>
      </c>
      <c r="XO19" s="6"/>
      <c r="XP19" s="5"/>
      <c r="XQ19" s="6"/>
      <c r="XR19" s="6"/>
      <c r="XS19" s="6"/>
      <c r="XT19" s="6"/>
      <c r="XU19" s="6"/>
      <c r="XV19" s="6"/>
      <c r="XW19" s="6"/>
      <c r="XX19" s="6"/>
      <c r="XY19" s="6"/>
      <c r="XZ19" s="6" t="s">
        <v>87</v>
      </c>
      <c r="YA19" s="4"/>
      <c r="YB19" s="4"/>
      <c r="YC19" s="6"/>
      <c r="YD19" s="4">
        <v>26</v>
      </c>
      <c r="YE19" s="4">
        <v>5.5522690999999999E-2</v>
      </c>
      <c r="YF19" s="6"/>
      <c r="YG19" s="5"/>
      <c r="YH19" s="6"/>
      <c r="YI19" s="6"/>
      <c r="YJ19" s="6"/>
      <c r="YK19" s="6"/>
      <c r="YL19" s="6"/>
      <c r="YM19" s="6"/>
      <c r="YN19" s="6"/>
      <c r="YO19" s="6"/>
      <c r="YP19" s="6"/>
      <c r="YQ19" s="6" t="s">
        <v>87</v>
      </c>
      <c r="YR19" s="4"/>
      <c r="YS19" s="4"/>
      <c r="YT19" s="6"/>
      <c r="YU19" s="4">
        <v>40</v>
      </c>
      <c r="YV19" s="4">
        <v>0.109374447</v>
      </c>
      <c r="YW19" s="6"/>
      <c r="YX19" s="5"/>
      <c r="YY19" s="6"/>
      <c r="YZ19" s="6"/>
      <c r="ZA19" s="6"/>
      <c r="ZB19" s="6"/>
      <c r="ZC19" s="6"/>
      <c r="ZD19" s="6"/>
      <c r="ZE19" s="6"/>
      <c r="ZF19" s="6"/>
      <c r="ZG19" s="6"/>
      <c r="ZH19" s="6" t="s">
        <v>87</v>
      </c>
      <c r="ZI19" s="4"/>
      <c r="ZJ19" s="4"/>
      <c r="ZK19" s="6"/>
      <c r="ZL19" s="4">
        <v>70</v>
      </c>
      <c r="ZM19" s="4">
        <v>0.26169559799999997</v>
      </c>
      <c r="ZN19" s="6"/>
      <c r="ZO19" s="5"/>
      <c r="ZP19" s="6"/>
      <c r="ZQ19" s="6"/>
      <c r="ZR19" s="6"/>
      <c r="ZS19" s="6"/>
      <c r="ZT19" s="6"/>
      <c r="ZU19" s="6"/>
      <c r="ZV19" s="6"/>
      <c r="ZW19" s="6"/>
      <c r="ZX19" s="6"/>
      <c r="ZY19" s="6" t="s">
        <v>87</v>
      </c>
      <c r="ZZ19" s="4"/>
      <c r="AAA19" s="4"/>
      <c r="AAB19" s="6"/>
      <c r="AAC19" s="4">
        <v>27.70016</v>
      </c>
      <c r="AAD19" s="4">
        <v>6.0751909E-2</v>
      </c>
      <c r="AAE19" s="6"/>
      <c r="AAF19" s="5"/>
      <c r="AAG19" s="6"/>
      <c r="AAH19" s="6"/>
      <c r="AAI19" s="6"/>
      <c r="AAJ19" s="6"/>
      <c r="AAK19" s="6"/>
      <c r="AAL19" s="6"/>
      <c r="AAM19" s="6"/>
      <c r="AAN19" s="6"/>
      <c r="AAO19" s="6"/>
      <c r="AAP19" s="6" t="s">
        <v>87</v>
      </c>
      <c r="AAQ19" s="4"/>
      <c r="AAR19" s="4"/>
      <c r="AAS19" s="6"/>
      <c r="AAT19" s="4">
        <v>50</v>
      </c>
      <c r="AAU19" s="4">
        <v>3.0512425999999999E-2</v>
      </c>
      <c r="AAV19" s="6"/>
      <c r="AAW19" s="5"/>
      <c r="AAX19" s="6"/>
      <c r="AAY19" s="6"/>
      <c r="AAZ19" s="6"/>
      <c r="ABA19" s="6"/>
      <c r="ABB19" s="6"/>
      <c r="ABC19" s="6"/>
      <c r="ABD19" s="6"/>
      <c r="ABE19" s="6"/>
      <c r="ABF19" s="6"/>
      <c r="ABG19" s="6" t="s">
        <v>87</v>
      </c>
      <c r="ABH19" s="4"/>
      <c r="ABI19" s="4"/>
      <c r="ABJ19" s="6"/>
      <c r="ABK19" s="4">
        <v>30</v>
      </c>
      <c r="ABL19" s="4">
        <v>0.120115263</v>
      </c>
      <c r="ABM19" s="6"/>
      <c r="ABN19" s="5"/>
      <c r="ABO19" s="6"/>
      <c r="ABP19" s="6"/>
      <c r="ABQ19" s="6"/>
      <c r="ABR19" s="6"/>
      <c r="ABS19" s="6"/>
      <c r="ABT19" s="6"/>
      <c r="ABU19" s="6"/>
      <c r="ABV19" s="6"/>
      <c r="ABW19" s="6"/>
      <c r="ABX19" s="6" t="s">
        <v>87</v>
      </c>
      <c r="ABY19" s="4"/>
      <c r="ABZ19" s="4"/>
      <c r="ACA19" s="6"/>
      <c r="ACB19" s="4">
        <v>26</v>
      </c>
      <c r="ACC19" s="4">
        <v>0.34547515200000001</v>
      </c>
      <c r="ACD19" s="6"/>
      <c r="ACE19" s="5"/>
      <c r="ACF19" s="6"/>
      <c r="ACG19" s="6"/>
      <c r="ACH19" s="6"/>
      <c r="ACI19" s="6"/>
      <c r="ACJ19" s="6"/>
      <c r="ACK19" s="6"/>
      <c r="ACL19" s="6"/>
      <c r="ACM19" s="6"/>
      <c r="ACN19" s="6"/>
      <c r="ACO19" s="6" t="s">
        <v>87</v>
      </c>
      <c r="ACP19" s="4"/>
      <c r="ACQ19" s="4"/>
      <c r="ACR19" s="6"/>
      <c r="ACS19" s="4">
        <v>14</v>
      </c>
      <c r="ACT19" s="4">
        <v>2.0684714999999999E-2</v>
      </c>
      <c r="ACU19" s="6"/>
      <c r="ACV19" s="5"/>
      <c r="ACW19" s="6"/>
      <c r="ACX19" s="6"/>
      <c r="ACY19" s="6"/>
      <c r="ACZ19" s="6"/>
      <c r="ADA19" s="6"/>
      <c r="ADB19" s="6"/>
      <c r="ADC19" s="6"/>
      <c r="ADD19" s="6"/>
      <c r="ADE19" s="6"/>
      <c r="ADF19" s="6" t="s">
        <v>87</v>
      </c>
      <c r="ADG19" s="4"/>
      <c r="ADH19" s="4"/>
      <c r="ADI19" s="6"/>
      <c r="ADJ19" s="4">
        <v>50</v>
      </c>
      <c r="ADK19" s="4">
        <v>8.7689639999999999E-2</v>
      </c>
      <c r="ADL19" s="6"/>
      <c r="ADM19" s="5"/>
      <c r="ADN19" s="6"/>
      <c r="ADO19" s="6"/>
      <c r="ADP19" s="6"/>
      <c r="ADQ19" s="6"/>
      <c r="ADR19" s="6"/>
      <c r="ADS19" s="6"/>
      <c r="ADT19" s="6"/>
      <c r="ADU19" s="6"/>
      <c r="ADV19" s="6"/>
      <c r="ADW19" s="6" t="s">
        <v>87</v>
      </c>
      <c r="ADX19" s="4"/>
      <c r="ADY19" s="4"/>
      <c r="ADZ19" s="6"/>
      <c r="AEA19" s="4">
        <v>48.927399999999999</v>
      </c>
      <c r="AEB19" s="4">
        <v>0.22242536199999999</v>
      </c>
      <c r="AEC19" s="6"/>
      <c r="AED19" s="5"/>
      <c r="AEE19" s="6"/>
      <c r="AEF19" s="6"/>
      <c r="AEG19" s="6"/>
      <c r="AEH19" s="6"/>
      <c r="AEI19" s="6"/>
      <c r="AEJ19" s="6"/>
      <c r="AEK19" s="6"/>
      <c r="AEL19" s="6"/>
      <c r="AEM19" s="6"/>
      <c r="AEN19" s="6" t="s">
        <v>87</v>
      </c>
      <c r="AEO19" s="4"/>
      <c r="AEP19" s="4"/>
      <c r="AEQ19" s="6"/>
      <c r="AER19" s="4">
        <v>63.471980000000002</v>
      </c>
      <c r="AES19" s="4">
        <v>0.19487832499999999</v>
      </c>
      <c r="AET19" s="6"/>
      <c r="AEU19" s="6"/>
      <c r="AEV19" s="6"/>
      <c r="AEW19" s="5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</row>
    <row r="20" spans="1:881" ht="15.75" x14ac:dyDescent="0.25">
      <c r="A20" s="4"/>
      <c r="B20" s="4"/>
      <c r="C20" s="4"/>
      <c r="D20" s="4">
        <v>1.76</v>
      </c>
      <c r="E20" s="4">
        <v>294</v>
      </c>
      <c r="F20" s="4">
        <v>21</v>
      </c>
      <c r="G20" s="4">
        <v>4.79</v>
      </c>
      <c r="H20" s="4">
        <v>298</v>
      </c>
      <c r="I20" s="4">
        <v>25</v>
      </c>
      <c r="J20" s="4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4"/>
      <c r="W20" s="4"/>
      <c r="X20" s="6"/>
      <c r="Y20" s="4">
        <v>44</v>
      </c>
      <c r="Z20" s="4">
        <v>0.10254373</v>
      </c>
      <c r="AA20" s="6"/>
      <c r="AB20" s="5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4"/>
      <c r="AN20" s="4"/>
      <c r="AO20" s="6"/>
      <c r="AP20" s="4">
        <v>18.522973329999999</v>
      </c>
      <c r="AQ20" s="4">
        <v>4.6974850999999998E-2</v>
      </c>
      <c r="AR20" s="6"/>
      <c r="AS20" s="5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4"/>
      <c r="BE20" s="4"/>
      <c r="BF20" s="6"/>
      <c r="BG20" s="4">
        <v>20.71632</v>
      </c>
      <c r="BH20" s="4">
        <v>3.2501877999999998E-2</v>
      </c>
      <c r="BI20" s="6"/>
      <c r="BJ20" s="5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4"/>
      <c r="BV20" s="4"/>
      <c r="BW20" s="6"/>
      <c r="BX20" s="4">
        <v>186</v>
      </c>
      <c r="BY20" s="4">
        <v>0.11436128199999999</v>
      </c>
      <c r="BZ20" s="6"/>
      <c r="CA20" s="5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4"/>
      <c r="CM20" s="4"/>
      <c r="CN20" s="6"/>
      <c r="CO20" s="4">
        <v>54</v>
      </c>
      <c r="CP20" s="4">
        <v>3.9187713999999998E-2</v>
      </c>
      <c r="CQ20" s="6"/>
      <c r="CR20" s="5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4"/>
      <c r="DD20" s="4"/>
      <c r="DE20" s="4"/>
      <c r="DF20" s="4">
        <v>93.209400000000002</v>
      </c>
      <c r="DG20" s="4">
        <v>3.4186846999999999E-2</v>
      </c>
      <c r="DH20" s="4"/>
      <c r="DI20" s="5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4"/>
      <c r="DU20" s="4"/>
      <c r="DV20" s="4"/>
      <c r="DW20" s="4">
        <v>38</v>
      </c>
      <c r="DX20" s="4">
        <v>4.8556000000000002E-2</v>
      </c>
      <c r="DY20" s="4"/>
      <c r="DZ20" s="5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4"/>
      <c r="EL20" s="4"/>
      <c r="EM20" s="4"/>
      <c r="EN20" s="4"/>
      <c r="EO20" s="4"/>
      <c r="EP20" s="4"/>
      <c r="EQ20" s="5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4"/>
      <c r="FC20" s="4"/>
      <c r="FD20" s="6"/>
      <c r="FE20" s="4">
        <v>12</v>
      </c>
      <c r="FF20" s="4">
        <v>7.1090397999999999E-2</v>
      </c>
      <c r="FG20" s="6"/>
      <c r="FH20" s="5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4"/>
      <c r="FT20" s="4"/>
      <c r="FU20" s="6"/>
      <c r="FV20" s="4"/>
      <c r="FW20" s="4"/>
      <c r="FX20" s="6"/>
      <c r="FY20" s="5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4"/>
      <c r="GK20" s="4"/>
      <c r="GL20" s="6"/>
      <c r="GM20" s="4"/>
      <c r="GN20" s="4"/>
      <c r="GO20" s="6"/>
      <c r="GP20" s="5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4"/>
      <c r="HB20" s="4"/>
      <c r="HC20" s="6"/>
      <c r="HD20" s="4">
        <v>60.172080000000001</v>
      </c>
      <c r="HE20" s="4">
        <v>0.10269104699999999</v>
      </c>
      <c r="HF20" s="6"/>
      <c r="HG20" s="5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4"/>
      <c r="HS20" s="4"/>
      <c r="HT20" s="6"/>
      <c r="HU20" s="4"/>
      <c r="HV20" s="4"/>
      <c r="HW20" s="6"/>
      <c r="HX20" s="5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4"/>
      <c r="IJ20" s="4"/>
      <c r="IK20" s="6"/>
      <c r="IL20" s="4">
        <v>52</v>
      </c>
      <c r="IM20" s="4">
        <v>0.115827528</v>
      </c>
      <c r="IN20" s="6"/>
      <c r="IO20" s="5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4"/>
      <c r="JA20" s="4"/>
      <c r="JB20" s="6"/>
      <c r="JC20" s="4">
        <v>30</v>
      </c>
      <c r="JD20" s="4">
        <v>7.3060068000000006E-2</v>
      </c>
      <c r="JE20" s="6"/>
      <c r="JF20" s="5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4"/>
      <c r="JR20" s="4"/>
      <c r="JS20" s="6"/>
      <c r="JT20" s="4">
        <v>31.573820000000001</v>
      </c>
      <c r="JU20" s="4">
        <v>5.3275347000000001E-2</v>
      </c>
      <c r="JV20" s="6"/>
      <c r="JW20" s="5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4"/>
      <c r="KI20" s="4"/>
      <c r="KJ20" s="6"/>
      <c r="KK20" s="4">
        <v>53.976579999999998</v>
      </c>
      <c r="KL20" s="4">
        <v>5.6937719999999997E-2</v>
      </c>
      <c r="KM20" s="6"/>
      <c r="KN20" s="5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4"/>
      <c r="KZ20" s="4"/>
      <c r="LA20" s="6"/>
      <c r="LB20" s="4">
        <v>71.388379999999998</v>
      </c>
      <c r="LC20" s="4">
        <v>1.7807400000000001E-2</v>
      </c>
      <c r="LD20" s="6"/>
      <c r="LE20" s="5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4"/>
      <c r="LQ20" s="4"/>
      <c r="LR20" s="6"/>
      <c r="LS20" s="6">
        <v>30.156980000000001</v>
      </c>
      <c r="LT20" s="6">
        <v>4.9817E-2</v>
      </c>
      <c r="LU20" s="6"/>
      <c r="LV20" s="5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4"/>
      <c r="MH20" s="4"/>
      <c r="MI20" s="6"/>
      <c r="MJ20" s="6">
        <v>81.601240000000004</v>
      </c>
      <c r="MK20" s="6">
        <v>0.114026</v>
      </c>
      <c r="ML20" s="6"/>
      <c r="MM20" s="5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4"/>
      <c r="MY20" s="4"/>
      <c r="MZ20" s="6"/>
      <c r="NA20" s="6"/>
      <c r="NB20" s="6"/>
      <c r="NC20" s="6"/>
      <c r="ND20" s="5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4"/>
      <c r="NP20" s="4"/>
      <c r="NQ20" s="6"/>
      <c r="NR20" s="6"/>
      <c r="NS20" s="6"/>
      <c r="NT20" s="6"/>
      <c r="NU20" s="5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4"/>
      <c r="OG20" s="4"/>
      <c r="OH20" s="6"/>
      <c r="OI20" s="4">
        <v>50.056899999999999</v>
      </c>
      <c r="OJ20" s="4">
        <v>4.5482685000000002E-2</v>
      </c>
      <c r="OK20" s="6"/>
      <c r="OL20" s="5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4"/>
      <c r="OX20" s="4"/>
      <c r="OY20" s="6"/>
      <c r="OZ20" s="4">
        <v>70.134680000000003</v>
      </c>
      <c r="PA20" s="4">
        <v>8.3994435000000006E-2</v>
      </c>
      <c r="PB20" s="6"/>
      <c r="PC20" s="5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4"/>
      <c r="PO20" s="4"/>
      <c r="PP20" s="6"/>
      <c r="PQ20" s="4">
        <v>60.48886667</v>
      </c>
      <c r="PR20" s="4">
        <v>7.2932674000000003E-2</v>
      </c>
      <c r="PS20" s="6"/>
      <c r="PT20" s="5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4"/>
      <c r="QF20" s="4"/>
      <c r="QG20" s="6"/>
      <c r="QH20" s="4">
        <v>18.368606669999998</v>
      </c>
      <c r="QI20" s="4">
        <v>4.8388852000000003E-2</v>
      </c>
      <c r="QJ20" s="6"/>
      <c r="QK20" s="5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4"/>
      <c r="QW20" s="4"/>
      <c r="QX20" s="6"/>
      <c r="QY20" s="4">
        <v>54</v>
      </c>
      <c r="QZ20" s="4">
        <v>5.8433928000000003E-2</v>
      </c>
      <c r="RA20" s="6"/>
      <c r="RB20" s="5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4"/>
      <c r="RN20" s="4"/>
      <c r="RO20" s="6"/>
      <c r="RP20" s="4">
        <v>30.05772</v>
      </c>
      <c r="RQ20" s="4">
        <v>8.0912209999999998E-2</v>
      </c>
      <c r="RR20" s="6"/>
      <c r="RS20" s="5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4"/>
      <c r="SE20" s="4"/>
      <c r="SF20" s="6"/>
      <c r="SG20" s="4">
        <v>42</v>
      </c>
      <c r="SH20" s="4">
        <v>0.15080112300000001</v>
      </c>
      <c r="SI20" s="6"/>
      <c r="SJ20" s="5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4"/>
      <c r="SV20" s="4"/>
      <c r="SW20" s="6"/>
      <c r="SX20" s="4">
        <v>32</v>
      </c>
      <c r="SY20" s="4">
        <v>9.9195138000000002E-2</v>
      </c>
      <c r="SZ20" s="6"/>
      <c r="TA20" s="5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4"/>
      <c r="TM20" s="4"/>
      <c r="TN20" s="6"/>
      <c r="TO20" s="4">
        <v>54</v>
      </c>
      <c r="TP20" s="4">
        <v>0.106321371</v>
      </c>
      <c r="TQ20" s="6"/>
      <c r="TR20" s="5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4"/>
      <c r="UD20" s="4"/>
      <c r="UE20" s="6"/>
      <c r="UF20" s="4">
        <v>32</v>
      </c>
      <c r="UG20" s="4">
        <v>0.31326685799999998</v>
      </c>
      <c r="UH20" s="6"/>
      <c r="UI20" s="5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4"/>
      <c r="UU20" s="4"/>
      <c r="UV20" s="6"/>
      <c r="UW20" s="4">
        <v>71.388379999999998</v>
      </c>
      <c r="UX20" s="4">
        <v>1.7807400000000001E-2</v>
      </c>
      <c r="UY20" s="6"/>
      <c r="UZ20" s="5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4"/>
      <c r="VL20" s="4"/>
      <c r="VM20" s="6"/>
      <c r="VN20" s="4">
        <v>29.76609333</v>
      </c>
      <c r="VO20" s="4">
        <v>8.5631068000000005E-2</v>
      </c>
      <c r="VP20" s="6"/>
      <c r="VQ20" s="5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4"/>
      <c r="WC20" s="4"/>
      <c r="WD20" s="6"/>
      <c r="WE20" s="4">
        <v>50.77745333</v>
      </c>
      <c r="WF20" s="4">
        <v>0.12733681899999999</v>
      </c>
      <c r="WG20" s="6"/>
      <c r="WH20" s="5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4"/>
      <c r="WT20" s="4"/>
      <c r="WU20" s="6"/>
      <c r="WV20" s="4">
        <v>66</v>
      </c>
      <c r="WW20" s="4">
        <v>1.1094435999999999E-2</v>
      </c>
      <c r="WX20" s="6"/>
      <c r="WY20" s="5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4"/>
      <c r="XK20" s="4"/>
      <c r="XL20" s="6"/>
      <c r="XM20" s="4">
        <v>12.005420000000001</v>
      </c>
      <c r="XN20" s="4">
        <v>7.2341923000000002E-2</v>
      </c>
      <c r="XO20" s="6"/>
      <c r="XP20" s="5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4"/>
      <c r="YB20" s="4"/>
      <c r="YC20" s="6"/>
      <c r="YD20" s="4"/>
      <c r="YE20" s="4"/>
      <c r="YF20" s="6"/>
      <c r="YG20" s="5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4"/>
      <c r="YS20" s="4"/>
      <c r="YT20" s="6"/>
      <c r="YU20" s="4">
        <v>42</v>
      </c>
      <c r="YV20" s="4">
        <v>0.11277604200000001</v>
      </c>
      <c r="YW20" s="6"/>
      <c r="YX20" s="5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4"/>
      <c r="ZJ20" s="4"/>
      <c r="ZK20" s="6"/>
      <c r="ZL20" s="4">
        <v>72</v>
      </c>
      <c r="ZM20" s="4">
        <v>0.26476827000000003</v>
      </c>
      <c r="ZN20" s="6"/>
      <c r="ZO20" s="5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4"/>
      <c r="AAA20" s="4"/>
      <c r="AAB20" s="6"/>
      <c r="AAC20" s="4">
        <v>29.431419999999999</v>
      </c>
      <c r="AAD20" s="4">
        <v>6.4189442999999999E-2</v>
      </c>
      <c r="AAE20" s="6"/>
      <c r="AAF20" s="5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4"/>
      <c r="AAR20" s="4"/>
      <c r="AAS20" s="6"/>
      <c r="AAT20" s="4">
        <v>52</v>
      </c>
      <c r="AAU20" s="4">
        <v>3.0949856000000001E-2</v>
      </c>
      <c r="AAV20" s="6"/>
      <c r="AAW20" s="5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4"/>
      <c r="ABI20" s="4"/>
      <c r="ABJ20" s="6"/>
      <c r="ABK20" s="4">
        <v>32</v>
      </c>
      <c r="ABL20" s="4">
        <v>0.12629663799999999</v>
      </c>
      <c r="ABM20" s="6"/>
      <c r="ABN20" s="5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4"/>
      <c r="ABZ20" s="4"/>
      <c r="ACA20" s="6"/>
      <c r="ACB20" s="4">
        <v>28</v>
      </c>
      <c r="ACC20" s="4">
        <v>0.35358677399999999</v>
      </c>
      <c r="ACD20" s="6"/>
      <c r="ACE20" s="5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4"/>
      <c r="ACQ20" s="4"/>
      <c r="ACR20" s="6"/>
      <c r="ACS20" s="4">
        <v>16</v>
      </c>
      <c r="ACT20" s="4">
        <v>2.1264913999999999E-2</v>
      </c>
      <c r="ACU20" s="6"/>
      <c r="ACV20" s="5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4"/>
      <c r="ADH20" s="4"/>
      <c r="ADI20" s="6"/>
      <c r="ADJ20" s="4">
        <v>52</v>
      </c>
      <c r="ADK20" s="4">
        <v>8.8109528000000006E-2</v>
      </c>
      <c r="ADL20" s="6"/>
      <c r="ADM20" s="5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4"/>
      <c r="ADY20" s="4"/>
      <c r="ADZ20" s="6"/>
      <c r="AEA20" s="4">
        <v>50.558313329999997</v>
      </c>
      <c r="AEB20" s="4">
        <v>0.22506431099999999</v>
      </c>
      <c r="AEC20" s="6"/>
      <c r="AED20" s="5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4"/>
      <c r="AEP20" s="4"/>
      <c r="AEQ20" s="6"/>
      <c r="AER20" s="4">
        <v>65.099466669999998</v>
      </c>
      <c r="AES20" s="4">
        <v>0.19740739199999999</v>
      </c>
      <c r="AET20" s="6"/>
      <c r="AEU20" s="6"/>
      <c r="AEV20" s="6"/>
      <c r="AEW20" s="5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</row>
    <row r="21" spans="1:881" ht="15.75" x14ac:dyDescent="0.25">
      <c r="A21" s="4"/>
      <c r="B21" s="4"/>
      <c r="C21" s="4"/>
      <c r="D21" s="4">
        <v>1.67</v>
      </c>
      <c r="E21" s="4">
        <v>297.5</v>
      </c>
      <c r="F21" s="4">
        <v>24.5</v>
      </c>
      <c r="G21" s="4">
        <v>4.0599999999999996</v>
      </c>
      <c r="H21" s="4">
        <v>309</v>
      </c>
      <c r="I21" s="4">
        <v>36</v>
      </c>
      <c r="J21" s="4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4"/>
      <c r="W21" s="4"/>
      <c r="X21" s="6"/>
      <c r="Y21" s="4">
        <v>46</v>
      </c>
      <c r="Z21" s="4">
        <v>0.10411764799999999</v>
      </c>
      <c r="AA21" s="6"/>
      <c r="AB21" s="5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4"/>
      <c r="AN21" s="4"/>
      <c r="AO21" s="6"/>
      <c r="AP21" s="4"/>
      <c r="AQ21" s="4"/>
      <c r="AR21" s="6"/>
      <c r="AS21" s="5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4"/>
      <c r="BE21" s="4"/>
      <c r="BF21" s="6"/>
      <c r="BG21" s="4">
        <v>22.442679999999999</v>
      </c>
      <c r="BH21" s="4">
        <v>3.3819038000000003E-2</v>
      </c>
      <c r="BI21" s="6"/>
      <c r="BJ21" s="5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4"/>
      <c r="BV21" s="4"/>
      <c r="BW21" s="6"/>
      <c r="BX21" s="4">
        <v>188</v>
      </c>
      <c r="BY21" s="4">
        <v>0.11377611999999999</v>
      </c>
      <c r="BZ21" s="6"/>
      <c r="CA21" s="5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4"/>
      <c r="CM21" s="4"/>
      <c r="CN21" s="6"/>
      <c r="CO21" s="4">
        <v>56</v>
      </c>
      <c r="CP21" s="4">
        <v>4.0580542999999997E-2</v>
      </c>
      <c r="CQ21" s="6"/>
      <c r="CR21" s="5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4"/>
      <c r="DD21" s="4"/>
      <c r="DE21" s="4"/>
      <c r="DF21" s="4">
        <v>94.935500000000005</v>
      </c>
      <c r="DG21" s="4">
        <v>3.4449366000000002E-2</v>
      </c>
      <c r="DH21" s="4"/>
      <c r="DI21" s="5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4"/>
      <c r="DU21" s="4"/>
      <c r="DV21" s="4"/>
      <c r="DW21" s="4"/>
      <c r="DX21" s="4"/>
      <c r="DY21" s="4"/>
      <c r="DZ21" s="5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4"/>
      <c r="EL21" s="4"/>
      <c r="EM21" s="4"/>
      <c r="EN21" s="4"/>
      <c r="EO21" s="4"/>
      <c r="EP21" s="4"/>
      <c r="EQ21" s="5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4"/>
      <c r="FC21" s="4"/>
      <c r="FD21" s="6"/>
      <c r="FE21" s="4">
        <v>14</v>
      </c>
      <c r="FF21" s="4">
        <v>7.6060586999999999E-2</v>
      </c>
      <c r="FG21" s="6"/>
      <c r="FH21" s="5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4"/>
      <c r="FT21" s="4"/>
      <c r="FU21" s="6"/>
      <c r="FV21" s="4"/>
      <c r="FW21" s="4"/>
      <c r="FX21" s="6"/>
      <c r="FY21" s="5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4"/>
      <c r="GK21" s="4"/>
      <c r="GL21" s="6"/>
      <c r="GM21" s="4"/>
      <c r="GN21" s="4"/>
      <c r="GO21" s="6"/>
      <c r="GP21" s="5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4"/>
      <c r="HB21" s="4"/>
      <c r="HC21" s="6"/>
      <c r="HD21" s="4">
        <v>61.843526670000003</v>
      </c>
      <c r="HE21" s="4">
        <v>0.104764838</v>
      </c>
      <c r="HF21" s="6"/>
      <c r="HG21" s="5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4"/>
      <c r="HS21" s="4"/>
      <c r="HT21" s="6"/>
      <c r="HU21" s="4"/>
      <c r="HV21" s="4"/>
      <c r="HW21" s="6"/>
      <c r="HX21" s="5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4"/>
      <c r="IJ21" s="4"/>
      <c r="IK21" s="6"/>
      <c r="IL21" s="4">
        <v>54</v>
      </c>
      <c r="IM21" s="4">
        <v>0.11669771600000001</v>
      </c>
      <c r="IN21" s="6"/>
      <c r="IO21" s="5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4"/>
      <c r="JA21" s="4"/>
      <c r="JB21" s="6"/>
      <c r="JC21" s="4">
        <v>32</v>
      </c>
      <c r="JD21" s="4">
        <v>7.5815187000000006E-2</v>
      </c>
      <c r="JE21" s="6"/>
      <c r="JF21" s="5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4"/>
      <c r="JR21" s="4"/>
      <c r="JS21" s="6"/>
      <c r="JT21" s="4">
        <v>33.235599999999998</v>
      </c>
      <c r="JU21" s="4">
        <v>6.0664761999999997E-2</v>
      </c>
      <c r="JV21" s="6"/>
      <c r="JW21" s="5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4"/>
      <c r="KI21" s="4"/>
      <c r="KJ21" s="6"/>
      <c r="KK21" s="4">
        <v>55.717759999999998</v>
      </c>
      <c r="KL21" s="4">
        <v>5.8947569999999998E-2</v>
      </c>
      <c r="KM21" s="6"/>
      <c r="KN21" s="5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4"/>
      <c r="KZ21" s="4"/>
      <c r="LA21" s="6"/>
      <c r="LB21" s="4">
        <v>73.129559999999998</v>
      </c>
      <c r="LC21" s="4">
        <v>1.3261713E-2</v>
      </c>
      <c r="LD21" s="6"/>
      <c r="LE21" s="5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4"/>
      <c r="LQ21" s="4"/>
      <c r="LR21" s="6"/>
      <c r="LS21" s="6">
        <v>31.93092</v>
      </c>
      <c r="LT21" s="6">
        <v>5.1527999999999997E-2</v>
      </c>
      <c r="LU21" s="6"/>
      <c r="LV21" s="5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4"/>
      <c r="MH21" s="4"/>
      <c r="MI21" s="6"/>
      <c r="MJ21" s="6"/>
      <c r="MK21" s="6"/>
      <c r="ML21" s="6"/>
      <c r="MM21" s="5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4"/>
      <c r="MY21" s="4"/>
      <c r="MZ21" s="6"/>
      <c r="NA21" s="6"/>
      <c r="NB21" s="6"/>
      <c r="NC21" s="6"/>
      <c r="ND21" s="5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4"/>
      <c r="NP21" s="4"/>
      <c r="NQ21" s="6"/>
      <c r="NR21" s="6"/>
      <c r="NS21" s="6"/>
      <c r="NT21" s="6"/>
      <c r="NU21" s="5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4"/>
      <c r="OG21" s="4"/>
      <c r="OH21" s="6"/>
      <c r="OI21" s="4">
        <v>51.783000000000001</v>
      </c>
      <c r="OJ21" s="4">
        <v>4.5918058999999997E-2</v>
      </c>
      <c r="OK21" s="6"/>
      <c r="OL21" s="5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4"/>
      <c r="OX21" s="4"/>
      <c r="OY21" s="6"/>
      <c r="OZ21" s="4">
        <v>71.804553330000005</v>
      </c>
      <c r="PA21" s="4">
        <v>8.5862540000000001E-2</v>
      </c>
      <c r="PB21" s="6"/>
      <c r="PC21" s="5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4"/>
      <c r="PO21" s="4"/>
      <c r="PP21" s="6"/>
      <c r="PQ21" s="4"/>
      <c r="PR21" s="4"/>
      <c r="PS21" s="6"/>
      <c r="PT21" s="5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4"/>
      <c r="QF21" s="4"/>
      <c r="QG21" s="6"/>
      <c r="QH21" s="4"/>
      <c r="QI21" s="4"/>
      <c r="QJ21" s="6"/>
      <c r="QK21" s="5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4"/>
      <c r="QW21" s="4"/>
      <c r="QX21" s="6"/>
      <c r="QY21" s="4">
        <v>56</v>
      </c>
      <c r="QZ21" s="4">
        <v>6.0475598999999998E-2</v>
      </c>
      <c r="RA21" s="6"/>
      <c r="RB21" s="5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4"/>
      <c r="RN21" s="4"/>
      <c r="RO21" s="6"/>
      <c r="RP21" s="4">
        <v>31.727593330000001</v>
      </c>
      <c r="RQ21" s="4">
        <v>8.1679562999999997E-2</v>
      </c>
      <c r="RR21" s="6"/>
      <c r="RS21" s="5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4"/>
      <c r="SE21" s="4"/>
      <c r="SF21" s="6"/>
      <c r="SG21" s="4">
        <v>44</v>
      </c>
      <c r="SH21" s="4">
        <v>0.15397629199999999</v>
      </c>
      <c r="SI21" s="6"/>
      <c r="SJ21" s="5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4"/>
      <c r="SV21" s="4"/>
      <c r="SW21" s="6"/>
      <c r="SX21" s="4">
        <v>34</v>
      </c>
      <c r="SY21" s="4">
        <v>0.10478535</v>
      </c>
      <c r="SZ21" s="6"/>
      <c r="TA21" s="5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4"/>
      <c r="TM21" s="4"/>
      <c r="TN21" s="6"/>
      <c r="TO21" s="4">
        <v>56</v>
      </c>
      <c r="TP21" s="4">
        <v>0.107712775</v>
      </c>
      <c r="TQ21" s="6"/>
      <c r="TR21" s="5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4"/>
      <c r="UD21" s="4"/>
      <c r="UE21" s="6"/>
      <c r="UF21" s="4">
        <v>34</v>
      </c>
      <c r="UG21" s="4">
        <v>0.31982532400000002</v>
      </c>
      <c r="UH21" s="6"/>
      <c r="UI21" s="5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4"/>
      <c r="UU21" s="4"/>
      <c r="UV21" s="6"/>
      <c r="UW21" s="4">
        <v>73.129559999999998</v>
      </c>
      <c r="UX21" s="4">
        <v>1.3261713E-2</v>
      </c>
      <c r="UY21" s="6"/>
      <c r="UZ21" s="5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4"/>
      <c r="VL21" s="4"/>
      <c r="VM21" s="6"/>
      <c r="VN21" s="4">
        <v>31.517040000000001</v>
      </c>
      <c r="VO21" s="4">
        <v>8.9040194000000003E-2</v>
      </c>
      <c r="VP21" s="6"/>
      <c r="VQ21" s="5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4"/>
      <c r="WC21" s="4"/>
      <c r="WD21" s="6"/>
      <c r="WE21" s="4">
        <v>52.528399999999998</v>
      </c>
      <c r="WF21" s="4">
        <v>0.12766954799999999</v>
      </c>
      <c r="WG21" s="6"/>
      <c r="WH21" s="5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4"/>
      <c r="WT21" s="4"/>
      <c r="WU21" s="6"/>
      <c r="WV21" s="4">
        <v>68</v>
      </c>
      <c r="WW21" s="4">
        <v>1.0895181E-2</v>
      </c>
      <c r="WX21" s="6"/>
      <c r="WY21" s="5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4"/>
      <c r="XK21" s="4"/>
      <c r="XL21" s="6"/>
      <c r="XM21" s="4">
        <v>13.72048</v>
      </c>
      <c r="XN21" s="4">
        <v>7.4324579000000002E-2</v>
      </c>
      <c r="XO21" s="6"/>
      <c r="XP21" s="5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4"/>
      <c r="YB21" s="4"/>
      <c r="YC21" s="6"/>
      <c r="YD21" s="4"/>
      <c r="YE21" s="4"/>
      <c r="YF21" s="6"/>
      <c r="YG21" s="5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4"/>
      <c r="YS21" s="4"/>
      <c r="YT21" s="6"/>
      <c r="YU21" s="4">
        <v>44</v>
      </c>
      <c r="YV21" s="4">
        <v>0.11477968299999999</v>
      </c>
      <c r="YW21" s="6"/>
      <c r="YX21" s="5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4"/>
      <c r="ZJ21" s="4"/>
      <c r="ZK21" s="6"/>
      <c r="ZL21" s="4">
        <v>74</v>
      </c>
      <c r="ZM21" s="4">
        <v>0.26670148199999999</v>
      </c>
      <c r="ZN21" s="6"/>
      <c r="ZO21" s="5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4"/>
      <c r="AAA21" s="4"/>
      <c r="AAB21" s="6"/>
      <c r="AAC21" s="4">
        <v>31.162680000000002</v>
      </c>
      <c r="AAD21" s="4">
        <v>6.5226384999999998E-2</v>
      </c>
      <c r="AAE21" s="6"/>
      <c r="AAF21" s="5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4"/>
      <c r="AAR21" s="4"/>
      <c r="AAS21" s="6"/>
      <c r="AAT21" s="4">
        <v>54</v>
      </c>
      <c r="AAU21" s="4">
        <v>3.0593341E-2</v>
      </c>
      <c r="AAV21" s="6"/>
      <c r="AAW21" s="5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4"/>
      <c r="ABI21" s="4"/>
      <c r="ABJ21" s="6"/>
      <c r="ABK21" s="4">
        <v>34</v>
      </c>
      <c r="ABL21" s="4">
        <v>0.12956758199999999</v>
      </c>
      <c r="ABM21" s="6"/>
      <c r="ABN21" s="5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4"/>
      <c r="ABZ21" s="4"/>
      <c r="ACA21" s="6"/>
      <c r="ACB21" s="4">
        <v>30</v>
      </c>
      <c r="ACC21" s="4">
        <v>0.361663599</v>
      </c>
      <c r="ACD21" s="6"/>
      <c r="ACE21" s="5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4"/>
      <c r="ACQ21" s="4"/>
      <c r="ACR21" s="6"/>
      <c r="ACS21" s="4">
        <v>18</v>
      </c>
      <c r="ACT21" s="4">
        <v>2.2700885000000001E-2</v>
      </c>
      <c r="ACU21" s="6"/>
      <c r="ACV21" s="5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4"/>
      <c r="ADH21" s="4"/>
      <c r="ADI21" s="6"/>
      <c r="ADJ21" s="4">
        <v>54</v>
      </c>
      <c r="ADK21" s="4">
        <v>8.8941659000000006E-2</v>
      </c>
      <c r="ADL21" s="6"/>
      <c r="ADM21" s="5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4"/>
      <c r="ADY21" s="4"/>
      <c r="ADZ21" s="6"/>
      <c r="AEA21" s="4">
        <v>52.189226669999996</v>
      </c>
      <c r="AEB21" s="4">
        <v>0.22627653</v>
      </c>
      <c r="AEC21" s="6"/>
      <c r="AED21" s="5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4"/>
      <c r="AEP21" s="4"/>
      <c r="AEQ21" s="6"/>
      <c r="AER21" s="4">
        <v>66.726953330000001</v>
      </c>
      <c r="AES21" s="4">
        <v>0.19787871800000001</v>
      </c>
      <c r="AET21" s="6"/>
      <c r="AEU21" s="6"/>
      <c r="AEV21" s="6"/>
      <c r="AEW21" s="5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</row>
    <row r="22" spans="1:881" ht="15.75" x14ac:dyDescent="0.25">
      <c r="A22" s="4"/>
      <c r="B22" s="4"/>
      <c r="C22" s="4"/>
      <c r="D22" s="4">
        <v>1.31</v>
      </c>
      <c r="E22" s="4">
        <v>318</v>
      </c>
      <c r="F22" s="4">
        <v>45</v>
      </c>
      <c r="G22" s="4">
        <v>4.4800000000000004</v>
      </c>
      <c r="H22" s="4">
        <v>303</v>
      </c>
      <c r="I22" s="4">
        <v>30</v>
      </c>
      <c r="J22" s="4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4"/>
      <c r="W22" s="4"/>
      <c r="X22" s="4"/>
      <c r="Y22" s="4">
        <v>48</v>
      </c>
      <c r="Z22" s="4">
        <v>0.105887037</v>
      </c>
      <c r="AA22" s="6"/>
      <c r="AB22" s="5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4"/>
      <c r="AN22" s="4"/>
      <c r="AO22" s="4"/>
      <c r="AP22" s="4"/>
      <c r="AQ22" s="4"/>
      <c r="AR22" s="6"/>
      <c r="AS22" s="5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4"/>
      <c r="BE22" s="4"/>
      <c r="BF22" s="4"/>
      <c r="BG22" s="4"/>
      <c r="BH22" s="4"/>
      <c r="BI22" s="6"/>
      <c r="BJ22" s="5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4"/>
      <c r="BV22" s="4"/>
      <c r="BW22" s="4"/>
      <c r="BX22" s="4">
        <v>190</v>
      </c>
      <c r="BY22" s="4">
        <v>0.115187624</v>
      </c>
      <c r="BZ22" s="6"/>
      <c r="CA22" s="5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4"/>
      <c r="CM22" s="4"/>
      <c r="CN22" s="4"/>
      <c r="CO22" s="4">
        <v>58</v>
      </c>
      <c r="CP22" s="4">
        <v>4.1252220999999999E-2</v>
      </c>
      <c r="CQ22" s="6"/>
      <c r="CR22" s="5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4"/>
      <c r="DD22" s="4"/>
      <c r="DE22" s="4"/>
      <c r="DF22" s="4">
        <v>96.661600000000007</v>
      </c>
      <c r="DG22" s="4">
        <v>3.4859754E-2</v>
      </c>
      <c r="DH22" s="4"/>
      <c r="DI22" s="5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4"/>
      <c r="DU22" s="4"/>
      <c r="DV22" s="4"/>
      <c r="DW22" s="4"/>
      <c r="DX22" s="4"/>
      <c r="DY22" s="4"/>
      <c r="DZ22" s="5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4"/>
      <c r="EL22" s="4"/>
      <c r="EM22" s="4"/>
      <c r="EN22" s="4"/>
      <c r="EO22" s="4"/>
      <c r="EP22" s="4"/>
      <c r="EQ22" s="5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4"/>
      <c r="FC22" s="4"/>
      <c r="FD22" s="4"/>
      <c r="FE22" s="4">
        <v>16</v>
      </c>
      <c r="FF22" s="4">
        <v>7.9886872999999997E-2</v>
      </c>
      <c r="FG22" s="6"/>
      <c r="FH22" s="5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4"/>
      <c r="FT22" s="4"/>
      <c r="FU22" s="4"/>
      <c r="FV22" s="4"/>
      <c r="FW22" s="4"/>
      <c r="FX22" s="6"/>
      <c r="FY22" s="5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4"/>
      <c r="GK22" s="4"/>
      <c r="GL22" s="4"/>
      <c r="GM22" s="4"/>
      <c r="GN22" s="4"/>
      <c r="GO22" s="6"/>
      <c r="GP22" s="5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4"/>
      <c r="HB22" s="4"/>
      <c r="HC22" s="4"/>
      <c r="HD22" s="4">
        <v>63.514973329999997</v>
      </c>
      <c r="HE22" s="4">
        <v>0.106695788</v>
      </c>
      <c r="HF22" s="6"/>
      <c r="HG22" s="5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4"/>
      <c r="HS22" s="4"/>
      <c r="HT22" s="4"/>
      <c r="HU22" s="4"/>
      <c r="HV22" s="4"/>
      <c r="HW22" s="6"/>
      <c r="HX22" s="5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4"/>
      <c r="IJ22" s="4"/>
      <c r="IK22" s="4"/>
      <c r="IL22" s="4">
        <v>56</v>
      </c>
      <c r="IM22" s="4">
        <v>0.119485917</v>
      </c>
      <c r="IN22" s="6"/>
      <c r="IO22" s="5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4"/>
      <c r="JA22" s="4"/>
      <c r="JB22" s="4"/>
      <c r="JC22" s="4">
        <v>34</v>
      </c>
      <c r="JD22" s="4">
        <v>7.5674769000000003E-2</v>
      </c>
      <c r="JE22" s="6"/>
      <c r="JF22" s="5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4"/>
      <c r="JR22" s="4"/>
      <c r="JS22" s="4"/>
      <c r="JT22" s="4">
        <v>34.897379999999998</v>
      </c>
      <c r="JU22" s="4">
        <v>5.1056097000000002E-2</v>
      </c>
      <c r="JV22" s="6"/>
      <c r="JW22" s="5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4"/>
      <c r="KI22" s="4"/>
      <c r="KJ22" s="4"/>
      <c r="KK22" s="4">
        <v>57.458939999999998</v>
      </c>
      <c r="KL22" s="4">
        <v>5.9921037000000003E-2</v>
      </c>
      <c r="KM22" s="6"/>
      <c r="KN22" s="5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4"/>
      <c r="KZ22" s="4"/>
      <c r="LA22" s="4"/>
      <c r="LB22" s="4">
        <v>74.870739999999998</v>
      </c>
      <c r="LC22" s="4">
        <v>1.1410742999999999E-2</v>
      </c>
      <c r="LD22" s="6"/>
      <c r="LE22" s="5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4"/>
      <c r="LQ22" s="4"/>
      <c r="LR22" s="4"/>
      <c r="LS22" s="6">
        <v>33.704859999999996</v>
      </c>
      <c r="LT22" s="6">
        <v>5.3005999999999998E-2</v>
      </c>
      <c r="LU22" s="6"/>
      <c r="LV22" s="5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4"/>
      <c r="MH22" s="4"/>
      <c r="MI22" s="4"/>
      <c r="MJ22" s="6"/>
      <c r="MK22" s="6"/>
      <c r="ML22" s="6"/>
      <c r="MM22" s="5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4"/>
      <c r="MY22" s="4"/>
      <c r="MZ22" s="4"/>
      <c r="NA22" s="6"/>
      <c r="NB22" s="6"/>
      <c r="NC22" s="6"/>
      <c r="ND22" s="5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4"/>
      <c r="NP22" s="4"/>
      <c r="NQ22" s="4"/>
      <c r="NR22" s="6"/>
      <c r="NS22" s="6"/>
      <c r="NT22" s="6"/>
      <c r="NU22" s="5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4"/>
      <c r="OG22" s="4"/>
      <c r="OH22" s="4"/>
      <c r="OI22" s="4">
        <v>53.509099999999997</v>
      </c>
      <c r="OJ22" s="4">
        <v>4.8342248999999997E-2</v>
      </c>
      <c r="OK22" s="6"/>
      <c r="OL22" s="5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4"/>
      <c r="OX22" s="4"/>
      <c r="OY22" s="4"/>
      <c r="OZ22" s="6"/>
      <c r="PA22" s="6"/>
      <c r="PB22" s="6"/>
      <c r="PC22" s="5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4"/>
      <c r="PO22" s="4"/>
      <c r="PP22" s="4"/>
      <c r="PQ22" s="6"/>
      <c r="PR22" s="6"/>
      <c r="PS22" s="6"/>
      <c r="PT22" s="5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4"/>
      <c r="QF22" s="4"/>
      <c r="QG22" s="4"/>
      <c r="QH22" s="6"/>
      <c r="QI22" s="6"/>
      <c r="QJ22" s="6"/>
      <c r="QK22" s="5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4"/>
      <c r="QW22" s="4"/>
      <c r="QX22" s="4"/>
      <c r="QY22" s="4">
        <v>58</v>
      </c>
      <c r="QZ22" s="4">
        <v>6.3607219000000007E-2</v>
      </c>
      <c r="RA22" s="6"/>
      <c r="RB22" s="5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4"/>
      <c r="RN22" s="4"/>
      <c r="RO22" s="4"/>
      <c r="RP22" s="4"/>
      <c r="RQ22" s="4"/>
      <c r="RR22" s="6"/>
      <c r="RS22" s="5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4"/>
      <c r="SE22" s="4"/>
      <c r="SF22" s="4"/>
      <c r="SG22" s="4">
        <v>46</v>
      </c>
      <c r="SH22" s="4">
        <v>0.15969523899999999</v>
      </c>
      <c r="SI22" s="6"/>
      <c r="SJ22" s="5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4"/>
      <c r="SV22" s="4"/>
      <c r="SW22" s="4"/>
      <c r="SX22" s="4">
        <v>36</v>
      </c>
      <c r="SY22" s="4">
        <v>0.106737476</v>
      </c>
      <c r="SZ22" s="6"/>
      <c r="TA22" s="5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4"/>
      <c r="TM22" s="4"/>
      <c r="TN22" s="4"/>
      <c r="TO22" s="4">
        <v>58</v>
      </c>
      <c r="TP22" s="4">
        <v>0.109676801</v>
      </c>
      <c r="TQ22" s="6"/>
      <c r="TR22" s="5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4"/>
      <c r="UD22" s="4"/>
      <c r="UE22" s="4"/>
      <c r="UF22" s="4">
        <v>36</v>
      </c>
      <c r="UG22" s="4">
        <v>0.33326176000000002</v>
      </c>
      <c r="UH22" s="6"/>
      <c r="UI22" s="5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4"/>
      <c r="UU22" s="4"/>
      <c r="UV22" s="4"/>
      <c r="UW22" s="4">
        <v>74.870739999999998</v>
      </c>
      <c r="UX22" s="4">
        <v>1.1410742999999999E-2</v>
      </c>
      <c r="UY22" s="6"/>
      <c r="UZ22" s="5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4"/>
      <c r="VL22" s="4"/>
      <c r="VM22" s="4"/>
      <c r="VN22" s="4">
        <v>33.267986669999999</v>
      </c>
      <c r="VO22" s="4">
        <v>9.1617523000000006E-2</v>
      </c>
      <c r="VP22" s="6"/>
      <c r="VQ22" s="5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4"/>
      <c r="WC22" s="4"/>
      <c r="WD22" s="4"/>
      <c r="WE22" s="4">
        <v>54.279346670000002</v>
      </c>
      <c r="WF22" s="4">
        <v>0.12952469799999999</v>
      </c>
      <c r="WG22" s="6"/>
      <c r="WH22" s="5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4"/>
      <c r="WT22" s="4"/>
      <c r="WU22" s="4"/>
      <c r="WV22" s="4">
        <v>70</v>
      </c>
      <c r="WW22" s="4">
        <v>1.143364E-2</v>
      </c>
      <c r="WX22" s="6"/>
      <c r="WY22" s="5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4"/>
      <c r="XK22" s="4"/>
      <c r="XL22" s="4"/>
      <c r="XM22" s="4">
        <v>15.43554</v>
      </c>
      <c r="XN22" s="4">
        <v>7.5339617999999997E-2</v>
      </c>
      <c r="XO22" s="6"/>
      <c r="XP22" s="5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4"/>
      <c r="YB22" s="4"/>
      <c r="YC22" s="4"/>
      <c r="YD22" s="4"/>
      <c r="YE22" s="4"/>
      <c r="YF22" s="6"/>
      <c r="YG22" s="5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4"/>
      <c r="YS22" s="4"/>
      <c r="YT22" s="4"/>
      <c r="YU22" s="4">
        <v>46</v>
      </c>
      <c r="YV22" s="4">
        <v>0.11843153300000001</v>
      </c>
      <c r="YW22" s="6"/>
      <c r="YX22" s="5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4"/>
      <c r="ZJ22" s="4"/>
      <c r="ZK22" s="4"/>
      <c r="ZL22" s="4">
        <v>76</v>
      </c>
      <c r="ZM22" s="4">
        <v>0.26939456899999997</v>
      </c>
      <c r="ZN22" s="6"/>
      <c r="ZO22" s="5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4"/>
      <c r="AAA22" s="4"/>
      <c r="AAB22" s="4"/>
      <c r="AAC22" s="4">
        <v>32.893940000000001</v>
      </c>
      <c r="AAD22" s="4">
        <v>6.8207102000000006E-2</v>
      </c>
      <c r="AAE22" s="6"/>
      <c r="AAF22" s="5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4"/>
      <c r="AAR22" s="4"/>
      <c r="AAS22" s="4"/>
      <c r="AAT22" s="4">
        <v>56</v>
      </c>
      <c r="AAU22" s="4">
        <v>3.0856181999999999E-2</v>
      </c>
      <c r="AAV22" s="6"/>
      <c r="AAW22" s="5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4"/>
      <c r="ABI22" s="4"/>
      <c r="ABJ22" s="4"/>
      <c r="ABK22" s="4">
        <v>36</v>
      </c>
      <c r="ABL22" s="4">
        <v>0.13317185500000001</v>
      </c>
      <c r="ABM22" s="6"/>
      <c r="ABN22" s="5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4"/>
      <c r="ABZ22" s="4"/>
      <c r="ACA22" s="4"/>
      <c r="ACB22" s="4">
        <v>32</v>
      </c>
      <c r="ACC22" s="4">
        <v>0.37711401700000002</v>
      </c>
      <c r="ACD22" s="6"/>
      <c r="ACE22" s="5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4"/>
      <c r="ACQ22" s="4"/>
      <c r="ACR22" s="4"/>
      <c r="ACS22" s="4">
        <v>20</v>
      </c>
      <c r="ACT22" s="4">
        <v>2.3463964E-2</v>
      </c>
      <c r="ACU22" s="6"/>
      <c r="ACV22" s="5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4"/>
      <c r="ADH22" s="4"/>
      <c r="ADI22" s="4"/>
      <c r="ADJ22" s="4"/>
      <c r="ADK22" s="4"/>
      <c r="ADL22" s="6"/>
      <c r="ADM22" s="5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4"/>
      <c r="ADY22" s="4"/>
      <c r="ADZ22" s="4"/>
      <c r="AEA22" s="4">
        <v>53.820140000000002</v>
      </c>
      <c r="AEB22" s="4">
        <v>0.22975090000000001</v>
      </c>
      <c r="AEC22" s="6"/>
      <c r="AED22" s="5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4"/>
      <c r="AEP22" s="4"/>
      <c r="AEQ22" s="4"/>
      <c r="AER22" s="4">
        <v>68.354439999999997</v>
      </c>
      <c r="AES22" s="4">
        <v>0.19902267300000001</v>
      </c>
      <c r="AET22" s="6"/>
      <c r="AEU22" s="6"/>
      <c r="AEV22" s="6"/>
      <c r="AEW22" s="5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</row>
    <row r="23" spans="1:881" ht="15.75" x14ac:dyDescent="0.25">
      <c r="A23" s="4"/>
      <c r="B23" s="4"/>
      <c r="C23" s="4"/>
      <c r="D23" s="4">
        <v>1.45</v>
      </c>
      <c r="E23" s="4">
        <v>307</v>
      </c>
      <c r="F23" s="4">
        <v>34</v>
      </c>
      <c r="G23" s="4">
        <v>4.16</v>
      </c>
      <c r="H23" s="4">
        <v>283</v>
      </c>
      <c r="I23" s="4">
        <v>10</v>
      </c>
      <c r="J23" s="4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4"/>
      <c r="W23" s="4"/>
      <c r="X23" s="6"/>
      <c r="Y23" s="4">
        <v>50</v>
      </c>
      <c r="Z23" s="4">
        <v>0.107936273</v>
      </c>
      <c r="AA23" s="6"/>
      <c r="AB23" s="5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4"/>
      <c r="AN23" s="4"/>
      <c r="AO23" s="6"/>
      <c r="AP23" s="4"/>
      <c r="AQ23" s="4"/>
      <c r="AR23" s="6"/>
      <c r="AS23" s="5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4"/>
      <c r="BE23" s="4"/>
      <c r="BF23" s="6"/>
      <c r="BG23" s="4"/>
      <c r="BH23" s="4"/>
      <c r="BI23" s="6"/>
      <c r="BJ23" s="5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4"/>
      <c r="BV23" s="4"/>
      <c r="BW23" s="6"/>
      <c r="BX23" s="4">
        <v>192</v>
      </c>
      <c r="BY23" s="4">
        <v>0.115613119</v>
      </c>
      <c r="BZ23" s="6"/>
      <c r="CA23" s="5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4"/>
      <c r="CM23" s="4"/>
      <c r="CN23" s="6"/>
      <c r="CO23" s="4">
        <v>60</v>
      </c>
      <c r="CP23" s="4">
        <v>4.2108035000000002E-2</v>
      </c>
      <c r="CQ23" s="6"/>
      <c r="CR23" s="5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4"/>
      <c r="DD23" s="4"/>
      <c r="DE23" s="6">
        <v>0.54026666700000003</v>
      </c>
      <c r="DF23" s="4">
        <v>1.7261</v>
      </c>
      <c r="DG23" s="4">
        <v>2.9314591000000001E-2</v>
      </c>
      <c r="DH23" s="6">
        <v>3.90104E-4</v>
      </c>
      <c r="DI23" s="5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4"/>
      <c r="DU23" s="4"/>
      <c r="DV23" s="6">
        <v>0.54026666700000003</v>
      </c>
      <c r="DW23" s="4">
        <v>16</v>
      </c>
      <c r="DX23" s="4">
        <v>3.2936346999999998E-2</v>
      </c>
      <c r="DY23" s="6">
        <v>3.9307699999999998E-4</v>
      </c>
      <c r="DZ23" s="5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4"/>
      <c r="EL23" s="4"/>
      <c r="EM23" s="6">
        <v>0.54026666700000003</v>
      </c>
      <c r="EN23" s="4">
        <v>38</v>
      </c>
      <c r="EO23" s="4">
        <v>4.5036E-2</v>
      </c>
      <c r="EP23" s="6">
        <v>3.3534299999999999E-4</v>
      </c>
      <c r="EQ23" s="5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4"/>
      <c r="FC23" s="4"/>
      <c r="FD23" s="6"/>
      <c r="FE23" s="4">
        <v>18</v>
      </c>
      <c r="FF23" s="4">
        <v>8.6182743000000006E-2</v>
      </c>
      <c r="FG23" s="6"/>
      <c r="FH23" s="5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4"/>
      <c r="FT23" s="4"/>
      <c r="FU23" s="6"/>
      <c r="FV23" s="4"/>
      <c r="FW23" s="4"/>
      <c r="FX23" s="6"/>
      <c r="FY23" s="5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4"/>
      <c r="GK23" s="4"/>
      <c r="GL23" s="6"/>
      <c r="GM23" s="4"/>
      <c r="GN23" s="4"/>
      <c r="GO23" s="6"/>
      <c r="GP23" s="5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4"/>
      <c r="HB23" s="4"/>
      <c r="HC23" s="6"/>
      <c r="HD23" s="4">
        <v>65.186419999999998</v>
      </c>
      <c r="HE23" s="4">
        <v>0.109040106</v>
      </c>
      <c r="HF23" s="6"/>
      <c r="HG23" s="5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4"/>
      <c r="HS23" s="4"/>
      <c r="HT23" s="6"/>
      <c r="HU23" s="4"/>
      <c r="HV23" s="4"/>
      <c r="HW23" s="6"/>
      <c r="HX23" s="5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4"/>
      <c r="IJ23" s="4"/>
      <c r="IK23" s="6"/>
      <c r="IL23" s="4">
        <v>58</v>
      </c>
      <c r="IM23" s="4">
        <v>0.125135676</v>
      </c>
      <c r="IN23" s="6"/>
      <c r="IO23" s="5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4"/>
      <c r="JA23" s="4"/>
      <c r="JB23" s="6"/>
      <c r="JC23" s="4">
        <v>36</v>
      </c>
      <c r="JD23" s="4">
        <v>7.6755887999999994E-2</v>
      </c>
      <c r="JE23" s="6"/>
      <c r="JF23" s="5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4"/>
      <c r="JR23" s="4"/>
      <c r="JS23" s="6"/>
      <c r="JT23" s="4"/>
      <c r="JU23" s="4"/>
      <c r="JV23" s="6"/>
      <c r="JW23" s="5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4"/>
      <c r="KI23" s="4"/>
      <c r="KJ23" s="6"/>
      <c r="KK23" s="4"/>
      <c r="KL23" s="4"/>
      <c r="KM23" s="6"/>
      <c r="KN23" s="5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4"/>
      <c r="KZ23" s="4"/>
      <c r="LA23" s="6"/>
      <c r="LB23" s="4"/>
      <c r="LC23" s="4"/>
      <c r="LD23" s="6"/>
      <c r="LE23" s="5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4"/>
      <c r="LQ23" s="4"/>
      <c r="LR23" s="6"/>
      <c r="LS23" s="6">
        <v>35.4788</v>
      </c>
      <c r="LT23" s="6">
        <v>5.3799E-2</v>
      </c>
      <c r="LU23" s="6"/>
      <c r="LV23" s="5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4"/>
      <c r="MH23" s="4"/>
      <c r="MI23" s="6"/>
      <c r="MJ23" s="6"/>
      <c r="MK23" s="6"/>
      <c r="ML23" s="6"/>
      <c r="MM23" s="5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4"/>
      <c r="MY23" s="4"/>
      <c r="MZ23" s="6"/>
      <c r="NA23" s="6"/>
      <c r="NB23" s="6"/>
      <c r="NC23" s="6"/>
      <c r="ND23" s="5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4"/>
      <c r="NP23" s="4"/>
      <c r="NQ23" s="6"/>
      <c r="NR23" s="6"/>
      <c r="NS23" s="6"/>
      <c r="NT23" s="6"/>
      <c r="NU23" s="5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4"/>
      <c r="OG23" s="4"/>
      <c r="OH23" s="6"/>
      <c r="OI23" s="6"/>
      <c r="OJ23" s="6"/>
      <c r="OK23" s="6"/>
      <c r="OL23" s="5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4"/>
      <c r="OX23" s="4"/>
      <c r="OY23" s="6"/>
      <c r="OZ23" s="6"/>
      <c r="PA23" s="6"/>
      <c r="PB23" s="6"/>
      <c r="PC23" s="5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4"/>
      <c r="PO23" s="4"/>
      <c r="PP23" s="6"/>
      <c r="PQ23" s="6"/>
      <c r="PR23" s="6"/>
      <c r="PS23" s="6"/>
      <c r="PT23" s="5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4"/>
      <c r="QF23" s="4"/>
      <c r="QG23" s="6"/>
      <c r="QH23" s="6"/>
      <c r="QI23" s="6"/>
      <c r="QJ23" s="6"/>
      <c r="QK23" s="5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4"/>
      <c r="QW23" s="4"/>
      <c r="QX23" s="6"/>
      <c r="QY23" s="6"/>
      <c r="QZ23" s="6"/>
      <c r="RA23" s="6"/>
      <c r="RB23" s="5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4"/>
      <c r="RN23" s="4"/>
      <c r="RO23" s="6"/>
      <c r="RP23" s="6"/>
      <c r="RQ23" s="6"/>
      <c r="RR23" s="6"/>
      <c r="RS23" s="5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4"/>
      <c r="SE23" s="4"/>
      <c r="SF23" s="6"/>
      <c r="SG23" s="4">
        <v>48</v>
      </c>
      <c r="SH23" s="4">
        <v>0.16252527</v>
      </c>
      <c r="SI23" s="6"/>
      <c r="SJ23" s="5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4"/>
      <c r="SV23" s="4"/>
      <c r="SW23" s="6"/>
      <c r="SX23" s="4">
        <v>38</v>
      </c>
      <c r="SY23" s="4">
        <v>0.10951709699999999</v>
      </c>
      <c r="SZ23" s="6"/>
      <c r="TA23" s="5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4"/>
      <c r="TM23" s="4"/>
      <c r="TN23" s="6"/>
      <c r="TO23" s="4">
        <v>60</v>
      </c>
      <c r="TP23" s="4">
        <v>0.11219984500000001</v>
      </c>
      <c r="TQ23" s="6"/>
      <c r="TR23" s="5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4"/>
      <c r="UD23" s="4"/>
      <c r="UE23" s="6"/>
      <c r="UF23" s="4">
        <v>38</v>
      </c>
      <c r="UG23" s="4">
        <v>0.33985839800000001</v>
      </c>
      <c r="UH23" s="6"/>
      <c r="UI23" s="5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4"/>
      <c r="UU23" s="4"/>
      <c r="UV23" s="6"/>
      <c r="UW23" s="4">
        <v>76.611919999999998</v>
      </c>
      <c r="UX23" s="4">
        <v>1.0334991E-2</v>
      </c>
      <c r="UY23" s="6"/>
      <c r="UZ23" s="5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4"/>
      <c r="VL23" s="4"/>
      <c r="VM23" s="6"/>
      <c r="VN23" s="4">
        <v>35.018933330000003</v>
      </c>
      <c r="VO23" s="4">
        <v>9.3963517999999996E-2</v>
      </c>
      <c r="VP23" s="6"/>
      <c r="VQ23" s="5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4"/>
      <c r="WC23" s="4"/>
      <c r="WD23" s="6"/>
      <c r="WE23" s="4">
        <v>56.030293329999999</v>
      </c>
      <c r="WF23" s="4">
        <v>0.132516042</v>
      </c>
      <c r="WG23" s="6"/>
      <c r="WH23" s="5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4"/>
      <c r="WT23" s="4"/>
      <c r="WU23" s="6"/>
      <c r="WV23" s="4">
        <v>72</v>
      </c>
      <c r="WW23" s="4">
        <v>1.2776838E-2</v>
      </c>
      <c r="WX23" s="6"/>
      <c r="WY23" s="5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4"/>
      <c r="XK23" s="4"/>
      <c r="XL23" s="6"/>
      <c r="XM23" s="4">
        <v>17.150600000000001</v>
      </c>
      <c r="XN23" s="4">
        <v>7.7156090999999996E-2</v>
      </c>
      <c r="XO23" s="6"/>
      <c r="XP23" s="5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4"/>
      <c r="YB23" s="4"/>
      <c r="YC23" s="6"/>
      <c r="YD23" s="4"/>
      <c r="YE23" s="4"/>
      <c r="YF23" s="6"/>
      <c r="YG23" s="5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4"/>
      <c r="YS23" s="4"/>
      <c r="YT23" s="6"/>
      <c r="YU23" s="4">
        <v>48</v>
      </c>
      <c r="YV23" s="4">
        <v>0.12120299900000001</v>
      </c>
      <c r="YW23" s="6"/>
      <c r="YX23" s="5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4"/>
      <c r="ZJ23" s="4"/>
      <c r="ZK23" s="6"/>
      <c r="ZL23" s="4">
        <v>78</v>
      </c>
      <c r="ZM23" s="4">
        <v>0.26859579300000003</v>
      </c>
      <c r="ZN23" s="6"/>
      <c r="ZO23" s="5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4"/>
      <c r="AAA23" s="4"/>
      <c r="AAB23" s="6"/>
      <c r="AAC23" s="4">
        <v>34.6252</v>
      </c>
      <c r="AAD23" s="4">
        <v>7.0431465999999998E-2</v>
      </c>
      <c r="AAE23" s="6"/>
      <c r="AAF23" s="5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4"/>
      <c r="AAR23" s="4"/>
      <c r="AAS23" s="6"/>
      <c r="AAT23" s="4">
        <v>58</v>
      </c>
      <c r="AAU23" s="4">
        <v>3.0786515E-2</v>
      </c>
      <c r="AAV23" s="6"/>
      <c r="AAW23" s="5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4"/>
      <c r="ABI23" s="4"/>
      <c r="ABJ23" s="6"/>
      <c r="ABK23" s="4">
        <v>38</v>
      </c>
      <c r="ABL23" s="4">
        <v>0.13908167900000001</v>
      </c>
      <c r="ABM23" s="6"/>
      <c r="ABN23" s="5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4"/>
      <c r="ABZ23" s="4"/>
      <c r="ACA23" s="6"/>
      <c r="ACB23" s="4">
        <v>34</v>
      </c>
      <c r="ACC23" s="4">
        <v>0.38576449000000002</v>
      </c>
      <c r="ACD23" s="6"/>
      <c r="ACE23" s="5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4"/>
      <c r="ACQ23" s="4"/>
      <c r="ACR23" s="6"/>
      <c r="ACS23" s="4"/>
      <c r="ACT23" s="4"/>
      <c r="ACU23" s="6"/>
      <c r="ACV23" s="5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4"/>
      <c r="ADH23" s="4"/>
      <c r="ADI23" s="6"/>
      <c r="ADJ23" s="4"/>
      <c r="ADK23" s="4"/>
      <c r="ADL23" s="6"/>
      <c r="ADM23" s="5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4"/>
      <c r="ADY23" s="4"/>
      <c r="ADZ23" s="6"/>
      <c r="AEA23" s="4">
        <v>55.451053330000001</v>
      </c>
      <c r="AEB23" s="4">
        <v>0.23099119800000001</v>
      </c>
      <c r="AEC23" s="6"/>
      <c r="AED23" s="5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4"/>
      <c r="AEP23" s="4"/>
      <c r="AEQ23" s="6"/>
      <c r="AER23" s="4">
        <v>69.981926670000007</v>
      </c>
      <c r="AES23" s="4">
        <v>0.19952368100000001</v>
      </c>
      <c r="AET23" s="6"/>
      <c r="AEU23" s="6"/>
      <c r="AEV23" s="6"/>
      <c r="AEW23" s="5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</row>
    <row r="24" spans="1:881" ht="15.75" x14ac:dyDescent="0.25">
      <c r="A24" s="4"/>
      <c r="B24" s="4"/>
      <c r="C24" s="4"/>
      <c r="D24" s="4">
        <v>2.02</v>
      </c>
      <c r="E24" s="4">
        <v>300</v>
      </c>
      <c r="F24" s="4">
        <v>27</v>
      </c>
      <c r="G24" s="4">
        <v>5.39</v>
      </c>
      <c r="H24" s="4">
        <v>313</v>
      </c>
      <c r="I24" s="4">
        <v>40</v>
      </c>
      <c r="J24" s="4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4"/>
      <c r="W24" s="4"/>
      <c r="X24" s="6"/>
      <c r="Y24" s="4">
        <v>52</v>
      </c>
      <c r="Z24" s="4">
        <v>0.109302869</v>
      </c>
      <c r="AA24" s="6"/>
      <c r="AB24" s="5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4"/>
      <c r="AN24" s="4"/>
      <c r="AO24" s="6"/>
      <c r="AP24" s="4"/>
      <c r="AQ24" s="4"/>
      <c r="AR24" s="6"/>
      <c r="AS24" s="5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4"/>
      <c r="BE24" s="4"/>
      <c r="BF24" s="6"/>
      <c r="BG24" s="4"/>
      <c r="BH24" s="4"/>
      <c r="BI24" s="6"/>
      <c r="BJ24" s="5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4"/>
      <c r="BV24" s="4"/>
      <c r="BW24" s="6"/>
      <c r="BX24" s="4">
        <v>194</v>
      </c>
      <c r="BY24" s="4">
        <v>0.115524842</v>
      </c>
      <c r="BZ24" s="6"/>
      <c r="CA24" s="5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4"/>
      <c r="CM24" s="4"/>
      <c r="CN24" s="6"/>
      <c r="CO24" s="4"/>
      <c r="CP24" s="4"/>
      <c r="CQ24" s="6"/>
      <c r="CR24" s="5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4"/>
      <c r="DD24" s="4"/>
      <c r="DE24" s="6"/>
      <c r="DF24" s="4">
        <v>3.4521999999999999</v>
      </c>
      <c r="DG24" s="4">
        <v>2.7862512999999998E-2</v>
      </c>
      <c r="DH24" s="6"/>
      <c r="DI24" s="5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4"/>
      <c r="DU24" s="4"/>
      <c r="DV24" s="6"/>
      <c r="DW24" s="4">
        <v>18</v>
      </c>
      <c r="DX24" s="4">
        <v>3.3834839999999998E-2</v>
      </c>
      <c r="DY24" s="6"/>
      <c r="DZ24" s="5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4"/>
      <c r="EL24" s="4"/>
      <c r="EM24" s="6"/>
      <c r="EN24" s="4">
        <v>40</v>
      </c>
      <c r="EO24" s="4">
        <v>4.6431E-2</v>
      </c>
      <c r="EP24" s="6"/>
      <c r="EQ24" s="5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4"/>
      <c r="FC24" s="4"/>
      <c r="FD24" s="6"/>
      <c r="FE24" s="4">
        <v>20</v>
      </c>
      <c r="FF24" s="4">
        <v>9.1317841999999996E-2</v>
      </c>
      <c r="FG24" s="6"/>
      <c r="FH24" s="5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4"/>
      <c r="FT24" s="4"/>
      <c r="FU24" s="6"/>
      <c r="FV24" s="4"/>
      <c r="FW24" s="4"/>
      <c r="FX24" s="6"/>
      <c r="FY24" s="5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4"/>
      <c r="GK24" s="4"/>
      <c r="GL24" s="6"/>
      <c r="GM24" s="4"/>
      <c r="GN24" s="4"/>
      <c r="GO24" s="6"/>
      <c r="GP24" s="5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4"/>
      <c r="HB24" s="4"/>
      <c r="HC24" s="6"/>
      <c r="HD24" s="4">
        <v>66.857866670000007</v>
      </c>
      <c r="HE24" s="4">
        <v>0.109734321</v>
      </c>
      <c r="HF24" s="6"/>
      <c r="HG24" s="5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4"/>
      <c r="HS24" s="4"/>
      <c r="HT24" s="6"/>
      <c r="HU24" s="4"/>
      <c r="HV24" s="4"/>
      <c r="HW24" s="6"/>
      <c r="HX24" s="5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4"/>
      <c r="IJ24" s="4"/>
      <c r="IK24" s="6"/>
      <c r="IL24" s="4">
        <v>60</v>
      </c>
      <c r="IM24" s="4">
        <v>0.123116398</v>
      </c>
      <c r="IN24" s="6"/>
      <c r="IO24" s="5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4"/>
      <c r="JA24" s="4"/>
      <c r="JB24" s="6"/>
      <c r="JC24" s="4">
        <v>38</v>
      </c>
      <c r="JD24" s="4">
        <v>7.8762626000000002E-2</v>
      </c>
      <c r="JE24" s="6"/>
      <c r="JF24" s="5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4"/>
      <c r="JR24" s="4"/>
      <c r="JS24" s="6"/>
      <c r="JT24" s="4"/>
      <c r="JU24" s="4"/>
      <c r="JV24" s="6"/>
      <c r="JW24" s="5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4"/>
      <c r="KI24" s="4"/>
      <c r="KJ24" s="6"/>
      <c r="KK24" s="4"/>
      <c r="KL24" s="4"/>
      <c r="KM24" s="6"/>
      <c r="KN24" s="5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4"/>
      <c r="KZ24" s="4"/>
      <c r="LA24" s="6"/>
      <c r="LB24" s="4"/>
      <c r="LC24" s="4"/>
      <c r="LD24" s="6"/>
      <c r="LE24" s="5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4"/>
      <c r="LQ24" s="4"/>
      <c r="LR24" s="6"/>
      <c r="LS24" s="4"/>
      <c r="LT24" s="4"/>
      <c r="LU24" s="6"/>
      <c r="LV24" s="5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4"/>
      <c r="MH24" s="4"/>
      <c r="MI24" s="6"/>
      <c r="MJ24" s="4"/>
      <c r="MK24" s="4"/>
      <c r="ML24" s="6"/>
      <c r="MM24" s="5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4"/>
      <c r="MY24" s="4"/>
      <c r="MZ24" s="6"/>
      <c r="NA24" s="4"/>
      <c r="NB24" s="4"/>
      <c r="NC24" s="6"/>
      <c r="ND24" s="5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4"/>
      <c r="NP24" s="4"/>
      <c r="NQ24" s="6"/>
      <c r="NR24" s="4"/>
      <c r="NS24" s="4"/>
      <c r="NT24" s="6"/>
      <c r="NU24" s="5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4"/>
      <c r="OG24" s="4"/>
      <c r="OH24" s="6"/>
      <c r="OI24" s="4"/>
      <c r="OJ24" s="4"/>
      <c r="OK24" s="6"/>
      <c r="OL24" s="5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4"/>
      <c r="OX24" s="4"/>
      <c r="OY24" s="6"/>
      <c r="OZ24" s="4"/>
      <c r="PA24" s="4"/>
      <c r="PB24" s="6"/>
      <c r="PC24" s="5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4"/>
      <c r="PO24" s="4"/>
      <c r="PP24" s="6"/>
      <c r="PQ24" s="4"/>
      <c r="PR24" s="4"/>
      <c r="PS24" s="6"/>
      <c r="PT24" s="5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4"/>
      <c r="QF24" s="4"/>
      <c r="QG24" s="6"/>
      <c r="QH24" s="4"/>
      <c r="QI24" s="4"/>
      <c r="QJ24" s="6"/>
      <c r="QK24" s="5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4"/>
      <c r="QW24" s="4"/>
      <c r="QX24" s="6"/>
      <c r="QY24" s="4"/>
      <c r="QZ24" s="4"/>
      <c r="RA24" s="6"/>
      <c r="RB24" s="5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4"/>
      <c r="RN24" s="4"/>
      <c r="RO24" s="6"/>
      <c r="RP24" s="4"/>
      <c r="RQ24" s="4"/>
      <c r="RR24" s="6"/>
      <c r="RS24" s="5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4"/>
      <c r="SE24" s="4"/>
      <c r="SF24" s="6"/>
      <c r="SG24" s="4"/>
      <c r="SH24" s="4"/>
      <c r="SI24" s="6"/>
      <c r="SJ24" s="5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4"/>
      <c r="SV24" s="4"/>
      <c r="SW24" s="6"/>
      <c r="SX24" s="4">
        <v>40</v>
      </c>
      <c r="SY24" s="4">
        <v>0.114116704</v>
      </c>
      <c r="SZ24" s="6"/>
      <c r="TA24" s="5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4"/>
      <c r="TM24" s="4"/>
      <c r="TN24" s="6"/>
      <c r="TO24" s="4">
        <v>62</v>
      </c>
      <c r="TP24" s="4">
        <v>0.115549455</v>
      </c>
      <c r="TQ24" s="6"/>
      <c r="TR24" s="5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4"/>
      <c r="UD24" s="4"/>
      <c r="UE24" s="6"/>
      <c r="UF24" s="4">
        <v>40</v>
      </c>
      <c r="UG24" s="4">
        <v>0.345437728</v>
      </c>
      <c r="UH24" s="6"/>
      <c r="UI24" s="5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4"/>
      <c r="UU24" s="4"/>
      <c r="UV24" s="6"/>
      <c r="UW24" s="4">
        <v>78.353099999999998</v>
      </c>
      <c r="UX24" s="4">
        <v>1.0986554000000001E-2</v>
      </c>
      <c r="UY24" s="6"/>
      <c r="UZ24" s="5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4"/>
      <c r="VL24" s="4"/>
      <c r="VM24" s="6"/>
      <c r="VN24" s="4">
        <v>36.769880000000001</v>
      </c>
      <c r="VO24" s="4">
        <v>9.7388967000000007E-2</v>
      </c>
      <c r="VP24" s="6"/>
      <c r="VQ24" s="5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4"/>
      <c r="WC24" s="4"/>
      <c r="WD24" s="6"/>
      <c r="WE24" s="4">
        <v>57.781239999999997</v>
      </c>
      <c r="WF24" s="4">
        <v>0.13557091800000001</v>
      </c>
      <c r="WG24" s="6"/>
      <c r="WH24" s="5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4"/>
      <c r="WT24" s="4"/>
      <c r="WU24" s="6"/>
      <c r="WV24" s="4"/>
      <c r="WW24" s="4"/>
      <c r="WX24" s="6"/>
      <c r="WY24" s="5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4"/>
      <c r="XK24" s="4"/>
      <c r="XL24" s="6"/>
      <c r="XM24" s="4">
        <v>18.865659999999998</v>
      </c>
      <c r="XN24" s="4">
        <v>7.8472633E-2</v>
      </c>
      <c r="XO24" s="6"/>
      <c r="XP24" s="5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4"/>
      <c r="YB24" s="4"/>
      <c r="YC24" s="6"/>
      <c r="YD24" s="4"/>
      <c r="YE24" s="4"/>
      <c r="YF24" s="6"/>
      <c r="YG24" s="5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4"/>
      <c r="YS24" s="4"/>
      <c r="YT24" s="6"/>
      <c r="YU24" s="4">
        <v>50</v>
      </c>
      <c r="YV24" s="4">
        <v>0.123879168</v>
      </c>
      <c r="YW24" s="6"/>
      <c r="YX24" s="5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4"/>
      <c r="ZJ24" s="4"/>
      <c r="ZK24" s="6"/>
      <c r="ZL24" s="4">
        <v>80</v>
      </c>
      <c r="ZM24" s="4">
        <v>0.26928437799999999</v>
      </c>
      <c r="ZN24" s="6"/>
      <c r="ZO24" s="5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4"/>
      <c r="AAA24" s="4"/>
      <c r="AAB24" s="6"/>
      <c r="AAC24" s="4">
        <v>36.356459999999998</v>
      </c>
      <c r="AAD24" s="4">
        <v>7.2416346000000006E-2</v>
      </c>
      <c r="AAE24" s="6"/>
      <c r="AAF24" s="5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4"/>
      <c r="AAR24" s="4"/>
      <c r="AAS24" s="6"/>
      <c r="AAT24" s="4">
        <v>60</v>
      </c>
      <c r="AAU24" s="4">
        <v>3.0937493999999999E-2</v>
      </c>
      <c r="AAV24" s="6"/>
      <c r="AAW24" s="5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4"/>
      <c r="ABI24" s="4"/>
      <c r="ABJ24" s="6"/>
      <c r="ABK24" s="4">
        <v>40</v>
      </c>
      <c r="ABL24" s="4">
        <v>0.14230463800000001</v>
      </c>
      <c r="ABM24" s="6"/>
      <c r="ABN24" s="5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4"/>
      <c r="ABZ24" s="4"/>
      <c r="ACA24" s="6"/>
      <c r="ACB24" s="4">
        <v>36</v>
      </c>
      <c r="ACC24" s="4">
        <v>0.39324404200000002</v>
      </c>
      <c r="ACD24" s="6"/>
      <c r="ACE24" s="5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4"/>
      <c r="ACQ24" s="4"/>
      <c r="ACR24" s="6"/>
      <c r="ACS24" s="4"/>
      <c r="ACT24" s="4"/>
      <c r="ACU24" s="6"/>
      <c r="ACV24" s="5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4"/>
      <c r="ADH24" s="4"/>
      <c r="ADI24" s="6"/>
      <c r="ADJ24" s="4"/>
      <c r="ADK24" s="4"/>
      <c r="ADL24" s="6"/>
      <c r="ADM24" s="5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4"/>
      <c r="ADY24" s="4"/>
      <c r="ADZ24" s="6"/>
      <c r="AEA24" s="4">
        <v>57.08196667</v>
      </c>
      <c r="AEB24" s="4">
        <v>0.232583547</v>
      </c>
      <c r="AEC24" s="6"/>
      <c r="AED24" s="5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4"/>
      <c r="AEP24" s="4"/>
      <c r="AEQ24" s="6"/>
      <c r="AER24" s="4">
        <v>71.609413329999995</v>
      </c>
      <c r="AES24" s="4">
        <v>0.20127521200000001</v>
      </c>
      <c r="AET24" s="6"/>
      <c r="AEU24" s="6"/>
      <c r="AEV24" s="6"/>
      <c r="AEW24" s="5"/>
      <c r="AEX24" s="14"/>
      <c r="AEY24" s="14">
        <v>25</v>
      </c>
      <c r="AEZ24" s="14">
        <v>28</v>
      </c>
      <c r="AFA24" s="14">
        <v>31</v>
      </c>
      <c r="AFB24" s="14">
        <v>34</v>
      </c>
      <c r="AFC24" s="14">
        <v>37</v>
      </c>
      <c r="AFD24" s="14">
        <v>41</v>
      </c>
      <c r="AFE24" s="14">
        <v>44</v>
      </c>
      <c r="AFF24" s="14">
        <v>47</v>
      </c>
      <c r="AFG24" s="14">
        <v>50</v>
      </c>
      <c r="AFH24" s="14">
        <v>53</v>
      </c>
      <c r="AFI24" s="14">
        <v>56</v>
      </c>
      <c r="AFJ24" s="14">
        <v>59</v>
      </c>
      <c r="AFK24" s="14">
        <v>62</v>
      </c>
      <c r="AFL24" s="14">
        <v>65</v>
      </c>
      <c r="AFM24" s="14">
        <v>68</v>
      </c>
      <c r="AFN24" s="14">
        <v>71</v>
      </c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</row>
    <row r="25" spans="1:881" ht="15.75" x14ac:dyDescent="0.25">
      <c r="A25" s="4"/>
      <c r="B25" s="4"/>
      <c r="C25" s="4"/>
      <c r="D25" s="4">
        <v>1.48</v>
      </c>
      <c r="E25" s="4">
        <v>302</v>
      </c>
      <c r="F25" s="6">
        <v>29</v>
      </c>
      <c r="G25" s="4">
        <v>4.43</v>
      </c>
      <c r="H25" s="4">
        <v>288</v>
      </c>
      <c r="I25" s="4">
        <v>15</v>
      </c>
      <c r="J25" s="4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4"/>
      <c r="W25" s="4"/>
      <c r="X25" s="6"/>
      <c r="Y25" s="4">
        <v>54</v>
      </c>
      <c r="Z25" s="4">
        <v>0.11117666700000001</v>
      </c>
      <c r="AA25" s="6"/>
      <c r="AB25" s="5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4"/>
      <c r="AN25" s="4"/>
      <c r="AO25" s="6"/>
      <c r="AP25" s="4"/>
      <c r="AQ25" s="4"/>
      <c r="AR25" s="6"/>
      <c r="AS25" s="5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4"/>
      <c r="BE25" s="4"/>
      <c r="BF25" s="6"/>
      <c r="BG25" s="4"/>
      <c r="BH25" s="4"/>
      <c r="BI25" s="6"/>
      <c r="BJ25" s="5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4"/>
      <c r="BV25" s="4"/>
      <c r="BW25" s="6"/>
      <c r="BX25" s="4">
        <v>196</v>
      </c>
      <c r="BY25" s="4">
        <v>0.118310925</v>
      </c>
      <c r="BZ25" s="6"/>
      <c r="CA25" s="5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4"/>
      <c r="CM25" s="4"/>
      <c r="CN25" s="6"/>
      <c r="CO25" s="4"/>
      <c r="CP25" s="4"/>
      <c r="CQ25" s="6"/>
      <c r="CR25" s="5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4"/>
      <c r="DD25" s="4"/>
      <c r="DE25" s="6"/>
      <c r="DF25" s="4">
        <v>5.1783000000000001</v>
      </c>
      <c r="DG25" s="4">
        <v>2.8855057E-2</v>
      </c>
      <c r="DH25" s="6"/>
      <c r="DI25" s="5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4"/>
      <c r="DU25" s="4"/>
      <c r="DV25" s="6"/>
      <c r="DW25" s="4">
        <v>20</v>
      </c>
      <c r="DX25" s="4">
        <v>3.4772232E-2</v>
      </c>
      <c r="DY25" s="6"/>
      <c r="DZ25" s="5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4"/>
      <c r="EL25" s="4"/>
      <c r="EM25" s="6"/>
      <c r="EN25" s="4">
        <v>42</v>
      </c>
      <c r="EO25" s="4">
        <v>4.6536000000000001E-2</v>
      </c>
      <c r="EP25" s="6"/>
      <c r="EQ25" s="5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4"/>
      <c r="FC25" s="4"/>
      <c r="FD25" s="6"/>
      <c r="FE25" s="4">
        <v>22</v>
      </c>
      <c r="FF25" s="4">
        <v>9.8038809000000005E-2</v>
      </c>
      <c r="FG25" s="6"/>
      <c r="FH25" s="5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4"/>
      <c r="FT25" s="4"/>
      <c r="FU25" s="6"/>
      <c r="FV25" s="4"/>
      <c r="FW25" s="4"/>
      <c r="FX25" s="6"/>
      <c r="FY25" s="5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4"/>
      <c r="GK25" s="4"/>
      <c r="GL25" s="6"/>
      <c r="GM25" s="4"/>
      <c r="GN25" s="4"/>
      <c r="GO25" s="6"/>
      <c r="GP25" s="5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4"/>
      <c r="HB25" s="4"/>
      <c r="HC25" s="6"/>
      <c r="HD25" s="4">
        <v>68.529313329999994</v>
      </c>
      <c r="HE25" s="4">
        <v>0.111917093</v>
      </c>
      <c r="HF25" s="6"/>
      <c r="HG25" s="5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4"/>
      <c r="HS25" s="4"/>
      <c r="HT25" s="6"/>
      <c r="HU25" s="4"/>
      <c r="HV25" s="4"/>
      <c r="HW25" s="6"/>
      <c r="HX25" s="5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4"/>
      <c r="IJ25" s="4"/>
      <c r="IK25" s="6"/>
      <c r="IL25" s="4"/>
      <c r="IM25" s="4"/>
      <c r="IN25" s="6"/>
      <c r="IO25" s="5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4"/>
      <c r="JA25" s="4"/>
      <c r="JB25" s="6"/>
      <c r="JC25" s="4"/>
      <c r="JD25" s="4"/>
      <c r="JE25" s="6"/>
      <c r="JF25" s="5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4"/>
      <c r="JR25" s="4"/>
      <c r="JS25" s="6"/>
      <c r="JT25" s="4"/>
      <c r="JU25" s="4"/>
      <c r="JV25" s="6"/>
      <c r="JW25" s="5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4"/>
      <c r="KI25" s="4"/>
      <c r="KJ25" s="6"/>
      <c r="KK25" s="4"/>
      <c r="KL25" s="4"/>
      <c r="KM25" s="6"/>
      <c r="KN25" s="5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4"/>
      <c r="KZ25" s="4"/>
      <c r="LA25" s="6"/>
      <c r="LB25" s="4"/>
      <c r="LC25" s="4"/>
      <c r="LD25" s="6"/>
      <c r="LE25" s="5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4"/>
      <c r="LQ25" s="4"/>
      <c r="LR25" s="6"/>
      <c r="LS25" s="4"/>
      <c r="LT25" s="4"/>
      <c r="LU25" s="6"/>
      <c r="LV25" s="5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4"/>
      <c r="MH25" s="4"/>
      <c r="MI25" s="6"/>
      <c r="MJ25" s="4"/>
      <c r="MK25" s="4"/>
      <c r="ML25" s="6"/>
      <c r="MM25" s="5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4"/>
      <c r="MY25" s="4"/>
      <c r="MZ25" s="6"/>
      <c r="NA25" s="4"/>
      <c r="NB25" s="4"/>
      <c r="NC25" s="6"/>
      <c r="ND25" s="5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4"/>
      <c r="NP25" s="4"/>
      <c r="NQ25" s="6"/>
      <c r="NR25" s="4"/>
      <c r="NS25" s="4"/>
      <c r="NT25" s="6"/>
      <c r="NU25" s="5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4"/>
      <c r="OG25" s="4"/>
      <c r="OH25" s="6"/>
      <c r="OI25" s="4"/>
      <c r="OJ25" s="4"/>
      <c r="OK25" s="6"/>
      <c r="OL25" s="5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4"/>
      <c r="OX25" s="4"/>
      <c r="OY25" s="6"/>
      <c r="OZ25" s="4"/>
      <c r="PA25" s="4"/>
      <c r="PB25" s="6"/>
      <c r="PC25" s="5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4"/>
      <c r="PO25" s="4"/>
      <c r="PP25" s="6"/>
      <c r="PQ25" s="4"/>
      <c r="PR25" s="4"/>
      <c r="PS25" s="6"/>
      <c r="PT25" s="5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4"/>
      <c r="QF25" s="4"/>
      <c r="QG25" s="6"/>
      <c r="QH25" s="4"/>
      <c r="QI25" s="4"/>
      <c r="QJ25" s="6"/>
      <c r="QK25" s="5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4"/>
      <c r="QW25" s="4"/>
      <c r="QX25" s="6"/>
      <c r="QY25" s="4"/>
      <c r="QZ25" s="4"/>
      <c r="RA25" s="6"/>
      <c r="RB25" s="5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4"/>
      <c r="RN25" s="4"/>
      <c r="RO25" s="6"/>
      <c r="RP25" s="4"/>
      <c r="RQ25" s="4"/>
      <c r="RR25" s="6"/>
      <c r="RS25" s="5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4"/>
      <c r="SE25" s="4"/>
      <c r="SF25" s="6"/>
      <c r="SG25" s="4"/>
      <c r="SH25" s="4"/>
      <c r="SI25" s="6"/>
      <c r="SJ25" s="5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4"/>
      <c r="SV25" s="4"/>
      <c r="SW25" s="6"/>
      <c r="SX25" s="4">
        <v>42</v>
      </c>
      <c r="SY25" s="4">
        <v>0.116835226</v>
      </c>
      <c r="SZ25" s="6"/>
      <c r="TA25" s="5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4"/>
      <c r="TM25" s="4"/>
      <c r="TN25" s="6"/>
      <c r="TO25" s="4"/>
      <c r="TP25" s="4"/>
      <c r="TQ25" s="6"/>
      <c r="TR25" s="5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4"/>
      <c r="UD25" s="4"/>
      <c r="UE25" s="6"/>
      <c r="UF25" s="4"/>
      <c r="UG25" s="4"/>
      <c r="UH25" s="6"/>
      <c r="UI25" s="5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4"/>
      <c r="UU25" s="4"/>
      <c r="UV25" s="6"/>
      <c r="UW25" s="4">
        <v>80.094279999999998</v>
      </c>
      <c r="UX25" s="4">
        <v>1.260735E-2</v>
      </c>
      <c r="UY25" s="6"/>
      <c r="UZ25" s="5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4"/>
      <c r="VL25" s="4"/>
      <c r="VM25" s="6"/>
      <c r="VN25" s="4">
        <v>38.520826669999998</v>
      </c>
      <c r="VO25" s="4">
        <v>0.10046814499999999</v>
      </c>
      <c r="VP25" s="6"/>
      <c r="VQ25" s="5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4"/>
      <c r="WC25" s="4"/>
      <c r="WD25" s="6"/>
      <c r="WE25" s="4">
        <v>59.532186670000002</v>
      </c>
      <c r="WF25" s="4">
        <v>0.137793368</v>
      </c>
      <c r="WG25" s="6"/>
      <c r="WH25" s="5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4"/>
      <c r="WT25" s="4"/>
      <c r="WU25" s="6"/>
      <c r="WV25" s="4"/>
      <c r="WW25" s="4"/>
      <c r="WX25" s="6"/>
      <c r="WY25" s="5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4"/>
      <c r="XK25" s="4"/>
      <c r="XL25" s="6"/>
      <c r="XM25" s="4">
        <v>20.580719999999999</v>
      </c>
      <c r="XN25" s="4">
        <v>8.3624035999999999E-2</v>
      </c>
      <c r="XO25" s="6"/>
      <c r="XP25" s="5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4"/>
      <c r="YB25" s="4"/>
      <c r="YC25" s="6"/>
      <c r="YD25" s="4"/>
      <c r="YE25" s="4"/>
      <c r="YF25" s="6"/>
      <c r="YG25" s="5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4"/>
      <c r="YS25" s="4"/>
      <c r="YT25" s="6"/>
      <c r="YU25" s="4"/>
      <c r="YV25" s="4"/>
      <c r="YW25" s="6"/>
      <c r="YX25" s="5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4"/>
      <c r="ZJ25" s="4"/>
      <c r="ZK25" s="6"/>
      <c r="ZL25" s="4"/>
      <c r="ZM25" s="4"/>
      <c r="ZN25" s="6"/>
      <c r="ZO25" s="5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4"/>
      <c r="AAA25" s="4"/>
      <c r="AAB25" s="6"/>
      <c r="AAC25" s="4">
        <v>38.087719999999997</v>
      </c>
      <c r="AAD25" s="4">
        <v>7.5075845000000002E-2</v>
      </c>
      <c r="AAE25" s="6"/>
      <c r="AAF25" s="5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4"/>
      <c r="AAR25" s="4"/>
      <c r="AAS25" s="6"/>
      <c r="AAT25" s="4"/>
      <c r="AAU25" s="4"/>
      <c r="AAV25" s="6"/>
      <c r="AAW25" s="5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4"/>
      <c r="ABI25" s="4"/>
      <c r="ABJ25" s="6"/>
      <c r="ABK25" s="4"/>
      <c r="ABL25" s="4"/>
      <c r="ABM25" s="6"/>
      <c r="ABN25" s="5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4"/>
      <c r="ABZ25" s="4"/>
      <c r="ACA25" s="6"/>
      <c r="ACB25" s="4">
        <v>38</v>
      </c>
      <c r="ACC25" s="4">
        <v>0.40878115700000001</v>
      </c>
      <c r="ACD25" s="6"/>
      <c r="ACE25" s="5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4"/>
      <c r="ACQ25" s="4"/>
      <c r="ACR25" s="6"/>
      <c r="ACS25" s="4"/>
      <c r="ACT25" s="4"/>
      <c r="ACU25" s="6"/>
      <c r="ACV25" s="5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4"/>
      <c r="ADH25" s="4"/>
      <c r="ADI25" s="6"/>
      <c r="ADJ25" s="4"/>
      <c r="ADK25" s="4"/>
      <c r="ADL25" s="6"/>
      <c r="ADM25" s="5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4"/>
      <c r="ADY25" s="4"/>
      <c r="ADZ25" s="6"/>
      <c r="AEA25" s="4">
        <v>58.712879999999998</v>
      </c>
      <c r="AEB25" s="4">
        <v>0.23443689700000001</v>
      </c>
      <c r="AEC25" s="6"/>
      <c r="AED25" s="5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4"/>
      <c r="AEP25" s="4"/>
      <c r="AEQ25" s="6"/>
      <c r="AER25" s="4"/>
      <c r="AES25" s="4"/>
      <c r="AET25" s="6"/>
      <c r="AEU25" s="6"/>
      <c r="AEV25" s="6"/>
      <c r="AEW25" s="5"/>
      <c r="AEX25" s="14" t="s">
        <v>116</v>
      </c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4"/>
      <c r="AFP25" s="4"/>
      <c r="AFQ25" s="14">
        <v>25</v>
      </c>
      <c r="AFR25" s="15">
        <v>4.2399999999999999E-7</v>
      </c>
      <c r="AFS25" s="8">
        <v>1.79E-7</v>
      </c>
      <c r="AFT25" s="4">
        <v>298</v>
      </c>
      <c r="AFU25" s="8">
        <v>2.1E-7</v>
      </c>
      <c r="AFV25" s="4"/>
      <c r="AFW25" s="4"/>
      <c r="AFX25" s="8">
        <v>184</v>
      </c>
      <c r="AFY25" s="4">
        <v>5.2160792679999997</v>
      </c>
      <c r="AFZ25" s="4">
        <v>298</v>
      </c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</row>
    <row r="26" spans="1:881" ht="15.75" x14ac:dyDescent="0.25">
      <c r="A26" s="4"/>
      <c r="B26" s="4"/>
      <c r="C26" s="4"/>
      <c r="D26" s="4">
        <v>1.73</v>
      </c>
      <c r="E26" s="4">
        <v>312.2</v>
      </c>
      <c r="F26" s="4">
        <v>39.200000000000003</v>
      </c>
      <c r="G26" s="4">
        <v>5.09</v>
      </c>
      <c r="H26" s="4">
        <v>300</v>
      </c>
      <c r="I26" s="4">
        <v>27</v>
      </c>
      <c r="J26" s="4"/>
      <c r="K26" s="5"/>
      <c r="L26" s="6"/>
      <c r="M26" s="6"/>
      <c r="N26" s="6"/>
      <c r="O26" s="6"/>
      <c r="P26" s="6"/>
      <c r="Q26" s="6"/>
      <c r="R26" s="6" t="s">
        <v>87</v>
      </c>
      <c r="S26" s="6"/>
      <c r="T26" s="6"/>
      <c r="U26" s="6"/>
      <c r="V26" s="4"/>
      <c r="W26" s="4"/>
      <c r="X26" s="6"/>
      <c r="Y26" s="4">
        <v>56</v>
      </c>
      <c r="Z26" s="4">
        <v>0.113837408</v>
      </c>
      <c r="AA26" s="6"/>
      <c r="AB26" s="5"/>
      <c r="AC26" s="6"/>
      <c r="AD26" s="6"/>
      <c r="AE26" s="6"/>
      <c r="AF26" s="6"/>
      <c r="AG26" s="6"/>
      <c r="AH26" s="6"/>
      <c r="AI26" s="6" t="s">
        <v>87</v>
      </c>
      <c r="AJ26" s="6"/>
      <c r="AK26" s="6"/>
      <c r="AL26" s="6"/>
      <c r="AM26" s="4"/>
      <c r="AN26" s="4"/>
      <c r="AO26" s="6"/>
      <c r="AP26" s="4"/>
      <c r="AQ26" s="4"/>
      <c r="AR26" s="6"/>
      <c r="AS26" s="5"/>
      <c r="AT26" s="6"/>
      <c r="AU26" s="6"/>
      <c r="AV26" s="6"/>
      <c r="AW26" s="6"/>
      <c r="AX26" s="6"/>
      <c r="AY26" s="6"/>
      <c r="AZ26" s="6" t="s">
        <v>87</v>
      </c>
      <c r="BA26" s="6"/>
      <c r="BB26" s="6"/>
      <c r="BC26" s="6"/>
      <c r="BD26" s="4"/>
      <c r="BE26" s="4"/>
      <c r="BF26" s="6"/>
      <c r="BG26" s="4"/>
      <c r="BH26" s="4"/>
      <c r="BI26" s="6"/>
      <c r="BJ26" s="5"/>
      <c r="BK26" s="6"/>
      <c r="BL26" s="6"/>
      <c r="BM26" s="6"/>
      <c r="BN26" s="6"/>
      <c r="BO26" s="6"/>
      <c r="BP26" s="6"/>
      <c r="BQ26" s="6" t="s">
        <v>87</v>
      </c>
      <c r="BR26" s="6"/>
      <c r="BS26" s="6"/>
      <c r="BT26" s="6"/>
      <c r="BU26" s="4"/>
      <c r="BV26" s="4"/>
      <c r="BW26" s="6"/>
      <c r="BX26" s="4">
        <v>198</v>
      </c>
      <c r="BY26" s="4">
        <v>0.116984055</v>
      </c>
      <c r="BZ26" s="6"/>
      <c r="CA26" s="5"/>
      <c r="CB26" s="6"/>
      <c r="CC26" s="6"/>
      <c r="CD26" s="6"/>
      <c r="CE26" s="6"/>
      <c r="CF26" s="6"/>
      <c r="CG26" s="6"/>
      <c r="CH26" s="6" t="s">
        <v>87</v>
      </c>
      <c r="CI26" s="6"/>
      <c r="CJ26" s="6"/>
      <c r="CK26" s="6"/>
      <c r="CL26" s="4"/>
      <c r="CM26" s="4"/>
      <c r="CN26" s="6"/>
      <c r="CO26" s="4"/>
      <c r="CP26" s="4"/>
      <c r="CQ26" s="6"/>
      <c r="CR26" s="5"/>
      <c r="CS26" s="6"/>
      <c r="CT26" s="6"/>
      <c r="CU26" s="6"/>
      <c r="CV26" s="6"/>
      <c r="CW26" s="6"/>
      <c r="CX26" s="6"/>
      <c r="CY26" s="6" t="s">
        <v>87</v>
      </c>
      <c r="CZ26" s="6"/>
      <c r="DA26" s="6"/>
      <c r="DB26" s="6"/>
      <c r="DC26" s="4"/>
      <c r="DD26" s="4"/>
      <c r="DE26" s="6"/>
      <c r="DF26" s="4">
        <v>6.9043999999999999</v>
      </c>
      <c r="DG26" s="4">
        <v>2.9598556000000002E-2</v>
      </c>
      <c r="DH26" s="6"/>
      <c r="DI26" s="5"/>
      <c r="DJ26" s="6"/>
      <c r="DK26" s="6"/>
      <c r="DL26" s="6"/>
      <c r="DM26" s="6"/>
      <c r="DN26" s="6"/>
      <c r="DO26" s="6"/>
      <c r="DP26" s="6" t="s">
        <v>87</v>
      </c>
      <c r="DQ26" s="6"/>
      <c r="DR26" s="6"/>
      <c r="DS26" s="6"/>
      <c r="DT26" s="4"/>
      <c r="DU26" s="4"/>
      <c r="DV26" s="6"/>
      <c r="DW26" s="4">
        <v>22</v>
      </c>
      <c r="DX26" s="4">
        <v>3.5298258999999998E-2</v>
      </c>
      <c r="DY26" s="6"/>
      <c r="DZ26" s="5"/>
      <c r="EA26" s="6"/>
      <c r="EB26" s="6"/>
      <c r="EC26" s="6"/>
      <c r="ED26" s="6"/>
      <c r="EE26" s="6"/>
      <c r="EF26" s="6"/>
      <c r="EG26" s="6" t="s">
        <v>87</v>
      </c>
      <c r="EH26" s="6"/>
      <c r="EI26" s="6"/>
      <c r="EJ26" s="6"/>
      <c r="EK26" s="4"/>
      <c r="EL26" s="4"/>
      <c r="EM26" s="6"/>
      <c r="EN26" s="4">
        <v>44</v>
      </c>
      <c r="EO26" s="4">
        <v>4.7641999999999997E-2</v>
      </c>
      <c r="EP26" s="6"/>
      <c r="EQ26" s="5"/>
      <c r="ER26" s="6"/>
      <c r="ES26" s="6"/>
      <c r="ET26" s="6"/>
      <c r="EU26" s="6"/>
      <c r="EV26" s="6"/>
      <c r="EW26" s="6"/>
      <c r="EX26" s="6" t="s">
        <v>87</v>
      </c>
      <c r="EY26" s="6"/>
      <c r="EZ26" s="6"/>
      <c r="FA26" s="6"/>
      <c r="FB26" s="4"/>
      <c r="FC26" s="4"/>
      <c r="FD26" s="6"/>
      <c r="FE26" s="4"/>
      <c r="FF26" s="4"/>
      <c r="FG26" s="6"/>
      <c r="FH26" s="5"/>
      <c r="FI26" s="6"/>
      <c r="FJ26" s="6"/>
      <c r="FK26" s="6"/>
      <c r="FL26" s="6"/>
      <c r="FM26" s="6"/>
      <c r="FN26" s="6"/>
      <c r="FO26" s="6" t="s">
        <v>87</v>
      </c>
      <c r="FP26" s="6"/>
      <c r="FQ26" s="6"/>
      <c r="FR26" s="6"/>
      <c r="FS26" s="4"/>
      <c r="FT26" s="4"/>
      <c r="FU26" s="6"/>
      <c r="FV26" s="4"/>
      <c r="FW26" s="4"/>
      <c r="FX26" s="6"/>
      <c r="FY26" s="5"/>
      <c r="FZ26" s="6"/>
      <c r="GA26" s="6"/>
      <c r="GB26" s="6"/>
      <c r="GC26" s="6"/>
      <c r="GD26" s="6"/>
      <c r="GE26" s="6"/>
      <c r="GF26" s="6" t="s">
        <v>87</v>
      </c>
      <c r="GG26" s="6"/>
      <c r="GH26" s="6"/>
      <c r="GI26" s="6"/>
      <c r="GJ26" s="4"/>
      <c r="GK26" s="4"/>
      <c r="GL26" s="6"/>
      <c r="GM26" s="4"/>
      <c r="GN26" s="4"/>
      <c r="GO26" s="6"/>
      <c r="GP26" s="5"/>
      <c r="GQ26" s="6"/>
      <c r="GR26" s="6"/>
      <c r="GS26" s="6"/>
      <c r="GT26" s="6"/>
      <c r="GU26" s="6"/>
      <c r="GV26" s="6"/>
      <c r="GW26" s="6" t="s">
        <v>87</v>
      </c>
      <c r="GX26" s="6"/>
      <c r="GY26" s="6"/>
      <c r="GZ26" s="6"/>
      <c r="HA26" s="4"/>
      <c r="HB26" s="4"/>
      <c r="HC26" s="6"/>
      <c r="HD26" s="4"/>
      <c r="HE26" s="4"/>
      <c r="HF26" s="6"/>
      <c r="HG26" s="5"/>
      <c r="HH26" s="6"/>
      <c r="HI26" s="6"/>
      <c r="HJ26" s="6"/>
      <c r="HK26" s="6"/>
      <c r="HL26" s="6"/>
      <c r="HM26" s="6"/>
      <c r="HN26" s="6" t="s">
        <v>87</v>
      </c>
      <c r="HO26" s="6"/>
      <c r="HP26" s="6"/>
      <c r="HQ26" s="6"/>
      <c r="HR26" s="4"/>
      <c r="HS26" s="4"/>
      <c r="HT26" s="6"/>
      <c r="HU26" s="4"/>
      <c r="HV26" s="4"/>
      <c r="HW26" s="6"/>
      <c r="HX26" s="5"/>
      <c r="HY26" s="6"/>
      <c r="HZ26" s="6"/>
      <c r="IA26" s="6"/>
      <c r="IB26" s="6"/>
      <c r="IC26" s="6"/>
      <c r="ID26" s="6"/>
      <c r="IE26" s="6" t="s">
        <v>87</v>
      </c>
      <c r="IF26" s="6"/>
      <c r="IG26" s="6"/>
      <c r="IH26" s="6"/>
      <c r="II26" s="4"/>
      <c r="IJ26" s="4"/>
      <c r="IK26" s="6"/>
      <c r="IL26" s="4"/>
      <c r="IM26" s="4"/>
      <c r="IN26" s="6"/>
      <c r="IO26" s="5"/>
      <c r="IP26" s="6"/>
      <c r="IQ26" s="6"/>
      <c r="IR26" s="6"/>
      <c r="IS26" s="6"/>
      <c r="IT26" s="6"/>
      <c r="IU26" s="6"/>
      <c r="IV26" s="6" t="s">
        <v>87</v>
      </c>
      <c r="IW26" s="6"/>
      <c r="IX26" s="6"/>
      <c r="IY26" s="6"/>
      <c r="IZ26" s="4"/>
      <c r="JA26" s="4"/>
      <c r="JB26" s="6"/>
      <c r="JC26" s="4"/>
      <c r="JD26" s="4"/>
      <c r="JE26" s="6"/>
      <c r="JF26" s="5"/>
      <c r="JG26" s="6"/>
      <c r="JH26" s="6"/>
      <c r="JI26" s="6"/>
      <c r="JJ26" s="6"/>
      <c r="JK26" s="6"/>
      <c r="JL26" s="6"/>
      <c r="JM26" s="6" t="s">
        <v>87</v>
      </c>
      <c r="JN26" s="6"/>
      <c r="JO26" s="6"/>
      <c r="JP26" s="6"/>
      <c r="JQ26" s="4"/>
      <c r="JR26" s="4"/>
      <c r="JS26" s="6"/>
      <c r="JT26" s="4"/>
      <c r="JU26" s="4"/>
      <c r="JV26" s="6"/>
      <c r="JW26" s="5"/>
      <c r="JX26" s="6"/>
      <c r="JY26" s="6"/>
      <c r="JZ26" s="6"/>
      <c r="KA26" s="6"/>
      <c r="KB26" s="6"/>
      <c r="KC26" s="6"/>
      <c r="KD26" s="6" t="s">
        <v>87</v>
      </c>
      <c r="KE26" s="6"/>
      <c r="KF26" s="6"/>
      <c r="KG26" s="6"/>
      <c r="KH26" s="4"/>
      <c r="KI26" s="4"/>
      <c r="KJ26" s="6"/>
      <c r="KK26" s="4"/>
      <c r="KL26" s="4"/>
      <c r="KM26" s="6"/>
      <c r="KN26" s="5"/>
      <c r="KO26" s="6"/>
      <c r="KP26" s="6"/>
      <c r="KQ26" s="6"/>
      <c r="KR26" s="6"/>
      <c r="KS26" s="6"/>
      <c r="KT26" s="6"/>
      <c r="KU26" s="6" t="s">
        <v>87</v>
      </c>
      <c r="KV26" s="6"/>
      <c r="KW26" s="6"/>
      <c r="KX26" s="6"/>
      <c r="KY26" s="4"/>
      <c r="KZ26" s="4"/>
      <c r="LA26" s="6"/>
      <c r="LB26" s="4"/>
      <c r="LC26" s="4"/>
      <c r="LD26" s="6"/>
      <c r="LE26" s="5"/>
      <c r="LF26" s="6"/>
      <c r="LG26" s="6"/>
      <c r="LH26" s="6"/>
      <c r="LI26" s="6"/>
      <c r="LJ26" s="6"/>
      <c r="LK26" s="6"/>
      <c r="LL26" s="6" t="s">
        <v>87</v>
      </c>
      <c r="LM26" s="6"/>
      <c r="LN26" s="6"/>
      <c r="LO26" s="6"/>
      <c r="LP26" s="4"/>
      <c r="LQ26" s="4"/>
      <c r="LR26" s="6"/>
      <c r="LS26" s="4"/>
      <c r="LT26" s="4"/>
      <c r="LU26" s="6"/>
      <c r="LV26" s="5"/>
      <c r="LW26" s="6"/>
      <c r="LX26" s="6"/>
      <c r="LY26" s="6"/>
      <c r="LZ26" s="6"/>
      <c r="MA26" s="6"/>
      <c r="MB26" s="6"/>
      <c r="MC26" s="6" t="s">
        <v>87</v>
      </c>
      <c r="MD26" s="6"/>
      <c r="ME26" s="6"/>
      <c r="MF26" s="6"/>
      <c r="MG26" s="4"/>
      <c r="MH26" s="4"/>
      <c r="MI26" s="6"/>
      <c r="MJ26" s="4"/>
      <c r="MK26" s="4"/>
      <c r="ML26" s="6"/>
      <c r="MM26" s="5"/>
      <c r="MN26" s="6"/>
      <c r="MO26" s="6"/>
      <c r="MP26" s="6"/>
      <c r="MQ26" s="6"/>
      <c r="MR26" s="6"/>
      <c r="MS26" s="6"/>
      <c r="MT26" s="6" t="s">
        <v>87</v>
      </c>
      <c r="MU26" s="6"/>
      <c r="MV26" s="6"/>
      <c r="MW26" s="6"/>
      <c r="MX26" s="4"/>
      <c r="MY26" s="4"/>
      <c r="MZ26" s="6"/>
      <c r="NA26" s="4"/>
      <c r="NB26" s="4"/>
      <c r="NC26" s="6"/>
      <c r="ND26" s="5"/>
      <c r="NE26" s="6"/>
      <c r="NF26" s="6"/>
      <c r="NG26" s="6"/>
      <c r="NH26" s="6"/>
      <c r="NI26" s="6"/>
      <c r="NJ26" s="6"/>
      <c r="NK26" s="6" t="s">
        <v>87</v>
      </c>
      <c r="NL26" s="6"/>
      <c r="NM26" s="6"/>
      <c r="NN26" s="6"/>
      <c r="NO26" s="4"/>
      <c r="NP26" s="4"/>
      <c r="NQ26" s="6"/>
      <c r="NR26" s="4"/>
      <c r="NS26" s="4"/>
      <c r="NT26" s="6"/>
      <c r="NU26" s="5"/>
      <c r="NV26" s="6"/>
      <c r="NW26" s="6"/>
      <c r="NX26" s="6"/>
      <c r="NY26" s="6"/>
      <c r="NZ26" s="6"/>
      <c r="OA26" s="6"/>
      <c r="OB26" s="6" t="s">
        <v>87</v>
      </c>
      <c r="OC26" s="6"/>
      <c r="OD26" s="6"/>
      <c r="OE26" s="6"/>
      <c r="OF26" s="4"/>
      <c r="OG26" s="4"/>
      <c r="OH26" s="6"/>
      <c r="OI26" s="4"/>
      <c r="OJ26" s="4"/>
      <c r="OK26" s="6"/>
      <c r="OL26" s="5"/>
      <c r="OM26" s="6"/>
      <c r="ON26" s="6"/>
      <c r="OO26" s="6"/>
      <c r="OP26" s="6"/>
      <c r="OQ26" s="6"/>
      <c r="OR26" s="6"/>
      <c r="OS26" s="6" t="s">
        <v>87</v>
      </c>
      <c r="OT26" s="6"/>
      <c r="OU26" s="6"/>
      <c r="OV26" s="6"/>
      <c r="OW26" s="4"/>
      <c r="OX26" s="4"/>
      <c r="OY26" s="6"/>
      <c r="OZ26" s="4"/>
      <c r="PA26" s="4"/>
      <c r="PB26" s="6"/>
      <c r="PC26" s="5"/>
      <c r="PD26" s="6"/>
      <c r="PE26" s="6"/>
      <c r="PF26" s="6"/>
      <c r="PG26" s="6"/>
      <c r="PH26" s="6"/>
      <c r="PI26" s="6"/>
      <c r="PJ26" s="6" t="s">
        <v>87</v>
      </c>
      <c r="PK26" s="6"/>
      <c r="PL26" s="6"/>
      <c r="PM26" s="6"/>
      <c r="PN26" s="4"/>
      <c r="PO26" s="4"/>
      <c r="PP26" s="6"/>
      <c r="PQ26" s="4"/>
      <c r="PR26" s="4"/>
      <c r="PS26" s="6"/>
      <c r="PT26" s="5"/>
      <c r="PU26" s="6"/>
      <c r="PV26" s="6"/>
      <c r="PW26" s="6"/>
      <c r="PX26" s="6"/>
      <c r="PY26" s="6"/>
      <c r="PZ26" s="6"/>
      <c r="QA26" s="6" t="s">
        <v>87</v>
      </c>
      <c r="QB26" s="6"/>
      <c r="QC26" s="6"/>
      <c r="QD26" s="6"/>
      <c r="QE26" s="4"/>
      <c r="QF26" s="4"/>
      <c r="QG26" s="6"/>
      <c r="QH26" s="4"/>
      <c r="QI26" s="4"/>
      <c r="QJ26" s="6"/>
      <c r="QK26" s="5"/>
      <c r="QL26" s="6"/>
      <c r="QM26" s="6"/>
      <c r="QN26" s="6"/>
      <c r="QO26" s="6"/>
      <c r="QP26" s="6"/>
      <c r="QQ26" s="6"/>
      <c r="QR26" s="6" t="s">
        <v>87</v>
      </c>
      <c r="QS26" s="6"/>
      <c r="QT26" s="6"/>
      <c r="QU26" s="6"/>
      <c r="QV26" s="4"/>
      <c r="QW26" s="4"/>
      <c r="QX26" s="6"/>
      <c r="QY26" s="4"/>
      <c r="QZ26" s="4"/>
      <c r="RA26" s="6"/>
      <c r="RB26" s="5"/>
      <c r="RC26" s="6"/>
      <c r="RD26" s="6"/>
      <c r="RE26" s="6"/>
      <c r="RF26" s="6"/>
      <c r="RG26" s="6"/>
      <c r="RH26" s="6"/>
      <c r="RI26" s="6" t="s">
        <v>87</v>
      </c>
      <c r="RJ26" s="6"/>
      <c r="RK26" s="6"/>
      <c r="RL26" s="6"/>
      <c r="RM26" s="4"/>
      <c r="RN26" s="4"/>
      <c r="RO26" s="6"/>
      <c r="RP26" s="4"/>
      <c r="RQ26" s="4"/>
      <c r="RR26" s="6"/>
      <c r="RS26" s="5"/>
      <c r="RT26" s="6"/>
      <c r="RU26" s="6"/>
      <c r="RV26" s="6"/>
      <c r="RW26" s="6"/>
      <c r="RX26" s="6"/>
      <c r="RY26" s="6"/>
      <c r="RZ26" s="6" t="s">
        <v>87</v>
      </c>
      <c r="SA26" s="6"/>
      <c r="SB26" s="6"/>
      <c r="SC26" s="6"/>
      <c r="SD26" s="4"/>
      <c r="SE26" s="4"/>
      <c r="SF26" s="6"/>
      <c r="SG26" s="4"/>
      <c r="SH26" s="4"/>
      <c r="SI26" s="6"/>
      <c r="SJ26" s="5"/>
      <c r="SK26" s="6"/>
      <c r="SL26" s="6"/>
      <c r="SM26" s="6"/>
      <c r="SN26" s="6"/>
      <c r="SO26" s="6"/>
      <c r="SP26" s="6"/>
      <c r="SQ26" s="6" t="s">
        <v>87</v>
      </c>
      <c r="SR26" s="6"/>
      <c r="SS26" s="6"/>
      <c r="ST26" s="6"/>
      <c r="SU26" s="4"/>
      <c r="SV26" s="4"/>
      <c r="SW26" s="6"/>
      <c r="SX26" s="4"/>
      <c r="SY26" s="4"/>
      <c r="SZ26" s="6"/>
      <c r="TA26" s="5"/>
      <c r="TB26" s="6"/>
      <c r="TC26" s="6"/>
      <c r="TD26" s="6"/>
      <c r="TE26" s="6"/>
      <c r="TF26" s="6"/>
      <c r="TG26" s="6"/>
      <c r="TH26" s="6" t="s">
        <v>87</v>
      </c>
      <c r="TI26" s="6"/>
      <c r="TJ26" s="6"/>
      <c r="TK26" s="6"/>
      <c r="TL26" s="4"/>
      <c r="TM26" s="4"/>
      <c r="TN26" s="6"/>
      <c r="TO26" s="4"/>
      <c r="TP26" s="4"/>
      <c r="TQ26" s="6"/>
      <c r="TR26" s="5"/>
      <c r="TS26" s="6"/>
      <c r="TT26" s="6"/>
      <c r="TU26" s="6"/>
      <c r="TV26" s="6"/>
      <c r="TW26" s="6"/>
      <c r="TX26" s="6"/>
      <c r="TY26" s="6" t="s">
        <v>87</v>
      </c>
      <c r="TZ26" s="6"/>
      <c r="UA26" s="6"/>
      <c r="UB26" s="6"/>
      <c r="UC26" s="4"/>
      <c r="UD26" s="4"/>
      <c r="UE26" s="6"/>
      <c r="UF26" s="4"/>
      <c r="UG26" s="4"/>
      <c r="UH26" s="6"/>
      <c r="UI26" s="5"/>
      <c r="UJ26" s="6"/>
      <c r="UK26" s="6"/>
      <c r="UL26" s="6"/>
      <c r="UM26" s="6"/>
      <c r="UN26" s="6"/>
      <c r="UO26" s="6"/>
      <c r="UP26" s="6" t="s">
        <v>87</v>
      </c>
      <c r="UQ26" s="6"/>
      <c r="UR26" s="6"/>
      <c r="US26" s="6"/>
      <c r="UT26" s="4"/>
      <c r="UU26" s="4"/>
      <c r="UV26" s="6"/>
      <c r="UW26" s="4"/>
      <c r="UX26" s="4"/>
      <c r="UY26" s="6"/>
      <c r="UZ26" s="5"/>
      <c r="VA26" s="6"/>
      <c r="VB26" s="6"/>
      <c r="VC26" s="6"/>
      <c r="VD26" s="6"/>
      <c r="VE26" s="6"/>
      <c r="VF26" s="6"/>
      <c r="VG26" s="6" t="s">
        <v>87</v>
      </c>
      <c r="VH26" s="6"/>
      <c r="VI26" s="6"/>
      <c r="VJ26" s="6"/>
      <c r="VK26" s="4"/>
      <c r="VL26" s="4"/>
      <c r="VM26" s="6"/>
      <c r="VN26" s="4">
        <v>40.271773330000002</v>
      </c>
      <c r="VO26" s="4">
        <v>0.103297951</v>
      </c>
      <c r="VP26" s="6"/>
      <c r="VQ26" s="5"/>
      <c r="VR26" s="6"/>
      <c r="VS26" s="6"/>
      <c r="VT26" s="6"/>
      <c r="VU26" s="6"/>
      <c r="VV26" s="6"/>
      <c r="VW26" s="6"/>
      <c r="VX26" s="6" t="s">
        <v>87</v>
      </c>
      <c r="VY26" s="6"/>
      <c r="VZ26" s="6"/>
      <c r="WA26" s="6"/>
      <c r="WB26" s="4"/>
      <c r="WC26" s="4"/>
      <c r="WD26" s="6"/>
      <c r="WE26" s="4"/>
      <c r="WF26" s="4"/>
      <c r="WG26" s="6"/>
      <c r="WH26" s="5"/>
      <c r="WI26" s="6"/>
      <c r="WJ26" s="6"/>
      <c r="WK26" s="6"/>
      <c r="WL26" s="6"/>
      <c r="WM26" s="6"/>
      <c r="WN26" s="6"/>
      <c r="WO26" s="6" t="s">
        <v>87</v>
      </c>
      <c r="WP26" s="6"/>
      <c r="WQ26" s="6"/>
      <c r="WR26" s="6"/>
      <c r="WS26" s="4"/>
      <c r="WT26" s="4"/>
      <c r="WU26" s="6"/>
      <c r="WV26" s="4"/>
      <c r="WW26" s="4"/>
      <c r="WX26" s="6"/>
      <c r="WY26" s="5"/>
      <c r="WZ26" s="6"/>
      <c r="XA26" s="6"/>
      <c r="XB26" s="6"/>
      <c r="XC26" s="6"/>
      <c r="XD26" s="6"/>
      <c r="XE26" s="6"/>
      <c r="XF26" s="6" t="s">
        <v>87</v>
      </c>
      <c r="XG26" s="6"/>
      <c r="XH26" s="6"/>
      <c r="XI26" s="6"/>
      <c r="XJ26" s="4"/>
      <c r="XK26" s="4"/>
      <c r="XL26" s="6"/>
      <c r="XM26" s="4"/>
      <c r="XN26" s="4"/>
      <c r="XO26" s="6"/>
      <c r="XP26" s="5"/>
      <c r="XQ26" s="6"/>
      <c r="XR26" s="6"/>
      <c r="XS26" s="6"/>
      <c r="XT26" s="6"/>
      <c r="XU26" s="6"/>
      <c r="XV26" s="6"/>
      <c r="XW26" s="6" t="s">
        <v>87</v>
      </c>
      <c r="XX26" s="6"/>
      <c r="XY26" s="6"/>
      <c r="XZ26" s="6"/>
      <c r="YA26" s="4"/>
      <c r="YB26" s="4"/>
      <c r="YC26" s="6"/>
      <c r="YD26" s="4"/>
      <c r="YE26" s="4"/>
      <c r="YF26" s="6"/>
      <c r="YG26" s="5"/>
      <c r="YH26" s="6"/>
      <c r="YI26" s="6"/>
      <c r="YJ26" s="6"/>
      <c r="YK26" s="6"/>
      <c r="YL26" s="6"/>
      <c r="YM26" s="6"/>
      <c r="YN26" s="6" t="s">
        <v>87</v>
      </c>
      <c r="YO26" s="6"/>
      <c r="YP26" s="6"/>
      <c r="YQ26" s="6"/>
      <c r="YR26" s="4"/>
      <c r="YS26" s="4"/>
      <c r="YT26" s="6"/>
      <c r="YU26" s="4"/>
      <c r="YV26" s="4"/>
      <c r="YW26" s="6"/>
      <c r="YX26" s="5"/>
      <c r="YY26" s="6"/>
      <c r="YZ26" s="6"/>
      <c r="ZA26" s="6"/>
      <c r="ZB26" s="6"/>
      <c r="ZC26" s="6"/>
      <c r="ZD26" s="6"/>
      <c r="ZE26" s="6" t="s">
        <v>87</v>
      </c>
      <c r="ZF26" s="6"/>
      <c r="ZG26" s="6"/>
      <c r="ZH26" s="6"/>
      <c r="ZI26" s="4"/>
      <c r="ZJ26" s="4"/>
      <c r="ZK26" s="6"/>
      <c r="ZL26" s="4"/>
      <c r="ZM26" s="4"/>
      <c r="ZN26" s="6"/>
      <c r="ZO26" s="5"/>
      <c r="ZP26" s="6"/>
      <c r="ZQ26" s="6"/>
      <c r="ZR26" s="6"/>
      <c r="ZS26" s="6"/>
      <c r="ZT26" s="6"/>
      <c r="ZU26" s="6"/>
      <c r="ZV26" s="6" t="s">
        <v>87</v>
      </c>
      <c r="ZW26" s="6"/>
      <c r="ZX26" s="6"/>
      <c r="ZY26" s="6"/>
      <c r="ZZ26" s="4"/>
      <c r="AAA26" s="4"/>
      <c r="AAB26" s="6"/>
      <c r="AAC26" s="4">
        <v>39.818980000000003</v>
      </c>
      <c r="AAD26" s="4">
        <v>7.8236034999999995E-2</v>
      </c>
      <c r="AAE26" s="6"/>
      <c r="AAF26" s="5"/>
      <c r="AAG26" s="6"/>
      <c r="AAH26" s="6"/>
      <c r="AAI26" s="6"/>
      <c r="AAJ26" s="6"/>
      <c r="AAK26" s="6"/>
      <c r="AAL26" s="6"/>
      <c r="AAM26" s="6" t="s">
        <v>87</v>
      </c>
      <c r="AAN26" s="6"/>
      <c r="AAO26" s="6"/>
      <c r="AAP26" s="6"/>
      <c r="AAQ26" s="4"/>
      <c r="AAR26" s="4"/>
      <c r="AAS26" s="6"/>
      <c r="AAT26" s="4"/>
      <c r="AAU26" s="4"/>
      <c r="AAV26" s="6"/>
      <c r="AAW26" s="5"/>
      <c r="AAX26" s="6"/>
      <c r="AAY26" s="6"/>
      <c r="AAZ26" s="6"/>
      <c r="ABA26" s="6"/>
      <c r="ABB26" s="6"/>
      <c r="ABC26" s="6"/>
      <c r="ABD26" s="6" t="s">
        <v>87</v>
      </c>
      <c r="ABE26" s="6"/>
      <c r="ABF26" s="6"/>
      <c r="ABG26" s="6"/>
      <c r="ABH26" s="4"/>
      <c r="ABI26" s="4"/>
      <c r="ABJ26" s="6"/>
      <c r="ABK26" s="4"/>
      <c r="ABL26" s="4"/>
      <c r="ABM26" s="6"/>
      <c r="ABN26" s="5"/>
      <c r="ABO26" s="6"/>
      <c r="ABP26" s="6"/>
      <c r="ABQ26" s="6"/>
      <c r="ABR26" s="6"/>
      <c r="ABS26" s="6"/>
      <c r="ABT26" s="6"/>
      <c r="ABU26" s="6" t="s">
        <v>87</v>
      </c>
      <c r="ABV26" s="6"/>
      <c r="ABW26" s="6"/>
      <c r="ABX26" s="6"/>
      <c r="ABY26" s="4"/>
      <c r="ABZ26" s="4"/>
      <c r="ACA26" s="6"/>
      <c r="ACB26" s="4"/>
      <c r="ACC26" s="4"/>
      <c r="ACD26" s="6"/>
      <c r="ACE26" s="5"/>
      <c r="ACF26" s="6"/>
      <c r="ACG26" s="6"/>
      <c r="ACH26" s="6"/>
      <c r="ACI26" s="6"/>
      <c r="ACJ26" s="6"/>
      <c r="ACK26" s="6"/>
      <c r="ACL26" s="6" t="s">
        <v>87</v>
      </c>
      <c r="ACM26" s="6"/>
      <c r="ACN26" s="6"/>
      <c r="ACO26" s="6"/>
      <c r="ACP26" s="4"/>
      <c r="ACQ26" s="4"/>
      <c r="ACR26" s="6"/>
      <c r="ACS26" s="4"/>
      <c r="ACT26" s="4"/>
      <c r="ACU26" s="6"/>
      <c r="ACV26" s="5"/>
      <c r="ACW26" s="6"/>
      <c r="ACX26" s="6"/>
      <c r="ACY26" s="6"/>
      <c r="ACZ26" s="6"/>
      <c r="ADA26" s="6"/>
      <c r="ADB26" s="6"/>
      <c r="ADC26" s="6" t="s">
        <v>87</v>
      </c>
      <c r="ADD26" s="6"/>
      <c r="ADE26" s="6"/>
      <c r="ADF26" s="6"/>
      <c r="ADG26" s="4"/>
      <c r="ADH26" s="4"/>
      <c r="ADI26" s="6"/>
      <c r="ADJ26" s="4"/>
      <c r="ADK26" s="4"/>
      <c r="ADL26" s="6"/>
      <c r="ADM26" s="5"/>
      <c r="ADN26" s="6"/>
      <c r="ADO26" s="6"/>
      <c r="ADP26" s="6"/>
      <c r="ADQ26" s="6"/>
      <c r="ADR26" s="6"/>
      <c r="ADS26" s="6"/>
      <c r="ADT26" s="6" t="s">
        <v>87</v>
      </c>
      <c r="ADU26" s="6"/>
      <c r="ADV26" s="6"/>
      <c r="ADW26" s="6"/>
      <c r="ADX26" s="4"/>
      <c r="ADY26" s="4"/>
      <c r="ADZ26" s="6"/>
      <c r="AEA26" s="4">
        <v>60.343793329999997</v>
      </c>
      <c r="AEB26" s="4">
        <v>0.236284209</v>
      </c>
      <c r="AEC26" s="6"/>
      <c r="AED26" s="5"/>
      <c r="AEE26" s="6"/>
      <c r="AEF26" s="6"/>
      <c r="AEG26" s="6"/>
      <c r="AEH26" s="6"/>
      <c r="AEI26" s="6"/>
      <c r="AEJ26" s="6"/>
      <c r="AEK26" s="6" t="s">
        <v>87</v>
      </c>
      <c r="AEL26" s="6"/>
      <c r="AEM26" s="6"/>
      <c r="AEN26" s="6"/>
      <c r="AEO26" s="4"/>
      <c r="AEP26" s="4"/>
      <c r="AEQ26" s="6"/>
      <c r="AER26" s="4"/>
      <c r="AES26" s="4"/>
      <c r="AET26" s="6"/>
      <c r="AEU26" s="6"/>
      <c r="AEV26" s="6"/>
      <c r="AEW26" s="5"/>
      <c r="AEX26" s="14" t="s">
        <v>117</v>
      </c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4"/>
      <c r="AFP26" s="4"/>
      <c r="AFQ26" s="14">
        <v>28</v>
      </c>
      <c r="AFR26" s="15">
        <v>4.6100000000000001E-7</v>
      </c>
      <c r="AFS26" s="8">
        <v>1.7133299999999999E-7</v>
      </c>
      <c r="AFT26" s="4">
        <v>301</v>
      </c>
      <c r="AFU26" s="8">
        <v>1.9299999999999999E-7</v>
      </c>
      <c r="AFV26" s="4"/>
      <c r="AFW26" s="4"/>
      <c r="AFX26" s="8">
        <v>169</v>
      </c>
      <c r="AFY26" s="4">
        <v>5.1324388269999996</v>
      </c>
      <c r="AFZ26" s="4">
        <v>301</v>
      </c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</row>
    <row r="27" spans="1:881" ht="15.75" x14ac:dyDescent="0.25">
      <c r="A27" s="4"/>
      <c r="B27" s="4"/>
      <c r="C27" s="4"/>
      <c r="D27" s="4"/>
      <c r="E27" s="4">
        <v>319</v>
      </c>
      <c r="F27" s="4">
        <v>46</v>
      </c>
      <c r="G27" s="4">
        <v>5.03</v>
      </c>
      <c r="H27" s="4">
        <v>306</v>
      </c>
      <c r="I27" s="4">
        <v>33</v>
      </c>
      <c r="J27" s="4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4"/>
      <c r="W27" s="4"/>
      <c r="X27" s="4"/>
      <c r="Y27" s="4"/>
      <c r="Z27" s="4"/>
      <c r="AA27" s="6"/>
      <c r="AB27" s="5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4"/>
      <c r="AN27" s="4"/>
      <c r="AO27" s="4"/>
      <c r="AP27" s="4"/>
      <c r="AQ27" s="4"/>
      <c r="AR27" s="6"/>
      <c r="AS27" s="5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4"/>
      <c r="BE27" s="4"/>
      <c r="BF27" s="4"/>
      <c r="BG27" s="4"/>
      <c r="BH27" s="4"/>
      <c r="BI27" s="6"/>
      <c r="BJ27" s="5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4"/>
      <c r="BV27" s="4"/>
      <c r="BW27" s="4"/>
      <c r="BX27" s="4">
        <v>200</v>
      </c>
      <c r="BY27" s="4">
        <v>0.11696331</v>
      </c>
      <c r="BZ27" s="6"/>
      <c r="CA27" s="5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4"/>
      <c r="CM27" s="4"/>
      <c r="CN27" s="4"/>
      <c r="CO27" s="4"/>
      <c r="CP27" s="4"/>
      <c r="CQ27" s="6"/>
      <c r="CR27" s="5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4"/>
      <c r="DD27" s="4"/>
      <c r="DE27" s="6"/>
      <c r="DF27" s="4">
        <v>8.6304999999999996</v>
      </c>
      <c r="DG27" s="4">
        <v>2.9974853999999999E-2</v>
      </c>
      <c r="DH27" s="6"/>
      <c r="DI27" s="5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4"/>
      <c r="DU27" s="4"/>
      <c r="DV27" s="6"/>
      <c r="DW27" s="4">
        <v>24</v>
      </c>
      <c r="DX27" s="4">
        <v>3.6298802999999998E-2</v>
      </c>
      <c r="DY27" s="6"/>
      <c r="DZ27" s="5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4"/>
      <c r="EL27" s="4"/>
      <c r="EM27" s="6"/>
      <c r="EN27" s="4">
        <v>46</v>
      </c>
      <c r="EO27" s="4">
        <v>4.8237000000000002E-2</v>
      </c>
      <c r="EP27" s="6"/>
      <c r="EQ27" s="5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4"/>
      <c r="FC27" s="4"/>
      <c r="FD27" s="4"/>
      <c r="FE27" s="4"/>
      <c r="FF27" s="4"/>
      <c r="FG27" s="6"/>
      <c r="FH27" s="5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4"/>
      <c r="FT27" s="4"/>
      <c r="FU27" s="4"/>
      <c r="FV27" s="4"/>
      <c r="FW27" s="4"/>
      <c r="FX27" s="6"/>
      <c r="FY27" s="5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4"/>
      <c r="GK27" s="4"/>
      <c r="GL27" s="4"/>
      <c r="GM27" s="4"/>
      <c r="GN27" s="4"/>
      <c r="GO27" s="6"/>
      <c r="GP27" s="5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4"/>
      <c r="HB27" s="4"/>
      <c r="HC27" s="4"/>
      <c r="HD27" s="4"/>
      <c r="HE27" s="4"/>
      <c r="HF27" s="6"/>
      <c r="HG27" s="5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4"/>
      <c r="HS27" s="4"/>
      <c r="HT27" s="4"/>
      <c r="HU27" s="4"/>
      <c r="HV27" s="4"/>
      <c r="HW27" s="6"/>
      <c r="HX27" s="5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4"/>
      <c r="IJ27" s="4"/>
      <c r="IK27" s="4"/>
      <c r="IL27" s="4"/>
      <c r="IM27" s="4"/>
      <c r="IN27" s="6"/>
      <c r="IO27" s="5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4"/>
      <c r="JA27" s="4"/>
      <c r="JB27" s="4"/>
      <c r="JC27" s="4"/>
      <c r="JD27" s="4"/>
      <c r="JE27" s="6"/>
      <c r="JF27" s="5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4"/>
      <c r="JR27" s="4"/>
      <c r="JS27" s="4"/>
      <c r="JT27" s="4"/>
      <c r="JU27" s="4"/>
      <c r="JV27" s="6"/>
      <c r="JW27" s="5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4"/>
      <c r="KI27" s="4"/>
      <c r="KJ27" s="4"/>
      <c r="KK27" s="4"/>
      <c r="KL27" s="4"/>
      <c r="KM27" s="6"/>
      <c r="KN27" s="5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4"/>
      <c r="KZ27" s="4"/>
      <c r="LA27" s="4"/>
      <c r="LB27" s="4"/>
      <c r="LC27" s="4"/>
      <c r="LD27" s="6"/>
      <c r="LE27" s="5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4"/>
      <c r="LQ27" s="4"/>
      <c r="LR27" s="4"/>
      <c r="LS27" s="4"/>
      <c r="LT27" s="4"/>
      <c r="LU27" s="6"/>
      <c r="LV27" s="5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4"/>
      <c r="MH27" s="4"/>
      <c r="MI27" s="4"/>
      <c r="MJ27" s="4"/>
      <c r="MK27" s="4"/>
      <c r="ML27" s="6"/>
      <c r="MM27" s="5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4"/>
      <c r="MY27" s="4"/>
      <c r="MZ27" s="4"/>
      <c r="NA27" s="4"/>
      <c r="NB27" s="4"/>
      <c r="NC27" s="6"/>
      <c r="ND27" s="5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4"/>
      <c r="NP27" s="4"/>
      <c r="NQ27" s="4"/>
      <c r="NR27" s="4"/>
      <c r="NS27" s="4"/>
      <c r="NT27" s="6"/>
      <c r="NU27" s="5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4"/>
      <c r="OG27" s="4"/>
      <c r="OH27" s="4"/>
      <c r="OI27" s="4"/>
      <c r="OJ27" s="4"/>
      <c r="OK27" s="6"/>
      <c r="OL27" s="5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4"/>
      <c r="OX27" s="4"/>
      <c r="OY27" s="4"/>
      <c r="OZ27" s="4"/>
      <c r="PA27" s="4"/>
      <c r="PB27" s="6"/>
      <c r="PC27" s="5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4"/>
      <c r="PO27" s="4"/>
      <c r="PP27" s="4"/>
      <c r="PQ27" s="4"/>
      <c r="PR27" s="4"/>
      <c r="PS27" s="6"/>
      <c r="PT27" s="5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4"/>
      <c r="QF27" s="4"/>
      <c r="QG27" s="4"/>
      <c r="QH27" s="4"/>
      <c r="QI27" s="4"/>
      <c r="QJ27" s="6"/>
      <c r="QK27" s="5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4"/>
      <c r="QW27" s="4"/>
      <c r="QX27" s="4"/>
      <c r="QY27" s="4"/>
      <c r="QZ27" s="4"/>
      <c r="RA27" s="6"/>
      <c r="RB27" s="5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4"/>
      <c r="RN27" s="4"/>
      <c r="RO27" s="4"/>
      <c r="RP27" s="4"/>
      <c r="RQ27" s="4"/>
      <c r="RR27" s="6"/>
      <c r="RS27" s="5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4"/>
      <c r="SE27" s="4"/>
      <c r="SF27" s="4"/>
      <c r="SG27" s="4"/>
      <c r="SH27" s="4"/>
      <c r="SI27" s="6"/>
      <c r="SJ27" s="5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4"/>
      <c r="SV27" s="4"/>
      <c r="SW27" s="4"/>
      <c r="SX27" s="4"/>
      <c r="SY27" s="4"/>
      <c r="SZ27" s="6"/>
      <c r="TA27" s="5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4"/>
      <c r="TM27" s="4"/>
      <c r="TN27" s="4"/>
      <c r="TO27" s="4"/>
      <c r="TP27" s="4"/>
      <c r="TQ27" s="6"/>
      <c r="TR27" s="5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4"/>
      <c r="UD27" s="4"/>
      <c r="UE27" s="4"/>
      <c r="UF27" s="4"/>
      <c r="UG27" s="4"/>
      <c r="UH27" s="6"/>
      <c r="UI27" s="5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4"/>
      <c r="UU27" s="4"/>
      <c r="UV27" s="4"/>
      <c r="UW27" s="4"/>
      <c r="UX27" s="4"/>
      <c r="UY27" s="6"/>
      <c r="UZ27" s="5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4"/>
      <c r="VL27" s="4"/>
      <c r="VM27" s="4"/>
      <c r="VN27" s="4"/>
      <c r="VO27" s="4"/>
      <c r="VP27" s="6"/>
      <c r="VQ27" s="5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4"/>
      <c r="WC27" s="4"/>
      <c r="WD27" s="4"/>
      <c r="WE27" s="4"/>
      <c r="WF27" s="4"/>
      <c r="WG27" s="6"/>
      <c r="WH27" s="5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4"/>
      <c r="WT27" s="4"/>
      <c r="WU27" s="4"/>
      <c r="WV27" s="4"/>
      <c r="WW27" s="4"/>
      <c r="WX27" s="6"/>
      <c r="WY27" s="5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4"/>
      <c r="XK27" s="4"/>
      <c r="XL27" s="4"/>
      <c r="XM27" s="4"/>
      <c r="XN27" s="4"/>
      <c r="XO27" s="6"/>
      <c r="XP27" s="5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4"/>
      <c r="YB27" s="4"/>
      <c r="YC27" s="4"/>
      <c r="YD27" s="4"/>
      <c r="YE27" s="4"/>
      <c r="YF27" s="6"/>
      <c r="YG27" s="5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4"/>
      <c r="YS27" s="4"/>
      <c r="YT27" s="4"/>
      <c r="YU27" s="4"/>
      <c r="YV27" s="4"/>
      <c r="YW27" s="6"/>
      <c r="YX27" s="5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4"/>
      <c r="ZJ27" s="4"/>
      <c r="ZK27" s="4"/>
      <c r="ZL27" s="4"/>
      <c r="ZM27" s="4"/>
      <c r="ZN27" s="6"/>
      <c r="ZO27" s="5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4"/>
      <c r="AAA27" s="4"/>
      <c r="AAB27" s="4"/>
      <c r="AAC27" s="4"/>
      <c r="AAD27" s="4"/>
      <c r="AAE27" s="6"/>
      <c r="AAF27" s="5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4"/>
      <c r="AAR27" s="4"/>
      <c r="AAS27" s="4"/>
      <c r="AAT27" s="4"/>
      <c r="AAU27" s="4"/>
      <c r="AAV27" s="6"/>
      <c r="AAW27" s="5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4"/>
      <c r="ABI27" s="4"/>
      <c r="ABJ27" s="4"/>
      <c r="ABK27" s="4"/>
      <c r="ABL27" s="4"/>
      <c r="ABM27" s="6"/>
      <c r="ABN27" s="5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4"/>
      <c r="ABZ27" s="4"/>
      <c r="ACA27" s="4"/>
      <c r="ACB27" s="4"/>
      <c r="ACC27" s="4"/>
      <c r="ACD27" s="6"/>
      <c r="ACE27" s="5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4"/>
      <c r="ACQ27" s="4"/>
      <c r="ACR27" s="4"/>
      <c r="ACS27" s="4"/>
      <c r="ACT27" s="4"/>
      <c r="ACU27" s="6"/>
      <c r="ACV27" s="5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4"/>
      <c r="ADH27" s="4"/>
      <c r="ADI27" s="4"/>
      <c r="ADJ27" s="4"/>
      <c r="ADK27" s="4"/>
      <c r="ADL27" s="6"/>
      <c r="ADM27" s="5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4"/>
      <c r="ADY27" s="4"/>
      <c r="ADZ27" s="4"/>
      <c r="AEA27" s="4"/>
      <c r="AEB27" s="4"/>
      <c r="AEC27" s="6"/>
      <c r="AED27" s="5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4"/>
      <c r="AEP27" s="4"/>
      <c r="AEQ27" s="4"/>
      <c r="AER27" s="4"/>
      <c r="AES27" s="4"/>
      <c r="AET27" s="6"/>
      <c r="AEU27" s="6"/>
      <c r="AEV27" s="6"/>
      <c r="AEW27" s="5"/>
      <c r="AEX27" s="14" t="s">
        <v>103</v>
      </c>
      <c r="AEY27" s="15">
        <v>42400000</v>
      </c>
      <c r="AEZ27" s="15">
        <v>4.6100000000000001E-7</v>
      </c>
      <c r="AFA27" s="15">
        <v>3.72E-7</v>
      </c>
      <c r="AFB27" s="15">
        <v>16700000</v>
      </c>
      <c r="AFC27" s="15">
        <v>4.6700000000000002E-6</v>
      </c>
      <c r="AFD27" s="15">
        <v>259000000</v>
      </c>
      <c r="AFE27" s="15">
        <v>103000000</v>
      </c>
      <c r="AFF27" s="15">
        <v>9.4900000000000004E-7</v>
      </c>
      <c r="AFG27" s="15">
        <v>4.1900000000000002E-5</v>
      </c>
      <c r="AFH27" s="15">
        <v>394000000</v>
      </c>
      <c r="AFI27" s="15">
        <v>351000000</v>
      </c>
      <c r="AFJ27" s="15">
        <v>305000000</v>
      </c>
      <c r="AFK27" s="15">
        <v>4.63E-7</v>
      </c>
      <c r="AFL27" s="15">
        <v>7.1900000000000002E-8</v>
      </c>
      <c r="AFM27" s="15">
        <v>2.07E-8</v>
      </c>
      <c r="AFN27" s="15">
        <v>6190000</v>
      </c>
      <c r="AFO27" s="4"/>
      <c r="AFP27" s="4"/>
      <c r="AFQ27" s="14">
        <v>31</v>
      </c>
      <c r="AFR27" s="15">
        <v>3.72E-7</v>
      </c>
      <c r="AFS27" s="8">
        <v>1.89103E-7</v>
      </c>
      <c r="AFT27" s="4">
        <v>304</v>
      </c>
      <c r="AFU27" s="8">
        <v>2.7399999999999999E-7</v>
      </c>
      <c r="AFV27" s="4"/>
      <c r="AFW27" s="4"/>
      <c r="AFX27" s="8">
        <v>240</v>
      </c>
      <c r="AFY27" s="4">
        <v>5.4825741839999997</v>
      </c>
      <c r="AFZ27" s="4">
        <v>304</v>
      </c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</row>
    <row r="28" spans="1:881" ht="15.75" x14ac:dyDescent="0.25">
      <c r="A28" s="4"/>
      <c r="B28" s="4"/>
      <c r="C28" s="4"/>
      <c r="D28" s="4">
        <v>2.5</v>
      </c>
      <c r="E28" s="4">
        <v>289</v>
      </c>
      <c r="F28" s="4">
        <v>16</v>
      </c>
      <c r="G28" s="4">
        <v>5.96</v>
      </c>
      <c r="H28" s="4">
        <v>312.60000000000002</v>
      </c>
      <c r="I28" s="4">
        <v>39.6</v>
      </c>
      <c r="J28" s="4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4"/>
      <c r="W28" s="4"/>
      <c r="X28" s="6">
        <v>0.27013333299999998</v>
      </c>
      <c r="Y28" s="4">
        <v>50</v>
      </c>
      <c r="Z28" s="4">
        <v>6.2175894000000002E-2</v>
      </c>
      <c r="AA28" s="6">
        <v>5.3077400000000002E-4</v>
      </c>
      <c r="AB28" s="5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4"/>
      <c r="AN28" s="4"/>
      <c r="AO28" s="6">
        <v>0.27013333299999998</v>
      </c>
      <c r="AP28" s="4">
        <v>30.310320000000001</v>
      </c>
      <c r="AQ28" s="4">
        <v>4.5181639000000003E-2</v>
      </c>
      <c r="AR28" s="6">
        <v>3.7995299999999999E-4</v>
      </c>
      <c r="AS28" s="5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4"/>
      <c r="BE28" s="4"/>
      <c r="BF28" s="6">
        <v>0.27013333299999998</v>
      </c>
      <c r="BG28" s="4">
        <v>10.35816</v>
      </c>
      <c r="BH28" s="4">
        <v>6.3235626000000003E-2</v>
      </c>
      <c r="BI28" s="6">
        <v>5.0478399999999998E-4</v>
      </c>
      <c r="BJ28" s="5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4"/>
      <c r="BV28" s="4"/>
      <c r="BW28" s="6">
        <v>0.27013333299999998</v>
      </c>
      <c r="BX28" s="4">
        <v>100</v>
      </c>
      <c r="BY28" s="4">
        <v>9.7625922000000004E-2</v>
      </c>
      <c r="BZ28" s="6">
        <v>3.2507100000000002E-4</v>
      </c>
      <c r="CA28" s="5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4"/>
      <c r="CM28" s="4"/>
      <c r="CN28" s="6">
        <v>0.27013333299999998</v>
      </c>
      <c r="CO28" s="4">
        <v>44</v>
      </c>
      <c r="CP28" s="4">
        <v>2.9588028999999998E-2</v>
      </c>
      <c r="CQ28" s="6">
        <v>4.0801699999999999E-4</v>
      </c>
      <c r="CR28" s="5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4"/>
      <c r="DD28" s="4"/>
      <c r="DE28" s="6"/>
      <c r="DF28" s="4">
        <v>10.3566</v>
      </c>
      <c r="DG28" s="4">
        <v>3.2714706000000003E-2</v>
      </c>
      <c r="DH28" s="6"/>
      <c r="DI28" s="5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4"/>
      <c r="DU28" s="4"/>
      <c r="DV28" s="6"/>
      <c r="DW28" s="4">
        <v>26</v>
      </c>
      <c r="DX28" s="4">
        <v>3.6452428000000002E-2</v>
      </c>
      <c r="DY28" s="6"/>
      <c r="DZ28" s="5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4"/>
      <c r="EL28" s="4"/>
      <c r="EM28" s="6"/>
      <c r="EN28" s="4">
        <v>48</v>
      </c>
      <c r="EO28" s="4">
        <v>4.8425999999999997E-2</v>
      </c>
      <c r="EP28" s="6"/>
      <c r="EQ28" s="5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4"/>
      <c r="FC28" s="4"/>
      <c r="FD28" s="6">
        <v>0.27013333299999998</v>
      </c>
      <c r="FE28" s="4">
        <v>0</v>
      </c>
      <c r="FF28" s="4">
        <v>3.4234915999999997E-2</v>
      </c>
      <c r="FG28" s="6">
        <v>1.961759E-3</v>
      </c>
      <c r="FH28" s="5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4"/>
      <c r="FT28" s="4"/>
      <c r="FU28" s="6">
        <v>0.27013333299999998</v>
      </c>
      <c r="FV28" s="4">
        <v>66</v>
      </c>
      <c r="FW28" s="4">
        <v>4.0040687999999998E-2</v>
      </c>
      <c r="FX28" s="6">
        <v>2.6155800000000001E-4</v>
      </c>
      <c r="FY28" s="5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4"/>
      <c r="GK28" s="4"/>
      <c r="GL28" s="6">
        <v>0.27013333299999998</v>
      </c>
      <c r="GM28" s="4">
        <v>4</v>
      </c>
      <c r="GN28" s="4">
        <v>2.7132730000000001E-2</v>
      </c>
      <c r="GO28" s="6">
        <v>7.1938899999999997E-4</v>
      </c>
      <c r="GP28" s="5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4"/>
      <c r="HB28" s="4"/>
      <c r="HC28" s="6">
        <v>0.27013333299999998</v>
      </c>
      <c r="HD28" s="4">
        <v>45.129060000000003</v>
      </c>
      <c r="HE28" s="4">
        <v>0.10380671700000001</v>
      </c>
      <c r="HF28" s="6">
        <v>8.90492E-4</v>
      </c>
      <c r="HG28" s="5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4"/>
      <c r="HS28" s="4"/>
      <c r="HT28" s="6">
        <v>0.27013333299999998</v>
      </c>
      <c r="HU28" s="4">
        <v>28</v>
      </c>
      <c r="HV28" s="4">
        <v>7.4738182E-2</v>
      </c>
      <c r="HW28" s="6">
        <v>1.2286840000000001E-3</v>
      </c>
      <c r="HX28" s="5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4"/>
      <c r="IJ28" s="4"/>
      <c r="IK28" s="6">
        <v>0.27013333299999998</v>
      </c>
      <c r="IL28" s="4">
        <v>52</v>
      </c>
      <c r="IM28" s="4">
        <v>8.7400832999999997E-2</v>
      </c>
      <c r="IN28" s="6">
        <v>1.0533840000000001E-3</v>
      </c>
      <c r="IO28" s="5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4"/>
      <c r="JA28" s="4"/>
      <c r="JB28" s="6">
        <v>0.27013333299999998</v>
      </c>
      <c r="JC28" s="4">
        <v>24</v>
      </c>
      <c r="JD28" s="4">
        <v>4.6628296999999999E-2</v>
      </c>
      <c r="JE28" s="6">
        <v>8.9987200000000002E-4</v>
      </c>
      <c r="JF28" s="5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4"/>
      <c r="JR28" s="4"/>
      <c r="JS28" s="6">
        <v>0.27013333299999998</v>
      </c>
      <c r="JT28" s="4">
        <v>20.894159999999999</v>
      </c>
      <c r="JU28" s="4">
        <v>5.2819713999999997E-2</v>
      </c>
      <c r="JV28" s="6">
        <v>4.2012700000000001E-4</v>
      </c>
      <c r="JW28" s="5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4"/>
      <c r="KI28" s="4"/>
      <c r="KJ28" s="6">
        <v>0.27013333299999998</v>
      </c>
      <c r="KK28" s="4">
        <v>64</v>
      </c>
      <c r="KL28" s="4">
        <v>3.2399843999999997E-2</v>
      </c>
      <c r="KM28" s="6">
        <v>5.25264E-4</v>
      </c>
      <c r="KN28" s="5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4"/>
      <c r="KZ28" s="4"/>
      <c r="LA28" s="6">
        <v>0.27013333299999998</v>
      </c>
      <c r="LB28" s="4">
        <v>56</v>
      </c>
      <c r="LC28" s="4">
        <v>1.8834474E-2</v>
      </c>
      <c r="LD28" s="7">
        <v>-6.5514700000000005E-5</v>
      </c>
      <c r="LE28" s="5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4"/>
      <c r="LQ28" s="4"/>
      <c r="LR28" s="6">
        <v>0.27013333299999998</v>
      </c>
      <c r="LS28" s="6">
        <v>37.252740000000003</v>
      </c>
      <c r="LT28" s="6">
        <v>3.9932000000000002E-2</v>
      </c>
      <c r="LU28" s="6">
        <v>3.6837000000000003E-4</v>
      </c>
      <c r="LV28" s="5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4"/>
      <c r="MH28" s="4"/>
      <c r="MI28" s="6">
        <v>0.27013333299999998</v>
      </c>
      <c r="MJ28" s="6">
        <v>79.827299999999994</v>
      </c>
      <c r="MK28" s="6">
        <v>0.107308</v>
      </c>
      <c r="ML28" s="6">
        <v>9.2443500000000004E-4</v>
      </c>
      <c r="MM28" s="5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4"/>
      <c r="MY28" s="4"/>
      <c r="MZ28" s="6">
        <v>0.27013333299999998</v>
      </c>
      <c r="NA28" s="4">
        <v>10.3566</v>
      </c>
      <c r="NB28" s="4">
        <v>3.7966985000000002E-2</v>
      </c>
      <c r="NC28" s="6">
        <v>2.0884399999999999E-4</v>
      </c>
      <c r="ND28" s="5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4"/>
      <c r="NP28" s="4"/>
      <c r="NQ28" s="6">
        <v>0.27013333299999998</v>
      </c>
      <c r="NR28" s="4">
        <v>18</v>
      </c>
      <c r="NS28" s="4">
        <v>2.1626244999999999E-2</v>
      </c>
      <c r="NT28" s="6">
        <v>1.1835890000000001E-3</v>
      </c>
      <c r="NU28" s="5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4"/>
      <c r="OG28" s="4"/>
      <c r="OH28" s="6">
        <v>0.27013333299999998</v>
      </c>
      <c r="OI28" s="4">
        <v>41.426400000000001</v>
      </c>
      <c r="OJ28" s="4">
        <v>5.1946887999999997E-2</v>
      </c>
      <c r="OK28" s="6">
        <v>2.9325999999999999E-4</v>
      </c>
      <c r="OL28" s="5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4"/>
      <c r="OX28" s="4"/>
      <c r="OY28" s="6">
        <v>0.27013333299999998</v>
      </c>
      <c r="OZ28" s="4">
        <v>46.756453329999999</v>
      </c>
      <c r="PA28" s="4">
        <v>5.7641466000000002E-2</v>
      </c>
      <c r="PB28" s="6">
        <v>4.2632199999999997E-4</v>
      </c>
      <c r="PC28" s="5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4"/>
      <c r="PO28" s="4"/>
      <c r="PP28" s="6">
        <v>0.27013333299999998</v>
      </c>
      <c r="PQ28" s="4">
        <v>39.749826669999997</v>
      </c>
      <c r="PR28" s="4">
        <v>5.3728175000000003E-2</v>
      </c>
      <c r="PS28" s="6">
        <v>5.0321700000000003E-4</v>
      </c>
      <c r="PT28" s="5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4"/>
      <c r="QF28" s="4"/>
      <c r="QG28" s="6">
        <v>0.27013333299999998</v>
      </c>
      <c r="QH28" s="4">
        <v>93.512906670000007</v>
      </c>
      <c r="QI28" s="4">
        <v>7.0346676999999996E-2</v>
      </c>
      <c r="QJ28" s="6">
        <v>7.9050099999999999E-4</v>
      </c>
      <c r="QK28" s="5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4"/>
      <c r="QW28" s="4"/>
      <c r="QX28" s="6">
        <v>0.27013333299999998</v>
      </c>
      <c r="QY28" s="4">
        <v>80</v>
      </c>
      <c r="QZ28" s="4">
        <v>6.6389484999999998E-2</v>
      </c>
      <c r="RA28" s="6">
        <v>4.4336199999999999E-4</v>
      </c>
      <c r="RB28" s="5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4"/>
      <c r="RN28" s="4"/>
      <c r="RO28" s="6">
        <v>0.27013333299999998</v>
      </c>
      <c r="RP28" s="4">
        <v>48.426326670000002</v>
      </c>
      <c r="RQ28" s="4">
        <v>7.7595532999999994E-2</v>
      </c>
      <c r="RR28" s="6">
        <v>1.1501770000000001E-3</v>
      </c>
      <c r="RS28" s="5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4"/>
      <c r="SE28" s="4"/>
      <c r="SF28" s="6">
        <v>0.27013333299999998</v>
      </c>
      <c r="SG28" s="4">
        <v>40</v>
      </c>
      <c r="SH28" s="4">
        <v>7.8000853999999994E-2</v>
      </c>
      <c r="SI28" s="6">
        <v>9.9342599999999994E-4</v>
      </c>
      <c r="SJ28" s="5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4"/>
      <c r="SV28" s="4"/>
      <c r="SW28" s="6">
        <v>0.27013333299999998</v>
      </c>
      <c r="SX28" s="4">
        <v>20</v>
      </c>
      <c r="SY28" s="4">
        <v>5.9387537999999997E-2</v>
      </c>
      <c r="SZ28" s="6">
        <v>7.0880200000000002E-4</v>
      </c>
      <c r="TA28" s="5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4"/>
      <c r="TM28" s="4"/>
      <c r="TN28" s="6">
        <v>0.27013333299999998</v>
      </c>
      <c r="TO28" s="4">
        <v>42</v>
      </c>
      <c r="TP28" s="4">
        <v>8.4803406999999997E-2</v>
      </c>
      <c r="TQ28" s="6">
        <v>5.6694600000000003E-4</v>
      </c>
      <c r="TR28" s="5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4"/>
      <c r="UD28" s="4"/>
      <c r="UE28" s="6">
        <v>0.27013333299999998</v>
      </c>
      <c r="UF28" s="4">
        <v>0</v>
      </c>
      <c r="UG28" s="4">
        <v>0.10249628600000001</v>
      </c>
      <c r="UH28" s="6">
        <v>2.5702569999999998E-3</v>
      </c>
      <c r="UI28" s="5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4"/>
      <c r="UU28" s="4"/>
      <c r="UV28" s="6">
        <v>0.27013333299999998</v>
      </c>
      <c r="UW28" s="4">
        <v>40</v>
      </c>
      <c r="UX28" s="4">
        <v>1.8964239000000001E-2</v>
      </c>
      <c r="UY28" s="7">
        <v>1.65703E-5</v>
      </c>
      <c r="UZ28" s="5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4"/>
      <c r="VL28" s="4"/>
      <c r="VM28" s="6">
        <v>0.27013333299999998</v>
      </c>
      <c r="VN28" s="4">
        <v>36.769880000000001</v>
      </c>
      <c r="VO28" s="4">
        <v>6.0757505000000003E-2</v>
      </c>
      <c r="VP28" s="6">
        <v>8.9795200000000004E-4</v>
      </c>
      <c r="VQ28" s="5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4"/>
      <c r="WC28" s="4"/>
      <c r="WD28" s="6">
        <v>0.27013333299999998</v>
      </c>
      <c r="WE28" s="4">
        <v>29.76609333</v>
      </c>
      <c r="WF28" s="4">
        <v>5.4186735999999999E-2</v>
      </c>
      <c r="WG28" s="6">
        <v>9.7589400000000005E-4</v>
      </c>
      <c r="WH28" s="5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4"/>
      <c r="WT28" s="4"/>
      <c r="WU28" s="6">
        <v>0.27013333299999998</v>
      </c>
      <c r="WV28" s="4">
        <v>18</v>
      </c>
      <c r="WW28" s="4">
        <v>-1.2318990000000001E-3</v>
      </c>
      <c r="WX28" s="6">
        <v>5.4120199999999996E-4</v>
      </c>
      <c r="WY28" s="5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4"/>
      <c r="XK28" s="4"/>
      <c r="XL28" s="6">
        <v>0.27013333299999998</v>
      </c>
      <c r="XM28" s="4">
        <v>39.446379999999998</v>
      </c>
      <c r="XN28" s="4">
        <v>5.771548E-2</v>
      </c>
      <c r="XO28" s="6">
        <v>3.8441099999999998E-4</v>
      </c>
      <c r="XP28" s="5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4"/>
      <c r="YB28" s="4"/>
      <c r="YC28" s="6">
        <v>0.27013333299999998</v>
      </c>
      <c r="YD28" s="4">
        <v>20</v>
      </c>
      <c r="YE28" s="4">
        <v>0.10072114</v>
      </c>
      <c r="YF28" s="6">
        <v>3.9682299999999998E-4</v>
      </c>
      <c r="YG28" s="5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4"/>
      <c r="YS28" s="4"/>
      <c r="YT28" s="6">
        <v>0.27013333299999998</v>
      </c>
      <c r="YU28" s="4">
        <v>20</v>
      </c>
      <c r="YV28" s="4">
        <v>6.5456707000000003E-2</v>
      </c>
      <c r="YW28" s="6">
        <v>1.2694609999999999E-3</v>
      </c>
      <c r="YX28" s="5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4"/>
      <c r="ZJ28" s="4"/>
      <c r="ZK28" s="6">
        <v>0.27013333299999998</v>
      </c>
      <c r="ZL28" s="4">
        <v>80</v>
      </c>
      <c r="ZM28" s="4">
        <v>0.25417453400000001</v>
      </c>
      <c r="ZN28" s="6">
        <v>3.08554E-4</v>
      </c>
      <c r="ZO28" s="5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4"/>
      <c r="AAA28" s="4"/>
      <c r="AAB28" s="6">
        <v>0.27013333299999998</v>
      </c>
      <c r="AAC28" s="4">
        <v>70.981660000000005</v>
      </c>
      <c r="AAD28" s="4">
        <v>7.8368258999999996E-2</v>
      </c>
      <c r="AAE28" s="6">
        <v>7.2455299999999996E-4</v>
      </c>
      <c r="AAF28" s="5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4"/>
      <c r="AAR28" s="4"/>
      <c r="AAS28" s="6">
        <v>0.27013333299999998</v>
      </c>
      <c r="AAT28" s="4">
        <v>54</v>
      </c>
      <c r="AAU28" s="4">
        <v>2.8072804E-2</v>
      </c>
      <c r="AAV28" s="7">
        <v>4.7104000000000002E-5</v>
      </c>
      <c r="AAW28" s="5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4"/>
      <c r="ABI28" s="4"/>
      <c r="ABJ28" s="6">
        <v>0.27013333299999998</v>
      </c>
      <c r="ABK28" s="4">
        <v>20</v>
      </c>
      <c r="ABL28" s="4">
        <v>7.8394254999999996E-2</v>
      </c>
      <c r="ABM28" s="6">
        <v>1.5799430000000001E-3</v>
      </c>
      <c r="ABN28" s="5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4"/>
      <c r="ABZ28" s="4"/>
      <c r="ACA28" s="6">
        <v>0.27013333299999998</v>
      </c>
      <c r="ACB28" s="4">
        <v>20</v>
      </c>
      <c r="ACC28" s="4">
        <v>0.24971563699999999</v>
      </c>
      <c r="ACD28" s="6">
        <v>3.5970339999999998E-3</v>
      </c>
      <c r="ACE28" s="5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4"/>
      <c r="ACQ28" s="4"/>
      <c r="ACR28" s="6">
        <v>0.27013333299999998</v>
      </c>
      <c r="ACS28" s="4">
        <v>40</v>
      </c>
      <c r="ACT28" s="4">
        <v>4.5808236000000002E-2</v>
      </c>
      <c r="ACU28" s="6">
        <v>3.3907499999999999E-4</v>
      </c>
      <c r="ACV28" s="5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4"/>
      <c r="ADH28" s="4"/>
      <c r="ADI28" s="6">
        <v>0.27013333299999998</v>
      </c>
      <c r="ADJ28" s="4">
        <v>70</v>
      </c>
      <c r="ADK28" s="4">
        <v>9.0285492999999994E-2</v>
      </c>
      <c r="ADL28" s="6">
        <v>4.3142000000000001E-4</v>
      </c>
      <c r="ADM28" s="5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4"/>
      <c r="ADY28" s="4"/>
      <c r="ADZ28" s="6">
        <v>0.27013333299999998</v>
      </c>
      <c r="AEA28" s="4">
        <v>60.343793329999997</v>
      </c>
      <c r="AEB28" s="4">
        <v>0.117198387</v>
      </c>
      <c r="AEC28" s="6">
        <v>4.9722199999999996E-4</v>
      </c>
      <c r="AED28" s="5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4"/>
      <c r="AEP28" s="4"/>
      <c r="AEQ28" s="6">
        <v>0.27013333299999998</v>
      </c>
      <c r="AER28" s="4">
        <v>50.45208667</v>
      </c>
      <c r="AES28" s="4">
        <v>0.185084786</v>
      </c>
      <c r="AET28" s="6">
        <v>7.7801200000000002E-4</v>
      </c>
      <c r="AEU28" s="6"/>
      <c r="AEV28" s="6"/>
      <c r="AEW28" s="5"/>
      <c r="AEX28" s="14" t="s">
        <v>118</v>
      </c>
      <c r="AEY28" s="14" t="s">
        <v>119</v>
      </c>
      <c r="AEZ28" s="14">
        <v>1.825</v>
      </c>
      <c r="AFA28" s="14">
        <v>1.0109999999999999</v>
      </c>
      <c r="AFB28" s="14" t="s">
        <v>119</v>
      </c>
      <c r="AFC28" s="14">
        <v>14.2</v>
      </c>
      <c r="AFD28" s="14" t="s">
        <v>119</v>
      </c>
      <c r="AFE28" s="14" t="s">
        <v>119</v>
      </c>
      <c r="AFF28" s="14">
        <v>1.6160000000000001</v>
      </c>
      <c r="AFG28" s="14">
        <v>76.88</v>
      </c>
      <c r="AFH28" s="14" t="s">
        <v>119</v>
      </c>
      <c r="AFI28" s="14" t="s">
        <v>119</v>
      </c>
      <c r="AFJ28" s="14" t="s">
        <v>119</v>
      </c>
      <c r="AFK28" s="14">
        <v>1.159</v>
      </c>
      <c r="AFL28" s="14">
        <v>0.13220000000000001</v>
      </c>
      <c r="AFM28" s="15">
        <v>2.3800000000000001E-10</v>
      </c>
      <c r="AFN28" s="14" t="s">
        <v>119</v>
      </c>
      <c r="AFO28" s="4"/>
      <c r="AFP28" s="4"/>
      <c r="AFQ28" s="14">
        <v>34</v>
      </c>
      <c r="AFR28" s="15">
        <v>1.67E-7</v>
      </c>
      <c r="AFS28" s="8">
        <v>2.88296E-7</v>
      </c>
      <c r="AFT28" s="4">
        <v>307</v>
      </c>
      <c r="AFU28" s="8">
        <v>2.5899999999999998E-7</v>
      </c>
      <c r="AFV28" s="4"/>
      <c r="AFW28" s="4"/>
      <c r="AFX28" s="8">
        <v>227</v>
      </c>
      <c r="AFY28" s="4">
        <v>5.4269574299999999</v>
      </c>
      <c r="AFZ28" s="4">
        <v>307</v>
      </c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</row>
    <row r="29" spans="1:881" ht="15.75" x14ac:dyDescent="0.25">
      <c r="A29" s="4"/>
      <c r="B29" s="4"/>
      <c r="C29" s="4"/>
      <c r="D29" s="4">
        <v>3.78</v>
      </c>
      <c r="E29" s="4">
        <v>294</v>
      </c>
      <c r="F29" s="4">
        <v>21</v>
      </c>
      <c r="G29" s="4">
        <v>5.95</v>
      </c>
      <c r="H29" s="4">
        <v>318</v>
      </c>
      <c r="I29" s="4">
        <v>45</v>
      </c>
      <c r="J29" s="4"/>
      <c r="K29" s="5"/>
      <c r="L29" s="6"/>
      <c r="M29" s="4"/>
      <c r="N29" s="6"/>
      <c r="O29" s="6"/>
      <c r="P29" s="6"/>
      <c r="Q29" s="6"/>
      <c r="R29" s="6"/>
      <c r="S29" s="6"/>
      <c r="T29" s="6"/>
      <c r="U29" s="6"/>
      <c r="V29" s="4"/>
      <c r="W29" s="4"/>
      <c r="X29" s="6"/>
      <c r="Y29" s="4">
        <v>52</v>
      </c>
      <c r="Z29" s="4">
        <v>6.3467334E-2</v>
      </c>
      <c r="AA29" s="6"/>
      <c r="AB29" s="5"/>
      <c r="AC29" s="6"/>
      <c r="AD29" s="4"/>
      <c r="AE29" s="6"/>
      <c r="AF29" s="6"/>
      <c r="AG29" s="6"/>
      <c r="AH29" s="6"/>
      <c r="AI29" s="6"/>
      <c r="AJ29" s="6"/>
      <c r="AK29" s="6"/>
      <c r="AL29" s="6"/>
      <c r="AM29" s="4"/>
      <c r="AN29" s="4"/>
      <c r="AO29" s="6"/>
      <c r="AP29" s="4">
        <v>31.99422667</v>
      </c>
      <c r="AQ29" s="4">
        <v>4.5484008999999999E-2</v>
      </c>
      <c r="AR29" s="6"/>
      <c r="AS29" s="5"/>
      <c r="AT29" s="6"/>
      <c r="AU29" s="4"/>
      <c r="AV29" s="6"/>
      <c r="AW29" s="6"/>
      <c r="AX29" s="6"/>
      <c r="AY29" s="6"/>
      <c r="AZ29" s="6"/>
      <c r="BA29" s="6"/>
      <c r="BB29" s="6"/>
      <c r="BC29" s="6"/>
      <c r="BD29" s="4"/>
      <c r="BE29" s="4"/>
      <c r="BF29" s="6"/>
      <c r="BG29" s="4">
        <v>12.084519999999999</v>
      </c>
      <c r="BH29" s="4">
        <v>6.2444369999999999E-2</v>
      </c>
      <c r="BI29" s="6"/>
      <c r="BJ29" s="5"/>
      <c r="BK29" s="6"/>
      <c r="BL29" s="4"/>
      <c r="BM29" s="6"/>
      <c r="BN29" s="6"/>
      <c r="BO29" s="6"/>
      <c r="BP29" s="6"/>
      <c r="BQ29" s="6"/>
      <c r="BR29" s="6"/>
      <c r="BS29" s="6"/>
      <c r="BT29" s="6"/>
      <c r="BU29" s="4"/>
      <c r="BV29" s="4"/>
      <c r="BW29" s="6"/>
      <c r="BX29" s="4">
        <v>102</v>
      </c>
      <c r="BY29" s="4">
        <v>9.6807064999999998E-2</v>
      </c>
      <c r="BZ29" s="6"/>
      <c r="CA29" s="5"/>
      <c r="CB29" s="6"/>
      <c r="CC29" s="4"/>
      <c r="CD29" s="6"/>
      <c r="CE29" s="6"/>
      <c r="CF29" s="6"/>
      <c r="CG29" s="6"/>
      <c r="CH29" s="6"/>
      <c r="CI29" s="6"/>
      <c r="CJ29" s="6"/>
      <c r="CK29" s="6"/>
      <c r="CL29" s="4"/>
      <c r="CM29" s="4"/>
      <c r="CN29" s="6"/>
      <c r="CO29" s="4">
        <v>46</v>
      </c>
      <c r="CP29" s="4">
        <v>2.9639113000000002E-2</v>
      </c>
      <c r="CQ29" s="6"/>
      <c r="CR29" s="5"/>
      <c r="CS29" s="6"/>
      <c r="CT29" s="4"/>
      <c r="CU29" s="6"/>
      <c r="CV29" s="6"/>
      <c r="CW29" s="6"/>
      <c r="CX29" s="6"/>
      <c r="CY29" s="6"/>
      <c r="CZ29" s="6"/>
      <c r="DA29" s="6"/>
      <c r="DB29" s="6"/>
      <c r="DC29" s="4"/>
      <c r="DD29" s="4"/>
      <c r="DE29" s="6"/>
      <c r="DF29" s="4">
        <v>12.082700000000001</v>
      </c>
      <c r="DG29" s="4">
        <v>3.1618526000000001E-2</v>
      </c>
      <c r="DH29" s="6"/>
      <c r="DI29" s="5"/>
      <c r="DJ29" s="6"/>
      <c r="DK29" s="4"/>
      <c r="DL29" s="6"/>
      <c r="DM29" s="6"/>
      <c r="DN29" s="6"/>
      <c r="DO29" s="6"/>
      <c r="DP29" s="6"/>
      <c r="DQ29" s="6"/>
      <c r="DR29" s="6"/>
      <c r="DS29" s="6"/>
      <c r="DT29" s="4"/>
      <c r="DU29" s="4"/>
      <c r="DV29" s="6"/>
      <c r="DW29" s="4">
        <v>28</v>
      </c>
      <c r="DX29" s="4">
        <v>3.8584456000000003E-2</v>
      </c>
      <c r="DY29" s="6"/>
      <c r="DZ29" s="5"/>
      <c r="EA29" s="6"/>
      <c r="EB29" s="4"/>
      <c r="EC29" s="6"/>
      <c r="ED29" s="6"/>
      <c r="EE29" s="6"/>
      <c r="EF29" s="6"/>
      <c r="EG29" s="6"/>
      <c r="EH29" s="6"/>
      <c r="EI29" s="6"/>
      <c r="EJ29" s="6"/>
      <c r="EK29" s="4"/>
      <c r="EL29" s="4"/>
      <c r="EM29" s="6"/>
      <c r="EN29" s="4"/>
      <c r="EO29" s="4"/>
      <c r="EP29" s="6"/>
      <c r="EQ29" s="5"/>
      <c r="ER29" s="6"/>
      <c r="ES29" s="4"/>
      <c r="ET29" s="6"/>
      <c r="EU29" s="6"/>
      <c r="EV29" s="6"/>
      <c r="EW29" s="6"/>
      <c r="EX29" s="6"/>
      <c r="EY29" s="6"/>
      <c r="EZ29" s="6"/>
      <c r="FA29" s="6"/>
      <c r="FB29" s="4"/>
      <c r="FC29" s="4"/>
      <c r="FD29" s="6"/>
      <c r="FE29" s="4">
        <v>2</v>
      </c>
      <c r="FF29" s="4">
        <v>3.7970813999999999E-2</v>
      </c>
      <c r="FG29" s="6"/>
      <c r="FH29" s="5"/>
      <c r="FI29" s="6"/>
      <c r="FJ29" s="4"/>
      <c r="FK29" s="6"/>
      <c r="FL29" s="6"/>
      <c r="FM29" s="6"/>
      <c r="FN29" s="6"/>
      <c r="FO29" s="6"/>
      <c r="FP29" s="6"/>
      <c r="FQ29" s="6"/>
      <c r="FR29" s="6"/>
      <c r="FS29" s="4"/>
      <c r="FT29" s="4"/>
      <c r="FU29" s="6"/>
      <c r="FV29" s="4">
        <v>68</v>
      </c>
      <c r="FW29" s="4">
        <v>4.1107236999999998E-2</v>
      </c>
      <c r="FX29" s="6"/>
      <c r="FY29" s="5"/>
      <c r="FZ29" s="6"/>
      <c r="GA29" s="4"/>
      <c r="GB29" s="6"/>
      <c r="GC29" s="6"/>
      <c r="GD29" s="6"/>
      <c r="GE29" s="6"/>
      <c r="GF29" s="6"/>
      <c r="GG29" s="6"/>
      <c r="GH29" s="6"/>
      <c r="GI29" s="6"/>
      <c r="GJ29" s="4"/>
      <c r="GK29" s="4"/>
      <c r="GL29" s="6"/>
      <c r="GM29" s="4">
        <v>6</v>
      </c>
      <c r="GN29" s="4">
        <v>2.8417575E-2</v>
      </c>
      <c r="GO29" s="6"/>
      <c r="GP29" s="5"/>
      <c r="GQ29" s="6"/>
      <c r="GR29" s="4"/>
      <c r="GS29" s="6"/>
      <c r="GT29" s="6"/>
      <c r="GU29" s="6"/>
      <c r="GV29" s="6"/>
      <c r="GW29" s="6"/>
      <c r="GX29" s="6"/>
      <c r="GY29" s="6"/>
      <c r="GZ29" s="6"/>
      <c r="HA29" s="4"/>
      <c r="HB29" s="4"/>
      <c r="HC29" s="6"/>
      <c r="HD29" s="4">
        <v>46.800506669999997</v>
      </c>
      <c r="HE29" s="4">
        <v>0.10157688199999999</v>
      </c>
      <c r="HF29" s="6"/>
      <c r="HG29" s="5"/>
      <c r="HH29" s="6"/>
      <c r="HI29" s="4"/>
      <c r="HJ29" s="6"/>
      <c r="HK29" s="6"/>
      <c r="HL29" s="6"/>
      <c r="HM29" s="6"/>
      <c r="HN29" s="6"/>
      <c r="HO29" s="6"/>
      <c r="HP29" s="6"/>
      <c r="HQ29" s="6"/>
      <c r="HR29" s="4"/>
      <c r="HS29" s="4"/>
      <c r="HT29" s="6"/>
      <c r="HU29" s="4">
        <v>30</v>
      </c>
      <c r="HV29" s="4">
        <v>7.7038535000000005E-2</v>
      </c>
      <c r="HW29" s="6"/>
      <c r="HX29" s="5"/>
      <c r="HY29" s="6"/>
      <c r="HZ29" s="4"/>
      <c r="IA29" s="6"/>
      <c r="IB29" s="6"/>
      <c r="IC29" s="6"/>
      <c r="ID29" s="6"/>
      <c r="IE29" s="6"/>
      <c r="IF29" s="6"/>
      <c r="IG29" s="6"/>
      <c r="IH29" s="6"/>
      <c r="II29" s="4"/>
      <c r="IJ29" s="4"/>
      <c r="IK29" s="6"/>
      <c r="IL29" s="4">
        <v>54</v>
      </c>
      <c r="IM29" s="4">
        <v>8.9272782999999994E-2</v>
      </c>
      <c r="IN29" s="6"/>
      <c r="IO29" s="5"/>
      <c r="IP29" s="6"/>
      <c r="IQ29" s="4"/>
      <c r="IR29" s="6"/>
      <c r="IS29" s="6"/>
      <c r="IT29" s="6"/>
      <c r="IU29" s="6"/>
      <c r="IV29" s="6"/>
      <c r="IW29" s="6"/>
      <c r="IX29" s="6"/>
      <c r="IY29" s="6"/>
      <c r="IZ29" s="4"/>
      <c r="JA29" s="4"/>
      <c r="JB29" s="6"/>
      <c r="JC29" s="4">
        <v>26</v>
      </c>
      <c r="JD29" s="4">
        <v>4.7609710999999999E-2</v>
      </c>
      <c r="JE29" s="6"/>
      <c r="JF29" s="5"/>
      <c r="JG29" s="6"/>
      <c r="JH29" s="4"/>
      <c r="JI29" s="6"/>
      <c r="JJ29" s="6"/>
      <c r="JK29" s="6"/>
      <c r="JL29" s="6"/>
      <c r="JM29" s="6"/>
      <c r="JN29" s="6"/>
      <c r="JO29" s="6"/>
      <c r="JP29" s="6"/>
      <c r="JQ29" s="4"/>
      <c r="JR29" s="4"/>
      <c r="JS29" s="6"/>
      <c r="JT29" s="4">
        <v>22.635339999999999</v>
      </c>
      <c r="JU29" s="4">
        <v>5.3890084999999997E-2</v>
      </c>
      <c r="JV29" s="6"/>
      <c r="JW29" s="5"/>
      <c r="JX29" s="6"/>
      <c r="JY29" s="4"/>
      <c r="JZ29" s="6"/>
      <c r="KA29" s="6"/>
      <c r="KB29" s="6"/>
      <c r="KC29" s="6"/>
      <c r="KD29" s="6"/>
      <c r="KE29" s="6"/>
      <c r="KF29" s="6"/>
      <c r="KG29" s="6"/>
      <c r="KH29" s="4"/>
      <c r="KI29" s="4"/>
      <c r="KJ29" s="6"/>
      <c r="KK29" s="4">
        <v>66</v>
      </c>
      <c r="KL29" s="4">
        <v>3.1576308999999997E-2</v>
      </c>
      <c r="KM29" s="6"/>
      <c r="KN29" s="5"/>
      <c r="KO29" s="6"/>
      <c r="KP29" s="4"/>
      <c r="KQ29" s="6"/>
      <c r="KR29" s="6"/>
      <c r="KS29" s="6"/>
      <c r="KT29" s="6"/>
      <c r="KU29" s="6"/>
      <c r="KV29" s="6"/>
      <c r="KW29" s="6"/>
      <c r="KX29" s="6"/>
      <c r="KY29" s="4"/>
      <c r="KZ29" s="4"/>
      <c r="LA29" s="6"/>
      <c r="LB29" s="4">
        <v>58</v>
      </c>
      <c r="LC29" s="4">
        <v>1.9449594000000001E-2</v>
      </c>
      <c r="LD29" s="6"/>
      <c r="LE29" s="5"/>
      <c r="LF29" s="6"/>
      <c r="LG29" s="4"/>
      <c r="LH29" s="6"/>
      <c r="LI29" s="6"/>
      <c r="LJ29" s="6"/>
      <c r="LK29" s="6"/>
      <c r="LL29" s="6"/>
      <c r="LM29" s="6"/>
      <c r="LN29" s="6"/>
      <c r="LO29" s="6"/>
      <c r="LP29" s="4"/>
      <c r="LQ29" s="4"/>
      <c r="LR29" s="6"/>
      <c r="LS29" s="6">
        <v>39.026679999999999</v>
      </c>
      <c r="LT29" s="6">
        <v>4.0773999999999998E-2</v>
      </c>
      <c r="LU29" s="6"/>
      <c r="LV29" s="5"/>
      <c r="LW29" s="6"/>
      <c r="LX29" s="4"/>
      <c r="LY29" s="6"/>
      <c r="LZ29" s="6"/>
      <c r="MA29" s="6"/>
      <c r="MB29" s="6"/>
      <c r="MC29" s="6"/>
      <c r="MD29" s="6"/>
      <c r="ME29" s="6"/>
      <c r="MF29" s="6"/>
      <c r="MG29" s="4"/>
      <c r="MH29" s="4"/>
      <c r="MI29" s="6"/>
      <c r="MJ29" s="6">
        <v>81.601240000000004</v>
      </c>
      <c r="MK29" s="6">
        <v>0.109168</v>
      </c>
      <c r="ML29" s="6"/>
      <c r="MM29" s="5"/>
      <c r="MN29" s="6"/>
      <c r="MO29" s="4"/>
      <c r="MP29" s="6"/>
      <c r="MQ29" s="6"/>
      <c r="MR29" s="6"/>
      <c r="MS29" s="6"/>
      <c r="MT29" s="6"/>
      <c r="MU29" s="6"/>
      <c r="MV29" s="6"/>
      <c r="MW29" s="6"/>
      <c r="MX29" s="4"/>
      <c r="MY29" s="4"/>
      <c r="MZ29" s="6"/>
      <c r="NA29" s="4">
        <v>12.082700000000001</v>
      </c>
      <c r="NB29" s="4">
        <v>3.9181147E-2</v>
      </c>
      <c r="NC29" s="6"/>
      <c r="ND29" s="5"/>
      <c r="NE29" s="6"/>
      <c r="NF29" s="4"/>
      <c r="NG29" s="6"/>
      <c r="NH29" s="6"/>
      <c r="NI29" s="6"/>
      <c r="NJ29" s="6"/>
      <c r="NK29" s="6"/>
      <c r="NL29" s="6"/>
      <c r="NM29" s="6"/>
      <c r="NN29" s="6"/>
      <c r="NO29" s="4"/>
      <c r="NP29" s="4"/>
      <c r="NQ29" s="6"/>
      <c r="NR29" s="4">
        <v>20</v>
      </c>
      <c r="NS29" s="4">
        <v>2.6089747999999999E-2</v>
      </c>
      <c r="NT29" s="6"/>
      <c r="NU29" s="5"/>
      <c r="NV29" s="6"/>
      <c r="NW29" s="4"/>
      <c r="NX29" s="6"/>
      <c r="NY29" s="6"/>
      <c r="NZ29" s="6"/>
      <c r="OA29" s="6"/>
      <c r="OB29" s="6"/>
      <c r="OC29" s="6"/>
      <c r="OD29" s="6"/>
      <c r="OE29" s="6"/>
      <c r="OF29" s="4"/>
      <c r="OG29" s="4"/>
      <c r="OH29" s="6"/>
      <c r="OI29" s="4">
        <v>43.152500000000003</v>
      </c>
      <c r="OJ29" s="4">
        <v>5.2641516999999999E-2</v>
      </c>
      <c r="OK29" s="6"/>
      <c r="OL29" s="5"/>
      <c r="OM29" s="6"/>
      <c r="ON29" s="4"/>
      <c r="OO29" s="6"/>
      <c r="OP29" s="6"/>
      <c r="OQ29" s="6"/>
      <c r="OR29" s="6"/>
      <c r="OS29" s="6"/>
      <c r="OT29" s="6"/>
      <c r="OU29" s="6"/>
      <c r="OV29" s="6"/>
      <c r="OW29" s="4"/>
      <c r="OX29" s="4"/>
      <c r="OY29" s="6"/>
      <c r="OZ29" s="4">
        <v>48.426326670000002</v>
      </c>
      <c r="PA29" s="4">
        <v>5.8393727999999999E-2</v>
      </c>
      <c r="PB29" s="6"/>
      <c r="PC29" s="5"/>
      <c r="PD29" s="6"/>
      <c r="PE29" s="4"/>
      <c r="PF29" s="6"/>
      <c r="PG29" s="6"/>
      <c r="PH29" s="6"/>
      <c r="PI29" s="6"/>
      <c r="PJ29" s="6"/>
      <c r="PK29" s="6"/>
      <c r="PL29" s="6"/>
      <c r="PM29" s="6"/>
      <c r="PN29" s="4"/>
      <c r="PO29" s="4"/>
      <c r="PP29" s="6"/>
      <c r="PQ29" s="4">
        <v>41.478079999999999</v>
      </c>
      <c r="PR29" s="4">
        <v>5.4857468999999999E-2</v>
      </c>
      <c r="PS29" s="6"/>
      <c r="PT29" s="5"/>
      <c r="PU29" s="6"/>
      <c r="PV29" s="4"/>
      <c r="PW29" s="6"/>
      <c r="PX29" s="6"/>
      <c r="PY29" s="6"/>
      <c r="PZ29" s="6"/>
      <c r="QA29" s="6"/>
      <c r="QB29" s="6"/>
      <c r="QC29" s="6"/>
      <c r="QD29" s="6"/>
      <c r="QE29" s="4"/>
      <c r="QF29" s="4"/>
      <c r="QG29" s="6"/>
      <c r="QH29" s="4">
        <v>95.182779999999994</v>
      </c>
      <c r="QI29" s="4">
        <v>7.3141362000000001E-2</v>
      </c>
      <c r="QJ29" s="6"/>
      <c r="QK29" s="5"/>
      <c r="QL29" s="6"/>
      <c r="QM29" s="4"/>
      <c r="QN29" s="6"/>
      <c r="QO29" s="6"/>
      <c r="QP29" s="6"/>
      <c r="QQ29" s="6"/>
      <c r="QR29" s="6"/>
      <c r="QS29" s="6"/>
      <c r="QT29" s="6"/>
      <c r="QU29" s="6"/>
      <c r="QV29" s="4"/>
      <c r="QW29" s="4"/>
      <c r="QX29" s="6"/>
      <c r="QY29" s="4">
        <v>82</v>
      </c>
      <c r="QZ29" s="4">
        <v>6.8113336999999996E-2</v>
      </c>
      <c r="RA29" s="6"/>
      <c r="RB29" s="5"/>
      <c r="RC29" s="6"/>
      <c r="RD29" s="4"/>
      <c r="RE29" s="6"/>
      <c r="RF29" s="6"/>
      <c r="RG29" s="6"/>
      <c r="RH29" s="6"/>
      <c r="RI29" s="6"/>
      <c r="RJ29" s="6"/>
      <c r="RK29" s="6"/>
      <c r="RL29" s="6"/>
      <c r="RM29" s="4"/>
      <c r="RN29" s="4"/>
      <c r="RO29" s="6"/>
      <c r="RP29" s="4">
        <v>50.096200000000003</v>
      </c>
      <c r="RQ29" s="4">
        <v>7.8741447000000006E-2</v>
      </c>
      <c r="RR29" s="6"/>
      <c r="RS29" s="5"/>
      <c r="RT29" s="6"/>
      <c r="RU29" s="4"/>
      <c r="RV29" s="6"/>
      <c r="RW29" s="6"/>
      <c r="RX29" s="6"/>
      <c r="RY29" s="6"/>
      <c r="RZ29" s="6"/>
      <c r="SA29" s="6"/>
      <c r="SB29" s="6"/>
      <c r="SC29" s="6"/>
      <c r="SD29" s="4"/>
      <c r="SE29" s="4"/>
      <c r="SF29" s="6"/>
      <c r="SG29" s="4">
        <v>42</v>
      </c>
      <c r="SH29" s="4">
        <v>7.9629318000000004E-2</v>
      </c>
      <c r="SI29" s="6"/>
      <c r="SJ29" s="5"/>
      <c r="SK29" s="6"/>
      <c r="SL29" s="4"/>
      <c r="SM29" s="6"/>
      <c r="SN29" s="6"/>
      <c r="SO29" s="6"/>
      <c r="SP29" s="6"/>
      <c r="SQ29" s="6"/>
      <c r="SR29" s="6"/>
      <c r="SS29" s="6"/>
      <c r="ST29" s="6"/>
      <c r="SU29" s="4"/>
      <c r="SV29" s="4"/>
      <c r="SW29" s="6"/>
      <c r="SX29" s="4">
        <v>22</v>
      </c>
      <c r="SY29" s="4">
        <v>5.8299766000000003E-2</v>
      </c>
      <c r="SZ29" s="6"/>
      <c r="TA29" s="5"/>
      <c r="TB29" s="6"/>
      <c r="TC29" s="4"/>
      <c r="TD29" s="6"/>
      <c r="TE29" s="6"/>
      <c r="TF29" s="6"/>
      <c r="TG29" s="6"/>
      <c r="TH29" s="6"/>
      <c r="TI29" s="6"/>
      <c r="TJ29" s="6"/>
      <c r="TK29" s="6"/>
      <c r="TL29" s="4"/>
      <c r="TM29" s="4"/>
      <c r="TN29" s="6"/>
      <c r="TO29" s="4">
        <v>44</v>
      </c>
      <c r="TP29" s="4">
        <v>8.0298535000000004E-2</v>
      </c>
      <c r="TQ29" s="6"/>
      <c r="TR29" s="5"/>
      <c r="TS29" s="6"/>
      <c r="TT29" s="4"/>
      <c r="TU29" s="6"/>
      <c r="TV29" s="6"/>
      <c r="TW29" s="6"/>
      <c r="TX29" s="6"/>
      <c r="TY29" s="6"/>
      <c r="TZ29" s="6"/>
      <c r="UA29" s="6"/>
      <c r="UB29" s="6"/>
      <c r="UC29" s="4"/>
      <c r="UD29" s="4"/>
      <c r="UE29" s="6"/>
      <c r="UF29" s="4">
        <v>2</v>
      </c>
      <c r="UG29" s="4">
        <v>0.11018154400000001</v>
      </c>
      <c r="UH29" s="6"/>
      <c r="UI29" s="5"/>
      <c r="UJ29" s="6"/>
      <c r="UK29" s="4"/>
      <c r="UL29" s="6"/>
      <c r="UM29" s="6"/>
      <c r="UN29" s="6"/>
      <c r="UO29" s="6"/>
      <c r="UP29" s="6"/>
      <c r="UQ29" s="6"/>
      <c r="UR29" s="6"/>
      <c r="US29" s="6"/>
      <c r="UT29" s="4"/>
      <c r="UU29" s="4"/>
      <c r="UV29" s="6"/>
      <c r="UW29" s="4">
        <v>42</v>
      </c>
      <c r="UX29" s="4">
        <v>1.9457707000000001E-2</v>
      </c>
      <c r="UY29" s="6"/>
      <c r="UZ29" s="5"/>
      <c r="VA29" s="6"/>
      <c r="VB29" s="4"/>
      <c r="VC29" s="6"/>
      <c r="VD29" s="6"/>
      <c r="VE29" s="6"/>
      <c r="VF29" s="6"/>
      <c r="VG29" s="6"/>
      <c r="VH29" s="6"/>
      <c r="VI29" s="6"/>
      <c r="VJ29" s="6"/>
      <c r="VK29" s="4"/>
      <c r="VL29" s="4"/>
      <c r="VM29" s="6"/>
      <c r="VN29" s="4">
        <v>38.520826669999998</v>
      </c>
      <c r="VO29" s="4">
        <v>6.1806099000000003E-2</v>
      </c>
      <c r="VP29" s="6"/>
      <c r="VQ29" s="5"/>
      <c r="VR29" s="6"/>
      <c r="VS29" s="4"/>
      <c r="VT29" s="6"/>
      <c r="VU29" s="6"/>
      <c r="VV29" s="6"/>
      <c r="VW29" s="6"/>
      <c r="VX29" s="6"/>
      <c r="VY29" s="6"/>
      <c r="VZ29" s="6"/>
      <c r="WA29" s="6"/>
      <c r="WB29" s="4"/>
      <c r="WC29" s="4"/>
      <c r="WD29" s="6"/>
      <c r="WE29" s="4">
        <v>31.517040000000001</v>
      </c>
      <c r="WF29" s="4">
        <v>5.5399595000000003E-2</v>
      </c>
      <c r="WG29" s="6"/>
      <c r="WH29" s="5"/>
      <c r="WI29" s="6"/>
      <c r="WJ29" s="4"/>
      <c r="WK29" s="6"/>
      <c r="WL29" s="6"/>
      <c r="WM29" s="6"/>
      <c r="WN29" s="6"/>
      <c r="WO29" s="6"/>
      <c r="WP29" s="6"/>
      <c r="WQ29" s="6"/>
      <c r="WR29" s="6"/>
      <c r="WS29" s="4"/>
      <c r="WT29" s="4"/>
      <c r="WU29" s="6"/>
      <c r="WV29" s="4">
        <v>20</v>
      </c>
      <c r="WW29" s="4">
        <v>1.2387300000000001E-4</v>
      </c>
      <c r="WX29" s="6"/>
      <c r="WY29" s="5"/>
      <c r="WZ29" s="6"/>
      <c r="XA29" s="4"/>
      <c r="XB29" s="6"/>
      <c r="XC29" s="6"/>
      <c r="XD29" s="6"/>
      <c r="XE29" s="6"/>
      <c r="XF29" s="6"/>
      <c r="XG29" s="6"/>
      <c r="XH29" s="6"/>
      <c r="XI29" s="6"/>
      <c r="XJ29" s="4"/>
      <c r="XK29" s="4"/>
      <c r="XL29" s="6"/>
      <c r="XM29" s="4">
        <v>41.161439999999999</v>
      </c>
      <c r="XN29" s="4">
        <v>5.7915359E-2</v>
      </c>
      <c r="XO29" s="6"/>
      <c r="XP29" s="5"/>
      <c r="XQ29" s="6"/>
      <c r="XR29" s="4"/>
      <c r="XS29" s="6"/>
      <c r="XT29" s="6"/>
      <c r="XU29" s="6"/>
      <c r="XV29" s="6"/>
      <c r="XW29" s="6"/>
      <c r="XX29" s="6"/>
      <c r="XY29" s="6"/>
      <c r="XZ29" s="6"/>
      <c r="YA29" s="4"/>
      <c r="YB29" s="4"/>
      <c r="YC29" s="6"/>
      <c r="YD29" s="4">
        <v>22</v>
      </c>
      <c r="YE29" s="4">
        <v>0.100270599</v>
      </c>
      <c r="YF29" s="6"/>
      <c r="YG29" s="5"/>
      <c r="YH29" s="6"/>
      <c r="YI29" s="4"/>
      <c r="YJ29" s="6"/>
      <c r="YK29" s="6"/>
      <c r="YL29" s="6"/>
      <c r="YM29" s="6"/>
      <c r="YN29" s="6"/>
      <c r="YO29" s="6"/>
      <c r="YP29" s="6"/>
      <c r="YQ29" s="6"/>
      <c r="YR29" s="4"/>
      <c r="YS29" s="4"/>
      <c r="YT29" s="6"/>
      <c r="YU29" s="4">
        <v>22</v>
      </c>
      <c r="YV29" s="4">
        <v>6.8220811000000006E-2</v>
      </c>
      <c r="YW29" s="6"/>
      <c r="YX29" s="5"/>
      <c r="YY29" s="6"/>
      <c r="YZ29" s="4"/>
      <c r="ZA29" s="6"/>
      <c r="ZB29" s="6"/>
      <c r="ZC29" s="6"/>
      <c r="ZD29" s="6"/>
      <c r="ZE29" s="6"/>
      <c r="ZF29" s="6"/>
      <c r="ZG29" s="6"/>
      <c r="ZH29" s="6"/>
      <c r="ZI29" s="4"/>
      <c r="ZJ29" s="4"/>
      <c r="ZK29" s="6"/>
      <c r="ZL29" s="4">
        <v>82</v>
      </c>
      <c r="ZM29" s="4">
        <v>0.25618707499999999</v>
      </c>
      <c r="ZN29" s="6"/>
      <c r="ZO29" s="5"/>
      <c r="ZP29" s="6"/>
      <c r="ZQ29" s="4"/>
      <c r="ZR29" s="6"/>
      <c r="ZS29" s="6"/>
      <c r="ZT29" s="6"/>
      <c r="ZU29" s="6"/>
      <c r="ZV29" s="6"/>
      <c r="ZW29" s="6"/>
      <c r="ZX29" s="6"/>
      <c r="ZY29" s="6"/>
      <c r="ZZ29" s="4"/>
      <c r="AAA29" s="4"/>
      <c r="AAB29" s="6"/>
      <c r="AAC29" s="4">
        <v>72.712919999999997</v>
      </c>
      <c r="AAD29" s="4">
        <v>7.7721446E-2</v>
      </c>
      <c r="AAE29" s="6"/>
      <c r="AAF29" s="5"/>
      <c r="AAG29" s="6"/>
      <c r="AAH29" s="4"/>
      <c r="AAI29" s="6"/>
      <c r="AAJ29" s="6"/>
      <c r="AAK29" s="6"/>
      <c r="AAL29" s="6"/>
      <c r="AAM29" s="6"/>
      <c r="AAN29" s="6"/>
      <c r="AAO29" s="6"/>
      <c r="AAP29" s="6"/>
      <c r="AAQ29" s="4"/>
      <c r="AAR29" s="4"/>
      <c r="AAS29" s="6"/>
      <c r="AAT29" s="4">
        <v>56</v>
      </c>
      <c r="AAU29" s="4">
        <v>2.8969976000000001E-2</v>
      </c>
      <c r="AAV29" s="6"/>
      <c r="AAW29" s="5"/>
      <c r="AAX29" s="6"/>
      <c r="AAY29" s="4"/>
      <c r="AAZ29" s="6"/>
      <c r="ABA29" s="6"/>
      <c r="ABB29" s="6"/>
      <c r="ABC29" s="6"/>
      <c r="ABD29" s="6"/>
      <c r="ABE29" s="6"/>
      <c r="ABF29" s="6"/>
      <c r="ABG29" s="6"/>
      <c r="ABH29" s="4"/>
      <c r="ABI29" s="4"/>
      <c r="ABJ29" s="6"/>
      <c r="ABK29" s="4">
        <v>22</v>
      </c>
      <c r="ABL29" s="4">
        <v>8.4537086999999997E-2</v>
      </c>
      <c r="ABM29" s="6"/>
      <c r="ABN29" s="5"/>
      <c r="ABO29" s="6"/>
      <c r="ABP29" s="4"/>
      <c r="ABQ29" s="6"/>
      <c r="ABR29" s="6"/>
      <c r="ABS29" s="6"/>
      <c r="ABT29" s="6"/>
      <c r="ABU29" s="6"/>
      <c r="ABV29" s="6"/>
      <c r="ABW29" s="6"/>
      <c r="ABX29" s="6"/>
      <c r="ABY29" s="4"/>
      <c r="ABZ29" s="4"/>
      <c r="ACA29" s="6"/>
      <c r="ACB29" s="4">
        <v>22</v>
      </c>
      <c r="ACC29" s="4">
        <v>0.25526901699999999</v>
      </c>
      <c r="ACD29" s="6"/>
      <c r="ACE29" s="5"/>
      <c r="ACF29" s="6"/>
      <c r="ACG29" s="4"/>
      <c r="ACH29" s="6"/>
      <c r="ACI29" s="6"/>
      <c r="ACJ29" s="6"/>
      <c r="ACK29" s="6"/>
      <c r="ACL29" s="6"/>
      <c r="ACM29" s="6"/>
      <c r="ACN29" s="6"/>
      <c r="ACO29" s="6"/>
      <c r="ACP29" s="4"/>
      <c r="ACQ29" s="4"/>
      <c r="ACR29" s="6"/>
      <c r="ACS29" s="4">
        <v>42</v>
      </c>
      <c r="ACT29" s="4">
        <v>4.6385706999999998E-2</v>
      </c>
      <c r="ACU29" s="6"/>
      <c r="ACV29" s="5"/>
      <c r="ACW29" s="6"/>
      <c r="ACX29" s="4"/>
      <c r="ACY29" s="6"/>
      <c r="ACZ29" s="6"/>
      <c r="ADA29" s="6"/>
      <c r="ADB29" s="6"/>
      <c r="ADC29" s="6"/>
      <c r="ADD29" s="6"/>
      <c r="ADE29" s="6"/>
      <c r="ADF29" s="6"/>
      <c r="ADG29" s="4"/>
      <c r="ADH29" s="4"/>
      <c r="ADI29" s="6"/>
      <c r="ADJ29" s="4">
        <v>72</v>
      </c>
      <c r="ADK29" s="4">
        <v>9.0723754000000004E-2</v>
      </c>
      <c r="ADL29" s="6"/>
      <c r="ADM29" s="5"/>
      <c r="ADN29" s="6"/>
      <c r="ADO29" s="4"/>
      <c r="ADP29" s="6"/>
      <c r="ADQ29" s="6"/>
      <c r="ADR29" s="6"/>
      <c r="ADS29" s="6"/>
      <c r="ADT29" s="6"/>
      <c r="ADU29" s="6"/>
      <c r="ADV29" s="6"/>
      <c r="ADW29" s="6"/>
      <c r="ADX29" s="4"/>
      <c r="ADY29" s="4"/>
      <c r="ADZ29" s="6"/>
      <c r="AEA29" s="4">
        <v>61.974706670000003</v>
      </c>
      <c r="AEB29" s="4">
        <v>0.116731287</v>
      </c>
      <c r="AEC29" s="6"/>
      <c r="AED29" s="5"/>
      <c r="AEE29" s="6"/>
      <c r="AEF29" s="4"/>
      <c r="AEG29" s="6"/>
      <c r="AEH29" s="6"/>
      <c r="AEI29" s="6"/>
      <c r="AEJ29" s="6"/>
      <c r="AEK29" s="6"/>
      <c r="AEL29" s="6"/>
      <c r="AEM29" s="6"/>
      <c r="AEN29" s="6"/>
      <c r="AEO29" s="4"/>
      <c r="AEP29" s="4"/>
      <c r="AEQ29" s="6"/>
      <c r="AER29" s="4">
        <v>52.079573330000002</v>
      </c>
      <c r="AES29" s="4">
        <v>0.186314164</v>
      </c>
      <c r="AET29" s="6"/>
      <c r="AEU29" s="6"/>
      <c r="AEV29" s="6"/>
      <c r="AEW29" s="5"/>
      <c r="AEX29" s="14" t="s">
        <v>120</v>
      </c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4"/>
      <c r="AFP29" s="4"/>
      <c r="AFQ29" s="14">
        <v>37</v>
      </c>
      <c r="AFR29" s="15">
        <v>4.6699999999999999E-7</v>
      </c>
      <c r="AFS29" s="8">
        <v>3.35542E-7</v>
      </c>
      <c r="AFT29" s="4">
        <v>310</v>
      </c>
      <c r="AFU29" s="8">
        <v>2.79E-7</v>
      </c>
      <c r="AFV29" s="4"/>
      <c r="AFW29" s="4"/>
      <c r="AFX29" s="8">
        <v>245</v>
      </c>
      <c r="AFY29" s="4">
        <v>5.5015803930000002</v>
      </c>
      <c r="AFZ29" s="4">
        <v>310</v>
      </c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</row>
    <row r="30" spans="1:881" ht="15.75" x14ac:dyDescent="0.25">
      <c r="A30" s="4"/>
      <c r="B30" s="4"/>
      <c r="C30" s="4"/>
      <c r="D30" s="4">
        <v>1.31</v>
      </c>
      <c r="E30" s="4">
        <v>304.39999999999998</v>
      </c>
      <c r="F30" s="4">
        <v>31.4</v>
      </c>
      <c r="G30" s="4">
        <v>3.23</v>
      </c>
      <c r="H30" s="4">
        <v>304</v>
      </c>
      <c r="I30" s="4">
        <v>31</v>
      </c>
      <c r="J30" s="4"/>
      <c r="K30" s="5"/>
      <c r="L30" s="6"/>
      <c r="M30" s="6"/>
      <c r="N30" s="6"/>
      <c r="O30" s="6"/>
      <c r="P30" s="6"/>
      <c r="Q30" s="6"/>
      <c r="R30" s="6"/>
      <c r="S30" s="6" t="s">
        <v>87</v>
      </c>
      <c r="T30" s="6"/>
      <c r="U30" s="6"/>
      <c r="V30" s="4"/>
      <c r="W30" s="6"/>
      <c r="X30" s="6"/>
      <c r="Y30" s="4">
        <v>54</v>
      </c>
      <c r="Z30" s="4">
        <v>6.5254573999999996E-2</v>
      </c>
      <c r="AA30" s="6"/>
      <c r="AB30" s="5"/>
      <c r="AC30" s="6"/>
      <c r="AD30" s="6"/>
      <c r="AE30" s="6"/>
      <c r="AF30" s="6"/>
      <c r="AG30" s="6"/>
      <c r="AH30" s="6"/>
      <c r="AI30" s="6"/>
      <c r="AJ30" s="6" t="s">
        <v>87</v>
      </c>
      <c r="AK30" s="6"/>
      <c r="AL30" s="6"/>
      <c r="AM30" s="4"/>
      <c r="AN30" s="6"/>
      <c r="AO30" s="6"/>
      <c r="AP30" s="4">
        <v>33.678133330000001</v>
      </c>
      <c r="AQ30" s="4">
        <v>4.5392154999999997E-2</v>
      </c>
      <c r="AR30" s="6"/>
      <c r="AS30" s="5"/>
      <c r="AT30" s="6"/>
      <c r="AU30" s="6"/>
      <c r="AV30" s="6"/>
      <c r="AW30" s="6"/>
      <c r="AX30" s="6"/>
      <c r="AY30" s="6"/>
      <c r="AZ30" s="6"/>
      <c r="BA30" s="6" t="s">
        <v>87</v>
      </c>
      <c r="BB30" s="6"/>
      <c r="BC30" s="6"/>
      <c r="BD30" s="4"/>
      <c r="BE30" s="6"/>
      <c r="BF30" s="6"/>
      <c r="BG30" s="4">
        <v>13.810879999999999</v>
      </c>
      <c r="BH30" s="4">
        <v>6.4257665000000005E-2</v>
      </c>
      <c r="BI30" s="6"/>
      <c r="BJ30" s="5"/>
      <c r="BK30" s="6"/>
      <c r="BL30" s="6"/>
      <c r="BM30" s="6"/>
      <c r="BN30" s="6"/>
      <c r="BO30" s="6"/>
      <c r="BP30" s="6"/>
      <c r="BQ30" s="6"/>
      <c r="BR30" s="6" t="s">
        <v>87</v>
      </c>
      <c r="BS30" s="6"/>
      <c r="BT30" s="6"/>
      <c r="BU30" s="4"/>
      <c r="BV30" s="6"/>
      <c r="BW30" s="6"/>
      <c r="BX30" s="4">
        <v>104</v>
      </c>
      <c r="BY30" s="4">
        <v>9.8242660999999995E-2</v>
      </c>
      <c r="BZ30" s="6"/>
      <c r="CA30" s="5"/>
      <c r="CB30" s="6"/>
      <c r="CC30" s="6"/>
      <c r="CD30" s="6"/>
      <c r="CE30" s="6"/>
      <c r="CF30" s="6"/>
      <c r="CG30" s="6"/>
      <c r="CH30" s="6"/>
      <c r="CI30" s="6" t="s">
        <v>87</v>
      </c>
      <c r="CJ30" s="6"/>
      <c r="CK30" s="6"/>
      <c r="CL30" s="4"/>
      <c r="CM30" s="6"/>
      <c r="CN30" s="6"/>
      <c r="CO30" s="4">
        <v>48</v>
      </c>
      <c r="CP30" s="4">
        <v>3.0506721000000001E-2</v>
      </c>
      <c r="CQ30" s="6"/>
      <c r="CR30" s="5"/>
      <c r="CS30" s="6"/>
      <c r="CT30" s="6"/>
      <c r="CU30" s="6"/>
      <c r="CV30" s="6"/>
      <c r="CW30" s="6"/>
      <c r="CX30" s="6"/>
      <c r="CY30" s="6"/>
      <c r="CZ30" s="6" t="s">
        <v>87</v>
      </c>
      <c r="DA30" s="6"/>
      <c r="DB30" s="6"/>
      <c r="DC30" s="4"/>
      <c r="DD30" s="6"/>
      <c r="DE30" s="6"/>
      <c r="DF30" s="4">
        <v>13.8088</v>
      </c>
      <c r="DG30" s="4">
        <v>3.3170755000000003E-2</v>
      </c>
      <c r="DH30" s="6"/>
      <c r="DI30" s="5"/>
      <c r="DJ30" s="6"/>
      <c r="DK30" s="6"/>
      <c r="DL30" s="6"/>
      <c r="DM30" s="6"/>
      <c r="DN30" s="6"/>
      <c r="DO30" s="6"/>
      <c r="DP30" s="6"/>
      <c r="DQ30" s="6" t="s">
        <v>87</v>
      </c>
      <c r="DR30" s="6"/>
      <c r="DS30" s="6"/>
      <c r="DT30" s="4"/>
      <c r="DU30" s="6"/>
      <c r="DV30" s="6"/>
      <c r="DW30" s="4">
        <v>30</v>
      </c>
      <c r="DX30" s="4">
        <v>3.8391915999999998E-2</v>
      </c>
      <c r="DY30" s="6"/>
      <c r="DZ30" s="5"/>
      <c r="EA30" s="6"/>
      <c r="EB30" s="6"/>
      <c r="EC30" s="6"/>
      <c r="ED30" s="6"/>
      <c r="EE30" s="6"/>
      <c r="EF30" s="6"/>
      <c r="EG30" s="6"/>
      <c r="EH30" s="6" t="s">
        <v>87</v>
      </c>
      <c r="EI30" s="6"/>
      <c r="EJ30" s="6"/>
      <c r="EK30" s="4"/>
      <c r="EL30" s="6"/>
      <c r="EM30" s="6"/>
      <c r="EN30" s="4"/>
      <c r="EO30" s="4"/>
      <c r="EP30" s="6"/>
      <c r="EQ30" s="5"/>
      <c r="ER30" s="6"/>
      <c r="ES30" s="6"/>
      <c r="ET30" s="6"/>
      <c r="EU30" s="6"/>
      <c r="EV30" s="6"/>
      <c r="EW30" s="6"/>
      <c r="EX30" s="6"/>
      <c r="EY30" s="6" t="s">
        <v>87</v>
      </c>
      <c r="EZ30" s="6"/>
      <c r="FA30" s="6"/>
      <c r="FB30" s="4"/>
      <c r="FC30" s="6"/>
      <c r="FD30" s="6"/>
      <c r="FE30" s="4">
        <v>4</v>
      </c>
      <c r="FF30" s="4">
        <v>4.1954344999999997E-2</v>
      </c>
      <c r="FG30" s="6"/>
      <c r="FH30" s="5"/>
      <c r="FI30" s="6"/>
      <c r="FJ30" s="6"/>
      <c r="FK30" s="6"/>
      <c r="FL30" s="6"/>
      <c r="FM30" s="6"/>
      <c r="FN30" s="6"/>
      <c r="FO30" s="6"/>
      <c r="FP30" s="6" t="s">
        <v>87</v>
      </c>
      <c r="FQ30" s="6"/>
      <c r="FR30" s="6"/>
      <c r="FS30" s="4"/>
      <c r="FT30" s="6"/>
      <c r="FU30" s="6"/>
      <c r="FV30" s="4">
        <v>70</v>
      </c>
      <c r="FW30" s="4">
        <v>4.1668101999999999E-2</v>
      </c>
      <c r="FX30" s="6"/>
      <c r="FY30" s="5"/>
      <c r="FZ30" s="6"/>
      <c r="GA30" s="6"/>
      <c r="GB30" s="6"/>
      <c r="GC30" s="6"/>
      <c r="GD30" s="6"/>
      <c r="GE30" s="6"/>
      <c r="GF30" s="6"/>
      <c r="GG30" s="6" t="s">
        <v>87</v>
      </c>
      <c r="GH30" s="6"/>
      <c r="GI30" s="6"/>
      <c r="GJ30" s="4"/>
      <c r="GK30" s="6"/>
      <c r="GL30" s="6"/>
      <c r="GM30" s="4">
        <v>8</v>
      </c>
      <c r="GN30" s="4">
        <v>3.0253222999999999E-2</v>
      </c>
      <c r="GO30" s="6"/>
      <c r="GP30" s="5"/>
      <c r="GQ30" s="6"/>
      <c r="GR30" s="6"/>
      <c r="GS30" s="6"/>
      <c r="GT30" s="6"/>
      <c r="GU30" s="6"/>
      <c r="GV30" s="6"/>
      <c r="GW30" s="6"/>
      <c r="GX30" s="6" t="s">
        <v>87</v>
      </c>
      <c r="GY30" s="6"/>
      <c r="GZ30" s="6"/>
      <c r="HA30" s="4"/>
      <c r="HB30" s="6"/>
      <c r="HC30" s="6"/>
      <c r="HD30" s="4">
        <v>48.471953329999998</v>
      </c>
      <c r="HE30" s="4">
        <v>0.103908133</v>
      </c>
      <c r="HF30" s="6"/>
      <c r="HG30" s="5"/>
      <c r="HH30" s="6"/>
      <c r="HI30" s="6"/>
      <c r="HJ30" s="6"/>
      <c r="HK30" s="6"/>
      <c r="HL30" s="6"/>
      <c r="HM30" s="6"/>
      <c r="HN30" s="6"/>
      <c r="HO30" s="6" t="s">
        <v>87</v>
      </c>
      <c r="HP30" s="6"/>
      <c r="HQ30" s="6"/>
      <c r="HR30" s="4"/>
      <c r="HS30" s="6"/>
      <c r="HT30" s="6"/>
      <c r="HU30" s="4">
        <v>32</v>
      </c>
      <c r="HV30" s="4">
        <v>7.8745867999999997E-2</v>
      </c>
      <c r="HW30" s="6"/>
      <c r="HX30" s="5"/>
      <c r="HY30" s="6"/>
      <c r="HZ30" s="6"/>
      <c r="IA30" s="6"/>
      <c r="IB30" s="6"/>
      <c r="IC30" s="6"/>
      <c r="ID30" s="6"/>
      <c r="IE30" s="6"/>
      <c r="IF30" s="6" t="s">
        <v>87</v>
      </c>
      <c r="IG30" s="6"/>
      <c r="IH30" s="6"/>
      <c r="II30" s="4"/>
      <c r="IJ30" s="6"/>
      <c r="IK30" s="6"/>
      <c r="IL30" s="4">
        <v>56</v>
      </c>
      <c r="IM30" s="4">
        <v>9.1336179000000003E-2</v>
      </c>
      <c r="IN30" s="6"/>
      <c r="IO30" s="5"/>
      <c r="IP30" s="6"/>
      <c r="IQ30" s="6"/>
      <c r="IR30" s="6"/>
      <c r="IS30" s="6"/>
      <c r="IT30" s="6"/>
      <c r="IU30" s="6"/>
      <c r="IV30" s="6"/>
      <c r="IW30" s="6" t="s">
        <v>87</v>
      </c>
      <c r="IX30" s="6"/>
      <c r="IY30" s="6"/>
      <c r="IZ30" s="4"/>
      <c r="JA30" s="6"/>
      <c r="JB30" s="6"/>
      <c r="JC30" s="4">
        <v>28</v>
      </c>
      <c r="JD30" s="4">
        <v>4.9131521999999997E-2</v>
      </c>
      <c r="JE30" s="6"/>
      <c r="JF30" s="5"/>
      <c r="JG30" s="6"/>
      <c r="JH30" s="6"/>
      <c r="JI30" s="6"/>
      <c r="JJ30" s="6"/>
      <c r="JK30" s="6"/>
      <c r="JL30" s="6"/>
      <c r="JM30" s="6"/>
      <c r="JN30" s="6" t="s">
        <v>87</v>
      </c>
      <c r="JO30" s="6"/>
      <c r="JP30" s="6"/>
      <c r="JQ30" s="4"/>
      <c r="JR30" s="6"/>
      <c r="JS30" s="6"/>
      <c r="JT30" s="4">
        <v>24.376519999999999</v>
      </c>
      <c r="JU30" s="4">
        <v>5.6026257000000003E-2</v>
      </c>
      <c r="JV30" s="6"/>
      <c r="JW30" s="5"/>
      <c r="JX30" s="6"/>
      <c r="JY30" s="6"/>
      <c r="JZ30" s="6"/>
      <c r="KA30" s="6"/>
      <c r="KB30" s="6"/>
      <c r="KC30" s="6"/>
      <c r="KD30" s="6"/>
      <c r="KE30" s="6" t="s">
        <v>87</v>
      </c>
      <c r="KF30" s="6"/>
      <c r="KG30" s="6"/>
      <c r="KH30" s="4"/>
      <c r="KI30" s="6"/>
      <c r="KJ30" s="6"/>
      <c r="KK30" s="4">
        <v>68</v>
      </c>
      <c r="KL30" s="4">
        <v>3.5982588000000003E-2</v>
      </c>
      <c r="KM30" s="6"/>
      <c r="KN30" s="5"/>
      <c r="KO30" s="6"/>
      <c r="KP30" s="6"/>
      <c r="KQ30" s="6"/>
      <c r="KR30" s="6"/>
      <c r="KS30" s="6"/>
      <c r="KT30" s="6"/>
      <c r="KU30" s="6"/>
      <c r="KV30" s="6" t="s">
        <v>87</v>
      </c>
      <c r="KW30" s="6"/>
      <c r="KX30" s="6"/>
      <c r="KY30" s="4"/>
      <c r="KZ30" s="6"/>
      <c r="LA30" s="6"/>
      <c r="LB30" s="4">
        <v>60</v>
      </c>
      <c r="LC30" s="4">
        <v>2.0754430000000001E-2</v>
      </c>
      <c r="LD30" s="6"/>
      <c r="LE30" s="5"/>
      <c r="LF30" s="6"/>
      <c r="LG30" s="6"/>
      <c r="LH30" s="6"/>
      <c r="LI30" s="6"/>
      <c r="LJ30" s="6"/>
      <c r="LK30" s="6"/>
      <c r="LL30" s="6"/>
      <c r="LM30" s="6" t="s">
        <v>87</v>
      </c>
      <c r="LN30" s="6"/>
      <c r="LO30" s="6"/>
      <c r="LP30" s="4"/>
      <c r="LQ30" s="6"/>
      <c r="LR30" s="6"/>
      <c r="LS30" s="6">
        <v>40.800620000000002</v>
      </c>
      <c r="LT30" s="6">
        <v>4.1725999999999999E-2</v>
      </c>
      <c r="LU30" s="6"/>
      <c r="LV30" s="5"/>
      <c r="LW30" s="6"/>
      <c r="LX30" s="6"/>
      <c r="LY30" s="6"/>
      <c r="LZ30" s="6"/>
      <c r="MA30" s="6"/>
      <c r="MB30" s="6"/>
      <c r="MC30" s="6"/>
      <c r="MD30" s="6" t="s">
        <v>87</v>
      </c>
      <c r="ME30" s="6"/>
      <c r="MF30" s="6"/>
      <c r="MG30" s="4"/>
      <c r="MH30" s="6"/>
      <c r="MI30" s="6"/>
      <c r="MJ30" s="6">
        <v>83.37518</v>
      </c>
      <c r="MK30" s="6">
        <v>0.11132499999999999</v>
      </c>
      <c r="ML30" s="6"/>
      <c r="MM30" s="5"/>
      <c r="MN30" s="6"/>
      <c r="MO30" s="6"/>
      <c r="MP30" s="6"/>
      <c r="MQ30" s="6"/>
      <c r="MR30" s="6"/>
      <c r="MS30" s="6"/>
      <c r="MT30" s="6"/>
      <c r="MU30" s="6" t="s">
        <v>87</v>
      </c>
      <c r="MV30" s="6"/>
      <c r="MW30" s="6"/>
      <c r="MX30" s="4"/>
      <c r="MY30" s="6"/>
      <c r="MZ30" s="6"/>
      <c r="NA30" s="4">
        <v>13.8088</v>
      </c>
      <c r="NB30" s="4">
        <v>3.8822994999999999E-2</v>
      </c>
      <c r="NC30" s="6"/>
      <c r="ND30" s="5"/>
      <c r="NE30" s="6"/>
      <c r="NF30" s="6"/>
      <c r="NG30" s="6"/>
      <c r="NH30" s="6"/>
      <c r="NI30" s="6"/>
      <c r="NJ30" s="6"/>
      <c r="NK30" s="6"/>
      <c r="NL30" s="6" t="s">
        <v>87</v>
      </c>
      <c r="NM30" s="6"/>
      <c r="NN30" s="6"/>
      <c r="NO30" s="4"/>
      <c r="NP30" s="6"/>
      <c r="NQ30" s="6"/>
      <c r="NR30" s="4">
        <v>22</v>
      </c>
      <c r="NS30" s="4">
        <v>2.7721462999999998E-2</v>
      </c>
      <c r="NT30" s="6"/>
      <c r="NU30" s="5"/>
      <c r="NV30" s="6"/>
      <c r="NW30" s="6"/>
      <c r="NX30" s="6"/>
      <c r="NY30" s="6"/>
      <c r="NZ30" s="6"/>
      <c r="OA30" s="6"/>
      <c r="OB30" s="6"/>
      <c r="OC30" s="6" t="s">
        <v>87</v>
      </c>
      <c r="OD30" s="6"/>
      <c r="OE30" s="6"/>
      <c r="OF30" s="4"/>
      <c r="OG30" s="6"/>
      <c r="OH30" s="6"/>
      <c r="OI30" s="4">
        <v>44.878599999999999</v>
      </c>
      <c r="OJ30" s="4">
        <v>5.3608907999999997E-2</v>
      </c>
      <c r="OK30" s="6"/>
      <c r="OL30" s="5"/>
      <c r="OM30" s="6"/>
      <c r="ON30" s="6"/>
      <c r="OO30" s="6"/>
      <c r="OP30" s="6"/>
      <c r="OQ30" s="6"/>
      <c r="OR30" s="6"/>
      <c r="OS30" s="6"/>
      <c r="OT30" s="6" t="s">
        <v>87</v>
      </c>
      <c r="OU30" s="6"/>
      <c r="OV30" s="6"/>
      <c r="OW30" s="4"/>
      <c r="OX30" s="6"/>
      <c r="OY30" s="6"/>
      <c r="OZ30" s="4">
        <v>50.096200000000003</v>
      </c>
      <c r="PA30" s="4">
        <v>5.9221266000000002E-2</v>
      </c>
      <c r="PB30" s="6"/>
      <c r="PC30" s="5"/>
      <c r="PD30" s="6"/>
      <c r="PE30" s="6"/>
      <c r="PF30" s="6"/>
      <c r="PG30" s="6"/>
      <c r="PH30" s="6"/>
      <c r="PI30" s="6"/>
      <c r="PJ30" s="6"/>
      <c r="PK30" s="6" t="s">
        <v>87</v>
      </c>
      <c r="PL30" s="6"/>
      <c r="PM30" s="6"/>
      <c r="PN30" s="4"/>
      <c r="PO30" s="6"/>
      <c r="PP30" s="6"/>
      <c r="PQ30" s="4">
        <v>43.20633333</v>
      </c>
      <c r="PR30" s="4">
        <v>5.5784101000000003E-2</v>
      </c>
      <c r="PS30" s="6"/>
      <c r="PT30" s="5"/>
      <c r="PU30" s="6"/>
      <c r="PV30" s="6"/>
      <c r="PW30" s="6"/>
      <c r="PX30" s="6"/>
      <c r="PY30" s="6"/>
      <c r="PZ30" s="6"/>
      <c r="QA30" s="6"/>
      <c r="QB30" s="6" t="s">
        <v>87</v>
      </c>
      <c r="QC30" s="6"/>
      <c r="QD30" s="6"/>
      <c r="QE30" s="4"/>
      <c r="QF30" s="6"/>
      <c r="QG30" s="6"/>
      <c r="QH30" s="4">
        <v>96.852653329999995</v>
      </c>
      <c r="QI30" s="4">
        <v>7.4258296000000001E-2</v>
      </c>
      <c r="QJ30" s="6"/>
      <c r="QK30" s="5"/>
      <c r="QL30" s="6"/>
      <c r="QM30" s="6"/>
      <c r="QN30" s="6"/>
      <c r="QO30" s="6"/>
      <c r="QP30" s="6"/>
      <c r="QQ30" s="6"/>
      <c r="QR30" s="6"/>
      <c r="QS30" s="6" t="s">
        <v>87</v>
      </c>
      <c r="QT30" s="6"/>
      <c r="QU30" s="6"/>
      <c r="QV30" s="4"/>
      <c r="QW30" s="6"/>
      <c r="QX30" s="6"/>
      <c r="QY30" s="4">
        <v>84</v>
      </c>
      <c r="QZ30" s="4">
        <v>6.9593675999999993E-2</v>
      </c>
      <c r="RA30" s="6"/>
      <c r="RB30" s="5"/>
      <c r="RC30" s="6"/>
      <c r="RD30" s="6"/>
      <c r="RE30" s="6"/>
      <c r="RF30" s="6"/>
      <c r="RG30" s="6"/>
      <c r="RH30" s="6"/>
      <c r="RI30" s="6"/>
      <c r="RJ30" s="6" t="s">
        <v>87</v>
      </c>
      <c r="RK30" s="6"/>
      <c r="RL30" s="6"/>
      <c r="RM30" s="4"/>
      <c r="RN30" s="6"/>
      <c r="RO30" s="6"/>
      <c r="RP30" s="4">
        <v>51.766073329999998</v>
      </c>
      <c r="RQ30" s="4">
        <v>8.7721014999999999E-2</v>
      </c>
      <c r="RR30" s="6"/>
      <c r="RS30" s="5"/>
      <c r="RT30" s="6"/>
      <c r="RU30" s="6"/>
      <c r="RV30" s="6"/>
      <c r="RW30" s="6"/>
      <c r="RX30" s="6"/>
      <c r="RY30" s="6"/>
      <c r="RZ30" s="6"/>
      <c r="SA30" s="6" t="s">
        <v>87</v>
      </c>
      <c r="SB30" s="6"/>
      <c r="SC30" s="6"/>
      <c r="SD30" s="4"/>
      <c r="SE30" s="6"/>
      <c r="SF30" s="6"/>
      <c r="SG30" s="4">
        <v>44</v>
      </c>
      <c r="SH30" s="4">
        <v>8.1274868E-2</v>
      </c>
      <c r="SI30" s="6"/>
      <c r="SJ30" s="5"/>
      <c r="SK30" s="6"/>
      <c r="SL30" s="6"/>
      <c r="SM30" s="6"/>
      <c r="SN30" s="6"/>
      <c r="SO30" s="6"/>
      <c r="SP30" s="6"/>
      <c r="SQ30" s="6"/>
      <c r="SR30" s="6" t="s">
        <v>87</v>
      </c>
      <c r="SS30" s="6"/>
      <c r="ST30" s="6"/>
      <c r="SU30" s="4"/>
      <c r="SV30" s="6"/>
      <c r="SW30" s="6"/>
      <c r="SX30" s="4">
        <v>24</v>
      </c>
      <c r="SY30" s="4">
        <v>6.0150736000000003E-2</v>
      </c>
      <c r="SZ30" s="6"/>
      <c r="TA30" s="5"/>
      <c r="TB30" s="6"/>
      <c r="TC30" s="6"/>
      <c r="TD30" s="6"/>
      <c r="TE30" s="6"/>
      <c r="TF30" s="6"/>
      <c r="TG30" s="6"/>
      <c r="TH30" s="6"/>
      <c r="TI30" s="6" t="s">
        <v>87</v>
      </c>
      <c r="TJ30" s="6"/>
      <c r="TK30" s="6"/>
      <c r="TL30" s="4"/>
      <c r="TM30" s="6"/>
      <c r="TN30" s="6"/>
      <c r="TO30" s="4">
        <v>46</v>
      </c>
      <c r="TP30" s="4">
        <v>8.1876104000000005E-2</v>
      </c>
      <c r="TQ30" s="6"/>
      <c r="TR30" s="5"/>
      <c r="TS30" s="6"/>
      <c r="TT30" s="6"/>
      <c r="TU30" s="6"/>
      <c r="TV30" s="6"/>
      <c r="TW30" s="6"/>
      <c r="TX30" s="6"/>
      <c r="TY30" s="6"/>
      <c r="TZ30" s="6" t="s">
        <v>87</v>
      </c>
      <c r="UA30" s="6"/>
      <c r="UB30" s="6"/>
      <c r="UC30" s="4"/>
      <c r="UD30" s="6"/>
      <c r="UE30" s="6"/>
      <c r="UF30" s="4">
        <v>4</v>
      </c>
      <c r="UG30" s="4">
        <v>0.117498185</v>
      </c>
      <c r="UH30" s="6"/>
      <c r="UI30" s="5"/>
      <c r="UJ30" s="6"/>
      <c r="UK30" s="6"/>
      <c r="UL30" s="6"/>
      <c r="UM30" s="6"/>
      <c r="UN30" s="6"/>
      <c r="UO30" s="6"/>
      <c r="UP30" s="6"/>
      <c r="UQ30" s="6" t="s">
        <v>87</v>
      </c>
      <c r="UR30" s="6"/>
      <c r="US30" s="6"/>
      <c r="UT30" s="4"/>
      <c r="UU30" s="6"/>
      <c r="UV30" s="6"/>
      <c r="UW30" s="4">
        <v>44</v>
      </c>
      <c r="UX30" s="4">
        <v>1.9895032999999999E-2</v>
      </c>
      <c r="UY30" s="6"/>
      <c r="UZ30" s="5"/>
      <c r="VA30" s="6"/>
      <c r="VB30" s="6"/>
      <c r="VC30" s="6"/>
      <c r="VD30" s="6"/>
      <c r="VE30" s="6"/>
      <c r="VF30" s="6"/>
      <c r="VG30" s="6"/>
      <c r="VH30" s="6" t="s">
        <v>87</v>
      </c>
      <c r="VI30" s="6"/>
      <c r="VJ30" s="6"/>
      <c r="VK30" s="4"/>
      <c r="VL30" s="6"/>
      <c r="VM30" s="6"/>
      <c r="VN30" s="4">
        <v>40.271773330000002</v>
      </c>
      <c r="VO30" s="4">
        <v>6.3948413999999995E-2</v>
      </c>
      <c r="VP30" s="6"/>
      <c r="VQ30" s="5"/>
      <c r="VR30" s="6"/>
      <c r="VS30" s="6"/>
      <c r="VT30" s="6"/>
      <c r="VU30" s="6"/>
      <c r="VV30" s="6"/>
      <c r="VW30" s="6"/>
      <c r="VX30" s="6"/>
      <c r="VY30" s="6" t="s">
        <v>87</v>
      </c>
      <c r="VZ30" s="6"/>
      <c r="WA30" s="6"/>
      <c r="WB30" s="4"/>
      <c r="WC30" s="6"/>
      <c r="WD30" s="6"/>
      <c r="WE30" s="4">
        <v>33.267986669999999</v>
      </c>
      <c r="WF30" s="4">
        <v>5.7349418999999999E-2</v>
      </c>
      <c r="WG30" s="6"/>
      <c r="WH30" s="5"/>
      <c r="WI30" s="6"/>
      <c r="WJ30" s="6"/>
      <c r="WK30" s="6"/>
      <c r="WL30" s="6"/>
      <c r="WM30" s="6"/>
      <c r="WN30" s="6"/>
      <c r="WO30" s="6"/>
      <c r="WP30" s="6" t="s">
        <v>87</v>
      </c>
      <c r="WQ30" s="6"/>
      <c r="WR30" s="6"/>
      <c r="WS30" s="4"/>
      <c r="WT30" s="6"/>
      <c r="WU30" s="6"/>
      <c r="WV30" s="4">
        <v>22</v>
      </c>
      <c r="WW30" s="4">
        <v>6.2202299999999998E-4</v>
      </c>
      <c r="WX30" s="6"/>
      <c r="WY30" s="5"/>
      <c r="WZ30" s="6"/>
      <c r="XA30" s="6"/>
      <c r="XB30" s="6"/>
      <c r="XC30" s="6"/>
      <c r="XD30" s="6"/>
      <c r="XE30" s="6"/>
      <c r="XF30" s="6"/>
      <c r="XG30" s="6" t="s">
        <v>87</v>
      </c>
      <c r="XH30" s="6"/>
      <c r="XI30" s="6"/>
      <c r="XJ30" s="4"/>
      <c r="XK30" s="6"/>
      <c r="XL30" s="6"/>
      <c r="XM30" s="4">
        <v>42.8765</v>
      </c>
      <c r="XN30" s="4">
        <v>5.9272476999999997E-2</v>
      </c>
      <c r="XO30" s="6"/>
      <c r="XP30" s="5"/>
      <c r="XQ30" s="6"/>
      <c r="XR30" s="6"/>
      <c r="XS30" s="6"/>
      <c r="XT30" s="6"/>
      <c r="XU30" s="6"/>
      <c r="XV30" s="6"/>
      <c r="XW30" s="6"/>
      <c r="XX30" s="6" t="s">
        <v>87</v>
      </c>
      <c r="XY30" s="6"/>
      <c r="XZ30" s="6"/>
      <c r="YA30" s="4"/>
      <c r="YB30" s="6"/>
      <c r="YC30" s="6"/>
      <c r="YD30" s="4">
        <v>24</v>
      </c>
      <c r="YE30" s="4">
        <v>0.101295858</v>
      </c>
      <c r="YF30" s="6"/>
      <c r="YG30" s="5"/>
      <c r="YH30" s="6"/>
      <c r="YI30" s="6"/>
      <c r="YJ30" s="6"/>
      <c r="YK30" s="6"/>
      <c r="YL30" s="6"/>
      <c r="YM30" s="6"/>
      <c r="YN30" s="6"/>
      <c r="YO30" s="6" t="s">
        <v>87</v>
      </c>
      <c r="YP30" s="6"/>
      <c r="YQ30" s="6"/>
      <c r="YR30" s="4"/>
      <c r="YS30" s="6"/>
      <c r="YT30" s="6"/>
      <c r="YU30" s="4">
        <v>24</v>
      </c>
      <c r="YV30" s="4">
        <v>6.9585409000000001E-2</v>
      </c>
      <c r="YW30" s="6"/>
      <c r="YX30" s="5"/>
      <c r="YY30" s="6"/>
      <c r="YZ30" s="6"/>
      <c r="ZA30" s="6"/>
      <c r="ZB30" s="6"/>
      <c r="ZC30" s="6"/>
      <c r="ZD30" s="6"/>
      <c r="ZE30" s="6"/>
      <c r="ZF30" s="6" t="s">
        <v>87</v>
      </c>
      <c r="ZG30" s="6"/>
      <c r="ZH30" s="6"/>
      <c r="ZI30" s="4"/>
      <c r="ZJ30" s="6"/>
      <c r="ZK30" s="6"/>
      <c r="ZL30" s="4">
        <v>84</v>
      </c>
      <c r="ZM30" s="4">
        <v>0.256108536</v>
      </c>
      <c r="ZN30" s="6"/>
      <c r="ZO30" s="5"/>
      <c r="ZP30" s="6"/>
      <c r="ZQ30" s="6"/>
      <c r="ZR30" s="6"/>
      <c r="ZS30" s="6"/>
      <c r="ZT30" s="6"/>
      <c r="ZU30" s="6"/>
      <c r="ZV30" s="6"/>
      <c r="ZW30" s="6" t="s">
        <v>87</v>
      </c>
      <c r="ZX30" s="6"/>
      <c r="ZY30" s="6"/>
      <c r="ZZ30" s="4"/>
      <c r="AAA30" s="6"/>
      <c r="AAB30" s="6"/>
      <c r="AAC30" s="4">
        <v>74.444180000000003</v>
      </c>
      <c r="AAD30" s="4">
        <v>7.8642887999999994E-2</v>
      </c>
      <c r="AAE30" s="6"/>
      <c r="AAF30" s="5"/>
      <c r="AAG30" s="6"/>
      <c r="AAH30" s="6"/>
      <c r="AAI30" s="6"/>
      <c r="AAJ30" s="6"/>
      <c r="AAK30" s="6"/>
      <c r="AAL30" s="6"/>
      <c r="AAM30" s="6"/>
      <c r="AAN30" s="6" t="s">
        <v>87</v>
      </c>
      <c r="AAO30" s="6"/>
      <c r="AAP30" s="6"/>
      <c r="AAQ30" s="4"/>
      <c r="AAR30" s="6"/>
      <c r="AAS30" s="6"/>
      <c r="AAT30" s="4">
        <v>58</v>
      </c>
      <c r="AAU30" s="4">
        <v>2.8089643000000001E-2</v>
      </c>
      <c r="AAV30" s="6"/>
      <c r="AAW30" s="5"/>
      <c r="AAX30" s="6"/>
      <c r="AAY30" s="6"/>
      <c r="AAZ30" s="6"/>
      <c r="ABA30" s="6"/>
      <c r="ABB30" s="6"/>
      <c r="ABC30" s="6"/>
      <c r="ABD30" s="6"/>
      <c r="ABE30" s="6" t="s">
        <v>87</v>
      </c>
      <c r="ABF30" s="6"/>
      <c r="ABG30" s="6"/>
      <c r="ABH30" s="4"/>
      <c r="ABI30" s="6"/>
      <c r="ABJ30" s="6"/>
      <c r="ABK30" s="4">
        <v>24</v>
      </c>
      <c r="ABL30" s="4">
        <v>8.5507653000000003E-2</v>
      </c>
      <c r="ABM30" s="6"/>
      <c r="ABN30" s="5"/>
      <c r="ABO30" s="6"/>
      <c r="ABP30" s="6"/>
      <c r="ABQ30" s="6"/>
      <c r="ABR30" s="6"/>
      <c r="ABS30" s="6"/>
      <c r="ABT30" s="6"/>
      <c r="ABU30" s="6"/>
      <c r="ABV30" s="6" t="s">
        <v>87</v>
      </c>
      <c r="ABW30" s="6"/>
      <c r="ABX30" s="6"/>
      <c r="ABY30" s="4"/>
      <c r="ABZ30" s="6"/>
      <c r="ACA30" s="6"/>
      <c r="ACB30" s="4">
        <v>24</v>
      </c>
      <c r="ACC30" s="4">
        <v>0.26051448700000002</v>
      </c>
      <c r="ACD30" s="6"/>
      <c r="ACE30" s="5"/>
      <c r="ACF30" s="6"/>
      <c r="ACG30" s="6"/>
      <c r="ACH30" s="6"/>
      <c r="ACI30" s="6"/>
      <c r="ACJ30" s="6"/>
      <c r="ACK30" s="6"/>
      <c r="ACL30" s="6"/>
      <c r="ACM30" s="6" t="s">
        <v>87</v>
      </c>
      <c r="ACN30" s="6"/>
      <c r="ACO30" s="6"/>
      <c r="ACP30" s="4"/>
      <c r="ACQ30" s="6"/>
      <c r="ACR30" s="6"/>
      <c r="ACS30" s="4">
        <v>44</v>
      </c>
      <c r="ACT30" s="4">
        <v>4.7108269000000001E-2</v>
      </c>
      <c r="ACU30" s="6"/>
      <c r="ACV30" s="5"/>
      <c r="ACW30" s="6"/>
      <c r="ACX30" s="6"/>
      <c r="ACY30" s="6"/>
      <c r="ACZ30" s="6"/>
      <c r="ADA30" s="6"/>
      <c r="ADB30" s="6"/>
      <c r="ADC30" s="6"/>
      <c r="ADD30" s="6" t="s">
        <v>87</v>
      </c>
      <c r="ADE30" s="6"/>
      <c r="ADF30" s="6"/>
      <c r="ADG30" s="4"/>
      <c r="ADH30" s="6"/>
      <c r="ADI30" s="6"/>
      <c r="ADJ30" s="4">
        <v>74</v>
      </c>
      <c r="ADK30" s="4">
        <v>9.2465821000000004E-2</v>
      </c>
      <c r="ADL30" s="6"/>
      <c r="ADM30" s="5"/>
      <c r="ADN30" s="6"/>
      <c r="ADO30" s="6"/>
      <c r="ADP30" s="6"/>
      <c r="ADQ30" s="6"/>
      <c r="ADR30" s="6"/>
      <c r="ADS30" s="6"/>
      <c r="ADT30" s="6"/>
      <c r="ADU30" s="6" t="s">
        <v>87</v>
      </c>
      <c r="ADV30" s="6"/>
      <c r="ADW30" s="6"/>
      <c r="ADX30" s="4"/>
      <c r="ADY30" s="6"/>
      <c r="ADZ30" s="6"/>
      <c r="AEA30" s="4">
        <v>63.605620000000002</v>
      </c>
      <c r="AEB30" s="4">
        <v>0.11809663200000001</v>
      </c>
      <c r="AEC30" s="6"/>
      <c r="AED30" s="5"/>
      <c r="AEE30" s="6"/>
      <c r="AEF30" s="6"/>
      <c r="AEG30" s="6"/>
      <c r="AEH30" s="6"/>
      <c r="AEI30" s="6"/>
      <c r="AEJ30" s="6"/>
      <c r="AEK30" s="6"/>
      <c r="AEL30" s="6" t="s">
        <v>87</v>
      </c>
      <c r="AEM30" s="6"/>
      <c r="AEN30" s="6"/>
      <c r="AEO30" s="4"/>
      <c r="AEP30" s="6"/>
      <c r="AEQ30" s="6"/>
      <c r="AER30" s="4">
        <v>53.707059999999998</v>
      </c>
      <c r="AES30" s="4">
        <v>0.18884593599999999</v>
      </c>
      <c r="AET30" s="6"/>
      <c r="AEU30" s="6"/>
      <c r="AEV30" s="6"/>
      <c r="AEW30" s="5"/>
      <c r="AEX30" s="14" t="s">
        <v>103</v>
      </c>
      <c r="AEY30" s="14" t="s">
        <v>121</v>
      </c>
      <c r="AEZ30" s="14" t="s">
        <v>122</v>
      </c>
      <c r="AFA30" s="14" t="s">
        <v>123</v>
      </c>
      <c r="AFB30" s="14" t="s">
        <v>124</v>
      </c>
      <c r="AFC30" s="14" t="s">
        <v>125</v>
      </c>
      <c r="AFD30" s="14" t="s">
        <v>124</v>
      </c>
      <c r="AFE30" s="14" t="s">
        <v>124</v>
      </c>
      <c r="AFF30" s="14" t="s">
        <v>126</v>
      </c>
      <c r="AFG30" s="14" t="s">
        <v>127</v>
      </c>
      <c r="AFH30" s="14" t="s">
        <v>121</v>
      </c>
      <c r="AFI30" s="14" t="s">
        <v>128</v>
      </c>
      <c r="AFJ30" s="14" t="s">
        <v>121</v>
      </c>
      <c r="AFK30" s="14" t="s">
        <v>129</v>
      </c>
      <c r="AFL30" s="14" t="s">
        <v>130</v>
      </c>
      <c r="AFM30" s="14" t="s">
        <v>131</v>
      </c>
      <c r="AFN30" s="14" t="s">
        <v>124</v>
      </c>
      <c r="AFO30" s="4"/>
      <c r="AFP30" s="4"/>
      <c r="AFQ30" s="14">
        <v>41</v>
      </c>
      <c r="AFR30" s="15">
        <v>2.59E-8</v>
      </c>
      <c r="AFS30" s="8">
        <v>6.6973900000000004E-7</v>
      </c>
      <c r="AFT30" s="4">
        <v>314</v>
      </c>
      <c r="AFU30" s="8">
        <v>3.9999999999999998E-7</v>
      </c>
      <c r="AFV30" s="4"/>
      <c r="AFW30" s="4"/>
      <c r="AFX30" s="8">
        <v>351</v>
      </c>
      <c r="AFY30" s="4">
        <v>5.8604362849999996</v>
      </c>
      <c r="AFZ30" s="4">
        <v>314</v>
      </c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</row>
    <row r="31" spans="1:881" ht="15.75" x14ac:dyDescent="0.25">
      <c r="A31" s="20"/>
      <c r="B31" s="4"/>
      <c r="C31" s="4"/>
      <c r="D31" s="4"/>
      <c r="E31" s="4">
        <v>309.8</v>
      </c>
      <c r="F31" s="4">
        <v>36.799999999999997</v>
      </c>
      <c r="G31" s="4">
        <v>3.58</v>
      </c>
      <c r="H31" s="4">
        <v>303</v>
      </c>
      <c r="I31" s="4">
        <v>30</v>
      </c>
      <c r="J31" s="4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4"/>
      <c r="W31" s="6"/>
      <c r="X31" s="6"/>
      <c r="Y31" s="4">
        <v>56</v>
      </c>
      <c r="Z31" s="4">
        <v>6.5999637E-2</v>
      </c>
      <c r="AA31" s="6"/>
      <c r="AB31" s="5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4"/>
      <c r="AN31" s="6"/>
      <c r="AO31" s="6"/>
      <c r="AP31" s="4">
        <v>35.36204</v>
      </c>
      <c r="AQ31" s="4">
        <v>4.6270366E-2</v>
      </c>
      <c r="AR31" s="6"/>
      <c r="AS31" s="5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4"/>
      <c r="BE31" s="6"/>
      <c r="BF31" s="6"/>
      <c r="BG31" s="4">
        <v>15.537240000000001</v>
      </c>
      <c r="BH31" s="4">
        <v>6.2168501000000001E-2</v>
      </c>
      <c r="BI31" s="6"/>
      <c r="BJ31" s="5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4"/>
      <c r="BV31" s="6"/>
      <c r="BW31" s="6"/>
      <c r="BX31" s="4">
        <v>106</v>
      </c>
      <c r="BY31" s="4">
        <v>9.9960488E-2</v>
      </c>
      <c r="BZ31" s="6"/>
      <c r="CA31" s="5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4"/>
      <c r="CM31" s="6"/>
      <c r="CN31" s="6"/>
      <c r="CO31" s="4">
        <v>50</v>
      </c>
      <c r="CP31" s="4">
        <v>3.1517565999999997E-2</v>
      </c>
      <c r="CQ31" s="6"/>
      <c r="CR31" s="5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4"/>
      <c r="DD31" s="6"/>
      <c r="DE31" s="4"/>
      <c r="DF31" s="4">
        <v>15.5349</v>
      </c>
      <c r="DG31" s="4">
        <v>3.1842787999999997E-2</v>
      </c>
      <c r="DH31" s="6"/>
      <c r="DI31" s="5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4"/>
      <c r="DU31" s="6"/>
      <c r="DV31" s="4"/>
      <c r="DW31" s="4">
        <v>32</v>
      </c>
      <c r="DX31" s="4">
        <v>4.0194063000000002E-2</v>
      </c>
      <c r="DY31" s="6"/>
      <c r="DZ31" s="5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4"/>
      <c r="EL31" s="6"/>
      <c r="EM31" s="4"/>
      <c r="EN31" s="4"/>
      <c r="EO31" s="4"/>
      <c r="EP31" s="6"/>
      <c r="EQ31" s="5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4"/>
      <c r="FC31" s="6"/>
      <c r="FD31" s="6"/>
      <c r="FE31" s="4">
        <v>6</v>
      </c>
      <c r="FF31" s="4">
        <v>4.5206093000000003E-2</v>
      </c>
      <c r="FG31" s="6"/>
      <c r="FH31" s="5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4"/>
      <c r="FT31" s="6"/>
      <c r="FU31" s="6"/>
      <c r="FV31" s="4">
        <v>72</v>
      </c>
      <c r="FW31" s="4">
        <v>4.1692826000000002E-2</v>
      </c>
      <c r="FX31" s="6"/>
      <c r="FY31" s="5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4"/>
      <c r="GK31" s="6"/>
      <c r="GL31" s="6"/>
      <c r="GM31" s="4">
        <v>10</v>
      </c>
      <c r="GN31" s="4">
        <v>3.1237127E-2</v>
      </c>
      <c r="GO31" s="6"/>
      <c r="GP31" s="5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4"/>
      <c r="HB31" s="6"/>
      <c r="HC31" s="6"/>
      <c r="HD31" s="4">
        <v>50.1434</v>
      </c>
      <c r="HE31" s="4">
        <v>0.10614702500000001</v>
      </c>
      <c r="HF31" s="6"/>
      <c r="HG31" s="5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4"/>
      <c r="HS31" s="6"/>
      <c r="HT31" s="6"/>
      <c r="HU31" s="4">
        <v>34</v>
      </c>
      <c r="HV31" s="4">
        <v>8.1869544000000002E-2</v>
      </c>
      <c r="HW31" s="6"/>
      <c r="HX31" s="5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4"/>
      <c r="IJ31" s="6"/>
      <c r="IK31" s="6"/>
      <c r="IL31" s="4">
        <v>58</v>
      </c>
      <c r="IM31" s="4">
        <v>9.4498893E-2</v>
      </c>
      <c r="IN31" s="6"/>
      <c r="IO31" s="5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4"/>
      <c r="JA31" s="6"/>
      <c r="JB31" s="6"/>
      <c r="JC31" s="4">
        <v>30</v>
      </c>
      <c r="JD31" s="4">
        <v>5.2045175999999999E-2</v>
      </c>
      <c r="JE31" s="6"/>
      <c r="JF31" s="5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4"/>
      <c r="JR31" s="6"/>
      <c r="JS31" s="6"/>
      <c r="JT31" s="4">
        <v>26.117699999999999</v>
      </c>
      <c r="JU31" s="4">
        <v>5.5196782999999999E-2</v>
      </c>
      <c r="JV31" s="6"/>
      <c r="JW31" s="5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4"/>
      <c r="KI31" s="6"/>
      <c r="KJ31" s="6"/>
      <c r="KK31" s="4">
        <v>70</v>
      </c>
      <c r="KL31" s="4">
        <v>3.4752920999999999E-2</v>
      </c>
      <c r="KM31" s="6"/>
      <c r="KN31" s="5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4"/>
      <c r="KZ31" s="6"/>
      <c r="LA31" s="6"/>
      <c r="LB31" s="4">
        <v>62</v>
      </c>
      <c r="LC31" s="4">
        <v>1.9288495999999999E-2</v>
      </c>
      <c r="LD31" s="6"/>
      <c r="LE31" s="5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4"/>
      <c r="LQ31" s="6"/>
      <c r="LR31" s="6"/>
      <c r="LS31" s="6">
        <v>42.574559999999998</v>
      </c>
      <c r="LT31" s="6">
        <v>4.2617000000000002E-2</v>
      </c>
      <c r="LU31" s="6"/>
      <c r="LV31" s="5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4"/>
      <c r="MH31" s="6"/>
      <c r="MI31" s="6"/>
      <c r="MJ31" s="6">
        <v>85.149119999999996</v>
      </c>
      <c r="MK31" s="6">
        <v>0.112234</v>
      </c>
      <c r="ML31" s="6"/>
      <c r="MM31" s="5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4"/>
      <c r="MY31" s="6"/>
      <c r="MZ31" s="6"/>
      <c r="NA31" s="4">
        <v>15.5349</v>
      </c>
      <c r="NB31" s="4">
        <v>3.8856878999999997E-2</v>
      </c>
      <c r="NC31" s="6"/>
      <c r="ND31" s="5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4"/>
      <c r="NP31" s="6"/>
      <c r="NQ31" s="6"/>
      <c r="NR31" s="4">
        <v>24</v>
      </c>
      <c r="NS31" s="4">
        <v>3.0057750000000001E-2</v>
      </c>
      <c r="NT31" s="6"/>
      <c r="NU31" s="5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4"/>
      <c r="OG31" s="6"/>
      <c r="OH31" s="6"/>
      <c r="OI31" s="4">
        <v>46.604700000000001</v>
      </c>
      <c r="OJ31" s="4">
        <v>5.3912666999999997E-2</v>
      </c>
      <c r="OK31" s="6"/>
      <c r="OL31" s="5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4"/>
      <c r="OX31" s="6"/>
      <c r="OY31" s="6"/>
      <c r="OZ31" s="4">
        <v>51.766073329999998</v>
      </c>
      <c r="PA31" s="4">
        <v>6.0403230000000002E-2</v>
      </c>
      <c r="PB31" s="6"/>
      <c r="PC31" s="5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4"/>
      <c r="PO31" s="6"/>
      <c r="PP31" s="6"/>
      <c r="PQ31" s="4">
        <v>44.934586670000002</v>
      </c>
      <c r="PR31" s="4">
        <v>5.6836756000000002E-2</v>
      </c>
      <c r="PS31" s="6"/>
      <c r="PT31" s="5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4"/>
      <c r="QF31" s="6"/>
      <c r="QG31" s="6"/>
      <c r="QH31" s="4">
        <v>98.522526670000005</v>
      </c>
      <c r="QI31" s="4">
        <v>7.5286519999999996E-2</v>
      </c>
      <c r="QJ31" s="6"/>
      <c r="QK31" s="5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4"/>
      <c r="QW31" s="6"/>
      <c r="QX31" s="6"/>
      <c r="QY31" s="4">
        <v>86</v>
      </c>
      <c r="QZ31" s="4">
        <v>6.8555413999999995E-2</v>
      </c>
      <c r="RA31" s="6"/>
      <c r="RB31" s="5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4"/>
      <c r="RN31" s="6"/>
      <c r="RO31" s="6"/>
      <c r="RP31" s="4">
        <v>53.43594667</v>
      </c>
      <c r="RQ31" s="4">
        <v>8.1914127000000003E-2</v>
      </c>
      <c r="RR31" s="6"/>
      <c r="RS31" s="5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4"/>
      <c r="SE31" s="6"/>
      <c r="SF31" s="6"/>
      <c r="SG31" s="4">
        <v>46</v>
      </c>
      <c r="SH31" s="4">
        <v>8.3658923999999996E-2</v>
      </c>
      <c r="SI31" s="6"/>
      <c r="SJ31" s="5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4"/>
      <c r="SV31" s="6"/>
      <c r="SW31" s="6"/>
      <c r="SX31" s="4">
        <v>26</v>
      </c>
      <c r="SY31" s="4">
        <v>6.0705268E-2</v>
      </c>
      <c r="SZ31" s="6"/>
      <c r="TA31" s="5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4"/>
      <c r="TM31" s="6"/>
      <c r="TN31" s="6"/>
      <c r="TO31" s="4">
        <v>48</v>
      </c>
      <c r="TP31" s="4">
        <v>8.2906056000000006E-2</v>
      </c>
      <c r="TQ31" s="6"/>
      <c r="TR31" s="5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4"/>
      <c r="UD31" s="6"/>
      <c r="UE31" s="6"/>
      <c r="UF31" s="4">
        <v>6</v>
      </c>
      <c r="UG31" s="4">
        <v>0.121058149</v>
      </c>
      <c r="UH31" s="6"/>
      <c r="UI31" s="5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4"/>
      <c r="UU31" s="6"/>
      <c r="UV31" s="6"/>
      <c r="UW31" s="4">
        <v>46</v>
      </c>
      <c r="UX31" s="4">
        <v>1.9485926000000001E-2</v>
      </c>
      <c r="UY31" s="6"/>
      <c r="UZ31" s="5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4"/>
      <c r="VL31" s="6"/>
      <c r="VM31" s="6"/>
      <c r="VN31" s="4">
        <v>42.02272</v>
      </c>
      <c r="VO31" s="4">
        <v>6.5470642999999995E-2</v>
      </c>
      <c r="VP31" s="6"/>
      <c r="VQ31" s="5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4"/>
      <c r="WC31" s="6"/>
      <c r="WD31" s="6"/>
      <c r="WE31" s="4">
        <v>35.018933330000003</v>
      </c>
      <c r="WF31" s="4">
        <v>5.9235991000000002E-2</v>
      </c>
      <c r="WG31" s="6"/>
      <c r="WH31" s="5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4"/>
      <c r="WT31" s="6"/>
      <c r="WU31" s="6"/>
      <c r="WV31" s="4">
        <v>24</v>
      </c>
      <c r="WW31" s="4">
        <v>1.8229730000000001E-3</v>
      </c>
      <c r="WX31" s="6"/>
      <c r="WY31" s="5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4"/>
      <c r="XK31" s="6"/>
      <c r="XL31" s="6"/>
      <c r="XM31" s="4">
        <v>44.591560000000001</v>
      </c>
      <c r="XN31" s="4">
        <v>5.9790075999999998E-2</v>
      </c>
      <c r="XO31" s="6"/>
      <c r="XP31" s="5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4"/>
      <c r="YB31" s="6"/>
      <c r="YC31" s="6"/>
      <c r="YD31" s="4">
        <v>26</v>
      </c>
      <c r="YE31" s="4">
        <v>0.102704462</v>
      </c>
      <c r="YF31" s="6"/>
      <c r="YG31" s="5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4"/>
      <c r="YS31" s="6"/>
      <c r="YT31" s="6"/>
      <c r="YU31" s="4">
        <v>26</v>
      </c>
      <c r="YV31" s="4">
        <v>7.3325749999999995E-2</v>
      </c>
      <c r="YW31" s="6"/>
      <c r="YX31" s="5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4"/>
      <c r="ZJ31" s="6"/>
      <c r="ZK31" s="6"/>
      <c r="ZL31" s="4">
        <v>86</v>
      </c>
      <c r="ZM31" s="4">
        <v>0.25690954199999999</v>
      </c>
      <c r="ZN31" s="6"/>
      <c r="ZO31" s="5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4"/>
      <c r="AAA31" s="6"/>
      <c r="AAB31" s="6"/>
      <c r="AAC31" s="4">
        <v>76.175439999999995</v>
      </c>
      <c r="AAD31" s="4">
        <v>8.0497080999999998E-2</v>
      </c>
      <c r="AAE31" s="6"/>
      <c r="AAF31" s="5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4"/>
      <c r="AAR31" s="6"/>
      <c r="AAS31" s="6"/>
      <c r="AAT31" s="4">
        <v>60</v>
      </c>
      <c r="AAU31" s="4">
        <v>2.8075361E-2</v>
      </c>
      <c r="AAV31" s="6"/>
      <c r="AAW31" s="5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4"/>
      <c r="ABI31" s="6"/>
      <c r="ABJ31" s="6"/>
      <c r="ABK31" s="4">
        <v>26</v>
      </c>
      <c r="ABL31" s="4">
        <v>8.8894959999999995E-2</v>
      </c>
      <c r="ABM31" s="6"/>
      <c r="ABN31" s="5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4"/>
      <c r="ABZ31" s="6"/>
      <c r="ACA31" s="6"/>
      <c r="ACB31" s="4">
        <v>26</v>
      </c>
      <c r="ACC31" s="4">
        <v>0.271254308</v>
      </c>
      <c r="ACD31" s="6"/>
      <c r="ACE31" s="5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4"/>
      <c r="ACQ31" s="6"/>
      <c r="ACR31" s="6"/>
      <c r="ACS31" s="4">
        <v>46</v>
      </c>
      <c r="ACT31" s="4">
        <v>4.8274359000000003E-2</v>
      </c>
      <c r="ACU31" s="6"/>
      <c r="ACV31" s="5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4"/>
      <c r="ADH31" s="6"/>
      <c r="ADI31" s="6"/>
      <c r="ADJ31" s="4">
        <v>76</v>
      </c>
      <c r="ADK31" s="4">
        <v>9.2657671999999996E-2</v>
      </c>
      <c r="ADL31" s="6"/>
      <c r="ADM31" s="5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4"/>
      <c r="ADY31" s="6"/>
      <c r="ADZ31" s="6"/>
      <c r="AEA31" s="4">
        <v>65.23653333</v>
      </c>
      <c r="AEB31" s="4">
        <v>0.118741812</v>
      </c>
      <c r="AEC31" s="6"/>
      <c r="AED31" s="5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4"/>
      <c r="AEP31" s="6"/>
      <c r="AEQ31" s="6"/>
      <c r="AER31" s="4">
        <v>55.334546670000002</v>
      </c>
      <c r="AES31" s="4">
        <v>0.18901839500000001</v>
      </c>
      <c r="AET31" s="6"/>
      <c r="AEU31" s="6"/>
      <c r="AEV31" s="6"/>
      <c r="AEW31" s="5"/>
      <c r="AEX31" s="14" t="s">
        <v>118</v>
      </c>
      <c r="AEY31" s="14" t="s">
        <v>132</v>
      </c>
      <c r="AEZ31" s="14" t="s">
        <v>133</v>
      </c>
      <c r="AFA31" s="14" t="s">
        <v>134</v>
      </c>
      <c r="AFB31" s="14" t="s">
        <v>132</v>
      </c>
      <c r="AFC31" s="14" t="s">
        <v>135</v>
      </c>
      <c r="AFD31" s="14" t="s">
        <v>132</v>
      </c>
      <c r="AFE31" s="14" t="s">
        <v>132</v>
      </c>
      <c r="AFF31" s="14" t="s">
        <v>136</v>
      </c>
      <c r="AFG31" s="14" t="s">
        <v>137</v>
      </c>
      <c r="AFH31" s="14" t="s">
        <v>132</v>
      </c>
      <c r="AFI31" s="14" t="s">
        <v>132</v>
      </c>
      <c r="AFJ31" s="14" t="s">
        <v>132</v>
      </c>
      <c r="AFK31" s="14" t="s">
        <v>138</v>
      </c>
      <c r="AFL31" s="14" t="s">
        <v>139</v>
      </c>
      <c r="AFM31" s="14" t="s">
        <v>124</v>
      </c>
      <c r="AFN31" s="14" t="s">
        <v>132</v>
      </c>
      <c r="AFO31" s="4"/>
      <c r="AFP31" s="4"/>
      <c r="AFQ31" s="14">
        <v>44</v>
      </c>
      <c r="AFR31" s="15">
        <v>1.03E-8</v>
      </c>
      <c r="AFS31" s="8">
        <v>6.4432400000000005E-7</v>
      </c>
      <c r="AFT31" s="4">
        <v>317</v>
      </c>
      <c r="AFU31" s="8">
        <v>3.39E-7</v>
      </c>
      <c r="AFV31" s="4"/>
      <c r="AFW31" s="4"/>
      <c r="AFX31" s="8">
        <v>297</v>
      </c>
      <c r="AFY31" s="4">
        <v>5.6952078049999999</v>
      </c>
      <c r="AFZ31" s="4">
        <v>317</v>
      </c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</row>
    <row r="32" spans="1:881" ht="15.75" x14ac:dyDescent="0.25">
      <c r="A32" s="20"/>
      <c r="B32" s="4"/>
      <c r="C32" s="4"/>
      <c r="D32" s="4">
        <v>1.61</v>
      </c>
      <c r="E32" s="4">
        <v>315</v>
      </c>
      <c r="F32" s="4">
        <v>42</v>
      </c>
      <c r="G32" s="4">
        <v>4.75</v>
      </c>
      <c r="H32" s="4">
        <v>302</v>
      </c>
      <c r="I32" s="4">
        <v>29</v>
      </c>
      <c r="J32" s="4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4"/>
      <c r="W32" s="6"/>
      <c r="X32" s="6"/>
      <c r="Y32" s="4">
        <v>58</v>
      </c>
      <c r="Z32" s="4">
        <v>6.6753242000000004E-2</v>
      </c>
      <c r="AA32" s="6"/>
      <c r="AB32" s="5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4"/>
      <c r="AN32" s="6"/>
      <c r="AO32" s="6"/>
      <c r="AP32" s="4">
        <v>37.045946669999999</v>
      </c>
      <c r="AQ32" s="4">
        <v>4.7210861E-2</v>
      </c>
      <c r="AR32" s="6"/>
      <c r="AS32" s="5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4"/>
      <c r="BE32" s="6"/>
      <c r="BF32" s="6"/>
      <c r="BG32" s="4">
        <v>17.2636</v>
      </c>
      <c r="BH32" s="4">
        <v>6.4367450000000007E-2</v>
      </c>
      <c r="BI32" s="6"/>
      <c r="BJ32" s="5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4"/>
      <c r="BV32" s="6"/>
      <c r="BW32" s="6"/>
      <c r="BX32" s="4">
        <v>108</v>
      </c>
      <c r="BY32" s="4">
        <v>0.101109347</v>
      </c>
      <c r="BZ32" s="6"/>
      <c r="CA32" s="5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4"/>
      <c r="CM32" s="6"/>
      <c r="CN32" s="6"/>
      <c r="CO32" s="4">
        <v>52</v>
      </c>
      <c r="CP32" s="4">
        <v>3.2493312000000003E-2</v>
      </c>
      <c r="CQ32" s="6"/>
      <c r="CR32" s="5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4"/>
      <c r="DD32" s="6"/>
      <c r="DE32" s="6"/>
      <c r="DF32" s="4">
        <v>17.260999999999999</v>
      </c>
      <c r="DG32" s="4">
        <v>3.3915941999999998E-2</v>
      </c>
      <c r="DH32" s="6"/>
      <c r="DI32" s="5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4"/>
      <c r="DU32" s="6"/>
      <c r="DV32" s="6"/>
      <c r="DW32" s="4">
        <v>34</v>
      </c>
      <c r="DX32" s="4">
        <v>4.0968827999999999E-2</v>
      </c>
      <c r="DY32" s="6"/>
      <c r="DZ32" s="5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4"/>
      <c r="EL32" s="6"/>
      <c r="EM32" s="6"/>
      <c r="EN32" s="4"/>
      <c r="EO32" s="4"/>
      <c r="EP32" s="6"/>
      <c r="EQ32" s="5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4"/>
      <c r="FC32" s="6"/>
      <c r="FD32" s="6"/>
      <c r="FE32" s="4">
        <v>8</v>
      </c>
      <c r="FF32" s="4">
        <v>5.1356930000000002E-2</v>
      </c>
      <c r="FG32" s="6"/>
      <c r="FH32" s="5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4"/>
      <c r="FT32" s="6"/>
      <c r="FU32" s="6"/>
      <c r="FV32" s="4">
        <v>74</v>
      </c>
      <c r="FW32" s="4">
        <v>4.2317419000000002E-2</v>
      </c>
      <c r="FX32" s="6"/>
      <c r="FY32" s="5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4"/>
      <c r="GK32" s="6"/>
      <c r="GL32" s="6"/>
      <c r="GM32" s="4">
        <v>12</v>
      </c>
      <c r="GN32" s="4">
        <v>3.2832915999999997E-2</v>
      </c>
      <c r="GO32" s="6"/>
      <c r="GP32" s="5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4"/>
      <c r="HB32" s="6"/>
      <c r="HC32" s="6"/>
      <c r="HD32" s="4">
        <v>51.814846670000001</v>
      </c>
      <c r="HE32" s="4">
        <v>0.111491252</v>
      </c>
      <c r="HF32" s="6"/>
      <c r="HG32" s="5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4"/>
      <c r="HS32" s="6"/>
      <c r="HT32" s="6"/>
      <c r="HU32" s="4">
        <v>36</v>
      </c>
      <c r="HV32" s="4">
        <v>8.4609516999999995E-2</v>
      </c>
      <c r="HW32" s="6"/>
      <c r="HX32" s="5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4"/>
      <c r="IJ32" s="6"/>
      <c r="IK32" s="6"/>
      <c r="IL32" s="4">
        <v>60</v>
      </c>
      <c r="IM32" s="4">
        <v>9.5683483999999999E-2</v>
      </c>
      <c r="IN32" s="6"/>
      <c r="IO32" s="5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4"/>
      <c r="JA32" s="6"/>
      <c r="JB32" s="6"/>
      <c r="JC32" s="4">
        <v>32</v>
      </c>
      <c r="JD32" s="4">
        <v>5.2856839000000003E-2</v>
      </c>
      <c r="JE32" s="6"/>
      <c r="JF32" s="5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4"/>
      <c r="JR32" s="6"/>
      <c r="JS32" s="6"/>
      <c r="JT32" s="4">
        <v>27.858879999999999</v>
      </c>
      <c r="JU32" s="4">
        <v>5.622634E-2</v>
      </c>
      <c r="JV32" s="6"/>
      <c r="JW32" s="5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4"/>
      <c r="KI32" s="6"/>
      <c r="KJ32" s="6"/>
      <c r="KK32" s="4">
        <v>72</v>
      </c>
      <c r="KL32" s="4">
        <v>3.5492352999999997E-2</v>
      </c>
      <c r="KM32" s="6"/>
      <c r="KN32" s="5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4"/>
      <c r="KZ32" s="6"/>
      <c r="LA32" s="6"/>
      <c r="LB32" s="4">
        <v>64</v>
      </c>
      <c r="LC32" s="4">
        <v>1.9311004E-2</v>
      </c>
      <c r="LD32" s="6"/>
      <c r="LE32" s="5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4"/>
      <c r="LQ32" s="6"/>
      <c r="LR32" s="6"/>
      <c r="LS32" s="6">
        <v>44.348500000000001</v>
      </c>
      <c r="LT32" s="6">
        <v>4.2353000000000002E-2</v>
      </c>
      <c r="LU32" s="6"/>
      <c r="LV32" s="5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4"/>
      <c r="MH32" s="6"/>
      <c r="MI32" s="6"/>
      <c r="MJ32" s="6">
        <v>86.923060000000007</v>
      </c>
      <c r="MK32" s="6">
        <v>0.112883</v>
      </c>
      <c r="ML32" s="6"/>
      <c r="MM32" s="5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4"/>
      <c r="MY32" s="6"/>
      <c r="MZ32" s="6"/>
      <c r="NA32" s="4">
        <v>17.260999999999999</v>
      </c>
      <c r="NB32" s="4">
        <v>3.9800492E-2</v>
      </c>
      <c r="NC32" s="6"/>
      <c r="ND32" s="5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4"/>
      <c r="NP32" s="6"/>
      <c r="NQ32" s="6"/>
      <c r="NR32" s="4">
        <v>26</v>
      </c>
      <c r="NS32" s="4">
        <v>2.8148899000000002E-2</v>
      </c>
      <c r="NT32" s="6"/>
      <c r="NU32" s="5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4"/>
      <c r="OG32" s="6"/>
      <c r="OH32" s="6"/>
      <c r="OI32" s="4">
        <v>48.330800000000004</v>
      </c>
      <c r="OJ32" s="4">
        <v>5.4519120999999997E-2</v>
      </c>
      <c r="OK32" s="6"/>
      <c r="OL32" s="5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4"/>
      <c r="OX32" s="6"/>
      <c r="OY32" s="6"/>
      <c r="OZ32" s="4">
        <v>53.43594667</v>
      </c>
      <c r="PA32" s="4">
        <v>6.0525173000000002E-2</v>
      </c>
      <c r="PB32" s="6"/>
      <c r="PC32" s="5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4"/>
      <c r="PO32" s="6"/>
      <c r="PP32" s="6"/>
      <c r="PQ32" s="4">
        <v>46.662840000000003</v>
      </c>
      <c r="PR32" s="4">
        <v>5.7189967000000001E-2</v>
      </c>
      <c r="PS32" s="6"/>
      <c r="PT32" s="5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4"/>
      <c r="QF32" s="6"/>
      <c r="QG32" s="6"/>
      <c r="QH32" s="4">
        <v>100.19240000000001</v>
      </c>
      <c r="QI32" s="4">
        <v>7.5395343000000004E-2</v>
      </c>
      <c r="QJ32" s="6"/>
      <c r="QK32" s="5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4"/>
      <c r="QW32" s="6"/>
      <c r="QX32" s="6"/>
      <c r="QY32" s="4">
        <v>88</v>
      </c>
      <c r="QZ32" s="4">
        <v>7.0104819999999998E-2</v>
      </c>
      <c r="RA32" s="6"/>
      <c r="RB32" s="5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4"/>
      <c r="RN32" s="6"/>
      <c r="RO32" s="6"/>
      <c r="RP32" s="4">
        <v>55.105820000000001</v>
      </c>
      <c r="RQ32" s="4">
        <v>8.4200601999999999E-2</v>
      </c>
      <c r="RR32" s="6"/>
      <c r="RS32" s="5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4"/>
      <c r="SE32" s="6"/>
      <c r="SF32" s="6"/>
      <c r="SG32" s="4">
        <v>48</v>
      </c>
      <c r="SH32" s="4">
        <v>8.5222611000000004E-2</v>
      </c>
      <c r="SI32" s="6"/>
      <c r="SJ32" s="5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4"/>
      <c r="SV32" s="6"/>
      <c r="SW32" s="6"/>
      <c r="SX32" s="4">
        <v>28</v>
      </c>
      <c r="SY32" s="4">
        <v>6.1880511999999999E-2</v>
      </c>
      <c r="SZ32" s="6"/>
      <c r="TA32" s="5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4"/>
      <c r="TM32" s="6"/>
      <c r="TN32" s="6"/>
      <c r="TO32" s="4">
        <v>50</v>
      </c>
      <c r="TP32" s="4">
        <v>8.5445350000000003E-2</v>
      </c>
      <c r="TQ32" s="6"/>
      <c r="TR32" s="5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4"/>
      <c r="UD32" s="6"/>
      <c r="UE32" s="6"/>
      <c r="UF32" s="4">
        <v>8</v>
      </c>
      <c r="UG32" s="4">
        <v>0.124596055</v>
      </c>
      <c r="UH32" s="6"/>
      <c r="UI32" s="5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4"/>
      <c r="UU32" s="6"/>
      <c r="UV32" s="6"/>
      <c r="UW32" s="4">
        <v>48</v>
      </c>
      <c r="UX32" s="4">
        <v>1.9858193999999999E-2</v>
      </c>
      <c r="UY32" s="6"/>
      <c r="UZ32" s="5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4"/>
      <c r="VL32" s="6"/>
      <c r="VM32" s="6"/>
      <c r="VN32" s="4">
        <v>43.773666669999997</v>
      </c>
      <c r="VO32" s="4">
        <v>6.7055416000000007E-2</v>
      </c>
      <c r="VP32" s="6"/>
      <c r="VQ32" s="5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4"/>
      <c r="WC32" s="6"/>
      <c r="WD32" s="6"/>
      <c r="WE32" s="4">
        <v>36.769880000000001</v>
      </c>
      <c r="WF32" s="4">
        <v>6.0535738999999998E-2</v>
      </c>
      <c r="WG32" s="6"/>
      <c r="WH32" s="5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4"/>
      <c r="WT32" s="6"/>
      <c r="WU32" s="6"/>
      <c r="WV32" s="4">
        <v>26</v>
      </c>
      <c r="WW32" s="4">
        <v>3.2622900000000002E-3</v>
      </c>
      <c r="WX32" s="6"/>
      <c r="WY32" s="5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4"/>
      <c r="XK32" s="6"/>
      <c r="XL32" s="6"/>
      <c r="XM32" s="4">
        <v>46.306620000000002</v>
      </c>
      <c r="XN32" s="4">
        <v>5.9472675000000003E-2</v>
      </c>
      <c r="XO32" s="6"/>
      <c r="XP32" s="5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4"/>
      <c r="YB32" s="6"/>
      <c r="YC32" s="6"/>
      <c r="YD32" s="4">
        <v>28</v>
      </c>
      <c r="YE32" s="4">
        <v>0.103436639</v>
      </c>
      <c r="YF32" s="6"/>
      <c r="YG32" s="5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4"/>
      <c r="YS32" s="6"/>
      <c r="YT32" s="6"/>
      <c r="YU32" s="4">
        <v>28</v>
      </c>
      <c r="YV32" s="4">
        <v>7.5397104000000006E-2</v>
      </c>
      <c r="YW32" s="6"/>
      <c r="YX32" s="5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4"/>
      <c r="ZJ32" s="6"/>
      <c r="ZK32" s="6"/>
      <c r="ZL32" s="4">
        <v>88</v>
      </c>
      <c r="ZM32" s="4">
        <v>0.25700414300000002</v>
      </c>
      <c r="ZN32" s="6"/>
      <c r="ZO32" s="5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4"/>
      <c r="AAA32" s="6"/>
      <c r="AAB32" s="6"/>
      <c r="AAC32" s="4">
        <v>77.906700000000001</v>
      </c>
      <c r="AAD32" s="4">
        <v>8.1761067000000007E-2</v>
      </c>
      <c r="AAE32" s="6"/>
      <c r="AAF32" s="5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4"/>
      <c r="AAR32" s="6"/>
      <c r="AAS32" s="6"/>
      <c r="AAT32" s="4">
        <v>62</v>
      </c>
      <c r="AAU32" s="4">
        <v>2.8440120999999999E-2</v>
      </c>
      <c r="AAV32" s="6"/>
      <c r="AAW32" s="5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4"/>
      <c r="ABI32" s="6"/>
      <c r="ABJ32" s="6"/>
      <c r="ABK32" s="4">
        <v>28</v>
      </c>
      <c r="ABL32" s="4">
        <v>9.3398059000000005E-2</v>
      </c>
      <c r="ABM32" s="6"/>
      <c r="ABN32" s="5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4"/>
      <c r="ABZ32" s="6"/>
      <c r="ACA32" s="6"/>
      <c r="ACB32" s="4">
        <v>28</v>
      </c>
      <c r="ACC32" s="4">
        <v>0.27671080199999998</v>
      </c>
      <c r="ACD32" s="6"/>
      <c r="ACE32" s="5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4"/>
      <c r="ACQ32" s="6"/>
      <c r="ACR32" s="6"/>
      <c r="ACS32" s="4">
        <v>48</v>
      </c>
      <c r="ACT32" s="4">
        <v>4.8416127000000003E-2</v>
      </c>
      <c r="ACU32" s="6"/>
      <c r="ACV32" s="5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4"/>
      <c r="ADH32" s="6"/>
      <c r="ADI32" s="6"/>
      <c r="ADJ32" s="4">
        <v>78</v>
      </c>
      <c r="ADK32" s="4">
        <v>9.3406454E-2</v>
      </c>
      <c r="ADL32" s="6"/>
      <c r="ADM32" s="5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4"/>
      <c r="ADY32" s="6"/>
      <c r="ADZ32" s="6"/>
      <c r="AEA32" s="4">
        <v>66.867446670000007</v>
      </c>
      <c r="AEB32" s="4">
        <v>0.11807173</v>
      </c>
      <c r="AEC32" s="6"/>
      <c r="AED32" s="5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4"/>
      <c r="AEP32" s="6"/>
      <c r="AEQ32" s="6"/>
      <c r="AER32" s="4">
        <v>56.962033329999997</v>
      </c>
      <c r="AES32" s="4">
        <v>0.19012911599999999</v>
      </c>
      <c r="AET32" s="6"/>
      <c r="AEU32" s="6"/>
      <c r="AEV32" s="6"/>
      <c r="AEW32" s="5"/>
      <c r="AEX32" s="14" t="s">
        <v>140</v>
      </c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4"/>
      <c r="AFP32" s="4"/>
      <c r="AFQ32" s="14">
        <v>47</v>
      </c>
      <c r="AFR32" s="15">
        <v>9.4900000000000004E-7</v>
      </c>
      <c r="AFS32" s="8">
        <v>3.8457400000000001E-7</v>
      </c>
      <c r="AFT32" s="4">
        <v>320</v>
      </c>
      <c r="AFU32" s="8">
        <v>3.8099999999999998E-7</v>
      </c>
      <c r="AFV32" s="4"/>
      <c r="AFW32" s="4"/>
      <c r="AFX32" s="8">
        <v>334</v>
      </c>
      <c r="AFY32" s="4">
        <v>5.8120073049999998</v>
      </c>
      <c r="AFZ32" s="4">
        <v>320</v>
      </c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</row>
    <row r="33" spans="1:881" ht="15.75" x14ac:dyDescent="0.25">
      <c r="A33" s="20"/>
      <c r="B33" s="4"/>
      <c r="C33" s="4"/>
      <c r="D33" s="4">
        <v>1.82</v>
      </c>
      <c r="E33" s="4">
        <v>317</v>
      </c>
      <c r="F33" s="4">
        <v>44</v>
      </c>
      <c r="G33" s="4">
        <v>5.09</v>
      </c>
      <c r="H33" s="4">
        <v>304</v>
      </c>
      <c r="I33" s="4">
        <v>31</v>
      </c>
      <c r="J33" s="4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4"/>
      <c r="W33" s="6"/>
      <c r="X33" s="4"/>
      <c r="Y33" s="4">
        <v>60</v>
      </c>
      <c r="Z33" s="4">
        <v>6.7819156000000005E-2</v>
      </c>
      <c r="AA33" s="6"/>
      <c r="AB33" s="5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4"/>
      <c r="AN33" s="6"/>
      <c r="AO33" s="4"/>
      <c r="AP33" s="4">
        <v>38.729853329999997</v>
      </c>
      <c r="AQ33" s="4">
        <v>4.8447671999999997E-2</v>
      </c>
      <c r="AR33" s="6"/>
      <c r="AS33" s="5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4"/>
      <c r="BE33" s="6"/>
      <c r="BF33" s="4"/>
      <c r="BG33" s="4">
        <v>18.98996</v>
      </c>
      <c r="BH33" s="4">
        <v>6.6779099999999994E-2</v>
      </c>
      <c r="BI33" s="6"/>
      <c r="BJ33" s="5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4"/>
      <c r="BV33" s="6"/>
      <c r="BW33" s="4"/>
      <c r="BX33" s="4">
        <v>110</v>
      </c>
      <c r="BY33" s="4">
        <v>0.100434203</v>
      </c>
      <c r="BZ33" s="6"/>
      <c r="CA33" s="5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4"/>
      <c r="CM33" s="6"/>
      <c r="CN33" s="4"/>
      <c r="CO33" s="4">
        <v>54</v>
      </c>
      <c r="CP33" s="4">
        <v>3.3250189999999999E-2</v>
      </c>
      <c r="CQ33" s="6"/>
      <c r="CR33" s="5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4"/>
      <c r="DD33" s="6"/>
      <c r="DE33" s="6"/>
      <c r="DF33" s="4">
        <v>18.987100000000002</v>
      </c>
      <c r="DG33" s="4">
        <v>3.3928228999999997E-2</v>
      </c>
      <c r="DH33" s="6"/>
      <c r="DI33" s="5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4"/>
      <c r="DU33" s="6"/>
      <c r="DV33" s="6"/>
      <c r="DW33" s="4">
        <v>36</v>
      </c>
      <c r="DX33" s="4">
        <v>3.9875581E-2</v>
      </c>
      <c r="DY33" s="6"/>
      <c r="DZ33" s="5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4"/>
      <c r="EL33" s="6"/>
      <c r="EM33" s="6"/>
      <c r="EN33" s="4"/>
      <c r="EO33" s="4"/>
      <c r="EP33" s="6"/>
      <c r="EQ33" s="5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4"/>
      <c r="FC33" s="6"/>
      <c r="FD33" s="4"/>
      <c r="FE33" s="4">
        <v>10</v>
      </c>
      <c r="FF33" s="4">
        <v>5.4212782000000001E-2</v>
      </c>
      <c r="FG33" s="6"/>
      <c r="FH33" s="5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4"/>
      <c r="FT33" s="6"/>
      <c r="FU33" s="4"/>
      <c r="FV33" s="4">
        <v>76</v>
      </c>
      <c r="FW33" s="4">
        <v>4.2806624000000001E-2</v>
      </c>
      <c r="FX33" s="6"/>
      <c r="FY33" s="5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4"/>
      <c r="GK33" s="6"/>
      <c r="GL33" s="4"/>
      <c r="GM33" s="4">
        <v>14</v>
      </c>
      <c r="GN33" s="4">
        <v>3.3881119000000001E-2</v>
      </c>
      <c r="GO33" s="6"/>
      <c r="GP33" s="5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4"/>
      <c r="HB33" s="6"/>
      <c r="HC33" s="4"/>
      <c r="HD33" s="4">
        <v>53.486293330000002</v>
      </c>
      <c r="HE33" s="4">
        <v>0.108795424</v>
      </c>
      <c r="HF33" s="6"/>
      <c r="HG33" s="5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4"/>
      <c r="HS33" s="6"/>
      <c r="HT33" s="4"/>
      <c r="HU33" s="4"/>
      <c r="HV33" s="4"/>
      <c r="HW33" s="6"/>
      <c r="HX33" s="5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4"/>
      <c r="IJ33" s="6"/>
      <c r="IK33" s="4"/>
      <c r="IL33" s="4">
        <v>62</v>
      </c>
      <c r="IM33" s="4">
        <v>9.7374713000000002E-2</v>
      </c>
      <c r="IN33" s="6"/>
      <c r="IO33" s="5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4"/>
      <c r="JA33" s="6"/>
      <c r="JB33" s="4"/>
      <c r="JC33" s="4">
        <v>34</v>
      </c>
      <c r="JD33" s="4">
        <v>5.3795638E-2</v>
      </c>
      <c r="JE33" s="6"/>
      <c r="JF33" s="5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4"/>
      <c r="JR33" s="6"/>
      <c r="JS33" s="4"/>
      <c r="JT33" s="4">
        <v>29.600059999999999</v>
      </c>
      <c r="JU33" s="4">
        <v>5.6946809000000001E-2</v>
      </c>
      <c r="JV33" s="6"/>
      <c r="JW33" s="5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4"/>
      <c r="KI33" s="6"/>
      <c r="KJ33" s="4"/>
      <c r="KK33" s="4">
        <v>74</v>
      </c>
      <c r="KL33" s="4">
        <v>4.0032842999999999E-2</v>
      </c>
      <c r="KM33" s="6"/>
      <c r="KN33" s="5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4"/>
      <c r="KZ33" s="6"/>
      <c r="LA33" s="4"/>
      <c r="LB33" s="4">
        <v>66</v>
      </c>
      <c r="LC33" s="4">
        <v>1.8765202000000002E-2</v>
      </c>
      <c r="LD33" s="6"/>
      <c r="LE33" s="5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4"/>
      <c r="LQ33" s="6"/>
      <c r="LR33" s="4"/>
      <c r="LS33" s="6">
        <v>46.122439999999997</v>
      </c>
      <c r="LT33" s="6">
        <v>4.3728999999999997E-2</v>
      </c>
      <c r="LU33" s="6"/>
      <c r="LV33" s="5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4"/>
      <c r="MH33" s="6"/>
      <c r="MI33" s="4"/>
      <c r="MJ33" s="6">
        <v>88.697000000000003</v>
      </c>
      <c r="MK33" s="6">
        <v>0.113673</v>
      </c>
      <c r="ML33" s="6"/>
      <c r="MM33" s="5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4"/>
      <c r="MY33" s="6"/>
      <c r="MZ33" s="4"/>
      <c r="NA33" s="4">
        <v>18.987100000000002</v>
      </c>
      <c r="NB33" s="4">
        <v>4.1077375999999999E-2</v>
      </c>
      <c r="NC33" s="6"/>
      <c r="ND33" s="5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4"/>
      <c r="NP33" s="6"/>
      <c r="NQ33" s="4"/>
      <c r="NR33" s="4">
        <v>28</v>
      </c>
      <c r="NS33" s="4">
        <v>2.8323930000000001E-2</v>
      </c>
      <c r="NT33" s="6"/>
      <c r="NU33" s="5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4"/>
      <c r="OG33" s="6"/>
      <c r="OH33" s="4"/>
      <c r="OI33" s="4">
        <v>50.056899999999999</v>
      </c>
      <c r="OJ33" s="4">
        <v>5.4596749E-2</v>
      </c>
      <c r="OK33" s="6"/>
      <c r="OL33" s="5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4"/>
      <c r="OX33" s="6"/>
      <c r="OY33" s="4"/>
      <c r="OZ33" s="4">
        <v>55.105820000000001</v>
      </c>
      <c r="PA33" s="4">
        <v>6.1262222999999998E-2</v>
      </c>
      <c r="PB33" s="6"/>
      <c r="PC33" s="5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4"/>
      <c r="PO33" s="6"/>
      <c r="PP33" s="4"/>
      <c r="PQ33" s="4">
        <v>48.391093329999997</v>
      </c>
      <c r="PR33" s="4">
        <v>5.8205951999999998E-2</v>
      </c>
      <c r="PS33" s="6"/>
      <c r="PT33" s="5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4"/>
      <c r="QF33" s="6"/>
      <c r="QG33" s="4"/>
      <c r="QH33" s="4">
        <v>101.8622733</v>
      </c>
      <c r="QI33" s="4">
        <v>7.5731305999999998E-2</v>
      </c>
      <c r="QJ33" s="6"/>
      <c r="QK33" s="5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4"/>
      <c r="QW33" s="6"/>
      <c r="QX33" s="4"/>
      <c r="QY33" s="4">
        <v>90</v>
      </c>
      <c r="QZ33" s="4">
        <v>7.0038835999999993E-2</v>
      </c>
      <c r="RA33" s="6"/>
      <c r="RB33" s="5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4"/>
      <c r="RN33" s="6"/>
      <c r="RO33" s="4"/>
      <c r="RP33" s="4">
        <v>56.775693330000003</v>
      </c>
      <c r="RQ33" s="4">
        <v>8.6144459000000007E-2</v>
      </c>
      <c r="RR33" s="6"/>
      <c r="RS33" s="5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4"/>
      <c r="SE33" s="6"/>
      <c r="SF33" s="4"/>
      <c r="SG33" s="4">
        <v>50</v>
      </c>
      <c r="SH33" s="4">
        <v>8.7526427000000004E-2</v>
      </c>
      <c r="SI33" s="6"/>
      <c r="SJ33" s="5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4"/>
      <c r="SV33" s="6"/>
      <c r="SW33" s="4"/>
      <c r="SX33" s="4">
        <v>30</v>
      </c>
      <c r="SY33" s="4">
        <v>6.5851221000000001E-2</v>
      </c>
      <c r="SZ33" s="6"/>
      <c r="TA33" s="5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4"/>
      <c r="TM33" s="6"/>
      <c r="TN33" s="4"/>
      <c r="TO33" s="4">
        <v>52</v>
      </c>
      <c r="TP33" s="4">
        <v>8.7113672000000003E-2</v>
      </c>
      <c r="TQ33" s="6"/>
      <c r="TR33" s="5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4"/>
      <c r="UD33" s="6"/>
      <c r="UE33" s="4"/>
      <c r="UF33" s="4">
        <v>10</v>
      </c>
      <c r="UG33" s="4">
        <v>0.13174449999999999</v>
      </c>
      <c r="UH33" s="6"/>
      <c r="UI33" s="5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4"/>
      <c r="UU33" s="6"/>
      <c r="UV33" s="4"/>
      <c r="UW33" s="4">
        <v>50</v>
      </c>
      <c r="UX33" s="4">
        <v>1.9814615000000001E-2</v>
      </c>
      <c r="UY33" s="6"/>
      <c r="UZ33" s="5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4"/>
      <c r="VL33" s="6"/>
      <c r="VM33" s="4"/>
      <c r="VN33" s="4">
        <v>45.524613330000001</v>
      </c>
      <c r="VO33" s="4">
        <v>6.9434719000000006E-2</v>
      </c>
      <c r="VP33" s="6"/>
      <c r="VQ33" s="5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4"/>
      <c r="WC33" s="6"/>
      <c r="WD33" s="4"/>
      <c r="WE33" s="4">
        <v>38.520826669999998</v>
      </c>
      <c r="WF33" s="4">
        <v>6.2723926999999999E-2</v>
      </c>
      <c r="WG33" s="6"/>
      <c r="WH33" s="5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4"/>
      <c r="WT33" s="6"/>
      <c r="WU33" s="4"/>
      <c r="WV33" s="4">
        <v>28</v>
      </c>
      <c r="WW33" s="4">
        <v>5.1250870000000004E-3</v>
      </c>
      <c r="WX33" s="6"/>
      <c r="WY33" s="5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4"/>
      <c r="XK33" s="6"/>
      <c r="XL33" s="4"/>
      <c r="XM33" s="4">
        <v>48.021680000000003</v>
      </c>
      <c r="XN33" s="4">
        <v>6.1246402999999998E-2</v>
      </c>
      <c r="XO33" s="6"/>
      <c r="XP33" s="5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4"/>
      <c r="YB33" s="6"/>
      <c r="YC33" s="4"/>
      <c r="YD33" s="4">
        <v>30</v>
      </c>
      <c r="YE33" s="4">
        <v>0.103730275</v>
      </c>
      <c r="YF33" s="6"/>
      <c r="YG33" s="5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4"/>
      <c r="YS33" s="6"/>
      <c r="YT33" s="4"/>
      <c r="YU33" s="4">
        <v>30</v>
      </c>
      <c r="YV33" s="4">
        <v>7.7616849000000002E-2</v>
      </c>
      <c r="YW33" s="6"/>
      <c r="YX33" s="5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4"/>
      <c r="ZJ33" s="6"/>
      <c r="ZK33" s="4"/>
      <c r="ZL33" s="4">
        <v>90</v>
      </c>
      <c r="ZM33" s="4">
        <v>0.25826810700000002</v>
      </c>
      <c r="ZN33" s="6"/>
      <c r="ZO33" s="5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4"/>
      <c r="AAA33" s="6"/>
      <c r="AAB33" s="4"/>
      <c r="AAC33" s="4">
        <v>79.637960000000007</v>
      </c>
      <c r="AAD33" s="4">
        <v>8.3503721000000003E-2</v>
      </c>
      <c r="AAE33" s="6"/>
      <c r="AAF33" s="5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4"/>
      <c r="AAR33" s="6"/>
      <c r="AAS33" s="4"/>
      <c r="AAT33" s="4">
        <v>64</v>
      </c>
      <c r="AAU33" s="4">
        <v>2.8598884000000001E-2</v>
      </c>
      <c r="AAV33" s="6"/>
      <c r="AAW33" s="5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4"/>
      <c r="ABI33" s="6"/>
      <c r="ABJ33" s="4"/>
      <c r="ABK33" s="4">
        <v>30</v>
      </c>
      <c r="ABL33" s="4">
        <v>9.6018729999999997E-2</v>
      </c>
      <c r="ABM33" s="6"/>
      <c r="ABN33" s="5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4"/>
      <c r="ABZ33" s="6"/>
      <c r="ACA33" s="4"/>
      <c r="ACB33" s="4">
        <v>30</v>
      </c>
      <c r="ACC33" s="4">
        <v>0.28246904900000003</v>
      </c>
      <c r="ACD33" s="6"/>
      <c r="ACE33" s="5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4"/>
      <c r="ACQ33" s="6"/>
      <c r="ACR33" s="4"/>
      <c r="ACS33" s="4">
        <v>50</v>
      </c>
      <c r="ACT33" s="4">
        <v>4.9322245000000001E-2</v>
      </c>
      <c r="ACU33" s="6"/>
      <c r="ACV33" s="5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4"/>
      <c r="ADH33" s="6"/>
      <c r="ADI33" s="4"/>
      <c r="ADJ33" s="4">
        <v>80</v>
      </c>
      <c r="ADK33" s="4">
        <v>9.4677376999999993E-2</v>
      </c>
      <c r="ADL33" s="6"/>
      <c r="ADM33" s="5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4"/>
      <c r="ADY33" s="6"/>
      <c r="ADZ33" s="4"/>
      <c r="AEA33" s="4">
        <v>68.498360000000005</v>
      </c>
      <c r="AEB33" s="4">
        <v>0.11963618500000001</v>
      </c>
      <c r="AEC33" s="6"/>
      <c r="AED33" s="5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4"/>
      <c r="AEP33" s="6"/>
      <c r="AEQ33" s="4"/>
      <c r="AER33" s="4">
        <v>58.58952</v>
      </c>
      <c r="AES33" s="4">
        <v>0.19156310400000001</v>
      </c>
      <c r="AET33" s="6"/>
      <c r="AEU33" s="6"/>
      <c r="AEV33" s="6"/>
      <c r="AEW33" s="5"/>
      <c r="AEX33" s="14" t="s">
        <v>141</v>
      </c>
      <c r="AEY33" s="14">
        <v>4</v>
      </c>
      <c r="AEZ33" s="14">
        <v>4</v>
      </c>
      <c r="AFA33" s="14">
        <v>5</v>
      </c>
      <c r="AFB33" s="14">
        <v>5</v>
      </c>
      <c r="AFC33" s="14">
        <v>5</v>
      </c>
      <c r="AFD33" s="14">
        <v>5</v>
      </c>
      <c r="AFE33" s="14">
        <v>5</v>
      </c>
      <c r="AFF33" s="14">
        <v>5</v>
      </c>
      <c r="AFG33" s="14">
        <v>5</v>
      </c>
      <c r="AFH33" s="14">
        <v>5</v>
      </c>
      <c r="AFI33" s="14">
        <v>5</v>
      </c>
      <c r="AFJ33" s="14">
        <v>5</v>
      </c>
      <c r="AFK33" s="14">
        <v>5</v>
      </c>
      <c r="AFL33" s="14">
        <v>5</v>
      </c>
      <c r="AFM33" s="14">
        <v>2</v>
      </c>
      <c r="AFN33" s="14">
        <v>2</v>
      </c>
      <c r="AFO33" s="4"/>
      <c r="AFP33" s="4"/>
      <c r="AFQ33" s="14">
        <v>50</v>
      </c>
      <c r="AFR33" s="14"/>
      <c r="AFS33" s="8">
        <v>5.8279600000000005E-7</v>
      </c>
      <c r="AFT33" s="4">
        <v>323</v>
      </c>
      <c r="AFU33" s="8">
        <v>4.3599999999999999E-7</v>
      </c>
      <c r="AFV33" s="4"/>
      <c r="AFW33" s="4"/>
      <c r="AFX33" s="8">
        <v>383</v>
      </c>
      <c r="AFY33" s="4">
        <v>5.9471872110000001</v>
      </c>
      <c r="AFZ33" s="4">
        <v>323</v>
      </c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</row>
    <row r="34" spans="1:881" ht="15.75" x14ac:dyDescent="0.25">
      <c r="A34" s="20"/>
      <c r="B34" s="4"/>
      <c r="C34" s="4"/>
      <c r="D34" s="4"/>
      <c r="E34" s="4">
        <v>294</v>
      </c>
      <c r="F34" s="4">
        <v>21</v>
      </c>
      <c r="G34" s="4">
        <v>4.97</v>
      </c>
      <c r="H34" s="4">
        <v>290</v>
      </c>
      <c r="I34" s="4">
        <v>17</v>
      </c>
      <c r="J34" s="4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4"/>
      <c r="W34" s="6"/>
      <c r="X34" s="6"/>
      <c r="Y34" s="4">
        <v>62</v>
      </c>
      <c r="Z34" s="4">
        <v>6.8543537000000002E-2</v>
      </c>
      <c r="AA34" s="6"/>
      <c r="AB34" s="5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4"/>
      <c r="AN34" s="6"/>
      <c r="AO34" s="6"/>
      <c r="AP34" s="4">
        <v>40.413760000000003</v>
      </c>
      <c r="AQ34" s="4">
        <v>4.8517901000000002E-2</v>
      </c>
      <c r="AR34" s="6"/>
      <c r="AS34" s="5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4"/>
      <c r="BE34" s="6"/>
      <c r="BF34" s="6"/>
      <c r="BG34" s="4">
        <v>20.71632</v>
      </c>
      <c r="BH34" s="4">
        <v>6.8442643999999997E-2</v>
      </c>
      <c r="BI34" s="6"/>
      <c r="BJ34" s="5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4"/>
      <c r="BV34" s="6"/>
      <c r="BW34" s="6"/>
      <c r="BX34" s="4">
        <v>112</v>
      </c>
      <c r="BY34" s="4">
        <v>0.102122956</v>
      </c>
      <c r="BZ34" s="6"/>
      <c r="CA34" s="5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4"/>
      <c r="CM34" s="6"/>
      <c r="CN34" s="6"/>
      <c r="CO34" s="4">
        <v>56</v>
      </c>
      <c r="CP34" s="4">
        <v>3.375856E-2</v>
      </c>
      <c r="CQ34" s="6"/>
      <c r="CR34" s="5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4"/>
      <c r="DD34" s="6"/>
      <c r="DE34" s="6"/>
      <c r="DF34" s="4">
        <v>20.713200000000001</v>
      </c>
      <c r="DG34" s="4">
        <v>3.6846434999999997E-2</v>
      </c>
      <c r="DH34" s="6"/>
      <c r="DI34" s="5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4"/>
      <c r="DU34" s="6"/>
      <c r="DV34" s="6"/>
      <c r="DW34" s="4">
        <v>38</v>
      </c>
      <c r="DX34" s="4">
        <v>4.1500585999999999E-2</v>
      </c>
      <c r="DY34" s="6"/>
      <c r="DZ34" s="5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4"/>
      <c r="EL34" s="6"/>
      <c r="EM34" s="6"/>
      <c r="EN34" s="4"/>
      <c r="EO34" s="4"/>
      <c r="EP34" s="6"/>
      <c r="EQ34" s="5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4"/>
      <c r="FC34" s="6"/>
      <c r="FD34" s="6"/>
      <c r="FE34" s="4">
        <v>12</v>
      </c>
      <c r="FF34" s="4">
        <v>5.6792718999999998E-2</v>
      </c>
      <c r="FG34" s="6"/>
      <c r="FH34" s="5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4"/>
      <c r="FT34" s="6"/>
      <c r="FU34" s="6"/>
      <c r="FV34" s="4">
        <v>78</v>
      </c>
      <c r="FW34" s="4">
        <v>4.3573730999999997E-2</v>
      </c>
      <c r="FX34" s="6"/>
      <c r="FY34" s="5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4"/>
      <c r="GK34" s="6"/>
      <c r="GL34" s="6"/>
      <c r="GM34" s="4">
        <v>16</v>
      </c>
      <c r="GN34" s="4">
        <v>3.5478713000000002E-2</v>
      </c>
      <c r="GO34" s="6"/>
      <c r="GP34" s="5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4"/>
      <c r="HB34" s="6"/>
      <c r="HC34" s="6"/>
      <c r="HD34" s="4">
        <v>55.157739999999997</v>
      </c>
      <c r="HE34" s="4">
        <v>0.111250245</v>
      </c>
      <c r="HF34" s="6"/>
      <c r="HG34" s="5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4"/>
      <c r="HS34" s="6"/>
      <c r="HT34" s="6"/>
      <c r="HU34" s="4"/>
      <c r="HV34" s="4"/>
      <c r="HW34" s="6"/>
      <c r="HX34" s="5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4"/>
      <c r="IJ34" s="6"/>
      <c r="IK34" s="6"/>
      <c r="IL34" s="4">
        <v>64</v>
      </c>
      <c r="IM34" s="4">
        <v>9.9303503000000001E-2</v>
      </c>
      <c r="IN34" s="6"/>
      <c r="IO34" s="5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4"/>
      <c r="JA34" s="6"/>
      <c r="JB34" s="6"/>
      <c r="JC34" s="4">
        <v>36</v>
      </c>
      <c r="JD34" s="4">
        <v>5.8168190000000002E-2</v>
      </c>
      <c r="JE34" s="6"/>
      <c r="JF34" s="5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4"/>
      <c r="JR34" s="6"/>
      <c r="JS34" s="6"/>
      <c r="JT34" s="4">
        <v>31.341239999999999</v>
      </c>
      <c r="JU34" s="4">
        <v>5.8871521000000003E-2</v>
      </c>
      <c r="JV34" s="6"/>
      <c r="JW34" s="5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4"/>
      <c r="KI34" s="6"/>
      <c r="KJ34" s="6"/>
      <c r="KK34" s="4">
        <v>76</v>
      </c>
      <c r="KL34" s="4">
        <v>3.6476333E-2</v>
      </c>
      <c r="KM34" s="6"/>
      <c r="KN34" s="5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4"/>
      <c r="KZ34" s="6"/>
      <c r="LA34" s="6"/>
      <c r="LB34" s="4">
        <v>68</v>
      </c>
      <c r="LC34" s="4">
        <v>1.8543275000000001E-2</v>
      </c>
      <c r="LD34" s="6"/>
      <c r="LE34" s="5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4"/>
      <c r="LQ34" s="6"/>
      <c r="LR34" s="6"/>
      <c r="LS34" s="6">
        <v>47.896380000000001</v>
      </c>
      <c r="LT34" s="6">
        <v>4.4104999999999998E-2</v>
      </c>
      <c r="LU34" s="6"/>
      <c r="LV34" s="5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4"/>
      <c r="MH34" s="6"/>
      <c r="MI34" s="6"/>
      <c r="MJ34" s="6">
        <v>90.470939999999999</v>
      </c>
      <c r="MK34" s="6">
        <v>0.119091</v>
      </c>
      <c r="ML34" s="6"/>
      <c r="MM34" s="5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4"/>
      <c r="MY34" s="6"/>
      <c r="MZ34" s="6"/>
      <c r="NA34" s="4">
        <v>20.713200000000001</v>
      </c>
      <c r="NB34" s="4">
        <v>4.0177474999999997E-2</v>
      </c>
      <c r="NC34" s="6"/>
      <c r="ND34" s="5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4"/>
      <c r="NP34" s="6"/>
      <c r="NQ34" s="6"/>
      <c r="NR34" s="4">
        <v>30</v>
      </c>
      <c r="NS34" s="4">
        <v>4.2087970000000002E-2</v>
      </c>
      <c r="NT34" s="6"/>
      <c r="NU34" s="5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4"/>
      <c r="OG34" s="6"/>
      <c r="OH34" s="6"/>
      <c r="OI34" s="4">
        <v>51.783000000000001</v>
      </c>
      <c r="OJ34" s="4">
        <v>5.4995178999999998E-2</v>
      </c>
      <c r="OK34" s="6"/>
      <c r="OL34" s="5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4"/>
      <c r="OX34" s="6"/>
      <c r="OY34" s="6"/>
      <c r="OZ34" s="4">
        <v>56.775693330000003</v>
      </c>
      <c r="PA34" s="4">
        <v>6.2390805000000001E-2</v>
      </c>
      <c r="PB34" s="6"/>
      <c r="PC34" s="5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4"/>
      <c r="PO34" s="6"/>
      <c r="PP34" s="6"/>
      <c r="PQ34" s="4"/>
      <c r="PR34" s="4"/>
      <c r="PS34" s="6"/>
      <c r="PT34" s="5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4"/>
      <c r="QF34" s="6"/>
      <c r="QG34" s="6"/>
      <c r="QH34" s="4">
        <v>103.5321467</v>
      </c>
      <c r="QI34" s="4">
        <v>8.0561377000000003E-2</v>
      </c>
      <c r="QJ34" s="6"/>
      <c r="QK34" s="5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4"/>
      <c r="QW34" s="6"/>
      <c r="QX34" s="6"/>
      <c r="QY34" s="4">
        <v>92</v>
      </c>
      <c r="QZ34" s="4">
        <v>7.1155814999999997E-2</v>
      </c>
      <c r="RA34" s="6"/>
      <c r="RB34" s="5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4"/>
      <c r="RN34" s="6"/>
      <c r="RO34" s="6"/>
      <c r="RP34" s="4">
        <v>58.445566669999998</v>
      </c>
      <c r="RQ34" s="4">
        <v>8.9359048999999996E-2</v>
      </c>
      <c r="RR34" s="6"/>
      <c r="RS34" s="5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4"/>
      <c r="SE34" s="6"/>
      <c r="SF34" s="6"/>
      <c r="SG34" s="4">
        <v>52</v>
      </c>
      <c r="SH34" s="4">
        <v>9.0516490000000005E-2</v>
      </c>
      <c r="SI34" s="6"/>
      <c r="SJ34" s="5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4"/>
      <c r="SV34" s="6"/>
      <c r="SW34" s="6"/>
      <c r="SX34" s="4">
        <v>32</v>
      </c>
      <c r="SY34" s="4">
        <v>6.5603241000000007E-2</v>
      </c>
      <c r="SZ34" s="6"/>
      <c r="TA34" s="5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4"/>
      <c r="TM34" s="6"/>
      <c r="TN34" s="6"/>
      <c r="TO34" s="4">
        <v>54</v>
      </c>
      <c r="TP34" s="4">
        <v>8.7012621999999998E-2</v>
      </c>
      <c r="TQ34" s="6"/>
      <c r="TR34" s="5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4"/>
      <c r="UD34" s="6"/>
      <c r="UE34" s="6"/>
      <c r="UF34" s="4">
        <v>12</v>
      </c>
      <c r="UG34" s="4">
        <v>0.13584415499999999</v>
      </c>
      <c r="UH34" s="6"/>
      <c r="UI34" s="5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4"/>
      <c r="UU34" s="6"/>
      <c r="UV34" s="6"/>
      <c r="UW34" s="4">
        <v>52</v>
      </c>
      <c r="UX34" s="4">
        <v>1.9020362999999998E-2</v>
      </c>
      <c r="UY34" s="6"/>
      <c r="UZ34" s="5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4"/>
      <c r="VL34" s="6"/>
      <c r="VM34" s="6"/>
      <c r="VN34" s="4">
        <v>47.275559999999999</v>
      </c>
      <c r="VO34" s="4">
        <v>7.0329216E-2</v>
      </c>
      <c r="VP34" s="6"/>
      <c r="VQ34" s="5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4"/>
      <c r="WC34" s="6"/>
      <c r="WD34" s="6"/>
      <c r="WE34" s="4">
        <v>40.271773330000002</v>
      </c>
      <c r="WF34" s="4">
        <v>6.4247888000000003E-2</v>
      </c>
      <c r="WG34" s="6"/>
      <c r="WH34" s="5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4"/>
      <c r="WT34" s="6"/>
      <c r="WU34" s="6"/>
      <c r="WV34" s="4">
        <v>30</v>
      </c>
      <c r="WW34" s="4">
        <v>5.5002879999999999E-3</v>
      </c>
      <c r="WX34" s="6"/>
      <c r="WY34" s="5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4"/>
      <c r="XK34" s="6"/>
      <c r="XL34" s="6"/>
      <c r="XM34" s="4">
        <v>49.736739999999998</v>
      </c>
      <c r="XN34" s="4">
        <v>6.1307902999999997E-2</v>
      </c>
      <c r="XO34" s="6"/>
      <c r="XP34" s="5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4"/>
      <c r="YB34" s="6"/>
      <c r="YC34" s="6"/>
      <c r="YD34" s="4">
        <v>32</v>
      </c>
      <c r="YE34" s="4">
        <v>0.10460739300000001</v>
      </c>
      <c r="YF34" s="6"/>
      <c r="YG34" s="5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4"/>
      <c r="YS34" s="6"/>
      <c r="YT34" s="6"/>
      <c r="YU34" s="4">
        <v>32</v>
      </c>
      <c r="YV34" s="4">
        <v>8.0610066999999994E-2</v>
      </c>
      <c r="YW34" s="6"/>
      <c r="YX34" s="5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4"/>
      <c r="ZJ34" s="6"/>
      <c r="ZK34" s="6"/>
      <c r="ZL34" s="4">
        <v>92</v>
      </c>
      <c r="ZM34" s="4">
        <v>0.25950315699999998</v>
      </c>
      <c r="ZN34" s="6"/>
      <c r="ZO34" s="5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4"/>
      <c r="AAA34" s="6"/>
      <c r="AAB34" s="6"/>
      <c r="AAC34" s="4">
        <v>81.369219999999999</v>
      </c>
      <c r="AAD34" s="4">
        <v>8.4246760000000004E-2</v>
      </c>
      <c r="AAE34" s="6"/>
      <c r="AAF34" s="5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4"/>
      <c r="AAR34" s="6"/>
      <c r="AAS34" s="6"/>
      <c r="AAT34" s="4">
        <v>66</v>
      </c>
      <c r="AAU34" s="4">
        <v>2.8906134999999999E-2</v>
      </c>
      <c r="AAV34" s="6"/>
      <c r="AAW34" s="5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4"/>
      <c r="ABI34" s="6"/>
      <c r="ABJ34" s="6"/>
      <c r="ABK34" s="4">
        <v>32</v>
      </c>
      <c r="ABL34" s="4">
        <v>9.8802286000000003E-2</v>
      </c>
      <c r="ABM34" s="6"/>
      <c r="ABN34" s="5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4"/>
      <c r="ABZ34" s="6"/>
      <c r="ACA34" s="6"/>
      <c r="ACB34" s="4">
        <v>32</v>
      </c>
      <c r="ACC34" s="4">
        <v>0.29252049000000002</v>
      </c>
      <c r="ACD34" s="6"/>
      <c r="ACE34" s="5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4"/>
      <c r="ACQ34" s="6"/>
      <c r="ACR34" s="6"/>
      <c r="ACS34" s="4">
        <v>52</v>
      </c>
      <c r="ACT34" s="4">
        <v>4.9566634999999998E-2</v>
      </c>
      <c r="ACU34" s="6"/>
      <c r="ACV34" s="5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4"/>
      <c r="ADH34" s="6"/>
      <c r="ADI34" s="6"/>
      <c r="ADJ34" s="4"/>
      <c r="ADK34" s="4"/>
      <c r="ADL34" s="6"/>
      <c r="ADM34" s="5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4"/>
      <c r="ADY34" s="6"/>
      <c r="ADZ34" s="6"/>
      <c r="AEA34" s="4">
        <v>70.129273330000004</v>
      </c>
      <c r="AEB34" s="4">
        <v>0.120455835</v>
      </c>
      <c r="AEC34" s="6"/>
      <c r="AED34" s="5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4"/>
      <c r="AEP34" s="6"/>
      <c r="AEQ34" s="6"/>
      <c r="AER34" s="4">
        <v>60.217006670000004</v>
      </c>
      <c r="AES34" s="4">
        <v>0.19224248999999999</v>
      </c>
      <c r="AET34" s="6"/>
      <c r="AEU34" s="6"/>
      <c r="AEV34" s="6"/>
      <c r="AEW34" s="5"/>
      <c r="AEX34" s="14" t="s">
        <v>142</v>
      </c>
      <c r="AEY34" s="14">
        <v>0.99650000000000005</v>
      </c>
      <c r="AEZ34" s="14">
        <v>0.99880000000000002</v>
      </c>
      <c r="AFA34" s="14">
        <v>0.99550000000000005</v>
      </c>
      <c r="AFB34" s="14">
        <v>0.97399999999999998</v>
      </c>
      <c r="AFC34" s="14">
        <v>0.98229999999999995</v>
      </c>
      <c r="AFD34" s="14">
        <v>0.93279999999999996</v>
      </c>
      <c r="AFE34" s="14">
        <v>0.98760000000000003</v>
      </c>
      <c r="AFF34" s="14">
        <v>0.98809999999999998</v>
      </c>
      <c r="AFG34" s="14">
        <v>0.99860000000000004</v>
      </c>
      <c r="AFH34" s="14">
        <v>0.9446</v>
      </c>
      <c r="AFI34" s="14">
        <v>0.79659999999999997</v>
      </c>
      <c r="AFJ34" s="14">
        <v>0.8014</v>
      </c>
      <c r="AFK34" s="14">
        <v>0.69440000000000002</v>
      </c>
      <c r="AFL34" s="14">
        <v>0.60389999999999999</v>
      </c>
      <c r="AFM34" s="14">
        <v>0.77410000000000001</v>
      </c>
      <c r="AFN34" s="14">
        <v>0.99829999999999997</v>
      </c>
      <c r="AFO34" s="4"/>
      <c r="AFP34" s="4"/>
      <c r="AFQ34" s="14">
        <v>53</v>
      </c>
      <c r="AFR34" s="15">
        <v>3.9400000000000002E-8</v>
      </c>
      <c r="AFS34" s="8">
        <v>7.9222099999999996E-7</v>
      </c>
      <c r="AFT34" s="4">
        <v>326</v>
      </c>
      <c r="AFU34" s="8">
        <v>5.6400000000000002E-7</v>
      </c>
      <c r="AFV34" s="4"/>
      <c r="AFW34" s="4"/>
      <c r="AFX34" s="8">
        <v>495</v>
      </c>
      <c r="AFY34" s="4">
        <v>6.2040259889999998</v>
      </c>
      <c r="AFZ34" s="4">
        <v>326</v>
      </c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</row>
    <row r="35" spans="1:881" ht="15.75" x14ac:dyDescent="0.25">
      <c r="A35" s="20"/>
      <c r="B35" s="4"/>
      <c r="C35" s="4"/>
      <c r="D35" s="4"/>
      <c r="E35" s="4">
        <v>316</v>
      </c>
      <c r="F35" s="4">
        <v>43</v>
      </c>
      <c r="G35" s="4"/>
      <c r="H35" s="4"/>
      <c r="I35" s="4"/>
      <c r="J35" s="4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4"/>
      <c r="W35" s="6"/>
      <c r="X35" s="6"/>
      <c r="Y35" s="4">
        <v>64</v>
      </c>
      <c r="Z35" s="4">
        <v>6.9313793999999998E-2</v>
      </c>
      <c r="AA35" s="6"/>
      <c r="AB35" s="5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4"/>
      <c r="AN35" s="6"/>
      <c r="AO35" s="6"/>
      <c r="AP35" s="4">
        <v>42.097666670000002</v>
      </c>
      <c r="AQ35" s="4">
        <v>4.9248380000000001E-2</v>
      </c>
      <c r="AR35" s="6"/>
      <c r="AS35" s="5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4"/>
      <c r="BE35" s="6"/>
      <c r="BF35" s="6"/>
      <c r="BG35" s="4"/>
      <c r="BH35" s="4"/>
      <c r="BI35" s="6"/>
      <c r="BJ35" s="5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4"/>
      <c r="BV35" s="6"/>
      <c r="BW35" s="6"/>
      <c r="BX35" s="4">
        <v>114</v>
      </c>
      <c r="BY35" s="4">
        <v>0.103232743</v>
      </c>
      <c r="BZ35" s="6"/>
      <c r="CA35" s="5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4"/>
      <c r="CM35" s="6"/>
      <c r="CN35" s="6"/>
      <c r="CO35" s="4">
        <v>58</v>
      </c>
      <c r="CP35" s="4">
        <v>3.4762516E-2</v>
      </c>
      <c r="CQ35" s="6"/>
      <c r="CR35" s="5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4"/>
      <c r="DD35" s="6"/>
      <c r="DE35" s="6"/>
      <c r="DF35" s="4"/>
      <c r="DG35" s="4"/>
      <c r="DH35" s="6"/>
      <c r="DI35" s="5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4"/>
      <c r="DU35" s="6"/>
      <c r="DV35" s="6"/>
      <c r="DW35" s="4"/>
      <c r="DX35" s="4"/>
      <c r="DY35" s="6"/>
      <c r="DZ35" s="5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4"/>
      <c r="EL35" s="6"/>
      <c r="EM35" s="6"/>
      <c r="EN35" s="4"/>
      <c r="EO35" s="4"/>
      <c r="EP35" s="6"/>
      <c r="EQ35" s="5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4"/>
      <c r="FC35" s="6"/>
      <c r="FD35" s="6"/>
      <c r="FE35" s="4">
        <v>14</v>
      </c>
      <c r="FF35" s="4">
        <v>6.1575560000000001E-2</v>
      </c>
      <c r="FG35" s="6"/>
      <c r="FH35" s="5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4"/>
      <c r="FT35" s="6"/>
      <c r="FU35" s="6"/>
      <c r="FV35" s="4"/>
      <c r="FW35" s="4"/>
      <c r="FX35" s="6"/>
      <c r="FY35" s="5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4"/>
      <c r="GK35" s="6"/>
      <c r="GL35" s="6"/>
      <c r="GM35" s="4">
        <v>18</v>
      </c>
      <c r="GN35" s="4">
        <v>3.7571610999999998E-2</v>
      </c>
      <c r="GO35" s="6"/>
      <c r="GP35" s="5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4"/>
      <c r="HB35" s="6"/>
      <c r="HC35" s="6"/>
      <c r="HD35" s="4">
        <v>56.829186669999999</v>
      </c>
      <c r="HE35" s="4">
        <v>0.112601306</v>
      </c>
      <c r="HF35" s="6"/>
      <c r="HG35" s="5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4"/>
      <c r="HS35" s="6"/>
      <c r="HT35" s="6"/>
      <c r="HU35" s="4"/>
      <c r="HV35" s="4"/>
      <c r="HW35" s="6"/>
      <c r="HX35" s="5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4"/>
      <c r="IJ35" s="6"/>
      <c r="IK35" s="6"/>
      <c r="IL35" s="4">
        <v>66</v>
      </c>
      <c r="IM35" s="4">
        <v>0.103001119</v>
      </c>
      <c r="IN35" s="6"/>
      <c r="IO35" s="5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4"/>
      <c r="JA35" s="6"/>
      <c r="JB35" s="6"/>
      <c r="JC35" s="4">
        <v>38</v>
      </c>
      <c r="JD35" s="4">
        <v>5.8568586999999998E-2</v>
      </c>
      <c r="JE35" s="6"/>
      <c r="JF35" s="5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4"/>
      <c r="JR35" s="6"/>
      <c r="JS35" s="6"/>
      <c r="JT35" s="4">
        <v>33.082419999999999</v>
      </c>
      <c r="JU35" s="4">
        <v>5.9672448000000003E-2</v>
      </c>
      <c r="JV35" s="6"/>
      <c r="JW35" s="5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4"/>
      <c r="KI35" s="6"/>
      <c r="KJ35" s="6"/>
      <c r="KK35" s="4">
        <v>78</v>
      </c>
      <c r="KL35" s="4">
        <v>4.4481001999999999E-2</v>
      </c>
      <c r="KM35" s="6"/>
      <c r="KN35" s="5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4"/>
      <c r="KZ35" s="6"/>
      <c r="LA35" s="6"/>
      <c r="LB35" s="4">
        <v>70</v>
      </c>
      <c r="LC35" s="4">
        <v>1.8758802000000002E-2</v>
      </c>
      <c r="LD35" s="6"/>
      <c r="LE35" s="5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4"/>
      <c r="LQ35" s="6"/>
      <c r="LR35" s="6"/>
      <c r="LS35" s="6">
        <v>49.670319999999997</v>
      </c>
      <c r="LT35" s="6">
        <v>4.5019999999999998E-2</v>
      </c>
      <c r="LU35" s="6"/>
      <c r="LV35" s="5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4"/>
      <c r="MH35" s="6"/>
      <c r="MI35" s="6"/>
      <c r="MJ35" s="6"/>
      <c r="MK35" s="6"/>
      <c r="ML35" s="6"/>
      <c r="MM35" s="5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4"/>
      <c r="MY35" s="6"/>
      <c r="MZ35" s="6"/>
      <c r="NA35" s="4">
        <v>22.439299999999999</v>
      </c>
      <c r="NB35" s="4">
        <v>4.0775317999999998E-2</v>
      </c>
      <c r="NC35" s="6"/>
      <c r="ND35" s="5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4"/>
      <c r="NP35" s="6"/>
      <c r="NQ35" s="6"/>
      <c r="NR35" s="4"/>
      <c r="NS35" s="4"/>
      <c r="NT35" s="6"/>
      <c r="NU35" s="5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4"/>
      <c r="OG35" s="6"/>
      <c r="OH35" s="6"/>
      <c r="OI35" s="4">
        <v>53.509099999999997</v>
      </c>
      <c r="OJ35" s="4">
        <v>5.5830047000000001E-2</v>
      </c>
      <c r="OK35" s="6"/>
      <c r="OL35" s="5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4"/>
      <c r="OX35" s="6"/>
      <c r="OY35" s="6"/>
      <c r="OZ35" s="4">
        <v>58.445566669999998</v>
      </c>
      <c r="PA35" s="4">
        <v>6.2284815E-2</v>
      </c>
      <c r="PB35" s="6"/>
      <c r="PC35" s="5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4"/>
      <c r="PO35" s="6"/>
      <c r="PP35" s="6"/>
      <c r="PQ35" s="4"/>
      <c r="PR35" s="4"/>
      <c r="PS35" s="6"/>
      <c r="PT35" s="5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4"/>
      <c r="QF35" s="6"/>
      <c r="QG35" s="6"/>
      <c r="QH35" s="4"/>
      <c r="QI35" s="4"/>
      <c r="QJ35" s="6"/>
      <c r="QK35" s="5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4"/>
      <c r="QW35" s="6"/>
      <c r="QX35" s="6"/>
      <c r="QY35" s="4">
        <v>94</v>
      </c>
      <c r="QZ35" s="4">
        <v>7.2308421999999997E-2</v>
      </c>
      <c r="RA35" s="6"/>
      <c r="RB35" s="5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4"/>
      <c r="RN35" s="6"/>
      <c r="RO35" s="6"/>
      <c r="RP35" s="4">
        <v>60.11544</v>
      </c>
      <c r="RQ35" s="4">
        <v>9.3408356999999997E-2</v>
      </c>
      <c r="RR35" s="6"/>
      <c r="RS35" s="5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4"/>
      <c r="SE35" s="6"/>
      <c r="SF35" s="6"/>
      <c r="SG35" s="4">
        <v>54</v>
      </c>
      <c r="SH35" s="4">
        <v>9.1298934999999998E-2</v>
      </c>
      <c r="SI35" s="6"/>
      <c r="SJ35" s="5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4"/>
      <c r="SV35" s="6"/>
      <c r="SW35" s="6"/>
      <c r="SX35" s="4">
        <v>34</v>
      </c>
      <c r="SY35" s="4">
        <v>6.7102997999999997E-2</v>
      </c>
      <c r="SZ35" s="6"/>
      <c r="TA35" s="5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4"/>
      <c r="TM35" s="6"/>
      <c r="TN35" s="6"/>
      <c r="TO35" s="4">
        <v>56</v>
      </c>
      <c r="TP35" s="4">
        <v>8.9420021000000002E-2</v>
      </c>
      <c r="TQ35" s="6"/>
      <c r="TR35" s="5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4"/>
      <c r="UD35" s="6"/>
      <c r="UE35" s="6"/>
      <c r="UF35" s="4">
        <v>14</v>
      </c>
      <c r="UG35" s="4">
        <v>0.139566627</v>
      </c>
      <c r="UH35" s="6"/>
      <c r="UI35" s="5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4"/>
      <c r="UU35" s="6"/>
      <c r="UV35" s="6"/>
      <c r="UW35" s="4">
        <v>54</v>
      </c>
      <c r="UX35" s="4">
        <v>1.8859159E-2</v>
      </c>
      <c r="UY35" s="6"/>
      <c r="UZ35" s="5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4"/>
      <c r="VL35" s="6"/>
      <c r="VM35" s="6"/>
      <c r="VN35" s="4">
        <v>49.026506670000003</v>
      </c>
      <c r="VO35" s="4">
        <v>7.1277212000000006E-2</v>
      </c>
      <c r="VP35" s="6"/>
      <c r="VQ35" s="5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4"/>
      <c r="WC35" s="6"/>
      <c r="WD35" s="6"/>
      <c r="WE35" s="4">
        <v>42.02272</v>
      </c>
      <c r="WF35" s="4">
        <v>6.5250467000000006E-2</v>
      </c>
      <c r="WG35" s="6"/>
      <c r="WH35" s="5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4"/>
      <c r="WT35" s="6"/>
      <c r="WU35" s="6"/>
      <c r="WV35" s="4">
        <v>32</v>
      </c>
      <c r="WW35" s="4">
        <v>5.7811499999999997E-3</v>
      </c>
      <c r="WX35" s="6"/>
      <c r="WY35" s="5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4"/>
      <c r="XK35" s="6"/>
      <c r="XL35" s="6"/>
      <c r="XM35" s="4">
        <v>51.451799999999999</v>
      </c>
      <c r="XN35" s="4">
        <v>6.2419160000000001E-2</v>
      </c>
      <c r="XO35" s="6"/>
      <c r="XP35" s="5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4"/>
      <c r="YB35" s="6"/>
      <c r="YC35" s="6"/>
      <c r="YD35" s="4">
        <v>34</v>
      </c>
      <c r="YE35" s="4">
        <v>0.105600666</v>
      </c>
      <c r="YF35" s="6"/>
      <c r="YG35" s="5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4"/>
      <c r="YS35" s="6"/>
      <c r="YT35" s="6"/>
      <c r="YU35" s="4">
        <v>34</v>
      </c>
      <c r="YV35" s="4">
        <v>8.3720325999999998E-2</v>
      </c>
      <c r="YW35" s="6"/>
      <c r="YX35" s="5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4"/>
      <c r="ZJ35" s="6"/>
      <c r="ZK35" s="6"/>
      <c r="ZL35" s="4">
        <v>94</v>
      </c>
      <c r="ZM35" s="4">
        <v>0.25980942400000001</v>
      </c>
      <c r="ZN35" s="6"/>
      <c r="ZO35" s="5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4"/>
      <c r="AAA35" s="6"/>
      <c r="AAB35" s="6"/>
      <c r="AAC35" s="4">
        <v>83.100480000000005</v>
      </c>
      <c r="AAD35" s="4">
        <v>8.6015632999999994E-2</v>
      </c>
      <c r="AAE35" s="6"/>
      <c r="AAF35" s="5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4"/>
      <c r="AAR35" s="6"/>
      <c r="AAS35" s="6"/>
      <c r="AAT35" s="4">
        <v>68</v>
      </c>
      <c r="AAU35" s="4">
        <v>2.8978545000000001E-2</v>
      </c>
      <c r="AAV35" s="6"/>
      <c r="AAW35" s="5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4"/>
      <c r="ABI35" s="6"/>
      <c r="ABJ35" s="6"/>
      <c r="ABK35" s="4">
        <v>34</v>
      </c>
      <c r="ABL35" s="4">
        <v>0.100939917</v>
      </c>
      <c r="ABM35" s="6"/>
      <c r="ABN35" s="5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4"/>
      <c r="ABZ35" s="6"/>
      <c r="ACA35" s="6"/>
      <c r="ACB35" s="4">
        <v>34</v>
      </c>
      <c r="ACC35" s="4">
        <v>0.29819676000000001</v>
      </c>
      <c r="ACD35" s="6"/>
      <c r="ACE35" s="5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4"/>
      <c r="ACQ35" s="6"/>
      <c r="ACR35" s="6"/>
      <c r="ACS35" s="4">
        <v>54</v>
      </c>
      <c r="ACT35" s="4">
        <v>5.0930858000000002E-2</v>
      </c>
      <c r="ACU35" s="6"/>
      <c r="ACV35" s="5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4"/>
      <c r="ADH35" s="6"/>
      <c r="ADI35" s="6"/>
      <c r="ADJ35" s="4"/>
      <c r="ADK35" s="4"/>
      <c r="ADL35" s="6"/>
      <c r="ADM35" s="5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4"/>
      <c r="ADY35" s="6"/>
      <c r="ADZ35" s="6"/>
      <c r="AEA35" s="4">
        <v>71.760186669999996</v>
      </c>
      <c r="AEB35" s="4">
        <v>0.121977083</v>
      </c>
      <c r="AEC35" s="6"/>
      <c r="AED35" s="5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4"/>
      <c r="AEP35" s="6"/>
      <c r="AEQ35" s="6"/>
      <c r="AER35" s="4">
        <v>61.844493329999999</v>
      </c>
      <c r="AES35" s="4">
        <v>0.194383102</v>
      </c>
      <c r="AET35" s="6"/>
      <c r="AEU35" s="6"/>
      <c r="AEV35" s="6"/>
      <c r="AEW35" s="5"/>
      <c r="AEX35" s="14" t="s">
        <v>143</v>
      </c>
      <c r="AEY35" s="15">
        <v>8.2400000000000005E-17</v>
      </c>
      <c r="AEZ35" s="15">
        <v>2.5200000000000001E-17</v>
      </c>
      <c r="AFA35" s="15">
        <v>1.4000000000000001E-16</v>
      </c>
      <c r="AFB35" s="15">
        <v>1.59E-15</v>
      </c>
      <c r="AFC35" s="15">
        <v>1.4600000000000001E-15</v>
      </c>
      <c r="AFD35" s="15">
        <v>2.27E-14</v>
      </c>
      <c r="AFE35" s="15">
        <v>3.98E-15</v>
      </c>
      <c r="AFF35" s="15">
        <v>1.3799999999999999E-15</v>
      </c>
      <c r="AFG35" s="15">
        <v>3.55E-16</v>
      </c>
      <c r="AFH35" s="15">
        <v>2.53E-14</v>
      </c>
      <c r="AFI35" s="15">
        <v>8.3699999999999999E-14</v>
      </c>
      <c r="AFJ35" s="15">
        <v>3.4300000000000003E-14</v>
      </c>
      <c r="AFK35" s="15">
        <v>1.4999999999999999E-14</v>
      </c>
      <c r="AFL35" s="15">
        <v>2.3100000000000001E-15</v>
      </c>
      <c r="AFM35" s="15">
        <v>1.2200000000000001E-16</v>
      </c>
      <c r="AFN35" s="15">
        <v>8.2100000000000005E-17</v>
      </c>
      <c r="AFO35" s="4"/>
      <c r="AFP35" s="4"/>
      <c r="AFQ35" s="14">
        <v>56</v>
      </c>
      <c r="AFR35" s="15">
        <v>3.5100000000000003E-8</v>
      </c>
      <c r="AFS35" s="8">
        <v>7.4347200000000003E-7</v>
      </c>
      <c r="AFT35" s="4">
        <v>329</v>
      </c>
      <c r="AFU35" s="8">
        <v>4.3300000000000003E-7</v>
      </c>
      <c r="AFV35" s="4"/>
      <c r="AFW35" s="4"/>
      <c r="AFX35" s="8">
        <v>380</v>
      </c>
      <c r="AFY35" s="4">
        <v>5.9392474650000002</v>
      </c>
      <c r="AFZ35" s="4">
        <v>329</v>
      </c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</row>
    <row r="36" spans="1:881" ht="15.75" x14ac:dyDescent="0.25">
      <c r="A36" s="20"/>
      <c r="B36" s="4"/>
      <c r="C36" s="4"/>
      <c r="D36" s="4"/>
      <c r="E36" s="4"/>
      <c r="F36" s="4"/>
      <c r="G36" s="4"/>
      <c r="H36" s="4"/>
      <c r="I36" s="4"/>
      <c r="J36" s="4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4"/>
      <c r="W36" s="6"/>
      <c r="X36" s="6"/>
      <c r="Y36" s="4">
        <v>66</v>
      </c>
      <c r="Z36" s="4">
        <v>7.1631929999999996E-2</v>
      </c>
      <c r="AA36" s="6"/>
      <c r="AB36" s="5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4"/>
      <c r="AN36" s="6"/>
      <c r="AO36" s="6"/>
      <c r="AP36" s="4"/>
      <c r="AQ36" s="4"/>
      <c r="AR36" s="6"/>
      <c r="AS36" s="5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4"/>
      <c r="BE36" s="6"/>
      <c r="BF36" s="6"/>
      <c r="BG36" s="4"/>
      <c r="BH36" s="4"/>
      <c r="BI36" s="6"/>
      <c r="BJ36" s="5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4"/>
      <c r="BV36" s="6"/>
      <c r="BW36" s="6"/>
      <c r="BX36" s="4">
        <v>116</v>
      </c>
      <c r="BY36" s="4">
        <v>0.103621938</v>
      </c>
      <c r="BZ36" s="6"/>
      <c r="CA36" s="5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4"/>
      <c r="CM36" s="6"/>
      <c r="CN36" s="6"/>
      <c r="CO36" s="4">
        <v>60</v>
      </c>
      <c r="CP36" s="4">
        <v>3.5365183000000001E-2</v>
      </c>
      <c r="CQ36" s="6"/>
      <c r="CR36" s="5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4"/>
      <c r="DD36" s="6"/>
      <c r="DE36" s="6"/>
      <c r="DF36" s="4"/>
      <c r="DG36" s="4"/>
      <c r="DH36" s="6"/>
      <c r="DI36" s="5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4"/>
      <c r="DU36" s="6"/>
      <c r="DV36" s="6"/>
      <c r="DW36" s="4"/>
      <c r="DX36" s="4"/>
      <c r="DY36" s="6"/>
      <c r="DZ36" s="5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4"/>
      <c r="EL36" s="6"/>
      <c r="EM36" s="6"/>
      <c r="EN36" s="4"/>
      <c r="EO36" s="4"/>
      <c r="EP36" s="6"/>
      <c r="EQ36" s="5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4"/>
      <c r="FC36" s="6"/>
      <c r="FD36" s="6"/>
      <c r="FE36" s="4">
        <v>16</v>
      </c>
      <c r="FF36" s="4">
        <v>6.7844860000000007E-2</v>
      </c>
      <c r="FG36" s="6"/>
      <c r="FH36" s="5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4"/>
      <c r="FT36" s="6"/>
      <c r="FU36" s="6"/>
      <c r="FV36" s="4"/>
      <c r="FW36" s="4"/>
      <c r="FX36" s="6"/>
      <c r="FY36" s="5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4"/>
      <c r="GK36" s="6"/>
      <c r="GL36" s="6"/>
      <c r="GM36" s="4"/>
      <c r="GN36" s="4"/>
      <c r="GO36" s="6"/>
      <c r="GP36" s="5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4"/>
      <c r="HB36" s="6"/>
      <c r="HC36" s="6"/>
      <c r="HD36" s="4">
        <v>58.500633329999999</v>
      </c>
      <c r="HE36" s="4">
        <v>0.112548815</v>
      </c>
      <c r="HF36" s="6"/>
      <c r="HG36" s="5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4"/>
      <c r="HS36" s="6"/>
      <c r="HT36" s="6"/>
      <c r="HU36" s="4"/>
      <c r="HV36" s="4"/>
      <c r="HW36" s="6"/>
      <c r="HX36" s="5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4"/>
      <c r="IJ36" s="6"/>
      <c r="IK36" s="6"/>
      <c r="IL36" s="4">
        <v>68</v>
      </c>
      <c r="IM36" s="4">
        <v>0.104482745</v>
      </c>
      <c r="IN36" s="6"/>
      <c r="IO36" s="5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4"/>
      <c r="JA36" s="6"/>
      <c r="JB36" s="6"/>
      <c r="JC36" s="4"/>
      <c r="JD36" s="4"/>
      <c r="JE36" s="6"/>
      <c r="JF36" s="5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4"/>
      <c r="JR36" s="6"/>
      <c r="JS36" s="6"/>
      <c r="JT36" s="4">
        <v>34.823599999999999</v>
      </c>
      <c r="JU36" s="4">
        <v>5.8718455000000003E-2</v>
      </c>
      <c r="JV36" s="6"/>
      <c r="JW36" s="5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4"/>
      <c r="KI36" s="6"/>
      <c r="KJ36" s="6"/>
      <c r="KK36" s="4">
        <v>80</v>
      </c>
      <c r="KL36" s="4">
        <v>3.6912377000000003E-2</v>
      </c>
      <c r="KM36" s="6"/>
      <c r="KN36" s="5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4"/>
      <c r="KZ36" s="6"/>
      <c r="LA36" s="6"/>
      <c r="LB36" s="4"/>
      <c r="LC36" s="4"/>
      <c r="LD36" s="6"/>
      <c r="LE36" s="5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4"/>
      <c r="LQ36" s="6"/>
      <c r="LR36" s="6"/>
      <c r="LS36" s="6">
        <v>51.44426</v>
      </c>
      <c r="LT36" s="6">
        <v>4.5385000000000002E-2</v>
      </c>
      <c r="LU36" s="6"/>
      <c r="LV36" s="5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4"/>
      <c r="MH36" s="6"/>
      <c r="MI36" s="6"/>
      <c r="MJ36" s="6"/>
      <c r="MK36" s="6"/>
      <c r="ML36" s="6"/>
      <c r="MM36" s="5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4"/>
      <c r="MY36" s="6"/>
      <c r="MZ36" s="6"/>
      <c r="NA36" s="4">
        <v>24.165400000000002</v>
      </c>
      <c r="NB36" s="4">
        <v>4.1722578000000003E-2</v>
      </c>
      <c r="NC36" s="6"/>
      <c r="ND36" s="5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4"/>
      <c r="NP36" s="6"/>
      <c r="NQ36" s="6"/>
      <c r="NR36" s="4"/>
      <c r="NS36" s="4"/>
      <c r="NT36" s="6"/>
      <c r="NU36" s="5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4"/>
      <c r="OG36" s="6"/>
      <c r="OH36" s="6"/>
      <c r="OI36" s="4"/>
      <c r="OJ36" s="4"/>
      <c r="OK36" s="6"/>
      <c r="OL36" s="5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4"/>
      <c r="OX36" s="6"/>
      <c r="OY36" s="6"/>
      <c r="OZ36" s="4">
        <v>60.11544</v>
      </c>
      <c r="PA36" s="4">
        <v>6.3386690999999995E-2</v>
      </c>
      <c r="PB36" s="6"/>
      <c r="PC36" s="5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4"/>
      <c r="PO36" s="6"/>
      <c r="PP36" s="6"/>
      <c r="PQ36" s="4"/>
      <c r="PR36" s="4"/>
      <c r="PS36" s="6"/>
      <c r="PT36" s="5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4"/>
      <c r="QF36" s="6"/>
      <c r="QG36" s="6"/>
      <c r="QH36" s="4"/>
      <c r="QI36" s="4"/>
      <c r="QJ36" s="6"/>
      <c r="QK36" s="5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4"/>
      <c r="QW36" s="6"/>
      <c r="QX36" s="6"/>
      <c r="QY36" s="4">
        <v>96</v>
      </c>
      <c r="QZ36" s="4">
        <v>7.2748256999999997E-2</v>
      </c>
      <c r="RA36" s="6"/>
      <c r="RB36" s="5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4"/>
      <c r="RN36" s="6"/>
      <c r="RO36" s="6"/>
      <c r="RP36" s="4"/>
      <c r="RQ36" s="4"/>
      <c r="RR36" s="6"/>
      <c r="RS36" s="5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4"/>
      <c r="SE36" s="6"/>
      <c r="SF36" s="6"/>
      <c r="SG36" s="4">
        <v>56</v>
      </c>
      <c r="SH36" s="4">
        <v>9.3907277999999997E-2</v>
      </c>
      <c r="SI36" s="6"/>
      <c r="SJ36" s="5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4"/>
      <c r="SV36" s="6"/>
      <c r="SW36" s="6"/>
      <c r="SX36" s="4">
        <v>36</v>
      </c>
      <c r="SY36" s="4">
        <v>6.9628752000000002E-2</v>
      </c>
      <c r="SZ36" s="6"/>
      <c r="TA36" s="5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4"/>
      <c r="TM36" s="6"/>
      <c r="TN36" s="6"/>
      <c r="TO36" s="4">
        <v>58</v>
      </c>
      <c r="TP36" s="4">
        <v>8.9851127000000003E-2</v>
      </c>
      <c r="TQ36" s="6"/>
      <c r="TR36" s="5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4"/>
      <c r="UD36" s="6"/>
      <c r="UE36" s="6"/>
      <c r="UF36" s="4">
        <v>16</v>
      </c>
      <c r="UG36" s="4">
        <v>0.14686073299999999</v>
      </c>
      <c r="UH36" s="6"/>
      <c r="UI36" s="5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4"/>
      <c r="UU36" s="6"/>
      <c r="UV36" s="6"/>
      <c r="UW36" s="4">
        <v>56</v>
      </c>
      <c r="UX36" s="4">
        <v>1.8834474E-2</v>
      </c>
      <c r="UY36" s="6"/>
      <c r="UZ36" s="5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4"/>
      <c r="VL36" s="6"/>
      <c r="VM36" s="6"/>
      <c r="VN36" s="4">
        <v>50.77745333</v>
      </c>
      <c r="VO36" s="4">
        <v>7.3056731999999999E-2</v>
      </c>
      <c r="VP36" s="6"/>
      <c r="VQ36" s="5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4"/>
      <c r="WC36" s="6"/>
      <c r="WD36" s="6"/>
      <c r="WE36" s="4">
        <v>43.773666669999997</v>
      </c>
      <c r="WF36" s="4">
        <v>6.6542936999999996E-2</v>
      </c>
      <c r="WG36" s="6"/>
      <c r="WH36" s="5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4"/>
      <c r="WT36" s="6"/>
      <c r="WU36" s="6"/>
      <c r="WV36" s="4"/>
      <c r="WW36" s="4"/>
      <c r="WX36" s="6"/>
      <c r="WY36" s="5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4"/>
      <c r="XK36" s="6"/>
      <c r="XL36" s="6"/>
      <c r="XM36" s="4">
        <v>53.16686</v>
      </c>
      <c r="XN36" s="4">
        <v>6.3036356000000002E-2</v>
      </c>
      <c r="XO36" s="6"/>
      <c r="XP36" s="5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4"/>
      <c r="YB36" s="6"/>
      <c r="YC36" s="6"/>
      <c r="YD36" s="4">
        <v>36</v>
      </c>
      <c r="YE36" s="4">
        <v>0.106588644</v>
      </c>
      <c r="YF36" s="6"/>
      <c r="YG36" s="5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4"/>
      <c r="YS36" s="6"/>
      <c r="YT36" s="6"/>
      <c r="YU36" s="4">
        <v>36</v>
      </c>
      <c r="YV36" s="4">
        <v>8.6707905000000002E-2</v>
      </c>
      <c r="YW36" s="6"/>
      <c r="YX36" s="5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4"/>
      <c r="ZJ36" s="6"/>
      <c r="ZK36" s="6"/>
      <c r="ZL36" s="4">
        <v>96</v>
      </c>
      <c r="ZM36" s="4">
        <v>0.25998363200000002</v>
      </c>
      <c r="ZN36" s="6"/>
      <c r="ZO36" s="5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4"/>
      <c r="AAA36" s="6"/>
      <c r="AAB36" s="6"/>
      <c r="AAC36" s="4">
        <v>84.831739999999996</v>
      </c>
      <c r="AAD36" s="4">
        <v>8.7441029000000003E-2</v>
      </c>
      <c r="AAE36" s="6"/>
      <c r="AAF36" s="5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4"/>
      <c r="AAR36" s="6"/>
      <c r="AAS36" s="6"/>
      <c r="AAT36" s="4"/>
      <c r="AAU36" s="4"/>
      <c r="AAV36" s="6"/>
      <c r="AAW36" s="5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4"/>
      <c r="ABI36" s="6"/>
      <c r="ABJ36" s="6"/>
      <c r="ABK36" s="4">
        <v>36</v>
      </c>
      <c r="ABL36" s="4">
        <v>0.106145084</v>
      </c>
      <c r="ABM36" s="6"/>
      <c r="ABN36" s="5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4"/>
      <c r="ABZ36" s="6"/>
      <c r="ACA36" s="6"/>
      <c r="ACB36" s="4">
        <v>36</v>
      </c>
      <c r="ACC36" s="4">
        <v>0.30797564999999999</v>
      </c>
      <c r="ACD36" s="6"/>
      <c r="ACE36" s="5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4"/>
      <c r="ACQ36" s="6"/>
      <c r="ACR36" s="6"/>
      <c r="ACS36" s="4">
        <v>56</v>
      </c>
      <c r="ACT36" s="4">
        <v>5.1432724999999999E-2</v>
      </c>
      <c r="ACU36" s="6"/>
      <c r="ACV36" s="5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4"/>
      <c r="ADH36" s="6"/>
      <c r="ADI36" s="6"/>
      <c r="ADJ36" s="4"/>
      <c r="ADK36" s="4"/>
      <c r="ADL36" s="6"/>
      <c r="ADM36" s="5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4"/>
      <c r="ADY36" s="6"/>
      <c r="ADZ36" s="6"/>
      <c r="AEA36" s="4">
        <v>73.391099999999994</v>
      </c>
      <c r="AEB36" s="4">
        <v>0.12470477200000001</v>
      </c>
      <c r="AEC36" s="6"/>
      <c r="AED36" s="5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4"/>
      <c r="AEP36" s="6"/>
      <c r="AEQ36" s="6"/>
      <c r="AER36" s="4">
        <v>63.471980000000002</v>
      </c>
      <c r="AES36" s="4">
        <v>0.19487832499999999</v>
      </c>
      <c r="AET36" s="6"/>
      <c r="AEU36" s="6"/>
      <c r="AEV36" s="6"/>
      <c r="AEW36" s="5"/>
      <c r="AEX36" s="14" t="s">
        <v>144</v>
      </c>
      <c r="AEY36" s="15">
        <v>4.5399999999999996E-9</v>
      </c>
      <c r="AEZ36" s="15">
        <v>2.5099999999999998E-9</v>
      </c>
      <c r="AFA36" s="15">
        <v>5.2899999999999997E-9</v>
      </c>
      <c r="AFB36" s="15">
        <v>1.7800000000000001E-8</v>
      </c>
      <c r="AFC36" s="15">
        <v>1.7100000000000001E-8</v>
      </c>
      <c r="AFD36" s="15">
        <v>6.7399999999999995E-8</v>
      </c>
      <c r="AFE36" s="15">
        <v>2.8200000000000001E-8</v>
      </c>
      <c r="AFF36" s="15">
        <v>1.66E-8</v>
      </c>
      <c r="AFG36" s="15">
        <v>8.4200000000000003E-9</v>
      </c>
      <c r="AFH36" s="15">
        <v>7.1200000000000002E-8</v>
      </c>
      <c r="AFI36" s="15">
        <v>1.29E-7</v>
      </c>
      <c r="AFJ36" s="15">
        <v>8.2899999999999995E-8</v>
      </c>
      <c r="AFK36" s="15">
        <v>5.47E-8</v>
      </c>
      <c r="AFL36" s="15">
        <v>2.1500000000000001E-8</v>
      </c>
      <c r="AFM36" s="15">
        <v>7.8000000000000004E-9</v>
      </c>
      <c r="AFN36" s="15">
        <v>6.41E-9</v>
      </c>
      <c r="AFO36" s="4"/>
      <c r="AFP36" s="4"/>
      <c r="AFQ36" s="14">
        <v>59</v>
      </c>
      <c r="AFR36" s="15">
        <v>3.0500000000000002E-8</v>
      </c>
      <c r="AFS36" s="8">
        <v>4.9214700000000005E-7</v>
      </c>
      <c r="AFT36" s="4">
        <v>332</v>
      </c>
      <c r="AFU36" s="8">
        <v>3.7500000000000001E-7</v>
      </c>
      <c r="AFV36" s="4"/>
      <c r="AFW36" s="4"/>
      <c r="AFX36" s="8">
        <v>329</v>
      </c>
      <c r="AFY36" s="4">
        <v>5.7964576069999998</v>
      </c>
      <c r="AFZ36" s="4">
        <v>332</v>
      </c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</row>
    <row r="37" spans="1:881" ht="15.75" x14ac:dyDescent="0.25">
      <c r="A37" s="20"/>
      <c r="B37" s="4"/>
      <c r="C37" s="4"/>
      <c r="D37" s="4"/>
      <c r="E37" s="4"/>
      <c r="F37" s="4"/>
      <c r="G37" s="4"/>
      <c r="H37" s="4"/>
      <c r="I37" s="4"/>
      <c r="J37" s="4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4"/>
      <c r="W37" s="6"/>
      <c r="X37" s="6"/>
      <c r="Y37" s="4">
        <v>68</v>
      </c>
      <c r="Z37" s="4">
        <v>7.2559870999999998E-2</v>
      </c>
      <c r="AA37" s="6"/>
      <c r="AB37" s="5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4"/>
      <c r="AN37" s="6"/>
      <c r="AO37" s="6"/>
      <c r="AP37" s="4"/>
      <c r="AQ37" s="4"/>
      <c r="AR37" s="6"/>
      <c r="AS37" s="5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4"/>
      <c r="BE37" s="6"/>
      <c r="BF37" s="6"/>
      <c r="BG37" s="4"/>
      <c r="BH37" s="4"/>
      <c r="BI37" s="6"/>
      <c r="BJ37" s="5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4"/>
      <c r="BV37" s="6"/>
      <c r="BW37" s="6"/>
      <c r="BX37" s="4">
        <v>118</v>
      </c>
      <c r="BY37" s="4">
        <v>0.10454575200000001</v>
      </c>
      <c r="BZ37" s="6"/>
      <c r="CA37" s="5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4"/>
      <c r="CM37" s="6"/>
      <c r="CN37" s="6"/>
      <c r="CO37" s="4">
        <v>62</v>
      </c>
      <c r="CP37" s="4">
        <v>3.6776704E-2</v>
      </c>
      <c r="CQ37" s="6"/>
      <c r="CR37" s="5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4"/>
      <c r="DD37" s="6"/>
      <c r="DE37" s="6"/>
      <c r="DF37" s="4"/>
      <c r="DG37" s="4"/>
      <c r="DH37" s="6"/>
      <c r="DI37" s="5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4"/>
      <c r="DU37" s="6"/>
      <c r="DV37" s="6"/>
      <c r="DW37" s="4"/>
      <c r="DX37" s="4"/>
      <c r="DY37" s="6"/>
      <c r="DZ37" s="5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4"/>
      <c r="EL37" s="6"/>
      <c r="EM37" s="6"/>
      <c r="EN37" s="4"/>
      <c r="EO37" s="4"/>
      <c r="EP37" s="6"/>
      <c r="EQ37" s="5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4"/>
      <c r="FC37" s="6"/>
      <c r="FD37" s="6"/>
      <c r="FE37" s="4">
        <v>18</v>
      </c>
      <c r="FF37" s="4">
        <v>6.7691238000000001E-2</v>
      </c>
      <c r="FG37" s="6"/>
      <c r="FH37" s="5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4"/>
      <c r="FT37" s="6"/>
      <c r="FU37" s="6"/>
      <c r="FV37" s="4"/>
      <c r="FW37" s="4"/>
      <c r="FX37" s="6"/>
      <c r="FY37" s="5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4"/>
      <c r="GK37" s="6"/>
      <c r="GL37" s="6"/>
      <c r="GM37" s="4"/>
      <c r="GN37" s="4"/>
      <c r="GO37" s="6"/>
      <c r="GP37" s="5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4"/>
      <c r="HB37" s="6"/>
      <c r="HC37" s="6"/>
      <c r="HD37" s="4">
        <v>60.172080000000001</v>
      </c>
      <c r="HE37" s="4">
        <v>0.11632941400000001</v>
      </c>
      <c r="HF37" s="6"/>
      <c r="HG37" s="5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4"/>
      <c r="HS37" s="6"/>
      <c r="HT37" s="6"/>
      <c r="HU37" s="4"/>
      <c r="HV37" s="4"/>
      <c r="HW37" s="6"/>
      <c r="HX37" s="5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4"/>
      <c r="IJ37" s="6"/>
      <c r="IK37" s="6"/>
      <c r="IL37" s="4">
        <v>70</v>
      </c>
      <c r="IM37" s="4">
        <v>0.105924985</v>
      </c>
      <c r="IN37" s="6"/>
      <c r="IO37" s="5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4"/>
      <c r="JA37" s="6"/>
      <c r="JB37" s="6"/>
      <c r="JC37" s="4"/>
      <c r="JD37" s="4"/>
      <c r="JE37" s="6"/>
      <c r="JF37" s="5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4"/>
      <c r="JR37" s="6"/>
      <c r="JS37" s="6"/>
      <c r="JT37" s="4">
        <v>36.564779999999999</v>
      </c>
      <c r="JU37" s="4">
        <v>5.9144842000000003E-2</v>
      </c>
      <c r="JV37" s="6"/>
      <c r="JW37" s="5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4"/>
      <c r="KI37" s="6"/>
      <c r="KJ37" s="6"/>
      <c r="KK37" s="4"/>
      <c r="KL37" s="4"/>
      <c r="KM37" s="6"/>
      <c r="KN37" s="5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4"/>
      <c r="KZ37" s="6"/>
      <c r="LA37" s="6"/>
      <c r="LB37" s="4"/>
      <c r="LC37" s="4"/>
      <c r="LD37" s="6"/>
      <c r="LE37" s="5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4"/>
      <c r="LQ37" s="6"/>
      <c r="LR37" s="6"/>
      <c r="LS37" s="6">
        <v>53.218200000000003</v>
      </c>
      <c r="LT37" s="6">
        <v>4.5846999999999999E-2</v>
      </c>
      <c r="LU37" s="6"/>
      <c r="LV37" s="5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4"/>
      <c r="MH37" s="6"/>
      <c r="MI37" s="6"/>
      <c r="MJ37" s="6"/>
      <c r="MK37" s="6"/>
      <c r="ML37" s="6"/>
      <c r="MM37" s="5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4"/>
      <c r="MY37" s="6"/>
      <c r="MZ37" s="6"/>
      <c r="NA37" s="4">
        <v>25.891500000000001</v>
      </c>
      <c r="NB37" s="4">
        <v>4.0888112999999997E-2</v>
      </c>
      <c r="NC37" s="6"/>
      <c r="ND37" s="5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4"/>
      <c r="NP37" s="6"/>
      <c r="NQ37" s="6"/>
      <c r="NR37" s="4"/>
      <c r="NS37" s="4"/>
      <c r="NT37" s="6"/>
      <c r="NU37" s="5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4"/>
      <c r="OG37" s="6"/>
      <c r="OH37" s="6"/>
      <c r="OI37" s="4"/>
      <c r="OJ37" s="4"/>
      <c r="OK37" s="6"/>
      <c r="OL37" s="5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4"/>
      <c r="OX37" s="6"/>
      <c r="OY37" s="6"/>
      <c r="OZ37" s="4">
        <v>61.785313330000001</v>
      </c>
      <c r="PA37" s="4">
        <v>6.4363221999999998E-2</v>
      </c>
      <c r="PB37" s="6"/>
      <c r="PC37" s="5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4"/>
      <c r="PO37" s="6"/>
      <c r="PP37" s="6"/>
      <c r="PQ37" s="4"/>
      <c r="PR37" s="4"/>
      <c r="PS37" s="6"/>
      <c r="PT37" s="5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4"/>
      <c r="QF37" s="6"/>
      <c r="QG37" s="6"/>
      <c r="QH37" s="4"/>
      <c r="QI37" s="4"/>
      <c r="QJ37" s="6"/>
      <c r="QK37" s="5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4"/>
      <c r="QW37" s="6"/>
      <c r="QX37" s="6"/>
      <c r="QY37" s="4">
        <v>98</v>
      </c>
      <c r="QZ37" s="4">
        <v>7.6837593999999995E-2</v>
      </c>
      <c r="RA37" s="6"/>
      <c r="RB37" s="5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4"/>
      <c r="RN37" s="6"/>
      <c r="RO37" s="6"/>
      <c r="RP37" s="4"/>
      <c r="RQ37" s="4"/>
      <c r="RR37" s="6"/>
      <c r="RS37" s="5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4"/>
      <c r="SE37" s="6"/>
      <c r="SF37" s="6"/>
      <c r="SG37" s="4">
        <v>58</v>
      </c>
      <c r="SH37" s="4">
        <v>9.5640129000000004E-2</v>
      </c>
      <c r="SI37" s="6"/>
      <c r="SJ37" s="5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4"/>
      <c r="SV37" s="6"/>
      <c r="SW37" s="6"/>
      <c r="SX37" s="4">
        <v>38</v>
      </c>
      <c r="SY37" s="4">
        <v>6.9545192000000006E-2</v>
      </c>
      <c r="SZ37" s="6"/>
      <c r="TA37" s="5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4"/>
      <c r="TM37" s="6"/>
      <c r="TN37" s="6"/>
      <c r="TO37" s="4">
        <v>60</v>
      </c>
      <c r="TP37" s="4">
        <v>9.2416331000000004E-2</v>
      </c>
      <c r="TQ37" s="6"/>
      <c r="TR37" s="5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4"/>
      <c r="UD37" s="6"/>
      <c r="UE37" s="6"/>
      <c r="UF37" s="4">
        <v>18</v>
      </c>
      <c r="UG37" s="4">
        <v>0.15053016899999999</v>
      </c>
      <c r="UH37" s="6"/>
      <c r="UI37" s="5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4"/>
      <c r="UU37" s="6"/>
      <c r="UV37" s="6"/>
      <c r="UW37" s="4">
        <v>58</v>
      </c>
      <c r="UX37" s="4">
        <v>1.9449594000000001E-2</v>
      </c>
      <c r="UY37" s="6"/>
      <c r="UZ37" s="5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4"/>
      <c r="VL37" s="6"/>
      <c r="VM37" s="6"/>
      <c r="VN37" s="4"/>
      <c r="VO37" s="4"/>
      <c r="VP37" s="6"/>
      <c r="VQ37" s="5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4"/>
      <c r="WC37" s="6"/>
      <c r="WD37" s="6"/>
      <c r="WE37" s="4">
        <v>45.524613330000001</v>
      </c>
      <c r="WF37" s="4">
        <v>6.7963907000000004E-2</v>
      </c>
      <c r="WG37" s="6"/>
      <c r="WH37" s="5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4"/>
      <c r="WT37" s="6"/>
      <c r="WU37" s="6"/>
      <c r="WV37" s="4"/>
      <c r="WW37" s="4"/>
      <c r="WX37" s="6"/>
      <c r="WY37" s="5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4"/>
      <c r="XK37" s="6"/>
      <c r="XL37" s="6"/>
      <c r="XM37" s="4">
        <v>54.881920000000001</v>
      </c>
      <c r="XN37" s="4">
        <v>6.2918688E-2</v>
      </c>
      <c r="XO37" s="6"/>
      <c r="XP37" s="5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4"/>
      <c r="YB37" s="6"/>
      <c r="YC37" s="6"/>
      <c r="YD37" s="4">
        <v>38</v>
      </c>
      <c r="YE37" s="4">
        <v>0.10743873499999999</v>
      </c>
      <c r="YF37" s="6"/>
      <c r="YG37" s="5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4"/>
      <c r="YS37" s="6"/>
      <c r="YT37" s="6"/>
      <c r="YU37" s="4">
        <v>38</v>
      </c>
      <c r="YV37" s="4">
        <v>8.7589100000000003E-2</v>
      </c>
      <c r="YW37" s="6"/>
      <c r="YX37" s="5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4"/>
      <c r="ZJ37" s="6"/>
      <c r="ZK37" s="6"/>
      <c r="ZL37" s="4">
        <v>98</v>
      </c>
      <c r="ZM37" s="4">
        <v>0.26006708499999998</v>
      </c>
      <c r="ZN37" s="6"/>
      <c r="ZO37" s="5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4"/>
      <c r="AAA37" s="6"/>
      <c r="AAB37" s="6"/>
      <c r="AAC37" s="4">
        <v>86.563000000000002</v>
      </c>
      <c r="AAD37" s="4">
        <v>8.8491558999999997E-2</v>
      </c>
      <c r="AAE37" s="6"/>
      <c r="AAF37" s="5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4"/>
      <c r="AAR37" s="6"/>
      <c r="AAS37" s="6"/>
      <c r="AAT37" s="4"/>
      <c r="AAU37" s="4"/>
      <c r="AAV37" s="6"/>
      <c r="AAW37" s="5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4"/>
      <c r="ABI37" s="6"/>
      <c r="ABJ37" s="6"/>
      <c r="ABK37" s="4">
        <v>38</v>
      </c>
      <c r="ABL37" s="4">
        <v>0.1080837</v>
      </c>
      <c r="ABM37" s="6"/>
      <c r="ABN37" s="5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4"/>
      <c r="ABZ37" s="6"/>
      <c r="ACA37" s="6"/>
      <c r="ACB37" s="4">
        <v>38</v>
      </c>
      <c r="ACC37" s="4">
        <v>0.31387104700000001</v>
      </c>
      <c r="ACD37" s="6"/>
      <c r="ACE37" s="5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4"/>
      <c r="ACQ37" s="6"/>
      <c r="ACR37" s="6"/>
      <c r="ACS37" s="4">
        <v>58</v>
      </c>
      <c r="ACT37" s="4">
        <v>5.1660420999999998E-2</v>
      </c>
      <c r="ACU37" s="6"/>
      <c r="ACV37" s="5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4"/>
      <c r="ADH37" s="6"/>
      <c r="ADI37" s="6"/>
      <c r="ADJ37" s="4"/>
      <c r="ADK37" s="4"/>
      <c r="ADL37" s="6"/>
      <c r="ADM37" s="5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4"/>
      <c r="ADY37" s="6"/>
      <c r="ADZ37" s="6"/>
      <c r="AEA37" s="4">
        <v>75.022013329999993</v>
      </c>
      <c r="AEB37" s="4">
        <v>0.123610701</v>
      </c>
      <c r="AEC37" s="6"/>
      <c r="AED37" s="5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4"/>
      <c r="AEP37" s="6"/>
      <c r="AEQ37" s="6"/>
      <c r="AER37" s="4">
        <v>65.099466669999998</v>
      </c>
      <c r="AES37" s="4">
        <v>0.19740739199999999</v>
      </c>
      <c r="AET37" s="6"/>
      <c r="AEU37" s="6"/>
      <c r="AEV37" s="6"/>
      <c r="AEW37" s="5"/>
      <c r="AEX37" s="14" t="s">
        <v>145</v>
      </c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4"/>
      <c r="AFP37" s="4"/>
      <c r="AFQ37" s="14">
        <v>62</v>
      </c>
      <c r="AFR37" s="15">
        <v>4.63E-7</v>
      </c>
      <c r="AFS37" s="8">
        <v>2.5176900000000001E-7</v>
      </c>
      <c r="AFT37" s="4">
        <v>335</v>
      </c>
      <c r="AFU37" s="8">
        <v>1.3199999999999999E-7</v>
      </c>
      <c r="AFV37" s="4"/>
      <c r="AFW37" s="4"/>
      <c r="AFX37" s="8">
        <v>116</v>
      </c>
      <c r="AFY37" s="4">
        <v>4.7545727690000001</v>
      </c>
      <c r="AFZ37" s="4">
        <v>335</v>
      </c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</row>
    <row r="38" spans="1:881" ht="15.75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5"/>
      <c r="L38" s="6"/>
      <c r="M38" s="6"/>
      <c r="N38" s="6" t="s">
        <v>146</v>
      </c>
      <c r="O38" s="6" t="s">
        <v>81</v>
      </c>
      <c r="P38" s="6"/>
      <c r="Q38" s="6"/>
      <c r="R38" s="6"/>
      <c r="S38" s="6"/>
      <c r="T38" s="6"/>
      <c r="U38" s="6"/>
      <c r="V38" s="4"/>
      <c r="W38" s="6"/>
      <c r="X38" s="4"/>
      <c r="Y38" s="4">
        <v>70</v>
      </c>
      <c r="Z38" s="4">
        <v>7.3464250999999994E-2</v>
      </c>
      <c r="AA38" s="6"/>
      <c r="AB38" s="5"/>
      <c r="AC38" s="6"/>
      <c r="AD38" s="6"/>
      <c r="AE38" s="6" t="s">
        <v>146</v>
      </c>
      <c r="AF38" s="6" t="s">
        <v>81</v>
      </c>
      <c r="AG38" s="6"/>
      <c r="AH38" s="6"/>
      <c r="AI38" s="6"/>
      <c r="AJ38" s="6"/>
      <c r="AK38" s="6"/>
      <c r="AL38" s="6"/>
      <c r="AM38" s="4"/>
      <c r="AN38" s="6"/>
      <c r="AO38" s="4"/>
      <c r="AP38" s="4"/>
      <c r="AQ38" s="4"/>
      <c r="AR38" s="6"/>
      <c r="AS38" s="5"/>
      <c r="AT38" s="6"/>
      <c r="AU38" s="6"/>
      <c r="AV38" s="6" t="s">
        <v>146</v>
      </c>
      <c r="AW38" s="6" t="s">
        <v>81</v>
      </c>
      <c r="AX38" s="6"/>
      <c r="AY38" s="6"/>
      <c r="AZ38" s="6"/>
      <c r="BA38" s="6"/>
      <c r="BB38" s="6"/>
      <c r="BC38" s="6"/>
      <c r="BD38" s="4"/>
      <c r="BE38" s="6"/>
      <c r="BF38" s="4"/>
      <c r="BG38" s="4"/>
      <c r="BH38" s="4"/>
      <c r="BI38" s="6"/>
      <c r="BJ38" s="5"/>
      <c r="BK38" s="6"/>
      <c r="BL38" s="6"/>
      <c r="BM38" s="6" t="s">
        <v>146</v>
      </c>
      <c r="BN38" s="6" t="s">
        <v>81</v>
      </c>
      <c r="BO38" s="6"/>
      <c r="BP38" s="6"/>
      <c r="BQ38" s="6"/>
      <c r="BR38" s="6"/>
      <c r="BS38" s="6"/>
      <c r="BT38" s="6"/>
      <c r="BU38" s="4"/>
      <c r="BV38" s="6"/>
      <c r="BW38" s="4"/>
      <c r="BX38" s="4">
        <v>120</v>
      </c>
      <c r="BY38" s="4">
        <v>0.103558897</v>
      </c>
      <c r="BZ38" s="6"/>
      <c r="CA38" s="5"/>
      <c r="CB38" s="6"/>
      <c r="CC38" s="6"/>
      <c r="CD38" s="6" t="s">
        <v>146</v>
      </c>
      <c r="CE38" s="6" t="s">
        <v>81</v>
      </c>
      <c r="CF38" s="6"/>
      <c r="CG38" s="6"/>
      <c r="CH38" s="6"/>
      <c r="CI38" s="6"/>
      <c r="CJ38" s="6"/>
      <c r="CK38" s="6"/>
      <c r="CL38" s="4"/>
      <c r="CM38" s="6"/>
      <c r="CN38" s="4"/>
      <c r="CO38" s="4">
        <v>64</v>
      </c>
      <c r="CP38" s="4">
        <v>3.7458422999999998E-2</v>
      </c>
      <c r="CQ38" s="6"/>
      <c r="CR38" s="5"/>
      <c r="CS38" s="6"/>
      <c r="CT38" s="6"/>
      <c r="CU38" s="6" t="s">
        <v>146</v>
      </c>
      <c r="CV38" s="6" t="s">
        <v>81</v>
      </c>
      <c r="CW38" s="6"/>
      <c r="CX38" s="6"/>
      <c r="CY38" s="6"/>
      <c r="CZ38" s="6"/>
      <c r="DA38" s="6"/>
      <c r="DB38" s="6"/>
      <c r="DC38" s="4"/>
      <c r="DD38" s="6"/>
      <c r="DE38" s="6"/>
      <c r="DF38" s="4"/>
      <c r="DG38" s="4"/>
      <c r="DH38" s="6"/>
      <c r="DI38" s="5"/>
      <c r="DJ38" s="6"/>
      <c r="DK38" s="6"/>
      <c r="DL38" s="6" t="s">
        <v>146</v>
      </c>
      <c r="DM38" s="6" t="s">
        <v>81</v>
      </c>
      <c r="DN38" s="6"/>
      <c r="DO38" s="6"/>
      <c r="DP38" s="6"/>
      <c r="DQ38" s="6"/>
      <c r="DR38" s="6"/>
      <c r="DS38" s="6"/>
      <c r="DT38" s="4"/>
      <c r="DU38" s="6"/>
      <c r="DV38" s="6"/>
      <c r="DW38" s="4"/>
      <c r="DX38" s="4"/>
      <c r="DY38" s="6"/>
      <c r="DZ38" s="5"/>
      <c r="EA38" s="6"/>
      <c r="EB38" s="6"/>
      <c r="EC38" s="6" t="s">
        <v>146</v>
      </c>
      <c r="ED38" s="6" t="s">
        <v>81</v>
      </c>
      <c r="EE38" s="6"/>
      <c r="EF38" s="6"/>
      <c r="EG38" s="6"/>
      <c r="EH38" s="6"/>
      <c r="EI38" s="6"/>
      <c r="EJ38" s="6"/>
      <c r="EK38" s="4"/>
      <c r="EL38" s="6"/>
      <c r="EM38" s="6"/>
      <c r="EN38" s="4"/>
      <c r="EO38" s="4"/>
      <c r="EP38" s="6"/>
      <c r="EQ38" s="5"/>
      <c r="ER38" s="6"/>
      <c r="ES38" s="6"/>
      <c r="ET38" s="6" t="s">
        <v>146</v>
      </c>
      <c r="EU38" s="6" t="s">
        <v>81</v>
      </c>
      <c r="EV38" s="6"/>
      <c r="EW38" s="6"/>
      <c r="EX38" s="6"/>
      <c r="EY38" s="6"/>
      <c r="EZ38" s="6"/>
      <c r="FA38" s="6"/>
      <c r="FB38" s="4"/>
      <c r="FC38" s="6"/>
      <c r="FD38" s="4"/>
      <c r="FE38" s="4">
        <v>20</v>
      </c>
      <c r="FF38" s="4">
        <v>7.3961002999999997E-2</v>
      </c>
      <c r="FG38" s="6"/>
      <c r="FH38" s="5"/>
      <c r="FI38" s="6"/>
      <c r="FJ38" s="6"/>
      <c r="FK38" s="6" t="s">
        <v>146</v>
      </c>
      <c r="FL38" s="6" t="s">
        <v>81</v>
      </c>
      <c r="FM38" s="6"/>
      <c r="FN38" s="6"/>
      <c r="FO38" s="6"/>
      <c r="FP38" s="6"/>
      <c r="FQ38" s="6"/>
      <c r="FR38" s="6"/>
      <c r="FS38" s="4"/>
      <c r="FT38" s="6"/>
      <c r="FU38" s="4"/>
      <c r="FV38" s="4"/>
      <c r="FW38" s="4"/>
      <c r="FX38" s="6"/>
      <c r="FY38" s="5"/>
      <c r="FZ38" s="6"/>
      <c r="GA38" s="6"/>
      <c r="GB38" s="6" t="s">
        <v>146</v>
      </c>
      <c r="GC38" s="6" t="s">
        <v>81</v>
      </c>
      <c r="GD38" s="6"/>
      <c r="GE38" s="6"/>
      <c r="GF38" s="6"/>
      <c r="GG38" s="6"/>
      <c r="GH38" s="6"/>
      <c r="GI38" s="6"/>
      <c r="GJ38" s="4"/>
      <c r="GK38" s="6"/>
      <c r="GL38" s="4"/>
      <c r="GM38" s="4"/>
      <c r="GN38" s="4"/>
      <c r="GO38" s="6"/>
      <c r="GP38" s="5"/>
      <c r="GQ38" s="6"/>
      <c r="GR38" s="6"/>
      <c r="GS38" s="6" t="s">
        <v>146</v>
      </c>
      <c r="GT38" s="6" t="s">
        <v>81</v>
      </c>
      <c r="GU38" s="6"/>
      <c r="GV38" s="6"/>
      <c r="GW38" s="6"/>
      <c r="GX38" s="6"/>
      <c r="GY38" s="6"/>
      <c r="GZ38" s="6"/>
      <c r="HA38" s="4"/>
      <c r="HB38" s="6"/>
      <c r="HC38" s="4"/>
      <c r="HD38" s="4"/>
      <c r="HE38" s="4"/>
      <c r="HF38" s="6"/>
      <c r="HG38" s="5"/>
      <c r="HH38" s="6"/>
      <c r="HI38" s="6"/>
      <c r="HJ38" s="6" t="s">
        <v>146</v>
      </c>
      <c r="HK38" s="6" t="s">
        <v>81</v>
      </c>
      <c r="HL38" s="6"/>
      <c r="HM38" s="6"/>
      <c r="HN38" s="6"/>
      <c r="HO38" s="6"/>
      <c r="HP38" s="6"/>
      <c r="HQ38" s="6"/>
      <c r="HR38" s="4"/>
      <c r="HS38" s="6"/>
      <c r="HT38" s="4"/>
      <c r="HU38" s="4"/>
      <c r="HV38" s="4"/>
      <c r="HW38" s="6"/>
      <c r="HX38" s="5"/>
      <c r="HY38" s="6"/>
      <c r="HZ38" s="6"/>
      <c r="IA38" s="6" t="s">
        <v>146</v>
      </c>
      <c r="IB38" s="6" t="s">
        <v>81</v>
      </c>
      <c r="IC38" s="6"/>
      <c r="ID38" s="6"/>
      <c r="IE38" s="6"/>
      <c r="IF38" s="6"/>
      <c r="IG38" s="6"/>
      <c r="IH38" s="6"/>
      <c r="II38" s="4"/>
      <c r="IJ38" s="6"/>
      <c r="IK38" s="4"/>
      <c r="IL38" s="4"/>
      <c r="IM38" s="4"/>
      <c r="IN38" s="6"/>
      <c r="IO38" s="5"/>
      <c r="IP38" s="6"/>
      <c r="IQ38" s="6"/>
      <c r="IR38" s="6" t="s">
        <v>146</v>
      </c>
      <c r="IS38" s="6" t="s">
        <v>81</v>
      </c>
      <c r="IT38" s="6"/>
      <c r="IU38" s="6"/>
      <c r="IV38" s="6"/>
      <c r="IW38" s="6"/>
      <c r="IX38" s="6"/>
      <c r="IY38" s="6"/>
      <c r="IZ38" s="4"/>
      <c r="JA38" s="6"/>
      <c r="JB38" s="4"/>
      <c r="JC38" s="4"/>
      <c r="JD38" s="4"/>
      <c r="JE38" s="6"/>
      <c r="JF38" s="5"/>
      <c r="JG38" s="6"/>
      <c r="JH38" s="6"/>
      <c r="JI38" s="6" t="s">
        <v>146</v>
      </c>
      <c r="JJ38" s="6" t="s">
        <v>81</v>
      </c>
      <c r="JK38" s="6"/>
      <c r="JL38" s="6"/>
      <c r="JM38" s="6"/>
      <c r="JN38" s="6"/>
      <c r="JO38" s="6"/>
      <c r="JP38" s="6"/>
      <c r="JQ38" s="4"/>
      <c r="JR38" s="6"/>
      <c r="JS38" s="4"/>
      <c r="JT38" s="4"/>
      <c r="JU38" s="4"/>
      <c r="JV38" s="6"/>
      <c r="JW38" s="5"/>
      <c r="JX38" s="6"/>
      <c r="JY38" s="6"/>
      <c r="JZ38" s="6" t="s">
        <v>146</v>
      </c>
      <c r="KA38" s="6" t="s">
        <v>81</v>
      </c>
      <c r="KB38" s="6"/>
      <c r="KC38" s="6"/>
      <c r="KD38" s="6"/>
      <c r="KE38" s="6"/>
      <c r="KF38" s="6"/>
      <c r="KG38" s="6"/>
      <c r="KH38" s="4"/>
      <c r="KI38" s="6"/>
      <c r="KJ38" s="4"/>
      <c r="KK38" s="4"/>
      <c r="KL38" s="4"/>
      <c r="KM38" s="6"/>
      <c r="KN38" s="5"/>
      <c r="KO38" s="6"/>
      <c r="KP38" s="6"/>
      <c r="KQ38" s="6" t="s">
        <v>146</v>
      </c>
      <c r="KR38" s="6" t="s">
        <v>81</v>
      </c>
      <c r="KS38" s="6"/>
      <c r="KT38" s="6"/>
      <c r="KU38" s="6"/>
      <c r="KV38" s="6"/>
      <c r="KW38" s="6"/>
      <c r="KX38" s="6"/>
      <c r="KY38" s="4"/>
      <c r="KZ38" s="6"/>
      <c r="LA38" s="4"/>
      <c r="LB38" s="4"/>
      <c r="LC38" s="4"/>
      <c r="LD38" s="6"/>
      <c r="LE38" s="5"/>
      <c r="LF38" s="6"/>
      <c r="LG38" s="6"/>
      <c r="LH38" s="6" t="s">
        <v>146</v>
      </c>
      <c r="LI38" s="6" t="s">
        <v>81</v>
      </c>
      <c r="LJ38" s="6"/>
      <c r="LK38" s="6"/>
      <c r="LL38" s="6"/>
      <c r="LM38" s="6"/>
      <c r="LN38" s="6"/>
      <c r="LO38" s="6"/>
      <c r="LP38" s="4"/>
      <c r="LQ38" s="6"/>
      <c r="LR38" s="4"/>
      <c r="LS38" s="4"/>
      <c r="LT38" s="4"/>
      <c r="LU38" s="6"/>
      <c r="LV38" s="5"/>
      <c r="LW38" s="6"/>
      <c r="LX38" s="6"/>
      <c r="LY38" s="6" t="s">
        <v>146</v>
      </c>
      <c r="LZ38" s="6" t="s">
        <v>81</v>
      </c>
      <c r="MA38" s="6"/>
      <c r="MB38" s="6"/>
      <c r="MC38" s="6"/>
      <c r="MD38" s="6"/>
      <c r="ME38" s="6"/>
      <c r="MF38" s="6"/>
      <c r="MG38" s="4"/>
      <c r="MH38" s="6"/>
      <c r="MI38" s="4"/>
      <c r="MJ38" s="4"/>
      <c r="MK38" s="4"/>
      <c r="ML38" s="6"/>
      <c r="MM38" s="5"/>
      <c r="MN38" s="6"/>
      <c r="MO38" s="6"/>
      <c r="MP38" s="6" t="s">
        <v>146</v>
      </c>
      <c r="MQ38" s="6" t="s">
        <v>81</v>
      </c>
      <c r="MR38" s="6"/>
      <c r="MS38" s="6"/>
      <c r="MT38" s="6"/>
      <c r="MU38" s="6"/>
      <c r="MV38" s="6"/>
      <c r="MW38" s="6"/>
      <c r="MX38" s="4"/>
      <c r="MY38" s="6"/>
      <c r="MZ38" s="4"/>
      <c r="NA38" s="4">
        <v>27.617599999999999</v>
      </c>
      <c r="NB38" s="4">
        <v>4.1949591000000001E-2</v>
      </c>
      <c r="NC38" s="6"/>
      <c r="ND38" s="5"/>
      <c r="NE38" s="6"/>
      <c r="NF38" s="6"/>
      <c r="NG38" s="6" t="s">
        <v>146</v>
      </c>
      <c r="NH38" s="6" t="s">
        <v>81</v>
      </c>
      <c r="NI38" s="6"/>
      <c r="NJ38" s="6"/>
      <c r="NK38" s="6"/>
      <c r="NL38" s="6"/>
      <c r="NM38" s="6"/>
      <c r="NN38" s="6"/>
      <c r="NO38" s="4"/>
      <c r="NP38" s="6"/>
      <c r="NQ38" s="4"/>
      <c r="NR38" s="4"/>
      <c r="NS38" s="4"/>
      <c r="NT38" s="6"/>
      <c r="NU38" s="5"/>
      <c r="NV38" s="6"/>
      <c r="NW38" s="6"/>
      <c r="NX38" s="6" t="s">
        <v>146</v>
      </c>
      <c r="NY38" s="6" t="s">
        <v>81</v>
      </c>
      <c r="NZ38" s="6"/>
      <c r="OA38" s="6"/>
      <c r="OB38" s="6"/>
      <c r="OC38" s="6"/>
      <c r="OD38" s="6"/>
      <c r="OE38" s="6"/>
      <c r="OF38" s="4"/>
      <c r="OG38" s="6"/>
      <c r="OH38" s="4"/>
      <c r="OI38" s="4"/>
      <c r="OJ38" s="4"/>
      <c r="OK38" s="6"/>
      <c r="OL38" s="5"/>
      <c r="OM38" s="6"/>
      <c r="ON38" s="6"/>
      <c r="OO38" s="6" t="s">
        <v>146</v>
      </c>
      <c r="OP38" s="6" t="s">
        <v>81</v>
      </c>
      <c r="OQ38" s="6"/>
      <c r="OR38" s="6"/>
      <c r="OS38" s="6"/>
      <c r="OT38" s="6"/>
      <c r="OU38" s="6"/>
      <c r="OV38" s="6"/>
      <c r="OW38" s="4"/>
      <c r="OX38" s="6"/>
      <c r="OY38" s="4"/>
      <c r="OZ38" s="4"/>
      <c r="PA38" s="4"/>
      <c r="PB38" s="6"/>
      <c r="PC38" s="5"/>
      <c r="PD38" s="6"/>
      <c r="PE38" s="6"/>
      <c r="PF38" s="6" t="s">
        <v>146</v>
      </c>
      <c r="PG38" s="6" t="s">
        <v>81</v>
      </c>
      <c r="PH38" s="6"/>
      <c r="PI38" s="6"/>
      <c r="PJ38" s="6"/>
      <c r="PK38" s="6"/>
      <c r="PL38" s="6"/>
      <c r="PM38" s="6"/>
      <c r="PN38" s="4"/>
      <c r="PO38" s="6"/>
      <c r="PP38" s="4"/>
      <c r="PQ38" s="4"/>
      <c r="PR38" s="4"/>
      <c r="PS38" s="6"/>
      <c r="PT38" s="5"/>
      <c r="PU38" s="6"/>
      <c r="PV38" s="6"/>
      <c r="PW38" s="6" t="s">
        <v>146</v>
      </c>
      <c r="PX38" s="6" t="s">
        <v>81</v>
      </c>
      <c r="PY38" s="6"/>
      <c r="PZ38" s="6"/>
      <c r="QA38" s="6"/>
      <c r="QB38" s="6"/>
      <c r="QC38" s="6"/>
      <c r="QD38" s="6"/>
      <c r="QE38" s="4"/>
      <c r="QF38" s="6"/>
      <c r="QG38" s="4"/>
      <c r="QH38" s="4"/>
      <c r="QI38" s="4"/>
      <c r="QJ38" s="6"/>
      <c r="QK38" s="5"/>
      <c r="QL38" s="6"/>
      <c r="QM38" s="6"/>
      <c r="QN38" s="6" t="s">
        <v>146</v>
      </c>
      <c r="QO38" s="6" t="s">
        <v>81</v>
      </c>
      <c r="QP38" s="6"/>
      <c r="QQ38" s="6"/>
      <c r="QR38" s="6"/>
      <c r="QS38" s="6"/>
      <c r="QT38" s="6"/>
      <c r="QU38" s="6"/>
      <c r="QV38" s="4"/>
      <c r="QW38" s="6"/>
      <c r="QX38" s="4"/>
      <c r="QY38" s="4">
        <v>100</v>
      </c>
      <c r="QZ38" s="4">
        <v>7.5313876000000002E-2</v>
      </c>
      <c r="RA38" s="6"/>
      <c r="RB38" s="5"/>
      <c r="RC38" s="6"/>
      <c r="RD38" s="6"/>
      <c r="RE38" s="6" t="s">
        <v>146</v>
      </c>
      <c r="RF38" s="6" t="s">
        <v>81</v>
      </c>
      <c r="RG38" s="6"/>
      <c r="RH38" s="6"/>
      <c r="RI38" s="6"/>
      <c r="RJ38" s="6"/>
      <c r="RK38" s="6"/>
      <c r="RL38" s="6"/>
      <c r="RM38" s="4"/>
      <c r="RN38" s="6"/>
      <c r="RO38" s="4"/>
      <c r="RP38" s="4"/>
      <c r="RQ38" s="4"/>
      <c r="RR38" s="6"/>
      <c r="RS38" s="5"/>
      <c r="RT38" s="6"/>
      <c r="RU38" s="6"/>
      <c r="RV38" s="6" t="s">
        <v>146</v>
      </c>
      <c r="RW38" s="6" t="s">
        <v>81</v>
      </c>
      <c r="RX38" s="6"/>
      <c r="RY38" s="6"/>
      <c r="RZ38" s="6"/>
      <c r="SA38" s="6"/>
      <c r="SB38" s="6"/>
      <c r="SC38" s="6"/>
      <c r="SD38" s="4"/>
      <c r="SE38" s="6"/>
      <c r="SF38" s="4"/>
      <c r="SG38" s="4">
        <v>60</v>
      </c>
      <c r="SH38" s="4">
        <v>9.7208735000000004E-2</v>
      </c>
      <c r="SI38" s="6"/>
      <c r="SJ38" s="5"/>
      <c r="SK38" s="6"/>
      <c r="SL38" s="6"/>
      <c r="SM38" s="6" t="s">
        <v>146</v>
      </c>
      <c r="SN38" s="6" t="s">
        <v>81</v>
      </c>
      <c r="SO38" s="6"/>
      <c r="SP38" s="6"/>
      <c r="SQ38" s="6"/>
      <c r="SR38" s="6"/>
      <c r="SS38" s="6"/>
      <c r="ST38" s="6"/>
      <c r="SU38" s="4"/>
      <c r="SV38" s="6"/>
      <c r="SW38" s="4"/>
      <c r="SX38" s="4">
        <v>40</v>
      </c>
      <c r="SY38" s="4">
        <v>7.2588053999999999E-2</v>
      </c>
      <c r="SZ38" s="6"/>
      <c r="TA38" s="5"/>
      <c r="TB38" s="6"/>
      <c r="TC38" s="6"/>
      <c r="TD38" s="6" t="s">
        <v>146</v>
      </c>
      <c r="TE38" s="6" t="s">
        <v>81</v>
      </c>
      <c r="TF38" s="6"/>
      <c r="TG38" s="6"/>
      <c r="TH38" s="6"/>
      <c r="TI38" s="6"/>
      <c r="TJ38" s="6"/>
      <c r="TK38" s="6"/>
      <c r="TL38" s="4"/>
      <c r="TM38" s="6"/>
      <c r="TN38" s="4"/>
      <c r="TO38" s="4"/>
      <c r="TP38" s="4"/>
      <c r="TQ38" s="6"/>
      <c r="TR38" s="5"/>
      <c r="TS38" s="6"/>
      <c r="TT38" s="6"/>
      <c r="TU38" s="6" t="s">
        <v>146</v>
      </c>
      <c r="TV38" s="6" t="s">
        <v>81</v>
      </c>
      <c r="TW38" s="6"/>
      <c r="TX38" s="6"/>
      <c r="TY38" s="6"/>
      <c r="TZ38" s="6"/>
      <c r="UA38" s="6"/>
      <c r="UB38" s="6"/>
      <c r="UC38" s="4"/>
      <c r="UD38" s="6"/>
      <c r="UE38" s="4"/>
      <c r="UF38" s="4">
        <v>20</v>
      </c>
      <c r="UG38" s="4">
        <v>0.156814748</v>
      </c>
      <c r="UH38" s="6"/>
      <c r="UI38" s="5"/>
      <c r="UJ38" s="6"/>
      <c r="UK38" s="6"/>
      <c r="UL38" s="6" t="s">
        <v>146</v>
      </c>
      <c r="UM38" s="6" t="s">
        <v>81</v>
      </c>
      <c r="UN38" s="6"/>
      <c r="UO38" s="6"/>
      <c r="UP38" s="6"/>
      <c r="UQ38" s="6"/>
      <c r="UR38" s="6"/>
      <c r="US38" s="6"/>
      <c r="UT38" s="4"/>
      <c r="UU38" s="6"/>
      <c r="UV38" s="4"/>
      <c r="UW38" s="4">
        <v>60</v>
      </c>
      <c r="UX38" s="4">
        <v>2.0754430000000001E-2</v>
      </c>
      <c r="UY38" s="6"/>
      <c r="UZ38" s="5"/>
      <c r="VA38" s="6"/>
      <c r="VB38" s="6"/>
      <c r="VC38" s="6" t="s">
        <v>146</v>
      </c>
      <c r="VD38" s="6" t="s">
        <v>81</v>
      </c>
      <c r="VE38" s="6"/>
      <c r="VF38" s="6"/>
      <c r="VG38" s="6"/>
      <c r="VH38" s="6"/>
      <c r="VI38" s="6"/>
      <c r="VJ38" s="6"/>
      <c r="VK38" s="4"/>
      <c r="VL38" s="6"/>
      <c r="VM38" s="4"/>
      <c r="VN38" s="4"/>
      <c r="VO38" s="4"/>
      <c r="VP38" s="6"/>
      <c r="VQ38" s="5"/>
      <c r="VR38" s="6"/>
      <c r="VS38" s="6"/>
      <c r="VT38" s="6" t="s">
        <v>146</v>
      </c>
      <c r="VU38" s="6" t="s">
        <v>81</v>
      </c>
      <c r="VV38" s="6"/>
      <c r="VW38" s="6"/>
      <c r="VX38" s="6"/>
      <c r="VY38" s="6"/>
      <c r="VZ38" s="6"/>
      <c r="WA38" s="6"/>
      <c r="WB38" s="4"/>
      <c r="WC38" s="6"/>
      <c r="WD38" s="4"/>
      <c r="WE38" s="4">
        <v>47.275559999999999</v>
      </c>
      <c r="WF38" s="4">
        <v>7.0656370999999996E-2</v>
      </c>
      <c r="WG38" s="6"/>
      <c r="WH38" s="5"/>
      <c r="WI38" s="6"/>
      <c r="WJ38" s="6"/>
      <c r="WK38" s="6" t="s">
        <v>146</v>
      </c>
      <c r="WL38" s="6" t="s">
        <v>81</v>
      </c>
      <c r="WM38" s="6"/>
      <c r="WN38" s="6"/>
      <c r="WO38" s="6"/>
      <c r="WP38" s="6"/>
      <c r="WQ38" s="6"/>
      <c r="WR38" s="6"/>
      <c r="WS38" s="4"/>
      <c r="WT38" s="6"/>
      <c r="WU38" s="4"/>
      <c r="WV38" s="4"/>
      <c r="WW38" s="4"/>
      <c r="WX38" s="6"/>
      <c r="WY38" s="5"/>
      <c r="WZ38" s="6"/>
      <c r="XA38" s="6"/>
      <c r="XB38" s="6" t="s">
        <v>146</v>
      </c>
      <c r="XC38" s="6" t="s">
        <v>81</v>
      </c>
      <c r="XD38" s="6"/>
      <c r="XE38" s="6"/>
      <c r="XF38" s="6"/>
      <c r="XG38" s="6"/>
      <c r="XH38" s="6"/>
      <c r="XI38" s="6"/>
      <c r="XJ38" s="4"/>
      <c r="XK38" s="6"/>
      <c r="XL38" s="4"/>
      <c r="XM38" s="4">
        <v>56.596980000000002</v>
      </c>
      <c r="XN38" s="4">
        <v>6.4195179000000005E-2</v>
      </c>
      <c r="XO38" s="6"/>
      <c r="XP38" s="5"/>
      <c r="XQ38" s="6"/>
      <c r="XR38" s="6"/>
      <c r="XS38" s="6" t="s">
        <v>146</v>
      </c>
      <c r="XT38" s="6" t="s">
        <v>81</v>
      </c>
      <c r="XU38" s="6"/>
      <c r="XV38" s="6"/>
      <c r="XW38" s="6"/>
      <c r="XX38" s="6"/>
      <c r="XY38" s="6"/>
      <c r="XZ38" s="6"/>
      <c r="YA38" s="4"/>
      <c r="YB38" s="6"/>
      <c r="YC38" s="4"/>
      <c r="YD38" s="4">
        <v>40</v>
      </c>
      <c r="YE38" s="4">
        <v>0.107878534</v>
      </c>
      <c r="YF38" s="6"/>
      <c r="YG38" s="5"/>
      <c r="YH38" s="6"/>
      <c r="YI38" s="6"/>
      <c r="YJ38" s="6" t="s">
        <v>146</v>
      </c>
      <c r="YK38" s="6" t="s">
        <v>81</v>
      </c>
      <c r="YL38" s="6"/>
      <c r="YM38" s="6"/>
      <c r="YN38" s="6"/>
      <c r="YO38" s="6"/>
      <c r="YP38" s="6"/>
      <c r="YQ38" s="6"/>
      <c r="YR38" s="4"/>
      <c r="YS38" s="6"/>
      <c r="YT38" s="4"/>
      <c r="YU38" s="4">
        <v>40</v>
      </c>
      <c r="YV38" s="4">
        <v>9.0344454000000005E-2</v>
      </c>
      <c r="YW38" s="6"/>
      <c r="YX38" s="5"/>
      <c r="YY38" s="6"/>
      <c r="YZ38" s="6"/>
      <c r="ZA38" s="6" t="s">
        <v>146</v>
      </c>
      <c r="ZB38" s="6" t="s">
        <v>81</v>
      </c>
      <c r="ZC38" s="6"/>
      <c r="ZD38" s="6"/>
      <c r="ZE38" s="6"/>
      <c r="ZF38" s="6"/>
      <c r="ZG38" s="6"/>
      <c r="ZH38" s="6"/>
      <c r="ZI38" s="4"/>
      <c r="ZJ38" s="6"/>
      <c r="ZK38" s="4"/>
      <c r="ZL38" s="4">
        <v>100</v>
      </c>
      <c r="ZM38" s="4">
        <v>0.26066209499999998</v>
      </c>
      <c r="ZN38" s="6"/>
      <c r="ZO38" s="5"/>
      <c r="ZP38" s="6"/>
      <c r="ZQ38" s="6"/>
      <c r="ZR38" s="6" t="s">
        <v>146</v>
      </c>
      <c r="ZS38" s="6" t="s">
        <v>81</v>
      </c>
      <c r="ZT38" s="6"/>
      <c r="ZU38" s="6"/>
      <c r="ZV38" s="6"/>
      <c r="ZW38" s="6"/>
      <c r="ZX38" s="6"/>
      <c r="ZY38" s="6"/>
      <c r="ZZ38" s="4"/>
      <c r="AAA38" s="6"/>
      <c r="AAB38" s="4"/>
      <c r="AAC38" s="4">
        <v>88.294259999999994</v>
      </c>
      <c r="AAD38" s="4">
        <v>8.9365279000000006E-2</v>
      </c>
      <c r="AAE38" s="6"/>
      <c r="AAF38" s="5"/>
      <c r="AAG38" s="6"/>
      <c r="AAH38" s="6"/>
      <c r="AAI38" s="6" t="s">
        <v>146</v>
      </c>
      <c r="AAJ38" s="6" t="s">
        <v>81</v>
      </c>
      <c r="AAK38" s="6"/>
      <c r="AAL38" s="6"/>
      <c r="AAM38" s="6"/>
      <c r="AAN38" s="6"/>
      <c r="AAO38" s="6"/>
      <c r="AAP38" s="6"/>
      <c r="AAQ38" s="4"/>
      <c r="AAR38" s="6"/>
      <c r="AAS38" s="4"/>
      <c r="AAT38" s="4"/>
      <c r="AAU38" s="4"/>
      <c r="AAV38" s="6"/>
      <c r="AAW38" s="5"/>
      <c r="AAX38" s="6"/>
      <c r="AAY38" s="6"/>
      <c r="AAZ38" s="6" t="s">
        <v>146</v>
      </c>
      <c r="ABA38" s="6" t="s">
        <v>81</v>
      </c>
      <c r="ABB38" s="6"/>
      <c r="ABC38" s="6"/>
      <c r="ABD38" s="6"/>
      <c r="ABE38" s="6"/>
      <c r="ABF38" s="6"/>
      <c r="ABG38" s="6"/>
      <c r="ABH38" s="4"/>
      <c r="ABI38" s="6"/>
      <c r="ABJ38" s="4"/>
      <c r="ABK38" s="4">
        <v>40</v>
      </c>
      <c r="ABL38" s="4">
        <v>0.110793188</v>
      </c>
      <c r="ABM38" s="6"/>
      <c r="ABN38" s="5"/>
      <c r="ABO38" s="6"/>
      <c r="ABP38" s="6"/>
      <c r="ABQ38" s="6" t="s">
        <v>146</v>
      </c>
      <c r="ABR38" s="6" t="s">
        <v>81</v>
      </c>
      <c r="ABS38" s="6"/>
      <c r="ABT38" s="6"/>
      <c r="ABU38" s="6"/>
      <c r="ABV38" s="6"/>
      <c r="ABW38" s="6"/>
      <c r="ABX38" s="6"/>
      <c r="ABY38" s="4"/>
      <c r="ABZ38" s="6"/>
      <c r="ACA38" s="4"/>
      <c r="ACB38" s="4">
        <v>40</v>
      </c>
      <c r="ACC38" s="4">
        <v>0.31868790400000002</v>
      </c>
      <c r="ACD38" s="6"/>
      <c r="ACE38" s="5"/>
      <c r="ACF38" s="6"/>
      <c r="ACG38" s="6"/>
      <c r="ACH38" s="6" t="s">
        <v>146</v>
      </c>
      <c r="ACI38" s="6" t="s">
        <v>81</v>
      </c>
      <c r="ACJ38" s="6"/>
      <c r="ACK38" s="6"/>
      <c r="ACL38" s="6"/>
      <c r="ACM38" s="6"/>
      <c r="ACN38" s="6"/>
      <c r="ACO38" s="6"/>
      <c r="ACP38" s="4"/>
      <c r="ACQ38" s="6"/>
      <c r="ACR38" s="4"/>
      <c r="ACS38" s="4"/>
      <c r="ACT38" s="4"/>
      <c r="ACU38" s="6"/>
      <c r="ACV38" s="5"/>
      <c r="ACW38" s="6"/>
      <c r="ACX38" s="6"/>
      <c r="ACY38" s="6" t="s">
        <v>146</v>
      </c>
      <c r="ACZ38" s="6" t="s">
        <v>81</v>
      </c>
      <c r="ADA38" s="6"/>
      <c r="ADB38" s="6"/>
      <c r="ADC38" s="6"/>
      <c r="ADD38" s="6"/>
      <c r="ADE38" s="6"/>
      <c r="ADF38" s="6"/>
      <c r="ADG38" s="4"/>
      <c r="ADH38" s="6"/>
      <c r="ADI38" s="4"/>
      <c r="ADJ38" s="4"/>
      <c r="ADK38" s="4"/>
      <c r="ADL38" s="6"/>
      <c r="ADM38" s="5"/>
      <c r="ADN38" s="6"/>
      <c r="ADO38" s="6"/>
      <c r="ADP38" s="6" t="s">
        <v>146</v>
      </c>
      <c r="ADQ38" s="6" t="s">
        <v>81</v>
      </c>
      <c r="ADR38" s="6"/>
      <c r="ADS38" s="6"/>
      <c r="ADT38" s="6"/>
      <c r="ADU38" s="6"/>
      <c r="ADV38" s="6"/>
      <c r="ADW38" s="6"/>
      <c r="ADX38" s="4"/>
      <c r="ADY38" s="6"/>
      <c r="ADZ38" s="4"/>
      <c r="AEA38" s="4">
        <v>76.652926669999999</v>
      </c>
      <c r="AEB38" s="4">
        <v>0.124305786</v>
      </c>
      <c r="AEC38" s="6"/>
      <c r="AED38" s="5"/>
      <c r="AEE38" s="6"/>
      <c r="AEF38" s="6"/>
      <c r="AEG38" s="6" t="s">
        <v>146</v>
      </c>
      <c r="AEH38" s="6" t="s">
        <v>81</v>
      </c>
      <c r="AEI38" s="6"/>
      <c r="AEJ38" s="6"/>
      <c r="AEK38" s="6"/>
      <c r="AEL38" s="6"/>
      <c r="AEM38" s="6"/>
      <c r="AEN38" s="6"/>
      <c r="AEO38" s="4"/>
      <c r="AEP38" s="6"/>
      <c r="AEQ38" s="4"/>
      <c r="AER38" s="4">
        <v>66.726953330000001</v>
      </c>
      <c r="AES38" s="4">
        <v>0.19787871800000001</v>
      </c>
      <c r="AET38" s="6"/>
      <c r="AEU38" s="6"/>
      <c r="AEV38" s="6"/>
      <c r="AEW38" s="5"/>
      <c r="AEX38" s="14" t="s">
        <v>118</v>
      </c>
      <c r="AEY38" s="14" t="s">
        <v>147</v>
      </c>
      <c r="AEZ38" s="14" t="s">
        <v>147</v>
      </c>
      <c r="AFA38" s="14" t="s">
        <v>147</v>
      </c>
      <c r="AFB38" s="14" t="s">
        <v>147</v>
      </c>
      <c r="AFC38" s="14" t="s">
        <v>147</v>
      </c>
      <c r="AFD38" s="14" t="s">
        <v>147</v>
      </c>
      <c r="AFE38" s="14" t="s">
        <v>147</v>
      </c>
      <c r="AFF38" s="14" t="s">
        <v>147</v>
      </c>
      <c r="AFG38" s="14" t="s">
        <v>147</v>
      </c>
      <c r="AFH38" s="14" t="s">
        <v>147</v>
      </c>
      <c r="AFI38" s="14" t="s">
        <v>147</v>
      </c>
      <c r="AFJ38" s="14" t="s">
        <v>147</v>
      </c>
      <c r="AFK38" s="14" t="s">
        <v>147</v>
      </c>
      <c r="AFL38" s="14" t="s">
        <v>147</v>
      </c>
      <c r="AFM38" s="14" t="s">
        <v>147</v>
      </c>
      <c r="AFN38" s="14" t="s">
        <v>147</v>
      </c>
      <c r="AFO38" s="4"/>
      <c r="AFP38" s="4"/>
      <c r="AFQ38" s="14">
        <v>65</v>
      </c>
      <c r="AFR38" s="15">
        <v>7.1900000000000002E-8</v>
      </c>
      <c r="AFS38" s="8">
        <v>5.6042199999999997E-8</v>
      </c>
      <c r="AFT38" s="4">
        <v>338</v>
      </c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</row>
    <row r="39" spans="1:881" ht="15.75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5"/>
      <c r="L39" s="6"/>
      <c r="M39" s="6"/>
      <c r="N39" s="6">
        <v>9.4700000000000006</v>
      </c>
      <c r="O39" s="6">
        <v>3.1977033000000002E-2</v>
      </c>
      <c r="P39" s="6"/>
      <c r="Q39" s="6"/>
      <c r="R39" s="6"/>
      <c r="S39" s="6"/>
      <c r="T39" s="6"/>
      <c r="U39" s="6"/>
      <c r="V39" s="4"/>
      <c r="W39" s="6"/>
      <c r="X39" s="6"/>
      <c r="Y39" s="4">
        <v>72</v>
      </c>
      <c r="Z39" s="4">
        <v>7.4088788000000003E-2</v>
      </c>
      <c r="AA39" s="6"/>
      <c r="AB39" s="5"/>
      <c r="AC39" s="6"/>
      <c r="AD39" s="6"/>
      <c r="AE39" s="6">
        <v>9.4700000000000006</v>
      </c>
      <c r="AF39" s="6">
        <v>3.1977033000000002E-2</v>
      </c>
      <c r="AG39" s="6"/>
      <c r="AH39" s="6"/>
      <c r="AI39" s="6"/>
      <c r="AJ39" s="6"/>
      <c r="AK39" s="6"/>
      <c r="AL39" s="6"/>
      <c r="AM39" s="4"/>
      <c r="AN39" s="6"/>
      <c r="AO39" s="6"/>
      <c r="AP39" s="4"/>
      <c r="AQ39" s="4"/>
      <c r="AR39" s="6"/>
      <c r="AS39" s="5"/>
      <c r="AT39" s="6"/>
      <c r="AU39" s="6"/>
      <c r="AV39" s="6">
        <v>9.4700000000000006</v>
      </c>
      <c r="AW39" s="6">
        <v>3.1977033000000002E-2</v>
      </c>
      <c r="AX39" s="6"/>
      <c r="AY39" s="6"/>
      <c r="AZ39" s="6"/>
      <c r="BA39" s="6"/>
      <c r="BB39" s="6"/>
      <c r="BC39" s="6"/>
      <c r="BD39" s="4"/>
      <c r="BE39" s="6"/>
      <c r="BF39" s="6"/>
      <c r="BG39" s="4"/>
      <c r="BH39" s="4"/>
      <c r="BI39" s="6"/>
      <c r="BJ39" s="5"/>
      <c r="BK39" s="6"/>
      <c r="BL39" s="6"/>
      <c r="BM39" s="6">
        <v>9.4700000000000006</v>
      </c>
      <c r="BN39" s="6">
        <v>3.1977033000000002E-2</v>
      </c>
      <c r="BO39" s="6"/>
      <c r="BP39" s="6"/>
      <c r="BQ39" s="6"/>
      <c r="BR39" s="6"/>
      <c r="BS39" s="6"/>
      <c r="BT39" s="6"/>
      <c r="BU39" s="4"/>
      <c r="BV39" s="6"/>
      <c r="BW39" s="6"/>
      <c r="BX39" s="4">
        <v>122</v>
      </c>
      <c r="BY39" s="4">
        <v>0.104372036</v>
      </c>
      <c r="BZ39" s="6"/>
      <c r="CA39" s="5"/>
      <c r="CB39" s="6"/>
      <c r="CC39" s="6"/>
      <c r="CD39" s="6">
        <v>9.4700000000000006</v>
      </c>
      <c r="CE39" s="6">
        <v>3.1977033000000002E-2</v>
      </c>
      <c r="CF39" s="6"/>
      <c r="CG39" s="6"/>
      <c r="CH39" s="6"/>
      <c r="CI39" s="6"/>
      <c r="CJ39" s="6"/>
      <c r="CK39" s="6"/>
      <c r="CL39" s="4"/>
      <c r="CM39" s="6"/>
      <c r="CN39" s="6"/>
      <c r="CO39" s="4">
        <v>66</v>
      </c>
      <c r="CP39" s="4">
        <v>3.8003311999999997E-2</v>
      </c>
      <c r="CQ39" s="6"/>
      <c r="CR39" s="5"/>
      <c r="CS39" s="6"/>
      <c r="CT39" s="6"/>
      <c r="CU39" s="6">
        <v>9.4700000000000006</v>
      </c>
      <c r="CV39" s="6">
        <v>3.1977033000000002E-2</v>
      </c>
      <c r="CW39" s="6"/>
      <c r="CX39" s="6"/>
      <c r="CY39" s="6"/>
      <c r="CZ39" s="6"/>
      <c r="DA39" s="6"/>
      <c r="DB39" s="6"/>
      <c r="DC39" s="4"/>
      <c r="DD39" s="6"/>
      <c r="DE39" s="6"/>
      <c r="DF39" s="4"/>
      <c r="DG39" s="4"/>
      <c r="DH39" s="6"/>
      <c r="DI39" s="5"/>
      <c r="DJ39" s="6"/>
      <c r="DK39" s="6"/>
      <c r="DL39" s="6">
        <v>9.4700000000000006</v>
      </c>
      <c r="DM39" s="6">
        <v>3.1977033000000002E-2</v>
      </c>
      <c r="DN39" s="6"/>
      <c r="DO39" s="6"/>
      <c r="DP39" s="6"/>
      <c r="DQ39" s="6"/>
      <c r="DR39" s="6"/>
      <c r="DS39" s="6"/>
      <c r="DT39" s="4"/>
      <c r="DU39" s="6"/>
      <c r="DV39" s="6"/>
      <c r="DW39" s="4"/>
      <c r="DX39" s="4"/>
      <c r="DY39" s="6"/>
      <c r="DZ39" s="5"/>
      <c r="EA39" s="6"/>
      <c r="EB39" s="6"/>
      <c r="EC39" s="6">
        <v>9.4700000000000006</v>
      </c>
      <c r="ED39" s="6">
        <v>3.1977033000000002E-2</v>
      </c>
      <c r="EE39" s="6"/>
      <c r="EF39" s="6"/>
      <c r="EG39" s="6"/>
      <c r="EH39" s="6"/>
      <c r="EI39" s="6"/>
      <c r="EJ39" s="6"/>
      <c r="EK39" s="4"/>
      <c r="EL39" s="6"/>
      <c r="EM39" s="6"/>
      <c r="EN39" s="4"/>
      <c r="EO39" s="4"/>
      <c r="EP39" s="6"/>
      <c r="EQ39" s="5"/>
      <c r="ER39" s="6"/>
      <c r="ES39" s="6"/>
      <c r="ET39" s="6">
        <v>9.4700000000000006</v>
      </c>
      <c r="EU39" s="6">
        <v>3.1977033000000002E-2</v>
      </c>
      <c r="EV39" s="6"/>
      <c r="EW39" s="6"/>
      <c r="EX39" s="6"/>
      <c r="EY39" s="6"/>
      <c r="EZ39" s="6"/>
      <c r="FA39" s="6"/>
      <c r="FB39" s="4"/>
      <c r="FC39" s="6"/>
      <c r="FD39" s="6"/>
      <c r="FE39" s="4">
        <v>22</v>
      </c>
      <c r="FF39" s="4">
        <v>7.7110074000000001E-2</v>
      </c>
      <c r="FG39" s="6"/>
      <c r="FH39" s="5"/>
      <c r="FI39" s="6"/>
      <c r="FJ39" s="6"/>
      <c r="FK39" s="6">
        <v>9.4700000000000006</v>
      </c>
      <c r="FL39" s="6">
        <v>3.1977033000000002E-2</v>
      </c>
      <c r="FM39" s="6"/>
      <c r="FN39" s="6"/>
      <c r="FO39" s="6"/>
      <c r="FP39" s="6"/>
      <c r="FQ39" s="6"/>
      <c r="FR39" s="6"/>
      <c r="FS39" s="4"/>
      <c r="FT39" s="6"/>
      <c r="FU39" s="6"/>
      <c r="FV39" s="4"/>
      <c r="FW39" s="4"/>
      <c r="FX39" s="6"/>
      <c r="FY39" s="5"/>
      <c r="FZ39" s="6"/>
      <c r="GA39" s="6"/>
      <c r="GB39" s="6">
        <v>9.4700000000000006</v>
      </c>
      <c r="GC39" s="6">
        <v>3.1977033000000002E-2</v>
      </c>
      <c r="GD39" s="6"/>
      <c r="GE39" s="6"/>
      <c r="GF39" s="6"/>
      <c r="GG39" s="6"/>
      <c r="GH39" s="6"/>
      <c r="GI39" s="6"/>
      <c r="GJ39" s="4"/>
      <c r="GK39" s="6"/>
      <c r="GL39" s="6"/>
      <c r="GM39" s="4"/>
      <c r="GN39" s="4"/>
      <c r="GO39" s="6"/>
      <c r="GP39" s="5"/>
      <c r="GQ39" s="6"/>
      <c r="GR39" s="6"/>
      <c r="GS39" s="6">
        <v>9.4700000000000006</v>
      </c>
      <c r="GT39" s="6">
        <v>3.1977033000000002E-2</v>
      </c>
      <c r="GU39" s="6"/>
      <c r="GV39" s="6"/>
      <c r="GW39" s="6"/>
      <c r="GX39" s="6"/>
      <c r="GY39" s="6"/>
      <c r="GZ39" s="6"/>
      <c r="HA39" s="4"/>
      <c r="HB39" s="6"/>
      <c r="HC39" s="6"/>
      <c r="HD39" s="4"/>
      <c r="HE39" s="4"/>
      <c r="HF39" s="6"/>
      <c r="HG39" s="5"/>
      <c r="HH39" s="6"/>
      <c r="HI39" s="6"/>
      <c r="HJ39" s="6">
        <v>9.4700000000000006</v>
      </c>
      <c r="HK39" s="6">
        <v>3.1977033000000002E-2</v>
      </c>
      <c r="HL39" s="6"/>
      <c r="HM39" s="6"/>
      <c r="HN39" s="6"/>
      <c r="HO39" s="6"/>
      <c r="HP39" s="6"/>
      <c r="HQ39" s="6"/>
      <c r="HR39" s="4"/>
      <c r="HS39" s="6"/>
      <c r="HT39" s="6"/>
      <c r="HU39" s="4"/>
      <c r="HV39" s="4"/>
      <c r="HW39" s="6"/>
      <c r="HX39" s="5"/>
      <c r="HY39" s="6"/>
      <c r="HZ39" s="6"/>
      <c r="IA39" s="6">
        <v>9.4700000000000006</v>
      </c>
      <c r="IB39" s="6">
        <v>3.1977033000000002E-2</v>
      </c>
      <c r="IC39" s="6"/>
      <c r="ID39" s="6"/>
      <c r="IE39" s="6"/>
      <c r="IF39" s="6"/>
      <c r="IG39" s="6"/>
      <c r="IH39" s="6"/>
      <c r="II39" s="4"/>
      <c r="IJ39" s="6"/>
      <c r="IK39" s="6"/>
      <c r="IL39" s="4"/>
      <c r="IM39" s="4"/>
      <c r="IN39" s="6"/>
      <c r="IO39" s="5"/>
      <c r="IP39" s="6"/>
      <c r="IQ39" s="6"/>
      <c r="IR39" s="6">
        <v>9.4700000000000006</v>
      </c>
      <c r="IS39" s="6">
        <v>3.1977033000000002E-2</v>
      </c>
      <c r="IT39" s="6"/>
      <c r="IU39" s="6"/>
      <c r="IV39" s="6"/>
      <c r="IW39" s="6"/>
      <c r="IX39" s="6"/>
      <c r="IY39" s="6"/>
      <c r="IZ39" s="4"/>
      <c r="JA39" s="6"/>
      <c r="JB39" s="6"/>
      <c r="JC39" s="4"/>
      <c r="JD39" s="4"/>
      <c r="JE39" s="6"/>
      <c r="JF39" s="5"/>
      <c r="JG39" s="6"/>
      <c r="JH39" s="6"/>
      <c r="JI39" s="6">
        <v>9.4700000000000006</v>
      </c>
      <c r="JJ39" s="6">
        <v>3.1977033000000002E-2</v>
      </c>
      <c r="JK39" s="6"/>
      <c r="JL39" s="6"/>
      <c r="JM39" s="6"/>
      <c r="JN39" s="6"/>
      <c r="JO39" s="6"/>
      <c r="JP39" s="6"/>
      <c r="JQ39" s="4"/>
      <c r="JR39" s="6"/>
      <c r="JS39" s="6"/>
      <c r="JT39" s="4"/>
      <c r="JU39" s="4"/>
      <c r="JV39" s="6"/>
      <c r="JW39" s="5"/>
      <c r="JX39" s="6"/>
      <c r="JY39" s="6"/>
      <c r="JZ39" s="6">
        <v>9.4700000000000006</v>
      </c>
      <c r="KA39" s="6">
        <v>3.1977033000000002E-2</v>
      </c>
      <c r="KB39" s="6"/>
      <c r="KC39" s="6"/>
      <c r="KD39" s="6"/>
      <c r="KE39" s="6"/>
      <c r="KF39" s="6"/>
      <c r="KG39" s="6"/>
      <c r="KH39" s="4"/>
      <c r="KI39" s="6"/>
      <c r="KJ39" s="6"/>
      <c r="KK39" s="4"/>
      <c r="KL39" s="4"/>
      <c r="KM39" s="6"/>
      <c r="KN39" s="5"/>
      <c r="KO39" s="6"/>
      <c r="KP39" s="6"/>
      <c r="KQ39" s="6">
        <v>9.4700000000000006</v>
      </c>
      <c r="KR39" s="6">
        <v>3.1977033000000002E-2</v>
      </c>
      <c r="KS39" s="6"/>
      <c r="KT39" s="6"/>
      <c r="KU39" s="6"/>
      <c r="KV39" s="6"/>
      <c r="KW39" s="6"/>
      <c r="KX39" s="6"/>
      <c r="KY39" s="4"/>
      <c r="KZ39" s="6"/>
      <c r="LA39" s="6"/>
      <c r="LB39" s="4"/>
      <c r="LC39" s="4"/>
      <c r="LD39" s="6"/>
      <c r="LE39" s="5"/>
      <c r="LF39" s="6"/>
      <c r="LG39" s="6"/>
      <c r="LH39" s="6">
        <v>9.4700000000000006</v>
      </c>
      <c r="LI39" s="6">
        <v>3.1977033000000002E-2</v>
      </c>
      <c r="LJ39" s="6"/>
      <c r="LK39" s="6"/>
      <c r="LL39" s="6"/>
      <c r="LM39" s="6"/>
      <c r="LN39" s="6"/>
      <c r="LO39" s="6"/>
      <c r="LP39" s="4"/>
      <c r="LQ39" s="6"/>
      <c r="LR39" s="6"/>
      <c r="LS39" s="4"/>
      <c r="LT39" s="4"/>
      <c r="LU39" s="6"/>
      <c r="LV39" s="5"/>
      <c r="LW39" s="6"/>
      <c r="LX39" s="6"/>
      <c r="LY39" s="6">
        <v>9.4700000000000006</v>
      </c>
      <c r="LZ39" s="6">
        <v>3.1977033000000002E-2</v>
      </c>
      <c r="MA39" s="6"/>
      <c r="MB39" s="6"/>
      <c r="MC39" s="6"/>
      <c r="MD39" s="6"/>
      <c r="ME39" s="6"/>
      <c r="MF39" s="6"/>
      <c r="MG39" s="4"/>
      <c r="MH39" s="6"/>
      <c r="MI39" s="6"/>
      <c r="MJ39" s="4"/>
      <c r="MK39" s="4"/>
      <c r="ML39" s="6"/>
      <c r="MM39" s="5"/>
      <c r="MN39" s="6"/>
      <c r="MO39" s="6"/>
      <c r="MP39" s="6">
        <v>9.4700000000000006</v>
      </c>
      <c r="MQ39" s="6">
        <v>3.1977033000000002E-2</v>
      </c>
      <c r="MR39" s="6"/>
      <c r="MS39" s="6"/>
      <c r="MT39" s="6"/>
      <c r="MU39" s="6"/>
      <c r="MV39" s="6"/>
      <c r="MW39" s="6"/>
      <c r="MX39" s="4"/>
      <c r="MY39" s="6"/>
      <c r="MZ39" s="6"/>
      <c r="NA39" s="4"/>
      <c r="NB39" s="4"/>
      <c r="NC39" s="6"/>
      <c r="ND39" s="5"/>
      <c r="NE39" s="6"/>
      <c r="NF39" s="6"/>
      <c r="NG39" s="6">
        <v>9.4700000000000006</v>
      </c>
      <c r="NH39" s="6">
        <v>3.1977033000000002E-2</v>
      </c>
      <c r="NI39" s="6"/>
      <c r="NJ39" s="6"/>
      <c r="NK39" s="6"/>
      <c r="NL39" s="6"/>
      <c r="NM39" s="6"/>
      <c r="NN39" s="6"/>
      <c r="NO39" s="4"/>
      <c r="NP39" s="6"/>
      <c r="NQ39" s="6"/>
      <c r="NR39" s="4"/>
      <c r="NS39" s="4"/>
      <c r="NT39" s="6"/>
      <c r="NU39" s="5"/>
      <c r="NV39" s="6"/>
      <c r="NW39" s="6"/>
      <c r="NX39" s="6">
        <v>9.4700000000000006</v>
      </c>
      <c r="NY39" s="6">
        <v>3.1977033000000002E-2</v>
      </c>
      <c r="NZ39" s="6"/>
      <c r="OA39" s="6"/>
      <c r="OB39" s="6"/>
      <c r="OC39" s="6"/>
      <c r="OD39" s="6"/>
      <c r="OE39" s="6"/>
      <c r="OF39" s="4"/>
      <c r="OG39" s="6"/>
      <c r="OH39" s="6"/>
      <c r="OI39" s="4"/>
      <c r="OJ39" s="4"/>
      <c r="OK39" s="6"/>
      <c r="OL39" s="5"/>
      <c r="OM39" s="6"/>
      <c r="ON39" s="6"/>
      <c r="OO39" s="6">
        <v>9.4700000000000006</v>
      </c>
      <c r="OP39" s="6">
        <v>3.1977033000000002E-2</v>
      </c>
      <c r="OQ39" s="6"/>
      <c r="OR39" s="6"/>
      <c r="OS39" s="6"/>
      <c r="OT39" s="6"/>
      <c r="OU39" s="6"/>
      <c r="OV39" s="6"/>
      <c r="OW39" s="4"/>
      <c r="OX39" s="6"/>
      <c r="OY39" s="6"/>
      <c r="OZ39" s="4"/>
      <c r="PA39" s="4"/>
      <c r="PB39" s="6"/>
      <c r="PC39" s="5"/>
      <c r="PD39" s="6"/>
      <c r="PE39" s="6"/>
      <c r="PF39" s="6">
        <v>9.4700000000000006</v>
      </c>
      <c r="PG39" s="6">
        <v>3.1977033000000002E-2</v>
      </c>
      <c r="PH39" s="6"/>
      <c r="PI39" s="6"/>
      <c r="PJ39" s="6"/>
      <c r="PK39" s="6"/>
      <c r="PL39" s="6"/>
      <c r="PM39" s="6"/>
      <c r="PN39" s="4"/>
      <c r="PO39" s="6"/>
      <c r="PP39" s="6"/>
      <c r="PQ39" s="4"/>
      <c r="PR39" s="4"/>
      <c r="PS39" s="6"/>
      <c r="PT39" s="5"/>
      <c r="PU39" s="6"/>
      <c r="PV39" s="6"/>
      <c r="PW39" s="6">
        <v>9.4700000000000006</v>
      </c>
      <c r="PX39" s="6">
        <v>3.1977033000000002E-2</v>
      </c>
      <c r="PY39" s="6"/>
      <c r="PZ39" s="6"/>
      <c r="QA39" s="6"/>
      <c r="QB39" s="6"/>
      <c r="QC39" s="6"/>
      <c r="QD39" s="6"/>
      <c r="QE39" s="4"/>
      <c r="QF39" s="6"/>
      <c r="QG39" s="6"/>
      <c r="QH39" s="4"/>
      <c r="QI39" s="4"/>
      <c r="QJ39" s="6"/>
      <c r="QK39" s="5"/>
      <c r="QL39" s="6"/>
      <c r="QM39" s="6"/>
      <c r="QN39" s="6">
        <v>9.4700000000000006</v>
      </c>
      <c r="QO39" s="6">
        <v>3.1977033000000002E-2</v>
      </c>
      <c r="QP39" s="6"/>
      <c r="QQ39" s="6"/>
      <c r="QR39" s="6"/>
      <c r="QS39" s="6"/>
      <c r="QT39" s="6"/>
      <c r="QU39" s="6"/>
      <c r="QV39" s="4"/>
      <c r="QW39" s="6"/>
      <c r="QX39" s="6"/>
      <c r="QY39" s="4"/>
      <c r="QZ39" s="4"/>
      <c r="RA39" s="6"/>
      <c r="RB39" s="5"/>
      <c r="RC39" s="6"/>
      <c r="RD39" s="6"/>
      <c r="RE39" s="6">
        <v>9.4700000000000006</v>
      </c>
      <c r="RF39" s="6">
        <v>3.1977033000000002E-2</v>
      </c>
      <c r="RG39" s="6"/>
      <c r="RH39" s="6"/>
      <c r="RI39" s="6"/>
      <c r="RJ39" s="6"/>
      <c r="RK39" s="6"/>
      <c r="RL39" s="6"/>
      <c r="RM39" s="4"/>
      <c r="RN39" s="6"/>
      <c r="RO39" s="6"/>
      <c r="RP39" s="4"/>
      <c r="RQ39" s="4"/>
      <c r="RR39" s="6"/>
      <c r="RS39" s="5"/>
      <c r="RT39" s="6"/>
      <c r="RU39" s="6"/>
      <c r="RV39" s="6">
        <v>9.4700000000000006</v>
      </c>
      <c r="RW39" s="6">
        <v>3.1977033000000002E-2</v>
      </c>
      <c r="RX39" s="6"/>
      <c r="RY39" s="6"/>
      <c r="RZ39" s="6"/>
      <c r="SA39" s="6"/>
      <c r="SB39" s="6"/>
      <c r="SC39" s="6"/>
      <c r="SD39" s="4"/>
      <c r="SE39" s="6"/>
      <c r="SF39" s="6"/>
      <c r="SG39" s="4"/>
      <c r="SH39" s="4"/>
      <c r="SI39" s="6"/>
      <c r="SJ39" s="5"/>
      <c r="SK39" s="6"/>
      <c r="SL39" s="6"/>
      <c r="SM39" s="6">
        <v>9.4700000000000006</v>
      </c>
      <c r="SN39" s="6">
        <v>3.1977033000000002E-2</v>
      </c>
      <c r="SO39" s="6"/>
      <c r="SP39" s="6"/>
      <c r="SQ39" s="6"/>
      <c r="SR39" s="6"/>
      <c r="SS39" s="6"/>
      <c r="ST39" s="6"/>
      <c r="SU39" s="4"/>
      <c r="SV39" s="6"/>
      <c r="SW39" s="6"/>
      <c r="SX39" s="4"/>
      <c r="SY39" s="4"/>
      <c r="SZ39" s="6"/>
      <c r="TA39" s="5"/>
      <c r="TB39" s="6"/>
      <c r="TC39" s="6"/>
      <c r="TD39" s="6">
        <v>9.4700000000000006</v>
      </c>
      <c r="TE39" s="6">
        <v>3.1977033000000002E-2</v>
      </c>
      <c r="TF39" s="6"/>
      <c r="TG39" s="6"/>
      <c r="TH39" s="6"/>
      <c r="TI39" s="6"/>
      <c r="TJ39" s="6"/>
      <c r="TK39" s="6"/>
      <c r="TL39" s="4"/>
      <c r="TM39" s="6"/>
      <c r="TN39" s="6"/>
      <c r="TO39" s="4"/>
      <c r="TP39" s="4"/>
      <c r="TQ39" s="6"/>
      <c r="TR39" s="5"/>
      <c r="TS39" s="6"/>
      <c r="TT39" s="6"/>
      <c r="TU39" s="6">
        <v>9.4700000000000006</v>
      </c>
      <c r="TV39" s="6">
        <v>3.1977033000000002E-2</v>
      </c>
      <c r="TW39" s="6"/>
      <c r="TX39" s="6"/>
      <c r="TY39" s="6"/>
      <c r="TZ39" s="6"/>
      <c r="UA39" s="6"/>
      <c r="UB39" s="6"/>
      <c r="UC39" s="4"/>
      <c r="UD39" s="6"/>
      <c r="UE39" s="6"/>
      <c r="UF39" s="4">
        <v>22</v>
      </c>
      <c r="UG39" s="4">
        <v>0.16079084199999999</v>
      </c>
      <c r="UH39" s="6"/>
      <c r="UI39" s="5"/>
      <c r="UJ39" s="6"/>
      <c r="UK39" s="6"/>
      <c r="UL39" s="6">
        <v>9.4700000000000006</v>
      </c>
      <c r="UM39" s="6">
        <v>3.1977033000000002E-2</v>
      </c>
      <c r="UN39" s="6"/>
      <c r="UO39" s="6"/>
      <c r="UP39" s="6"/>
      <c r="UQ39" s="6"/>
      <c r="UR39" s="6"/>
      <c r="US39" s="6"/>
      <c r="UT39" s="4"/>
      <c r="UU39" s="6"/>
      <c r="UV39" s="6"/>
      <c r="UW39" s="4"/>
      <c r="UX39" s="4"/>
      <c r="UY39" s="6"/>
      <c r="UZ39" s="5"/>
      <c r="VA39" s="6"/>
      <c r="VB39" s="6"/>
      <c r="VC39" s="6">
        <v>9.4700000000000006</v>
      </c>
      <c r="VD39" s="6">
        <v>3.1977033000000002E-2</v>
      </c>
      <c r="VE39" s="6"/>
      <c r="VF39" s="6"/>
      <c r="VG39" s="6"/>
      <c r="VH39" s="6"/>
      <c r="VI39" s="6"/>
      <c r="VJ39" s="6"/>
      <c r="VK39" s="4"/>
      <c r="VL39" s="6"/>
      <c r="VM39" s="6"/>
      <c r="VN39" s="4"/>
      <c r="VO39" s="4"/>
      <c r="VP39" s="6"/>
      <c r="VQ39" s="5"/>
      <c r="VR39" s="6"/>
      <c r="VS39" s="6"/>
      <c r="VT39" s="6">
        <v>9.4700000000000006</v>
      </c>
      <c r="VU39" s="6">
        <v>3.1977033000000002E-2</v>
      </c>
      <c r="VV39" s="6"/>
      <c r="VW39" s="6"/>
      <c r="VX39" s="6"/>
      <c r="VY39" s="6"/>
      <c r="VZ39" s="6"/>
      <c r="WA39" s="6"/>
      <c r="WB39" s="4"/>
      <c r="WC39" s="6"/>
      <c r="WD39" s="6"/>
      <c r="WE39" s="4">
        <v>49.026506670000003</v>
      </c>
      <c r="WF39" s="4">
        <v>7.1322005999999993E-2</v>
      </c>
      <c r="WG39" s="6"/>
      <c r="WH39" s="5"/>
      <c r="WI39" s="6"/>
      <c r="WJ39" s="6"/>
      <c r="WK39" s="6">
        <v>9.4700000000000006</v>
      </c>
      <c r="WL39" s="6">
        <v>3.1977033000000002E-2</v>
      </c>
      <c r="WM39" s="6"/>
      <c r="WN39" s="6"/>
      <c r="WO39" s="6"/>
      <c r="WP39" s="6"/>
      <c r="WQ39" s="6"/>
      <c r="WR39" s="6"/>
      <c r="WS39" s="4"/>
      <c r="WT39" s="6"/>
      <c r="WU39" s="6"/>
      <c r="WV39" s="4"/>
      <c r="WW39" s="4"/>
      <c r="WX39" s="6"/>
      <c r="WY39" s="5"/>
      <c r="WZ39" s="6"/>
      <c r="XA39" s="6"/>
      <c r="XB39" s="6">
        <v>9.4700000000000006</v>
      </c>
      <c r="XC39" s="6">
        <v>3.1977033000000002E-2</v>
      </c>
      <c r="XD39" s="6"/>
      <c r="XE39" s="6"/>
      <c r="XF39" s="6"/>
      <c r="XG39" s="6"/>
      <c r="XH39" s="6"/>
      <c r="XI39" s="6"/>
      <c r="XJ39" s="4"/>
      <c r="XK39" s="6"/>
      <c r="XL39" s="6"/>
      <c r="XM39" s="4">
        <v>58.312040000000003</v>
      </c>
      <c r="XN39" s="4">
        <v>6.5389653000000006E-2</v>
      </c>
      <c r="XO39" s="6"/>
      <c r="XP39" s="5"/>
      <c r="XQ39" s="6"/>
      <c r="XR39" s="6"/>
      <c r="XS39" s="6">
        <v>9.4700000000000006</v>
      </c>
      <c r="XT39" s="6">
        <v>3.1977033000000002E-2</v>
      </c>
      <c r="XU39" s="6"/>
      <c r="XV39" s="6"/>
      <c r="XW39" s="6"/>
      <c r="XX39" s="6"/>
      <c r="XY39" s="6"/>
      <c r="XZ39" s="6"/>
      <c r="YA39" s="4"/>
      <c r="YB39" s="6"/>
      <c r="YC39" s="6"/>
      <c r="YD39" s="4"/>
      <c r="YE39" s="4"/>
      <c r="YF39" s="6"/>
      <c r="YG39" s="5"/>
      <c r="YH39" s="6"/>
      <c r="YI39" s="6"/>
      <c r="YJ39" s="6">
        <v>9.4700000000000006</v>
      </c>
      <c r="YK39" s="6">
        <v>3.1977033000000002E-2</v>
      </c>
      <c r="YL39" s="6"/>
      <c r="YM39" s="6"/>
      <c r="YN39" s="6"/>
      <c r="YO39" s="6"/>
      <c r="YP39" s="6"/>
      <c r="YQ39" s="6"/>
      <c r="YR39" s="4"/>
      <c r="YS39" s="6"/>
      <c r="YT39" s="6"/>
      <c r="YU39" s="4"/>
      <c r="YV39" s="4"/>
      <c r="YW39" s="6"/>
      <c r="YX39" s="5"/>
      <c r="YY39" s="6"/>
      <c r="YZ39" s="6"/>
      <c r="ZA39" s="6">
        <v>9.4700000000000006</v>
      </c>
      <c r="ZB39" s="6">
        <v>3.1977033000000002E-2</v>
      </c>
      <c r="ZC39" s="6"/>
      <c r="ZD39" s="6"/>
      <c r="ZE39" s="6"/>
      <c r="ZF39" s="6"/>
      <c r="ZG39" s="6"/>
      <c r="ZH39" s="6"/>
      <c r="ZI39" s="4"/>
      <c r="ZJ39" s="6"/>
      <c r="ZK39" s="6"/>
      <c r="ZL39" s="4"/>
      <c r="ZM39" s="4"/>
      <c r="ZN39" s="6"/>
      <c r="ZO39" s="5"/>
      <c r="ZP39" s="6"/>
      <c r="ZQ39" s="6"/>
      <c r="ZR39" s="6">
        <v>9.4700000000000006</v>
      </c>
      <c r="ZS39" s="6">
        <v>3.1977033000000002E-2</v>
      </c>
      <c r="ZT39" s="6"/>
      <c r="ZU39" s="6"/>
      <c r="ZV39" s="6"/>
      <c r="ZW39" s="6"/>
      <c r="ZX39" s="6"/>
      <c r="ZY39" s="6"/>
      <c r="ZZ39" s="4"/>
      <c r="AAA39" s="6"/>
      <c r="AAB39" s="6"/>
      <c r="AAC39" s="4">
        <v>90.02552</v>
      </c>
      <c r="AAD39" s="4">
        <v>9.0646884999999996E-2</v>
      </c>
      <c r="AAE39" s="6"/>
      <c r="AAF39" s="5"/>
      <c r="AAG39" s="6"/>
      <c r="AAH39" s="6"/>
      <c r="AAI39" s="6">
        <v>9.4700000000000006</v>
      </c>
      <c r="AAJ39" s="6">
        <v>3.1977033000000002E-2</v>
      </c>
      <c r="AAK39" s="6"/>
      <c r="AAL39" s="6"/>
      <c r="AAM39" s="6"/>
      <c r="AAN39" s="6"/>
      <c r="AAO39" s="6"/>
      <c r="AAP39" s="6"/>
      <c r="AAQ39" s="4"/>
      <c r="AAR39" s="6"/>
      <c r="AAS39" s="6"/>
      <c r="AAT39" s="4"/>
      <c r="AAU39" s="4"/>
      <c r="AAV39" s="6"/>
      <c r="AAW39" s="5"/>
      <c r="AAX39" s="6"/>
      <c r="AAY39" s="6"/>
      <c r="AAZ39" s="6">
        <v>9.4700000000000006</v>
      </c>
      <c r="ABA39" s="6">
        <v>3.1977033000000002E-2</v>
      </c>
      <c r="ABB39" s="6"/>
      <c r="ABC39" s="6"/>
      <c r="ABD39" s="6"/>
      <c r="ABE39" s="6"/>
      <c r="ABF39" s="6"/>
      <c r="ABG39" s="6"/>
      <c r="ABH39" s="4"/>
      <c r="ABI39" s="6"/>
      <c r="ABJ39" s="6"/>
      <c r="ABK39" s="4"/>
      <c r="ABL39" s="4"/>
      <c r="ABM39" s="6"/>
      <c r="ABN39" s="5"/>
      <c r="ABO39" s="6"/>
      <c r="ABP39" s="6"/>
      <c r="ABQ39" s="6">
        <v>9.4700000000000006</v>
      </c>
      <c r="ABR39" s="6">
        <v>3.1977033000000002E-2</v>
      </c>
      <c r="ABS39" s="6"/>
      <c r="ABT39" s="6"/>
      <c r="ABU39" s="6"/>
      <c r="ABV39" s="6"/>
      <c r="ABW39" s="6"/>
      <c r="ABX39" s="6"/>
      <c r="ABY39" s="4"/>
      <c r="ABZ39" s="6"/>
      <c r="ACA39" s="6"/>
      <c r="ACB39" s="4"/>
      <c r="ACC39" s="4"/>
      <c r="ACD39" s="6"/>
      <c r="ACE39" s="5"/>
      <c r="ACF39" s="6"/>
      <c r="ACG39" s="6"/>
      <c r="ACH39" s="6">
        <v>9.4700000000000006</v>
      </c>
      <c r="ACI39" s="6">
        <v>3.1977033000000002E-2</v>
      </c>
      <c r="ACJ39" s="6"/>
      <c r="ACK39" s="6"/>
      <c r="ACL39" s="6"/>
      <c r="ACM39" s="6"/>
      <c r="ACN39" s="6"/>
      <c r="ACO39" s="6"/>
      <c r="ACP39" s="4"/>
      <c r="ACQ39" s="6"/>
      <c r="ACR39" s="6"/>
      <c r="ACS39" s="4"/>
      <c r="ACT39" s="4"/>
      <c r="ACU39" s="6"/>
      <c r="ACV39" s="5"/>
      <c r="ACW39" s="6"/>
      <c r="ACX39" s="6"/>
      <c r="ACY39" s="6">
        <v>9.4700000000000006</v>
      </c>
      <c r="ACZ39" s="6">
        <v>3.1977033000000002E-2</v>
      </c>
      <c r="ADA39" s="6"/>
      <c r="ADB39" s="6"/>
      <c r="ADC39" s="6"/>
      <c r="ADD39" s="6"/>
      <c r="ADE39" s="6"/>
      <c r="ADF39" s="6"/>
      <c r="ADG39" s="4"/>
      <c r="ADH39" s="6"/>
      <c r="ADI39" s="6"/>
      <c r="ADJ39" s="4"/>
      <c r="ADK39" s="4"/>
      <c r="ADL39" s="6"/>
      <c r="ADM39" s="5"/>
      <c r="ADN39" s="6"/>
      <c r="ADO39" s="6"/>
      <c r="ADP39" s="6">
        <v>9.4700000000000006</v>
      </c>
      <c r="ADQ39" s="6">
        <v>3.1977033000000002E-2</v>
      </c>
      <c r="ADR39" s="6"/>
      <c r="ADS39" s="6"/>
      <c r="ADT39" s="6"/>
      <c r="ADU39" s="6"/>
      <c r="ADV39" s="6"/>
      <c r="ADW39" s="6"/>
      <c r="ADX39" s="4"/>
      <c r="ADY39" s="6"/>
      <c r="ADZ39" s="6"/>
      <c r="AEA39" s="4">
        <v>78.283839999999998</v>
      </c>
      <c r="AEB39" s="4">
        <v>0.124639166</v>
      </c>
      <c r="AEC39" s="6"/>
      <c r="AED39" s="5"/>
      <c r="AEE39" s="6"/>
      <c r="AEF39" s="6"/>
      <c r="AEG39" s="6">
        <v>9.4700000000000006</v>
      </c>
      <c r="AEH39" s="6">
        <v>3.1977033000000002E-2</v>
      </c>
      <c r="AEI39" s="6"/>
      <c r="AEJ39" s="6"/>
      <c r="AEK39" s="6"/>
      <c r="AEL39" s="6"/>
      <c r="AEM39" s="6"/>
      <c r="AEN39" s="6"/>
      <c r="AEO39" s="4"/>
      <c r="AEP39" s="6"/>
      <c r="AEQ39" s="6"/>
      <c r="AER39" s="4"/>
      <c r="AES39" s="4"/>
      <c r="AET39" s="6"/>
      <c r="AEU39" s="6"/>
      <c r="AEV39" s="6"/>
      <c r="AEW39" s="5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4"/>
      <c r="AFP39" s="4"/>
      <c r="AFQ39" s="14">
        <v>68</v>
      </c>
      <c r="AFR39" s="15">
        <v>2.07E-8</v>
      </c>
      <c r="AFS39" s="14"/>
      <c r="AFT39" s="4">
        <v>341</v>
      </c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</row>
    <row r="40" spans="1:881" ht="15.75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5"/>
      <c r="L40" s="6"/>
      <c r="M40" s="6"/>
      <c r="N40" s="6">
        <v>20</v>
      </c>
      <c r="O40" s="6">
        <v>6.7533333000000001E-2</v>
      </c>
      <c r="P40" s="6"/>
      <c r="Q40" s="6"/>
      <c r="R40" s="6"/>
      <c r="S40" s="6"/>
      <c r="T40" s="6"/>
      <c r="U40" s="6"/>
      <c r="V40" s="4"/>
      <c r="W40" s="6"/>
      <c r="X40" s="6"/>
      <c r="Y40" s="4">
        <v>74</v>
      </c>
      <c r="Z40" s="4">
        <v>7.4896430999999999E-2</v>
      </c>
      <c r="AA40" s="6"/>
      <c r="AB40" s="5"/>
      <c r="AC40" s="6"/>
      <c r="AD40" s="6"/>
      <c r="AE40" s="6">
        <v>20</v>
      </c>
      <c r="AF40" s="6">
        <v>6.7533333000000001E-2</v>
      </c>
      <c r="AG40" s="6"/>
      <c r="AH40" s="6"/>
      <c r="AI40" s="6"/>
      <c r="AJ40" s="6"/>
      <c r="AK40" s="6"/>
      <c r="AL40" s="6"/>
      <c r="AM40" s="4"/>
      <c r="AN40" s="6"/>
      <c r="AO40" s="6"/>
      <c r="AP40" s="4"/>
      <c r="AQ40" s="4"/>
      <c r="AR40" s="6"/>
      <c r="AS40" s="5"/>
      <c r="AT40" s="6"/>
      <c r="AU40" s="6"/>
      <c r="AV40" s="6">
        <v>20</v>
      </c>
      <c r="AW40" s="6">
        <v>6.7533333000000001E-2</v>
      </c>
      <c r="AX40" s="6"/>
      <c r="AY40" s="6"/>
      <c r="AZ40" s="6"/>
      <c r="BA40" s="6"/>
      <c r="BB40" s="6"/>
      <c r="BC40" s="6"/>
      <c r="BD40" s="4"/>
      <c r="BE40" s="6"/>
      <c r="BF40" s="6"/>
      <c r="BG40" s="4"/>
      <c r="BH40" s="4"/>
      <c r="BI40" s="6"/>
      <c r="BJ40" s="5"/>
      <c r="BK40" s="6"/>
      <c r="BL40" s="6"/>
      <c r="BM40" s="6">
        <v>20</v>
      </c>
      <c r="BN40" s="6">
        <v>6.7533333000000001E-2</v>
      </c>
      <c r="BO40" s="6"/>
      <c r="BP40" s="6"/>
      <c r="BQ40" s="6"/>
      <c r="BR40" s="6"/>
      <c r="BS40" s="6"/>
      <c r="BT40" s="6"/>
      <c r="BU40" s="4"/>
      <c r="BV40" s="6"/>
      <c r="BW40" s="6"/>
      <c r="BX40" s="4">
        <v>124</v>
      </c>
      <c r="BY40" s="4">
        <v>0.10448985500000001</v>
      </c>
      <c r="BZ40" s="6"/>
      <c r="CA40" s="5"/>
      <c r="CB40" s="6"/>
      <c r="CC40" s="6"/>
      <c r="CD40" s="6">
        <v>20</v>
      </c>
      <c r="CE40" s="6">
        <v>6.7533333000000001E-2</v>
      </c>
      <c r="CF40" s="6"/>
      <c r="CG40" s="6"/>
      <c r="CH40" s="6"/>
      <c r="CI40" s="6"/>
      <c r="CJ40" s="6"/>
      <c r="CK40" s="6"/>
      <c r="CL40" s="4"/>
      <c r="CM40" s="6"/>
      <c r="CN40" s="6"/>
      <c r="CO40" s="4"/>
      <c r="CP40" s="4"/>
      <c r="CQ40" s="6"/>
      <c r="CR40" s="5"/>
      <c r="CS40" s="6"/>
      <c r="CT40" s="6"/>
      <c r="CU40" s="6">
        <v>20</v>
      </c>
      <c r="CV40" s="6">
        <v>6.7533333000000001E-2</v>
      </c>
      <c r="CW40" s="6"/>
      <c r="CX40" s="6"/>
      <c r="CY40" s="6"/>
      <c r="CZ40" s="6"/>
      <c r="DA40" s="6"/>
      <c r="DB40" s="6"/>
      <c r="DC40" s="4"/>
      <c r="DD40" s="6"/>
      <c r="DE40" s="6"/>
      <c r="DF40" s="4"/>
      <c r="DG40" s="4"/>
      <c r="DH40" s="6"/>
      <c r="DI40" s="5"/>
      <c r="DJ40" s="6"/>
      <c r="DK40" s="6"/>
      <c r="DL40" s="6">
        <v>20</v>
      </c>
      <c r="DM40" s="6">
        <v>6.7533333000000001E-2</v>
      </c>
      <c r="DN40" s="6"/>
      <c r="DO40" s="6"/>
      <c r="DP40" s="6"/>
      <c r="DQ40" s="6"/>
      <c r="DR40" s="6"/>
      <c r="DS40" s="6"/>
      <c r="DT40" s="4"/>
      <c r="DU40" s="6"/>
      <c r="DV40" s="6"/>
      <c r="DW40" s="4"/>
      <c r="DX40" s="4"/>
      <c r="DY40" s="6"/>
      <c r="DZ40" s="5"/>
      <c r="EA40" s="6"/>
      <c r="EB40" s="6"/>
      <c r="EC40" s="6">
        <v>20</v>
      </c>
      <c r="ED40" s="6">
        <v>6.7533333000000001E-2</v>
      </c>
      <c r="EE40" s="6"/>
      <c r="EF40" s="6"/>
      <c r="EG40" s="6"/>
      <c r="EH40" s="6"/>
      <c r="EI40" s="6"/>
      <c r="EJ40" s="6"/>
      <c r="EK40" s="4"/>
      <c r="EL40" s="6"/>
      <c r="EM40" s="6"/>
      <c r="EN40" s="4"/>
      <c r="EO40" s="4"/>
      <c r="EP40" s="6"/>
      <c r="EQ40" s="5"/>
      <c r="ER40" s="6"/>
      <c r="ES40" s="6"/>
      <c r="ET40" s="6">
        <v>20</v>
      </c>
      <c r="EU40" s="6">
        <v>6.7533333000000001E-2</v>
      </c>
      <c r="EV40" s="6"/>
      <c r="EW40" s="6"/>
      <c r="EX40" s="6"/>
      <c r="EY40" s="6"/>
      <c r="EZ40" s="6"/>
      <c r="FA40" s="6"/>
      <c r="FB40" s="4"/>
      <c r="FC40" s="6"/>
      <c r="FD40" s="6"/>
      <c r="FE40" s="4"/>
      <c r="FF40" s="4"/>
      <c r="FG40" s="6"/>
      <c r="FH40" s="5"/>
      <c r="FI40" s="6"/>
      <c r="FJ40" s="6"/>
      <c r="FK40" s="6">
        <v>20</v>
      </c>
      <c r="FL40" s="6">
        <v>6.7533333000000001E-2</v>
      </c>
      <c r="FM40" s="6"/>
      <c r="FN40" s="6"/>
      <c r="FO40" s="6"/>
      <c r="FP40" s="6"/>
      <c r="FQ40" s="6"/>
      <c r="FR40" s="6"/>
      <c r="FS40" s="4"/>
      <c r="FT40" s="6"/>
      <c r="FU40" s="6"/>
      <c r="FV40" s="4"/>
      <c r="FW40" s="4"/>
      <c r="FX40" s="6"/>
      <c r="FY40" s="5"/>
      <c r="FZ40" s="6"/>
      <c r="GA40" s="6"/>
      <c r="GB40" s="6">
        <v>20</v>
      </c>
      <c r="GC40" s="6">
        <v>6.7533333000000001E-2</v>
      </c>
      <c r="GD40" s="6"/>
      <c r="GE40" s="6"/>
      <c r="GF40" s="6"/>
      <c r="GG40" s="6"/>
      <c r="GH40" s="6"/>
      <c r="GI40" s="6"/>
      <c r="GJ40" s="4"/>
      <c r="GK40" s="6"/>
      <c r="GL40" s="6"/>
      <c r="GM40" s="4"/>
      <c r="GN40" s="4"/>
      <c r="GO40" s="6"/>
      <c r="GP40" s="5"/>
      <c r="GQ40" s="6"/>
      <c r="GR40" s="6"/>
      <c r="GS40" s="6">
        <v>20</v>
      </c>
      <c r="GT40" s="6">
        <v>6.7533333000000001E-2</v>
      </c>
      <c r="GU40" s="6"/>
      <c r="GV40" s="6"/>
      <c r="GW40" s="6"/>
      <c r="GX40" s="6"/>
      <c r="GY40" s="6"/>
      <c r="GZ40" s="6"/>
      <c r="HA40" s="4"/>
      <c r="HB40" s="6"/>
      <c r="HC40" s="6"/>
      <c r="HD40" s="4"/>
      <c r="HE40" s="4"/>
      <c r="HF40" s="6"/>
      <c r="HG40" s="5"/>
      <c r="HH40" s="6"/>
      <c r="HI40" s="6"/>
      <c r="HJ40" s="6">
        <v>20</v>
      </c>
      <c r="HK40" s="6">
        <v>6.7533333000000001E-2</v>
      </c>
      <c r="HL40" s="6"/>
      <c r="HM40" s="6"/>
      <c r="HN40" s="6"/>
      <c r="HO40" s="6"/>
      <c r="HP40" s="6"/>
      <c r="HQ40" s="6"/>
      <c r="HR40" s="4"/>
      <c r="HS40" s="6"/>
      <c r="HT40" s="6"/>
      <c r="HU40" s="4"/>
      <c r="HV40" s="4"/>
      <c r="HW40" s="6"/>
      <c r="HX40" s="5"/>
      <c r="HY40" s="6"/>
      <c r="HZ40" s="6"/>
      <c r="IA40" s="6">
        <v>20</v>
      </c>
      <c r="IB40" s="6">
        <v>6.7533333000000001E-2</v>
      </c>
      <c r="IC40" s="6"/>
      <c r="ID40" s="6"/>
      <c r="IE40" s="6"/>
      <c r="IF40" s="6"/>
      <c r="IG40" s="6"/>
      <c r="IH40" s="6"/>
      <c r="II40" s="4"/>
      <c r="IJ40" s="6"/>
      <c r="IK40" s="6"/>
      <c r="IL40" s="4"/>
      <c r="IM40" s="4"/>
      <c r="IN40" s="6"/>
      <c r="IO40" s="5"/>
      <c r="IP40" s="6"/>
      <c r="IQ40" s="6"/>
      <c r="IR40" s="6">
        <v>20</v>
      </c>
      <c r="IS40" s="6">
        <v>6.7533333000000001E-2</v>
      </c>
      <c r="IT40" s="6"/>
      <c r="IU40" s="6"/>
      <c r="IV40" s="6"/>
      <c r="IW40" s="6"/>
      <c r="IX40" s="6"/>
      <c r="IY40" s="6"/>
      <c r="IZ40" s="4"/>
      <c r="JA40" s="6"/>
      <c r="JB40" s="6"/>
      <c r="JC40" s="4"/>
      <c r="JD40" s="4"/>
      <c r="JE40" s="6"/>
      <c r="JF40" s="5"/>
      <c r="JG40" s="6"/>
      <c r="JH40" s="6"/>
      <c r="JI40" s="6">
        <v>20</v>
      </c>
      <c r="JJ40" s="6">
        <v>6.7533333000000001E-2</v>
      </c>
      <c r="JK40" s="6"/>
      <c r="JL40" s="6"/>
      <c r="JM40" s="6"/>
      <c r="JN40" s="6"/>
      <c r="JO40" s="6"/>
      <c r="JP40" s="6"/>
      <c r="JQ40" s="4"/>
      <c r="JR40" s="6"/>
      <c r="JS40" s="6"/>
      <c r="JT40" s="4"/>
      <c r="JU40" s="4"/>
      <c r="JV40" s="6"/>
      <c r="JW40" s="5"/>
      <c r="JX40" s="6"/>
      <c r="JY40" s="6"/>
      <c r="JZ40" s="6">
        <v>20</v>
      </c>
      <c r="KA40" s="6">
        <v>6.7533333000000001E-2</v>
      </c>
      <c r="KB40" s="6"/>
      <c r="KC40" s="6"/>
      <c r="KD40" s="6"/>
      <c r="KE40" s="6"/>
      <c r="KF40" s="6"/>
      <c r="KG40" s="6"/>
      <c r="KH40" s="4"/>
      <c r="KI40" s="6"/>
      <c r="KJ40" s="6"/>
      <c r="KK40" s="4"/>
      <c r="KL40" s="4"/>
      <c r="KM40" s="6"/>
      <c r="KN40" s="5"/>
      <c r="KO40" s="6"/>
      <c r="KP40" s="6"/>
      <c r="KQ40" s="6">
        <v>20</v>
      </c>
      <c r="KR40" s="6">
        <v>6.7533333000000001E-2</v>
      </c>
      <c r="KS40" s="6"/>
      <c r="KT40" s="6"/>
      <c r="KU40" s="6"/>
      <c r="KV40" s="6"/>
      <c r="KW40" s="6"/>
      <c r="KX40" s="6"/>
      <c r="KY40" s="4"/>
      <c r="KZ40" s="6"/>
      <c r="LA40" s="6"/>
      <c r="LB40" s="4"/>
      <c r="LC40" s="4"/>
      <c r="LD40" s="6"/>
      <c r="LE40" s="5"/>
      <c r="LF40" s="6"/>
      <c r="LG40" s="6"/>
      <c r="LH40" s="6">
        <v>20</v>
      </c>
      <c r="LI40" s="6">
        <v>6.7533333000000001E-2</v>
      </c>
      <c r="LJ40" s="6"/>
      <c r="LK40" s="6"/>
      <c r="LL40" s="6"/>
      <c r="LM40" s="6"/>
      <c r="LN40" s="6"/>
      <c r="LO40" s="6"/>
      <c r="LP40" s="4"/>
      <c r="LQ40" s="6"/>
      <c r="LR40" s="6"/>
      <c r="LS40" s="4"/>
      <c r="LT40" s="4"/>
      <c r="LU40" s="6"/>
      <c r="LV40" s="5"/>
      <c r="LW40" s="6"/>
      <c r="LX40" s="6"/>
      <c r="LY40" s="6">
        <v>20</v>
      </c>
      <c r="LZ40" s="6">
        <v>6.7533333000000001E-2</v>
      </c>
      <c r="MA40" s="6"/>
      <c r="MB40" s="6"/>
      <c r="MC40" s="6"/>
      <c r="MD40" s="6"/>
      <c r="ME40" s="6"/>
      <c r="MF40" s="6"/>
      <c r="MG40" s="4"/>
      <c r="MH40" s="6"/>
      <c r="MI40" s="6"/>
      <c r="MJ40" s="4"/>
      <c r="MK40" s="4"/>
      <c r="ML40" s="6"/>
      <c r="MM40" s="5"/>
      <c r="MN40" s="6"/>
      <c r="MO40" s="6"/>
      <c r="MP40" s="6">
        <v>20</v>
      </c>
      <c r="MQ40" s="6">
        <v>6.7533333000000001E-2</v>
      </c>
      <c r="MR40" s="6"/>
      <c r="MS40" s="6"/>
      <c r="MT40" s="6"/>
      <c r="MU40" s="6"/>
      <c r="MV40" s="6"/>
      <c r="MW40" s="6"/>
      <c r="MX40" s="4"/>
      <c r="MY40" s="6"/>
      <c r="MZ40" s="6"/>
      <c r="NA40" s="4"/>
      <c r="NB40" s="4"/>
      <c r="NC40" s="6"/>
      <c r="ND40" s="5"/>
      <c r="NE40" s="6"/>
      <c r="NF40" s="6"/>
      <c r="NG40" s="6">
        <v>20</v>
      </c>
      <c r="NH40" s="6">
        <v>6.7533333000000001E-2</v>
      </c>
      <c r="NI40" s="6"/>
      <c r="NJ40" s="6"/>
      <c r="NK40" s="6"/>
      <c r="NL40" s="6"/>
      <c r="NM40" s="6"/>
      <c r="NN40" s="6"/>
      <c r="NO40" s="4"/>
      <c r="NP40" s="6"/>
      <c r="NQ40" s="6"/>
      <c r="NR40" s="4"/>
      <c r="NS40" s="4"/>
      <c r="NT40" s="6"/>
      <c r="NU40" s="5"/>
      <c r="NV40" s="6"/>
      <c r="NW40" s="6"/>
      <c r="NX40" s="6">
        <v>20</v>
      </c>
      <c r="NY40" s="6">
        <v>6.7533333000000001E-2</v>
      </c>
      <c r="NZ40" s="6"/>
      <c r="OA40" s="6"/>
      <c r="OB40" s="6"/>
      <c r="OC40" s="6"/>
      <c r="OD40" s="6"/>
      <c r="OE40" s="6"/>
      <c r="OF40" s="4"/>
      <c r="OG40" s="6"/>
      <c r="OH40" s="6"/>
      <c r="OI40" s="4"/>
      <c r="OJ40" s="4"/>
      <c r="OK40" s="6"/>
      <c r="OL40" s="5"/>
      <c r="OM40" s="6"/>
      <c r="ON40" s="6"/>
      <c r="OO40" s="6">
        <v>20</v>
      </c>
      <c r="OP40" s="6">
        <v>6.7533333000000001E-2</v>
      </c>
      <c r="OQ40" s="6"/>
      <c r="OR40" s="6"/>
      <c r="OS40" s="6"/>
      <c r="OT40" s="6"/>
      <c r="OU40" s="6"/>
      <c r="OV40" s="6"/>
      <c r="OW40" s="4"/>
      <c r="OX40" s="6"/>
      <c r="OY40" s="6"/>
      <c r="OZ40" s="4"/>
      <c r="PA40" s="4"/>
      <c r="PB40" s="6"/>
      <c r="PC40" s="5"/>
      <c r="PD40" s="6"/>
      <c r="PE40" s="6"/>
      <c r="PF40" s="6">
        <v>20</v>
      </c>
      <c r="PG40" s="6">
        <v>6.7533333000000001E-2</v>
      </c>
      <c r="PH40" s="6"/>
      <c r="PI40" s="6"/>
      <c r="PJ40" s="6"/>
      <c r="PK40" s="6"/>
      <c r="PL40" s="6"/>
      <c r="PM40" s="6"/>
      <c r="PN40" s="4"/>
      <c r="PO40" s="6"/>
      <c r="PP40" s="6"/>
      <c r="PQ40" s="4"/>
      <c r="PR40" s="4"/>
      <c r="PS40" s="6"/>
      <c r="PT40" s="5"/>
      <c r="PU40" s="6"/>
      <c r="PV40" s="6"/>
      <c r="PW40" s="6">
        <v>20</v>
      </c>
      <c r="PX40" s="6">
        <v>6.7533333000000001E-2</v>
      </c>
      <c r="PY40" s="6"/>
      <c r="PZ40" s="6"/>
      <c r="QA40" s="6"/>
      <c r="QB40" s="6"/>
      <c r="QC40" s="6"/>
      <c r="QD40" s="6"/>
      <c r="QE40" s="4"/>
      <c r="QF40" s="6"/>
      <c r="QG40" s="6"/>
      <c r="QH40" s="4"/>
      <c r="QI40" s="4"/>
      <c r="QJ40" s="6"/>
      <c r="QK40" s="5"/>
      <c r="QL40" s="6"/>
      <c r="QM40" s="6"/>
      <c r="QN40" s="6">
        <v>20</v>
      </c>
      <c r="QO40" s="6">
        <v>6.7533333000000001E-2</v>
      </c>
      <c r="QP40" s="6"/>
      <c r="QQ40" s="6"/>
      <c r="QR40" s="6"/>
      <c r="QS40" s="6"/>
      <c r="QT40" s="6"/>
      <c r="QU40" s="6"/>
      <c r="QV40" s="4"/>
      <c r="QW40" s="6"/>
      <c r="QX40" s="6"/>
      <c r="QY40" s="4"/>
      <c r="QZ40" s="4"/>
      <c r="RA40" s="6"/>
      <c r="RB40" s="5"/>
      <c r="RC40" s="6"/>
      <c r="RD40" s="6"/>
      <c r="RE40" s="6">
        <v>20</v>
      </c>
      <c r="RF40" s="6">
        <v>6.7533333000000001E-2</v>
      </c>
      <c r="RG40" s="6"/>
      <c r="RH40" s="6"/>
      <c r="RI40" s="6"/>
      <c r="RJ40" s="6"/>
      <c r="RK40" s="6"/>
      <c r="RL40" s="6"/>
      <c r="RM40" s="4"/>
      <c r="RN40" s="6"/>
      <c r="RO40" s="6"/>
      <c r="RP40" s="4"/>
      <c r="RQ40" s="4"/>
      <c r="RR40" s="6"/>
      <c r="RS40" s="5"/>
      <c r="RT40" s="6"/>
      <c r="RU40" s="6"/>
      <c r="RV40" s="6">
        <v>20</v>
      </c>
      <c r="RW40" s="6">
        <v>6.7533333000000001E-2</v>
      </c>
      <c r="RX40" s="6"/>
      <c r="RY40" s="6"/>
      <c r="RZ40" s="6"/>
      <c r="SA40" s="6"/>
      <c r="SB40" s="6"/>
      <c r="SC40" s="6"/>
      <c r="SD40" s="4"/>
      <c r="SE40" s="6"/>
      <c r="SF40" s="6"/>
      <c r="SG40" s="4"/>
      <c r="SH40" s="4"/>
      <c r="SI40" s="6"/>
      <c r="SJ40" s="5"/>
      <c r="SK40" s="6"/>
      <c r="SL40" s="6"/>
      <c r="SM40" s="6">
        <v>20</v>
      </c>
      <c r="SN40" s="6">
        <v>6.7533333000000001E-2</v>
      </c>
      <c r="SO40" s="6"/>
      <c r="SP40" s="6"/>
      <c r="SQ40" s="6"/>
      <c r="SR40" s="6"/>
      <c r="SS40" s="6"/>
      <c r="ST40" s="6"/>
      <c r="SU40" s="4"/>
      <c r="SV40" s="6"/>
      <c r="SW40" s="6"/>
      <c r="SX40" s="4"/>
      <c r="SY40" s="4"/>
      <c r="SZ40" s="6"/>
      <c r="TA40" s="5"/>
      <c r="TB40" s="6"/>
      <c r="TC40" s="6"/>
      <c r="TD40" s="6">
        <v>20</v>
      </c>
      <c r="TE40" s="6">
        <v>6.7533333000000001E-2</v>
      </c>
      <c r="TF40" s="6"/>
      <c r="TG40" s="6"/>
      <c r="TH40" s="6"/>
      <c r="TI40" s="6"/>
      <c r="TJ40" s="6"/>
      <c r="TK40" s="6"/>
      <c r="TL40" s="4"/>
      <c r="TM40" s="6"/>
      <c r="TN40" s="6"/>
      <c r="TO40" s="4"/>
      <c r="TP40" s="4"/>
      <c r="TQ40" s="6"/>
      <c r="TR40" s="5"/>
      <c r="TS40" s="6"/>
      <c r="TT40" s="6"/>
      <c r="TU40" s="6">
        <v>20</v>
      </c>
      <c r="TV40" s="6">
        <v>6.7533333000000001E-2</v>
      </c>
      <c r="TW40" s="6"/>
      <c r="TX40" s="6"/>
      <c r="TY40" s="6"/>
      <c r="TZ40" s="6"/>
      <c r="UA40" s="6"/>
      <c r="UB40" s="6"/>
      <c r="UC40" s="4"/>
      <c r="UD40" s="6"/>
      <c r="UE40" s="6"/>
      <c r="UF40" s="4"/>
      <c r="UG40" s="4"/>
      <c r="UH40" s="6"/>
      <c r="UI40" s="5"/>
      <c r="UJ40" s="6"/>
      <c r="UK40" s="6"/>
      <c r="UL40" s="6">
        <v>20</v>
      </c>
      <c r="UM40" s="6">
        <v>6.7533333000000001E-2</v>
      </c>
      <c r="UN40" s="6"/>
      <c r="UO40" s="6"/>
      <c r="UP40" s="6"/>
      <c r="UQ40" s="6"/>
      <c r="UR40" s="6"/>
      <c r="US40" s="6"/>
      <c r="UT40" s="4"/>
      <c r="UU40" s="6"/>
      <c r="UV40" s="6"/>
      <c r="UW40" s="4"/>
      <c r="UX40" s="4"/>
      <c r="UY40" s="6"/>
      <c r="UZ40" s="5"/>
      <c r="VA40" s="6"/>
      <c r="VB40" s="6"/>
      <c r="VC40" s="6">
        <v>20</v>
      </c>
      <c r="VD40" s="6">
        <v>6.7533333000000001E-2</v>
      </c>
      <c r="VE40" s="6"/>
      <c r="VF40" s="6"/>
      <c r="VG40" s="6"/>
      <c r="VH40" s="6"/>
      <c r="VI40" s="6"/>
      <c r="VJ40" s="6"/>
      <c r="VK40" s="4"/>
      <c r="VL40" s="6"/>
      <c r="VM40" s="6"/>
      <c r="VN40" s="4"/>
      <c r="VO40" s="4"/>
      <c r="VP40" s="6"/>
      <c r="VQ40" s="5"/>
      <c r="VR40" s="6"/>
      <c r="VS40" s="6"/>
      <c r="VT40" s="6">
        <v>20</v>
      </c>
      <c r="VU40" s="6">
        <v>6.7533333000000001E-2</v>
      </c>
      <c r="VV40" s="6"/>
      <c r="VW40" s="6"/>
      <c r="VX40" s="6"/>
      <c r="VY40" s="6"/>
      <c r="VZ40" s="6"/>
      <c r="WA40" s="6"/>
      <c r="WB40" s="4"/>
      <c r="WC40" s="6"/>
      <c r="WD40" s="6"/>
      <c r="WE40" s="4">
        <v>50.77745333</v>
      </c>
      <c r="WF40" s="4">
        <v>7.7091065E-2</v>
      </c>
      <c r="WG40" s="6"/>
      <c r="WH40" s="5"/>
      <c r="WI40" s="6"/>
      <c r="WJ40" s="6"/>
      <c r="WK40" s="6">
        <v>20</v>
      </c>
      <c r="WL40" s="6">
        <v>6.7533333000000001E-2</v>
      </c>
      <c r="WM40" s="6"/>
      <c r="WN40" s="6"/>
      <c r="WO40" s="6"/>
      <c r="WP40" s="6"/>
      <c r="WQ40" s="6"/>
      <c r="WR40" s="6"/>
      <c r="WS40" s="4"/>
      <c r="WT40" s="6"/>
      <c r="WU40" s="6"/>
      <c r="WV40" s="4"/>
      <c r="WW40" s="4"/>
      <c r="WX40" s="6"/>
      <c r="WY40" s="5"/>
      <c r="WZ40" s="6"/>
      <c r="XA40" s="6"/>
      <c r="XB40" s="6">
        <v>20</v>
      </c>
      <c r="XC40" s="6">
        <v>6.7533333000000001E-2</v>
      </c>
      <c r="XD40" s="6"/>
      <c r="XE40" s="6"/>
      <c r="XF40" s="6"/>
      <c r="XG40" s="6"/>
      <c r="XH40" s="6"/>
      <c r="XI40" s="6"/>
      <c r="XJ40" s="4"/>
      <c r="XK40" s="6"/>
      <c r="XL40" s="6"/>
      <c r="XM40" s="4">
        <v>60.027099999999997</v>
      </c>
      <c r="XN40" s="4">
        <v>6.5255829000000001E-2</v>
      </c>
      <c r="XO40" s="6"/>
      <c r="XP40" s="5"/>
      <c r="XQ40" s="6"/>
      <c r="XR40" s="6"/>
      <c r="XS40" s="6">
        <v>20</v>
      </c>
      <c r="XT40" s="6">
        <v>6.7533333000000001E-2</v>
      </c>
      <c r="XU40" s="6"/>
      <c r="XV40" s="6"/>
      <c r="XW40" s="6"/>
      <c r="XX40" s="6"/>
      <c r="XY40" s="6"/>
      <c r="XZ40" s="6"/>
      <c r="YA40" s="4"/>
      <c r="YB40" s="6"/>
      <c r="YC40" s="6"/>
      <c r="YD40" s="4"/>
      <c r="YE40" s="4"/>
      <c r="YF40" s="6"/>
      <c r="YG40" s="5"/>
      <c r="YH40" s="6"/>
      <c r="YI40" s="6"/>
      <c r="YJ40" s="6">
        <v>20</v>
      </c>
      <c r="YK40" s="6">
        <v>6.7533333000000001E-2</v>
      </c>
      <c r="YL40" s="6"/>
      <c r="YM40" s="6"/>
      <c r="YN40" s="6"/>
      <c r="YO40" s="6"/>
      <c r="YP40" s="6"/>
      <c r="YQ40" s="6"/>
      <c r="YR40" s="4"/>
      <c r="YS40" s="6"/>
      <c r="YT40" s="6"/>
      <c r="YU40" s="4"/>
      <c r="YV40" s="4"/>
      <c r="YW40" s="6"/>
      <c r="YX40" s="5"/>
      <c r="YY40" s="6"/>
      <c r="YZ40" s="6"/>
      <c r="ZA40" s="6">
        <v>20</v>
      </c>
      <c r="ZB40" s="6">
        <v>6.7533333000000001E-2</v>
      </c>
      <c r="ZC40" s="6"/>
      <c r="ZD40" s="6"/>
      <c r="ZE40" s="6"/>
      <c r="ZF40" s="6"/>
      <c r="ZG40" s="6"/>
      <c r="ZH40" s="6"/>
      <c r="ZI40" s="4"/>
      <c r="ZJ40" s="6"/>
      <c r="ZK40" s="6"/>
      <c r="ZL40" s="4"/>
      <c r="ZM40" s="4"/>
      <c r="ZN40" s="6"/>
      <c r="ZO40" s="5"/>
      <c r="ZP40" s="6"/>
      <c r="ZQ40" s="6"/>
      <c r="ZR40" s="6">
        <v>20</v>
      </c>
      <c r="ZS40" s="6">
        <v>6.7533333000000001E-2</v>
      </c>
      <c r="ZT40" s="6"/>
      <c r="ZU40" s="6"/>
      <c r="ZV40" s="6"/>
      <c r="ZW40" s="6"/>
      <c r="ZX40" s="6"/>
      <c r="ZY40" s="6"/>
      <c r="ZZ40" s="4"/>
      <c r="AAA40" s="6"/>
      <c r="AAB40" s="6"/>
      <c r="AAC40" s="4"/>
      <c r="AAD40" s="4"/>
      <c r="AAE40" s="6"/>
      <c r="AAF40" s="5"/>
      <c r="AAG40" s="6"/>
      <c r="AAH40" s="6"/>
      <c r="AAI40" s="6">
        <v>20</v>
      </c>
      <c r="AAJ40" s="6">
        <v>6.7533333000000001E-2</v>
      </c>
      <c r="AAK40" s="6"/>
      <c r="AAL40" s="6"/>
      <c r="AAM40" s="6"/>
      <c r="AAN40" s="6"/>
      <c r="AAO40" s="6"/>
      <c r="AAP40" s="6"/>
      <c r="AAQ40" s="4"/>
      <c r="AAR40" s="6"/>
      <c r="AAS40" s="6"/>
      <c r="AAT40" s="4"/>
      <c r="AAU40" s="4"/>
      <c r="AAV40" s="6"/>
      <c r="AAW40" s="5"/>
      <c r="AAX40" s="6"/>
      <c r="AAY40" s="6"/>
      <c r="AAZ40" s="6">
        <v>20</v>
      </c>
      <c r="ABA40" s="6">
        <v>6.7533333000000001E-2</v>
      </c>
      <c r="ABB40" s="6"/>
      <c r="ABC40" s="6"/>
      <c r="ABD40" s="6"/>
      <c r="ABE40" s="6"/>
      <c r="ABF40" s="6"/>
      <c r="ABG40" s="6"/>
      <c r="ABH40" s="4"/>
      <c r="ABI40" s="6"/>
      <c r="ABJ40" s="6"/>
      <c r="ABK40" s="4"/>
      <c r="ABL40" s="4"/>
      <c r="ABM40" s="6"/>
      <c r="ABN40" s="5"/>
      <c r="ABO40" s="6"/>
      <c r="ABP40" s="6"/>
      <c r="ABQ40" s="6">
        <v>20</v>
      </c>
      <c r="ABR40" s="6">
        <v>6.7533333000000001E-2</v>
      </c>
      <c r="ABS40" s="6"/>
      <c r="ABT40" s="6"/>
      <c r="ABU40" s="6"/>
      <c r="ABV40" s="6"/>
      <c r="ABW40" s="6"/>
      <c r="ABX40" s="6"/>
      <c r="ABY40" s="4"/>
      <c r="ABZ40" s="6"/>
      <c r="ACA40" s="6"/>
      <c r="ACB40" s="4"/>
      <c r="ACC40" s="4"/>
      <c r="ACD40" s="6"/>
      <c r="ACE40" s="5"/>
      <c r="ACF40" s="6"/>
      <c r="ACG40" s="6"/>
      <c r="ACH40" s="6">
        <v>20</v>
      </c>
      <c r="ACI40" s="6">
        <v>6.7533333000000001E-2</v>
      </c>
      <c r="ACJ40" s="6"/>
      <c r="ACK40" s="6"/>
      <c r="ACL40" s="6"/>
      <c r="ACM40" s="6"/>
      <c r="ACN40" s="6"/>
      <c r="ACO40" s="6"/>
      <c r="ACP40" s="4"/>
      <c r="ACQ40" s="6"/>
      <c r="ACR40" s="6"/>
      <c r="ACS40" s="4"/>
      <c r="ACT40" s="4"/>
      <c r="ACU40" s="6"/>
      <c r="ACV40" s="5"/>
      <c r="ACW40" s="6"/>
      <c r="ACX40" s="6"/>
      <c r="ACY40" s="6">
        <v>20</v>
      </c>
      <c r="ACZ40" s="6">
        <v>6.7533333000000001E-2</v>
      </c>
      <c r="ADA40" s="6"/>
      <c r="ADB40" s="6"/>
      <c r="ADC40" s="6"/>
      <c r="ADD40" s="6"/>
      <c r="ADE40" s="6"/>
      <c r="ADF40" s="6"/>
      <c r="ADG40" s="4"/>
      <c r="ADH40" s="6"/>
      <c r="ADI40" s="6"/>
      <c r="ADJ40" s="4"/>
      <c r="ADK40" s="4"/>
      <c r="ADL40" s="6"/>
      <c r="ADM40" s="5"/>
      <c r="ADN40" s="6"/>
      <c r="ADO40" s="6"/>
      <c r="ADP40" s="6">
        <v>20</v>
      </c>
      <c r="ADQ40" s="6">
        <v>6.7533333000000001E-2</v>
      </c>
      <c r="ADR40" s="6"/>
      <c r="ADS40" s="6"/>
      <c r="ADT40" s="6"/>
      <c r="ADU40" s="6"/>
      <c r="ADV40" s="6"/>
      <c r="ADW40" s="6"/>
      <c r="ADX40" s="4"/>
      <c r="ADY40" s="6"/>
      <c r="ADZ40" s="6"/>
      <c r="AEA40" s="4">
        <v>79.914753329999996</v>
      </c>
      <c r="AEB40" s="4">
        <v>0.12603155299999999</v>
      </c>
      <c r="AEC40" s="6"/>
      <c r="AED40" s="5"/>
      <c r="AEE40" s="6"/>
      <c r="AEF40" s="6"/>
      <c r="AEG40" s="6">
        <v>20</v>
      </c>
      <c r="AEH40" s="6">
        <v>6.7533333000000001E-2</v>
      </c>
      <c r="AEI40" s="6"/>
      <c r="AEJ40" s="6"/>
      <c r="AEK40" s="6"/>
      <c r="AEL40" s="6"/>
      <c r="AEM40" s="6"/>
      <c r="AEN40" s="6"/>
      <c r="AEO40" s="4"/>
      <c r="AEP40" s="6"/>
      <c r="AEQ40" s="6"/>
      <c r="AER40" s="4"/>
      <c r="AES40" s="4"/>
      <c r="AET40" s="6"/>
      <c r="AEU40" s="6"/>
      <c r="AEV40" s="6"/>
      <c r="AEW40" s="5"/>
      <c r="AEX40" s="14" t="s">
        <v>148</v>
      </c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4"/>
      <c r="AFP40" s="4"/>
      <c r="AFQ40" s="14">
        <v>71</v>
      </c>
      <c r="AFR40" s="14"/>
      <c r="AFS40" s="8">
        <v>2.62146E-7</v>
      </c>
      <c r="AFT40" s="4">
        <v>344</v>
      </c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</row>
    <row r="41" spans="1:881" ht="15.75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5"/>
      <c r="L41" s="6"/>
      <c r="M41" s="6"/>
      <c r="N41" s="6">
        <v>40</v>
      </c>
      <c r="O41" s="6">
        <v>0.135066667</v>
      </c>
      <c r="P41" s="6"/>
      <c r="Q41" s="6"/>
      <c r="R41" s="6"/>
      <c r="S41" s="6"/>
      <c r="T41" s="6"/>
      <c r="U41" s="6"/>
      <c r="V41" s="4"/>
      <c r="W41" s="6"/>
      <c r="X41" s="6"/>
      <c r="Y41" s="4"/>
      <c r="Z41" s="4"/>
      <c r="AA41" s="6"/>
      <c r="AB41" s="5"/>
      <c r="AC41" s="6"/>
      <c r="AD41" s="6"/>
      <c r="AE41" s="6">
        <v>40</v>
      </c>
      <c r="AF41" s="6">
        <v>0.135066667</v>
      </c>
      <c r="AG41" s="6"/>
      <c r="AH41" s="6"/>
      <c r="AI41" s="6"/>
      <c r="AJ41" s="6"/>
      <c r="AK41" s="6"/>
      <c r="AL41" s="6"/>
      <c r="AM41" s="4"/>
      <c r="AN41" s="6"/>
      <c r="AO41" s="6"/>
      <c r="AP41" s="4"/>
      <c r="AQ41" s="4"/>
      <c r="AR41" s="6"/>
      <c r="AS41" s="5"/>
      <c r="AT41" s="6"/>
      <c r="AU41" s="6"/>
      <c r="AV41" s="6">
        <v>40</v>
      </c>
      <c r="AW41" s="6">
        <v>0.135066667</v>
      </c>
      <c r="AX41" s="6"/>
      <c r="AY41" s="6"/>
      <c r="AZ41" s="6"/>
      <c r="BA41" s="6"/>
      <c r="BB41" s="6"/>
      <c r="BC41" s="6"/>
      <c r="BD41" s="4"/>
      <c r="BE41" s="6"/>
      <c r="BF41" s="6"/>
      <c r="BG41" s="4"/>
      <c r="BH41" s="4"/>
      <c r="BI41" s="6"/>
      <c r="BJ41" s="5"/>
      <c r="BK41" s="6"/>
      <c r="BL41" s="6"/>
      <c r="BM41" s="6">
        <v>40</v>
      </c>
      <c r="BN41" s="6">
        <v>0.135066667</v>
      </c>
      <c r="BO41" s="6"/>
      <c r="BP41" s="6"/>
      <c r="BQ41" s="6"/>
      <c r="BR41" s="6"/>
      <c r="BS41" s="6"/>
      <c r="BT41" s="6"/>
      <c r="BU41" s="4"/>
      <c r="BV41" s="6"/>
      <c r="BW41" s="6"/>
      <c r="BX41" s="4">
        <v>126</v>
      </c>
      <c r="BY41" s="4">
        <v>0.105556356</v>
      </c>
      <c r="BZ41" s="6"/>
      <c r="CA41" s="5"/>
      <c r="CB41" s="6"/>
      <c r="CC41" s="6"/>
      <c r="CD41" s="6">
        <v>40</v>
      </c>
      <c r="CE41" s="6">
        <v>0.135066667</v>
      </c>
      <c r="CF41" s="6"/>
      <c r="CG41" s="6"/>
      <c r="CH41" s="6"/>
      <c r="CI41" s="6"/>
      <c r="CJ41" s="6"/>
      <c r="CK41" s="6"/>
      <c r="CL41" s="4"/>
      <c r="CM41" s="6"/>
      <c r="CN41" s="6"/>
      <c r="CO41" s="4"/>
      <c r="CP41" s="4"/>
      <c r="CQ41" s="6"/>
      <c r="CR41" s="5"/>
      <c r="CS41" s="6"/>
      <c r="CT41" s="6"/>
      <c r="CU41" s="6">
        <v>40</v>
      </c>
      <c r="CV41" s="6">
        <v>0.135066667</v>
      </c>
      <c r="CW41" s="6"/>
      <c r="CX41" s="6"/>
      <c r="CY41" s="6"/>
      <c r="CZ41" s="6"/>
      <c r="DA41" s="6"/>
      <c r="DB41" s="6"/>
      <c r="DC41" s="4"/>
      <c r="DD41" s="6"/>
      <c r="DE41" s="6"/>
      <c r="DF41" s="4"/>
      <c r="DG41" s="4"/>
      <c r="DH41" s="6"/>
      <c r="DI41" s="5"/>
      <c r="DJ41" s="6"/>
      <c r="DK41" s="6"/>
      <c r="DL41" s="6">
        <v>40</v>
      </c>
      <c r="DM41" s="6">
        <v>0.135066667</v>
      </c>
      <c r="DN41" s="6"/>
      <c r="DO41" s="6"/>
      <c r="DP41" s="6"/>
      <c r="DQ41" s="6"/>
      <c r="DR41" s="6"/>
      <c r="DS41" s="6"/>
      <c r="DT41" s="4"/>
      <c r="DU41" s="6"/>
      <c r="DV41" s="6"/>
      <c r="DW41" s="4"/>
      <c r="DX41" s="4"/>
      <c r="DY41" s="6"/>
      <c r="DZ41" s="5"/>
      <c r="EA41" s="6"/>
      <c r="EB41" s="6"/>
      <c r="EC41" s="6">
        <v>40</v>
      </c>
      <c r="ED41" s="6">
        <v>0.135066667</v>
      </c>
      <c r="EE41" s="6"/>
      <c r="EF41" s="6"/>
      <c r="EG41" s="6"/>
      <c r="EH41" s="6"/>
      <c r="EI41" s="6"/>
      <c r="EJ41" s="6"/>
      <c r="EK41" s="4"/>
      <c r="EL41" s="6"/>
      <c r="EM41" s="6"/>
      <c r="EN41" s="4"/>
      <c r="EO41" s="4"/>
      <c r="EP41" s="6"/>
      <c r="EQ41" s="5"/>
      <c r="ER41" s="6"/>
      <c r="ES41" s="6"/>
      <c r="ET41" s="6">
        <v>40</v>
      </c>
      <c r="EU41" s="6">
        <v>0.135066667</v>
      </c>
      <c r="EV41" s="6"/>
      <c r="EW41" s="6"/>
      <c r="EX41" s="6"/>
      <c r="EY41" s="6"/>
      <c r="EZ41" s="6"/>
      <c r="FA41" s="6"/>
      <c r="FB41" s="4"/>
      <c r="FC41" s="6"/>
      <c r="FD41" s="6"/>
      <c r="FE41" s="4"/>
      <c r="FF41" s="4"/>
      <c r="FG41" s="6"/>
      <c r="FH41" s="5"/>
      <c r="FI41" s="6"/>
      <c r="FJ41" s="6"/>
      <c r="FK41" s="6">
        <v>40</v>
      </c>
      <c r="FL41" s="6">
        <v>0.135066667</v>
      </c>
      <c r="FM41" s="6"/>
      <c r="FN41" s="6"/>
      <c r="FO41" s="6"/>
      <c r="FP41" s="6"/>
      <c r="FQ41" s="6"/>
      <c r="FR41" s="6"/>
      <c r="FS41" s="4"/>
      <c r="FT41" s="6"/>
      <c r="FU41" s="6"/>
      <c r="FV41" s="4"/>
      <c r="FW41" s="4"/>
      <c r="FX41" s="6"/>
      <c r="FY41" s="5"/>
      <c r="FZ41" s="6"/>
      <c r="GA41" s="6"/>
      <c r="GB41" s="6">
        <v>40</v>
      </c>
      <c r="GC41" s="6">
        <v>0.135066667</v>
      </c>
      <c r="GD41" s="6"/>
      <c r="GE41" s="6"/>
      <c r="GF41" s="6"/>
      <c r="GG41" s="6"/>
      <c r="GH41" s="6"/>
      <c r="GI41" s="6"/>
      <c r="GJ41" s="4"/>
      <c r="GK41" s="6"/>
      <c r="GL41" s="6"/>
      <c r="GM41" s="4"/>
      <c r="GN41" s="4"/>
      <c r="GO41" s="6"/>
      <c r="GP41" s="5"/>
      <c r="GQ41" s="6"/>
      <c r="GR41" s="6"/>
      <c r="GS41" s="6">
        <v>40</v>
      </c>
      <c r="GT41" s="6">
        <v>0.135066667</v>
      </c>
      <c r="GU41" s="6"/>
      <c r="GV41" s="6"/>
      <c r="GW41" s="6"/>
      <c r="GX41" s="6"/>
      <c r="GY41" s="6"/>
      <c r="GZ41" s="6"/>
      <c r="HA41" s="4"/>
      <c r="HB41" s="6"/>
      <c r="HC41" s="6"/>
      <c r="HD41" s="4"/>
      <c r="HE41" s="4"/>
      <c r="HF41" s="6"/>
      <c r="HG41" s="5"/>
      <c r="HH41" s="6"/>
      <c r="HI41" s="6"/>
      <c r="HJ41" s="6">
        <v>40</v>
      </c>
      <c r="HK41" s="6">
        <v>0.135066667</v>
      </c>
      <c r="HL41" s="6"/>
      <c r="HM41" s="6"/>
      <c r="HN41" s="6"/>
      <c r="HO41" s="6"/>
      <c r="HP41" s="6"/>
      <c r="HQ41" s="6"/>
      <c r="HR41" s="4"/>
      <c r="HS41" s="6"/>
      <c r="HT41" s="6"/>
      <c r="HU41" s="4"/>
      <c r="HV41" s="4"/>
      <c r="HW41" s="6"/>
      <c r="HX41" s="5"/>
      <c r="HY41" s="6"/>
      <c r="HZ41" s="6"/>
      <c r="IA41" s="6">
        <v>40</v>
      </c>
      <c r="IB41" s="6">
        <v>0.135066667</v>
      </c>
      <c r="IC41" s="6"/>
      <c r="ID41" s="6"/>
      <c r="IE41" s="6"/>
      <c r="IF41" s="6"/>
      <c r="IG41" s="6"/>
      <c r="IH41" s="6"/>
      <c r="II41" s="4"/>
      <c r="IJ41" s="6"/>
      <c r="IK41" s="6"/>
      <c r="IL41" s="4"/>
      <c r="IM41" s="4"/>
      <c r="IN41" s="6"/>
      <c r="IO41" s="5"/>
      <c r="IP41" s="6"/>
      <c r="IQ41" s="6"/>
      <c r="IR41" s="6">
        <v>40</v>
      </c>
      <c r="IS41" s="6">
        <v>0.135066667</v>
      </c>
      <c r="IT41" s="6"/>
      <c r="IU41" s="6"/>
      <c r="IV41" s="6"/>
      <c r="IW41" s="6"/>
      <c r="IX41" s="6"/>
      <c r="IY41" s="6"/>
      <c r="IZ41" s="4"/>
      <c r="JA41" s="6"/>
      <c r="JB41" s="6"/>
      <c r="JC41" s="4"/>
      <c r="JD41" s="4"/>
      <c r="JE41" s="6"/>
      <c r="JF41" s="5"/>
      <c r="JG41" s="6"/>
      <c r="JH41" s="6"/>
      <c r="JI41" s="6">
        <v>40</v>
      </c>
      <c r="JJ41" s="6">
        <v>0.135066667</v>
      </c>
      <c r="JK41" s="6"/>
      <c r="JL41" s="6"/>
      <c r="JM41" s="6"/>
      <c r="JN41" s="6"/>
      <c r="JO41" s="6"/>
      <c r="JP41" s="6"/>
      <c r="JQ41" s="4"/>
      <c r="JR41" s="6"/>
      <c r="JS41" s="6"/>
      <c r="JT41" s="4"/>
      <c r="JU41" s="4"/>
      <c r="JV41" s="6"/>
      <c r="JW41" s="5"/>
      <c r="JX41" s="6"/>
      <c r="JY41" s="6"/>
      <c r="JZ41" s="6">
        <v>40</v>
      </c>
      <c r="KA41" s="6">
        <v>0.135066667</v>
      </c>
      <c r="KB41" s="6"/>
      <c r="KC41" s="6"/>
      <c r="KD41" s="6"/>
      <c r="KE41" s="6"/>
      <c r="KF41" s="6"/>
      <c r="KG41" s="6"/>
      <c r="KH41" s="4"/>
      <c r="KI41" s="6"/>
      <c r="KJ41" s="6"/>
      <c r="KK41" s="4"/>
      <c r="KL41" s="4"/>
      <c r="KM41" s="6"/>
      <c r="KN41" s="5"/>
      <c r="KO41" s="6"/>
      <c r="KP41" s="6"/>
      <c r="KQ41" s="6">
        <v>40</v>
      </c>
      <c r="KR41" s="6">
        <v>0.135066667</v>
      </c>
      <c r="KS41" s="6"/>
      <c r="KT41" s="6"/>
      <c r="KU41" s="6"/>
      <c r="KV41" s="6"/>
      <c r="KW41" s="6"/>
      <c r="KX41" s="6"/>
      <c r="KY41" s="4"/>
      <c r="KZ41" s="6"/>
      <c r="LA41" s="6"/>
      <c r="LB41" s="4"/>
      <c r="LC41" s="4"/>
      <c r="LD41" s="6"/>
      <c r="LE41" s="5"/>
      <c r="LF41" s="6"/>
      <c r="LG41" s="6"/>
      <c r="LH41" s="6">
        <v>40</v>
      </c>
      <c r="LI41" s="6">
        <v>0.135066667</v>
      </c>
      <c r="LJ41" s="6"/>
      <c r="LK41" s="6"/>
      <c r="LL41" s="6"/>
      <c r="LM41" s="6"/>
      <c r="LN41" s="6"/>
      <c r="LO41" s="6"/>
      <c r="LP41" s="4"/>
      <c r="LQ41" s="6"/>
      <c r="LR41" s="6"/>
      <c r="LS41" s="4"/>
      <c r="LT41" s="4"/>
      <c r="LU41" s="6"/>
      <c r="LV41" s="5"/>
      <c r="LW41" s="6"/>
      <c r="LX41" s="6"/>
      <c r="LY41" s="6">
        <v>40</v>
      </c>
      <c r="LZ41" s="6">
        <v>0.135066667</v>
      </c>
      <c r="MA41" s="6"/>
      <c r="MB41" s="6"/>
      <c r="MC41" s="6"/>
      <c r="MD41" s="6"/>
      <c r="ME41" s="6"/>
      <c r="MF41" s="6"/>
      <c r="MG41" s="4"/>
      <c r="MH41" s="6"/>
      <c r="MI41" s="6"/>
      <c r="MJ41" s="4"/>
      <c r="MK41" s="4"/>
      <c r="ML41" s="6"/>
      <c r="MM41" s="5"/>
      <c r="MN41" s="6"/>
      <c r="MO41" s="6"/>
      <c r="MP41" s="6">
        <v>40</v>
      </c>
      <c r="MQ41" s="6">
        <v>0.135066667</v>
      </c>
      <c r="MR41" s="6"/>
      <c r="MS41" s="6"/>
      <c r="MT41" s="6"/>
      <c r="MU41" s="6"/>
      <c r="MV41" s="6"/>
      <c r="MW41" s="6"/>
      <c r="MX41" s="4"/>
      <c r="MY41" s="6"/>
      <c r="MZ41" s="6"/>
      <c r="NA41" s="4"/>
      <c r="NB41" s="4"/>
      <c r="NC41" s="6"/>
      <c r="ND41" s="5"/>
      <c r="NE41" s="6"/>
      <c r="NF41" s="6"/>
      <c r="NG41" s="6">
        <v>40</v>
      </c>
      <c r="NH41" s="6">
        <v>0.135066667</v>
      </c>
      <c r="NI41" s="6"/>
      <c r="NJ41" s="6"/>
      <c r="NK41" s="6"/>
      <c r="NL41" s="6"/>
      <c r="NM41" s="6"/>
      <c r="NN41" s="6"/>
      <c r="NO41" s="4"/>
      <c r="NP41" s="6"/>
      <c r="NQ41" s="6"/>
      <c r="NR41" s="4"/>
      <c r="NS41" s="4"/>
      <c r="NT41" s="6"/>
      <c r="NU41" s="5"/>
      <c r="NV41" s="6"/>
      <c r="NW41" s="6"/>
      <c r="NX41" s="6">
        <v>40</v>
      </c>
      <c r="NY41" s="6">
        <v>0.135066667</v>
      </c>
      <c r="NZ41" s="6"/>
      <c r="OA41" s="6"/>
      <c r="OB41" s="6"/>
      <c r="OC41" s="6"/>
      <c r="OD41" s="6"/>
      <c r="OE41" s="6"/>
      <c r="OF41" s="4"/>
      <c r="OG41" s="6"/>
      <c r="OH41" s="6"/>
      <c r="OI41" s="4"/>
      <c r="OJ41" s="4"/>
      <c r="OK41" s="6"/>
      <c r="OL41" s="5"/>
      <c r="OM41" s="6"/>
      <c r="ON41" s="6"/>
      <c r="OO41" s="6">
        <v>40</v>
      </c>
      <c r="OP41" s="6">
        <v>0.135066667</v>
      </c>
      <c r="OQ41" s="6"/>
      <c r="OR41" s="6"/>
      <c r="OS41" s="6"/>
      <c r="OT41" s="6"/>
      <c r="OU41" s="6"/>
      <c r="OV41" s="6"/>
      <c r="OW41" s="4"/>
      <c r="OX41" s="6"/>
      <c r="OY41" s="6"/>
      <c r="OZ41" s="4"/>
      <c r="PA41" s="4"/>
      <c r="PB41" s="6"/>
      <c r="PC41" s="5"/>
      <c r="PD41" s="6"/>
      <c r="PE41" s="6"/>
      <c r="PF41" s="6">
        <v>40</v>
      </c>
      <c r="PG41" s="6">
        <v>0.135066667</v>
      </c>
      <c r="PH41" s="6"/>
      <c r="PI41" s="6"/>
      <c r="PJ41" s="6"/>
      <c r="PK41" s="6"/>
      <c r="PL41" s="6"/>
      <c r="PM41" s="6"/>
      <c r="PN41" s="4"/>
      <c r="PO41" s="6"/>
      <c r="PP41" s="6"/>
      <c r="PQ41" s="4"/>
      <c r="PR41" s="4"/>
      <c r="PS41" s="6"/>
      <c r="PT41" s="5"/>
      <c r="PU41" s="6"/>
      <c r="PV41" s="6"/>
      <c r="PW41" s="6">
        <v>40</v>
      </c>
      <c r="PX41" s="6">
        <v>0.135066667</v>
      </c>
      <c r="PY41" s="6"/>
      <c r="PZ41" s="6"/>
      <c r="QA41" s="6"/>
      <c r="QB41" s="6"/>
      <c r="QC41" s="6"/>
      <c r="QD41" s="6"/>
      <c r="QE41" s="4"/>
      <c r="QF41" s="6"/>
      <c r="QG41" s="6"/>
      <c r="QH41" s="4"/>
      <c r="QI41" s="4"/>
      <c r="QJ41" s="6"/>
      <c r="QK41" s="5"/>
      <c r="QL41" s="6"/>
      <c r="QM41" s="6"/>
      <c r="QN41" s="6">
        <v>40</v>
      </c>
      <c r="QO41" s="6">
        <v>0.135066667</v>
      </c>
      <c r="QP41" s="6"/>
      <c r="QQ41" s="6"/>
      <c r="QR41" s="6"/>
      <c r="QS41" s="6"/>
      <c r="QT41" s="6"/>
      <c r="QU41" s="6"/>
      <c r="QV41" s="4"/>
      <c r="QW41" s="6"/>
      <c r="QX41" s="6"/>
      <c r="QY41" s="4"/>
      <c r="QZ41" s="4"/>
      <c r="RA41" s="6"/>
      <c r="RB41" s="5"/>
      <c r="RC41" s="6"/>
      <c r="RD41" s="6"/>
      <c r="RE41" s="6">
        <v>40</v>
      </c>
      <c r="RF41" s="6">
        <v>0.135066667</v>
      </c>
      <c r="RG41" s="6"/>
      <c r="RH41" s="6"/>
      <c r="RI41" s="6"/>
      <c r="RJ41" s="6"/>
      <c r="RK41" s="6"/>
      <c r="RL41" s="6"/>
      <c r="RM41" s="4"/>
      <c r="RN41" s="6"/>
      <c r="RO41" s="6"/>
      <c r="RP41" s="4"/>
      <c r="RQ41" s="4"/>
      <c r="RR41" s="6"/>
      <c r="RS41" s="5"/>
      <c r="RT41" s="6"/>
      <c r="RU41" s="6"/>
      <c r="RV41" s="6">
        <v>40</v>
      </c>
      <c r="RW41" s="6">
        <v>0.135066667</v>
      </c>
      <c r="RX41" s="6"/>
      <c r="RY41" s="6"/>
      <c r="RZ41" s="6"/>
      <c r="SA41" s="6"/>
      <c r="SB41" s="6"/>
      <c r="SC41" s="6"/>
      <c r="SD41" s="4"/>
      <c r="SE41" s="6"/>
      <c r="SF41" s="6"/>
      <c r="SG41" s="4"/>
      <c r="SH41" s="4"/>
      <c r="SI41" s="6"/>
      <c r="SJ41" s="5"/>
      <c r="SK41" s="6"/>
      <c r="SL41" s="6"/>
      <c r="SM41" s="6">
        <v>40</v>
      </c>
      <c r="SN41" s="6">
        <v>0.135066667</v>
      </c>
      <c r="SO41" s="6"/>
      <c r="SP41" s="6"/>
      <c r="SQ41" s="6"/>
      <c r="SR41" s="6"/>
      <c r="SS41" s="6"/>
      <c r="ST41" s="6"/>
      <c r="SU41" s="4"/>
      <c r="SV41" s="6"/>
      <c r="SW41" s="6"/>
      <c r="SX41" s="4"/>
      <c r="SY41" s="4"/>
      <c r="SZ41" s="6"/>
      <c r="TA41" s="5"/>
      <c r="TB41" s="6"/>
      <c r="TC41" s="6"/>
      <c r="TD41" s="6">
        <v>40</v>
      </c>
      <c r="TE41" s="6">
        <v>0.135066667</v>
      </c>
      <c r="TF41" s="6"/>
      <c r="TG41" s="6"/>
      <c r="TH41" s="6"/>
      <c r="TI41" s="6"/>
      <c r="TJ41" s="6"/>
      <c r="TK41" s="6"/>
      <c r="TL41" s="4"/>
      <c r="TM41" s="6"/>
      <c r="TN41" s="6"/>
      <c r="TO41" s="4"/>
      <c r="TP41" s="4"/>
      <c r="TQ41" s="6"/>
      <c r="TR41" s="5"/>
      <c r="TS41" s="6"/>
      <c r="TT41" s="6"/>
      <c r="TU41" s="6">
        <v>40</v>
      </c>
      <c r="TV41" s="6">
        <v>0.135066667</v>
      </c>
      <c r="TW41" s="6"/>
      <c r="TX41" s="6"/>
      <c r="TY41" s="6"/>
      <c r="TZ41" s="6"/>
      <c r="UA41" s="6"/>
      <c r="UB41" s="6"/>
      <c r="UC41" s="4"/>
      <c r="UD41" s="6"/>
      <c r="UE41" s="6"/>
      <c r="UF41" s="4"/>
      <c r="UG41" s="4"/>
      <c r="UH41" s="6"/>
      <c r="UI41" s="5"/>
      <c r="UJ41" s="6"/>
      <c r="UK41" s="6"/>
      <c r="UL41" s="6">
        <v>40</v>
      </c>
      <c r="UM41" s="6">
        <v>0.135066667</v>
      </c>
      <c r="UN41" s="6"/>
      <c r="UO41" s="6"/>
      <c r="UP41" s="6"/>
      <c r="UQ41" s="6"/>
      <c r="UR41" s="6"/>
      <c r="US41" s="6"/>
      <c r="UT41" s="4"/>
      <c r="UU41" s="6"/>
      <c r="UV41" s="6"/>
      <c r="UW41" s="4"/>
      <c r="UX41" s="4"/>
      <c r="UY41" s="6"/>
      <c r="UZ41" s="5"/>
      <c r="VA41" s="6"/>
      <c r="VB41" s="6"/>
      <c r="VC41" s="6">
        <v>40</v>
      </c>
      <c r="VD41" s="6">
        <v>0.135066667</v>
      </c>
      <c r="VE41" s="6"/>
      <c r="VF41" s="6"/>
      <c r="VG41" s="6"/>
      <c r="VH41" s="6"/>
      <c r="VI41" s="6"/>
      <c r="VJ41" s="6"/>
      <c r="VK41" s="4"/>
      <c r="VL41" s="6"/>
      <c r="VM41" s="6"/>
      <c r="VN41" s="4"/>
      <c r="VO41" s="4"/>
      <c r="VP41" s="6"/>
      <c r="VQ41" s="5"/>
      <c r="VR41" s="6"/>
      <c r="VS41" s="6"/>
      <c r="VT41" s="6">
        <v>40</v>
      </c>
      <c r="VU41" s="6">
        <v>0.135066667</v>
      </c>
      <c r="VV41" s="6"/>
      <c r="VW41" s="6"/>
      <c r="VX41" s="6"/>
      <c r="VY41" s="6"/>
      <c r="VZ41" s="6"/>
      <c r="WA41" s="6"/>
      <c r="WB41" s="4"/>
      <c r="WC41" s="6"/>
      <c r="WD41" s="6"/>
      <c r="WE41" s="4"/>
      <c r="WF41" s="4"/>
      <c r="WG41" s="6"/>
      <c r="WH41" s="5"/>
      <c r="WI41" s="6"/>
      <c r="WJ41" s="6"/>
      <c r="WK41" s="6">
        <v>40</v>
      </c>
      <c r="WL41" s="6">
        <v>0.135066667</v>
      </c>
      <c r="WM41" s="6"/>
      <c r="WN41" s="6"/>
      <c r="WO41" s="6"/>
      <c r="WP41" s="6"/>
      <c r="WQ41" s="6"/>
      <c r="WR41" s="6"/>
      <c r="WS41" s="4"/>
      <c r="WT41" s="6"/>
      <c r="WU41" s="6"/>
      <c r="WV41" s="4"/>
      <c r="WW41" s="4"/>
      <c r="WX41" s="6"/>
      <c r="WY41" s="5"/>
      <c r="WZ41" s="6"/>
      <c r="XA41" s="6"/>
      <c r="XB41" s="6">
        <v>40</v>
      </c>
      <c r="XC41" s="6">
        <v>0.135066667</v>
      </c>
      <c r="XD41" s="6"/>
      <c r="XE41" s="6"/>
      <c r="XF41" s="6"/>
      <c r="XG41" s="6"/>
      <c r="XH41" s="6"/>
      <c r="XI41" s="6"/>
      <c r="XJ41" s="4"/>
      <c r="XK41" s="6"/>
      <c r="XL41" s="6"/>
      <c r="XM41" s="4"/>
      <c r="XN41" s="4"/>
      <c r="XO41" s="6"/>
      <c r="XP41" s="5"/>
      <c r="XQ41" s="6"/>
      <c r="XR41" s="6"/>
      <c r="XS41" s="6">
        <v>40</v>
      </c>
      <c r="XT41" s="6">
        <v>0.135066667</v>
      </c>
      <c r="XU41" s="6"/>
      <c r="XV41" s="6"/>
      <c r="XW41" s="6"/>
      <c r="XX41" s="6"/>
      <c r="XY41" s="6"/>
      <c r="XZ41" s="6"/>
      <c r="YA41" s="4"/>
      <c r="YB41" s="6"/>
      <c r="YC41" s="6"/>
      <c r="YD41" s="4"/>
      <c r="YE41" s="4"/>
      <c r="YF41" s="6"/>
      <c r="YG41" s="5"/>
      <c r="YH41" s="6"/>
      <c r="YI41" s="6"/>
      <c r="YJ41" s="6">
        <v>40</v>
      </c>
      <c r="YK41" s="6">
        <v>0.135066667</v>
      </c>
      <c r="YL41" s="6"/>
      <c r="YM41" s="6"/>
      <c r="YN41" s="6"/>
      <c r="YO41" s="6"/>
      <c r="YP41" s="6"/>
      <c r="YQ41" s="6"/>
      <c r="YR41" s="4"/>
      <c r="YS41" s="6"/>
      <c r="YT41" s="6"/>
      <c r="YU41" s="4"/>
      <c r="YV41" s="4"/>
      <c r="YW41" s="6"/>
      <c r="YX41" s="5"/>
      <c r="YY41" s="6"/>
      <c r="YZ41" s="6"/>
      <c r="ZA41" s="6">
        <v>40</v>
      </c>
      <c r="ZB41" s="6">
        <v>0.135066667</v>
      </c>
      <c r="ZC41" s="6"/>
      <c r="ZD41" s="6"/>
      <c r="ZE41" s="6"/>
      <c r="ZF41" s="6"/>
      <c r="ZG41" s="6"/>
      <c r="ZH41" s="6"/>
      <c r="ZI41" s="4"/>
      <c r="ZJ41" s="6"/>
      <c r="ZK41" s="6"/>
      <c r="ZL41" s="4"/>
      <c r="ZM41" s="4"/>
      <c r="ZN41" s="6"/>
      <c r="ZO41" s="5"/>
      <c r="ZP41" s="6"/>
      <c r="ZQ41" s="6"/>
      <c r="ZR41" s="6">
        <v>40</v>
      </c>
      <c r="ZS41" s="6">
        <v>0.135066667</v>
      </c>
      <c r="ZT41" s="6"/>
      <c r="ZU41" s="6"/>
      <c r="ZV41" s="6"/>
      <c r="ZW41" s="6"/>
      <c r="ZX41" s="6"/>
      <c r="ZY41" s="6"/>
      <c r="ZZ41" s="4"/>
      <c r="AAA41" s="6"/>
      <c r="AAB41" s="6"/>
      <c r="AAC41" s="4"/>
      <c r="AAD41" s="4"/>
      <c r="AAE41" s="6"/>
      <c r="AAF41" s="5"/>
      <c r="AAG41" s="6"/>
      <c r="AAH41" s="6"/>
      <c r="AAI41" s="6">
        <v>40</v>
      </c>
      <c r="AAJ41" s="6">
        <v>0.135066667</v>
      </c>
      <c r="AAK41" s="6"/>
      <c r="AAL41" s="6"/>
      <c r="AAM41" s="6"/>
      <c r="AAN41" s="6"/>
      <c r="AAO41" s="6"/>
      <c r="AAP41" s="6"/>
      <c r="AAQ41" s="4"/>
      <c r="AAR41" s="6"/>
      <c r="AAS41" s="6"/>
      <c r="AAT41" s="4"/>
      <c r="AAU41" s="4"/>
      <c r="AAV41" s="6"/>
      <c r="AAW41" s="5"/>
      <c r="AAX41" s="6"/>
      <c r="AAY41" s="6"/>
      <c r="AAZ41" s="6">
        <v>40</v>
      </c>
      <c r="ABA41" s="6">
        <v>0.135066667</v>
      </c>
      <c r="ABB41" s="6"/>
      <c r="ABC41" s="6"/>
      <c r="ABD41" s="6"/>
      <c r="ABE41" s="6"/>
      <c r="ABF41" s="6"/>
      <c r="ABG41" s="6"/>
      <c r="ABH41" s="4"/>
      <c r="ABI41" s="6"/>
      <c r="ABJ41" s="6"/>
      <c r="ABK41" s="4"/>
      <c r="ABL41" s="4"/>
      <c r="ABM41" s="6"/>
      <c r="ABN41" s="5"/>
      <c r="ABO41" s="6"/>
      <c r="ABP41" s="6"/>
      <c r="ABQ41" s="6">
        <v>40</v>
      </c>
      <c r="ABR41" s="6">
        <v>0.135066667</v>
      </c>
      <c r="ABS41" s="6"/>
      <c r="ABT41" s="6"/>
      <c r="ABU41" s="6"/>
      <c r="ABV41" s="6"/>
      <c r="ABW41" s="6"/>
      <c r="ABX41" s="6"/>
      <c r="ABY41" s="4"/>
      <c r="ABZ41" s="6"/>
      <c r="ACA41" s="6"/>
      <c r="ACB41" s="4"/>
      <c r="ACC41" s="4"/>
      <c r="ACD41" s="6"/>
      <c r="ACE41" s="5"/>
      <c r="ACF41" s="6"/>
      <c r="ACG41" s="6"/>
      <c r="ACH41" s="6">
        <v>40</v>
      </c>
      <c r="ACI41" s="6">
        <v>0.135066667</v>
      </c>
      <c r="ACJ41" s="6"/>
      <c r="ACK41" s="6"/>
      <c r="ACL41" s="6"/>
      <c r="ACM41" s="6"/>
      <c r="ACN41" s="6"/>
      <c r="ACO41" s="6"/>
      <c r="ACP41" s="4"/>
      <c r="ACQ41" s="6"/>
      <c r="ACR41" s="6"/>
      <c r="ACS41" s="4"/>
      <c r="ACT41" s="4"/>
      <c r="ACU41" s="6"/>
      <c r="ACV41" s="5"/>
      <c r="ACW41" s="6"/>
      <c r="ACX41" s="6"/>
      <c r="ACY41" s="6">
        <v>40</v>
      </c>
      <c r="ACZ41" s="6">
        <v>0.135066667</v>
      </c>
      <c r="ADA41" s="6"/>
      <c r="ADB41" s="6"/>
      <c r="ADC41" s="6"/>
      <c r="ADD41" s="6"/>
      <c r="ADE41" s="6"/>
      <c r="ADF41" s="6"/>
      <c r="ADG41" s="4"/>
      <c r="ADH41" s="6"/>
      <c r="ADI41" s="6"/>
      <c r="ADJ41" s="4"/>
      <c r="ADK41" s="4"/>
      <c r="ADL41" s="6"/>
      <c r="ADM41" s="5"/>
      <c r="ADN41" s="6"/>
      <c r="ADO41" s="6"/>
      <c r="ADP41" s="6">
        <v>40</v>
      </c>
      <c r="ADQ41" s="6">
        <v>0.135066667</v>
      </c>
      <c r="ADR41" s="6"/>
      <c r="ADS41" s="6"/>
      <c r="ADT41" s="6"/>
      <c r="ADU41" s="6"/>
      <c r="ADV41" s="6"/>
      <c r="ADW41" s="6"/>
      <c r="ADX41" s="4"/>
      <c r="ADY41" s="6"/>
      <c r="ADZ41" s="6"/>
      <c r="AEA41" s="4"/>
      <c r="AEB41" s="4"/>
      <c r="AEC41" s="6"/>
      <c r="AED41" s="5"/>
      <c r="AEE41" s="6"/>
      <c r="AEF41" s="6"/>
      <c r="AEG41" s="6">
        <v>40</v>
      </c>
      <c r="AEH41" s="6">
        <v>0.135066667</v>
      </c>
      <c r="AEI41" s="6"/>
      <c r="AEJ41" s="6"/>
      <c r="AEK41" s="6"/>
      <c r="AEL41" s="6"/>
      <c r="AEM41" s="6"/>
      <c r="AEN41" s="6"/>
      <c r="AEO41" s="4"/>
      <c r="AEP41" s="6"/>
      <c r="AEQ41" s="6"/>
      <c r="AER41" s="4"/>
      <c r="AES41" s="4"/>
      <c r="AET41" s="6"/>
      <c r="AEU41" s="6"/>
      <c r="AEV41" s="6"/>
      <c r="AEW41" s="5"/>
      <c r="AEX41" s="14" t="s">
        <v>149</v>
      </c>
      <c r="AEY41" s="14">
        <v>7</v>
      </c>
      <c r="AEZ41" s="14">
        <v>7</v>
      </c>
      <c r="AFA41" s="14">
        <v>7</v>
      </c>
      <c r="AFB41" s="14">
        <v>7</v>
      </c>
      <c r="AFC41" s="14">
        <v>7</v>
      </c>
      <c r="AFD41" s="14">
        <v>7</v>
      </c>
      <c r="AFE41" s="14">
        <v>7</v>
      </c>
      <c r="AFF41" s="14">
        <v>7</v>
      </c>
      <c r="AFG41" s="14">
        <v>7</v>
      </c>
      <c r="AFH41" s="14">
        <v>7</v>
      </c>
      <c r="AFI41" s="14">
        <v>7</v>
      </c>
      <c r="AFJ41" s="14">
        <v>7</v>
      </c>
      <c r="AFK41" s="14">
        <v>7</v>
      </c>
      <c r="AFL41" s="14">
        <v>7</v>
      </c>
      <c r="AFM41" s="14">
        <v>7</v>
      </c>
      <c r="AFN41" s="14">
        <v>7</v>
      </c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</row>
    <row r="42" spans="1:881" ht="15.75" x14ac:dyDescent="0.25">
      <c r="A42" s="4" t="s">
        <v>150</v>
      </c>
      <c r="B42" s="4"/>
      <c r="C42" s="4"/>
      <c r="D42" s="4" t="s">
        <v>151</v>
      </c>
      <c r="E42" s="4"/>
      <c r="F42" s="4"/>
      <c r="G42" s="4"/>
      <c r="H42" s="4"/>
      <c r="I42" s="4"/>
      <c r="J42" s="4"/>
      <c r="K42" s="5"/>
      <c r="L42" s="6"/>
      <c r="M42" s="6"/>
      <c r="N42" s="6">
        <v>80</v>
      </c>
      <c r="O42" s="6">
        <v>0.27013333299999998</v>
      </c>
      <c r="P42" s="6"/>
      <c r="Q42" s="6"/>
      <c r="R42" s="6"/>
      <c r="S42" s="6"/>
      <c r="T42" s="6"/>
      <c r="U42" s="6"/>
      <c r="V42" s="4"/>
      <c r="W42" s="6"/>
      <c r="X42" s="4"/>
      <c r="Y42" s="6"/>
      <c r="Z42" s="6"/>
      <c r="AA42" s="6"/>
      <c r="AB42" s="5"/>
      <c r="AC42" s="6"/>
      <c r="AD42" s="6"/>
      <c r="AE42" s="6">
        <v>80</v>
      </c>
      <c r="AF42" s="6">
        <v>0.27013333299999998</v>
      </c>
      <c r="AG42" s="6"/>
      <c r="AH42" s="6"/>
      <c r="AI42" s="6"/>
      <c r="AJ42" s="6"/>
      <c r="AK42" s="6"/>
      <c r="AL42" s="6"/>
      <c r="AM42" s="4"/>
      <c r="AN42" s="6"/>
      <c r="AO42" s="4"/>
      <c r="AP42" s="6"/>
      <c r="AQ42" s="6"/>
      <c r="AR42" s="6"/>
      <c r="AS42" s="5"/>
      <c r="AT42" s="6"/>
      <c r="AU42" s="6"/>
      <c r="AV42" s="6">
        <v>80</v>
      </c>
      <c r="AW42" s="6">
        <v>0.27013333299999998</v>
      </c>
      <c r="AX42" s="6"/>
      <c r="AY42" s="6"/>
      <c r="AZ42" s="6"/>
      <c r="BA42" s="6"/>
      <c r="BB42" s="6"/>
      <c r="BC42" s="6"/>
      <c r="BD42" s="4"/>
      <c r="BE42" s="6"/>
      <c r="BF42" s="4"/>
      <c r="BG42" s="6"/>
      <c r="BH42" s="6"/>
      <c r="BI42" s="6"/>
      <c r="BJ42" s="5"/>
      <c r="BK42" s="6"/>
      <c r="BL42" s="6"/>
      <c r="BM42" s="6">
        <v>80</v>
      </c>
      <c r="BN42" s="6">
        <v>0.27013333299999998</v>
      </c>
      <c r="BO42" s="6"/>
      <c r="BP42" s="6"/>
      <c r="BQ42" s="6"/>
      <c r="BR42" s="6"/>
      <c r="BS42" s="6"/>
      <c r="BT42" s="6"/>
      <c r="BU42" s="4"/>
      <c r="BV42" s="6"/>
      <c r="BW42" s="4"/>
      <c r="BX42" s="6"/>
      <c r="BY42" s="6"/>
      <c r="BZ42" s="6"/>
      <c r="CA42" s="5"/>
      <c r="CB42" s="6"/>
      <c r="CC42" s="6"/>
      <c r="CD42" s="6">
        <v>80</v>
      </c>
      <c r="CE42" s="6">
        <v>0.27013333299999998</v>
      </c>
      <c r="CF42" s="6"/>
      <c r="CG42" s="6"/>
      <c r="CH42" s="6"/>
      <c r="CI42" s="6"/>
      <c r="CJ42" s="6"/>
      <c r="CK42" s="6"/>
      <c r="CL42" s="4"/>
      <c r="CM42" s="6"/>
      <c r="CN42" s="4"/>
      <c r="CO42" s="6"/>
      <c r="CP42" s="6"/>
      <c r="CQ42" s="6"/>
      <c r="CR42" s="5"/>
      <c r="CS42" s="6"/>
      <c r="CT42" s="6"/>
      <c r="CU42" s="6">
        <v>80</v>
      </c>
      <c r="CV42" s="6">
        <v>0.27013333299999998</v>
      </c>
      <c r="CW42" s="6"/>
      <c r="CX42" s="6"/>
      <c r="CY42" s="6"/>
      <c r="CZ42" s="6"/>
      <c r="DA42" s="6"/>
      <c r="DB42" s="6"/>
      <c r="DC42" s="4"/>
      <c r="DD42" s="6"/>
      <c r="DE42" s="4"/>
      <c r="DF42" s="4"/>
      <c r="DG42" s="4"/>
      <c r="DH42" s="4"/>
      <c r="DI42" s="5"/>
      <c r="DJ42" s="6"/>
      <c r="DK42" s="6"/>
      <c r="DL42" s="6">
        <v>80</v>
      </c>
      <c r="DM42" s="6">
        <v>0.27013333299999998</v>
      </c>
      <c r="DN42" s="6"/>
      <c r="DO42" s="6"/>
      <c r="DP42" s="6"/>
      <c r="DQ42" s="6"/>
      <c r="DR42" s="6"/>
      <c r="DS42" s="6"/>
      <c r="DT42" s="4"/>
      <c r="DU42" s="6"/>
      <c r="DV42" s="4"/>
      <c r="DW42" s="4"/>
      <c r="DX42" s="4"/>
      <c r="DY42" s="4"/>
      <c r="DZ42" s="5"/>
      <c r="EA42" s="6"/>
      <c r="EB42" s="6"/>
      <c r="EC42" s="6">
        <v>80</v>
      </c>
      <c r="ED42" s="6">
        <v>0.27013333299999998</v>
      </c>
      <c r="EE42" s="6"/>
      <c r="EF42" s="6"/>
      <c r="EG42" s="6"/>
      <c r="EH42" s="6"/>
      <c r="EI42" s="6"/>
      <c r="EJ42" s="6"/>
      <c r="EK42" s="4"/>
      <c r="EL42" s="6"/>
      <c r="EM42" s="4"/>
      <c r="EN42" s="4"/>
      <c r="EO42" s="4"/>
      <c r="EP42" s="4"/>
      <c r="EQ42" s="5"/>
      <c r="ER42" s="6"/>
      <c r="ES42" s="6"/>
      <c r="ET42" s="6">
        <v>80</v>
      </c>
      <c r="EU42" s="6">
        <v>0.27013333299999998</v>
      </c>
      <c r="EV42" s="6"/>
      <c r="EW42" s="6"/>
      <c r="EX42" s="6"/>
      <c r="EY42" s="6"/>
      <c r="EZ42" s="6"/>
      <c r="FA42" s="6"/>
      <c r="FB42" s="4"/>
      <c r="FC42" s="6"/>
      <c r="FD42" s="4"/>
      <c r="FE42" s="6"/>
      <c r="FF42" s="6"/>
      <c r="FG42" s="6"/>
      <c r="FH42" s="5"/>
      <c r="FI42" s="6"/>
      <c r="FJ42" s="6"/>
      <c r="FK42" s="6">
        <v>80</v>
      </c>
      <c r="FL42" s="6">
        <v>0.27013333299999998</v>
      </c>
      <c r="FM42" s="6"/>
      <c r="FN42" s="6"/>
      <c r="FO42" s="6"/>
      <c r="FP42" s="6"/>
      <c r="FQ42" s="6"/>
      <c r="FR42" s="6"/>
      <c r="FS42" s="4"/>
      <c r="FT42" s="6"/>
      <c r="FU42" s="4"/>
      <c r="FV42" s="6"/>
      <c r="FW42" s="6"/>
      <c r="FX42" s="6"/>
      <c r="FY42" s="5"/>
      <c r="FZ42" s="6"/>
      <c r="GA42" s="6"/>
      <c r="GB42" s="6">
        <v>80</v>
      </c>
      <c r="GC42" s="6">
        <v>0.27013333299999998</v>
      </c>
      <c r="GD42" s="6"/>
      <c r="GE42" s="6"/>
      <c r="GF42" s="6"/>
      <c r="GG42" s="6"/>
      <c r="GH42" s="6"/>
      <c r="GI42" s="6"/>
      <c r="GJ42" s="4"/>
      <c r="GK42" s="6"/>
      <c r="GL42" s="4"/>
      <c r="GM42" s="6"/>
      <c r="GN42" s="6"/>
      <c r="GO42" s="6"/>
      <c r="GP42" s="5"/>
      <c r="GQ42" s="6"/>
      <c r="GR42" s="6"/>
      <c r="GS42" s="6">
        <v>80</v>
      </c>
      <c r="GT42" s="6">
        <v>0.27013333299999998</v>
      </c>
      <c r="GU42" s="6"/>
      <c r="GV42" s="6"/>
      <c r="GW42" s="6"/>
      <c r="GX42" s="6"/>
      <c r="GY42" s="6"/>
      <c r="GZ42" s="6"/>
      <c r="HA42" s="4"/>
      <c r="HB42" s="6"/>
      <c r="HC42" s="4"/>
      <c r="HD42" s="6"/>
      <c r="HE42" s="6"/>
      <c r="HF42" s="6"/>
      <c r="HG42" s="5"/>
      <c r="HH42" s="6"/>
      <c r="HI42" s="6"/>
      <c r="HJ42" s="6">
        <v>80</v>
      </c>
      <c r="HK42" s="6">
        <v>0.27013333299999998</v>
      </c>
      <c r="HL42" s="6"/>
      <c r="HM42" s="6"/>
      <c r="HN42" s="6"/>
      <c r="HO42" s="6"/>
      <c r="HP42" s="6"/>
      <c r="HQ42" s="6"/>
      <c r="HR42" s="4"/>
      <c r="HS42" s="6"/>
      <c r="HT42" s="4"/>
      <c r="HU42" s="6"/>
      <c r="HV42" s="6"/>
      <c r="HW42" s="6"/>
      <c r="HX42" s="5"/>
      <c r="HY42" s="6"/>
      <c r="HZ42" s="6"/>
      <c r="IA42" s="6">
        <v>80</v>
      </c>
      <c r="IB42" s="6">
        <v>0.27013333299999998</v>
      </c>
      <c r="IC42" s="6"/>
      <c r="ID42" s="6"/>
      <c r="IE42" s="6"/>
      <c r="IF42" s="6"/>
      <c r="IG42" s="6"/>
      <c r="IH42" s="6"/>
      <c r="II42" s="4"/>
      <c r="IJ42" s="6"/>
      <c r="IK42" s="4"/>
      <c r="IL42" s="6"/>
      <c r="IM42" s="6"/>
      <c r="IN42" s="6"/>
      <c r="IO42" s="5"/>
      <c r="IP42" s="6"/>
      <c r="IQ42" s="6"/>
      <c r="IR42" s="6">
        <v>80</v>
      </c>
      <c r="IS42" s="6">
        <v>0.27013333299999998</v>
      </c>
      <c r="IT42" s="6"/>
      <c r="IU42" s="6"/>
      <c r="IV42" s="6"/>
      <c r="IW42" s="6"/>
      <c r="IX42" s="6"/>
      <c r="IY42" s="6"/>
      <c r="IZ42" s="4"/>
      <c r="JA42" s="6"/>
      <c r="JB42" s="4"/>
      <c r="JC42" s="6"/>
      <c r="JD42" s="6"/>
      <c r="JE42" s="6"/>
      <c r="JF42" s="5"/>
      <c r="JG42" s="6"/>
      <c r="JH42" s="6"/>
      <c r="JI42" s="6">
        <v>80</v>
      </c>
      <c r="JJ42" s="6">
        <v>0.27013333299999998</v>
      </c>
      <c r="JK42" s="6"/>
      <c r="JL42" s="6"/>
      <c r="JM42" s="6"/>
      <c r="JN42" s="6"/>
      <c r="JO42" s="6"/>
      <c r="JP42" s="6"/>
      <c r="JQ42" s="4"/>
      <c r="JR42" s="6"/>
      <c r="JS42" s="4"/>
      <c r="JT42" s="6"/>
      <c r="JU42" s="6"/>
      <c r="JV42" s="6"/>
      <c r="JW42" s="5"/>
      <c r="JX42" s="6"/>
      <c r="JY42" s="6"/>
      <c r="JZ42" s="6">
        <v>80</v>
      </c>
      <c r="KA42" s="6">
        <v>0.27013333299999998</v>
      </c>
      <c r="KB42" s="6"/>
      <c r="KC42" s="6"/>
      <c r="KD42" s="6"/>
      <c r="KE42" s="6"/>
      <c r="KF42" s="6"/>
      <c r="KG42" s="6"/>
      <c r="KH42" s="4"/>
      <c r="KI42" s="6"/>
      <c r="KJ42" s="4"/>
      <c r="KK42" s="6"/>
      <c r="KL42" s="6"/>
      <c r="KM42" s="6"/>
      <c r="KN42" s="5"/>
      <c r="KO42" s="6"/>
      <c r="KP42" s="6"/>
      <c r="KQ42" s="6">
        <v>80</v>
      </c>
      <c r="KR42" s="6">
        <v>0.27013333299999998</v>
      </c>
      <c r="KS42" s="6"/>
      <c r="KT42" s="6"/>
      <c r="KU42" s="6"/>
      <c r="KV42" s="6"/>
      <c r="KW42" s="6"/>
      <c r="KX42" s="6"/>
      <c r="KY42" s="4"/>
      <c r="KZ42" s="6"/>
      <c r="LA42" s="4"/>
      <c r="LB42" s="6"/>
      <c r="LC42" s="6"/>
      <c r="LD42" s="6"/>
      <c r="LE42" s="5"/>
      <c r="LF42" s="6"/>
      <c r="LG42" s="6"/>
      <c r="LH42" s="6">
        <v>80</v>
      </c>
      <c r="LI42" s="6">
        <v>0.27013333299999998</v>
      </c>
      <c r="LJ42" s="6"/>
      <c r="LK42" s="6"/>
      <c r="LL42" s="6"/>
      <c r="LM42" s="6"/>
      <c r="LN42" s="6"/>
      <c r="LO42" s="6"/>
      <c r="LP42" s="4"/>
      <c r="LQ42" s="6"/>
      <c r="LR42" s="4"/>
      <c r="LS42" s="6"/>
      <c r="LT42" s="6"/>
      <c r="LU42" s="6"/>
      <c r="LV42" s="5"/>
      <c r="LW42" s="6"/>
      <c r="LX42" s="6"/>
      <c r="LY42" s="6">
        <v>80</v>
      </c>
      <c r="LZ42" s="6">
        <v>0.27013333299999998</v>
      </c>
      <c r="MA42" s="6"/>
      <c r="MB42" s="6"/>
      <c r="MC42" s="6"/>
      <c r="MD42" s="6"/>
      <c r="ME42" s="6"/>
      <c r="MF42" s="6"/>
      <c r="MG42" s="4"/>
      <c r="MH42" s="6"/>
      <c r="MI42" s="4"/>
      <c r="MJ42" s="6"/>
      <c r="MK42" s="6"/>
      <c r="ML42" s="6"/>
      <c r="MM42" s="5"/>
      <c r="MN42" s="6"/>
      <c r="MO42" s="6"/>
      <c r="MP42" s="6">
        <v>80</v>
      </c>
      <c r="MQ42" s="6">
        <v>0.27013333299999998</v>
      </c>
      <c r="MR42" s="6"/>
      <c r="MS42" s="6"/>
      <c r="MT42" s="6"/>
      <c r="MU42" s="6"/>
      <c r="MV42" s="6"/>
      <c r="MW42" s="6"/>
      <c r="MX42" s="4"/>
      <c r="MY42" s="6"/>
      <c r="MZ42" s="4"/>
      <c r="NA42" s="6"/>
      <c r="NB42" s="6"/>
      <c r="NC42" s="6"/>
      <c r="ND42" s="5"/>
      <c r="NE42" s="6"/>
      <c r="NF42" s="6"/>
      <c r="NG42" s="6">
        <v>80</v>
      </c>
      <c r="NH42" s="6">
        <v>0.27013333299999998</v>
      </c>
      <c r="NI42" s="6"/>
      <c r="NJ42" s="6"/>
      <c r="NK42" s="6"/>
      <c r="NL42" s="6"/>
      <c r="NM42" s="6"/>
      <c r="NN42" s="6"/>
      <c r="NO42" s="4"/>
      <c r="NP42" s="6"/>
      <c r="NQ42" s="4"/>
      <c r="NR42" s="6"/>
      <c r="NS42" s="6"/>
      <c r="NT42" s="6"/>
      <c r="NU42" s="5"/>
      <c r="NV42" s="6"/>
      <c r="NW42" s="6"/>
      <c r="NX42" s="6">
        <v>80</v>
      </c>
      <c r="NY42" s="6">
        <v>0.27013333299999998</v>
      </c>
      <c r="NZ42" s="6"/>
      <c r="OA42" s="6"/>
      <c r="OB42" s="6"/>
      <c r="OC42" s="6"/>
      <c r="OD42" s="6"/>
      <c r="OE42" s="6"/>
      <c r="OF42" s="4"/>
      <c r="OG42" s="6"/>
      <c r="OH42" s="4"/>
      <c r="OI42" s="6"/>
      <c r="OJ42" s="6"/>
      <c r="OK42" s="6"/>
      <c r="OL42" s="5"/>
      <c r="OM42" s="6"/>
      <c r="ON42" s="6"/>
      <c r="OO42" s="6">
        <v>80</v>
      </c>
      <c r="OP42" s="6">
        <v>0.27013333299999998</v>
      </c>
      <c r="OQ42" s="6"/>
      <c r="OR42" s="6"/>
      <c r="OS42" s="6"/>
      <c r="OT42" s="6"/>
      <c r="OU42" s="6"/>
      <c r="OV42" s="6"/>
      <c r="OW42" s="4"/>
      <c r="OX42" s="6"/>
      <c r="OY42" s="4"/>
      <c r="OZ42" s="6"/>
      <c r="PA42" s="6"/>
      <c r="PB42" s="6"/>
      <c r="PC42" s="5"/>
      <c r="PD42" s="6"/>
      <c r="PE42" s="6"/>
      <c r="PF42" s="6">
        <v>80</v>
      </c>
      <c r="PG42" s="6">
        <v>0.27013333299999998</v>
      </c>
      <c r="PH42" s="6"/>
      <c r="PI42" s="6"/>
      <c r="PJ42" s="6"/>
      <c r="PK42" s="6"/>
      <c r="PL42" s="6"/>
      <c r="PM42" s="6"/>
      <c r="PN42" s="4"/>
      <c r="PO42" s="6"/>
      <c r="PP42" s="4"/>
      <c r="PQ42" s="6"/>
      <c r="PR42" s="6"/>
      <c r="PS42" s="6"/>
      <c r="PT42" s="5"/>
      <c r="PU42" s="6"/>
      <c r="PV42" s="6"/>
      <c r="PW42" s="6">
        <v>80</v>
      </c>
      <c r="PX42" s="6">
        <v>0.27013333299999998</v>
      </c>
      <c r="PY42" s="6"/>
      <c r="PZ42" s="6"/>
      <c r="QA42" s="6"/>
      <c r="QB42" s="6"/>
      <c r="QC42" s="6"/>
      <c r="QD42" s="6"/>
      <c r="QE42" s="4"/>
      <c r="QF42" s="6"/>
      <c r="QG42" s="4"/>
      <c r="QH42" s="6"/>
      <c r="QI42" s="6"/>
      <c r="QJ42" s="6"/>
      <c r="QK42" s="5"/>
      <c r="QL42" s="6"/>
      <c r="QM42" s="6"/>
      <c r="QN42" s="6">
        <v>80</v>
      </c>
      <c r="QO42" s="6">
        <v>0.27013333299999998</v>
      </c>
      <c r="QP42" s="6"/>
      <c r="QQ42" s="6"/>
      <c r="QR42" s="6"/>
      <c r="QS42" s="6"/>
      <c r="QT42" s="6"/>
      <c r="QU42" s="6"/>
      <c r="QV42" s="4"/>
      <c r="QW42" s="6"/>
      <c r="QX42" s="4"/>
      <c r="QY42" s="6"/>
      <c r="QZ42" s="6"/>
      <c r="RA42" s="6"/>
      <c r="RB42" s="5"/>
      <c r="RC42" s="6"/>
      <c r="RD42" s="6"/>
      <c r="RE42" s="6">
        <v>80</v>
      </c>
      <c r="RF42" s="6">
        <v>0.27013333299999998</v>
      </c>
      <c r="RG42" s="6"/>
      <c r="RH42" s="6"/>
      <c r="RI42" s="6"/>
      <c r="RJ42" s="6"/>
      <c r="RK42" s="6"/>
      <c r="RL42" s="6"/>
      <c r="RM42" s="4"/>
      <c r="RN42" s="6"/>
      <c r="RO42" s="4"/>
      <c r="RP42" s="6"/>
      <c r="RQ42" s="6"/>
      <c r="RR42" s="6"/>
      <c r="RS42" s="5"/>
      <c r="RT42" s="6"/>
      <c r="RU42" s="6"/>
      <c r="RV42" s="6">
        <v>80</v>
      </c>
      <c r="RW42" s="6">
        <v>0.27013333299999998</v>
      </c>
      <c r="RX42" s="6"/>
      <c r="RY42" s="6"/>
      <c r="RZ42" s="6"/>
      <c r="SA42" s="6"/>
      <c r="SB42" s="6"/>
      <c r="SC42" s="6"/>
      <c r="SD42" s="4"/>
      <c r="SE42" s="6"/>
      <c r="SF42" s="4"/>
      <c r="SG42" s="6"/>
      <c r="SH42" s="6"/>
      <c r="SI42" s="6"/>
      <c r="SJ42" s="5"/>
      <c r="SK42" s="6"/>
      <c r="SL42" s="6"/>
      <c r="SM42" s="6">
        <v>80</v>
      </c>
      <c r="SN42" s="6">
        <v>0.27013333299999998</v>
      </c>
      <c r="SO42" s="6"/>
      <c r="SP42" s="6"/>
      <c r="SQ42" s="6"/>
      <c r="SR42" s="6"/>
      <c r="SS42" s="6"/>
      <c r="ST42" s="6"/>
      <c r="SU42" s="4"/>
      <c r="SV42" s="6"/>
      <c r="SW42" s="4"/>
      <c r="SX42" s="6"/>
      <c r="SY42" s="6"/>
      <c r="SZ42" s="6"/>
      <c r="TA42" s="5"/>
      <c r="TB42" s="6"/>
      <c r="TC42" s="6"/>
      <c r="TD42" s="6">
        <v>80</v>
      </c>
      <c r="TE42" s="6">
        <v>0.27013333299999998</v>
      </c>
      <c r="TF42" s="6"/>
      <c r="TG42" s="6"/>
      <c r="TH42" s="6"/>
      <c r="TI42" s="6"/>
      <c r="TJ42" s="6"/>
      <c r="TK42" s="6"/>
      <c r="TL42" s="4"/>
      <c r="TM42" s="6"/>
      <c r="TN42" s="4"/>
      <c r="TO42" s="6"/>
      <c r="TP42" s="6"/>
      <c r="TQ42" s="6"/>
      <c r="TR42" s="5"/>
      <c r="TS42" s="6"/>
      <c r="TT42" s="6"/>
      <c r="TU42" s="6">
        <v>80</v>
      </c>
      <c r="TV42" s="6">
        <v>0.27013333299999998</v>
      </c>
      <c r="TW42" s="6"/>
      <c r="TX42" s="6"/>
      <c r="TY42" s="6"/>
      <c r="TZ42" s="6"/>
      <c r="UA42" s="6"/>
      <c r="UB42" s="6"/>
      <c r="UC42" s="4"/>
      <c r="UD42" s="6"/>
      <c r="UE42" s="4"/>
      <c r="UF42" s="6"/>
      <c r="UG42" s="6"/>
      <c r="UH42" s="6"/>
      <c r="UI42" s="5"/>
      <c r="UJ42" s="6"/>
      <c r="UK42" s="6"/>
      <c r="UL42" s="6">
        <v>80</v>
      </c>
      <c r="UM42" s="6">
        <v>0.27013333299999998</v>
      </c>
      <c r="UN42" s="6"/>
      <c r="UO42" s="6"/>
      <c r="UP42" s="6"/>
      <c r="UQ42" s="6"/>
      <c r="UR42" s="6"/>
      <c r="US42" s="6"/>
      <c r="UT42" s="4"/>
      <c r="UU42" s="6"/>
      <c r="UV42" s="4"/>
      <c r="UW42" s="6"/>
      <c r="UX42" s="6"/>
      <c r="UY42" s="6"/>
      <c r="UZ42" s="5"/>
      <c r="VA42" s="6"/>
      <c r="VB42" s="6"/>
      <c r="VC42" s="6">
        <v>80</v>
      </c>
      <c r="VD42" s="6">
        <v>0.27013333299999998</v>
      </c>
      <c r="VE42" s="6"/>
      <c r="VF42" s="6"/>
      <c r="VG42" s="6"/>
      <c r="VH42" s="6"/>
      <c r="VI42" s="6"/>
      <c r="VJ42" s="6"/>
      <c r="VK42" s="4"/>
      <c r="VL42" s="6"/>
      <c r="VM42" s="4"/>
      <c r="VN42" s="6"/>
      <c r="VO42" s="6"/>
      <c r="VP42" s="6"/>
      <c r="VQ42" s="5"/>
      <c r="VR42" s="6"/>
      <c r="VS42" s="6"/>
      <c r="VT42" s="6">
        <v>80</v>
      </c>
      <c r="VU42" s="6">
        <v>0.27013333299999998</v>
      </c>
      <c r="VV42" s="6"/>
      <c r="VW42" s="6"/>
      <c r="VX42" s="6"/>
      <c r="VY42" s="6"/>
      <c r="VZ42" s="6"/>
      <c r="WA42" s="6"/>
      <c r="WB42" s="4"/>
      <c r="WC42" s="6"/>
      <c r="WD42" s="4"/>
      <c r="WE42" s="6"/>
      <c r="WF42" s="6"/>
      <c r="WG42" s="6"/>
      <c r="WH42" s="5"/>
      <c r="WI42" s="6"/>
      <c r="WJ42" s="6"/>
      <c r="WK42" s="6">
        <v>80</v>
      </c>
      <c r="WL42" s="6">
        <v>0.27013333299999998</v>
      </c>
      <c r="WM42" s="6"/>
      <c r="WN42" s="6"/>
      <c r="WO42" s="6"/>
      <c r="WP42" s="6"/>
      <c r="WQ42" s="6"/>
      <c r="WR42" s="6"/>
      <c r="WS42" s="4"/>
      <c r="WT42" s="6"/>
      <c r="WU42" s="4"/>
      <c r="WV42" s="6"/>
      <c r="WW42" s="6"/>
      <c r="WX42" s="6"/>
      <c r="WY42" s="5"/>
      <c r="WZ42" s="6"/>
      <c r="XA42" s="6"/>
      <c r="XB42" s="6">
        <v>80</v>
      </c>
      <c r="XC42" s="6">
        <v>0.27013333299999998</v>
      </c>
      <c r="XD42" s="6"/>
      <c r="XE42" s="6"/>
      <c r="XF42" s="6"/>
      <c r="XG42" s="6"/>
      <c r="XH42" s="6"/>
      <c r="XI42" s="6"/>
      <c r="XJ42" s="4"/>
      <c r="XK42" s="6"/>
      <c r="XL42" s="4"/>
      <c r="XM42" s="6"/>
      <c r="XN42" s="6"/>
      <c r="XO42" s="6"/>
      <c r="XP42" s="5"/>
      <c r="XQ42" s="6"/>
      <c r="XR42" s="6"/>
      <c r="XS42" s="6">
        <v>80</v>
      </c>
      <c r="XT42" s="6">
        <v>0.27013333299999998</v>
      </c>
      <c r="XU42" s="6"/>
      <c r="XV42" s="6"/>
      <c r="XW42" s="6"/>
      <c r="XX42" s="6"/>
      <c r="XY42" s="6"/>
      <c r="XZ42" s="6"/>
      <c r="YA42" s="4"/>
      <c r="YB42" s="6"/>
      <c r="YC42" s="4"/>
      <c r="YD42" s="6"/>
      <c r="YE42" s="6"/>
      <c r="YF42" s="6"/>
      <c r="YG42" s="5"/>
      <c r="YH42" s="6"/>
      <c r="YI42" s="6"/>
      <c r="YJ42" s="6">
        <v>80</v>
      </c>
      <c r="YK42" s="6">
        <v>0.27013333299999998</v>
      </c>
      <c r="YL42" s="6"/>
      <c r="YM42" s="6"/>
      <c r="YN42" s="6"/>
      <c r="YO42" s="6"/>
      <c r="YP42" s="6"/>
      <c r="YQ42" s="6"/>
      <c r="YR42" s="4"/>
      <c r="YS42" s="6"/>
      <c r="YT42" s="4"/>
      <c r="YU42" s="6"/>
      <c r="YV42" s="6"/>
      <c r="YW42" s="6"/>
      <c r="YX42" s="5"/>
      <c r="YY42" s="6"/>
      <c r="YZ42" s="6"/>
      <c r="ZA42" s="6">
        <v>80</v>
      </c>
      <c r="ZB42" s="6">
        <v>0.27013333299999998</v>
      </c>
      <c r="ZC42" s="6"/>
      <c r="ZD42" s="6"/>
      <c r="ZE42" s="6"/>
      <c r="ZF42" s="6"/>
      <c r="ZG42" s="6"/>
      <c r="ZH42" s="6"/>
      <c r="ZI42" s="4"/>
      <c r="ZJ42" s="6"/>
      <c r="ZK42" s="4"/>
      <c r="ZL42" s="6"/>
      <c r="ZM42" s="6"/>
      <c r="ZN42" s="6"/>
      <c r="ZO42" s="5"/>
      <c r="ZP42" s="6"/>
      <c r="ZQ42" s="6"/>
      <c r="ZR42" s="6">
        <v>80</v>
      </c>
      <c r="ZS42" s="6">
        <v>0.27013333299999998</v>
      </c>
      <c r="ZT42" s="6"/>
      <c r="ZU42" s="6"/>
      <c r="ZV42" s="6"/>
      <c r="ZW42" s="6"/>
      <c r="ZX42" s="6"/>
      <c r="ZY42" s="6"/>
      <c r="ZZ42" s="4"/>
      <c r="AAA42" s="6"/>
      <c r="AAB42" s="4"/>
      <c r="AAC42" s="6"/>
      <c r="AAD42" s="6"/>
      <c r="AAE42" s="6"/>
      <c r="AAF42" s="5"/>
      <c r="AAG42" s="6"/>
      <c r="AAH42" s="6"/>
      <c r="AAI42" s="6">
        <v>80</v>
      </c>
      <c r="AAJ42" s="6">
        <v>0.27013333299999998</v>
      </c>
      <c r="AAK42" s="6"/>
      <c r="AAL42" s="6"/>
      <c r="AAM42" s="6"/>
      <c r="AAN42" s="6"/>
      <c r="AAO42" s="6"/>
      <c r="AAP42" s="6"/>
      <c r="AAQ42" s="4"/>
      <c r="AAR42" s="6"/>
      <c r="AAS42" s="4"/>
      <c r="AAT42" s="6"/>
      <c r="AAU42" s="6"/>
      <c r="AAV42" s="6"/>
      <c r="AAW42" s="5"/>
      <c r="AAX42" s="6"/>
      <c r="AAY42" s="6"/>
      <c r="AAZ42" s="6">
        <v>80</v>
      </c>
      <c r="ABA42" s="6">
        <v>0.27013333299999998</v>
      </c>
      <c r="ABB42" s="6"/>
      <c r="ABC42" s="6"/>
      <c r="ABD42" s="6"/>
      <c r="ABE42" s="6"/>
      <c r="ABF42" s="6"/>
      <c r="ABG42" s="6"/>
      <c r="ABH42" s="4"/>
      <c r="ABI42" s="6"/>
      <c r="ABJ42" s="4"/>
      <c r="ABK42" s="6"/>
      <c r="ABL42" s="6"/>
      <c r="ABM42" s="6"/>
      <c r="ABN42" s="5"/>
      <c r="ABO42" s="6"/>
      <c r="ABP42" s="6"/>
      <c r="ABQ42" s="6">
        <v>80</v>
      </c>
      <c r="ABR42" s="6">
        <v>0.27013333299999998</v>
      </c>
      <c r="ABS42" s="6"/>
      <c r="ABT42" s="6"/>
      <c r="ABU42" s="6"/>
      <c r="ABV42" s="6"/>
      <c r="ABW42" s="6"/>
      <c r="ABX42" s="6"/>
      <c r="ABY42" s="4"/>
      <c r="ABZ42" s="6"/>
      <c r="ACA42" s="4"/>
      <c r="ACB42" s="6"/>
      <c r="ACC42" s="6"/>
      <c r="ACD42" s="6"/>
      <c r="ACE42" s="5"/>
      <c r="ACF42" s="6"/>
      <c r="ACG42" s="6"/>
      <c r="ACH42" s="6">
        <v>80</v>
      </c>
      <c r="ACI42" s="6">
        <v>0.27013333299999998</v>
      </c>
      <c r="ACJ42" s="6"/>
      <c r="ACK42" s="6"/>
      <c r="ACL42" s="6"/>
      <c r="ACM42" s="6"/>
      <c r="ACN42" s="6"/>
      <c r="ACO42" s="6"/>
      <c r="ACP42" s="4"/>
      <c r="ACQ42" s="6"/>
      <c r="ACR42" s="4"/>
      <c r="ACS42" s="6"/>
      <c r="ACT42" s="6"/>
      <c r="ACU42" s="6"/>
      <c r="ACV42" s="5"/>
      <c r="ACW42" s="6"/>
      <c r="ACX42" s="6"/>
      <c r="ACY42" s="6">
        <v>80</v>
      </c>
      <c r="ACZ42" s="6">
        <v>0.27013333299999998</v>
      </c>
      <c r="ADA42" s="6"/>
      <c r="ADB42" s="6"/>
      <c r="ADC42" s="6"/>
      <c r="ADD42" s="6"/>
      <c r="ADE42" s="6"/>
      <c r="ADF42" s="6"/>
      <c r="ADG42" s="4"/>
      <c r="ADH42" s="6"/>
      <c r="ADI42" s="4"/>
      <c r="ADJ42" s="6"/>
      <c r="ADK42" s="6"/>
      <c r="ADL42" s="6"/>
      <c r="ADM42" s="5"/>
      <c r="ADN42" s="6"/>
      <c r="ADO42" s="6"/>
      <c r="ADP42" s="6">
        <v>80</v>
      </c>
      <c r="ADQ42" s="6">
        <v>0.27013333299999998</v>
      </c>
      <c r="ADR42" s="6"/>
      <c r="ADS42" s="6"/>
      <c r="ADT42" s="6"/>
      <c r="ADU42" s="6"/>
      <c r="ADV42" s="6"/>
      <c r="ADW42" s="6"/>
      <c r="ADX42" s="4"/>
      <c r="ADY42" s="6"/>
      <c r="ADZ42" s="4"/>
      <c r="AEA42" s="6"/>
      <c r="AEB42" s="6"/>
      <c r="AEC42" s="6"/>
      <c r="AED42" s="5"/>
      <c r="AEE42" s="6"/>
      <c r="AEF42" s="6"/>
      <c r="AEG42" s="6">
        <v>80</v>
      </c>
      <c r="AEH42" s="6">
        <v>0.27013333299999998</v>
      </c>
      <c r="AEI42" s="6"/>
      <c r="AEJ42" s="6"/>
      <c r="AEK42" s="6"/>
      <c r="AEL42" s="6"/>
      <c r="AEM42" s="6"/>
      <c r="AEN42" s="6"/>
      <c r="AEO42" s="4"/>
      <c r="AEP42" s="6"/>
      <c r="AEQ42" s="4"/>
      <c r="AER42" s="6"/>
      <c r="AES42" s="6"/>
      <c r="AET42" s="6"/>
      <c r="AEU42" s="6"/>
      <c r="AEV42" s="6"/>
      <c r="AEW42" s="5"/>
      <c r="AEX42" s="14" t="s">
        <v>152</v>
      </c>
      <c r="AEY42" s="14">
        <v>6</v>
      </c>
      <c r="AEZ42" s="14">
        <v>6</v>
      </c>
      <c r="AFA42" s="14">
        <v>7</v>
      </c>
      <c r="AFB42" s="14">
        <v>7</v>
      </c>
      <c r="AFC42" s="14">
        <v>7</v>
      </c>
      <c r="AFD42" s="14">
        <v>7</v>
      </c>
      <c r="AFE42" s="14">
        <v>7</v>
      </c>
      <c r="AFF42" s="14">
        <v>7</v>
      </c>
      <c r="AFG42" s="14">
        <v>7</v>
      </c>
      <c r="AFH42" s="14">
        <v>7</v>
      </c>
      <c r="AFI42" s="14">
        <v>7</v>
      </c>
      <c r="AFJ42" s="14">
        <v>7</v>
      </c>
      <c r="AFK42" s="14">
        <v>7</v>
      </c>
      <c r="AFL42" s="14">
        <v>7</v>
      </c>
      <c r="AFM42" s="14">
        <v>4</v>
      </c>
      <c r="AFN42" s="14">
        <v>4</v>
      </c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</row>
    <row r="43" spans="1:881" ht="15.75" x14ac:dyDescent="0.25">
      <c r="A43" s="16" t="s">
        <v>153</v>
      </c>
      <c r="B43" s="4"/>
      <c r="C43" s="4"/>
      <c r="D43" s="4" t="s">
        <v>154</v>
      </c>
      <c r="E43" s="4"/>
      <c r="F43" s="4"/>
      <c r="G43" s="4"/>
      <c r="H43" s="4"/>
      <c r="I43" s="4"/>
      <c r="J43" s="4"/>
      <c r="K43" s="5"/>
      <c r="L43" s="6"/>
      <c r="M43" s="6"/>
      <c r="N43" s="6">
        <v>160</v>
      </c>
      <c r="O43" s="6">
        <v>0.54026666700000003</v>
      </c>
      <c r="P43" s="6"/>
      <c r="Q43" s="6"/>
      <c r="R43" s="6"/>
      <c r="S43" s="6"/>
      <c r="T43" s="6"/>
      <c r="U43" s="6"/>
      <c r="V43" s="4"/>
      <c r="W43" s="4"/>
      <c r="X43" s="6">
        <v>0.135066667</v>
      </c>
      <c r="Y43" s="4">
        <v>42</v>
      </c>
      <c r="Z43" s="4">
        <v>4.4043354999999999E-2</v>
      </c>
      <c r="AA43" s="6">
        <v>3.2538100000000002E-4</v>
      </c>
      <c r="AB43" s="5"/>
      <c r="AC43" s="6"/>
      <c r="AD43" s="6"/>
      <c r="AE43" s="6">
        <v>160</v>
      </c>
      <c r="AF43" s="6">
        <v>0.54026666700000003</v>
      </c>
      <c r="AG43" s="6"/>
      <c r="AH43" s="6"/>
      <c r="AI43" s="6"/>
      <c r="AJ43" s="6"/>
      <c r="AK43" s="6"/>
      <c r="AL43" s="6"/>
      <c r="AM43" s="4"/>
      <c r="AN43" s="4"/>
      <c r="AO43" s="6">
        <v>0.135066667</v>
      </c>
      <c r="AP43" s="4">
        <v>18.522973329999999</v>
      </c>
      <c r="AQ43" s="4">
        <v>4.4088560999999998E-2</v>
      </c>
      <c r="AR43" s="6">
        <v>3.8498699999999999E-4</v>
      </c>
      <c r="AS43" s="5"/>
      <c r="AT43" s="6"/>
      <c r="AU43" s="6"/>
      <c r="AV43" s="6">
        <v>160</v>
      </c>
      <c r="AW43" s="6">
        <v>0.54026666700000003</v>
      </c>
      <c r="AX43" s="6"/>
      <c r="AY43" s="6"/>
      <c r="AZ43" s="6"/>
      <c r="BA43" s="6"/>
      <c r="BB43" s="6"/>
      <c r="BC43" s="6"/>
      <c r="BD43" s="4"/>
      <c r="BE43" s="4"/>
      <c r="BF43" s="6">
        <v>0.135066667</v>
      </c>
      <c r="BG43" s="4">
        <v>15.537240000000001</v>
      </c>
      <c r="BH43" s="4">
        <v>3.5076171000000003E-2</v>
      </c>
      <c r="BI43" s="6">
        <v>5.1338999999999996E-4</v>
      </c>
      <c r="BJ43" s="5"/>
      <c r="BK43" s="6"/>
      <c r="BL43" s="6"/>
      <c r="BM43" s="6">
        <v>160</v>
      </c>
      <c r="BN43" s="6">
        <v>0.54026666700000003</v>
      </c>
      <c r="BO43" s="6"/>
      <c r="BP43" s="6"/>
      <c r="BQ43" s="6"/>
      <c r="BR43" s="6"/>
      <c r="BS43" s="6"/>
      <c r="BT43" s="6"/>
      <c r="BU43" s="4"/>
      <c r="BV43" s="4"/>
      <c r="BW43" s="6">
        <v>0.135066667</v>
      </c>
      <c r="BX43" s="4">
        <v>150</v>
      </c>
      <c r="BY43" s="4">
        <v>8.6965657000000002E-2</v>
      </c>
      <c r="BZ43" s="6">
        <v>1.87121E-4</v>
      </c>
      <c r="CA43" s="5"/>
      <c r="CB43" s="6"/>
      <c r="CC43" s="6"/>
      <c r="CD43" s="6">
        <v>160</v>
      </c>
      <c r="CE43" s="6">
        <v>0.54026666700000003</v>
      </c>
      <c r="CF43" s="6"/>
      <c r="CG43" s="6"/>
      <c r="CH43" s="6"/>
      <c r="CI43" s="6"/>
      <c r="CJ43" s="6"/>
      <c r="CK43" s="6"/>
      <c r="CL43" s="4"/>
      <c r="CM43" s="4"/>
      <c r="CN43" s="6">
        <v>0.135066667</v>
      </c>
      <c r="CO43" s="4">
        <v>40</v>
      </c>
      <c r="CP43" s="4">
        <v>2.7225484000000001E-2</v>
      </c>
      <c r="CQ43" s="6">
        <v>3.3795400000000001E-4</v>
      </c>
      <c r="CR43" s="5"/>
      <c r="CS43" s="6"/>
      <c r="CT43" s="6"/>
      <c r="CU43" s="6">
        <v>160</v>
      </c>
      <c r="CV43" s="6">
        <v>0.54026666700000003</v>
      </c>
      <c r="CW43" s="6"/>
      <c r="CX43" s="6"/>
      <c r="CY43" s="6"/>
      <c r="CZ43" s="6"/>
      <c r="DA43" s="6"/>
      <c r="DB43" s="6"/>
      <c r="DC43" s="4"/>
      <c r="DD43" s="4"/>
      <c r="DE43" s="4"/>
      <c r="DF43" s="4"/>
      <c r="DG43" s="4"/>
      <c r="DH43" s="4"/>
      <c r="DI43" s="5"/>
      <c r="DJ43" s="6"/>
      <c r="DK43" s="6"/>
      <c r="DL43" s="6">
        <v>160</v>
      </c>
      <c r="DM43" s="6">
        <v>0.54026666700000003</v>
      </c>
      <c r="DN43" s="6"/>
      <c r="DO43" s="6"/>
      <c r="DP43" s="6"/>
      <c r="DQ43" s="6"/>
      <c r="DR43" s="6"/>
      <c r="DS43" s="6"/>
      <c r="DT43" s="4"/>
      <c r="DU43" s="4"/>
      <c r="DV43" s="4"/>
      <c r="DW43" s="4"/>
      <c r="DX43" s="4"/>
      <c r="DY43" s="4"/>
      <c r="DZ43" s="5"/>
      <c r="EA43" s="6"/>
      <c r="EB43" s="6"/>
      <c r="EC43" s="6">
        <v>160</v>
      </c>
      <c r="ED43" s="6">
        <v>0.54026666700000003</v>
      </c>
      <c r="EE43" s="6"/>
      <c r="EF43" s="6"/>
      <c r="EG43" s="6"/>
      <c r="EH43" s="6"/>
      <c r="EI43" s="6"/>
      <c r="EJ43" s="6"/>
      <c r="EK43" s="4"/>
      <c r="EL43" s="4"/>
      <c r="EM43" s="4"/>
      <c r="EN43" s="4"/>
      <c r="EO43" s="4"/>
      <c r="EP43" s="4"/>
      <c r="EQ43" s="5"/>
      <c r="ER43" s="6"/>
      <c r="ES43" s="6"/>
      <c r="ET43" s="6">
        <v>160</v>
      </c>
      <c r="EU43" s="6">
        <v>0.54026666700000003</v>
      </c>
      <c r="EV43" s="6"/>
      <c r="EW43" s="6"/>
      <c r="EX43" s="6"/>
      <c r="EY43" s="6"/>
      <c r="EZ43" s="6"/>
      <c r="FA43" s="6"/>
      <c r="FB43" s="4"/>
      <c r="FC43" s="4"/>
      <c r="FD43" s="6">
        <v>0.135066667</v>
      </c>
      <c r="FE43" s="4">
        <v>74</v>
      </c>
      <c r="FF43" s="4">
        <v>5.5513251E-2</v>
      </c>
      <c r="FG43" s="6">
        <v>5.2473500000000002E-4</v>
      </c>
      <c r="FH43" s="5"/>
      <c r="FI43" s="6"/>
      <c r="FJ43" s="6"/>
      <c r="FK43" s="6">
        <v>160</v>
      </c>
      <c r="FL43" s="6">
        <v>0.54026666700000003</v>
      </c>
      <c r="FM43" s="6"/>
      <c r="FN43" s="6"/>
      <c r="FO43" s="6"/>
      <c r="FP43" s="6"/>
      <c r="FQ43" s="6"/>
      <c r="FR43" s="6"/>
      <c r="FS43" s="4"/>
      <c r="FT43" s="4"/>
      <c r="FU43" s="6">
        <v>0.135066667</v>
      </c>
      <c r="FV43" s="4">
        <v>6</v>
      </c>
      <c r="FW43" s="4">
        <v>2.5691424000000001E-2</v>
      </c>
      <c r="FX43" s="6">
        <v>5.2055099999999996E-4</v>
      </c>
      <c r="FY43" s="5"/>
      <c r="FZ43" s="6"/>
      <c r="GA43" s="6"/>
      <c r="GB43" s="6">
        <v>160</v>
      </c>
      <c r="GC43" s="6">
        <v>0.54026666700000003</v>
      </c>
      <c r="GD43" s="6"/>
      <c r="GE43" s="6"/>
      <c r="GF43" s="6"/>
      <c r="GG43" s="6"/>
      <c r="GH43" s="6"/>
      <c r="GI43" s="6"/>
      <c r="GJ43" s="4"/>
      <c r="GK43" s="4"/>
      <c r="GL43" s="6">
        <v>0.135066667</v>
      </c>
      <c r="GM43" s="4">
        <v>20</v>
      </c>
      <c r="GN43" s="4">
        <v>3.6377038E-2</v>
      </c>
      <c r="GO43" s="6">
        <v>4.11712E-4</v>
      </c>
      <c r="GP43" s="5"/>
      <c r="GQ43" s="6"/>
      <c r="GR43" s="6"/>
      <c r="GS43" s="6">
        <v>160</v>
      </c>
      <c r="GT43" s="6">
        <v>0.54026666700000003</v>
      </c>
      <c r="GU43" s="6"/>
      <c r="GV43" s="6"/>
      <c r="GW43" s="6"/>
      <c r="GX43" s="6"/>
      <c r="GY43" s="6"/>
      <c r="GZ43" s="6"/>
      <c r="HA43" s="4"/>
      <c r="HB43" s="4"/>
      <c r="HC43" s="6">
        <v>0.135066667</v>
      </c>
      <c r="HD43" s="4">
        <v>53.486293330000002</v>
      </c>
      <c r="HE43" s="4">
        <v>9.2891969000000005E-2</v>
      </c>
      <c r="HF43" s="6">
        <v>6.79852E-4</v>
      </c>
      <c r="HG43" s="5"/>
      <c r="HH43" s="6"/>
      <c r="HI43" s="6"/>
      <c r="HJ43" s="6">
        <v>160</v>
      </c>
      <c r="HK43" s="6">
        <v>0.54026666700000003</v>
      </c>
      <c r="HL43" s="6"/>
      <c r="HM43" s="6"/>
      <c r="HN43" s="6"/>
      <c r="HO43" s="6"/>
      <c r="HP43" s="6"/>
      <c r="HQ43" s="6"/>
      <c r="HR43" s="4"/>
      <c r="HS43" s="4"/>
      <c r="HT43" s="6">
        <v>0.135066667</v>
      </c>
      <c r="HU43" s="4">
        <v>54</v>
      </c>
      <c r="HV43" s="4">
        <v>4.9513423000000001E-2</v>
      </c>
      <c r="HW43" s="6">
        <v>8.4198400000000005E-4</v>
      </c>
      <c r="HX43" s="5"/>
      <c r="HY43" s="6"/>
      <c r="HZ43" s="6"/>
      <c r="IA43" s="6">
        <v>160</v>
      </c>
      <c r="IB43" s="6">
        <v>0.54026666700000003</v>
      </c>
      <c r="IC43" s="6"/>
      <c r="ID43" s="6"/>
      <c r="IE43" s="6"/>
      <c r="IF43" s="6"/>
      <c r="IG43" s="6"/>
      <c r="IH43" s="6"/>
      <c r="II43" s="4"/>
      <c r="IJ43" s="4"/>
      <c r="IK43" s="6">
        <v>0.135066667</v>
      </c>
      <c r="IL43" s="4">
        <v>52</v>
      </c>
      <c r="IM43" s="4">
        <v>5.3286297000000003E-2</v>
      </c>
      <c r="IN43" s="6">
        <v>4.48434E-4</v>
      </c>
      <c r="IO43" s="5"/>
      <c r="IP43" s="6"/>
      <c r="IQ43" s="6"/>
      <c r="IR43" s="6">
        <v>160</v>
      </c>
      <c r="IS43" s="6">
        <v>0.54026666700000003</v>
      </c>
      <c r="IT43" s="6"/>
      <c r="IU43" s="6"/>
      <c r="IV43" s="6"/>
      <c r="IW43" s="6"/>
      <c r="IX43" s="6"/>
      <c r="IY43" s="6"/>
      <c r="IZ43" s="4"/>
      <c r="JA43" s="4"/>
      <c r="JB43" s="6">
        <v>0.135066667</v>
      </c>
      <c r="JC43" s="4">
        <v>38</v>
      </c>
      <c r="JD43" s="4">
        <v>3.2189810999999999E-2</v>
      </c>
      <c r="JE43" s="6">
        <v>4.9047000000000001E-4</v>
      </c>
      <c r="JF43" s="5"/>
      <c r="JG43" s="6"/>
      <c r="JH43" s="6"/>
      <c r="JI43" s="6">
        <v>160</v>
      </c>
      <c r="JJ43" s="6">
        <v>0.54026666700000003</v>
      </c>
      <c r="JK43" s="6"/>
      <c r="JL43" s="6"/>
      <c r="JM43" s="6"/>
      <c r="JN43" s="6"/>
      <c r="JO43" s="6"/>
      <c r="JP43" s="6"/>
      <c r="JQ43" s="4"/>
      <c r="JR43" s="4"/>
      <c r="JS43" s="6">
        <v>0.135066667</v>
      </c>
      <c r="JT43" s="4">
        <v>80.094279999999998</v>
      </c>
      <c r="JU43" s="4">
        <v>4.4471183999999997E-2</v>
      </c>
      <c r="JV43" s="6">
        <v>1.04771E-4</v>
      </c>
      <c r="JW43" s="5"/>
      <c r="JX43" s="6"/>
      <c r="JY43" s="6"/>
      <c r="JZ43" s="6">
        <v>160</v>
      </c>
      <c r="KA43" s="6">
        <v>0.54026666700000003</v>
      </c>
      <c r="KB43" s="6"/>
      <c r="KC43" s="6"/>
      <c r="KD43" s="6"/>
      <c r="KE43" s="6"/>
      <c r="KF43" s="6"/>
      <c r="KG43" s="6"/>
      <c r="KH43" s="4"/>
      <c r="KI43" s="4"/>
      <c r="KJ43" s="6">
        <v>0.135066667</v>
      </c>
      <c r="KK43" s="4">
        <v>18</v>
      </c>
      <c r="KL43" s="4">
        <v>2.7745724999999999E-2</v>
      </c>
      <c r="KM43" s="6">
        <v>3.4775700000000002E-4</v>
      </c>
      <c r="KN43" s="5"/>
      <c r="KO43" s="6"/>
      <c r="KP43" s="6"/>
      <c r="KQ43" s="6">
        <v>160</v>
      </c>
      <c r="KR43" s="6">
        <v>0.54026666700000003</v>
      </c>
      <c r="KS43" s="6"/>
      <c r="KT43" s="6"/>
      <c r="KU43" s="6"/>
      <c r="KV43" s="6"/>
      <c r="KW43" s="6"/>
      <c r="KX43" s="6"/>
      <c r="KY43" s="4"/>
      <c r="KZ43" s="4"/>
      <c r="LA43" s="6">
        <v>0.135066667</v>
      </c>
      <c r="LB43" s="4">
        <v>80.094279999999998</v>
      </c>
      <c r="LC43" s="4">
        <v>2.3548919000000001E-2</v>
      </c>
      <c r="LD43" s="6">
        <v>1.80977E-4</v>
      </c>
      <c r="LE43" s="5"/>
      <c r="LF43" s="6"/>
      <c r="LG43" s="6"/>
      <c r="LH43" s="6">
        <v>160</v>
      </c>
      <c r="LI43" s="6">
        <v>0.54026666700000003</v>
      </c>
      <c r="LJ43" s="6"/>
      <c r="LK43" s="6"/>
      <c r="LL43" s="6"/>
      <c r="LM43" s="6"/>
      <c r="LN43" s="6"/>
      <c r="LO43" s="6"/>
      <c r="LP43" s="4"/>
      <c r="LQ43" s="4"/>
      <c r="LR43" s="6">
        <v>0.135066667</v>
      </c>
      <c r="LS43" s="6">
        <v>24.835159999999998</v>
      </c>
      <c r="LT43" s="6">
        <v>3.7797999999999998E-2</v>
      </c>
      <c r="LU43" s="6">
        <v>3.2064799999999998E-4</v>
      </c>
      <c r="LV43" s="5"/>
      <c r="LW43" s="6"/>
      <c r="LX43" s="6"/>
      <c r="LY43" s="6">
        <v>160</v>
      </c>
      <c r="LZ43" s="6">
        <v>0.54026666700000003</v>
      </c>
      <c r="MA43" s="6"/>
      <c r="MB43" s="6"/>
      <c r="MC43" s="6"/>
      <c r="MD43" s="6"/>
      <c r="ME43" s="6"/>
      <c r="MF43" s="6"/>
      <c r="MG43" s="4"/>
      <c r="MH43" s="4"/>
      <c r="MI43" s="6">
        <v>0.135066667</v>
      </c>
      <c r="MJ43" s="6">
        <v>54.992139999999999</v>
      </c>
      <c r="MK43" s="6">
        <v>3.7321E-2</v>
      </c>
      <c r="ML43" s="6">
        <v>4.3653300000000002E-4</v>
      </c>
      <c r="MM43" s="5"/>
      <c r="MN43" s="6"/>
      <c r="MO43" s="6"/>
      <c r="MP43" s="6">
        <v>160</v>
      </c>
      <c r="MQ43" s="6">
        <v>0.54026666700000003</v>
      </c>
      <c r="MR43" s="6"/>
      <c r="MS43" s="6"/>
      <c r="MT43" s="6"/>
      <c r="MU43" s="6"/>
      <c r="MV43" s="6"/>
      <c r="MW43" s="6"/>
      <c r="MX43" s="4"/>
      <c r="MY43" s="4"/>
      <c r="MZ43" s="6">
        <v>0.135066667</v>
      </c>
      <c r="NA43" s="4">
        <v>0</v>
      </c>
      <c r="NB43" s="4">
        <v>3.5427460000000001E-2</v>
      </c>
      <c r="NC43" s="6">
        <v>2.35904E-4</v>
      </c>
      <c r="ND43" s="5"/>
      <c r="NE43" s="6"/>
      <c r="NF43" s="6"/>
      <c r="NG43" s="6">
        <v>160</v>
      </c>
      <c r="NH43" s="6">
        <v>0.54026666700000003</v>
      </c>
      <c r="NI43" s="6"/>
      <c r="NJ43" s="6"/>
      <c r="NK43" s="6"/>
      <c r="NL43" s="6"/>
      <c r="NM43" s="6"/>
      <c r="NN43" s="6"/>
      <c r="NO43" s="4"/>
      <c r="NP43" s="4"/>
      <c r="NQ43" s="6">
        <v>0.135066667</v>
      </c>
      <c r="NR43" s="4">
        <v>52</v>
      </c>
      <c r="NS43" s="4">
        <v>5.9729307000000002E-2</v>
      </c>
      <c r="NT43" s="6">
        <v>1.0889459999999999E-3</v>
      </c>
      <c r="NU43" s="5"/>
      <c r="NV43" s="6"/>
      <c r="NW43" s="6"/>
      <c r="NX43" s="6">
        <v>160</v>
      </c>
      <c r="NY43" s="6">
        <v>0.54026666700000003</v>
      </c>
      <c r="NZ43" s="6"/>
      <c r="OA43" s="6"/>
      <c r="OB43" s="6"/>
      <c r="OC43" s="6"/>
      <c r="OD43" s="6"/>
      <c r="OE43" s="6"/>
      <c r="OF43" s="4"/>
      <c r="OG43" s="4"/>
      <c r="OH43" s="6">
        <v>0.135066667</v>
      </c>
      <c r="OI43" s="4">
        <v>15.5349</v>
      </c>
      <c r="OJ43" s="4">
        <v>4.2576295E-2</v>
      </c>
      <c r="OK43" s="6">
        <v>3.4450099999999999E-4</v>
      </c>
      <c r="OL43" s="5"/>
      <c r="OM43" s="6"/>
      <c r="ON43" s="6"/>
      <c r="OO43" s="6">
        <v>160</v>
      </c>
      <c r="OP43" s="6">
        <v>0.54026666700000003</v>
      </c>
      <c r="OQ43" s="6"/>
      <c r="OR43" s="6"/>
      <c r="OS43" s="6"/>
      <c r="OT43" s="6"/>
      <c r="OU43" s="6"/>
      <c r="OV43" s="6"/>
      <c r="OW43" s="4"/>
      <c r="OX43" s="4"/>
      <c r="OY43" s="6">
        <v>0.135066667</v>
      </c>
      <c r="OZ43" s="4">
        <v>48.426326670000002</v>
      </c>
      <c r="PA43" s="4">
        <v>4.8534856000000001E-2</v>
      </c>
      <c r="PB43" s="6">
        <v>4.9587100000000005E-4</v>
      </c>
      <c r="PC43" s="5"/>
      <c r="PD43" s="6"/>
      <c r="PE43" s="6"/>
      <c r="PF43" s="6">
        <v>160</v>
      </c>
      <c r="PG43" s="6">
        <v>0.54026666700000003</v>
      </c>
      <c r="PH43" s="6"/>
      <c r="PI43" s="6"/>
      <c r="PJ43" s="6"/>
      <c r="PK43" s="6"/>
      <c r="PL43" s="6"/>
      <c r="PM43" s="6"/>
      <c r="PN43" s="4"/>
      <c r="PO43" s="4"/>
      <c r="PP43" s="6">
        <v>0.135066667</v>
      </c>
      <c r="PQ43" s="4">
        <v>29.38030667</v>
      </c>
      <c r="PR43" s="4">
        <v>5.7915680999999997E-2</v>
      </c>
      <c r="PS43" s="6">
        <v>4.5022500000000001E-4</v>
      </c>
      <c r="PT43" s="5"/>
      <c r="PU43" s="6"/>
      <c r="PV43" s="6"/>
      <c r="PW43" s="6">
        <v>160</v>
      </c>
      <c r="PX43" s="6">
        <v>0.54026666700000003</v>
      </c>
      <c r="PY43" s="6"/>
      <c r="PZ43" s="6"/>
      <c r="QA43" s="6"/>
      <c r="QB43" s="6"/>
      <c r="QC43" s="6"/>
      <c r="QD43" s="6"/>
      <c r="QE43" s="4"/>
      <c r="QF43" s="4"/>
      <c r="QG43" s="6">
        <v>0.135066667</v>
      </c>
      <c r="QH43" s="4">
        <v>40.07696</v>
      </c>
      <c r="QI43" s="4">
        <v>5.8508567999999997E-2</v>
      </c>
      <c r="QJ43" s="6">
        <v>1.142274E-3</v>
      </c>
      <c r="QK43" s="5"/>
      <c r="QL43" s="6"/>
      <c r="QM43" s="6"/>
      <c r="QN43" s="6">
        <v>160</v>
      </c>
      <c r="QO43" s="6">
        <v>0.54026666700000003</v>
      </c>
      <c r="QP43" s="6"/>
      <c r="QQ43" s="6"/>
      <c r="QR43" s="6"/>
      <c r="QS43" s="6"/>
      <c r="QT43" s="6"/>
      <c r="QU43" s="6"/>
      <c r="QV43" s="4"/>
      <c r="QW43" s="4"/>
      <c r="QX43" s="6">
        <v>0.135066667</v>
      </c>
      <c r="QY43" s="4">
        <v>80</v>
      </c>
      <c r="QZ43" s="4">
        <v>5.1014822000000001E-2</v>
      </c>
      <c r="RA43" s="6">
        <v>1.68457E-4</v>
      </c>
      <c r="RB43" s="5"/>
      <c r="RC43" s="6"/>
      <c r="RD43" s="6"/>
      <c r="RE43" s="6">
        <v>160</v>
      </c>
      <c r="RF43" s="6">
        <v>0.54026666700000003</v>
      </c>
      <c r="RG43" s="6"/>
      <c r="RH43" s="6"/>
      <c r="RI43" s="6"/>
      <c r="RJ43" s="6"/>
      <c r="RK43" s="6"/>
      <c r="RL43" s="6"/>
      <c r="RM43" s="4"/>
      <c r="RN43" s="4"/>
      <c r="RO43" s="6">
        <v>0.135066667</v>
      </c>
      <c r="RP43" s="4">
        <v>48.426326670000002</v>
      </c>
      <c r="RQ43" s="4">
        <v>5.6115648999999997E-2</v>
      </c>
      <c r="RR43" s="6">
        <v>4.77145E-4</v>
      </c>
      <c r="RS43" s="5"/>
      <c r="RT43" s="6"/>
      <c r="RU43" s="6"/>
      <c r="RV43" s="6">
        <v>160</v>
      </c>
      <c r="RW43" s="6">
        <v>0.54026666700000003</v>
      </c>
      <c r="RX43" s="6"/>
      <c r="RY43" s="6"/>
      <c r="RZ43" s="6"/>
      <c r="SA43" s="6"/>
      <c r="SB43" s="6"/>
      <c r="SC43" s="6"/>
      <c r="SD43" s="4"/>
      <c r="SE43" s="4"/>
      <c r="SF43" s="6">
        <v>0.135066667</v>
      </c>
      <c r="SG43" s="4">
        <v>18</v>
      </c>
      <c r="SH43" s="4">
        <v>4.4284089999999998E-2</v>
      </c>
      <c r="SI43" s="6">
        <v>6.0096900000000003E-4</v>
      </c>
      <c r="SJ43" s="5"/>
      <c r="SK43" s="6"/>
      <c r="SL43" s="6"/>
      <c r="SM43" s="6">
        <v>160</v>
      </c>
      <c r="SN43" s="6">
        <v>0.54026666700000003</v>
      </c>
      <c r="SO43" s="6"/>
      <c r="SP43" s="6"/>
      <c r="SQ43" s="6"/>
      <c r="SR43" s="6"/>
      <c r="SS43" s="6"/>
      <c r="ST43" s="6"/>
      <c r="SU43" s="4"/>
      <c r="SV43" s="4"/>
      <c r="SW43" s="6">
        <v>0.135066667</v>
      </c>
      <c r="SX43" s="4">
        <v>2</v>
      </c>
      <c r="SY43" s="4">
        <v>4.6920561999999999E-2</v>
      </c>
      <c r="SZ43" s="6">
        <v>4.7156699999999999E-4</v>
      </c>
      <c r="TA43" s="5"/>
      <c r="TB43" s="6"/>
      <c r="TC43" s="6"/>
      <c r="TD43" s="6">
        <v>160</v>
      </c>
      <c r="TE43" s="6">
        <v>0.54026666700000003</v>
      </c>
      <c r="TF43" s="6"/>
      <c r="TG43" s="6"/>
      <c r="TH43" s="6"/>
      <c r="TI43" s="6"/>
      <c r="TJ43" s="6"/>
      <c r="TK43" s="6"/>
      <c r="TL43" s="4"/>
      <c r="TM43" s="4"/>
      <c r="TN43" s="6">
        <v>0.135066667</v>
      </c>
      <c r="TO43" s="4">
        <v>28</v>
      </c>
      <c r="TP43" s="4">
        <v>5.2901004000000001E-2</v>
      </c>
      <c r="TQ43" s="6">
        <v>4.12934E-4</v>
      </c>
      <c r="TR43" s="5"/>
      <c r="TS43" s="6"/>
      <c r="TT43" s="6"/>
      <c r="TU43" s="6">
        <v>160</v>
      </c>
      <c r="TV43" s="6">
        <v>0.54026666700000003</v>
      </c>
      <c r="TW43" s="6"/>
      <c r="TX43" s="6"/>
      <c r="TY43" s="6"/>
      <c r="TZ43" s="6"/>
      <c r="UA43" s="6"/>
      <c r="UB43" s="6"/>
      <c r="UC43" s="4"/>
      <c r="UD43" s="4"/>
      <c r="UE43" s="6">
        <v>0.135066667</v>
      </c>
      <c r="UF43" s="4">
        <v>0</v>
      </c>
      <c r="UG43" s="4">
        <v>6.6309484000000002E-2</v>
      </c>
      <c r="UH43" s="6">
        <v>1.5355519999999999E-3</v>
      </c>
      <c r="UI43" s="5"/>
      <c r="UJ43" s="6"/>
      <c r="UK43" s="6"/>
      <c r="UL43" s="6">
        <v>160</v>
      </c>
      <c r="UM43" s="6">
        <v>0.54026666700000003</v>
      </c>
      <c r="UN43" s="6"/>
      <c r="UO43" s="6"/>
      <c r="UP43" s="6"/>
      <c r="UQ43" s="6"/>
      <c r="UR43" s="6"/>
      <c r="US43" s="6"/>
      <c r="UT43" s="4"/>
      <c r="UU43" s="4"/>
      <c r="UV43" s="6">
        <v>0.135066667</v>
      </c>
      <c r="UW43" s="4">
        <v>76.611919999999998</v>
      </c>
      <c r="UX43" s="4">
        <v>2.3782792000000001E-2</v>
      </c>
      <c r="UY43" s="7">
        <v>6.0929300000000001E-6</v>
      </c>
      <c r="UZ43" s="5"/>
      <c r="VA43" s="6"/>
      <c r="VB43" s="6"/>
      <c r="VC43" s="6">
        <v>160</v>
      </c>
      <c r="VD43" s="6">
        <v>0.54026666700000003</v>
      </c>
      <c r="VE43" s="6"/>
      <c r="VF43" s="6"/>
      <c r="VG43" s="6"/>
      <c r="VH43" s="6"/>
      <c r="VI43" s="6"/>
      <c r="VJ43" s="6"/>
      <c r="VK43" s="4"/>
      <c r="VL43" s="4"/>
      <c r="VM43" s="6">
        <v>0.135066667</v>
      </c>
      <c r="VN43" s="4">
        <v>19.260413329999999</v>
      </c>
      <c r="VO43" s="4">
        <v>3.2663115999999999E-2</v>
      </c>
      <c r="VP43" s="6">
        <v>7.5911499999999999E-4</v>
      </c>
      <c r="VQ43" s="5"/>
      <c r="VR43" s="6"/>
      <c r="VS43" s="6"/>
      <c r="VT43" s="6">
        <v>160</v>
      </c>
      <c r="VU43" s="6">
        <v>0.54026666700000003</v>
      </c>
      <c r="VV43" s="6"/>
      <c r="VW43" s="6"/>
      <c r="VX43" s="6"/>
      <c r="VY43" s="6"/>
      <c r="VZ43" s="6"/>
      <c r="WA43" s="6"/>
      <c r="WB43" s="4"/>
      <c r="WC43" s="4"/>
      <c r="WD43" s="6">
        <v>0.135066667</v>
      </c>
      <c r="WE43" s="4">
        <v>26.264199999999999</v>
      </c>
      <c r="WF43" s="4">
        <v>3.8999242000000003E-2</v>
      </c>
      <c r="WG43" s="6">
        <v>5.84999E-4</v>
      </c>
      <c r="WH43" s="5"/>
      <c r="WI43" s="6"/>
      <c r="WJ43" s="6"/>
      <c r="WK43" s="6">
        <v>160</v>
      </c>
      <c r="WL43" s="6">
        <v>0.54026666700000003</v>
      </c>
      <c r="WM43" s="6"/>
      <c r="WN43" s="6"/>
      <c r="WO43" s="6"/>
      <c r="WP43" s="6"/>
      <c r="WQ43" s="6"/>
      <c r="WR43" s="6"/>
      <c r="WS43" s="4"/>
      <c r="WT43" s="4"/>
      <c r="WU43" s="6">
        <v>0.135066667</v>
      </c>
      <c r="WV43" s="4">
        <v>24</v>
      </c>
      <c r="WW43" s="4">
        <v>9.141939E-3</v>
      </c>
      <c r="WX43" s="6">
        <v>4.6316899999999998E-4</v>
      </c>
      <c r="WY43" s="5"/>
      <c r="WZ43" s="6"/>
      <c r="XA43" s="6"/>
      <c r="XB43" s="6">
        <v>160</v>
      </c>
      <c r="XC43" s="6">
        <v>0.54026666700000003</v>
      </c>
      <c r="XD43" s="6"/>
      <c r="XE43" s="6"/>
      <c r="XF43" s="6"/>
      <c r="XG43" s="6"/>
      <c r="XH43" s="6"/>
      <c r="XI43" s="6"/>
      <c r="XJ43" s="4"/>
      <c r="XK43" s="4"/>
      <c r="XL43" s="6">
        <v>0.135066667</v>
      </c>
      <c r="XM43" s="4">
        <v>68.602400000000003</v>
      </c>
      <c r="XN43" s="4">
        <v>7.0489562000000006E-2</v>
      </c>
      <c r="XO43" s="6">
        <v>4.27112E-4</v>
      </c>
      <c r="XP43" s="5"/>
      <c r="XQ43" s="6"/>
      <c r="XR43" s="6"/>
      <c r="XS43" s="6">
        <v>160</v>
      </c>
      <c r="XT43" s="6">
        <v>0.54026666700000003</v>
      </c>
      <c r="XU43" s="6"/>
      <c r="XV43" s="6"/>
      <c r="XW43" s="6"/>
      <c r="XX43" s="6"/>
      <c r="XY43" s="6"/>
      <c r="XZ43" s="6"/>
      <c r="YA43" s="4"/>
      <c r="YB43" s="4"/>
      <c r="YC43" s="6">
        <v>0.135066667</v>
      </c>
      <c r="YD43" s="4">
        <v>20</v>
      </c>
      <c r="YE43" s="4">
        <v>6.5134103999999998E-2</v>
      </c>
      <c r="YF43" s="6">
        <v>3.4336799999999998E-4</v>
      </c>
      <c r="YG43" s="5"/>
      <c r="YH43" s="6"/>
      <c r="YI43" s="6"/>
      <c r="YJ43" s="6">
        <v>160</v>
      </c>
      <c r="YK43" s="6">
        <v>0.54026666700000003</v>
      </c>
      <c r="YL43" s="6"/>
      <c r="YM43" s="6"/>
      <c r="YN43" s="6"/>
      <c r="YO43" s="6"/>
      <c r="YP43" s="6"/>
      <c r="YQ43" s="6"/>
      <c r="YR43" s="4"/>
      <c r="YS43" s="4"/>
      <c r="YT43" s="6">
        <v>0.135066667</v>
      </c>
      <c r="YU43" s="4">
        <v>20</v>
      </c>
      <c r="YV43" s="4">
        <v>3.9482470999999998E-2</v>
      </c>
      <c r="YW43" s="6">
        <v>7.1690399999999998E-4</v>
      </c>
      <c r="YX43" s="5"/>
      <c r="YY43" s="6"/>
      <c r="YZ43" s="6"/>
      <c r="ZA43" s="6">
        <v>160</v>
      </c>
      <c r="ZB43" s="6">
        <v>0.54026666700000003</v>
      </c>
      <c r="ZC43" s="6"/>
      <c r="ZD43" s="6"/>
      <c r="ZE43" s="6"/>
      <c r="ZF43" s="6"/>
      <c r="ZG43" s="6"/>
      <c r="ZH43" s="6"/>
      <c r="ZI43" s="4"/>
      <c r="ZJ43" s="4"/>
      <c r="ZK43" s="6">
        <v>0.135066667</v>
      </c>
      <c r="ZL43" s="4">
        <v>60</v>
      </c>
      <c r="ZM43" s="4">
        <v>0.15615004299999999</v>
      </c>
      <c r="ZN43" s="7">
        <v>4.2726999999999999E-5</v>
      </c>
      <c r="ZO43" s="5"/>
      <c r="ZP43" s="6"/>
      <c r="ZQ43" s="6"/>
      <c r="ZR43" s="6">
        <v>160</v>
      </c>
      <c r="ZS43" s="6">
        <v>0.54026666700000003</v>
      </c>
      <c r="ZT43" s="6"/>
      <c r="ZU43" s="6"/>
      <c r="ZV43" s="6"/>
      <c r="ZW43" s="6"/>
      <c r="ZX43" s="6"/>
      <c r="ZY43" s="6"/>
      <c r="ZZ43" s="4"/>
      <c r="AAA43" s="4"/>
      <c r="AAB43" s="6">
        <v>0.135066667</v>
      </c>
      <c r="AAC43" s="4">
        <v>39.818980000000003</v>
      </c>
      <c r="AAD43" s="4">
        <v>3.5950893999999997E-2</v>
      </c>
      <c r="AAE43" s="6">
        <v>4.5677499999999998E-4</v>
      </c>
      <c r="AAF43" s="5"/>
      <c r="AAG43" s="6"/>
      <c r="AAH43" s="6"/>
      <c r="AAI43" s="6">
        <v>160</v>
      </c>
      <c r="AAJ43" s="6">
        <v>0.54026666700000003</v>
      </c>
      <c r="AAK43" s="6"/>
      <c r="AAL43" s="6"/>
      <c r="AAM43" s="6"/>
      <c r="AAN43" s="6"/>
      <c r="AAO43" s="6"/>
      <c r="AAP43" s="6"/>
      <c r="AAQ43" s="4"/>
      <c r="AAR43" s="4"/>
      <c r="AAS43" s="6">
        <v>0.135066667</v>
      </c>
      <c r="AAT43" s="4">
        <v>14</v>
      </c>
      <c r="AAU43" s="4">
        <v>3.1685667000000001E-2</v>
      </c>
      <c r="AAV43" s="6">
        <v>1.8023400000000001E-4</v>
      </c>
      <c r="AAW43" s="5"/>
      <c r="AAX43" s="6"/>
      <c r="AAY43" s="6"/>
      <c r="AAZ43" s="6">
        <v>160</v>
      </c>
      <c r="ABA43" s="6">
        <v>0.54026666700000003</v>
      </c>
      <c r="ABB43" s="6"/>
      <c r="ABC43" s="6"/>
      <c r="ABD43" s="6"/>
      <c r="ABE43" s="6"/>
      <c r="ABF43" s="6"/>
      <c r="ABG43" s="6"/>
      <c r="ABH43" s="4"/>
      <c r="ABI43" s="4"/>
      <c r="ABJ43" s="6">
        <v>0.135066667</v>
      </c>
      <c r="ABK43" s="4">
        <v>0</v>
      </c>
      <c r="ABL43" s="4">
        <v>8.1822570999999997E-2</v>
      </c>
      <c r="ABM43" s="6">
        <v>7.0729600000000005E-4</v>
      </c>
      <c r="ABN43" s="5"/>
      <c r="ABO43" s="6"/>
      <c r="ABP43" s="6"/>
      <c r="ABQ43" s="6">
        <v>160</v>
      </c>
      <c r="ABR43" s="6">
        <v>0.54026666700000003</v>
      </c>
      <c r="ABS43" s="6"/>
      <c r="ABT43" s="6"/>
      <c r="ABU43" s="6"/>
      <c r="ABV43" s="6"/>
      <c r="ABW43" s="6"/>
      <c r="ABX43" s="6"/>
      <c r="ABY43" s="4"/>
      <c r="ABZ43" s="4"/>
      <c r="ACA43" s="6">
        <v>0.135066667</v>
      </c>
      <c r="ACB43" s="4">
        <v>46</v>
      </c>
      <c r="ACC43" s="4">
        <v>0.20540904199999999</v>
      </c>
      <c r="ACD43" s="6">
        <v>2.8618099999999998E-3</v>
      </c>
      <c r="ACE43" s="5"/>
      <c r="ACF43" s="6"/>
      <c r="ACG43" s="6"/>
      <c r="ACH43" s="6">
        <v>160</v>
      </c>
      <c r="ACI43" s="6">
        <v>0.54026666700000003</v>
      </c>
      <c r="ACJ43" s="6"/>
      <c r="ACK43" s="6"/>
      <c r="ACL43" s="6"/>
      <c r="ACM43" s="6"/>
      <c r="ACN43" s="6"/>
      <c r="ACO43" s="6"/>
      <c r="ACP43" s="4"/>
      <c r="ACQ43" s="4"/>
      <c r="ACR43" s="6">
        <v>0.135066667</v>
      </c>
      <c r="ACS43" s="4">
        <v>50</v>
      </c>
      <c r="ACT43" s="4">
        <v>4.4765499E-2</v>
      </c>
      <c r="ACU43" s="6">
        <v>2.3779699999999999E-4</v>
      </c>
      <c r="ACV43" s="5"/>
      <c r="ACW43" s="6"/>
      <c r="ACX43" s="6"/>
      <c r="ACY43" s="6">
        <v>160</v>
      </c>
      <c r="ACZ43" s="6">
        <v>0.54026666700000003</v>
      </c>
      <c r="ADA43" s="6"/>
      <c r="ADB43" s="6"/>
      <c r="ADC43" s="6"/>
      <c r="ADD43" s="6"/>
      <c r="ADE43" s="6"/>
      <c r="ADF43" s="6"/>
      <c r="ADG43" s="4"/>
      <c r="ADH43" s="4"/>
      <c r="ADI43" s="6">
        <v>0.135066667</v>
      </c>
      <c r="ADJ43" s="4"/>
      <c r="ADK43" s="4"/>
      <c r="ADL43" s="6" t="e">
        <v>#VALUE!</v>
      </c>
      <c r="ADM43" s="5"/>
      <c r="ADN43" s="6"/>
      <c r="ADO43" s="6"/>
      <c r="ADP43" s="6">
        <v>160</v>
      </c>
      <c r="ADQ43" s="6">
        <v>0.54026666700000003</v>
      </c>
      <c r="ADR43" s="6"/>
      <c r="ADS43" s="6"/>
      <c r="ADT43" s="6"/>
      <c r="ADU43" s="6"/>
      <c r="ADV43" s="6"/>
      <c r="ADW43" s="6"/>
      <c r="ADX43" s="4"/>
      <c r="ADY43" s="4"/>
      <c r="ADZ43" s="6">
        <v>0.135066667</v>
      </c>
      <c r="AEA43" s="4">
        <v>40.772833329999997</v>
      </c>
      <c r="AEB43" s="4">
        <v>8.0077133999999994E-2</v>
      </c>
      <c r="AEC43" s="6">
        <v>3.2639399999999998E-4</v>
      </c>
      <c r="AED43" s="5"/>
      <c r="AEE43" s="6"/>
      <c r="AEF43" s="6"/>
      <c r="AEG43" s="6">
        <v>160</v>
      </c>
      <c r="AEH43" s="6">
        <v>0.54026666700000003</v>
      </c>
      <c r="AEI43" s="6"/>
      <c r="AEJ43" s="6"/>
      <c r="AEK43" s="6"/>
      <c r="AEL43" s="6"/>
      <c r="AEM43" s="6"/>
      <c r="AEN43" s="6"/>
      <c r="AEO43" s="4"/>
      <c r="AEP43" s="4"/>
      <c r="AEQ43" s="6">
        <v>0.135066667</v>
      </c>
      <c r="AER43" s="4">
        <v>55.334546670000002</v>
      </c>
      <c r="AES43" s="4">
        <v>0.197903407</v>
      </c>
      <c r="AET43" s="6">
        <v>6.4689700000000001E-4</v>
      </c>
      <c r="AEU43" s="6"/>
      <c r="AEV43" s="6"/>
      <c r="AEW43" s="5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</row>
    <row r="44" spans="1:881" ht="15.75" x14ac:dyDescent="0.25">
      <c r="A44" s="16" t="s">
        <v>40</v>
      </c>
      <c r="B44" s="4"/>
      <c r="C44" s="4"/>
      <c r="D44" s="4"/>
      <c r="E44" s="4"/>
      <c r="F44" s="4"/>
      <c r="G44" s="4"/>
      <c r="H44" s="4"/>
      <c r="I44" s="4"/>
      <c r="J44" s="4"/>
      <c r="K44" s="5"/>
      <c r="L44" s="6"/>
      <c r="M44" s="6"/>
      <c r="N44" s="6">
        <v>320</v>
      </c>
      <c r="O44" s="6">
        <v>1.080533333</v>
      </c>
      <c r="P44" s="6"/>
      <c r="Q44" s="6"/>
      <c r="R44" s="6"/>
      <c r="S44" s="6"/>
      <c r="T44" s="6"/>
      <c r="U44" s="6"/>
      <c r="V44" s="4"/>
      <c r="W44" s="4"/>
      <c r="X44" s="4"/>
      <c r="Y44" s="4">
        <v>44</v>
      </c>
      <c r="Z44" s="4">
        <v>4.6218690999999999E-2</v>
      </c>
      <c r="AA44" s="6"/>
      <c r="AB44" s="5"/>
      <c r="AC44" s="6"/>
      <c r="AD44" s="6"/>
      <c r="AE44" s="6">
        <v>320</v>
      </c>
      <c r="AF44" s="6">
        <v>1.080533333</v>
      </c>
      <c r="AG44" s="6"/>
      <c r="AH44" s="6"/>
      <c r="AI44" s="6"/>
      <c r="AJ44" s="6"/>
      <c r="AK44" s="6"/>
      <c r="AL44" s="6"/>
      <c r="AM44" s="4"/>
      <c r="AN44" s="4"/>
      <c r="AO44" s="4"/>
      <c r="AP44" s="4">
        <v>20.206880000000002</v>
      </c>
      <c r="AQ44" s="4">
        <v>4.5200920999999998E-2</v>
      </c>
      <c r="AR44" s="6"/>
      <c r="AS44" s="5"/>
      <c r="AT44" s="6"/>
      <c r="AU44" s="6"/>
      <c r="AV44" s="6">
        <v>320</v>
      </c>
      <c r="AW44" s="6">
        <v>1.080533333</v>
      </c>
      <c r="AX44" s="6"/>
      <c r="AY44" s="6"/>
      <c r="AZ44" s="6"/>
      <c r="BA44" s="6"/>
      <c r="BB44" s="6"/>
      <c r="BC44" s="6"/>
      <c r="BD44" s="4"/>
      <c r="BE44" s="4"/>
      <c r="BF44" s="4"/>
      <c r="BG44" s="4">
        <v>17.2636</v>
      </c>
      <c r="BH44" s="4">
        <v>3.6346716000000001E-2</v>
      </c>
      <c r="BI44" s="6"/>
      <c r="BJ44" s="5"/>
      <c r="BK44" s="6"/>
      <c r="BL44" s="6"/>
      <c r="BM44" s="6">
        <v>320</v>
      </c>
      <c r="BN44" s="6">
        <v>1.080533333</v>
      </c>
      <c r="BO44" s="6"/>
      <c r="BP44" s="6"/>
      <c r="BQ44" s="6"/>
      <c r="BR44" s="6"/>
      <c r="BS44" s="6"/>
      <c r="BT44" s="6"/>
      <c r="BU44" s="4"/>
      <c r="BV44" s="4"/>
      <c r="BW44" s="4"/>
      <c r="BX44" s="4">
        <v>152</v>
      </c>
      <c r="BY44" s="4">
        <v>8.7113092000000003E-2</v>
      </c>
      <c r="BZ44" s="6"/>
      <c r="CA44" s="5"/>
      <c r="CB44" s="6"/>
      <c r="CC44" s="6"/>
      <c r="CD44" s="6">
        <v>320</v>
      </c>
      <c r="CE44" s="6">
        <v>1.080533333</v>
      </c>
      <c r="CF44" s="6"/>
      <c r="CG44" s="6"/>
      <c r="CH44" s="6"/>
      <c r="CI44" s="6"/>
      <c r="CJ44" s="6"/>
      <c r="CK44" s="6"/>
      <c r="CL44" s="4"/>
      <c r="CM44" s="4"/>
      <c r="CN44" s="4"/>
      <c r="CO44" s="4">
        <v>42</v>
      </c>
      <c r="CP44" s="4">
        <v>2.8017778E-2</v>
      </c>
      <c r="CQ44" s="6"/>
      <c r="CR44" s="5"/>
      <c r="CS44" s="6"/>
      <c r="CT44" s="6"/>
      <c r="CU44" s="6">
        <v>320</v>
      </c>
      <c r="CV44" s="6">
        <v>1.080533333</v>
      </c>
      <c r="CW44" s="6"/>
      <c r="CX44" s="6"/>
      <c r="CY44" s="6"/>
      <c r="CZ44" s="6"/>
      <c r="DA44" s="6"/>
      <c r="DB44" s="6"/>
      <c r="DC44" s="4"/>
      <c r="DD44" s="4"/>
      <c r="DE44" s="4"/>
      <c r="DF44" s="4"/>
      <c r="DG44" s="4"/>
      <c r="DH44" s="4"/>
      <c r="DI44" s="5"/>
      <c r="DJ44" s="6"/>
      <c r="DK44" s="6"/>
      <c r="DL44" s="6">
        <v>320</v>
      </c>
      <c r="DM44" s="6">
        <v>1.080533333</v>
      </c>
      <c r="DN44" s="6"/>
      <c r="DO44" s="6"/>
      <c r="DP44" s="6"/>
      <c r="DQ44" s="6"/>
      <c r="DR44" s="6"/>
      <c r="DS44" s="6"/>
      <c r="DT44" s="4"/>
      <c r="DU44" s="4"/>
      <c r="DV44" s="4"/>
      <c r="DW44" s="4"/>
      <c r="DX44" s="4"/>
      <c r="DY44" s="4"/>
      <c r="DZ44" s="5"/>
      <c r="EA44" s="6"/>
      <c r="EB44" s="6"/>
      <c r="EC44" s="6">
        <v>320</v>
      </c>
      <c r="ED44" s="6">
        <v>1.080533333</v>
      </c>
      <c r="EE44" s="6"/>
      <c r="EF44" s="6"/>
      <c r="EG44" s="6"/>
      <c r="EH44" s="6"/>
      <c r="EI44" s="6"/>
      <c r="EJ44" s="6"/>
      <c r="EK44" s="4"/>
      <c r="EL44" s="4"/>
      <c r="EM44" s="4"/>
      <c r="EN44" s="4"/>
      <c r="EO44" s="4"/>
      <c r="EP44" s="4"/>
      <c r="EQ44" s="5"/>
      <c r="ER44" s="6"/>
      <c r="ES44" s="6"/>
      <c r="ET44" s="6">
        <v>320</v>
      </c>
      <c r="EU44" s="6">
        <v>1.080533333</v>
      </c>
      <c r="EV44" s="6"/>
      <c r="EW44" s="6"/>
      <c r="EX44" s="6"/>
      <c r="EY44" s="6"/>
      <c r="EZ44" s="6"/>
      <c r="FA44" s="6"/>
      <c r="FB44" s="4"/>
      <c r="FC44" s="4"/>
      <c r="FD44" s="4"/>
      <c r="FE44" s="4">
        <v>76</v>
      </c>
      <c r="FF44" s="4">
        <v>5.6755581999999999E-2</v>
      </c>
      <c r="FG44" s="6"/>
      <c r="FH44" s="5"/>
      <c r="FI44" s="6"/>
      <c r="FJ44" s="6"/>
      <c r="FK44" s="6">
        <v>320</v>
      </c>
      <c r="FL44" s="6">
        <v>1.080533333</v>
      </c>
      <c r="FM44" s="6"/>
      <c r="FN44" s="6"/>
      <c r="FO44" s="6"/>
      <c r="FP44" s="6"/>
      <c r="FQ44" s="6"/>
      <c r="FR44" s="6"/>
      <c r="FS44" s="4"/>
      <c r="FT44" s="4"/>
      <c r="FU44" s="4"/>
      <c r="FV44" s="4">
        <v>8</v>
      </c>
      <c r="FW44" s="4">
        <v>2.6425882000000001E-2</v>
      </c>
      <c r="FX44" s="6"/>
      <c r="FY44" s="5"/>
      <c r="FZ44" s="6"/>
      <c r="GA44" s="6"/>
      <c r="GB44" s="6">
        <v>320</v>
      </c>
      <c r="GC44" s="6">
        <v>1.080533333</v>
      </c>
      <c r="GD44" s="6"/>
      <c r="GE44" s="6"/>
      <c r="GF44" s="6"/>
      <c r="GG44" s="6"/>
      <c r="GH44" s="6"/>
      <c r="GI44" s="6"/>
      <c r="GJ44" s="4"/>
      <c r="GK44" s="4"/>
      <c r="GL44" s="4"/>
      <c r="GM44" s="4">
        <v>22</v>
      </c>
      <c r="GN44" s="4">
        <v>3.7076496E-2</v>
      </c>
      <c r="GO44" s="6"/>
      <c r="GP44" s="5"/>
      <c r="GQ44" s="6"/>
      <c r="GR44" s="6"/>
      <c r="GS44" s="6">
        <v>320</v>
      </c>
      <c r="GT44" s="6">
        <v>1.080533333</v>
      </c>
      <c r="GU44" s="6"/>
      <c r="GV44" s="6"/>
      <c r="GW44" s="6"/>
      <c r="GX44" s="6"/>
      <c r="GY44" s="6"/>
      <c r="GZ44" s="6"/>
      <c r="HA44" s="4"/>
      <c r="HB44" s="4"/>
      <c r="HC44" s="4"/>
      <c r="HD44" s="4">
        <v>55.157739999999997</v>
      </c>
      <c r="HE44" s="4">
        <v>9.3119937999999999E-2</v>
      </c>
      <c r="HF44" s="6"/>
      <c r="HG44" s="5"/>
      <c r="HH44" s="6"/>
      <c r="HI44" s="6"/>
      <c r="HJ44" s="6">
        <v>320</v>
      </c>
      <c r="HK44" s="6">
        <v>1.080533333</v>
      </c>
      <c r="HL44" s="6"/>
      <c r="HM44" s="6"/>
      <c r="HN44" s="6"/>
      <c r="HO44" s="6"/>
      <c r="HP44" s="6"/>
      <c r="HQ44" s="6"/>
      <c r="HR44" s="4"/>
      <c r="HS44" s="4"/>
      <c r="HT44" s="4"/>
      <c r="HU44" s="4">
        <v>56</v>
      </c>
      <c r="HV44" s="4">
        <v>5.1035087E-2</v>
      </c>
      <c r="HW44" s="6"/>
      <c r="HX44" s="5"/>
      <c r="HY44" s="6"/>
      <c r="HZ44" s="6"/>
      <c r="IA44" s="6">
        <v>320</v>
      </c>
      <c r="IB44" s="6">
        <v>1.080533333</v>
      </c>
      <c r="IC44" s="6"/>
      <c r="ID44" s="6"/>
      <c r="IE44" s="6"/>
      <c r="IF44" s="6"/>
      <c r="IG44" s="6"/>
      <c r="IH44" s="6"/>
      <c r="II44" s="4"/>
      <c r="IJ44" s="4"/>
      <c r="IK44" s="4"/>
      <c r="IL44" s="4">
        <v>54</v>
      </c>
      <c r="IM44" s="4">
        <v>5.4811459E-2</v>
      </c>
      <c r="IN44" s="6"/>
      <c r="IO44" s="5"/>
      <c r="IP44" s="6"/>
      <c r="IQ44" s="6"/>
      <c r="IR44" s="6">
        <v>320</v>
      </c>
      <c r="IS44" s="6">
        <v>1.080533333</v>
      </c>
      <c r="IT44" s="6"/>
      <c r="IU44" s="6"/>
      <c r="IV44" s="6"/>
      <c r="IW44" s="6"/>
      <c r="IX44" s="6"/>
      <c r="IY44" s="6"/>
      <c r="IZ44" s="4"/>
      <c r="JA44" s="4"/>
      <c r="JB44" s="4"/>
      <c r="JC44" s="4">
        <v>40</v>
      </c>
      <c r="JD44" s="4">
        <v>3.3557933999999998E-2</v>
      </c>
      <c r="JE44" s="6"/>
      <c r="JF44" s="5"/>
      <c r="JG44" s="6"/>
      <c r="JH44" s="6"/>
      <c r="JI44" s="6">
        <v>320</v>
      </c>
      <c r="JJ44" s="6">
        <v>1.080533333</v>
      </c>
      <c r="JK44" s="6"/>
      <c r="JL44" s="6"/>
      <c r="JM44" s="6"/>
      <c r="JN44" s="6"/>
      <c r="JO44" s="6"/>
      <c r="JP44" s="6"/>
      <c r="JQ44" s="4"/>
      <c r="JR44" s="4"/>
      <c r="JS44" s="4"/>
      <c r="JT44" s="4">
        <v>81.835459999999998</v>
      </c>
      <c r="JU44" s="4">
        <v>4.7716795999999999E-2</v>
      </c>
      <c r="JV44" s="6"/>
      <c r="JW44" s="5"/>
      <c r="JX44" s="6"/>
      <c r="JY44" s="6"/>
      <c r="JZ44" s="6">
        <v>320</v>
      </c>
      <c r="KA44" s="6">
        <v>1.080533333</v>
      </c>
      <c r="KB44" s="6"/>
      <c r="KC44" s="6"/>
      <c r="KD44" s="6"/>
      <c r="KE44" s="6"/>
      <c r="KF44" s="6"/>
      <c r="KG44" s="6"/>
      <c r="KH44" s="4"/>
      <c r="KI44" s="4"/>
      <c r="KJ44" s="4"/>
      <c r="KK44" s="4">
        <v>20</v>
      </c>
      <c r="KL44" s="4">
        <v>2.8060589E-2</v>
      </c>
      <c r="KM44" s="6"/>
      <c r="KN44" s="5"/>
      <c r="KO44" s="6"/>
      <c r="KP44" s="6"/>
      <c r="KQ44" s="6">
        <v>320</v>
      </c>
      <c r="KR44" s="6">
        <v>1.080533333</v>
      </c>
      <c r="KS44" s="6"/>
      <c r="KT44" s="6"/>
      <c r="KU44" s="6"/>
      <c r="KV44" s="6"/>
      <c r="KW44" s="6"/>
      <c r="KX44" s="6"/>
      <c r="KY44" s="4"/>
      <c r="KZ44" s="4"/>
      <c r="LA44" s="4"/>
      <c r="LB44" s="4">
        <v>81.835459999999998</v>
      </c>
      <c r="LC44" s="4">
        <v>2.3913672E-2</v>
      </c>
      <c r="LD44" s="6"/>
      <c r="LE44" s="5"/>
      <c r="LF44" s="6"/>
      <c r="LG44" s="6"/>
      <c r="LH44" s="6">
        <v>320</v>
      </c>
      <c r="LI44" s="6">
        <v>1.080533333</v>
      </c>
      <c r="LJ44" s="6"/>
      <c r="LK44" s="6"/>
      <c r="LL44" s="6"/>
      <c r="LM44" s="6"/>
      <c r="LN44" s="6"/>
      <c r="LO44" s="6"/>
      <c r="LP44" s="4"/>
      <c r="LQ44" s="4"/>
      <c r="LR44" s="4"/>
      <c r="LS44" s="6">
        <v>26.609100000000002</v>
      </c>
      <c r="LT44" s="6">
        <v>3.8397000000000001E-2</v>
      </c>
      <c r="LU44" s="6"/>
      <c r="LV44" s="5"/>
      <c r="LW44" s="6"/>
      <c r="LX44" s="6"/>
      <c r="LY44" s="6">
        <v>320</v>
      </c>
      <c r="LZ44" s="6">
        <v>1.080533333</v>
      </c>
      <c r="MA44" s="6"/>
      <c r="MB44" s="6"/>
      <c r="MC44" s="6"/>
      <c r="MD44" s="6"/>
      <c r="ME44" s="6"/>
      <c r="MF44" s="6"/>
      <c r="MG44" s="4"/>
      <c r="MH44" s="4"/>
      <c r="MI44" s="4"/>
      <c r="MJ44" s="6">
        <v>56.766080000000002</v>
      </c>
      <c r="MK44" s="6">
        <v>3.8344000000000003E-2</v>
      </c>
      <c r="ML44" s="6"/>
      <c r="MM44" s="5"/>
      <c r="MN44" s="6"/>
      <c r="MO44" s="6"/>
      <c r="MP44" s="6">
        <v>320</v>
      </c>
      <c r="MQ44" s="6">
        <v>1.080533333</v>
      </c>
      <c r="MR44" s="6"/>
      <c r="MS44" s="6"/>
      <c r="MT44" s="6"/>
      <c r="MU44" s="6"/>
      <c r="MV44" s="6"/>
      <c r="MW44" s="6"/>
      <c r="MX44" s="4"/>
      <c r="MY44" s="4"/>
      <c r="MZ44" s="4"/>
      <c r="NA44" s="4">
        <v>1.7261</v>
      </c>
      <c r="NB44" s="4">
        <v>3.6202563E-2</v>
      </c>
      <c r="NC44" s="6"/>
      <c r="ND44" s="5"/>
      <c r="NE44" s="6"/>
      <c r="NF44" s="6"/>
      <c r="NG44" s="6">
        <v>320</v>
      </c>
      <c r="NH44" s="6">
        <v>1.080533333</v>
      </c>
      <c r="NI44" s="6"/>
      <c r="NJ44" s="6"/>
      <c r="NK44" s="6"/>
      <c r="NL44" s="6"/>
      <c r="NM44" s="6"/>
      <c r="NN44" s="6"/>
      <c r="NO44" s="4"/>
      <c r="NP44" s="4"/>
      <c r="NQ44" s="4"/>
      <c r="NR44" s="4">
        <v>54</v>
      </c>
      <c r="NS44" s="4">
        <v>5.9965803999999998E-2</v>
      </c>
      <c r="NT44" s="6"/>
      <c r="NU44" s="5"/>
      <c r="NV44" s="6"/>
      <c r="NW44" s="6"/>
      <c r="NX44" s="6">
        <v>320</v>
      </c>
      <c r="NY44" s="6">
        <v>1.080533333</v>
      </c>
      <c r="NZ44" s="6"/>
      <c r="OA44" s="6"/>
      <c r="OB44" s="6"/>
      <c r="OC44" s="6"/>
      <c r="OD44" s="6"/>
      <c r="OE44" s="6"/>
      <c r="OF44" s="4"/>
      <c r="OG44" s="4"/>
      <c r="OH44" s="4"/>
      <c r="OI44" s="4">
        <v>17.260999999999999</v>
      </c>
      <c r="OJ44" s="4">
        <v>4.2919817999999998E-2</v>
      </c>
      <c r="OK44" s="6"/>
      <c r="OL44" s="5"/>
      <c r="OM44" s="6"/>
      <c r="ON44" s="6"/>
      <c r="OO44" s="6">
        <v>320</v>
      </c>
      <c r="OP44" s="6">
        <v>1.080533333</v>
      </c>
      <c r="OQ44" s="6"/>
      <c r="OR44" s="6"/>
      <c r="OS44" s="6"/>
      <c r="OT44" s="6"/>
      <c r="OU44" s="6"/>
      <c r="OV44" s="6"/>
      <c r="OW44" s="4"/>
      <c r="OX44" s="4"/>
      <c r="OY44" s="4"/>
      <c r="OZ44" s="4">
        <v>50.096200000000003</v>
      </c>
      <c r="PA44" s="4">
        <v>4.9668776999999997E-2</v>
      </c>
      <c r="PB44" s="6"/>
      <c r="PC44" s="5"/>
      <c r="PD44" s="6"/>
      <c r="PE44" s="6"/>
      <c r="PF44" s="6">
        <v>320</v>
      </c>
      <c r="PG44" s="6">
        <v>1.080533333</v>
      </c>
      <c r="PH44" s="6"/>
      <c r="PI44" s="6"/>
      <c r="PJ44" s="6"/>
      <c r="PK44" s="6"/>
      <c r="PL44" s="6"/>
      <c r="PM44" s="6"/>
      <c r="PN44" s="4"/>
      <c r="PO44" s="4"/>
      <c r="PP44" s="4"/>
      <c r="PQ44" s="4">
        <v>31.108560000000001</v>
      </c>
      <c r="PR44" s="4">
        <v>5.8588329000000001E-2</v>
      </c>
      <c r="PS44" s="6"/>
      <c r="PT44" s="5"/>
      <c r="PU44" s="6"/>
      <c r="PV44" s="6"/>
      <c r="PW44" s="6">
        <v>320</v>
      </c>
      <c r="PX44" s="6">
        <v>1.080533333</v>
      </c>
      <c r="PY44" s="6"/>
      <c r="PZ44" s="6"/>
      <c r="QA44" s="6"/>
      <c r="QB44" s="6"/>
      <c r="QC44" s="6"/>
      <c r="QD44" s="6"/>
      <c r="QE44" s="4"/>
      <c r="QF44" s="4"/>
      <c r="QG44" s="4"/>
      <c r="QH44" s="4">
        <v>41.746833330000001</v>
      </c>
      <c r="QI44" s="4">
        <v>5.9298165E-2</v>
      </c>
      <c r="QJ44" s="6"/>
      <c r="QK44" s="5"/>
      <c r="QL44" s="6"/>
      <c r="QM44" s="6"/>
      <c r="QN44" s="6">
        <v>320</v>
      </c>
      <c r="QO44" s="6">
        <v>1.080533333</v>
      </c>
      <c r="QP44" s="6"/>
      <c r="QQ44" s="6"/>
      <c r="QR44" s="6"/>
      <c r="QS44" s="6"/>
      <c r="QT44" s="6"/>
      <c r="QU44" s="6"/>
      <c r="QV44" s="4"/>
      <c r="QW44" s="4"/>
      <c r="QX44" s="4"/>
      <c r="QY44" s="4">
        <v>82</v>
      </c>
      <c r="QZ44" s="4">
        <v>5.0484991E-2</v>
      </c>
      <c r="RA44" s="6"/>
      <c r="RB44" s="5"/>
      <c r="RC44" s="6"/>
      <c r="RD44" s="6"/>
      <c r="RE44" s="6">
        <v>320</v>
      </c>
      <c r="RF44" s="6">
        <v>1.080533333</v>
      </c>
      <c r="RG44" s="6"/>
      <c r="RH44" s="6"/>
      <c r="RI44" s="6"/>
      <c r="RJ44" s="6"/>
      <c r="RK44" s="6"/>
      <c r="RL44" s="6"/>
      <c r="RM44" s="4"/>
      <c r="RN44" s="4"/>
      <c r="RO44" s="4"/>
      <c r="RP44" s="4">
        <v>50.096200000000003</v>
      </c>
      <c r="RQ44" s="4">
        <v>5.6722898000000001E-2</v>
      </c>
      <c r="RR44" s="6"/>
      <c r="RS44" s="5"/>
      <c r="RT44" s="6"/>
      <c r="RU44" s="6"/>
      <c r="RV44" s="6">
        <v>320</v>
      </c>
      <c r="RW44" s="6">
        <v>1.080533333</v>
      </c>
      <c r="RX44" s="6"/>
      <c r="RY44" s="6"/>
      <c r="RZ44" s="6"/>
      <c r="SA44" s="6"/>
      <c r="SB44" s="6"/>
      <c r="SC44" s="6"/>
      <c r="SD44" s="4"/>
      <c r="SE44" s="4"/>
      <c r="SF44" s="4"/>
      <c r="SG44" s="4">
        <v>20</v>
      </c>
      <c r="SH44" s="4">
        <v>4.6271006000000003E-2</v>
      </c>
      <c r="SI44" s="6"/>
      <c r="SJ44" s="5"/>
      <c r="SK44" s="6"/>
      <c r="SL44" s="6"/>
      <c r="SM44" s="6">
        <v>320</v>
      </c>
      <c r="SN44" s="6">
        <v>1.080533333</v>
      </c>
      <c r="SO44" s="6"/>
      <c r="SP44" s="6"/>
      <c r="SQ44" s="6"/>
      <c r="SR44" s="6"/>
      <c r="SS44" s="6"/>
      <c r="ST44" s="6"/>
      <c r="SU44" s="4"/>
      <c r="SV44" s="4"/>
      <c r="SW44" s="4"/>
      <c r="SX44" s="4">
        <v>4</v>
      </c>
      <c r="SY44" s="4">
        <v>4.779042E-2</v>
      </c>
      <c r="SZ44" s="6"/>
      <c r="TA44" s="5"/>
      <c r="TB44" s="6"/>
      <c r="TC44" s="6"/>
      <c r="TD44" s="6">
        <v>320</v>
      </c>
      <c r="TE44" s="6">
        <v>1.080533333</v>
      </c>
      <c r="TF44" s="6"/>
      <c r="TG44" s="6"/>
      <c r="TH44" s="6"/>
      <c r="TI44" s="6"/>
      <c r="TJ44" s="6"/>
      <c r="TK44" s="6"/>
      <c r="TL44" s="4"/>
      <c r="TM44" s="4"/>
      <c r="TN44" s="4"/>
      <c r="TO44" s="4">
        <v>30</v>
      </c>
      <c r="TP44" s="4">
        <v>5.3879968E-2</v>
      </c>
      <c r="TQ44" s="6"/>
      <c r="TR44" s="5"/>
      <c r="TS44" s="6"/>
      <c r="TT44" s="6"/>
      <c r="TU44" s="6">
        <v>320</v>
      </c>
      <c r="TV44" s="6">
        <v>1.080533333</v>
      </c>
      <c r="TW44" s="6"/>
      <c r="TX44" s="6"/>
      <c r="TY44" s="6"/>
      <c r="TZ44" s="6"/>
      <c r="UA44" s="6"/>
      <c r="UB44" s="6"/>
      <c r="UC44" s="4"/>
      <c r="UD44" s="4"/>
      <c r="UE44" s="4"/>
      <c r="UF44" s="4">
        <v>2</v>
      </c>
      <c r="UG44" s="4">
        <v>7.0613984000000005E-2</v>
      </c>
      <c r="UH44" s="6"/>
      <c r="UI44" s="5"/>
      <c r="UJ44" s="6"/>
      <c r="UK44" s="6"/>
      <c r="UL44" s="6">
        <v>320</v>
      </c>
      <c r="UM44" s="6">
        <v>1.080533333</v>
      </c>
      <c r="UN44" s="6"/>
      <c r="UO44" s="6"/>
      <c r="UP44" s="6"/>
      <c r="UQ44" s="6"/>
      <c r="UR44" s="6"/>
      <c r="US44" s="6"/>
      <c r="UT44" s="4"/>
      <c r="UU44" s="4"/>
      <c r="UV44" s="4"/>
      <c r="UW44" s="4">
        <v>78.353099999999998</v>
      </c>
      <c r="UX44" s="4">
        <v>2.3988539E-2</v>
      </c>
      <c r="UY44" s="6"/>
      <c r="UZ44" s="5"/>
      <c r="VA44" s="6"/>
      <c r="VB44" s="6"/>
      <c r="VC44" s="6">
        <v>320</v>
      </c>
      <c r="VD44" s="6">
        <v>1.080533333</v>
      </c>
      <c r="VE44" s="6"/>
      <c r="VF44" s="6"/>
      <c r="VG44" s="6"/>
      <c r="VH44" s="6"/>
      <c r="VI44" s="6"/>
      <c r="VJ44" s="6"/>
      <c r="VK44" s="4"/>
      <c r="VL44" s="4"/>
      <c r="VM44" s="4"/>
      <c r="VN44" s="4">
        <v>21.01136</v>
      </c>
      <c r="VO44" s="4">
        <v>3.4012895000000001E-2</v>
      </c>
      <c r="VP44" s="6"/>
      <c r="VQ44" s="5"/>
      <c r="VR44" s="6"/>
      <c r="VS44" s="6"/>
      <c r="VT44" s="6">
        <v>320</v>
      </c>
      <c r="VU44" s="6">
        <v>1.080533333</v>
      </c>
      <c r="VV44" s="6"/>
      <c r="VW44" s="6"/>
      <c r="VX44" s="6"/>
      <c r="VY44" s="6"/>
      <c r="VZ44" s="6"/>
      <c r="WA44" s="6"/>
      <c r="WB44" s="4"/>
      <c r="WC44" s="4"/>
      <c r="WD44" s="4"/>
      <c r="WE44" s="4">
        <v>28.01514667</v>
      </c>
      <c r="WF44" s="4">
        <v>4.0273890999999999E-2</v>
      </c>
      <c r="WG44" s="6"/>
      <c r="WH44" s="5"/>
      <c r="WI44" s="6"/>
      <c r="WJ44" s="6"/>
      <c r="WK44" s="6">
        <v>320</v>
      </c>
      <c r="WL44" s="6">
        <v>1.080533333</v>
      </c>
      <c r="WM44" s="6"/>
      <c r="WN44" s="6"/>
      <c r="WO44" s="6"/>
      <c r="WP44" s="6"/>
      <c r="WQ44" s="6"/>
      <c r="WR44" s="6"/>
      <c r="WS44" s="4"/>
      <c r="WT44" s="4"/>
      <c r="WU44" s="4"/>
      <c r="WV44" s="4">
        <v>26</v>
      </c>
      <c r="WW44" s="4">
        <v>9.5768539999999992E-3</v>
      </c>
      <c r="WX44" s="6"/>
      <c r="WY44" s="5"/>
      <c r="WZ44" s="6"/>
      <c r="XA44" s="6"/>
      <c r="XB44" s="6">
        <v>320</v>
      </c>
      <c r="XC44" s="6">
        <v>1.080533333</v>
      </c>
      <c r="XD44" s="6"/>
      <c r="XE44" s="6"/>
      <c r="XF44" s="6"/>
      <c r="XG44" s="6"/>
      <c r="XH44" s="6"/>
      <c r="XI44" s="6"/>
      <c r="XJ44" s="4"/>
      <c r="XK44" s="4"/>
      <c r="XL44" s="4"/>
      <c r="XM44" s="4">
        <v>70.317459999999997</v>
      </c>
      <c r="XN44" s="4">
        <v>7.0164519999999994E-2</v>
      </c>
      <c r="XO44" s="6"/>
      <c r="XP44" s="5"/>
      <c r="XQ44" s="6"/>
      <c r="XR44" s="6"/>
      <c r="XS44" s="6">
        <v>320</v>
      </c>
      <c r="XT44" s="6">
        <v>1.080533333</v>
      </c>
      <c r="XU44" s="6"/>
      <c r="XV44" s="6"/>
      <c r="XW44" s="6"/>
      <c r="XX44" s="6"/>
      <c r="XY44" s="6"/>
      <c r="XZ44" s="6"/>
      <c r="YA44" s="4"/>
      <c r="YB44" s="4"/>
      <c r="YC44" s="4"/>
      <c r="YD44" s="4">
        <v>22</v>
      </c>
      <c r="YE44" s="4">
        <v>6.5982909000000006E-2</v>
      </c>
      <c r="YF44" s="6"/>
      <c r="YG44" s="5"/>
      <c r="YH44" s="6"/>
      <c r="YI44" s="6"/>
      <c r="YJ44" s="6">
        <v>320</v>
      </c>
      <c r="YK44" s="6">
        <v>1.080533333</v>
      </c>
      <c r="YL44" s="6"/>
      <c r="YM44" s="6"/>
      <c r="YN44" s="6"/>
      <c r="YO44" s="6"/>
      <c r="YP44" s="6"/>
      <c r="YQ44" s="6"/>
      <c r="YR44" s="4"/>
      <c r="YS44" s="4"/>
      <c r="YT44" s="4"/>
      <c r="YU44" s="4">
        <v>22</v>
      </c>
      <c r="YV44" s="4">
        <v>4.0027686999999999E-2</v>
      </c>
      <c r="YW44" s="6"/>
      <c r="YX44" s="5"/>
      <c r="YY44" s="6"/>
      <c r="YZ44" s="6"/>
      <c r="ZA44" s="6">
        <v>320</v>
      </c>
      <c r="ZB44" s="6">
        <v>1.080533333</v>
      </c>
      <c r="ZC44" s="6"/>
      <c r="ZD44" s="6"/>
      <c r="ZE44" s="6"/>
      <c r="ZF44" s="6"/>
      <c r="ZG44" s="6"/>
      <c r="ZH44" s="6"/>
      <c r="ZI44" s="4"/>
      <c r="ZJ44" s="4"/>
      <c r="ZK44" s="4"/>
      <c r="ZL44" s="4">
        <v>62</v>
      </c>
      <c r="ZM44" s="4">
        <v>0.15614075599999999</v>
      </c>
      <c r="ZN44" s="6"/>
      <c r="ZO44" s="5"/>
      <c r="ZP44" s="6"/>
      <c r="ZQ44" s="6"/>
      <c r="ZR44" s="6">
        <v>320</v>
      </c>
      <c r="ZS44" s="6">
        <v>1.080533333</v>
      </c>
      <c r="ZT44" s="6"/>
      <c r="ZU44" s="6"/>
      <c r="ZV44" s="6"/>
      <c r="ZW44" s="6"/>
      <c r="ZX44" s="6"/>
      <c r="ZY44" s="6"/>
      <c r="ZZ44" s="4"/>
      <c r="AAA44" s="4"/>
      <c r="AAB44" s="4"/>
      <c r="AAC44" s="4">
        <v>41.550240000000002</v>
      </c>
      <c r="AAD44" s="4">
        <v>3.6716525E-2</v>
      </c>
      <c r="AAE44" s="6"/>
      <c r="AAF44" s="5"/>
      <c r="AAG44" s="6"/>
      <c r="AAH44" s="6"/>
      <c r="AAI44" s="6">
        <v>320</v>
      </c>
      <c r="AAJ44" s="6">
        <v>1.080533333</v>
      </c>
      <c r="AAK44" s="6"/>
      <c r="AAL44" s="6"/>
      <c r="AAM44" s="6"/>
      <c r="AAN44" s="6"/>
      <c r="AAO44" s="6"/>
      <c r="AAP44" s="6"/>
      <c r="AAQ44" s="4"/>
      <c r="AAR44" s="4"/>
      <c r="AAS44" s="4"/>
      <c r="AAT44" s="4">
        <v>16</v>
      </c>
      <c r="AAU44" s="4">
        <v>3.2496103999999998E-2</v>
      </c>
      <c r="AAV44" s="6"/>
      <c r="AAW44" s="5"/>
      <c r="AAX44" s="6"/>
      <c r="AAY44" s="6"/>
      <c r="AAZ44" s="6">
        <v>320</v>
      </c>
      <c r="ABA44" s="6">
        <v>1.080533333</v>
      </c>
      <c r="ABB44" s="6"/>
      <c r="ABC44" s="6"/>
      <c r="ABD44" s="6"/>
      <c r="ABE44" s="6"/>
      <c r="ABF44" s="6"/>
      <c r="ABG44" s="6"/>
      <c r="ABH44" s="4"/>
      <c r="ABI44" s="4"/>
      <c r="ABJ44" s="4"/>
      <c r="ABK44" s="4">
        <v>2</v>
      </c>
      <c r="ABL44" s="4">
        <v>8.2388000000000003E-2</v>
      </c>
      <c r="ABM44" s="6"/>
      <c r="ABN44" s="5"/>
      <c r="ABO44" s="6"/>
      <c r="ABP44" s="6"/>
      <c r="ABQ44" s="6">
        <v>320</v>
      </c>
      <c r="ABR44" s="6">
        <v>1.080533333</v>
      </c>
      <c r="ABS44" s="6"/>
      <c r="ABT44" s="6"/>
      <c r="ABU44" s="6"/>
      <c r="ABV44" s="6"/>
      <c r="ABW44" s="6"/>
      <c r="ABX44" s="6"/>
      <c r="ABY44" s="4"/>
      <c r="ABZ44" s="4"/>
      <c r="ACA44" s="4"/>
      <c r="ACB44" s="4">
        <v>48</v>
      </c>
      <c r="ACC44" s="4">
        <v>0.21112109900000001</v>
      </c>
      <c r="ACD44" s="6"/>
      <c r="ACE44" s="5"/>
      <c r="ACF44" s="6"/>
      <c r="ACG44" s="6"/>
      <c r="ACH44" s="6">
        <v>320</v>
      </c>
      <c r="ACI44" s="6">
        <v>1.080533333</v>
      </c>
      <c r="ACJ44" s="6"/>
      <c r="ACK44" s="6"/>
      <c r="ACL44" s="6"/>
      <c r="ACM44" s="6"/>
      <c r="ACN44" s="6"/>
      <c r="ACO44" s="6"/>
      <c r="ACP44" s="4"/>
      <c r="ACQ44" s="4"/>
      <c r="ACR44" s="4"/>
      <c r="ACS44" s="4">
        <v>52</v>
      </c>
      <c r="ACT44" s="4">
        <v>4.5194905E-2</v>
      </c>
      <c r="ACU44" s="6"/>
      <c r="ACV44" s="5"/>
      <c r="ACW44" s="6"/>
      <c r="ACX44" s="6"/>
      <c r="ACY44" s="6">
        <v>320</v>
      </c>
      <c r="ACZ44" s="6">
        <v>1.080533333</v>
      </c>
      <c r="ADA44" s="6"/>
      <c r="ADB44" s="6"/>
      <c r="ADC44" s="6"/>
      <c r="ADD44" s="6"/>
      <c r="ADE44" s="6"/>
      <c r="ADF44" s="6"/>
      <c r="ADG44" s="4"/>
      <c r="ADH44" s="4"/>
      <c r="ADI44" s="4"/>
      <c r="ADJ44" s="4"/>
      <c r="ADK44" s="4"/>
      <c r="ADL44" s="6"/>
      <c r="ADM44" s="5"/>
      <c r="ADN44" s="6"/>
      <c r="ADO44" s="6"/>
      <c r="ADP44" s="6">
        <v>320</v>
      </c>
      <c r="ADQ44" s="6">
        <v>1.080533333</v>
      </c>
      <c r="ADR44" s="6"/>
      <c r="ADS44" s="6"/>
      <c r="ADT44" s="6"/>
      <c r="ADU44" s="6"/>
      <c r="ADV44" s="6"/>
      <c r="ADW44" s="6"/>
      <c r="ADX44" s="4"/>
      <c r="ADY44" s="4"/>
      <c r="ADZ44" s="4"/>
      <c r="AEA44" s="4">
        <v>42.403746669999997</v>
      </c>
      <c r="AEB44" s="4">
        <v>8.0358579999999999E-2</v>
      </c>
      <c r="AEC44" s="6"/>
      <c r="AED44" s="5"/>
      <c r="AEE44" s="6"/>
      <c r="AEF44" s="6"/>
      <c r="AEG44" s="6">
        <v>320</v>
      </c>
      <c r="AEH44" s="6">
        <v>1.080533333</v>
      </c>
      <c r="AEI44" s="6"/>
      <c r="AEJ44" s="6"/>
      <c r="AEK44" s="6"/>
      <c r="AEL44" s="6"/>
      <c r="AEM44" s="6"/>
      <c r="AEN44" s="6"/>
      <c r="AEO44" s="4"/>
      <c r="AEP44" s="4"/>
      <c r="AEQ44" s="4"/>
      <c r="AER44" s="4">
        <v>56.962033329999997</v>
      </c>
      <c r="AES44" s="4">
        <v>0.19781649100000001</v>
      </c>
      <c r="AET44" s="6"/>
      <c r="AEU44" s="6"/>
      <c r="AEV44" s="6"/>
      <c r="AEW44" s="5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</row>
    <row r="45" spans="1:881" ht="15.75" x14ac:dyDescent="0.25">
      <c r="A45" s="17" t="s">
        <v>155</v>
      </c>
      <c r="B45" s="4" t="s">
        <v>156</v>
      </c>
      <c r="C45" s="4"/>
      <c r="D45" s="4" t="s">
        <v>157</v>
      </c>
      <c r="E45" s="16"/>
      <c r="F45" s="4" t="s">
        <v>158</v>
      </c>
      <c r="G45" s="4"/>
      <c r="H45" s="4"/>
      <c r="I45" s="4"/>
      <c r="J45" s="4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4"/>
      <c r="W45" s="4"/>
      <c r="X45" s="6"/>
      <c r="Y45" s="4">
        <v>46</v>
      </c>
      <c r="Z45" s="4">
        <v>4.5264403000000002E-2</v>
      </c>
      <c r="AA45" s="6"/>
      <c r="AB45" s="5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4"/>
      <c r="AN45" s="4"/>
      <c r="AO45" s="6"/>
      <c r="AP45" s="4">
        <v>21.890786670000001</v>
      </c>
      <c r="AQ45" s="4">
        <v>4.5887339999999999E-2</v>
      </c>
      <c r="AR45" s="6"/>
      <c r="AS45" s="5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4"/>
      <c r="BE45" s="4"/>
      <c r="BF45" s="6"/>
      <c r="BG45" s="4">
        <v>18.98996</v>
      </c>
      <c r="BH45" s="4">
        <v>3.7347602000000001E-2</v>
      </c>
      <c r="BI45" s="6"/>
      <c r="BJ45" s="5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4"/>
      <c r="BV45" s="4"/>
      <c r="BW45" s="6"/>
      <c r="BX45" s="4">
        <v>154</v>
      </c>
      <c r="BY45" s="4">
        <v>8.8054608000000006E-2</v>
      </c>
      <c r="BZ45" s="6"/>
      <c r="CA45" s="5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4"/>
      <c r="CM45" s="4"/>
      <c r="CN45" s="6"/>
      <c r="CO45" s="4">
        <v>44</v>
      </c>
      <c r="CP45" s="4">
        <v>2.8110974E-2</v>
      </c>
      <c r="CQ45" s="6"/>
      <c r="CR45" s="5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4"/>
      <c r="DD45" s="4"/>
      <c r="DE45" s="4"/>
      <c r="DF45" s="4"/>
      <c r="DG45" s="4"/>
      <c r="DH45" s="4"/>
      <c r="DI45" s="5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4"/>
      <c r="DU45" s="4"/>
      <c r="DV45" s="4"/>
      <c r="DW45" s="4"/>
      <c r="DX45" s="4"/>
      <c r="DY45" s="4"/>
      <c r="DZ45" s="5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4"/>
      <c r="EL45" s="4"/>
      <c r="EM45" s="4"/>
      <c r="EN45" s="4"/>
      <c r="EO45" s="4"/>
      <c r="EP45" s="4"/>
      <c r="EQ45" s="5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4"/>
      <c r="FC45" s="4"/>
      <c r="FD45" s="6"/>
      <c r="FE45" s="4">
        <v>78</v>
      </c>
      <c r="FF45" s="4">
        <v>5.8147620999999997E-2</v>
      </c>
      <c r="FG45" s="6"/>
      <c r="FH45" s="5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4"/>
      <c r="FT45" s="4"/>
      <c r="FU45" s="6"/>
      <c r="FV45" s="4">
        <v>10</v>
      </c>
      <c r="FW45" s="4">
        <v>2.7594509E-2</v>
      </c>
      <c r="FX45" s="6"/>
      <c r="FY45" s="5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4"/>
      <c r="GK45" s="4"/>
      <c r="GL45" s="6"/>
      <c r="GM45" s="4">
        <v>24</v>
      </c>
      <c r="GN45" s="4">
        <v>3.7857743999999999E-2</v>
      </c>
      <c r="GO45" s="6"/>
      <c r="GP45" s="5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4"/>
      <c r="HB45" s="4"/>
      <c r="HC45" s="6"/>
      <c r="HD45" s="4">
        <v>56.829186669999999</v>
      </c>
      <c r="HE45" s="4">
        <v>9.4940351000000006E-2</v>
      </c>
      <c r="HF45" s="6"/>
      <c r="HG45" s="5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4"/>
      <c r="HS45" s="4"/>
      <c r="HT45" s="6"/>
      <c r="HU45" s="4">
        <v>58</v>
      </c>
      <c r="HV45" s="4">
        <v>5.2759689999999998E-2</v>
      </c>
      <c r="HW45" s="6"/>
      <c r="HX45" s="5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4"/>
      <c r="IJ45" s="4"/>
      <c r="IK45" s="6"/>
      <c r="IL45" s="4">
        <v>56</v>
      </c>
      <c r="IM45" s="4">
        <v>5.5113239000000001E-2</v>
      </c>
      <c r="IN45" s="6"/>
      <c r="IO45" s="5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4"/>
      <c r="JA45" s="4"/>
      <c r="JB45" s="6"/>
      <c r="JC45" s="4">
        <v>42</v>
      </c>
      <c r="JD45" s="4">
        <v>3.4282875999999997E-2</v>
      </c>
      <c r="JE45" s="6"/>
      <c r="JF45" s="5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4"/>
      <c r="JR45" s="4"/>
      <c r="JS45" s="6"/>
      <c r="JT45" s="4">
        <v>83.576639999999998</v>
      </c>
      <c r="JU45" s="4">
        <v>4.4950387000000001E-2</v>
      </c>
      <c r="JV45" s="6"/>
      <c r="JW45" s="5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4"/>
      <c r="KI45" s="4"/>
      <c r="KJ45" s="6"/>
      <c r="KK45" s="4">
        <v>22</v>
      </c>
      <c r="KL45" s="4">
        <v>2.888539E-2</v>
      </c>
      <c r="KM45" s="6"/>
      <c r="KN45" s="5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4"/>
      <c r="KZ45" s="4"/>
      <c r="LA45" s="6"/>
      <c r="LB45" s="4">
        <v>83.576639999999998</v>
      </c>
      <c r="LC45" s="4">
        <v>2.4299411E-2</v>
      </c>
      <c r="LD45" s="6"/>
      <c r="LE45" s="5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4"/>
      <c r="LQ45" s="4"/>
      <c r="LR45" s="6"/>
      <c r="LS45" s="6">
        <v>28.383040000000001</v>
      </c>
      <c r="LT45" s="6">
        <v>3.9107999999999997E-2</v>
      </c>
      <c r="LU45" s="6"/>
      <c r="LV45" s="5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4"/>
      <c r="MH45" s="4"/>
      <c r="MI45" s="6"/>
      <c r="MJ45" s="6">
        <v>58.540019999999998</v>
      </c>
      <c r="MK45" s="6">
        <v>3.8704000000000002E-2</v>
      </c>
      <c r="ML45" s="6"/>
      <c r="MM45" s="5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4"/>
      <c r="MY45" s="4"/>
      <c r="MZ45" s="6"/>
      <c r="NA45" s="4">
        <v>3.4521999999999999</v>
      </c>
      <c r="NB45" s="4">
        <v>3.6292711999999998E-2</v>
      </c>
      <c r="NC45" s="6"/>
      <c r="ND45" s="5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4"/>
      <c r="NP45" s="4"/>
      <c r="NQ45" s="6"/>
      <c r="NR45" s="4">
        <v>56</v>
      </c>
      <c r="NS45" s="4">
        <v>6.0996367000000003E-2</v>
      </c>
      <c r="NT45" s="6"/>
      <c r="NU45" s="5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4"/>
      <c r="OG45" s="4"/>
      <c r="OH45" s="6"/>
      <c r="OI45" s="4">
        <v>18.987100000000002</v>
      </c>
      <c r="OJ45" s="4">
        <v>4.3352941999999998E-2</v>
      </c>
      <c r="OK45" s="6"/>
      <c r="OL45" s="5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4"/>
      <c r="OX45" s="4"/>
      <c r="OY45" s="6"/>
      <c r="OZ45" s="4">
        <v>51.766073329999998</v>
      </c>
      <c r="PA45" s="4">
        <v>4.9554106000000001E-2</v>
      </c>
      <c r="PB45" s="6"/>
      <c r="PC45" s="5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4"/>
      <c r="PO45" s="4"/>
      <c r="PP45" s="6"/>
      <c r="PQ45" s="4">
        <v>32.836813329999998</v>
      </c>
      <c r="PR45" s="4">
        <v>5.8473742000000002E-2</v>
      </c>
      <c r="PS45" s="6"/>
      <c r="PT45" s="5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4"/>
      <c r="QF45" s="4"/>
      <c r="QG45" s="6"/>
      <c r="QH45" s="4">
        <v>43.416706670000003</v>
      </c>
      <c r="QI45" s="4">
        <v>6.0302173000000001E-2</v>
      </c>
      <c r="QJ45" s="6"/>
      <c r="QK45" s="5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4"/>
      <c r="QW45" s="4"/>
      <c r="QX45" s="6"/>
      <c r="QY45" s="4">
        <v>84</v>
      </c>
      <c r="QZ45" s="4">
        <v>5.2422671999999997E-2</v>
      </c>
      <c r="RA45" s="6"/>
      <c r="RB45" s="5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4"/>
      <c r="RN45" s="4"/>
      <c r="RO45" s="6"/>
      <c r="RP45" s="4">
        <v>51.766073329999998</v>
      </c>
      <c r="RQ45" s="4">
        <v>5.7614535000000001E-2</v>
      </c>
      <c r="RR45" s="6"/>
      <c r="RS45" s="5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4"/>
      <c r="SE45" s="4"/>
      <c r="SF45" s="6"/>
      <c r="SG45" s="4">
        <v>22</v>
      </c>
      <c r="SH45" s="4">
        <v>4.8208824999999997E-2</v>
      </c>
      <c r="SI45" s="6"/>
      <c r="SJ45" s="5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4"/>
      <c r="SV45" s="4"/>
      <c r="SW45" s="6"/>
      <c r="SX45" s="4">
        <v>6</v>
      </c>
      <c r="SY45" s="4">
        <v>4.9164410999999998E-2</v>
      </c>
      <c r="SZ45" s="6"/>
      <c r="TA45" s="5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4"/>
      <c r="TM45" s="4"/>
      <c r="TN45" s="6"/>
      <c r="TO45" s="4">
        <v>32</v>
      </c>
      <c r="TP45" s="4">
        <v>5.4790326E-2</v>
      </c>
      <c r="TQ45" s="6"/>
      <c r="TR45" s="5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4"/>
      <c r="UD45" s="4"/>
      <c r="UE45" s="6"/>
      <c r="UF45" s="4">
        <v>4</v>
      </c>
      <c r="UG45" s="4">
        <v>7.4146429E-2</v>
      </c>
      <c r="UH45" s="6"/>
      <c r="UI45" s="5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4"/>
      <c r="UU45" s="4"/>
      <c r="UV45" s="6"/>
      <c r="UW45" s="4">
        <v>80.094279999999998</v>
      </c>
      <c r="UX45" s="4">
        <v>2.3548919000000001E-2</v>
      </c>
      <c r="UY45" s="6"/>
      <c r="UZ45" s="5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4"/>
      <c r="VL45" s="4"/>
      <c r="VM45" s="6"/>
      <c r="VN45" s="4">
        <v>22.762306670000001</v>
      </c>
      <c r="VO45" s="4">
        <v>3.4641906E-2</v>
      </c>
      <c r="VP45" s="6"/>
      <c r="VQ45" s="5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4"/>
      <c r="WC45" s="4"/>
      <c r="WD45" s="6"/>
      <c r="WE45" s="4">
        <v>29.76609333</v>
      </c>
      <c r="WF45" s="4">
        <v>4.1777591000000003E-2</v>
      </c>
      <c r="WG45" s="6"/>
      <c r="WH45" s="5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4"/>
      <c r="WT45" s="4"/>
      <c r="WU45" s="6"/>
      <c r="WV45" s="4">
        <v>28</v>
      </c>
      <c r="WW45" s="4">
        <v>1.0312207E-2</v>
      </c>
      <c r="WX45" s="6"/>
      <c r="WY45" s="5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4"/>
      <c r="XK45" s="4"/>
      <c r="XL45" s="6"/>
      <c r="XM45" s="4">
        <v>72.032520000000005</v>
      </c>
      <c r="XN45" s="4">
        <v>7.1998198999999999E-2</v>
      </c>
      <c r="XO45" s="6"/>
      <c r="XP45" s="5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4"/>
      <c r="YB45" s="4"/>
      <c r="YC45" s="6"/>
      <c r="YD45" s="4">
        <v>24</v>
      </c>
      <c r="YE45" s="4">
        <v>6.6394555999999993E-2</v>
      </c>
      <c r="YF45" s="6"/>
      <c r="YG45" s="5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4"/>
      <c r="YS45" s="4"/>
      <c r="YT45" s="6"/>
      <c r="YU45" s="4">
        <v>24</v>
      </c>
      <c r="YV45" s="4">
        <v>4.1936538000000002E-2</v>
      </c>
      <c r="YW45" s="6"/>
      <c r="YX45" s="5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4"/>
      <c r="ZJ45" s="4"/>
      <c r="ZK45" s="6"/>
      <c r="ZL45" s="4">
        <v>64</v>
      </c>
      <c r="ZM45" s="4">
        <v>0.15687495800000001</v>
      </c>
      <c r="ZN45" s="6"/>
      <c r="ZO45" s="5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4"/>
      <c r="AAA45" s="4"/>
      <c r="AAB45" s="6"/>
      <c r="AAC45" s="4">
        <v>43.281500000000001</v>
      </c>
      <c r="AAD45" s="4">
        <v>3.7622816000000003E-2</v>
      </c>
      <c r="AAE45" s="6"/>
      <c r="AAF45" s="5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4"/>
      <c r="AAR45" s="4"/>
      <c r="AAS45" s="6"/>
      <c r="AAT45" s="4">
        <v>18</v>
      </c>
      <c r="AAU45" s="4">
        <v>3.2611648999999999E-2</v>
      </c>
      <c r="AAV45" s="6"/>
      <c r="AAW45" s="5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4"/>
      <c r="ABI45" s="4"/>
      <c r="ABJ45" s="6"/>
      <c r="ABK45" s="4">
        <v>4</v>
      </c>
      <c r="ABL45" s="4">
        <v>8.3707396000000003E-2</v>
      </c>
      <c r="ABM45" s="6"/>
      <c r="ABN45" s="5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4"/>
      <c r="ABZ45" s="4"/>
      <c r="ACA45" s="6"/>
      <c r="ACB45" s="4">
        <v>50</v>
      </c>
      <c r="ACC45" s="4">
        <v>0.21620811200000001</v>
      </c>
      <c r="ACD45" s="6"/>
      <c r="ACE45" s="5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4"/>
      <c r="ACQ45" s="4"/>
      <c r="ACR45" s="6"/>
      <c r="ACS45" s="4">
        <v>54</v>
      </c>
      <c r="ACT45" s="4">
        <v>4.5225003999999999E-2</v>
      </c>
      <c r="ACU45" s="6"/>
      <c r="ACV45" s="5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4"/>
      <c r="ADH45" s="4"/>
      <c r="ADI45" s="6"/>
      <c r="ADJ45" s="4"/>
      <c r="ADK45" s="4"/>
      <c r="ADL45" s="6"/>
      <c r="ADM45" s="5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4"/>
      <c r="ADY45" s="4"/>
      <c r="ADZ45" s="6"/>
      <c r="AEA45" s="4">
        <v>44.034660000000002</v>
      </c>
      <c r="AEB45" s="4">
        <v>7.9848728999999993E-2</v>
      </c>
      <c r="AEC45" s="6"/>
      <c r="AED45" s="5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4"/>
      <c r="AEP45" s="4"/>
      <c r="AEQ45" s="6"/>
      <c r="AER45" s="4">
        <v>58.58952</v>
      </c>
      <c r="AES45" s="4">
        <v>0.19916335099999999</v>
      </c>
      <c r="AET45" s="6"/>
      <c r="AEU45" s="6"/>
      <c r="AEV45" s="6"/>
      <c r="AEW45" s="5"/>
      <c r="AEX45" s="4"/>
      <c r="AEY45" s="8">
        <v>2830</v>
      </c>
      <c r="AEZ45" s="8">
        <v>3.0700000000000001E-11</v>
      </c>
      <c r="AFA45" s="8">
        <v>2.4800000000000001E-11</v>
      </c>
      <c r="AFB45" s="8">
        <v>1120</v>
      </c>
      <c r="AFC45" s="8">
        <v>3.1200000000000001E-10</v>
      </c>
      <c r="AFD45" s="8">
        <v>17300</v>
      </c>
      <c r="AFE45" s="8">
        <v>6870</v>
      </c>
      <c r="AFF45" s="8">
        <v>6.3300000000000004E-11</v>
      </c>
      <c r="AFG45" s="8">
        <v>2.7900000000000001E-9</v>
      </c>
      <c r="AFH45" s="8">
        <v>26300</v>
      </c>
      <c r="AFI45" s="8">
        <v>23400</v>
      </c>
      <c r="AFJ45" s="8">
        <v>20300</v>
      </c>
      <c r="AFK45" s="8">
        <v>3.0899999999999998E-11</v>
      </c>
      <c r="AFL45" s="8">
        <v>4.7900000000000004E-12</v>
      </c>
      <c r="AFM45" s="8">
        <v>1.38E-12</v>
      </c>
      <c r="AFN45" s="8">
        <v>412</v>
      </c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</row>
    <row r="46" spans="1:881" ht="15.75" x14ac:dyDescent="0.25">
      <c r="A46" s="16" t="s">
        <v>159</v>
      </c>
      <c r="B46" s="4"/>
      <c r="C46" s="4"/>
      <c r="D46" s="4"/>
      <c r="E46" s="4"/>
      <c r="F46" s="4"/>
      <c r="G46" s="4"/>
      <c r="H46" s="4"/>
      <c r="I46" s="4"/>
      <c r="J46" s="4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4"/>
      <c r="W46" s="4"/>
      <c r="X46" s="6"/>
      <c r="Y46" s="4">
        <v>48</v>
      </c>
      <c r="Z46" s="4">
        <v>4.6177655999999997E-2</v>
      </c>
      <c r="AA46" s="6"/>
      <c r="AB46" s="5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4"/>
      <c r="AN46" s="4"/>
      <c r="AO46" s="6"/>
      <c r="AP46" s="4">
        <v>23.574693329999999</v>
      </c>
      <c r="AQ46" s="4">
        <v>4.6305420999999999E-2</v>
      </c>
      <c r="AR46" s="6"/>
      <c r="AS46" s="5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4"/>
      <c r="BE46" s="4"/>
      <c r="BF46" s="6"/>
      <c r="BG46" s="4">
        <v>20.71632</v>
      </c>
      <c r="BH46" s="4">
        <v>3.6641288000000001E-2</v>
      </c>
      <c r="BI46" s="6"/>
      <c r="BJ46" s="5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4"/>
      <c r="BV46" s="4"/>
      <c r="BW46" s="6"/>
      <c r="BX46" s="4">
        <v>156</v>
      </c>
      <c r="BY46" s="4">
        <v>8.9035798999999999E-2</v>
      </c>
      <c r="BZ46" s="6"/>
      <c r="CA46" s="5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4"/>
      <c r="CM46" s="4"/>
      <c r="CN46" s="6"/>
      <c r="CO46" s="4">
        <v>46</v>
      </c>
      <c r="CP46" s="4">
        <v>2.9057603000000001E-2</v>
      </c>
      <c r="CQ46" s="6"/>
      <c r="CR46" s="5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4"/>
      <c r="DD46" s="4"/>
      <c r="DE46" s="4"/>
      <c r="DF46" s="4"/>
      <c r="DG46" s="4"/>
      <c r="DH46" s="4"/>
      <c r="DI46" s="5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4"/>
      <c r="DU46" s="4"/>
      <c r="DV46" s="4"/>
      <c r="DW46" s="4"/>
      <c r="DX46" s="4"/>
      <c r="DY46" s="4"/>
      <c r="DZ46" s="5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4"/>
      <c r="EL46" s="4"/>
      <c r="EM46" s="4"/>
      <c r="EN46" s="4"/>
      <c r="EO46" s="4"/>
      <c r="EP46" s="4"/>
      <c r="EQ46" s="5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4"/>
      <c r="FC46" s="4"/>
      <c r="FD46" s="6"/>
      <c r="FE46" s="4">
        <v>80</v>
      </c>
      <c r="FF46" s="4">
        <v>5.8721931999999998E-2</v>
      </c>
      <c r="FG46" s="6"/>
      <c r="FH46" s="5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4"/>
      <c r="FT46" s="4"/>
      <c r="FU46" s="6"/>
      <c r="FV46" s="4">
        <v>12</v>
      </c>
      <c r="FW46" s="4">
        <v>2.8727457000000001E-2</v>
      </c>
      <c r="FX46" s="6"/>
      <c r="FY46" s="5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4"/>
      <c r="GK46" s="4"/>
      <c r="GL46" s="6"/>
      <c r="GM46" s="4">
        <v>26</v>
      </c>
      <c r="GN46" s="4">
        <v>3.9140647000000001E-2</v>
      </c>
      <c r="GO46" s="6"/>
      <c r="GP46" s="5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4"/>
      <c r="HB46" s="4"/>
      <c r="HC46" s="6"/>
      <c r="HD46" s="4">
        <v>58.500633329999999</v>
      </c>
      <c r="HE46" s="4">
        <v>9.6072954000000002E-2</v>
      </c>
      <c r="HF46" s="6"/>
      <c r="HG46" s="5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4"/>
      <c r="HS46" s="4"/>
      <c r="HT46" s="6"/>
      <c r="HU46" s="4">
        <v>60</v>
      </c>
      <c r="HV46" s="4">
        <v>5.3644668E-2</v>
      </c>
      <c r="HW46" s="6"/>
      <c r="HX46" s="5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4"/>
      <c r="IJ46" s="4"/>
      <c r="IK46" s="6"/>
      <c r="IL46" s="4">
        <v>58</v>
      </c>
      <c r="IM46" s="4">
        <v>5.5559735999999998E-2</v>
      </c>
      <c r="IN46" s="6"/>
      <c r="IO46" s="5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4"/>
      <c r="JA46" s="4"/>
      <c r="JB46" s="6"/>
      <c r="JC46" s="4">
        <v>44</v>
      </c>
      <c r="JD46" s="4">
        <v>3.4367254999999999E-2</v>
      </c>
      <c r="JE46" s="6"/>
      <c r="JF46" s="5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4"/>
      <c r="JR46" s="4"/>
      <c r="JS46" s="6"/>
      <c r="JT46" s="4">
        <v>85.317819999999998</v>
      </c>
      <c r="JU46" s="4">
        <v>4.5593346E-2</v>
      </c>
      <c r="JV46" s="6"/>
      <c r="JW46" s="5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4"/>
      <c r="KI46" s="4"/>
      <c r="KJ46" s="6"/>
      <c r="KK46" s="4">
        <v>24</v>
      </c>
      <c r="KL46" s="4">
        <v>2.8785279E-2</v>
      </c>
      <c r="KM46" s="6"/>
      <c r="KN46" s="5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4"/>
      <c r="KZ46" s="4"/>
      <c r="LA46" s="6"/>
      <c r="LB46" s="4">
        <v>85.317819999999998</v>
      </c>
      <c r="LC46" s="4">
        <v>2.4145765E-2</v>
      </c>
      <c r="LD46" s="6"/>
      <c r="LE46" s="5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4"/>
      <c r="LQ46" s="4"/>
      <c r="LR46" s="6"/>
      <c r="LS46" s="6">
        <v>30.156980000000001</v>
      </c>
      <c r="LT46" s="6">
        <v>3.9336000000000003E-2</v>
      </c>
      <c r="LU46" s="6"/>
      <c r="LV46" s="5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4"/>
      <c r="MH46" s="4"/>
      <c r="MI46" s="6"/>
      <c r="MJ46" s="6">
        <v>60.313960000000002</v>
      </c>
      <c r="MK46" s="6">
        <v>3.9605000000000001E-2</v>
      </c>
      <c r="ML46" s="6"/>
      <c r="MM46" s="5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4"/>
      <c r="MY46" s="4"/>
      <c r="MZ46" s="6"/>
      <c r="NA46" s="4">
        <v>5.1783000000000001</v>
      </c>
      <c r="NB46" s="4">
        <v>3.6669304E-2</v>
      </c>
      <c r="NC46" s="6"/>
      <c r="ND46" s="5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4"/>
      <c r="NP46" s="4"/>
      <c r="NQ46" s="6"/>
      <c r="NR46" s="4">
        <v>58</v>
      </c>
      <c r="NS46" s="4">
        <v>6.2417122999999998E-2</v>
      </c>
      <c r="NT46" s="6"/>
      <c r="NU46" s="5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4"/>
      <c r="OG46" s="4"/>
      <c r="OH46" s="6"/>
      <c r="OI46" s="4">
        <v>20.713200000000001</v>
      </c>
      <c r="OJ46" s="4">
        <v>4.4051753999999999E-2</v>
      </c>
      <c r="OK46" s="6"/>
      <c r="OL46" s="5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4"/>
      <c r="OX46" s="4"/>
      <c r="OY46" s="6"/>
      <c r="OZ46" s="4">
        <v>53.43594667</v>
      </c>
      <c r="PA46" s="4">
        <v>4.9329481000000001E-2</v>
      </c>
      <c r="PB46" s="6"/>
      <c r="PC46" s="5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4"/>
      <c r="PO46" s="4"/>
      <c r="PP46" s="6"/>
      <c r="PQ46" s="4">
        <v>34.56506667</v>
      </c>
      <c r="PR46" s="4">
        <v>5.9743993000000002E-2</v>
      </c>
      <c r="PS46" s="6"/>
      <c r="PT46" s="5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4"/>
      <c r="QF46" s="4"/>
      <c r="QG46" s="6"/>
      <c r="QH46" s="4">
        <v>45.086579999999998</v>
      </c>
      <c r="QI46" s="4">
        <v>6.4532072999999995E-2</v>
      </c>
      <c r="QJ46" s="6"/>
      <c r="QK46" s="5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4"/>
      <c r="QW46" s="4"/>
      <c r="QX46" s="6"/>
      <c r="QY46" s="4">
        <v>86</v>
      </c>
      <c r="QZ46" s="4">
        <v>5.2468953999999998E-2</v>
      </c>
      <c r="RA46" s="6"/>
      <c r="RB46" s="5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4"/>
      <c r="RN46" s="4"/>
      <c r="RO46" s="6"/>
      <c r="RP46" s="4">
        <v>53.43594667</v>
      </c>
      <c r="RQ46" s="4">
        <v>5.8278198000000003E-2</v>
      </c>
      <c r="RR46" s="6"/>
      <c r="RS46" s="5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4"/>
      <c r="SE46" s="4"/>
      <c r="SF46" s="6"/>
      <c r="SG46" s="4">
        <v>24</v>
      </c>
      <c r="SH46" s="4">
        <v>5.0308538E-2</v>
      </c>
      <c r="SI46" s="6"/>
      <c r="SJ46" s="5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4"/>
      <c r="SV46" s="4"/>
      <c r="SW46" s="6"/>
      <c r="SX46" s="4">
        <v>8</v>
      </c>
      <c r="SY46" s="4">
        <v>4.9708289000000003E-2</v>
      </c>
      <c r="SZ46" s="6"/>
      <c r="TA46" s="5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4"/>
      <c r="TM46" s="4"/>
      <c r="TN46" s="6"/>
      <c r="TO46" s="4">
        <v>34</v>
      </c>
      <c r="TP46" s="4">
        <v>5.5358535E-2</v>
      </c>
      <c r="TQ46" s="6"/>
      <c r="TR46" s="5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4"/>
      <c r="UD46" s="4"/>
      <c r="UE46" s="6"/>
      <c r="UF46" s="4">
        <v>6</v>
      </c>
      <c r="UG46" s="4">
        <v>7.5300640000000002E-2</v>
      </c>
      <c r="UH46" s="6"/>
      <c r="UI46" s="5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4"/>
      <c r="UU46" s="4"/>
      <c r="UV46" s="6"/>
      <c r="UW46" s="4">
        <v>81.835459999999998</v>
      </c>
      <c r="UX46" s="4">
        <v>2.3913672E-2</v>
      </c>
      <c r="UY46" s="6"/>
      <c r="UZ46" s="5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4"/>
      <c r="VL46" s="4"/>
      <c r="VM46" s="6"/>
      <c r="VN46" s="4">
        <v>24.513253330000001</v>
      </c>
      <c r="VO46" s="4">
        <v>3.6055536999999999E-2</v>
      </c>
      <c r="VP46" s="6"/>
      <c r="VQ46" s="5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4"/>
      <c r="WC46" s="4"/>
      <c r="WD46" s="6"/>
      <c r="WE46" s="4">
        <v>31.517040000000001</v>
      </c>
      <c r="WF46" s="4">
        <v>4.3114431000000002E-2</v>
      </c>
      <c r="WG46" s="6"/>
      <c r="WH46" s="5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4"/>
      <c r="WT46" s="4"/>
      <c r="WU46" s="6"/>
      <c r="WV46" s="4">
        <v>30</v>
      </c>
      <c r="WW46" s="4">
        <v>1.1735565999999999E-2</v>
      </c>
      <c r="WX46" s="6"/>
      <c r="WY46" s="5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4"/>
      <c r="XK46" s="4"/>
      <c r="XL46" s="6"/>
      <c r="XM46" s="4">
        <v>73.747579999999999</v>
      </c>
      <c r="XN46" s="4">
        <v>7.2706964999999998E-2</v>
      </c>
      <c r="XO46" s="6"/>
      <c r="XP46" s="5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4"/>
      <c r="YB46" s="4"/>
      <c r="YC46" s="6"/>
      <c r="YD46" s="4">
        <v>26</v>
      </c>
      <c r="YE46" s="4">
        <v>6.7583889999999994E-2</v>
      </c>
      <c r="YF46" s="6"/>
      <c r="YG46" s="5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4"/>
      <c r="YS46" s="4"/>
      <c r="YT46" s="6"/>
      <c r="YU46" s="4">
        <v>26</v>
      </c>
      <c r="YV46" s="4">
        <v>4.2975600000000003E-2</v>
      </c>
      <c r="YW46" s="6"/>
      <c r="YX46" s="5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4"/>
      <c r="ZJ46" s="4"/>
      <c r="ZK46" s="6"/>
      <c r="ZL46" s="4">
        <v>66</v>
      </c>
      <c r="ZM46" s="4">
        <v>0.15725840799999999</v>
      </c>
      <c r="ZN46" s="6"/>
      <c r="ZO46" s="5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4"/>
      <c r="AAA46" s="4"/>
      <c r="AAB46" s="6"/>
      <c r="AAC46" s="4">
        <v>45.01276</v>
      </c>
      <c r="AAD46" s="4">
        <v>3.8934020999999999E-2</v>
      </c>
      <c r="AAE46" s="6"/>
      <c r="AAF46" s="5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4"/>
      <c r="AAR46" s="4"/>
      <c r="AAS46" s="6"/>
      <c r="AAT46" s="4">
        <v>20</v>
      </c>
      <c r="AAU46" s="4">
        <v>3.2810224999999998E-2</v>
      </c>
      <c r="AAV46" s="6"/>
      <c r="AAW46" s="5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4"/>
      <c r="ABI46" s="4"/>
      <c r="ABJ46" s="6"/>
      <c r="ABK46" s="4">
        <v>6</v>
      </c>
      <c r="ABL46" s="4">
        <v>8.5183176999999999E-2</v>
      </c>
      <c r="ABM46" s="6"/>
      <c r="ABN46" s="5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4"/>
      <c r="ABZ46" s="4"/>
      <c r="ACA46" s="6"/>
      <c r="ACB46" s="4">
        <v>52</v>
      </c>
      <c r="ACC46" s="4">
        <v>0.22781899899999999</v>
      </c>
      <c r="ACD46" s="6"/>
      <c r="ACE46" s="5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4"/>
      <c r="ACQ46" s="4"/>
      <c r="ACR46" s="6"/>
      <c r="ACS46" s="4">
        <v>56</v>
      </c>
      <c r="ACT46" s="4">
        <v>4.5809382000000003E-2</v>
      </c>
      <c r="ACU46" s="6"/>
      <c r="ACV46" s="5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4"/>
      <c r="ADH46" s="4"/>
      <c r="ADI46" s="6"/>
      <c r="ADJ46" s="4"/>
      <c r="ADK46" s="4"/>
      <c r="ADL46" s="6"/>
      <c r="ADM46" s="5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4"/>
      <c r="ADY46" s="4"/>
      <c r="ADZ46" s="6"/>
      <c r="AEA46" s="4">
        <v>45.665573330000001</v>
      </c>
      <c r="AEB46" s="4">
        <v>8.1226142000000001E-2</v>
      </c>
      <c r="AEC46" s="6"/>
      <c r="AED46" s="5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4"/>
      <c r="AEP46" s="4"/>
      <c r="AEQ46" s="6"/>
      <c r="AER46" s="4">
        <v>60.217006670000004</v>
      </c>
      <c r="AES46" s="4">
        <v>0.20021707</v>
      </c>
      <c r="AET46" s="6"/>
      <c r="AEU46" s="6"/>
      <c r="AEV46" s="6"/>
      <c r="AEW46" s="5"/>
      <c r="AEX46" s="4"/>
      <c r="AEY46" s="7">
        <v>2480000000000</v>
      </c>
      <c r="AEZ46" s="7">
        <v>2.7E-2</v>
      </c>
      <c r="AFA46" s="7">
        <v>2.1700000000000001E-2</v>
      </c>
      <c r="AFB46" s="7">
        <v>978000000000</v>
      </c>
      <c r="AFC46" s="7">
        <v>0.27300000000000002</v>
      </c>
      <c r="AFD46" s="7">
        <v>15200000000000</v>
      </c>
      <c r="AFE46" s="7">
        <v>6030000000000</v>
      </c>
      <c r="AFF46" s="7">
        <v>5.5500000000000001E-2</v>
      </c>
      <c r="AFG46" s="7">
        <v>2.4500000000000002</v>
      </c>
      <c r="AFH46" s="7">
        <v>23100000000000</v>
      </c>
      <c r="AFI46" s="7">
        <v>20500000000000</v>
      </c>
      <c r="AFJ46" s="7">
        <v>17800000000000</v>
      </c>
      <c r="AFK46" s="7">
        <v>2.7099999999999999E-2</v>
      </c>
      <c r="AFL46" s="7">
        <v>4.1999999999999997E-3</v>
      </c>
      <c r="AFM46" s="7">
        <v>1.2099999999999999E-3</v>
      </c>
      <c r="AFN46" s="7">
        <v>362000000000</v>
      </c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</row>
    <row r="47" spans="1:881" ht="15.75" x14ac:dyDescent="0.25">
      <c r="A47" s="16" t="s">
        <v>34</v>
      </c>
      <c r="B47" s="4"/>
      <c r="C47" s="4"/>
      <c r="D47" s="4" t="s">
        <v>154</v>
      </c>
      <c r="E47" s="4" t="s">
        <v>160</v>
      </c>
      <c r="F47" s="4"/>
      <c r="G47" s="4"/>
      <c r="H47" s="4"/>
      <c r="I47" s="4"/>
      <c r="J47" s="4"/>
      <c r="K47" s="5"/>
      <c r="L47" s="6"/>
      <c r="M47" s="6"/>
      <c r="N47" s="6"/>
      <c r="O47" s="6"/>
      <c r="P47" s="6"/>
      <c r="Q47" s="6"/>
      <c r="R47" s="6" t="s">
        <v>87</v>
      </c>
      <c r="S47" s="6"/>
      <c r="T47" s="6"/>
      <c r="U47" s="6"/>
      <c r="V47" s="4"/>
      <c r="W47" s="4"/>
      <c r="X47" s="6"/>
      <c r="Y47" s="4">
        <v>50</v>
      </c>
      <c r="Z47" s="4">
        <v>4.6430579999999999E-2</v>
      </c>
      <c r="AA47" s="6"/>
      <c r="AB47" s="5"/>
      <c r="AC47" s="6"/>
      <c r="AD47" s="6"/>
      <c r="AE47" s="6"/>
      <c r="AF47" s="6"/>
      <c r="AG47" s="6"/>
      <c r="AH47" s="6"/>
      <c r="AI47" s="6" t="s">
        <v>87</v>
      </c>
      <c r="AJ47" s="6"/>
      <c r="AK47" s="6"/>
      <c r="AL47" s="6"/>
      <c r="AM47" s="4"/>
      <c r="AN47" s="4"/>
      <c r="AO47" s="6"/>
      <c r="AP47" s="4">
        <v>25.258600000000001</v>
      </c>
      <c r="AQ47" s="4">
        <v>4.6568379999999999E-2</v>
      </c>
      <c r="AR47" s="6"/>
      <c r="AS47" s="5"/>
      <c r="AT47" s="6"/>
      <c r="AU47" s="6"/>
      <c r="AV47" s="6"/>
      <c r="AW47" s="6"/>
      <c r="AX47" s="6"/>
      <c r="AY47" s="6"/>
      <c r="AZ47" s="6" t="s">
        <v>87</v>
      </c>
      <c r="BA47" s="6"/>
      <c r="BB47" s="6"/>
      <c r="BC47" s="6"/>
      <c r="BD47" s="4"/>
      <c r="BE47" s="4"/>
      <c r="BF47" s="6"/>
      <c r="BG47" s="4">
        <v>22.442679999999999</v>
      </c>
      <c r="BH47" s="4">
        <v>3.8660607999999999E-2</v>
      </c>
      <c r="BI47" s="6"/>
      <c r="BJ47" s="5"/>
      <c r="BK47" s="6"/>
      <c r="BL47" s="6"/>
      <c r="BM47" s="6"/>
      <c r="BN47" s="6"/>
      <c r="BO47" s="6"/>
      <c r="BP47" s="6"/>
      <c r="BQ47" s="6" t="s">
        <v>87</v>
      </c>
      <c r="BR47" s="6"/>
      <c r="BS47" s="6"/>
      <c r="BT47" s="6"/>
      <c r="BU47" s="4"/>
      <c r="BV47" s="4"/>
      <c r="BW47" s="6"/>
      <c r="BX47" s="4">
        <v>158</v>
      </c>
      <c r="BY47" s="4">
        <v>8.8874011000000003E-2</v>
      </c>
      <c r="BZ47" s="6"/>
      <c r="CA47" s="5"/>
      <c r="CB47" s="6"/>
      <c r="CC47" s="6"/>
      <c r="CD47" s="6"/>
      <c r="CE47" s="6"/>
      <c r="CF47" s="6"/>
      <c r="CG47" s="6"/>
      <c r="CH47" s="6" t="s">
        <v>87</v>
      </c>
      <c r="CI47" s="6"/>
      <c r="CJ47" s="6"/>
      <c r="CK47" s="6"/>
      <c r="CL47" s="4"/>
      <c r="CM47" s="4"/>
      <c r="CN47" s="6"/>
      <c r="CO47" s="4">
        <v>48</v>
      </c>
      <c r="CP47" s="4">
        <v>2.9570711E-2</v>
      </c>
      <c r="CQ47" s="6"/>
      <c r="CR47" s="5"/>
      <c r="CS47" s="6"/>
      <c r="CT47" s="6"/>
      <c r="CU47" s="6"/>
      <c r="CV47" s="6"/>
      <c r="CW47" s="6"/>
      <c r="CX47" s="6"/>
      <c r="CY47" s="6" t="s">
        <v>87</v>
      </c>
      <c r="CZ47" s="6"/>
      <c r="DA47" s="6"/>
      <c r="DB47" s="6"/>
      <c r="DC47" s="4"/>
      <c r="DD47" s="4"/>
      <c r="DE47" s="4"/>
      <c r="DF47" s="4"/>
      <c r="DG47" s="4"/>
      <c r="DH47" s="6"/>
      <c r="DI47" s="5"/>
      <c r="DJ47" s="6"/>
      <c r="DK47" s="6"/>
      <c r="DL47" s="6"/>
      <c r="DM47" s="6"/>
      <c r="DN47" s="6"/>
      <c r="DO47" s="6"/>
      <c r="DP47" s="6" t="s">
        <v>87</v>
      </c>
      <c r="DQ47" s="6"/>
      <c r="DR47" s="6"/>
      <c r="DS47" s="6"/>
      <c r="DT47" s="4"/>
      <c r="DU47" s="4"/>
      <c r="DV47" s="4"/>
      <c r="DW47" s="4"/>
      <c r="DX47" s="4"/>
      <c r="DY47" s="6"/>
      <c r="DZ47" s="5"/>
      <c r="EA47" s="6"/>
      <c r="EB47" s="6"/>
      <c r="EC47" s="6"/>
      <c r="ED47" s="6"/>
      <c r="EE47" s="6"/>
      <c r="EF47" s="6"/>
      <c r="EG47" s="6" t="s">
        <v>87</v>
      </c>
      <c r="EH47" s="6"/>
      <c r="EI47" s="6"/>
      <c r="EJ47" s="6"/>
      <c r="EK47" s="4"/>
      <c r="EL47" s="4"/>
      <c r="EM47" s="4"/>
      <c r="EN47" s="4"/>
      <c r="EO47" s="4"/>
      <c r="EP47" s="6"/>
      <c r="EQ47" s="5"/>
      <c r="ER47" s="6"/>
      <c r="ES47" s="6"/>
      <c r="ET47" s="6"/>
      <c r="EU47" s="6"/>
      <c r="EV47" s="6"/>
      <c r="EW47" s="6"/>
      <c r="EX47" s="6" t="s">
        <v>87</v>
      </c>
      <c r="EY47" s="6"/>
      <c r="EZ47" s="6"/>
      <c r="FA47" s="6"/>
      <c r="FB47" s="4"/>
      <c r="FC47" s="4"/>
      <c r="FD47" s="6"/>
      <c r="FE47" s="4">
        <v>82</v>
      </c>
      <c r="FF47" s="4">
        <v>5.9927432000000003E-2</v>
      </c>
      <c r="FG47" s="6"/>
      <c r="FH47" s="5"/>
      <c r="FI47" s="6"/>
      <c r="FJ47" s="6"/>
      <c r="FK47" s="6"/>
      <c r="FL47" s="6"/>
      <c r="FM47" s="6"/>
      <c r="FN47" s="6"/>
      <c r="FO47" s="6" t="s">
        <v>87</v>
      </c>
      <c r="FP47" s="6"/>
      <c r="FQ47" s="6"/>
      <c r="FR47" s="6"/>
      <c r="FS47" s="4"/>
      <c r="FT47" s="4"/>
      <c r="FU47" s="6"/>
      <c r="FV47" s="4">
        <v>14</v>
      </c>
      <c r="FW47" s="4">
        <v>3.0405007000000001E-2</v>
      </c>
      <c r="FX47" s="6"/>
      <c r="FY47" s="5"/>
      <c r="FZ47" s="6"/>
      <c r="GA47" s="6"/>
      <c r="GB47" s="6"/>
      <c r="GC47" s="6"/>
      <c r="GD47" s="6"/>
      <c r="GE47" s="6"/>
      <c r="GF47" s="6" t="s">
        <v>87</v>
      </c>
      <c r="GG47" s="6"/>
      <c r="GH47" s="6"/>
      <c r="GI47" s="6"/>
      <c r="GJ47" s="4"/>
      <c r="GK47" s="4"/>
      <c r="GL47" s="6"/>
      <c r="GM47" s="4">
        <v>28</v>
      </c>
      <c r="GN47" s="4">
        <v>4.0652002E-2</v>
      </c>
      <c r="GO47" s="6"/>
      <c r="GP47" s="5"/>
      <c r="GQ47" s="6"/>
      <c r="GR47" s="6"/>
      <c r="GS47" s="6"/>
      <c r="GT47" s="6"/>
      <c r="GU47" s="6"/>
      <c r="GV47" s="6"/>
      <c r="GW47" s="6" t="s">
        <v>87</v>
      </c>
      <c r="GX47" s="6"/>
      <c r="GY47" s="6"/>
      <c r="GZ47" s="6"/>
      <c r="HA47" s="4"/>
      <c r="HB47" s="4"/>
      <c r="HC47" s="6"/>
      <c r="HD47" s="4"/>
      <c r="HE47" s="4"/>
      <c r="HF47" s="6"/>
      <c r="HG47" s="5"/>
      <c r="HH47" s="6"/>
      <c r="HI47" s="6"/>
      <c r="HJ47" s="6"/>
      <c r="HK47" s="6"/>
      <c r="HL47" s="6"/>
      <c r="HM47" s="6"/>
      <c r="HN47" s="6" t="s">
        <v>87</v>
      </c>
      <c r="HO47" s="6"/>
      <c r="HP47" s="6"/>
      <c r="HQ47" s="6"/>
      <c r="HR47" s="4"/>
      <c r="HS47" s="4"/>
      <c r="HT47" s="6"/>
      <c r="HU47" s="4">
        <v>62</v>
      </c>
      <c r="HV47" s="4">
        <v>5.4125958000000002E-2</v>
      </c>
      <c r="HW47" s="6"/>
      <c r="HX47" s="5"/>
      <c r="HY47" s="6"/>
      <c r="HZ47" s="6"/>
      <c r="IA47" s="6"/>
      <c r="IB47" s="6"/>
      <c r="IC47" s="6"/>
      <c r="ID47" s="6"/>
      <c r="IE47" s="6" t="s">
        <v>87</v>
      </c>
      <c r="IF47" s="6"/>
      <c r="IG47" s="6"/>
      <c r="IH47" s="6"/>
      <c r="II47" s="4"/>
      <c r="IJ47" s="4"/>
      <c r="IK47" s="6"/>
      <c r="IL47" s="4">
        <v>60</v>
      </c>
      <c r="IM47" s="4">
        <v>5.6910383000000002E-2</v>
      </c>
      <c r="IN47" s="6"/>
      <c r="IO47" s="5"/>
      <c r="IP47" s="6"/>
      <c r="IQ47" s="6"/>
      <c r="IR47" s="6"/>
      <c r="IS47" s="6"/>
      <c r="IT47" s="6"/>
      <c r="IU47" s="6"/>
      <c r="IV47" s="6" t="s">
        <v>87</v>
      </c>
      <c r="IW47" s="6"/>
      <c r="IX47" s="6"/>
      <c r="IY47" s="6"/>
      <c r="IZ47" s="4"/>
      <c r="JA47" s="4"/>
      <c r="JB47" s="6"/>
      <c r="JC47" s="4">
        <v>46</v>
      </c>
      <c r="JD47" s="4">
        <v>3.6171811999999998E-2</v>
      </c>
      <c r="JE47" s="6"/>
      <c r="JF47" s="5"/>
      <c r="JG47" s="6"/>
      <c r="JH47" s="6"/>
      <c r="JI47" s="6"/>
      <c r="JJ47" s="6"/>
      <c r="JK47" s="6"/>
      <c r="JL47" s="6"/>
      <c r="JM47" s="6" t="s">
        <v>87</v>
      </c>
      <c r="JN47" s="6"/>
      <c r="JO47" s="6"/>
      <c r="JP47" s="6"/>
      <c r="JQ47" s="4"/>
      <c r="JR47" s="4"/>
      <c r="JS47" s="6"/>
      <c r="JT47" s="4">
        <v>87.058999999999997</v>
      </c>
      <c r="JU47" s="4">
        <v>4.5710673E-2</v>
      </c>
      <c r="JV47" s="6"/>
      <c r="JW47" s="5"/>
      <c r="JX47" s="6"/>
      <c r="JY47" s="6"/>
      <c r="JZ47" s="6"/>
      <c r="KA47" s="6"/>
      <c r="KB47" s="6"/>
      <c r="KC47" s="6"/>
      <c r="KD47" s="6" t="s">
        <v>87</v>
      </c>
      <c r="KE47" s="6"/>
      <c r="KF47" s="6"/>
      <c r="KG47" s="6"/>
      <c r="KH47" s="4"/>
      <c r="KI47" s="4"/>
      <c r="KJ47" s="6"/>
      <c r="KK47" s="4">
        <v>26</v>
      </c>
      <c r="KL47" s="4">
        <v>2.930429E-2</v>
      </c>
      <c r="KM47" s="6"/>
      <c r="KN47" s="5"/>
      <c r="KO47" s="6"/>
      <c r="KP47" s="6"/>
      <c r="KQ47" s="6"/>
      <c r="KR47" s="6"/>
      <c r="KS47" s="6"/>
      <c r="KT47" s="6"/>
      <c r="KU47" s="6" t="s">
        <v>87</v>
      </c>
      <c r="KV47" s="6"/>
      <c r="KW47" s="6"/>
      <c r="KX47" s="6"/>
      <c r="KY47" s="4"/>
      <c r="KZ47" s="4"/>
      <c r="LA47" s="6"/>
      <c r="LB47" s="4">
        <v>87.058999999999997</v>
      </c>
      <c r="LC47" s="4">
        <v>2.3399439000000001E-2</v>
      </c>
      <c r="LD47" s="6"/>
      <c r="LE47" s="5"/>
      <c r="LF47" s="6"/>
      <c r="LG47" s="6"/>
      <c r="LH47" s="6"/>
      <c r="LI47" s="6"/>
      <c r="LJ47" s="6"/>
      <c r="LK47" s="6"/>
      <c r="LL47" s="6" t="s">
        <v>87</v>
      </c>
      <c r="LM47" s="6"/>
      <c r="LN47" s="6"/>
      <c r="LO47" s="6"/>
      <c r="LP47" s="4"/>
      <c r="LQ47" s="4"/>
      <c r="LR47" s="6"/>
      <c r="LS47" s="6">
        <v>31.93092</v>
      </c>
      <c r="LT47" s="6">
        <v>4.0407999999999999E-2</v>
      </c>
      <c r="LU47" s="6"/>
      <c r="LV47" s="5"/>
      <c r="LW47" s="6"/>
      <c r="LX47" s="6"/>
      <c r="LY47" s="6"/>
      <c r="LZ47" s="6"/>
      <c r="MA47" s="6"/>
      <c r="MB47" s="6"/>
      <c r="MC47" s="6" t="s">
        <v>87</v>
      </c>
      <c r="MD47" s="6"/>
      <c r="ME47" s="6"/>
      <c r="MF47" s="6"/>
      <c r="MG47" s="4"/>
      <c r="MH47" s="4"/>
      <c r="MI47" s="6"/>
      <c r="MJ47" s="6">
        <v>62.087899999999998</v>
      </c>
      <c r="MK47" s="6">
        <v>4.0550999999999997E-2</v>
      </c>
      <c r="ML47" s="6"/>
      <c r="MM47" s="5"/>
      <c r="MN47" s="6"/>
      <c r="MO47" s="6"/>
      <c r="MP47" s="6"/>
      <c r="MQ47" s="6"/>
      <c r="MR47" s="6"/>
      <c r="MS47" s="6"/>
      <c r="MT47" s="6" t="s">
        <v>87</v>
      </c>
      <c r="MU47" s="6"/>
      <c r="MV47" s="6"/>
      <c r="MW47" s="6"/>
      <c r="MX47" s="4"/>
      <c r="MY47" s="4"/>
      <c r="MZ47" s="6"/>
      <c r="NA47" s="4">
        <v>6.9043999999999999</v>
      </c>
      <c r="NB47" s="4">
        <v>3.7173884999999997E-2</v>
      </c>
      <c r="NC47" s="6"/>
      <c r="ND47" s="5"/>
      <c r="NE47" s="6"/>
      <c r="NF47" s="6"/>
      <c r="NG47" s="6"/>
      <c r="NH47" s="6"/>
      <c r="NI47" s="6"/>
      <c r="NJ47" s="6"/>
      <c r="NK47" s="6" t="s">
        <v>87</v>
      </c>
      <c r="NL47" s="6"/>
      <c r="NM47" s="6"/>
      <c r="NN47" s="6"/>
      <c r="NO47" s="4"/>
      <c r="NP47" s="4"/>
      <c r="NQ47" s="6"/>
      <c r="NR47" s="4">
        <v>60</v>
      </c>
      <c r="NS47" s="4">
        <v>6.3597645999999994E-2</v>
      </c>
      <c r="NT47" s="6"/>
      <c r="NU47" s="5"/>
      <c r="NV47" s="6"/>
      <c r="NW47" s="6"/>
      <c r="NX47" s="6"/>
      <c r="NY47" s="6"/>
      <c r="NZ47" s="6"/>
      <c r="OA47" s="6"/>
      <c r="OB47" s="6" t="s">
        <v>87</v>
      </c>
      <c r="OC47" s="6"/>
      <c r="OD47" s="6"/>
      <c r="OE47" s="6"/>
      <c r="OF47" s="4"/>
      <c r="OG47" s="4"/>
      <c r="OH47" s="6"/>
      <c r="OI47" s="4">
        <v>22.439299999999999</v>
      </c>
      <c r="OJ47" s="4">
        <v>4.4730239999999998E-2</v>
      </c>
      <c r="OK47" s="6"/>
      <c r="OL47" s="5"/>
      <c r="OM47" s="6"/>
      <c r="ON47" s="6"/>
      <c r="OO47" s="6"/>
      <c r="OP47" s="6"/>
      <c r="OQ47" s="6"/>
      <c r="OR47" s="6"/>
      <c r="OS47" s="6" t="s">
        <v>87</v>
      </c>
      <c r="OT47" s="6"/>
      <c r="OU47" s="6"/>
      <c r="OV47" s="6"/>
      <c r="OW47" s="4"/>
      <c r="OX47" s="4"/>
      <c r="OY47" s="6"/>
      <c r="OZ47" s="4">
        <v>55.105820000000001</v>
      </c>
      <c r="PA47" s="4">
        <v>5.0658398E-2</v>
      </c>
      <c r="PB47" s="6"/>
      <c r="PC47" s="5"/>
      <c r="PD47" s="6"/>
      <c r="PE47" s="6"/>
      <c r="PF47" s="6"/>
      <c r="PG47" s="6"/>
      <c r="PH47" s="6"/>
      <c r="PI47" s="6"/>
      <c r="PJ47" s="6" t="s">
        <v>87</v>
      </c>
      <c r="PK47" s="6"/>
      <c r="PL47" s="6"/>
      <c r="PM47" s="6"/>
      <c r="PN47" s="4"/>
      <c r="PO47" s="4"/>
      <c r="PP47" s="6"/>
      <c r="PQ47" s="4">
        <v>36.293320000000001</v>
      </c>
      <c r="PR47" s="4">
        <v>6.0631824000000001E-2</v>
      </c>
      <c r="PS47" s="6"/>
      <c r="PT47" s="5"/>
      <c r="PU47" s="6"/>
      <c r="PV47" s="6"/>
      <c r="PW47" s="6"/>
      <c r="PX47" s="6"/>
      <c r="PY47" s="6"/>
      <c r="PZ47" s="6"/>
      <c r="QA47" s="6" t="s">
        <v>87</v>
      </c>
      <c r="QB47" s="6"/>
      <c r="QC47" s="6"/>
      <c r="QD47" s="6"/>
      <c r="QE47" s="4"/>
      <c r="QF47" s="4"/>
      <c r="QG47" s="6"/>
      <c r="QH47" s="4"/>
      <c r="QI47" s="4"/>
      <c r="QJ47" s="6"/>
      <c r="QK47" s="5"/>
      <c r="QL47" s="6"/>
      <c r="QM47" s="6"/>
      <c r="QN47" s="6"/>
      <c r="QO47" s="6"/>
      <c r="QP47" s="6"/>
      <c r="QQ47" s="6"/>
      <c r="QR47" s="6" t="s">
        <v>87</v>
      </c>
      <c r="QS47" s="6"/>
      <c r="QT47" s="6"/>
      <c r="QU47" s="6"/>
      <c r="QV47" s="4"/>
      <c r="QW47" s="4"/>
      <c r="QX47" s="6"/>
      <c r="QY47" s="4">
        <v>88</v>
      </c>
      <c r="QZ47" s="4">
        <v>5.2365729E-2</v>
      </c>
      <c r="RA47" s="6"/>
      <c r="RB47" s="5"/>
      <c r="RC47" s="6"/>
      <c r="RD47" s="6"/>
      <c r="RE47" s="6"/>
      <c r="RF47" s="6"/>
      <c r="RG47" s="6"/>
      <c r="RH47" s="6"/>
      <c r="RI47" s="6" t="s">
        <v>87</v>
      </c>
      <c r="RJ47" s="6"/>
      <c r="RK47" s="6"/>
      <c r="RL47" s="6"/>
      <c r="RM47" s="4"/>
      <c r="RN47" s="4"/>
      <c r="RO47" s="6"/>
      <c r="RP47" s="4">
        <v>55.105820000000001</v>
      </c>
      <c r="RQ47" s="4">
        <v>5.9321857999999998E-2</v>
      </c>
      <c r="RR47" s="6"/>
      <c r="RS47" s="5"/>
      <c r="RT47" s="6"/>
      <c r="RU47" s="6"/>
      <c r="RV47" s="6"/>
      <c r="RW47" s="6"/>
      <c r="RX47" s="6"/>
      <c r="RY47" s="6"/>
      <c r="RZ47" s="6" t="s">
        <v>87</v>
      </c>
      <c r="SA47" s="6"/>
      <c r="SB47" s="6"/>
      <c r="SC47" s="6"/>
      <c r="SD47" s="4"/>
      <c r="SE47" s="4"/>
      <c r="SF47" s="6"/>
      <c r="SG47" s="4">
        <v>26</v>
      </c>
      <c r="SH47" s="4">
        <v>5.0386449E-2</v>
      </c>
      <c r="SI47" s="6"/>
      <c r="SJ47" s="5"/>
      <c r="SK47" s="6"/>
      <c r="SL47" s="6"/>
      <c r="SM47" s="6"/>
      <c r="SN47" s="6"/>
      <c r="SO47" s="6"/>
      <c r="SP47" s="6"/>
      <c r="SQ47" s="6" t="s">
        <v>87</v>
      </c>
      <c r="SR47" s="6"/>
      <c r="SS47" s="6"/>
      <c r="ST47" s="6"/>
      <c r="SU47" s="4"/>
      <c r="SV47" s="4"/>
      <c r="SW47" s="6"/>
      <c r="SX47" s="4">
        <v>10</v>
      </c>
      <c r="SY47" s="4">
        <v>5.0918198999999997E-2</v>
      </c>
      <c r="SZ47" s="6"/>
      <c r="TA47" s="5"/>
      <c r="TB47" s="6"/>
      <c r="TC47" s="6"/>
      <c r="TD47" s="6"/>
      <c r="TE47" s="6"/>
      <c r="TF47" s="6"/>
      <c r="TG47" s="6"/>
      <c r="TH47" s="6" t="s">
        <v>87</v>
      </c>
      <c r="TI47" s="6"/>
      <c r="TJ47" s="6"/>
      <c r="TK47" s="6"/>
      <c r="TL47" s="4"/>
      <c r="TM47" s="4"/>
      <c r="TN47" s="6"/>
      <c r="TO47" s="4">
        <v>36</v>
      </c>
      <c r="TP47" s="4">
        <v>5.5818560000000003E-2</v>
      </c>
      <c r="TQ47" s="6"/>
      <c r="TR47" s="5"/>
      <c r="TS47" s="6"/>
      <c r="TT47" s="6"/>
      <c r="TU47" s="6"/>
      <c r="TV47" s="6"/>
      <c r="TW47" s="6"/>
      <c r="TX47" s="6"/>
      <c r="TY47" s="6" t="s">
        <v>87</v>
      </c>
      <c r="TZ47" s="6"/>
      <c r="UA47" s="6"/>
      <c r="UB47" s="6"/>
      <c r="UC47" s="4"/>
      <c r="UD47" s="4"/>
      <c r="UE47" s="6"/>
      <c r="UF47" s="4">
        <v>8</v>
      </c>
      <c r="UG47" s="4">
        <v>7.9904399000000001E-2</v>
      </c>
      <c r="UH47" s="6"/>
      <c r="UI47" s="5"/>
      <c r="UJ47" s="6"/>
      <c r="UK47" s="6"/>
      <c r="UL47" s="6"/>
      <c r="UM47" s="6"/>
      <c r="UN47" s="6"/>
      <c r="UO47" s="6"/>
      <c r="UP47" s="6" t="s">
        <v>87</v>
      </c>
      <c r="UQ47" s="6"/>
      <c r="UR47" s="6"/>
      <c r="US47" s="6"/>
      <c r="UT47" s="4"/>
      <c r="UU47" s="4"/>
      <c r="UV47" s="6"/>
      <c r="UW47" s="4">
        <v>83.576639999999998</v>
      </c>
      <c r="UX47" s="4">
        <v>2.4299411E-2</v>
      </c>
      <c r="UY47" s="6"/>
      <c r="UZ47" s="5"/>
      <c r="VA47" s="6"/>
      <c r="VB47" s="6"/>
      <c r="VC47" s="6"/>
      <c r="VD47" s="6"/>
      <c r="VE47" s="6"/>
      <c r="VF47" s="6"/>
      <c r="VG47" s="6" t="s">
        <v>87</v>
      </c>
      <c r="VH47" s="6"/>
      <c r="VI47" s="6"/>
      <c r="VJ47" s="6"/>
      <c r="VK47" s="4"/>
      <c r="VL47" s="4"/>
      <c r="VM47" s="6"/>
      <c r="VN47" s="4">
        <v>26.264199999999999</v>
      </c>
      <c r="VO47" s="4">
        <v>3.6767348999999998E-2</v>
      </c>
      <c r="VP47" s="6"/>
      <c r="VQ47" s="5"/>
      <c r="VR47" s="6"/>
      <c r="VS47" s="6"/>
      <c r="VT47" s="6"/>
      <c r="VU47" s="6"/>
      <c r="VV47" s="6"/>
      <c r="VW47" s="6"/>
      <c r="VX47" s="6" t="s">
        <v>87</v>
      </c>
      <c r="VY47" s="6"/>
      <c r="VZ47" s="6"/>
      <c r="WA47" s="6"/>
      <c r="WB47" s="4"/>
      <c r="WC47" s="4"/>
      <c r="WD47" s="6"/>
      <c r="WE47" s="4">
        <v>33.267986669999999</v>
      </c>
      <c r="WF47" s="4">
        <v>4.4705547999999998E-2</v>
      </c>
      <c r="WG47" s="6"/>
      <c r="WH47" s="5"/>
      <c r="WI47" s="6"/>
      <c r="WJ47" s="6"/>
      <c r="WK47" s="6"/>
      <c r="WL47" s="6"/>
      <c r="WM47" s="6"/>
      <c r="WN47" s="6"/>
      <c r="WO47" s="6" t="s">
        <v>87</v>
      </c>
      <c r="WP47" s="6"/>
      <c r="WQ47" s="6"/>
      <c r="WR47" s="6"/>
      <c r="WS47" s="4"/>
      <c r="WT47" s="4"/>
      <c r="WU47" s="6"/>
      <c r="WV47" s="4">
        <v>32</v>
      </c>
      <c r="WW47" s="4">
        <v>1.3061959999999999E-2</v>
      </c>
      <c r="WX47" s="6"/>
      <c r="WY47" s="5"/>
      <c r="WZ47" s="6"/>
      <c r="XA47" s="6"/>
      <c r="XB47" s="6"/>
      <c r="XC47" s="6"/>
      <c r="XD47" s="6"/>
      <c r="XE47" s="6"/>
      <c r="XF47" s="6" t="s">
        <v>87</v>
      </c>
      <c r="XG47" s="6"/>
      <c r="XH47" s="6"/>
      <c r="XI47" s="6"/>
      <c r="XJ47" s="4"/>
      <c r="XK47" s="4"/>
      <c r="XL47" s="6"/>
      <c r="XM47" s="4">
        <v>75.462639999999993</v>
      </c>
      <c r="XN47" s="4">
        <v>7.3404812E-2</v>
      </c>
      <c r="XO47" s="6"/>
      <c r="XP47" s="5"/>
      <c r="XQ47" s="6"/>
      <c r="XR47" s="6"/>
      <c r="XS47" s="6"/>
      <c r="XT47" s="6"/>
      <c r="XU47" s="6"/>
      <c r="XV47" s="6"/>
      <c r="XW47" s="6" t="s">
        <v>87</v>
      </c>
      <c r="XX47" s="6"/>
      <c r="XY47" s="6"/>
      <c r="XZ47" s="6"/>
      <c r="YA47" s="4"/>
      <c r="YB47" s="4"/>
      <c r="YC47" s="6"/>
      <c r="YD47" s="4">
        <v>28</v>
      </c>
      <c r="YE47" s="4">
        <v>6.7445630000000006E-2</v>
      </c>
      <c r="YF47" s="6"/>
      <c r="YG47" s="5"/>
      <c r="YH47" s="6"/>
      <c r="YI47" s="6"/>
      <c r="YJ47" s="6"/>
      <c r="YK47" s="6"/>
      <c r="YL47" s="6"/>
      <c r="YM47" s="6"/>
      <c r="YN47" s="6" t="s">
        <v>87</v>
      </c>
      <c r="YO47" s="6"/>
      <c r="YP47" s="6"/>
      <c r="YQ47" s="6"/>
      <c r="YR47" s="4"/>
      <c r="YS47" s="4"/>
      <c r="YT47" s="6"/>
      <c r="YU47" s="4">
        <v>28</v>
      </c>
      <c r="YV47" s="4">
        <v>4.3830780999999999E-2</v>
      </c>
      <c r="YW47" s="6"/>
      <c r="YX47" s="5"/>
      <c r="YY47" s="6"/>
      <c r="YZ47" s="6"/>
      <c r="ZA47" s="6"/>
      <c r="ZB47" s="6"/>
      <c r="ZC47" s="6"/>
      <c r="ZD47" s="6"/>
      <c r="ZE47" s="6" t="s">
        <v>87</v>
      </c>
      <c r="ZF47" s="6"/>
      <c r="ZG47" s="6"/>
      <c r="ZH47" s="6"/>
      <c r="ZI47" s="4"/>
      <c r="ZJ47" s="4"/>
      <c r="ZK47" s="6"/>
      <c r="ZL47" s="4">
        <v>68</v>
      </c>
      <c r="ZM47" s="4">
        <v>0.15750014500000001</v>
      </c>
      <c r="ZN47" s="6"/>
      <c r="ZO47" s="5"/>
      <c r="ZP47" s="6"/>
      <c r="ZQ47" s="6"/>
      <c r="ZR47" s="6"/>
      <c r="ZS47" s="6"/>
      <c r="ZT47" s="6"/>
      <c r="ZU47" s="6"/>
      <c r="ZV47" s="6" t="s">
        <v>87</v>
      </c>
      <c r="ZW47" s="6"/>
      <c r="ZX47" s="6"/>
      <c r="ZY47" s="6"/>
      <c r="ZZ47" s="4"/>
      <c r="AAA47" s="4"/>
      <c r="AAB47" s="6"/>
      <c r="AAC47" s="4">
        <v>46.744019999999999</v>
      </c>
      <c r="AAD47" s="4">
        <v>4.0444677999999998E-2</v>
      </c>
      <c r="AAE47" s="6"/>
      <c r="AAF47" s="5"/>
      <c r="AAG47" s="6"/>
      <c r="AAH47" s="6"/>
      <c r="AAI47" s="6"/>
      <c r="AAJ47" s="6"/>
      <c r="AAK47" s="6"/>
      <c r="AAL47" s="6"/>
      <c r="AAM47" s="6" t="s">
        <v>87</v>
      </c>
      <c r="AAN47" s="6"/>
      <c r="AAO47" s="6"/>
      <c r="AAP47" s="6"/>
      <c r="AAQ47" s="4"/>
      <c r="AAR47" s="4"/>
      <c r="AAS47" s="6"/>
      <c r="AAT47" s="4">
        <v>22</v>
      </c>
      <c r="AAU47" s="4">
        <v>3.2865352E-2</v>
      </c>
      <c r="AAV47" s="6"/>
      <c r="AAW47" s="5"/>
      <c r="AAX47" s="6"/>
      <c r="AAY47" s="6"/>
      <c r="AAZ47" s="6"/>
      <c r="ABA47" s="6"/>
      <c r="ABB47" s="6"/>
      <c r="ABC47" s="6"/>
      <c r="ABD47" s="6" t="s">
        <v>87</v>
      </c>
      <c r="ABE47" s="6"/>
      <c r="ABF47" s="6"/>
      <c r="ABG47" s="6"/>
      <c r="ABH47" s="4"/>
      <c r="ABI47" s="4"/>
      <c r="ABJ47" s="6"/>
      <c r="ABK47" s="4">
        <v>8</v>
      </c>
      <c r="ABL47" s="4">
        <v>8.5771857000000007E-2</v>
      </c>
      <c r="ABM47" s="6"/>
      <c r="ABN47" s="5"/>
      <c r="ABO47" s="6"/>
      <c r="ABP47" s="6"/>
      <c r="ABQ47" s="6"/>
      <c r="ABR47" s="6"/>
      <c r="ABS47" s="6"/>
      <c r="ABT47" s="6"/>
      <c r="ABU47" s="6" t="s">
        <v>87</v>
      </c>
      <c r="ABV47" s="6"/>
      <c r="ABW47" s="6"/>
      <c r="ABX47" s="6"/>
      <c r="ABY47" s="4"/>
      <c r="ABZ47" s="4"/>
      <c r="ACA47" s="6"/>
      <c r="ACB47" s="4">
        <v>54</v>
      </c>
      <c r="ACC47" s="4">
        <v>0.23251734299999999</v>
      </c>
      <c r="ACD47" s="6"/>
      <c r="ACE47" s="5"/>
      <c r="ACF47" s="6"/>
      <c r="ACG47" s="6"/>
      <c r="ACH47" s="6"/>
      <c r="ACI47" s="6"/>
      <c r="ACJ47" s="6"/>
      <c r="ACK47" s="6"/>
      <c r="ACL47" s="6" t="s">
        <v>87</v>
      </c>
      <c r="ACM47" s="6"/>
      <c r="ACN47" s="6"/>
      <c r="ACO47" s="6"/>
      <c r="ACP47" s="4"/>
      <c r="ACQ47" s="4"/>
      <c r="ACR47" s="6"/>
      <c r="ACS47" s="4">
        <v>58</v>
      </c>
      <c r="ACT47" s="4">
        <v>4.5936117999999998E-2</v>
      </c>
      <c r="ACU47" s="6"/>
      <c r="ACV47" s="5"/>
      <c r="ACW47" s="6"/>
      <c r="ACX47" s="6"/>
      <c r="ACY47" s="6"/>
      <c r="ACZ47" s="6"/>
      <c r="ADA47" s="6"/>
      <c r="ADB47" s="6"/>
      <c r="ADC47" s="6" t="s">
        <v>87</v>
      </c>
      <c r="ADD47" s="6"/>
      <c r="ADE47" s="6"/>
      <c r="ADF47" s="6"/>
      <c r="ADG47" s="4"/>
      <c r="ADH47" s="4"/>
      <c r="ADI47" s="6"/>
      <c r="ADJ47" s="4"/>
      <c r="ADK47" s="4"/>
      <c r="ADL47" s="6"/>
      <c r="ADM47" s="5"/>
      <c r="ADN47" s="6"/>
      <c r="ADO47" s="6"/>
      <c r="ADP47" s="6"/>
      <c r="ADQ47" s="6"/>
      <c r="ADR47" s="6"/>
      <c r="ADS47" s="6"/>
      <c r="ADT47" s="6" t="s">
        <v>87</v>
      </c>
      <c r="ADU47" s="6"/>
      <c r="ADV47" s="6"/>
      <c r="ADW47" s="6"/>
      <c r="ADX47" s="4"/>
      <c r="ADY47" s="4"/>
      <c r="ADZ47" s="6"/>
      <c r="AEA47" s="4">
        <v>47.29648667</v>
      </c>
      <c r="AEB47" s="4">
        <v>8.2166603000000005E-2</v>
      </c>
      <c r="AEC47" s="6"/>
      <c r="AED47" s="5"/>
      <c r="AEE47" s="6"/>
      <c r="AEF47" s="6"/>
      <c r="AEG47" s="6"/>
      <c r="AEH47" s="6"/>
      <c r="AEI47" s="6"/>
      <c r="AEJ47" s="6"/>
      <c r="AEK47" s="6" t="s">
        <v>87</v>
      </c>
      <c r="AEL47" s="6"/>
      <c r="AEM47" s="6"/>
      <c r="AEN47" s="6"/>
      <c r="AEO47" s="4"/>
      <c r="AEP47" s="4"/>
      <c r="AEQ47" s="6"/>
      <c r="AER47" s="4">
        <v>61.844493329999999</v>
      </c>
      <c r="AES47" s="4">
        <v>0.201908423</v>
      </c>
      <c r="AET47" s="6"/>
      <c r="AEU47" s="6"/>
      <c r="AEV47" s="6"/>
      <c r="AEW47" s="5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</row>
    <row r="48" spans="1:881" ht="15.75" x14ac:dyDescent="0.25">
      <c r="A48" s="17" t="s">
        <v>161</v>
      </c>
      <c r="B48" s="4"/>
      <c r="C48" s="4"/>
      <c r="D48" s="18" t="s">
        <v>162</v>
      </c>
      <c r="E48" s="18">
        <v>28</v>
      </c>
      <c r="F48" s="4"/>
      <c r="G48" s="4"/>
      <c r="H48" s="4"/>
      <c r="I48" s="4"/>
      <c r="J48" s="4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4"/>
      <c r="W48" s="4"/>
      <c r="X48" s="6"/>
      <c r="Y48" s="4">
        <v>52</v>
      </c>
      <c r="Z48" s="4">
        <v>4.7557167999999997E-2</v>
      </c>
      <c r="AA48" s="6"/>
      <c r="AB48" s="5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4"/>
      <c r="AN48" s="4"/>
      <c r="AO48" s="6"/>
      <c r="AP48" s="4">
        <v>26.94250667</v>
      </c>
      <c r="AQ48" s="4">
        <v>4.7722443000000003E-2</v>
      </c>
      <c r="AR48" s="6"/>
      <c r="AS48" s="5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4"/>
      <c r="BE48" s="4"/>
      <c r="BF48" s="6"/>
      <c r="BG48" s="4">
        <v>24.169039999999999</v>
      </c>
      <c r="BH48" s="4">
        <v>3.9949566999999998E-2</v>
      </c>
      <c r="BI48" s="6"/>
      <c r="BJ48" s="5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4"/>
      <c r="BV48" s="4"/>
      <c r="BW48" s="6"/>
      <c r="BX48" s="4">
        <v>160</v>
      </c>
      <c r="BY48" s="4">
        <v>8.8936966000000006E-2</v>
      </c>
      <c r="BZ48" s="6"/>
      <c r="CA48" s="5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4"/>
      <c r="CM48" s="4"/>
      <c r="CN48" s="6"/>
      <c r="CO48" s="4">
        <v>50</v>
      </c>
      <c r="CP48" s="4">
        <v>2.9845864999999999E-2</v>
      </c>
      <c r="CQ48" s="6"/>
      <c r="CR48" s="5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4"/>
      <c r="DD48" s="4"/>
      <c r="DE48" s="6">
        <v>0.27013333299999998</v>
      </c>
      <c r="DF48" s="4">
        <v>66</v>
      </c>
      <c r="DG48" s="4">
        <v>8.7948172000000005E-2</v>
      </c>
      <c r="DH48" s="6">
        <v>4.1826999999999999E-4</v>
      </c>
      <c r="DI48" s="5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4"/>
      <c r="DU48" s="4"/>
      <c r="DV48" s="6">
        <v>0.27013333299999998</v>
      </c>
      <c r="DW48" s="4">
        <v>0</v>
      </c>
      <c r="DX48" s="4">
        <v>2.3809938999999999E-2</v>
      </c>
      <c r="DY48" s="6">
        <v>4.8443E-4</v>
      </c>
      <c r="DZ48" s="5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4"/>
      <c r="EL48" s="4"/>
      <c r="EM48" s="6">
        <v>0.27013333299999998</v>
      </c>
      <c r="EN48" s="4">
        <v>10</v>
      </c>
      <c r="EO48" s="4">
        <v>3.313E-2</v>
      </c>
      <c r="EP48" s="6">
        <v>3.36893E-4</v>
      </c>
      <c r="EQ48" s="5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4"/>
      <c r="FC48" s="4"/>
      <c r="FD48" s="6"/>
      <c r="FE48" s="4">
        <v>84</v>
      </c>
      <c r="FF48" s="4">
        <v>6.1695342E-2</v>
      </c>
      <c r="FG48" s="6"/>
      <c r="FH48" s="5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4"/>
      <c r="FT48" s="4"/>
      <c r="FU48" s="6"/>
      <c r="FV48" s="4">
        <v>16</v>
      </c>
      <c r="FW48" s="4">
        <v>3.0669208999999999E-2</v>
      </c>
      <c r="FX48" s="6"/>
      <c r="FY48" s="5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4"/>
      <c r="GK48" s="4"/>
      <c r="GL48" s="6"/>
      <c r="GM48" s="4">
        <v>30</v>
      </c>
      <c r="GN48" s="4">
        <v>4.1916081000000001E-2</v>
      </c>
      <c r="GO48" s="6"/>
      <c r="GP48" s="5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4"/>
      <c r="HB48" s="4"/>
      <c r="HC48" s="6"/>
      <c r="HD48" s="4"/>
      <c r="HE48" s="4"/>
      <c r="HF48" s="6"/>
      <c r="HG48" s="5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4"/>
      <c r="HS48" s="4"/>
      <c r="HT48" s="6"/>
      <c r="HU48" s="4">
        <v>64</v>
      </c>
      <c r="HV48" s="4">
        <v>5.6825637999999998E-2</v>
      </c>
      <c r="HW48" s="6"/>
      <c r="HX48" s="5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4"/>
      <c r="IJ48" s="4"/>
      <c r="IK48" s="6"/>
      <c r="IL48" s="4">
        <v>62</v>
      </c>
      <c r="IM48" s="4">
        <v>5.8241573999999997E-2</v>
      </c>
      <c r="IN48" s="6"/>
      <c r="IO48" s="5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4"/>
      <c r="JA48" s="4"/>
      <c r="JB48" s="6"/>
      <c r="JC48" s="4">
        <v>48</v>
      </c>
      <c r="JD48" s="4">
        <v>3.6430254000000002E-2</v>
      </c>
      <c r="JE48" s="6"/>
      <c r="JF48" s="5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4"/>
      <c r="JR48" s="4"/>
      <c r="JS48" s="6"/>
      <c r="JT48" s="4">
        <v>88.800179999999997</v>
      </c>
      <c r="JU48" s="4">
        <v>4.6000701999999997E-2</v>
      </c>
      <c r="JV48" s="6"/>
      <c r="JW48" s="5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4"/>
      <c r="KI48" s="4"/>
      <c r="KJ48" s="6"/>
      <c r="KK48" s="4">
        <v>28</v>
      </c>
      <c r="KL48" s="4">
        <v>3.1888118999999999E-2</v>
      </c>
      <c r="KM48" s="6"/>
      <c r="KN48" s="5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4"/>
      <c r="KZ48" s="4"/>
      <c r="LA48" s="6"/>
      <c r="LB48" s="4">
        <v>88.800179999999997</v>
      </c>
      <c r="LC48" s="4">
        <v>2.3635772999999999E-2</v>
      </c>
      <c r="LD48" s="6"/>
      <c r="LE48" s="5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4"/>
      <c r="LQ48" s="4"/>
      <c r="LR48" s="6"/>
      <c r="LS48" s="6">
        <v>33.704859999999996</v>
      </c>
      <c r="LT48" s="6">
        <v>4.0876000000000003E-2</v>
      </c>
      <c r="LU48" s="6"/>
      <c r="LV48" s="5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4"/>
      <c r="MH48" s="4"/>
      <c r="MI48" s="6"/>
      <c r="MJ48" s="6">
        <v>63.861840000000001</v>
      </c>
      <c r="MK48" s="6">
        <v>4.1602E-2</v>
      </c>
      <c r="ML48" s="6"/>
      <c r="MM48" s="5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4"/>
      <c r="MY48" s="4"/>
      <c r="MZ48" s="6"/>
      <c r="NA48" s="4">
        <v>8.6304999999999996</v>
      </c>
      <c r="NB48" s="4">
        <v>3.7663926E-2</v>
      </c>
      <c r="NC48" s="6"/>
      <c r="ND48" s="5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4"/>
      <c r="NP48" s="4"/>
      <c r="NQ48" s="6"/>
      <c r="NR48" s="4">
        <v>62</v>
      </c>
      <c r="NS48" s="4">
        <v>6.8322848000000005E-2</v>
      </c>
      <c r="NT48" s="6"/>
      <c r="NU48" s="5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4"/>
      <c r="OG48" s="4"/>
      <c r="OH48" s="6"/>
      <c r="OI48" s="4">
        <v>24.165400000000002</v>
      </c>
      <c r="OJ48" s="4">
        <v>4.4713397000000002E-2</v>
      </c>
      <c r="OK48" s="6"/>
      <c r="OL48" s="5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4"/>
      <c r="OX48" s="4"/>
      <c r="OY48" s="6"/>
      <c r="OZ48" s="4">
        <v>56.775693330000003</v>
      </c>
      <c r="PA48" s="4">
        <v>5.0786734E-2</v>
      </c>
      <c r="PB48" s="6"/>
      <c r="PC48" s="5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4"/>
      <c r="PO48" s="4"/>
      <c r="PP48" s="6"/>
      <c r="PQ48" s="4">
        <v>38.021573330000002</v>
      </c>
      <c r="PR48" s="4">
        <v>6.1834941999999997E-2</v>
      </c>
      <c r="PS48" s="6"/>
      <c r="PT48" s="5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4"/>
      <c r="QF48" s="4"/>
      <c r="QG48" s="6"/>
      <c r="QH48" s="4"/>
      <c r="QI48" s="4"/>
      <c r="QJ48" s="6"/>
      <c r="QK48" s="5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4"/>
      <c r="QW48" s="4"/>
      <c r="QX48" s="6"/>
      <c r="QY48" s="4">
        <v>90</v>
      </c>
      <c r="QZ48" s="4">
        <v>5.2366149000000001E-2</v>
      </c>
      <c r="RA48" s="6"/>
      <c r="RB48" s="5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4"/>
      <c r="RN48" s="4"/>
      <c r="RO48" s="6"/>
      <c r="RP48" s="4"/>
      <c r="RQ48" s="4"/>
      <c r="RR48" s="6"/>
      <c r="RS48" s="5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4"/>
      <c r="SE48" s="4"/>
      <c r="SF48" s="6"/>
      <c r="SG48" s="4">
        <v>28</v>
      </c>
      <c r="SH48" s="4">
        <v>5.2072041999999999E-2</v>
      </c>
      <c r="SI48" s="6"/>
      <c r="SJ48" s="5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4"/>
      <c r="SV48" s="4"/>
      <c r="SW48" s="6"/>
      <c r="SX48" s="4">
        <v>12</v>
      </c>
      <c r="SY48" s="4">
        <v>5.1221204999999999E-2</v>
      </c>
      <c r="SZ48" s="6"/>
      <c r="TA48" s="5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4"/>
      <c r="TM48" s="4"/>
      <c r="TN48" s="6"/>
      <c r="TO48" s="4">
        <v>38</v>
      </c>
      <c r="TP48" s="4">
        <v>5.6855406999999997E-2</v>
      </c>
      <c r="TQ48" s="6"/>
      <c r="TR48" s="5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4"/>
      <c r="UD48" s="4"/>
      <c r="UE48" s="6"/>
      <c r="UF48" s="4">
        <v>10</v>
      </c>
      <c r="UG48" s="4">
        <v>8.2658379000000004E-2</v>
      </c>
      <c r="UH48" s="6"/>
      <c r="UI48" s="5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4"/>
      <c r="UU48" s="4"/>
      <c r="UV48" s="6"/>
      <c r="UW48" s="4">
        <v>85.317819999999998</v>
      </c>
      <c r="UX48" s="4">
        <v>2.4145765E-2</v>
      </c>
      <c r="UY48" s="6"/>
      <c r="UZ48" s="5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4"/>
      <c r="VL48" s="4"/>
      <c r="VM48" s="6"/>
      <c r="VN48" s="4">
        <v>28.01514667</v>
      </c>
      <c r="VO48" s="4">
        <v>3.7178862E-2</v>
      </c>
      <c r="VP48" s="6"/>
      <c r="VQ48" s="5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4"/>
      <c r="WC48" s="4"/>
      <c r="WD48" s="6"/>
      <c r="WE48" s="4">
        <v>35.018933330000003</v>
      </c>
      <c r="WF48" s="4">
        <v>4.4381360000000002E-2</v>
      </c>
      <c r="WG48" s="6"/>
      <c r="WH48" s="5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4"/>
      <c r="WT48" s="4"/>
      <c r="WU48" s="6"/>
      <c r="WV48" s="4">
        <v>34</v>
      </c>
      <c r="WW48" s="4">
        <v>1.3245953E-2</v>
      </c>
      <c r="WX48" s="6"/>
      <c r="WY48" s="5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4"/>
      <c r="XK48" s="4"/>
      <c r="XL48" s="6"/>
      <c r="XM48" s="4">
        <v>77.177700000000002</v>
      </c>
      <c r="XN48" s="4">
        <v>7.3843390999999994E-2</v>
      </c>
      <c r="XO48" s="6"/>
      <c r="XP48" s="5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4"/>
      <c r="YB48" s="4"/>
      <c r="YC48" s="6"/>
      <c r="YD48" s="4">
        <v>30</v>
      </c>
      <c r="YE48" s="4">
        <v>6.8278282999999995E-2</v>
      </c>
      <c r="YF48" s="6"/>
      <c r="YG48" s="5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4"/>
      <c r="YS48" s="4"/>
      <c r="YT48" s="6"/>
      <c r="YU48" s="4">
        <v>30</v>
      </c>
      <c r="YV48" s="4">
        <v>4.5125236999999999E-2</v>
      </c>
      <c r="YW48" s="6"/>
      <c r="YX48" s="5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4"/>
      <c r="ZJ48" s="4"/>
      <c r="ZK48" s="6"/>
      <c r="ZL48" s="4">
        <v>70</v>
      </c>
      <c r="ZM48" s="4">
        <v>0.15796453499999999</v>
      </c>
      <c r="ZN48" s="6"/>
      <c r="ZO48" s="5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4"/>
      <c r="AAA48" s="4"/>
      <c r="AAB48" s="6"/>
      <c r="AAC48" s="4">
        <v>48.475279999999998</v>
      </c>
      <c r="AAD48" s="4">
        <v>4.0267268000000002E-2</v>
      </c>
      <c r="AAE48" s="6"/>
      <c r="AAF48" s="5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4"/>
      <c r="AAR48" s="4"/>
      <c r="AAS48" s="6"/>
      <c r="AAT48" s="4">
        <v>24</v>
      </c>
      <c r="AAU48" s="4">
        <v>3.3423759999999997E-2</v>
      </c>
      <c r="AAV48" s="6"/>
      <c r="AAW48" s="5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4"/>
      <c r="ABI48" s="4"/>
      <c r="ABJ48" s="6"/>
      <c r="ABK48" s="4">
        <v>10</v>
      </c>
      <c r="ABL48" s="4">
        <v>8.8485522999999996E-2</v>
      </c>
      <c r="ABM48" s="6"/>
      <c r="ABN48" s="5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4"/>
      <c r="ABZ48" s="4"/>
      <c r="ACA48" s="6"/>
      <c r="ACB48" s="4">
        <v>56</v>
      </c>
      <c r="ACC48" s="4">
        <v>0.235187904</v>
      </c>
      <c r="ACD48" s="6"/>
      <c r="ACE48" s="5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4"/>
      <c r="ACQ48" s="4"/>
      <c r="ACR48" s="6"/>
      <c r="ACS48" s="4">
        <v>60</v>
      </c>
      <c r="ACT48" s="4">
        <v>4.6961916999999999E-2</v>
      </c>
      <c r="ACU48" s="6"/>
      <c r="ACV48" s="5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4"/>
      <c r="ADH48" s="4"/>
      <c r="ADI48" s="6"/>
      <c r="ADJ48" s="4"/>
      <c r="ADK48" s="4"/>
      <c r="ADL48" s="6"/>
      <c r="ADM48" s="5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4"/>
      <c r="ADY48" s="4"/>
      <c r="ADZ48" s="6"/>
      <c r="AEA48" s="4">
        <v>48.927399999999999</v>
      </c>
      <c r="AEB48" s="4">
        <v>8.2390574999999994E-2</v>
      </c>
      <c r="AEC48" s="6"/>
      <c r="AED48" s="5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4"/>
      <c r="AEP48" s="4"/>
      <c r="AEQ48" s="6"/>
      <c r="AER48" s="4">
        <v>63.471980000000002</v>
      </c>
      <c r="AES48" s="4">
        <v>0.20250074700000001</v>
      </c>
      <c r="AET48" s="6"/>
      <c r="AEU48" s="6"/>
      <c r="AEV48" s="6"/>
      <c r="AEW48" s="5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</row>
    <row r="49" spans="1:881" ht="15.75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4"/>
      <c r="W49" s="4"/>
      <c r="X49" s="6"/>
      <c r="Y49" s="4">
        <v>54</v>
      </c>
      <c r="Z49" s="4">
        <v>4.7333741999999998E-2</v>
      </c>
      <c r="AA49" s="6"/>
      <c r="AB49" s="5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4"/>
      <c r="AN49" s="4"/>
      <c r="AO49" s="6"/>
      <c r="AP49" s="4"/>
      <c r="AQ49" s="4"/>
      <c r="AR49" s="6"/>
      <c r="AS49" s="5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4"/>
      <c r="BE49" s="4"/>
      <c r="BF49" s="6"/>
      <c r="BG49" s="4">
        <v>25.895399999999999</v>
      </c>
      <c r="BH49" s="4">
        <v>3.8265961000000001E-2</v>
      </c>
      <c r="BI49" s="6"/>
      <c r="BJ49" s="5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4"/>
      <c r="BV49" s="4"/>
      <c r="BW49" s="6"/>
      <c r="BX49" s="4">
        <v>162</v>
      </c>
      <c r="BY49" s="4">
        <v>8.9388878000000005E-2</v>
      </c>
      <c r="BZ49" s="6"/>
      <c r="CA49" s="5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4"/>
      <c r="CM49" s="4"/>
      <c r="CN49" s="6"/>
      <c r="CO49" s="4">
        <v>52</v>
      </c>
      <c r="CP49" s="4">
        <v>3.075752E-2</v>
      </c>
      <c r="CQ49" s="6"/>
      <c r="CR49" s="5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4"/>
      <c r="DD49" s="4"/>
      <c r="DE49" s="6"/>
      <c r="DF49" s="4">
        <v>68</v>
      </c>
      <c r="DG49" s="4">
        <v>9.0545207000000003E-2</v>
      </c>
      <c r="DH49" s="6"/>
      <c r="DI49" s="5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4"/>
      <c r="DU49" s="4"/>
      <c r="DV49" s="6"/>
      <c r="DW49" s="4">
        <v>2</v>
      </c>
      <c r="DX49" s="4">
        <v>2.4756909000000001E-2</v>
      </c>
      <c r="DY49" s="6"/>
      <c r="DZ49" s="5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4"/>
      <c r="EL49" s="4"/>
      <c r="EM49" s="6"/>
      <c r="EN49" s="4">
        <v>12</v>
      </c>
      <c r="EO49" s="4">
        <v>3.4243999999999997E-2</v>
      </c>
      <c r="EP49" s="6"/>
      <c r="EQ49" s="5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4"/>
      <c r="FC49" s="4"/>
      <c r="FD49" s="6"/>
      <c r="FE49" s="4">
        <v>86</v>
      </c>
      <c r="FF49" s="4">
        <v>6.2865676999999995E-2</v>
      </c>
      <c r="FG49" s="6"/>
      <c r="FH49" s="5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4"/>
      <c r="FT49" s="4"/>
      <c r="FU49" s="6"/>
      <c r="FV49" s="4">
        <v>18</v>
      </c>
      <c r="FW49" s="4">
        <v>3.1841658000000002E-2</v>
      </c>
      <c r="FX49" s="6"/>
      <c r="FY49" s="5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4"/>
      <c r="GK49" s="4"/>
      <c r="GL49" s="6"/>
      <c r="GM49" s="4">
        <v>32</v>
      </c>
      <c r="GN49" s="4">
        <v>4.0407973E-2</v>
      </c>
      <c r="GO49" s="6"/>
      <c r="GP49" s="5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4"/>
      <c r="HB49" s="4"/>
      <c r="HC49" s="6"/>
      <c r="HD49" s="4"/>
      <c r="HE49" s="4"/>
      <c r="HF49" s="6"/>
      <c r="HG49" s="5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4"/>
      <c r="HS49" s="4"/>
      <c r="HT49" s="6"/>
      <c r="HU49" s="4">
        <v>66</v>
      </c>
      <c r="HV49" s="4">
        <v>6.0914666999999999E-2</v>
      </c>
      <c r="HW49" s="6"/>
      <c r="HX49" s="5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4"/>
      <c r="IJ49" s="4"/>
      <c r="IK49" s="6"/>
      <c r="IL49" s="4">
        <v>64</v>
      </c>
      <c r="IM49" s="4">
        <v>5.8606997000000001E-2</v>
      </c>
      <c r="IN49" s="6"/>
      <c r="IO49" s="5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4"/>
      <c r="JA49" s="4"/>
      <c r="JB49" s="6"/>
      <c r="JC49" s="4">
        <v>50</v>
      </c>
      <c r="JD49" s="4">
        <v>3.7307615000000002E-2</v>
      </c>
      <c r="JE49" s="6"/>
      <c r="JF49" s="5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4"/>
      <c r="JR49" s="4"/>
      <c r="JS49" s="6"/>
      <c r="JT49" s="4">
        <v>90.541359999999997</v>
      </c>
      <c r="JU49" s="4">
        <v>4.6438262000000001E-2</v>
      </c>
      <c r="JV49" s="6"/>
      <c r="JW49" s="5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4"/>
      <c r="KI49" s="4"/>
      <c r="KJ49" s="6"/>
      <c r="KK49" s="4"/>
      <c r="KL49" s="4"/>
      <c r="KM49" s="6"/>
      <c r="KN49" s="5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4"/>
      <c r="KZ49" s="4"/>
      <c r="LA49" s="6"/>
      <c r="LB49" s="4">
        <v>90.541359999999997</v>
      </c>
      <c r="LC49" s="4">
        <v>2.4223216999999998E-2</v>
      </c>
      <c r="LD49" s="6"/>
      <c r="LE49" s="5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4"/>
      <c r="LQ49" s="4"/>
      <c r="LR49" s="6"/>
      <c r="LS49" s="6">
        <v>35.4788</v>
      </c>
      <c r="LT49" s="6">
        <v>4.1355000000000003E-2</v>
      </c>
      <c r="LU49" s="6"/>
      <c r="LV49" s="5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4"/>
      <c r="MH49" s="4"/>
      <c r="MI49" s="6"/>
      <c r="MJ49" s="6">
        <v>65.635779999999997</v>
      </c>
      <c r="MK49" s="6">
        <v>4.1199E-2</v>
      </c>
      <c r="ML49" s="6"/>
      <c r="MM49" s="5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4"/>
      <c r="MY49" s="4"/>
      <c r="MZ49" s="6"/>
      <c r="NA49" s="4">
        <v>10.3566</v>
      </c>
      <c r="NB49" s="4">
        <v>3.8147093999999999E-2</v>
      </c>
      <c r="NC49" s="6"/>
      <c r="ND49" s="5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4"/>
      <c r="NP49" s="4"/>
      <c r="NQ49" s="6"/>
      <c r="NR49" s="4">
        <v>64</v>
      </c>
      <c r="NS49" s="4">
        <v>6.9994928999999997E-2</v>
      </c>
      <c r="NT49" s="6"/>
      <c r="NU49" s="5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4"/>
      <c r="OG49" s="4"/>
      <c r="OH49" s="6"/>
      <c r="OI49" s="4">
        <v>25.891500000000001</v>
      </c>
      <c r="OJ49" s="4">
        <v>4.6025748999999998E-2</v>
      </c>
      <c r="OK49" s="6"/>
      <c r="OL49" s="5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4"/>
      <c r="OX49" s="4"/>
      <c r="OY49" s="6"/>
      <c r="OZ49" s="4">
        <v>58.445566669999998</v>
      </c>
      <c r="PA49" s="4">
        <v>5.1757359000000003E-2</v>
      </c>
      <c r="PB49" s="6"/>
      <c r="PC49" s="5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4"/>
      <c r="PO49" s="4"/>
      <c r="PP49" s="6"/>
      <c r="PQ49" s="4">
        <v>39.749826669999997</v>
      </c>
      <c r="PR49" s="4">
        <v>6.2220554999999997E-2</v>
      </c>
      <c r="PS49" s="6"/>
      <c r="PT49" s="5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4"/>
      <c r="QF49" s="4"/>
      <c r="QG49" s="6"/>
      <c r="QH49" s="4"/>
      <c r="QI49" s="4"/>
      <c r="QJ49" s="6"/>
      <c r="QK49" s="5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4"/>
      <c r="QW49" s="4"/>
      <c r="QX49" s="6"/>
      <c r="QY49" s="4">
        <v>92</v>
      </c>
      <c r="QZ49" s="4">
        <v>5.3228917000000001E-2</v>
      </c>
      <c r="RA49" s="6"/>
      <c r="RB49" s="5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4"/>
      <c r="RN49" s="4"/>
      <c r="RO49" s="6"/>
      <c r="RP49" s="4"/>
      <c r="RQ49" s="4"/>
      <c r="RR49" s="6"/>
      <c r="RS49" s="5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4"/>
      <c r="SE49" s="4"/>
      <c r="SF49" s="6"/>
      <c r="SG49" s="4">
        <v>30</v>
      </c>
      <c r="SH49" s="4">
        <v>5.2204793999999999E-2</v>
      </c>
      <c r="SI49" s="6"/>
      <c r="SJ49" s="5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4"/>
      <c r="SV49" s="4"/>
      <c r="SW49" s="6"/>
      <c r="SX49" s="4">
        <v>14</v>
      </c>
      <c r="SY49" s="4">
        <v>5.2298288999999998E-2</v>
      </c>
      <c r="SZ49" s="6"/>
      <c r="TA49" s="5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4"/>
      <c r="TM49" s="4"/>
      <c r="TN49" s="6"/>
      <c r="TO49" s="4">
        <v>40</v>
      </c>
      <c r="TP49" s="4">
        <v>5.8430082000000001E-2</v>
      </c>
      <c r="TQ49" s="6"/>
      <c r="TR49" s="5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4"/>
      <c r="UD49" s="4"/>
      <c r="UE49" s="6"/>
      <c r="UF49" s="4">
        <v>12</v>
      </c>
      <c r="UG49" s="4">
        <v>8.6374068999999998E-2</v>
      </c>
      <c r="UH49" s="6"/>
      <c r="UI49" s="5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4"/>
      <c r="UU49" s="4"/>
      <c r="UV49" s="6"/>
      <c r="UW49" s="4">
        <v>87.058999999999997</v>
      </c>
      <c r="UX49" s="4">
        <v>2.3399439000000001E-2</v>
      </c>
      <c r="UY49" s="6"/>
      <c r="UZ49" s="5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4"/>
      <c r="VL49" s="4"/>
      <c r="VM49" s="6"/>
      <c r="VN49" s="4">
        <v>29.76609333</v>
      </c>
      <c r="VO49" s="4">
        <v>3.8981722000000003E-2</v>
      </c>
      <c r="VP49" s="6"/>
      <c r="VQ49" s="5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4"/>
      <c r="WC49" s="4"/>
      <c r="WD49" s="6"/>
      <c r="WE49" s="4">
        <v>36.769880000000001</v>
      </c>
      <c r="WF49" s="4">
        <v>4.4633328E-2</v>
      </c>
      <c r="WG49" s="6"/>
      <c r="WH49" s="5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4"/>
      <c r="WT49" s="4"/>
      <c r="WU49" s="6"/>
      <c r="WV49" s="4">
        <v>36</v>
      </c>
      <c r="WW49" s="4">
        <v>1.4362598000000001E-2</v>
      </c>
      <c r="WX49" s="6"/>
      <c r="WY49" s="5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4"/>
      <c r="XK49" s="4"/>
      <c r="XL49" s="6"/>
      <c r="XM49" s="4">
        <v>78.892759999999996</v>
      </c>
      <c r="XN49" s="4">
        <v>7.4477600000000005E-2</v>
      </c>
      <c r="XO49" s="6"/>
      <c r="XP49" s="5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4"/>
      <c r="YB49" s="4"/>
      <c r="YC49" s="6"/>
      <c r="YD49" s="4">
        <v>32</v>
      </c>
      <c r="YE49" s="4">
        <v>6.9335565000000002E-2</v>
      </c>
      <c r="YF49" s="6"/>
      <c r="YG49" s="5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4"/>
      <c r="YS49" s="4"/>
      <c r="YT49" s="6"/>
      <c r="YU49" s="4">
        <v>32</v>
      </c>
      <c r="YV49" s="4">
        <v>4.7216756999999998E-2</v>
      </c>
      <c r="YW49" s="6"/>
      <c r="YX49" s="5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4"/>
      <c r="ZJ49" s="4"/>
      <c r="ZK49" s="6"/>
      <c r="ZL49" s="4">
        <v>72</v>
      </c>
      <c r="ZM49" s="4">
        <v>0.157554518</v>
      </c>
      <c r="ZN49" s="6"/>
      <c r="ZO49" s="5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4"/>
      <c r="AAA49" s="4"/>
      <c r="AAB49" s="6"/>
      <c r="AAC49" s="4">
        <v>50.206539999999997</v>
      </c>
      <c r="AAD49" s="4">
        <v>4.0783146999999999E-2</v>
      </c>
      <c r="AAE49" s="6"/>
      <c r="AAF49" s="5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4"/>
      <c r="AAR49" s="4"/>
      <c r="AAS49" s="6"/>
      <c r="AAT49" s="4">
        <v>26</v>
      </c>
      <c r="AAU49" s="4">
        <v>3.3517404000000001E-2</v>
      </c>
      <c r="AAV49" s="6"/>
      <c r="AAW49" s="5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4"/>
      <c r="ABI49" s="4"/>
      <c r="ABJ49" s="6"/>
      <c r="ABK49" s="4">
        <v>12</v>
      </c>
      <c r="ABL49" s="4">
        <v>8.9821388000000002E-2</v>
      </c>
      <c r="ABM49" s="6"/>
      <c r="ABN49" s="5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4"/>
      <c r="ABZ49" s="4"/>
      <c r="ACA49" s="6"/>
      <c r="ACB49" s="4">
        <v>58</v>
      </c>
      <c r="ACC49" s="4">
        <v>0.24090488800000001</v>
      </c>
      <c r="ACD49" s="6"/>
      <c r="ACE49" s="5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4"/>
      <c r="ACQ49" s="4"/>
      <c r="ACR49" s="6"/>
      <c r="ACS49" s="4">
        <v>62</v>
      </c>
      <c r="ACT49" s="4">
        <v>4.7114385000000002E-2</v>
      </c>
      <c r="ACU49" s="6"/>
      <c r="ACV49" s="5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4"/>
      <c r="ADH49" s="4"/>
      <c r="ADI49" s="6"/>
      <c r="ADJ49" s="4"/>
      <c r="ADK49" s="4"/>
      <c r="ADL49" s="6"/>
      <c r="ADM49" s="5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4"/>
      <c r="ADY49" s="4"/>
      <c r="ADZ49" s="6"/>
      <c r="AEA49" s="4">
        <v>50.558313329999997</v>
      </c>
      <c r="AEB49" s="4">
        <v>8.4015689000000005E-2</v>
      </c>
      <c r="AEC49" s="6"/>
      <c r="AED49" s="5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4"/>
      <c r="AEP49" s="4"/>
      <c r="AEQ49" s="6"/>
      <c r="AER49" s="4">
        <v>65.099466669999998</v>
      </c>
      <c r="AES49" s="4">
        <v>0.20374004000000001</v>
      </c>
      <c r="AET49" s="6"/>
      <c r="AEU49" s="6"/>
      <c r="AEV49" s="6"/>
      <c r="AEW49" s="5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</row>
    <row r="50" spans="1:881" ht="15.75" x14ac:dyDescent="0.25">
      <c r="A50" s="4"/>
      <c r="B50" s="4"/>
      <c r="C50" s="4"/>
      <c r="D50" s="18" t="s">
        <v>163</v>
      </c>
      <c r="E50" s="18">
        <v>25</v>
      </c>
      <c r="F50" s="4"/>
      <c r="G50" s="4"/>
      <c r="H50" s="4"/>
      <c r="I50" s="4"/>
      <c r="J50" s="4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4"/>
      <c r="W50" s="4"/>
      <c r="X50" s="6"/>
      <c r="Y50" s="4">
        <v>56</v>
      </c>
      <c r="Z50" s="4">
        <v>5.0037287999999999E-2</v>
      </c>
      <c r="AA50" s="6"/>
      <c r="AB50" s="5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4"/>
      <c r="AN50" s="4"/>
      <c r="AO50" s="6"/>
      <c r="AP50" s="4"/>
      <c r="AQ50" s="4"/>
      <c r="AR50" s="6"/>
      <c r="AS50" s="5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4"/>
      <c r="BE50" s="4"/>
      <c r="BF50" s="6"/>
      <c r="BG50" s="4">
        <v>27.621759999999998</v>
      </c>
      <c r="BH50" s="4">
        <v>4.0375152999999997E-2</v>
      </c>
      <c r="BI50" s="6"/>
      <c r="BJ50" s="5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4"/>
      <c r="BV50" s="4"/>
      <c r="BW50" s="6"/>
      <c r="BX50" s="4">
        <v>164</v>
      </c>
      <c r="BY50" s="4">
        <v>8.9737342999999997E-2</v>
      </c>
      <c r="BZ50" s="6"/>
      <c r="CA50" s="5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4"/>
      <c r="CM50" s="4"/>
      <c r="CN50" s="6"/>
      <c r="CO50" s="4">
        <v>54</v>
      </c>
      <c r="CP50" s="4">
        <v>3.2127357000000002E-2</v>
      </c>
      <c r="CQ50" s="6"/>
      <c r="CR50" s="5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4"/>
      <c r="DD50" s="4"/>
      <c r="DE50" s="6"/>
      <c r="DF50" s="4">
        <v>70</v>
      </c>
      <c r="DG50" s="4">
        <v>9.0285492999999994E-2</v>
      </c>
      <c r="DH50" s="6"/>
      <c r="DI50" s="5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4"/>
      <c r="DU50" s="4"/>
      <c r="DV50" s="6"/>
      <c r="DW50" s="4">
        <v>4</v>
      </c>
      <c r="DX50" s="4">
        <v>2.6500978000000001E-2</v>
      </c>
      <c r="DY50" s="6"/>
      <c r="DZ50" s="5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4"/>
      <c r="EL50" s="4"/>
      <c r="EM50" s="6"/>
      <c r="EN50" s="4">
        <v>14</v>
      </c>
      <c r="EO50" s="4">
        <v>3.4236999999999997E-2</v>
      </c>
      <c r="EP50" s="6"/>
      <c r="EQ50" s="5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4"/>
      <c r="FC50" s="4"/>
      <c r="FD50" s="6"/>
      <c r="FE50" s="4">
        <v>88</v>
      </c>
      <c r="FF50" s="4">
        <v>6.2937594999999999E-2</v>
      </c>
      <c r="FG50" s="6"/>
      <c r="FH50" s="5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4"/>
      <c r="FT50" s="4"/>
      <c r="FU50" s="6"/>
      <c r="FV50" s="4">
        <v>20</v>
      </c>
      <c r="FW50" s="4">
        <v>3.3436198E-2</v>
      </c>
      <c r="FX50" s="6"/>
      <c r="FY50" s="5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4"/>
      <c r="GK50" s="4"/>
      <c r="GL50" s="6"/>
      <c r="GM50" s="4">
        <v>34</v>
      </c>
      <c r="GN50" s="4">
        <v>4.2780289999999999E-2</v>
      </c>
      <c r="GO50" s="6"/>
      <c r="GP50" s="5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4"/>
      <c r="HB50" s="4"/>
      <c r="HC50" s="6"/>
      <c r="HD50" s="4"/>
      <c r="HE50" s="4"/>
      <c r="HF50" s="6"/>
      <c r="HG50" s="5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4"/>
      <c r="HS50" s="4"/>
      <c r="HT50" s="6"/>
      <c r="HU50" s="4"/>
      <c r="HV50" s="4"/>
      <c r="HW50" s="6"/>
      <c r="HX50" s="5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4"/>
      <c r="IJ50" s="4"/>
      <c r="IK50" s="6"/>
      <c r="IL50" s="4">
        <v>66</v>
      </c>
      <c r="IM50" s="4">
        <v>5.8023350000000001E-2</v>
      </c>
      <c r="IN50" s="6"/>
      <c r="IO50" s="5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4"/>
      <c r="JA50" s="4"/>
      <c r="JB50" s="6"/>
      <c r="JC50" s="4">
        <v>52</v>
      </c>
      <c r="JD50" s="4">
        <v>3.9398731999999999E-2</v>
      </c>
      <c r="JE50" s="6"/>
      <c r="JF50" s="5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4"/>
      <c r="JR50" s="4"/>
      <c r="JS50" s="6"/>
      <c r="JT50" s="4">
        <v>92.282539999999997</v>
      </c>
      <c r="JU50" s="4">
        <v>4.6932211000000001E-2</v>
      </c>
      <c r="JV50" s="6"/>
      <c r="JW50" s="5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4"/>
      <c r="KI50" s="4"/>
      <c r="KJ50" s="6"/>
      <c r="KK50" s="4"/>
      <c r="KL50" s="4"/>
      <c r="KM50" s="6"/>
      <c r="KN50" s="5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4"/>
      <c r="KZ50" s="4"/>
      <c r="LA50" s="6"/>
      <c r="LB50" s="4">
        <v>92.282539999999997</v>
      </c>
      <c r="LC50" s="4">
        <v>2.7500205999999999E-2</v>
      </c>
      <c r="LD50" s="6"/>
      <c r="LE50" s="5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4"/>
      <c r="LQ50" s="4"/>
      <c r="LR50" s="6"/>
      <c r="LS50" s="6">
        <v>37.252740000000003</v>
      </c>
      <c r="LT50" s="6">
        <v>4.1599999999999998E-2</v>
      </c>
      <c r="LU50" s="6"/>
      <c r="LV50" s="5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4"/>
      <c r="MH50" s="4"/>
      <c r="MI50" s="6"/>
      <c r="MJ50" s="6">
        <v>67.409719999999993</v>
      </c>
      <c r="MK50" s="6">
        <v>4.2411999999999998E-2</v>
      </c>
      <c r="ML50" s="6"/>
      <c r="MM50" s="5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4"/>
      <c r="MY50" s="4"/>
      <c r="MZ50" s="6"/>
      <c r="NA50" s="4">
        <v>12.082700000000001</v>
      </c>
      <c r="NB50" s="4">
        <v>3.8940768000000001E-2</v>
      </c>
      <c r="NC50" s="6"/>
      <c r="ND50" s="5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4"/>
      <c r="NP50" s="4"/>
      <c r="NQ50" s="6"/>
      <c r="NR50" s="4">
        <v>66</v>
      </c>
      <c r="NS50" s="4">
        <v>7.5391794999999998E-2</v>
      </c>
      <c r="NT50" s="6"/>
      <c r="NU50" s="5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4"/>
      <c r="OG50" s="4"/>
      <c r="OH50" s="6"/>
      <c r="OI50" s="4">
        <v>27.617599999999999</v>
      </c>
      <c r="OJ50" s="4">
        <v>4.6116131999999997E-2</v>
      </c>
      <c r="OK50" s="6"/>
      <c r="OL50" s="5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4"/>
      <c r="OX50" s="4"/>
      <c r="OY50" s="6"/>
      <c r="OZ50" s="4">
        <v>60.11544</v>
      </c>
      <c r="PA50" s="4">
        <v>5.6261406999999999E-2</v>
      </c>
      <c r="PB50" s="6"/>
      <c r="PC50" s="5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4"/>
      <c r="PO50" s="4"/>
      <c r="PP50" s="6"/>
      <c r="PQ50" s="4">
        <v>41.478079999999999</v>
      </c>
      <c r="PR50" s="4">
        <v>6.3091130999999995E-2</v>
      </c>
      <c r="PS50" s="6"/>
      <c r="PT50" s="5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4"/>
      <c r="QF50" s="4"/>
      <c r="QG50" s="6"/>
      <c r="QH50" s="4"/>
      <c r="QI50" s="4"/>
      <c r="QJ50" s="6"/>
      <c r="QK50" s="5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4"/>
      <c r="QW50" s="4"/>
      <c r="QX50" s="6"/>
      <c r="QY50" s="4">
        <v>94</v>
      </c>
      <c r="QZ50" s="4">
        <v>5.2923924999999997E-2</v>
      </c>
      <c r="RA50" s="6"/>
      <c r="RB50" s="5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4"/>
      <c r="RN50" s="4"/>
      <c r="RO50" s="6"/>
      <c r="RP50" s="4"/>
      <c r="RQ50" s="4"/>
      <c r="RR50" s="6"/>
      <c r="RS50" s="5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4"/>
      <c r="SE50" s="4"/>
      <c r="SF50" s="6"/>
      <c r="SG50" s="4">
        <v>32</v>
      </c>
      <c r="SH50" s="4">
        <v>5.4039995E-2</v>
      </c>
      <c r="SI50" s="6"/>
      <c r="SJ50" s="5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4"/>
      <c r="SV50" s="4"/>
      <c r="SW50" s="6"/>
      <c r="SX50" s="4">
        <v>16</v>
      </c>
      <c r="SY50" s="4">
        <v>5.3716395E-2</v>
      </c>
      <c r="SZ50" s="6"/>
      <c r="TA50" s="5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4"/>
      <c r="TM50" s="4"/>
      <c r="TN50" s="6"/>
      <c r="TO50" s="4">
        <v>42</v>
      </c>
      <c r="TP50" s="4">
        <v>5.8473507000000001E-2</v>
      </c>
      <c r="TQ50" s="6"/>
      <c r="TR50" s="5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4"/>
      <c r="UD50" s="4"/>
      <c r="UE50" s="6"/>
      <c r="UF50" s="4">
        <v>14</v>
      </c>
      <c r="UG50" s="4">
        <v>9.1564952000000005E-2</v>
      </c>
      <c r="UH50" s="6"/>
      <c r="UI50" s="5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4"/>
      <c r="UU50" s="4"/>
      <c r="UV50" s="6"/>
      <c r="UW50" s="4">
        <v>88.800179999999997</v>
      </c>
      <c r="UX50" s="4">
        <v>2.3635772999999999E-2</v>
      </c>
      <c r="UY50" s="6"/>
      <c r="UZ50" s="5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4"/>
      <c r="VL50" s="4"/>
      <c r="VM50" s="6"/>
      <c r="VN50" s="4">
        <v>31.517040000000001</v>
      </c>
      <c r="VO50" s="4">
        <v>4.1239192000000001E-2</v>
      </c>
      <c r="VP50" s="6"/>
      <c r="VQ50" s="5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4"/>
      <c r="WC50" s="4"/>
      <c r="WD50" s="6"/>
      <c r="WE50" s="4">
        <v>38.520826669999998</v>
      </c>
      <c r="WF50" s="4">
        <v>4.6644052999999998E-2</v>
      </c>
      <c r="WG50" s="6"/>
      <c r="WH50" s="5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4"/>
      <c r="WT50" s="4"/>
      <c r="WU50" s="6"/>
      <c r="WV50" s="4">
        <v>38</v>
      </c>
      <c r="WW50" s="4">
        <v>1.5650534000000001E-2</v>
      </c>
      <c r="WX50" s="6"/>
      <c r="WY50" s="5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4"/>
      <c r="XK50" s="4"/>
      <c r="XL50" s="6"/>
      <c r="XM50" s="4">
        <v>80.607820000000004</v>
      </c>
      <c r="XN50" s="4">
        <v>7.4801317000000006E-2</v>
      </c>
      <c r="XO50" s="6"/>
      <c r="XP50" s="5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4"/>
      <c r="YB50" s="4"/>
      <c r="YC50" s="6"/>
      <c r="YD50" s="4">
        <v>34</v>
      </c>
      <c r="YE50" s="4">
        <v>7.0087396999999996E-2</v>
      </c>
      <c r="YF50" s="6"/>
      <c r="YG50" s="5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4"/>
      <c r="YS50" s="4"/>
      <c r="YT50" s="6"/>
      <c r="YU50" s="4">
        <v>34</v>
      </c>
      <c r="YV50" s="4">
        <v>4.9048988000000002E-2</v>
      </c>
      <c r="YW50" s="6"/>
      <c r="YX50" s="5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4"/>
      <c r="ZJ50" s="4"/>
      <c r="ZK50" s="6"/>
      <c r="ZL50" s="4">
        <v>74</v>
      </c>
      <c r="ZM50" s="4">
        <v>0.157542881</v>
      </c>
      <c r="ZN50" s="6"/>
      <c r="ZO50" s="5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4"/>
      <c r="AAA50" s="4"/>
      <c r="AAB50" s="6"/>
      <c r="AAC50" s="4">
        <v>51.937800000000003</v>
      </c>
      <c r="AAD50" s="4">
        <v>4.1717381999999997E-2</v>
      </c>
      <c r="AAE50" s="6"/>
      <c r="AAF50" s="5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4"/>
      <c r="AAR50" s="4"/>
      <c r="AAS50" s="6"/>
      <c r="AAT50" s="4">
        <v>28</v>
      </c>
      <c r="AAU50" s="4">
        <v>3.3519503999999999E-2</v>
      </c>
      <c r="AAV50" s="6"/>
      <c r="AAW50" s="5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4"/>
      <c r="ABI50" s="4"/>
      <c r="ABJ50" s="6"/>
      <c r="ABK50" s="4">
        <v>14</v>
      </c>
      <c r="ABL50" s="4">
        <v>9.1040766999999995E-2</v>
      </c>
      <c r="ABM50" s="6"/>
      <c r="ABN50" s="5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4"/>
      <c r="ABZ50" s="4"/>
      <c r="ACA50" s="6"/>
      <c r="ACB50" s="4">
        <v>60</v>
      </c>
      <c r="ACC50" s="4">
        <v>0.244012962</v>
      </c>
      <c r="ACD50" s="6"/>
      <c r="ACE50" s="5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4"/>
      <c r="ACQ50" s="4"/>
      <c r="ACR50" s="6"/>
      <c r="ACS50" s="4">
        <v>64</v>
      </c>
      <c r="ACT50" s="4">
        <v>4.7807719999999998E-2</v>
      </c>
      <c r="ACU50" s="6"/>
      <c r="ACV50" s="5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4"/>
      <c r="ADH50" s="4"/>
      <c r="ADI50" s="6"/>
      <c r="ADJ50" s="4"/>
      <c r="ADK50" s="4"/>
      <c r="ADL50" s="6"/>
      <c r="ADM50" s="5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4"/>
      <c r="ADY50" s="4"/>
      <c r="ADZ50" s="6"/>
      <c r="AEA50" s="4">
        <v>52.189226669999996</v>
      </c>
      <c r="AEB50" s="4">
        <v>8.4016037000000002E-2</v>
      </c>
      <c r="AEC50" s="6"/>
      <c r="AED50" s="5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4"/>
      <c r="AEP50" s="4"/>
      <c r="AEQ50" s="6"/>
      <c r="AER50" s="4">
        <v>66.726953330000001</v>
      </c>
      <c r="AES50" s="4">
        <v>0.20474110600000001</v>
      </c>
      <c r="AET50" s="6"/>
      <c r="AEU50" s="6"/>
      <c r="AEV50" s="6"/>
      <c r="AEW50" s="5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</row>
    <row r="51" spans="1:881" ht="15.75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4"/>
      <c r="W51" s="4"/>
      <c r="X51" s="6"/>
      <c r="Y51" s="4"/>
      <c r="Z51" s="4"/>
      <c r="AA51" s="6"/>
      <c r="AB51" s="5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4"/>
      <c r="AN51" s="4"/>
      <c r="AO51" s="6"/>
      <c r="AP51" s="4"/>
      <c r="AQ51" s="4"/>
      <c r="AR51" s="6"/>
      <c r="AS51" s="5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4"/>
      <c r="BE51" s="4"/>
      <c r="BF51" s="6"/>
      <c r="BG51" s="4">
        <v>29.348120000000002</v>
      </c>
      <c r="BH51" s="4">
        <v>4.4063037999999999E-2</v>
      </c>
      <c r="BI51" s="6"/>
      <c r="BJ51" s="5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4"/>
      <c r="BV51" s="4"/>
      <c r="BW51" s="6"/>
      <c r="BX51" s="4">
        <v>166</v>
      </c>
      <c r="BY51" s="4">
        <v>9.0026201E-2</v>
      </c>
      <c r="BZ51" s="6"/>
      <c r="CA51" s="5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4"/>
      <c r="CM51" s="4"/>
      <c r="CN51" s="6"/>
      <c r="CO51" s="4">
        <v>56</v>
      </c>
      <c r="CP51" s="4">
        <v>3.2662615999999998E-2</v>
      </c>
      <c r="CQ51" s="6"/>
      <c r="CR51" s="5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4"/>
      <c r="DD51" s="4"/>
      <c r="DE51" s="6"/>
      <c r="DF51" s="4">
        <v>72</v>
      </c>
      <c r="DG51" s="4">
        <v>9.0723754000000004E-2</v>
      </c>
      <c r="DH51" s="6"/>
      <c r="DI51" s="5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4"/>
      <c r="DU51" s="4"/>
      <c r="DV51" s="6"/>
      <c r="DW51" s="4">
        <v>6</v>
      </c>
      <c r="DX51" s="4">
        <v>2.6324262000000001E-2</v>
      </c>
      <c r="DY51" s="6"/>
      <c r="DZ51" s="5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4"/>
      <c r="EL51" s="4"/>
      <c r="EM51" s="6"/>
      <c r="EN51" s="4">
        <v>16</v>
      </c>
      <c r="EO51" s="4">
        <v>3.5882999999999998E-2</v>
      </c>
      <c r="EP51" s="6"/>
      <c r="EQ51" s="5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4"/>
      <c r="FC51" s="4"/>
      <c r="FD51" s="6"/>
      <c r="FE51" s="4">
        <v>90</v>
      </c>
      <c r="FF51" s="4">
        <v>6.4343872999999996E-2</v>
      </c>
      <c r="FG51" s="6"/>
      <c r="FH51" s="5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4"/>
      <c r="FT51" s="4"/>
      <c r="FU51" s="6"/>
      <c r="FV51" s="4">
        <v>22</v>
      </c>
      <c r="FW51" s="4">
        <v>3.3986167999999997E-2</v>
      </c>
      <c r="FX51" s="6"/>
      <c r="FY51" s="5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4"/>
      <c r="GK51" s="4"/>
      <c r="GL51" s="6"/>
      <c r="GM51" s="4">
        <v>36</v>
      </c>
      <c r="GN51" s="4">
        <v>4.2481566999999998E-2</v>
      </c>
      <c r="GO51" s="6"/>
      <c r="GP51" s="5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4"/>
      <c r="HB51" s="4"/>
      <c r="HC51" s="6"/>
      <c r="HD51" s="4"/>
      <c r="HE51" s="4"/>
      <c r="HF51" s="6"/>
      <c r="HG51" s="5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4"/>
      <c r="HS51" s="4"/>
      <c r="HT51" s="6"/>
      <c r="HU51" s="4"/>
      <c r="HV51" s="4"/>
      <c r="HW51" s="6"/>
      <c r="HX51" s="5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4"/>
      <c r="IJ51" s="4"/>
      <c r="IK51" s="6"/>
      <c r="IL51" s="4">
        <v>68</v>
      </c>
      <c r="IM51" s="4">
        <v>5.9571945000000001E-2</v>
      </c>
      <c r="IN51" s="6"/>
      <c r="IO51" s="5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4"/>
      <c r="JA51" s="4"/>
      <c r="JB51" s="6"/>
      <c r="JC51" s="4">
        <v>54</v>
      </c>
      <c r="JD51" s="4">
        <v>3.9991586000000003E-2</v>
      </c>
      <c r="JE51" s="6"/>
      <c r="JF51" s="5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4"/>
      <c r="JR51" s="4"/>
      <c r="JS51" s="6"/>
      <c r="JT51" s="4">
        <v>94.023719999999997</v>
      </c>
      <c r="JU51" s="4">
        <v>4.6089942000000002E-2</v>
      </c>
      <c r="JV51" s="6"/>
      <c r="JW51" s="5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4"/>
      <c r="KI51" s="4"/>
      <c r="KJ51" s="6"/>
      <c r="KK51" s="4"/>
      <c r="KL51" s="4"/>
      <c r="KM51" s="6"/>
      <c r="KN51" s="5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4"/>
      <c r="KZ51" s="4"/>
      <c r="LA51" s="6"/>
      <c r="LB51" s="4"/>
      <c r="LC51" s="4"/>
      <c r="LD51" s="6"/>
      <c r="LE51" s="5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4"/>
      <c r="LQ51" s="4"/>
      <c r="LR51" s="6"/>
      <c r="LS51" s="4"/>
      <c r="LT51" s="4"/>
      <c r="LU51" s="6"/>
      <c r="LV51" s="5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4"/>
      <c r="MH51" s="4"/>
      <c r="MI51" s="6"/>
      <c r="MJ51" s="6">
        <v>69.183660000000003</v>
      </c>
      <c r="MK51" s="6">
        <v>4.4138999999999998E-2</v>
      </c>
      <c r="ML51" s="6"/>
      <c r="MM51" s="5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4"/>
      <c r="MY51" s="4"/>
      <c r="MZ51" s="6"/>
      <c r="NA51" s="4">
        <v>13.8088</v>
      </c>
      <c r="NB51" s="4">
        <v>3.8230436E-2</v>
      </c>
      <c r="NC51" s="6"/>
      <c r="ND51" s="5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4"/>
      <c r="NP51" s="4"/>
      <c r="NQ51" s="6"/>
      <c r="NR51" s="4"/>
      <c r="NS51" s="4"/>
      <c r="NT51" s="6"/>
      <c r="NU51" s="5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4"/>
      <c r="OG51" s="4"/>
      <c r="OH51" s="6"/>
      <c r="OI51" s="4">
        <v>29.343699999999998</v>
      </c>
      <c r="OJ51" s="4">
        <v>4.7136433999999998E-2</v>
      </c>
      <c r="OK51" s="6"/>
      <c r="OL51" s="5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4"/>
      <c r="OX51" s="4"/>
      <c r="OY51" s="6"/>
      <c r="OZ51" s="4"/>
      <c r="PA51" s="4"/>
      <c r="PB51" s="6"/>
      <c r="PC51" s="5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4"/>
      <c r="PO51" s="4"/>
      <c r="PP51" s="6"/>
      <c r="PQ51" s="4"/>
      <c r="PR51" s="4"/>
      <c r="PS51" s="6"/>
      <c r="PT51" s="5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4"/>
      <c r="QF51" s="4"/>
      <c r="QG51" s="6"/>
      <c r="QH51" s="4"/>
      <c r="QI51" s="4"/>
      <c r="QJ51" s="6"/>
      <c r="QK51" s="5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4"/>
      <c r="QW51" s="4"/>
      <c r="QX51" s="6"/>
      <c r="QY51" s="4">
        <v>96</v>
      </c>
      <c r="QZ51" s="4">
        <v>5.3389890000000002E-2</v>
      </c>
      <c r="RA51" s="6"/>
      <c r="RB51" s="5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4"/>
      <c r="RN51" s="4"/>
      <c r="RO51" s="6"/>
      <c r="RP51" s="4"/>
      <c r="RQ51" s="4"/>
      <c r="RR51" s="6"/>
      <c r="RS51" s="5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4"/>
      <c r="SE51" s="4"/>
      <c r="SF51" s="6"/>
      <c r="SG51" s="4">
        <v>34</v>
      </c>
      <c r="SH51" s="4">
        <v>5.4703884000000001E-2</v>
      </c>
      <c r="SI51" s="6"/>
      <c r="SJ51" s="5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4"/>
      <c r="SV51" s="4"/>
      <c r="SW51" s="6"/>
      <c r="SX51" s="4">
        <v>18</v>
      </c>
      <c r="SY51" s="4">
        <v>5.4634481999999998E-2</v>
      </c>
      <c r="SZ51" s="6"/>
      <c r="TA51" s="5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4"/>
      <c r="TM51" s="4"/>
      <c r="TN51" s="6"/>
      <c r="TO51" s="4">
        <v>44</v>
      </c>
      <c r="TP51" s="4">
        <v>5.9358517E-2</v>
      </c>
      <c r="TQ51" s="6"/>
      <c r="TR51" s="5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4"/>
      <c r="UD51" s="4"/>
      <c r="UE51" s="6"/>
      <c r="UF51" s="4">
        <v>16</v>
      </c>
      <c r="UG51" s="4">
        <v>9.0337624000000005E-2</v>
      </c>
      <c r="UH51" s="6"/>
      <c r="UI51" s="5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4"/>
      <c r="UU51" s="4"/>
      <c r="UV51" s="6"/>
      <c r="UW51" s="4">
        <v>90.541359999999997</v>
      </c>
      <c r="UX51" s="4">
        <v>2.4223216999999998E-2</v>
      </c>
      <c r="UY51" s="6"/>
      <c r="UZ51" s="5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4"/>
      <c r="VL51" s="4"/>
      <c r="VM51" s="6"/>
      <c r="VN51" s="4">
        <v>33.267986669999999</v>
      </c>
      <c r="VO51" s="4">
        <v>4.4730203000000003E-2</v>
      </c>
      <c r="VP51" s="6"/>
      <c r="VQ51" s="5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4"/>
      <c r="WC51" s="4"/>
      <c r="WD51" s="6"/>
      <c r="WE51" s="4">
        <v>40.271773330000002</v>
      </c>
      <c r="WF51" s="4">
        <v>4.7424161999999999E-2</v>
      </c>
      <c r="WG51" s="6"/>
      <c r="WH51" s="5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4"/>
      <c r="WT51" s="4"/>
      <c r="WU51" s="6"/>
      <c r="WV51" s="4">
        <v>40</v>
      </c>
      <c r="WW51" s="4">
        <v>1.6421222999999999E-2</v>
      </c>
      <c r="WX51" s="6"/>
      <c r="WY51" s="5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4"/>
      <c r="XK51" s="4"/>
      <c r="XL51" s="6"/>
      <c r="XM51" s="4">
        <v>82.322879999999998</v>
      </c>
      <c r="XN51" s="4">
        <v>7.6475996000000004E-2</v>
      </c>
      <c r="XO51" s="6"/>
      <c r="XP51" s="5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4"/>
      <c r="YB51" s="4"/>
      <c r="YC51" s="6"/>
      <c r="YD51" s="4">
        <v>36</v>
      </c>
      <c r="YE51" s="4">
        <v>7.0930303E-2</v>
      </c>
      <c r="YF51" s="6"/>
      <c r="YG51" s="5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4"/>
      <c r="YS51" s="4"/>
      <c r="YT51" s="6"/>
      <c r="YU51" s="4">
        <v>36</v>
      </c>
      <c r="YV51" s="4">
        <v>5.1200018E-2</v>
      </c>
      <c r="YW51" s="6"/>
      <c r="YX51" s="5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4"/>
      <c r="ZJ51" s="4"/>
      <c r="ZK51" s="6"/>
      <c r="ZL51" s="4">
        <v>76</v>
      </c>
      <c r="ZM51" s="4">
        <v>0.15695284300000001</v>
      </c>
      <c r="ZN51" s="6"/>
      <c r="ZO51" s="5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4"/>
      <c r="AAA51" s="4"/>
      <c r="AAB51" s="6"/>
      <c r="AAC51" s="4">
        <v>53.669060000000002</v>
      </c>
      <c r="AAD51" s="4">
        <v>4.2592270000000002E-2</v>
      </c>
      <c r="AAE51" s="6"/>
      <c r="AAF51" s="5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4"/>
      <c r="AAR51" s="4"/>
      <c r="AAS51" s="6"/>
      <c r="AAT51" s="4">
        <v>30</v>
      </c>
      <c r="AAU51" s="4">
        <v>3.3883904999999999E-2</v>
      </c>
      <c r="AAV51" s="6"/>
      <c r="AAW51" s="5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4"/>
      <c r="ABI51" s="4"/>
      <c r="ABJ51" s="6"/>
      <c r="ABK51" s="4">
        <v>16</v>
      </c>
      <c r="ABL51" s="4">
        <v>9.3209884000000007E-2</v>
      </c>
      <c r="ABM51" s="6"/>
      <c r="ABN51" s="5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4"/>
      <c r="ABZ51" s="4"/>
      <c r="ACA51" s="6"/>
      <c r="ACB51" s="4"/>
      <c r="ACC51" s="4"/>
      <c r="ACD51" s="6"/>
      <c r="ACE51" s="5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4"/>
      <c r="ACQ51" s="4"/>
      <c r="ACR51" s="6"/>
      <c r="ACS51" s="4">
        <v>66</v>
      </c>
      <c r="ACT51" s="4">
        <v>4.8690639000000001E-2</v>
      </c>
      <c r="ACU51" s="6"/>
      <c r="ACV51" s="5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4"/>
      <c r="ADH51" s="4"/>
      <c r="ADI51" s="6"/>
      <c r="ADJ51" s="4"/>
      <c r="ADK51" s="4"/>
      <c r="ADL51" s="6"/>
      <c r="ADM51" s="5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4"/>
      <c r="ADY51" s="4"/>
      <c r="ADZ51" s="6"/>
      <c r="AEA51" s="4">
        <v>53.820140000000002</v>
      </c>
      <c r="AEB51" s="4">
        <v>8.4312218999999994E-2</v>
      </c>
      <c r="AEC51" s="6"/>
      <c r="AED51" s="5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4"/>
      <c r="AEP51" s="4"/>
      <c r="AEQ51" s="6"/>
      <c r="AER51" s="4">
        <v>68.354439999999997</v>
      </c>
      <c r="AES51" s="4">
        <v>0.20556777200000001</v>
      </c>
      <c r="AET51" s="6"/>
      <c r="AEU51" s="6"/>
      <c r="AEV51" s="6"/>
      <c r="AEW51" s="5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</row>
    <row r="52" spans="1:881" ht="15.75" x14ac:dyDescent="0.25">
      <c r="A52" s="4"/>
      <c r="B52" s="4"/>
      <c r="C52" s="4"/>
      <c r="D52" s="18" t="s">
        <v>164</v>
      </c>
      <c r="E52" s="18">
        <v>68</v>
      </c>
      <c r="F52" s="4"/>
      <c r="G52" s="4"/>
      <c r="H52" s="4"/>
      <c r="I52" s="4"/>
      <c r="J52" s="4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4"/>
      <c r="W52" s="4"/>
      <c r="X52" s="6"/>
      <c r="Y52" s="4"/>
      <c r="Z52" s="4"/>
      <c r="AA52" s="6"/>
      <c r="AB52" s="5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4"/>
      <c r="AN52" s="4"/>
      <c r="AO52" s="6"/>
      <c r="AP52" s="4"/>
      <c r="AQ52" s="4"/>
      <c r="AR52" s="6"/>
      <c r="AS52" s="5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4"/>
      <c r="BE52" s="4"/>
      <c r="BF52" s="6"/>
      <c r="BG52" s="4"/>
      <c r="BH52" s="4"/>
      <c r="BI52" s="6"/>
      <c r="BJ52" s="5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4"/>
      <c r="BV52" s="4"/>
      <c r="BW52" s="6"/>
      <c r="BX52" s="4">
        <v>168</v>
      </c>
      <c r="BY52" s="4">
        <v>9.0299442999999993E-2</v>
      </c>
      <c r="BZ52" s="6"/>
      <c r="CA52" s="5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4"/>
      <c r="CM52" s="4"/>
      <c r="CN52" s="6"/>
      <c r="CO52" s="4">
        <v>58</v>
      </c>
      <c r="CP52" s="4">
        <v>3.3013498000000002E-2</v>
      </c>
      <c r="CQ52" s="6"/>
      <c r="CR52" s="5"/>
      <c r="CS52" s="6"/>
      <c r="CT52" s="6"/>
      <c r="CU52" s="6"/>
      <c r="CV52" s="6"/>
      <c r="CW52" s="6"/>
      <c r="CX52" s="6"/>
      <c r="CY52" s="6"/>
      <c r="CZ52" s="4"/>
      <c r="DA52" s="4"/>
      <c r="DB52" s="6"/>
      <c r="DC52" s="4"/>
      <c r="DD52" s="4"/>
      <c r="DE52" s="6"/>
      <c r="DF52" s="4">
        <v>74</v>
      </c>
      <c r="DG52" s="4">
        <v>9.2465821000000004E-2</v>
      </c>
      <c r="DH52" s="6"/>
      <c r="DI52" s="5"/>
      <c r="DJ52" s="6"/>
      <c r="DK52" s="6"/>
      <c r="DL52" s="6"/>
      <c r="DM52" s="6"/>
      <c r="DN52" s="6"/>
      <c r="DO52" s="6"/>
      <c r="DP52" s="6"/>
      <c r="DQ52" s="4"/>
      <c r="DR52" s="4"/>
      <c r="DS52" s="6"/>
      <c r="DT52" s="4"/>
      <c r="DU52" s="4"/>
      <c r="DV52" s="6"/>
      <c r="DW52" s="4">
        <v>8</v>
      </c>
      <c r="DX52" s="4">
        <v>2.7009350000000001E-2</v>
      </c>
      <c r="DY52" s="6"/>
      <c r="DZ52" s="5"/>
      <c r="EA52" s="6"/>
      <c r="EB52" s="6"/>
      <c r="EC52" s="6"/>
      <c r="ED52" s="6"/>
      <c r="EE52" s="6"/>
      <c r="EF52" s="6"/>
      <c r="EG52" s="6"/>
      <c r="EH52" s="4"/>
      <c r="EI52" s="4"/>
      <c r="EJ52" s="6"/>
      <c r="EK52" s="4"/>
      <c r="EL52" s="4"/>
      <c r="EM52" s="6"/>
      <c r="EN52" s="4">
        <v>18</v>
      </c>
      <c r="EO52" s="4">
        <v>3.5542999999999998E-2</v>
      </c>
      <c r="EP52" s="6"/>
      <c r="EQ52" s="5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4"/>
      <c r="FC52" s="4"/>
      <c r="FD52" s="6"/>
      <c r="FE52" s="4">
        <v>92</v>
      </c>
      <c r="FF52" s="4">
        <v>6.5323739000000006E-2</v>
      </c>
      <c r="FG52" s="6"/>
      <c r="FH52" s="5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4"/>
      <c r="FT52" s="4"/>
      <c r="FU52" s="6"/>
      <c r="FV52" s="4">
        <v>24</v>
      </c>
      <c r="FW52" s="4">
        <v>3.4094177000000003E-2</v>
      </c>
      <c r="FX52" s="6"/>
      <c r="FY52" s="5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4"/>
      <c r="GK52" s="4"/>
      <c r="GL52" s="6"/>
      <c r="GM52" s="4"/>
      <c r="GN52" s="4"/>
      <c r="GO52" s="6"/>
      <c r="GP52" s="5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4"/>
      <c r="HB52" s="4"/>
      <c r="HC52" s="6"/>
      <c r="HD52" s="4"/>
      <c r="HE52" s="4"/>
      <c r="HF52" s="6"/>
      <c r="HG52" s="5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4"/>
      <c r="HS52" s="4"/>
      <c r="HT52" s="6"/>
      <c r="HU52" s="4"/>
      <c r="HV52" s="4"/>
      <c r="HW52" s="6"/>
      <c r="HX52" s="5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4"/>
      <c r="IJ52" s="4"/>
      <c r="IK52" s="6"/>
      <c r="IL52" s="4">
        <v>70</v>
      </c>
      <c r="IM52" s="4">
        <v>6.2111091E-2</v>
      </c>
      <c r="IN52" s="6"/>
      <c r="IO52" s="5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4"/>
      <c r="JA52" s="4"/>
      <c r="JB52" s="6"/>
      <c r="JC52" s="4">
        <v>56</v>
      </c>
      <c r="JD52" s="4">
        <v>4.2028139999999999E-2</v>
      </c>
      <c r="JE52" s="6"/>
      <c r="JF52" s="5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4"/>
      <c r="JR52" s="4"/>
      <c r="JS52" s="6"/>
      <c r="JT52" s="4">
        <v>95.764899999999997</v>
      </c>
      <c r="JU52" s="4">
        <v>4.7131882999999999E-2</v>
      </c>
      <c r="JV52" s="6"/>
      <c r="JW52" s="5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4"/>
      <c r="KI52" s="4"/>
      <c r="KJ52" s="6"/>
      <c r="KK52" s="4"/>
      <c r="KL52" s="4"/>
      <c r="KM52" s="6"/>
      <c r="KN52" s="5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4"/>
      <c r="KZ52" s="4"/>
      <c r="LA52" s="6"/>
      <c r="LB52" s="4"/>
      <c r="LC52" s="4"/>
      <c r="LD52" s="6"/>
      <c r="LE52" s="5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4"/>
      <c r="LQ52" s="4"/>
      <c r="LR52" s="6"/>
      <c r="LS52" s="4"/>
      <c r="LT52" s="4"/>
      <c r="LU52" s="6"/>
      <c r="LV52" s="5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4"/>
      <c r="MH52" s="4"/>
      <c r="MI52" s="6"/>
      <c r="MJ52" s="4"/>
      <c r="MK52" s="4"/>
      <c r="ML52" s="6"/>
      <c r="MM52" s="5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4"/>
      <c r="MY52" s="4"/>
      <c r="MZ52" s="6"/>
      <c r="NA52" s="4">
        <v>15.5349</v>
      </c>
      <c r="NB52" s="4">
        <v>3.9297251999999998E-2</v>
      </c>
      <c r="NC52" s="6"/>
      <c r="ND52" s="5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4"/>
      <c r="NP52" s="4"/>
      <c r="NQ52" s="6"/>
      <c r="NR52" s="4"/>
      <c r="NS52" s="4"/>
      <c r="NT52" s="6"/>
      <c r="NU52" s="5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4"/>
      <c r="OG52" s="4"/>
      <c r="OH52" s="6"/>
      <c r="OI52" s="4">
        <v>31.069800000000001</v>
      </c>
      <c r="OJ52" s="4">
        <v>4.8007274000000003E-2</v>
      </c>
      <c r="OK52" s="6"/>
      <c r="OL52" s="5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4"/>
      <c r="OX52" s="4"/>
      <c r="OY52" s="6"/>
      <c r="OZ52" s="4"/>
      <c r="PA52" s="4"/>
      <c r="PB52" s="6"/>
      <c r="PC52" s="5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4"/>
      <c r="PO52" s="4"/>
      <c r="PP52" s="6"/>
      <c r="PQ52" s="4"/>
      <c r="PR52" s="4"/>
      <c r="PS52" s="6"/>
      <c r="PT52" s="5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4"/>
      <c r="QF52" s="4"/>
      <c r="QG52" s="6"/>
      <c r="QH52" s="4"/>
      <c r="QI52" s="4"/>
      <c r="QJ52" s="6"/>
      <c r="QK52" s="5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4"/>
      <c r="QW52" s="4"/>
      <c r="QX52" s="6"/>
      <c r="QY52" s="4">
        <v>98</v>
      </c>
      <c r="QZ52" s="4">
        <v>5.4073081000000002E-2</v>
      </c>
      <c r="RA52" s="6"/>
      <c r="RB52" s="5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4"/>
      <c r="RN52" s="4"/>
      <c r="RO52" s="6"/>
      <c r="RP52" s="4"/>
      <c r="RQ52" s="4"/>
      <c r="RR52" s="6"/>
      <c r="RS52" s="5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4"/>
      <c r="SE52" s="4"/>
      <c r="SF52" s="6"/>
      <c r="SG52" s="4">
        <v>36</v>
      </c>
      <c r="SH52" s="4">
        <v>5.6549979E-2</v>
      </c>
      <c r="SI52" s="6"/>
      <c r="SJ52" s="5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4"/>
      <c r="SV52" s="4"/>
      <c r="SW52" s="6"/>
      <c r="SX52" s="4">
        <v>20</v>
      </c>
      <c r="SY52" s="4">
        <v>5.5462312999999999E-2</v>
      </c>
      <c r="SZ52" s="6"/>
      <c r="TA52" s="5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4"/>
      <c r="TM52" s="4"/>
      <c r="TN52" s="6"/>
      <c r="TO52" s="4">
        <v>46</v>
      </c>
      <c r="TP52" s="4">
        <v>6.0595565999999997E-2</v>
      </c>
      <c r="TQ52" s="6"/>
      <c r="TR52" s="5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4"/>
      <c r="UD52" s="4"/>
      <c r="UE52" s="6"/>
      <c r="UF52" s="4">
        <v>18</v>
      </c>
      <c r="UG52" s="4">
        <v>9.2590663000000004E-2</v>
      </c>
      <c r="UH52" s="6"/>
      <c r="UI52" s="5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4"/>
      <c r="UU52" s="4"/>
      <c r="UV52" s="6"/>
      <c r="UW52" s="4"/>
      <c r="UX52" s="4"/>
      <c r="UY52" s="6"/>
      <c r="UZ52" s="5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4"/>
      <c r="VL52" s="4"/>
      <c r="VM52" s="6"/>
      <c r="VN52" s="4"/>
      <c r="VO52" s="4"/>
      <c r="VP52" s="6"/>
      <c r="VQ52" s="5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4"/>
      <c r="WC52" s="4"/>
      <c r="WD52" s="6"/>
      <c r="WE52" s="4">
        <v>42.02272</v>
      </c>
      <c r="WF52" s="4">
        <v>4.7043568000000001E-2</v>
      </c>
      <c r="WG52" s="6"/>
      <c r="WH52" s="5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4"/>
      <c r="WT52" s="4"/>
      <c r="WU52" s="6"/>
      <c r="WV52" s="4">
        <v>42</v>
      </c>
      <c r="WW52" s="4">
        <v>1.6939528999999998E-2</v>
      </c>
      <c r="WX52" s="6"/>
      <c r="WY52" s="5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4"/>
      <c r="XK52" s="4"/>
      <c r="XL52" s="6"/>
      <c r="XM52" s="4"/>
      <c r="XN52" s="4"/>
      <c r="XO52" s="6"/>
      <c r="XP52" s="5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4"/>
      <c r="YB52" s="4"/>
      <c r="YC52" s="6"/>
      <c r="YD52" s="4">
        <v>38</v>
      </c>
      <c r="YE52" s="4">
        <v>7.0812252000000006E-2</v>
      </c>
      <c r="YF52" s="6"/>
      <c r="YG52" s="5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4"/>
      <c r="YS52" s="4"/>
      <c r="YT52" s="6"/>
      <c r="YU52" s="4">
        <v>38</v>
      </c>
      <c r="YV52" s="4">
        <v>5.2040057000000001E-2</v>
      </c>
      <c r="YW52" s="6"/>
      <c r="YX52" s="5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4"/>
      <c r="ZJ52" s="4"/>
      <c r="ZK52" s="6"/>
      <c r="ZL52" s="4">
        <v>78</v>
      </c>
      <c r="ZM52" s="4">
        <v>0.15717160499999999</v>
      </c>
      <c r="ZN52" s="6"/>
      <c r="ZO52" s="5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4"/>
      <c r="AAA52" s="4"/>
      <c r="AAB52" s="6"/>
      <c r="AAC52" s="4">
        <v>55.400320000000001</v>
      </c>
      <c r="AAD52" s="4">
        <v>4.2906474E-2</v>
      </c>
      <c r="AAE52" s="6"/>
      <c r="AAF52" s="5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4"/>
      <c r="AAR52" s="4"/>
      <c r="AAS52" s="6"/>
      <c r="AAT52" s="4">
        <v>32</v>
      </c>
      <c r="AAU52" s="4">
        <v>3.6412726999999999E-2</v>
      </c>
      <c r="AAV52" s="6"/>
      <c r="AAW52" s="5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4"/>
      <c r="ABI52" s="4"/>
      <c r="ABJ52" s="6"/>
      <c r="ABK52" s="4">
        <v>18</v>
      </c>
      <c r="ABL52" s="4">
        <v>9.3966727999999999E-2</v>
      </c>
      <c r="ABM52" s="6"/>
      <c r="ABN52" s="5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4"/>
      <c r="ABZ52" s="4"/>
      <c r="ACA52" s="6"/>
      <c r="ACB52" s="4"/>
      <c r="ACC52" s="4"/>
      <c r="ACD52" s="6"/>
      <c r="ACE52" s="5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4"/>
      <c r="ACQ52" s="4"/>
      <c r="ACR52" s="6"/>
      <c r="ACS52" s="4">
        <v>68</v>
      </c>
      <c r="ACT52" s="4">
        <v>4.8782009000000001E-2</v>
      </c>
      <c r="ACU52" s="6"/>
      <c r="ACV52" s="5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4"/>
      <c r="ADH52" s="4"/>
      <c r="ADI52" s="6"/>
      <c r="ADJ52" s="4"/>
      <c r="ADK52" s="4"/>
      <c r="ADL52" s="6"/>
      <c r="ADM52" s="5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4"/>
      <c r="ADY52" s="4"/>
      <c r="ADZ52" s="6"/>
      <c r="AEA52" s="4">
        <v>55.451053330000001</v>
      </c>
      <c r="AEB52" s="4">
        <v>8.4597294000000003E-2</v>
      </c>
      <c r="AEC52" s="6"/>
      <c r="AED52" s="5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4"/>
      <c r="AEP52" s="4"/>
      <c r="AEQ52" s="6"/>
      <c r="AER52" s="4">
        <v>69.981926670000007</v>
      </c>
      <c r="AES52" s="4">
        <v>0.206837361</v>
      </c>
      <c r="AET52" s="6"/>
      <c r="AEU52" s="6"/>
      <c r="AEV52" s="6"/>
      <c r="AEW52" s="5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</row>
    <row r="53" spans="1:881" ht="15.75" x14ac:dyDescent="0.25">
      <c r="A53" s="4"/>
      <c r="B53" s="4"/>
      <c r="C53" s="4"/>
      <c r="D53" s="18" t="s">
        <v>164</v>
      </c>
      <c r="E53" s="18">
        <v>71</v>
      </c>
      <c r="F53" s="4"/>
      <c r="G53" s="4"/>
      <c r="H53" s="4"/>
      <c r="I53" s="4"/>
      <c r="J53" s="4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4"/>
      <c r="W53" s="4"/>
      <c r="X53" s="6"/>
      <c r="Y53" s="4"/>
      <c r="Z53" s="4"/>
      <c r="AA53" s="6"/>
      <c r="AB53" s="5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4"/>
      <c r="AN53" s="4"/>
      <c r="AO53" s="6"/>
      <c r="AP53" s="4"/>
      <c r="AQ53" s="4"/>
      <c r="AR53" s="6"/>
      <c r="AS53" s="5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4"/>
      <c r="BE53" s="4"/>
      <c r="BF53" s="6"/>
      <c r="BG53" s="4"/>
      <c r="BH53" s="4"/>
      <c r="BI53" s="6"/>
      <c r="BJ53" s="5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4"/>
      <c r="BV53" s="4"/>
      <c r="BW53" s="6"/>
      <c r="BX53" s="4">
        <v>170</v>
      </c>
      <c r="BY53" s="4">
        <v>9.1083358000000003E-2</v>
      </c>
      <c r="BZ53" s="6"/>
      <c r="CA53" s="5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4"/>
      <c r="CM53" s="4"/>
      <c r="CN53" s="6"/>
      <c r="CO53" s="4">
        <v>60</v>
      </c>
      <c r="CP53" s="4">
        <v>3.3902631000000003E-2</v>
      </c>
      <c r="CQ53" s="6"/>
      <c r="CR53" s="5"/>
      <c r="CS53" s="6"/>
      <c r="CT53" s="6"/>
      <c r="CU53" s="6"/>
      <c r="CV53" s="6"/>
      <c r="CW53" s="6"/>
      <c r="CX53" s="6"/>
      <c r="CY53" s="6"/>
      <c r="CZ53" s="4"/>
      <c r="DA53" s="4"/>
      <c r="DB53" s="6"/>
      <c r="DC53" s="4"/>
      <c r="DD53" s="4"/>
      <c r="DE53" s="4"/>
      <c r="DF53" s="4">
        <v>76</v>
      </c>
      <c r="DG53" s="4">
        <v>9.2657671999999996E-2</v>
      </c>
      <c r="DH53" s="6"/>
      <c r="DI53" s="5"/>
      <c r="DJ53" s="6"/>
      <c r="DK53" s="6"/>
      <c r="DL53" s="6"/>
      <c r="DM53" s="6"/>
      <c r="DN53" s="6"/>
      <c r="DO53" s="6"/>
      <c r="DP53" s="6"/>
      <c r="DQ53" s="4"/>
      <c r="DR53" s="4"/>
      <c r="DS53" s="6"/>
      <c r="DT53" s="4"/>
      <c r="DU53" s="4"/>
      <c r="DV53" s="4"/>
      <c r="DW53" s="4">
        <v>10</v>
      </c>
      <c r="DX53" s="4">
        <v>3.0642638E-2</v>
      </c>
      <c r="DY53" s="6"/>
      <c r="DZ53" s="5"/>
      <c r="EA53" s="6"/>
      <c r="EB53" s="6"/>
      <c r="EC53" s="6"/>
      <c r="ED53" s="6"/>
      <c r="EE53" s="6"/>
      <c r="EF53" s="6"/>
      <c r="EG53" s="6"/>
      <c r="EH53" s="4"/>
      <c r="EI53" s="4"/>
      <c r="EJ53" s="6"/>
      <c r="EK53" s="4"/>
      <c r="EL53" s="4"/>
      <c r="EM53" s="4"/>
      <c r="EN53" s="4">
        <v>20</v>
      </c>
      <c r="EO53" s="4">
        <v>3.6540999999999997E-2</v>
      </c>
      <c r="EP53" s="6"/>
      <c r="EQ53" s="5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4"/>
      <c r="FC53" s="4"/>
      <c r="FD53" s="6"/>
      <c r="FE53" s="4">
        <v>94</v>
      </c>
      <c r="FF53" s="4">
        <v>6.6899923E-2</v>
      </c>
      <c r="FG53" s="6"/>
      <c r="FH53" s="5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4"/>
      <c r="FT53" s="4"/>
      <c r="FU53" s="6"/>
      <c r="FV53" s="4">
        <v>26</v>
      </c>
      <c r="FW53" s="4">
        <v>3.6455188999999999E-2</v>
      </c>
      <c r="FX53" s="6"/>
      <c r="FY53" s="5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4"/>
      <c r="GK53" s="4"/>
      <c r="GL53" s="6"/>
      <c r="GM53" s="4"/>
      <c r="GN53" s="4"/>
      <c r="GO53" s="6"/>
      <c r="GP53" s="5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4"/>
      <c r="HB53" s="4"/>
      <c r="HC53" s="6"/>
      <c r="HD53" s="4"/>
      <c r="HE53" s="4"/>
      <c r="HF53" s="6"/>
      <c r="HG53" s="5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4"/>
      <c r="HS53" s="4"/>
      <c r="HT53" s="6"/>
      <c r="HU53" s="4"/>
      <c r="HV53" s="4"/>
      <c r="HW53" s="6"/>
      <c r="HX53" s="5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4"/>
      <c r="IJ53" s="4"/>
      <c r="IK53" s="6"/>
      <c r="IL53" s="4">
        <v>72</v>
      </c>
      <c r="IM53" s="4">
        <v>6.2710053000000002E-2</v>
      </c>
      <c r="IN53" s="6"/>
      <c r="IO53" s="5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4"/>
      <c r="JA53" s="4"/>
      <c r="JB53" s="6"/>
      <c r="JC53" s="4">
        <v>58</v>
      </c>
      <c r="JD53" s="4">
        <v>4.2133367999999997E-2</v>
      </c>
      <c r="JE53" s="6"/>
      <c r="JF53" s="5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4"/>
      <c r="JR53" s="4"/>
      <c r="JS53" s="6"/>
      <c r="JT53" s="4">
        <v>97.506079999999997</v>
      </c>
      <c r="JU53" s="4">
        <v>4.758768E-2</v>
      </c>
      <c r="JV53" s="6"/>
      <c r="JW53" s="5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4"/>
      <c r="KI53" s="4"/>
      <c r="KJ53" s="6"/>
      <c r="KK53" s="4"/>
      <c r="KL53" s="4"/>
      <c r="KM53" s="6"/>
      <c r="KN53" s="5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4"/>
      <c r="KZ53" s="4"/>
      <c r="LA53" s="6"/>
      <c r="LB53" s="4"/>
      <c r="LC53" s="4"/>
      <c r="LD53" s="6"/>
      <c r="LE53" s="5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4"/>
      <c r="LQ53" s="4"/>
      <c r="LR53" s="6"/>
      <c r="LS53" s="4"/>
      <c r="LT53" s="4"/>
      <c r="LU53" s="6"/>
      <c r="LV53" s="5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4"/>
      <c r="MH53" s="4"/>
      <c r="MI53" s="6"/>
      <c r="MJ53" s="4"/>
      <c r="MK53" s="4"/>
      <c r="ML53" s="6"/>
      <c r="MM53" s="5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4"/>
      <c r="MY53" s="4"/>
      <c r="MZ53" s="6"/>
      <c r="NA53" s="4"/>
      <c r="NB53" s="4"/>
      <c r="NC53" s="6"/>
      <c r="ND53" s="5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4"/>
      <c r="NP53" s="4"/>
      <c r="NQ53" s="6"/>
      <c r="NR53" s="4"/>
      <c r="NS53" s="4"/>
      <c r="NT53" s="6"/>
      <c r="NU53" s="5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4"/>
      <c r="OG53" s="4"/>
      <c r="OH53" s="6"/>
      <c r="OI53" s="4"/>
      <c r="OJ53" s="4"/>
      <c r="OK53" s="6"/>
      <c r="OL53" s="5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4"/>
      <c r="OX53" s="4"/>
      <c r="OY53" s="6"/>
      <c r="OZ53" s="4"/>
      <c r="PA53" s="4"/>
      <c r="PB53" s="6"/>
      <c r="PC53" s="5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4"/>
      <c r="PO53" s="4"/>
      <c r="PP53" s="6"/>
      <c r="PQ53" s="4"/>
      <c r="PR53" s="4"/>
      <c r="PS53" s="6"/>
      <c r="PT53" s="5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4"/>
      <c r="QF53" s="4"/>
      <c r="QG53" s="6"/>
      <c r="QH53" s="4"/>
      <c r="QI53" s="4"/>
      <c r="QJ53" s="6"/>
      <c r="QK53" s="5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4"/>
      <c r="QW53" s="4"/>
      <c r="QX53" s="6"/>
      <c r="QY53" s="4">
        <v>100</v>
      </c>
      <c r="QZ53" s="4">
        <v>5.4621512999999997E-2</v>
      </c>
      <c r="RA53" s="6"/>
      <c r="RB53" s="5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4"/>
      <c r="RN53" s="4"/>
      <c r="RO53" s="6"/>
      <c r="RP53" s="4"/>
      <c r="RQ53" s="4"/>
      <c r="RR53" s="6"/>
      <c r="RS53" s="5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4"/>
      <c r="SE53" s="4"/>
      <c r="SF53" s="6"/>
      <c r="SG53" s="4">
        <v>38</v>
      </c>
      <c r="SH53" s="4">
        <v>5.7231298E-2</v>
      </c>
      <c r="SI53" s="6"/>
      <c r="SJ53" s="5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4"/>
      <c r="SV53" s="4"/>
      <c r="SW53" s="6"/>
      <c r="SX53" s="4"/>
      <c r="SY53" s="4"/>
      <c r="SZ53" s="6"/>
      <c r="TA53" s="5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4"/>
      <c r="TM53" s="4"/>
      <c r="TN53" s="6"/>
      <c r="TO53" s="4"/>
      <c r="TP53" s="4"/>
      <c r="TQ53" s="6"/>
      <c r="TR53" s="5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4"/>
      <c r="UD53" s="4"/>
      <c r="UE53" s="6"/>
      <c r="UF53" s="4">
        <v>20</v>
      </c>
      <c r="UG53" s="4">
        <v>9.8778050000000006E-2</v>
      </c>
      <c r="UH53" s="6"/>
      <c r="UI53" s="5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4"/>
      <c r="UU53" s="4"/>
      <c r="UV53" s="6"/>
      <c r="UW53" s="4"/>
      <c r="UX53" s="4"/>
      <c r="UY53" s="6"/>
      <c r="UZ53" s="5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4"/>
      <c r="VL53" s="4"/>
      <c r="VM53" s="6"/>
      <c r="VN53" s="4"/>
      <c r="VO53" s="4"/>
      <c r="VP53" s="6"/>
      <c r="VQ53" s="5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4"/>
      <c r="WC53" s="4"/>
      <c r="WD53" s="6"/>
      <c r="WE53" s="4">
        <v>43.773666669999997</v>
      </c>
      <c r="WF53" s="4">
        <v>5.1332784999999999E-2</v>
      </c>
      <c r="WG53" s="6"/>
      <c r="WH53" s="5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4"/>
      <c r="WT53" s="4"/>
      <c r="WU53" s="6"/>
      <c r="WV53" s="4"/>
      <c r="WW53" s="4"/>
      <c r="WX53" s="6"/>
      <c r="WY53" s="5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4"/>
      <c r="XK53" s="4"/>
      <c r="XL53" s="6"/>
      <c r="XM53" s="4"/>
      <c r="XN53" s="4"/>
      <c r="XO53" s="6"/>
      <c r="XP53" s="5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4"/>
      <c r="YB53" s="4"/>
      <c r="YC53" s="6"/>
      <c r="YD53" s="4">
        <v>40</v>
      </c>
      <c r="YE53" s="4">
        <v>7.2278006000000006E-2</v>
      </c>
      <c r="YF53" s="6"/>
      <c r="YG53" s="5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4"/>
      <c r="YS53" s="4"/>
      <c r="YT53" s="6"/>
      <c r="YU53" s="4">
        <v>40</v>
      </c>
      <c r="YV53" s="4">
        <v>5.2751723E-2</v>
      </c>
      <c r="YW53" s="6"/>
      <c r="YX53" s="5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4"/>
      <c r="ZJ53" s="4"/>
      <c r="ZK53" s="6"/>
      <c r="ZL53" s="4">
        <v>80</v>
      </c>
      <c r="ZM53" s="4">
        <v>0.157033959</v>
      </c>
      <c r="ZN53" s="6"/>
      <c r="ZO53" s="5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4"/>
      <c r="AAA53" s="4"/>
      <c r="AAB53" s="6"/>
      <c r="AAC53" s="4">
        <v>57.13158</v>
      </c>
      <c r="AAD53" s="4">
        <v>4.4233753000000001E-2</v>
      </c>
      <c r="AAE53" s="6"/>
      <c r="AAF53" s="5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4"/>
      <c r="AAR53" s="4"/>
      <c r="AAS53" s="6"/>
      <c r="AAT53" s="4"/>
      <c r="AAU53" s="4"/>
      <c r="AAV53" s="6"/>
      <c r="AAW53" s="5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4"/>
      <c r="ABI53" s="4"/>
      <c r="ABJ53" s="6"/>
      <c r="ABK53" s="4">
        <v>20</v>
      </c>
      <c r="ABL53" s="4">
        <v>9.4826189000000005E-2</v>
      </c>
      <c r="ABM53" s="6"/>
      <c r="ABN53" s="5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4"/>
      <c r="ABZ53" s="4"/>
      <c r="ACA53" s="6"/>
      <c r="ACB53" s="4"/>
      <c r="ACC53" s="4"/>
      <c r="ACD53" s="6"/>
      <c r="ACE53" s="5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4"/>
      <c r="ACQ53" s="4"/>
      <c r="ACR53" s="6"/>
      <c r="ACS53" s="4"/>
      <c r="ACT53" s="4"/>
      <c r="ACU53" s="6"/>
      <c r="ACV53" s="5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4"/>
      <c r="ADH53" s="4"/>
      <c r="ADI53" s="6"/>
      <c r="ADJ53" s="4"/>
      <c r="ADK53" s="4"/>
      <c r="ADL53" s="6"/>
      <c r="ADM53" s="5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4"/>
      <c r="ADY53" s="4"/>
      <c r="ADZ53" s="6"/>
      <c r="AEA53" s="4">
        <v>57.08196667</v>
      </c>
      <c r="AEB53" s="4">
        <v>8.5045054999999994E-2</v>
      </c>
      <c r="AEC53" s="6"/>
      <c r="AED53" s="5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4"/>
      <c r="AEP53" s="4"/>
      <c r="AEQ53" s="6"/>
      <c r="AER53" s="4"/>
      <c r="AES53" s="4"/>
      <c r="AET53" s="6"/>
      <c r="AEU53" s="6"/>
      <c r="AEV53" s="6"/>
      <c r="AEW53" s="5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</row>
    <row r="54" spans="1:881" ht="15.75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4"/>
      <c r="W54" s="4"/>
      <c r="X54" s="6"/>
      <c r="Y54" s="4"/>
      <c r="Z54" s="4"/>
      <c r="AA54" s="6"/>
      <c r="AB54" s="5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4"/>
      <c r="AN54" s="4"/>
      <c r="AO54" s="6"/>
      <c r="AP54" s="4"/>
      <c r="AQ54" s="4"/>
      <c r="AR54" s="6"/>
      <c r="AS54" s="5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4"/>
      <c r="BE54" s="4"/>
      <c r="BF54" s="6"/>
      <c r="BG54" s="4"/>
      <c r="BH54" s="4"/>
      <c r="BI54" s="6"/>
      <c r="BJ54" s="5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4"/>
      <c r="BV54" s="4"/>
      <c r="BW54" s="6"/>
      <c r="BX54" s="4"/>
      <c r="BY54" s="4"/>
      <c r="BZ54" s="6"/>
      <c r="CA54" s="5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4"/>
      <c r="CM54" s="4"/>
      <c r="CN54" s="6"/>
      <c r="CO54" s="4"/>
      <c r="CP54" s="4"/>
      <c r="CQ54" s="6"/>
      <c r="CR54" s="5"/>
      <c r="CS54" s="6"/>
      <c r="CT54" s="6"/>
      <c r="CU54" s="6"/>
      <c r="CV54" s="6"/>
      <c r="CW54" s="6"/>
      <c r="CX54" s="6"/>
      <c r="CY54" s="6"/>
      <c r="CZ54" s="4"/>
      <c r="DA54" s="4"/>
      <c r="DB54" s="6"/>
      <c r="DC54" s="4"/>
      <c r="DD54" s="4"/>
      <c r="DE54" s="6"/>
      <c r="DF54" s="4">
        <v>78</v>
      </c>
      <c r="DG54" s="4">
        <v>9.3406454E-2</v>
      </c>
      <c r="DH54" s="6"/>
      <c r="DI54" s="5"/>
      <c r="DJ54" s="6"/>
      <c r="DK54" s="6"/>
      <c r="DL54" s="6"/>
      <c r="DM54" s="6"/>
      <c r="DN54" s="6"/>
      <c r="DO54" s="6"/>
      <c r="DP54" s="6"/>
      <c r="DQ54" s="4"/>
      <c r="DR54" s="4"/>
      <c r="DS54" s="6"/>
      <c r="DT54" s="4"/>
      <c r="DU54" s="4"/>
      <c r="DV54" s="6"/>
      <c r="DW54" s="4">
        <v>12</v>
      </c>
      <c r="DX54" s="4">
        <v>2.9859663000000002E-2</v>
      </c>
      <c r="DY54" s="6"/>
      <c r="DZ54" s="5"/>
      <c r="EA54" s="6"/>
      <c r="EB54" s="6"/>
      <c r="EC54" s="6"/>
      <c r="ED54" s="6"/>
      <c r="EE54" s="6"/>
      <c r="EF54" s="6"/>
      <c r="EG54" s="6"/>
      <c r="EH54" s="4"/>
      <c r="EI54" s="4"/>
      <c r="EJ54" s="6"/>
      <c r="EK54" s="4"/>
      <c r="EL54" s="4"/>
      <c r="EM54" s="6"/>
      <c r="EN54" s="4">
        <v>22</v>
      </c>
      <c r="EO54" s="4">
        <v>3.7581000000000003E-2</v>
      </c>
      <c r="EP54" s="6"/>
      <c r="EQ54" s="5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4"/>
      <c r="FC54" s="4"/>
      <c r="FD54" s="6"/>
      <c r="FE54" s="4">
        <v>96</v>
      </c>
      <c r="FF54" s="4">
        <v>6.6450147000000001E-2</v>
      </c>
      <c r="FG54" s="6"/>
      <c r="FH54" s="5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4"/>
      <c r="FT54" s="4"/>
      <c r="FU54" s="6"/>
      <c r="FV54" s="4"/>
      <c r="FW54" s="4"/>
      <c r="FX54" s="6"/>
      <c r="FY54" s="5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4"/>
      <c r="GK54" s="4"/>
      <c r="GL54" s="6"/>
      <c r="GM54" s="4"/>
      <c r="GN54" s="4"/>
      <c r="GO54" s="6"/>
      <c r="GP54" s="5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4"/>
      <c r="HB54" s="4"/>
      <c r="HC54" s="6"/>
      <c r="HD54" s="4"/>
      <c r="HE54" s="4"/>
      <c r="HF54" s="6"/>
      <c r="HG54" s="5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4"/>
      <c r="HS54" s="4"/>
      <c r="HT54" s="6"/>
      <c r="HU54" s="4"/>
      <c r="HV54" s="4"/>
      <c r="HW54" s="6"/>
      <c r="HX54" s="5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4"/>
      <c r="IJ54" s="4"/>
      <c r="IK54" s="6"/>
      <c r="IL54" s="4">
        <v>74</v>
      </c>
      <c r="IM54" s="4">
        <v>6.3528707000000004E-2</v>
      </c>
      <c r="IN54" s="6"/>
      <c r="IO54" s="5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4"/>
      <c r="JA54" s="4"/>
      <c r="JB54" s="6"/>
      <c r="JC54" s="4">
        <v>60</v>
      </c>
      <c r="JD54" s="4">
        <v>4.2232828E-2</v>
      </c>
      <c r="JE54" s="6"/>
      <c r="JF54" s="5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4"/>
      <c r="JR54" s="4"/>
      <c r="JS54" s="6"/>
      <c r="JT54" s="4"/>
      <c r="JU54" s="4"/>
      <c r="JV54" s="6"/>
      <c r="JW54" s="5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4"/>
      <c r="KI54" s="4"/>
      <c r="KJ54" s="6"/>
      <c r="KK54" s="4"/>
      <c r="KL54" s="4"/>
      <c r="KM54" s="6"/>
      <c r="KN54" s="5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4"/>
      <c r="KZ54" s="4"/>
      <c r="LA54" s="6"/>
      <c r="LB54" s="4"/>
      <c r="LC54" s="4"/>
      <c r="LD54" s="6"/>
      <c r="LE54" s="5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4"/>
      <c r="LQ54" s="4"/>
      <c r="LR54" s="6"/>
      <c r="LS54" s="4"/>
      <c r="LT54" s="4"/>
      <c r="LU54" s="6"/>
      <c r="LV54" s="5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4"/>
      <c r="MH54" s="4"/>
      <c r="MI54" s="6"/>
      <c r="MJ54" s="4"/>
      <c r="MK54" s="4"/>
      <c r="ML54" s="6"/>
      <c r="MM54" s="5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4"/>
      <c r="MY54" s="4"/>
      <c r="MZ54" s="6"/>
      <c r="NA54" s="4"/>
      <c r="NB54" s="4"/>
      <c r="NC54" s="6"/>
      <c r="ND54" s="5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4"/>
      <c r="NP54" s="4"/>
      <c r="NQ54" s="6"/>
      <c r="NR54" s="4"/>
      <c r="NS54" s="4"/>
      <c r="NT54" s="6"/>
      <c r="NU54" s="5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4"/>
      <c r="OG54" s="4"/>
      <c r="OH54" s="6"/>
      <c r="OI54" s="4"/>
      <c r="OJ54" s="4"/>
      <c r="OK54" s="6"/>
      <c r="OL54" s="5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4"/>
      <c r="OX54" s="4"/>
      <c r="OY54" s="6"/>
      <c r="OZ54" s="4"/>
      <c r="PA54" s="4"/>
      <c r="PB54" s="6"/>
      <c r="PC54" s="5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4"/>
      <c r="PO54" s="4"/>
      <c r="PP54" s="6"/>
      <c r="PQ54" s="4"/>
      <c r="PR54" s="4"/>
      <c r="PS54" s="6"/>
      <c r="PT54" s="5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4"/>
      <c r="QF54" s="4"/>
      <c r="QG54" s="6"/>
      <c r="QH54" s="4"/>
      <c r="QI54" s="4"/>
      <c r="QJ54" s="6"/>
      <c r="QK54" s="5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4"/>
      <c r="QW54" s="4"/>
      <c r="QX54" s="6"/>
      <c r="QY54" s="4"/>
      <c r="QZ54" s="4"/>
      <c r="RA54" s="6"/>
      <c r="RB54" s="5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4"/>
      <c r="RN54" s="4"/>
      <c r="RO54" s="6"/>
      <c r="RP54" s="4"/>
      <c r="RQ54" s="4"/>
      <c r="RR54" s="6"/>
      <c r="RS54" s="5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4"/>
      <c r="SE54" s="4"/>
      <c r="SF54" s="6"/>
      <c r="SG54" s="4">
        <v>40</v>
      </c>
      <c r="SH54" s="4">
        <v>5.8252597000000003E-2</v>
      </c>
      <c r="SI54" s="6"/>
      <c r="SJ54" s="5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4"/>
      <c r="SV54" s="4"/>
      <c r="SW54" s="6"/>
      <c r="SX54" s="4"/>
      <c r="SY54" s="4"/>
      <c r="SZ54" s="6"/>
      <c r="TA54" s="5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4"/>
      <c r="TM54" s="4"/>
      <c r="TN54" s="6"/>
      <c r="TO54" s="4"/>
      <c r="TP54" s="4"/>
      <c r="TQ54" s="6"/>
      <c r="TR54" s="5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4"/>
      <c r="UD54" s="4"/>
      <c r="UE54" s="6"/>
      <c r="UF54" s="4"/>
      <c r="UG54" s="4"/>
      <c r="UH54" s="6"/>
      <c r="UI54" s="5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4"/>
      <c r="UU54" s="4"/>
      <c r="UV54" s="6"/>
      <c r="UW54" s="4"/>
      <c r="UX54" s="4"/>
      <c r="UY54" s="6"/>
      <c r="UZ54" s="5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4"/>
      <c r="VL54" s="4"/>
      <c r="VM54" s="6"/>
      <c r="VN54" s="4"/>
      <c r="VO54" s="4"/>
      <c r="VP54" s="6"/>
      <c r="VQ54" s="5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4"/>
      <c r="WC54" s="4"/>
      <c r="WD54" s="6"/>
      <c r="WE54" s="4"/>
      <c r="WF54" s="4"/>
      <c r="WG54" s="6"/>
      <c r="WH54" s="5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4"/>
      <c r="WT54" s="4"/>
      <c r="WU54" s="6"/>
      <c r="WV54" s="4"/>
      <c r="WW54" s="4"/>
      <c r="WX54" s="6"/>
      <c r="WY54" s="5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4"/>
      <c r="XK54" s="4"/>
      <c r="XL54" s="6"/>
      <c r="XM54" s="4"/>
      <c r="XN54" s="4"/>
      <c r="XO54" s="6"/>
      <c r="XP54" s="5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4"/>
      <c r="YB54" s="4"/>
      <c r="YC54" s="6"/>
      <c r="YD54" s="4"/>
      <c r="YE54" s="4"/>
      <c r="YF54" s="6"/>
      <c r="YG54" s="5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4"/>
      <c r="YS54" s="4"/>
      <c r="YT54" s="6"/>
      <c r="YU54" s="4"/>
      <c r="YV54" s="4"/>
      <c r="YW54" s="6"/>
      <c r="YX54" s="5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4"/>
      <c r="ZJ54" s="4"/>
      <c r="ZK54" s="6"/>
      <c r="ZL54" s="4"/>
      <c r="ZM54" s="4"/>
      <c r="ZN54" s="6"/>
      <c r="ZO54" s="5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4"/>
      <c r="AAA54" s="4"/>
      <c r="AAB54" s="6"/>
      <c r="AAC54" s="4">
        <v>58.862839999999998</v>
      </c>
      <c r="AAD54" s="4">
        <v>4.4782136E-2</v>
      </c>
      <c r="AAE54" s="6"/>
      <c r="AAF54" s="5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4"/>
      <c r="AAR54" s="4"/>
      <c r="AAS54" s="6"/>
      <c r="AAT54" s="4"/>
      <c r="AAU54" s="4"/>
      <c r="AAV54" s="6"/>
      <c r="AAW54" s="5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4"/>
      <c r="ABI54" s="4"/>
      <c r="ABJ54" s="6"/>
      <c r="ABK54" s="4"/>
      <c r="ABL54" s="4"/>
      <c r="ABM54" s="6"/>
      <c r="ABN54" s="5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4"/>
      <c r="ABZ54" s="4"/>
      <c r="ACA54" s="6"/>
      <c r="ACB54" s="4"/>
      <c r="ACC54" s="4"/>
      <c r="ACD54" s="6"/>
      <c r="ACE54" s="5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4"/>
      <c r="ACQ54" s="4"/>
      <c r="ACR54" s="6"/>
      <c r="ACS54" s="4"/>
      <c r="ACT54" s="4"/>
      <c r="ACU54" s="6"/>
      <c r="ACV54" s="5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4"/>
      <c r="ADH54" s="4"/>
      <c r="ADI54" s="6"/>
      <c r="ADJ54" s="4"/>
      <c r="ADK54" s="4"/>
      <c r="ADL54" s="6"/>
      <c r="ADM54" s="5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4"/>
      <c r="ADY54" s="4"/>
      <c r="ADZ54" s="6"/>
      <c r="AEA54" s="4">
        <v>58.712879999999998</v>
      </c>
      <c r="AEB54" s="4">
        <v>8.5361286999999994E-2</v>
      </c>
      <c r="AEC54" s="6"/>
      <c r="AED54" s="5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4"/>
      <c r="AEP54" s="4"/>
      <c r="AEQ54" s="6"/>
      <c r="AER54" s="4"/>
      <c r="AES54" s="4"/>
      <c r="AET54" s="6"/>
      <c r="AEU54" s="6"/>
      <c r="AEV54" s="6"/>
      <c r="AEW54" s="5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</row>
    <row r="55" spans="1:881" ht="15.75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4"/>
      <c r="W55" s="4"/>
      <c r="X55" s="4"/>
      <c r="Y55" s="4"/>
      <c r="Z55" s="4"/>
      <c r="AA55" s="6"/>
      <c r="AB55" s="5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4"/>
      <c r="AN55" s="4"/>
      <c r="AO55" s="4"/>
      <c r="AP55" s="4"/>
      <c r="AQ55" s="4"/>
      <c r="AR55" s="6"/>
      <c r="AS55" s="5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4"/>
      <c r="BE55" s="4"/>
      <c r="BF55" s="4"/>
      <c r="BG55" s="4"/>
      <c r="BH55" s="4"/>
      <c r="BI55" s="6"/>
      <c r="BJ55" s="5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4"/>
      <c r="BV55" s="4"/>
      <c r="BW55" s="4"/>
      <c r="BX55" s="4"/>
      <c r="BY55" s="4"/>
      <c r="BZ55" s="6"/>
      <c r="CA55" s="5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4"/>
      <c r="CM55" s="4"/>
      <c r="CN55" s="4"/>
      <c r="CO55" s="4"/>
      <c r="CP55" s="4"/>
      <c r="CQ55" s="6"/>
      <c r="CR55" s="5"/>
      <c r="CS55" s="6"/>
      <c r="CT55" s="6"/>
      <c r="CU55" s="6"/>
      <c r="CV55" s="6"/>
      <c r="CW55" s="6"/>
      <c r="CX55" s="6"/>
      <c r="CY55" s="6"/>
      <c r="CZ55" s="4"/>
      <c r="DA55" s="4"/>
      <c r="DB55" s="6"/>
      <c r="DC55" s="4"/>
      <c r="DD55" s="4"/>
      <c r="DE55" s="6"/>
      <c r="DF55" s="4">
        <v>80</v>
      </c>
      <c r="DG55" s="4">
        <v>9.4677376999999993E-2</v>
      </c>
      <c r="DH55" s="6"/>
      <c r="DI55" s="5"/>
      <c r="DJ55" s="6"/>
      <c r="DK55" s="6"/>
      <c r="DL55" s="6"/>
      <c r="DM55" s="6"/>
      <c r="DN55" s="6"/>
      <c r="DO55" s="6"/>
      <c r="DP55" s="6"/>
      <c r="DQ55" s="4"/>
      <c r="DR55" s="4"/>
      <c r="DS55" s="6"/>
      <c r="DT55" s="4"/>
      <c r="DU55" s="4"/>
      <c r="DV55" s="6"/>
      <c r="DW55" s="4">
        <v>14</v>
      </c>
      <c r="DX55" s="4">
        <v>3.0586825000000002E-2</v>
      </c>
      <c r="DY55" s="6"/>
      <c r="DZ55" s="5"/>
      <c r="EA55" s="6"/>
      <c r="EB55" s="6"/>
      <c r="EC55" s="6"/>
      <c r="ED55" s="6"/>
      <c r="EE55" s="6"/>
      <c r="EF55" s="6"/>
      <c r="EG55" s="6"/>
      <c r="EH55" s="4"/>
      <c r="EI55" s="4"/>
      <c r="EJ55" s="6"/>
      <c r="EK55" s="4"/>
      <c r="EL55" s="4"/>
      <c r="EM55" s="6"/>
      <c r="EN55" s="4">
        <v>24</v>
      </c>
      <c r="EO55" s="4">
        <v>3.7893000000000003E-2</v>
      </c>
      <c r="EP55" s="6"/>
      <c r="EQ55" s="5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4"/>
      <c r="FC55" s="4"/>
      <c r="FD55" s="4"/>
      <c r="FE55" s="4"/>
      <c r="FF55" s="4"/>
      <c r="FG55" s="6"/>
      <c r="FH55" s="5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4"/>
      <c r="FT55" s="4"/>
      <c r="FU55" s="4"/>
      <c r="FV55" s="4"/>
      <c r="FW55" s="4"/>
      <c r="FX55" s="6"/>
      <c r="FY55" s="5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4"/>
      <c r="GK55" s="4"/>
      <c r="GL55" s="4"/>
      <c r="GM55" s="4"/>
      <c r="GN55" s="4"/>
      <c r="GO55" s="6"/>
      <c r="GP55" s="5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4"/>
      <c r="HB55" s="4"/>
      <c r="HC55" s="4"/>
      <c r="HD55" s="4"/>
      <c r="HE55" s="4"/>
      <c r="HF55" s="6"/>
      <c r="HG55" s="5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4"/>
      <c r="HS55" s="4"/>
      <c r="HT55" s="4"/>
      <c r="HU55" s="4"/>
      <c r="HV55" s="4"/>
      <c r="HW55" s="6"/>
      <c r="HX55" s="5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4"/>
      <c r="IJ55" s="4"/>
      <c r="IK55" s="4"/>
      <c r="IL55" s="4"/>
      <c r="IM55" s="4"/>
      <c r="IN55" s="6"/>
      <c r="IO55" s="5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4"/>
      <c r="JA55" s="4"/>
      <c r="JB55" s="4"/>
      <c r="JC55" s="4"/>
      <c r="JD55" s="4"/>
      <c r="JE55" s="6"/>
      <c r="JF55" s="5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4"/>
      <c r="JR55" s="4"/>
      <c r="JS55" s="4"/>
      <c r="JT55" s="4"/>
      <c r="JU55" s="4"/>
      <c r="JV55" s="6"/>
      <c r="JW55" s="5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4"/>
      <c r="KI55" s="4"/>
      <c r="KJ55" s="4"/>
      <c r="KK55" s="4"/>
      <c r="KL55" s="4"/>
      <c r="KM55" s="6"/>
      <c r="KN55" s="5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4"/>
      <c r="KZ55" s="4"/>
      <c r="LA55" s="4"/>
      <c r="LB55" s="4"/>
      <c r="LC55" s="4"/>
      <c r="LD55" s="6"/>
      <c r="LE55" s="5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4"/>
      <c r="LQ55" s="4"/>
      <c r="LR55" s="4"/>
      <c r="LS55" s="4"/>
      <c r="LT55" s="4"/>
      <c r="LU55" s="6"/>
      <c r="LV55" s="5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4"/>
      <c r="MH55" s="4"/>
      <c r="MI55" s="4"/>
      <c r="MJ55" s="4"/>
      <c r="MK55" s="4"/>
      <c r="ML55" s="6"/>
      <c r="MM55" s="5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4"/>
      <c r="MY55" s="4"/>
      <c r="MZ55" s="4"/>
      <c r="NA55" s="4"/>
      <c r="NB55" s="4"/>
      <c r="NC55" s="6"/>
      <c r="ND55" s="5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4"/>
      <c r="NP55" s="4"/>
      <c r="NQ55" s="4"/>
      <c r="NR55" s="4"/>
      <c r="NS55" s="4"/>
      <c r="NT55" s="6"/>
      <c r="NU55" s="5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4"/>
      <c r="OG55" s="4"/>
      <c r="OH55" s="4"/>
      <c r="OI55" s="4"/>
      <c r="OJ55" s="4"/>
      <c r="OK55" s="6"/>
      <c r="OL55" s="5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4"/>
      <c r="OX55" s="4"/>
      <c r="OY55" s="4"/>
      <c r="OZ55" s="4"/>
      <c r="PA55" s="4"/>
      <c r="PB55" s="6"/>
      <c r="PC55" s="5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4"/>
      <c r="PO55" s="4"/>
      <c r="PP55" s="4"/>
      <c r="PQ55" s="4"/>
      <c r="PR55" s="4"/>
      <c r="PS55" s="6"/>
      <c r="PT55" s="5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4"/>
      <c r="QF55" s="4"/>
      <c r="QG55" s="4"/>
      <c r="QH55" s="4"/>
      <c r="QI55" s="4"/>
      <c r="QJ55" s="6"/>
      <c r="QK55" s="5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4"/>
      <c r="QW55" s="4"/>
      <c r="QX55" s="4"/>
      <c r="QY55" s="4"/>
      <c r="QZ55" s="4"/>
      <c r="RA55" s="6"/>
      <c r="RB55" s="5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4"/>
      <c r="RN55" s="4"/>
      <c r="RO55" s="4"/>
      <c r="RP55" s="4"/>
      <c r="RQ55" s="4"/>
      <c r="RR55" s="6"/>
      <c r="RS55" s="5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4"/>
      <c r="SE55" s="4"/>
      <c r="SF55" s="4"/>
      <c r="SG55" s="4"/>
      <c r="SH55" s="4"/>
      <c r="SI55" s="6"/>
      <c r="SJ55" s="5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4"/>
      <c r="SV55" s="4"/>
      <c r="SW55" s="4"/>
      <c r="SX55" s="4"/>
      <c r="SY55" s="4"/>
      <c r="SZ55" s="6"/>
      <c r="TA55" s="5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4"/>
      <c r="TM55" s="4"/>
      <c r="TN55" s="4"/>
      <c r="TO55" s="4"/>
      <c r="TP55" s="4"/>
      <c r="TQ55" s="6"/>
      <c r="TR55" s="5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4"/>
      <c r="UD55" s="4"/>
      <c r="UE55" s="4"/>
      <c r="UF55" s="4"/>
      <c r="UG55" s="4"/>
      <c r="UH55" s="6"/>
      <c r="UI55" s="5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4"/>
      <c r="UU55" s="4"/>
      <c r="UV55" s="4"/>
      <c r="UW55" s="4"/>
      <c r="UX55" s="4"/>
      <c r="UY55" s="6"/>
      <c r="UZ55" s="5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4"/>
      <c r="VL55" s="4"/>
      <c r="VM55" s="4"/>
      <c r="VN55" s="4"/>
      <c r="VO55" s="4"/>
      <c r="VP55" s="6"/>
      <c r="VQ55" s="5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4"/>
      <c r="WC55" s="4"/>
      <c r="WD55" s="4"/>
      <c r="WE55" s="4"/>
      <c r="WF55" s="4"/>
      <c r="WG55" s="6"/>
      <c r="WH55" s="5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4"/>
      <c r="WT55" s="4"/>
      <c r="WU55" s="4"/>
      <c r="WV55" s="4"/>
      <c r="WW55" s="4"/>
      <c r="WX55" s="6"/>
      <c r="WY55" s="5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4"/>
      <c r="XK55" s="4"/>
      <c r="XL55" s="4"/>
      <c r="XM55" s="4"/>
      <c r="XN55" s="4"/>
      <c r="XO55" s="6"/>
      <c r="XP55" s="5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4"/>
      <c r="YB55" s="4"/>
      <c r="YC55" s="4"/>
      <c r="YD55" s="4"/>
      <c r="YE55" s="4"/>
      <c r="YF55" s="6"/>
      <c r="YG55" s="5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4"/>
      <c r="YS55" s="4"/>
      <c r="YT55" s="4"/>
      <c r="YU55" s="4"/>
      <c r="YV55" s="4"/>
      <c r="YW55" s="6"/>
      <c r="YX55" s="5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4"/>
      <c r="ZJ55" s="4"/>
      <c r="ZK55" s="4"/>
      <c r="ZL55" s="4"/>
      <c r="ZM55" s="4"/>
      <c r="ZN55" s="6"/>
      <c r="ZO55" s="5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4"/>
      <c r="AAA55" s="4"/>
      <c r="AAB55" s="4"/>
      <c r="AAC55" s="4">
        <v>60.594099999999997</v>
      </c>
      <c r="AAD55" s="4">
        <v>4.5741301999999998E-2</v>
      </c>
      <c r="AAE55" s="6"/>
      <c r="AAF55" s="5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4"/>
      <c r="AAR55" s="4"/>
      <c r="AAS55" s="4"/>
      <c r="AAT55" s="4"/>
      <c r="AAU55" s="4"/>
      <c r="AAV55" s="6"/>
      <c r="AAW55" s="5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4"/>
      <c r="ABI55" s="4"/>
      <c r="ABJ55" s="4"/>
      <c r="ABK55" s="4"/>
      <c r="ABL55" s="4"/>
      <c r="ABM55" s="6"/>
      <c r="ABN55" s="5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4"/>
      <c r="ABZ55" s="4"/>
      <c r="ACA55" s="4"/>
      <c r="ACB55" s="4"/>
      <c r="ACC55" s="4"/>
      <c r="ACD55" s="6"/>
      <c r="ACE55" s="5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4"/>
      <c r="ACQ55" s="4"/>
      <c r="ACR55" s="4"/>
      <c r="ACS55" s="4"/>
      <c r="ACT55" s="4"/>
      <c r="ACU55" s="6"/>
      <c r="ACV55" s="5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4"/>
      <c r="ADH55" s="4"/>
      <c r="ADI55" s="4"/>
      <c r="ADJ55" s="4"/>
      <c r="ADK55" s="4"/>
      <c r="ADL55" s="6"/>
      <c r="ADM55" s="5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4"/>
      <c r="ADY55" s="4"/>
      <c r="ADZ55" s="4"/>
      <c r="AEA55" s="4">
        <v>60.343793329999997</v>
      </c>
      <c r="AEB55" s="4">
        <v>8.5919334E-2</v>
      </c>
      <c r="AEC55" s="6"/>
      <c r="AED55" s="5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4"/>
      <c r="AEP55" s="4"/>
      <c r="AEQ55" s="4"/>
      <c r="AER55" s="4"/>
      <c r="AES55" s="4"/>
      <c r="AET55" s="6"/>
      <c r="AEU55" s="6"/>
      <c r="AEV55" s="6"/>
      <c r="AEW55" s="5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</row>
    <row r="56" spans="1:881" ht="15.75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4"/>
      <c r="W56" s="4"/>
      <c r="X56" s="6">
        <v>6.7533333000000001E-2</v>
      </c>
      <c r="Y56" s="4">
        <v>76</v>
      </c>
      <c r="Z56" s="4">
        <v>4.8625491999999999E-2</v>
      </c>
      <c r="AA56" s="6">
        <v>3.0892799999999998E-4</v>
      </c>
      <c r="AB56" s="5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4"/>
      <c r="AN56" s="4"/>
      <c r="AO56" s="6">
        <v>6.7533333000000001E-2</v>
      </c>
      <c r="AP56" s="4">
        <v>40.413760000000003</v>
      </c>
      <c r="AQ56" s="4">
        <v>5.3707546000000002E-2</v>
      </c>
      <c r="AR56" s="6">
        <v>4.3505600000000002E-4</v>
      </c>
      <c r="AS56" s="5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4"/>
      <c r="BE56" s="4"/>
      <c r="BF56" s="6">
        <v>6.7533333000000001E-2</v>
      </c>
      <c r="BG56" s="4">
        <v>41.432639999999999</v>
      </c>
      <c r="BH56" s="4">
        <v>3.7178058E-2</v>
      </c>
      <c r="BI56" s="6">
        <v>4.9019999999999999E-4</v>
      </c>
      <c r="BJ56" s="5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4"/>
      <c r="BV56" s="4"/>
      <c r="BW56" s="6">
        <v>6.7533333000000001E-2</v>
      </c>
      <c r="BX56" s="4">
        <v>30</v>
      </c>
      <c r="BY56" s="4">
        <v>5.1957951000000002E-2</v>
      </c>
      <c r="BZ56" s="6">
        <v>4.15151E-4</v>
      </c>
      <c r="CA56" s="5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4"/>
      <c r="CM56" s="4"/>
      <c r="CN56" s="6">
        <v>6.7533333000000001E-2</v>
      </c>
      <c r="CO56" s="4">
        <v>100</v>
      </c>
      <c r="CP56" s="4">
        <v>2.2744766999999999E-2</v>
      </c>
      <c r="CQ56" s="7">
        <v>6.6343899999999993E-5</v>
      </c>
      <c r="CR56" s="5"/>
      <c r="CS56" s="6"/>
      <c r="CT56" s="6"/>
      <c r="CU56" s="6"/>
      <c r="CV56" s="6"/>
      <c r="CW56" s="6"/>
      <c r="CX56" s="6"/>
      <c r="CY56" s="6"/>
      <c r="CZ56" s="4"/>
      <c r="DA56" s="4"/>
      <c r="DB56" s="6"/>
      <c r="DC56" s="4"/>
      <c r="DD56" s="4"/>
      <c r="DE56" s="6"/>
      <c r="DF56" s="4"/>
      <c r="DG56" s="4"/>
      <c r="DH56" s="6"/>
      <c r="DI56" s="5"/>
      <c r="DJ56" s="6"/>
      <c r="DK56" s="6"/>
      <c r="DL56" s="6"/>
      <c r="DM56" s="6"/>
      <c r="DN56" s="6"/>
      <c r="DO56" s="6"/>
      <c r="DP56" s="6"/>
      <c r="DQ56" s="4"/>
      <c r="DR56" s="4"/>
      <c r="DS56" s="6"/>
      <c r="DT56" s="4"/>
      <c r="DU56" s="4"/>
      <c r="DV56" s="6"/>
      <c r="DW56" s="4">
        <v>16</v>
      </c>
      <c r="DX56" s="4">
        <v>3.1944603000000002E-2</v>
      </c>
      <c r="DY56" s="6"/>
      <c r="DZ56" s="5"/>
      <c r="EA56" s="6"/>
      <c r="EB56" s="6"/>
      <c r="EC56" s="6"/>
      <c r="ED56" s="6"/>
      <c r="EE56" s="6"/>
      <c r="EF56" s="6"/>
      <c r="EG56" s="6"/>
      <c r="EH56" s="4"/>
      <c r="EI56" s="4"/>
      <c r="EJ56" s="6"/>
      <c r="EK56" s="4"/>
      <c r="EL56" s="4"/>
      <c r="EM56" s="6"/>
      <c r="EN56" s="4"/>
      <c r="EO56" s="4"/>
      <c r="EP56" s="6"/>
      <c r="EQ56" s="5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4"/>
      <c r="FC56" s="4"/>
      <c r="FD56" s="6">
        <v>6.7533333000000001E-2</v>
      </c>
      <c r="FE56" s="4">
        <v>82</v>
      </c>
      <c r="FF56" s="4">
        <v>4.0667482999999997E-2</v>
      </c>
      <c r="FG56" s="6">
        <v>2.0012E-4</v>
      </c>
      <c r="FH56" s="5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4"/>
      <c r="FT56" s="4"/>
      <c r="FU56" s="6">
        <v>6.7533333000000001E-2</v>
      </c>
      <c r="FV56" s="4">
        <v>18</v>
      </c>
      <c r="FW56" s="4">
        <v>3.0101047999999998E-2</v>
      </c>
      <c r="FX56" s="6">
        <v>2.7825400000000002E-4</v>
      </c>
      <c r="FY56" s="5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4"/>
      <c r="GK56" s="4"/>
      <c r="GL56" s="6">
        <v>6.7533333000000001E-2</v>
      </c>
      <c r="GM56" s="4">
        <v>10</v>
      </c>
      <c r="GN56" s="4">
        <v>2.8266287000000001E-2</v>
      </c>
      <c r="GO56" s="6">
        <v>4.2464999999999999E-4</v>
      </c>
      <c r="GP56" s="5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4"/>
      <c r="HB56" s="4"/>
      <c r="HC56" s="6">
        <v>6.7533333000000001E-2</v>
      </c>
      <c r="HD56" s="4">
        <v>45.129060000000003</v>
      </c>
      <c r="HE56" s="4">
        <v>4.1835604999999998E-2</v>
      </c>
      <c r="HF56" s="6">
        <v>2.5225099999999999E-4</v>
      </c>
      <c r="HG56" s="5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4"/>
      <c r="HS56" s="4"/>
      <c r="HT56" s="6">
        <v>6.7533333000000001E-2</v>
      </c>
      <c r="HU56" s="4">
        <v>108</v>
      </c>
      <c r="HV56" s="4">
        <v>5.3296075999999998E-2</v>
      </c>
      <c r="HW56" s="6">
        <v>4.82585E-4</v>
      </c>
      <c r="HX56" s="5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4"/>
      <c r="IJ56" s="4"/>
      <c r="IK56" s="6">
        <v>6.7533333000000001E-2</v>
      </c>
      <c r="IL56" s="4">
        <v>24</v>
      </c>
      <c r="IM56" s="4">
        <v>4.4252366000000001E-2</v>
      </c>
      <c r="IN56" s="6">
        <v>3.8349499999999997E-4</v>
      </c>
      <c r="IO56" s="5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4"/>
      <c r="JA56" s="4"/>
      <c r="JB56" s="6">
        <v>6.7533333000000001E-2</v>
      </c>
      <c r="JC56" s="4">
        <v>30</v>
      </c>
      <c r="JD56" s="4">
        <v>2.3161830000000001E-2</v>
      </c>
      <c r="JE56" s="6">
        <v>1.7828399999999999E-4</v>
      </c>
      <c r="JF56" s="5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4"/>
      <c r="JR56" s="4"/>
      <c r="JS56" s="6">
        <v>6.7533333000000001E-2</v>
      </c>
      <c r="JT56" s="4">
        <v>44.86806</v>
      </c>
      <c r="JU56" s="4">
        <v>4.8300964000000002E-2</v>
      </c>
      <c r="JV56" s="6">
        <v>1.6236899999999999E-4</v>
      </c>
      <c r="JW56" s="5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4"/>
      <c r="KI56" s="4"/>
      <c r="KJ56" s="6">
        <v>6.7533333000000001E-2</v>
      </c>
      <c r="KK56" s="4">
        <v>0</v>
      </c>
      <c r="KL56" s="4">
        <v>2.9201569E-2</v>
      </c>
      <c r="KM56" s="6">
        <v>2.3426499999999999E-4</v>
      </c>
      <c r="KN56" s="5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4"/>
      <c r="KZ56" s="4"/>
      <c r="LA56" s="6">
        <v>6.7533333000000001E-2</v>
      </c>
      <c r="LB56" s="4">
        <v>50</v>
      </c>
      <c r="LC56" s="4">
        <v>7.3880769999999998E-3</v>
      </c>
      <c r="LD56" s="7">
        <v>-8.7109100000000003E-5</v>
      </c>
      <c r="LE56" s="5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4"/>
      <c r="LQ56" s="4"/>
      <c r="LR56" s="6">
        <v>6.7533333000000001E-2</v>
      </c>
      <c r="LS56" s="6">
        <v>14.191520000000001</v>
      </c>
      <c r="LT56" s="7">
        <v>2.93E-2</v>
      </c>
      <c r="LU56" s="6">
        <v>5.4223900000000002E-4</v>
      </c>
      <c r="LV56" s="5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4"/>
      <c r="MH56" s="4"/>
      <c r="MI56" s="6">
        <v>6.7533333000000001E-2</v>
      </c>
      <c r="MJ56" s="6">
        <v>70.957599999999999</v>
      </c>
      <c r="MK56" s="6">
        <v>3.8905000000000002E-2</v>
      </c>
      <c r="ML56" s="6">
        <v>2.2270800000000001E-4</v>
      </c>
      <c r="MM56" s="5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4"/>
      <c r="MY56" s="4"/>
      <c r="MZ56" s="6">
        <v>6.7533333000000001E-2</v>
      </c>
      <c r="NA56" s="4">
        <v>34.521999999999998</v>
      </c>
      <c r="NB56" s="4">
        <v>3.2644745000000003E-2</v>
      </c>
      <c r="NC56" s="6">
        <v>2.21225E-4</v>
      </c>
      <c r="ND56" s="5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4"/>
      <c r="NP56" s="4"/>
      <c r="NQ56" s="6">
        <v>6.7533333000000001E-2</v>
      </c>
      <c r="NR56" s="4">
        <v>58</v>
      </c>
      <c r="NS56" s="4">
        <v>3.1288233999999998E-2</v>
      </c>
      <c r="NT56" s="6">
        <v>2.5597700000000001E-4</v>
      </c>
      <c r="NU56" s="5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4"/>
      <c r="OG56" s="4"/>
      <c r="OH56" s="6">
        <v>6.7533333000000001E-2</v>
      </c>
      <c r="OI56" s="4">
        <v>46.604700000000001</v>
      </c>
      <c r="OJ56" s="4">
        <v>5.6836630999999999E-2</v>
      </c>
      <c r="OK56" s="6">
        <v>2.5109699999999998E-4</v>
      </c>
      <c r="OL56" s="5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4"/>
      <c r="OX56" s="4"/>
      <c r="OY56" s="6">
        <v>6.7533333000000001E-2</v>
      </c>
      <c r="OZ56" s="4">
        <v>63.455186670000003</v>
      </c>
      <c r="PA56" s="4">
        <v>4.5108639999999998E-2</v>
      </c>
      <c r="PB56" s="6">
        <v>3.4160400000000002E-4</v>
      </c>
      <c r="PC56" s="5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4"/>
      <c r="PO56" s="4"/>
      <c r="PP56" s="6">
        <v>6.7533333000000001E-2</v>
      </c>
      <c r="PQ56" s="4">
        <v>50</v>
      </c>
      <c r="PR56" s="4">
        <v>6.4492302000000001E-2</v>
      </c>
      <c r="PS56" s="6">
        <v>2.8952099999999999E-4</v>
      </c>
      <c r="PT56" s="5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4"/>
      <c r="QF56" s="4"/>
      <c r="QG56" s="6">
        <v>6.7533333000000001E-2</v>
      </c>
      <c r="QH56" s="4">
        <v>73.47442667</v>
      </c>
      <c r="QI56" s="4">
        <v>4.8246988999999997E-2</v>
      </c>
      <c r="QJ56" s="6">
        <v>1.153304E-3</v>
      </c>
      <c r="QK56" s="5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4"/>
      <c r="QW56" s="4"/>
      <c r="QX56" s="6">
        <v>6.7533333000000001E-2</v>
      </c>
      <c r="QY56" s="4">
        <v>104</v>
      </c>
      <c r="QZ56" s="4">
        <v>3.9442937999999997E-2</v>
      </c>
      <c r="RA56" s="7">
        <v>6.9662199999999999E-5</v>
      </c>
      <c r="RB56" s="5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4"/>
      <c r="RN56" s="4"/>
      <c r="RO56" s="6">
        <v>6.7533333000000001E-2</v>
      </c>
      <c r="RP56" s="4">
        <v>20.03848</v>
      </c>
      <c r="RQ56" s="4">
        <v>4.2689982000000001E-2</v>
      </c>
      <c r="RR56" s="6">
        <v>3.1762499999999998E-4</v>
      </c>
      <c r="RS56" s="5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4"/>
      <c r="SE56" s="4"/>
      <c r="SF56" s="6">
        <v>6.7533333000000001E-2</v>
      </c>
      <c r="SG56" s="4">
        <v>44</v>
      </c>
      <c r="SH56" s="4">
        <v>4.7787812999999998E-2</v>
      </c>
      <c r="SI56" s="6">
        <v>3.4292099999999999E-4</v>
      </c>
      <c r="SJ56" s="5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4"/>
      <c r="SV56" s="4"/>
      <c r="SW56" s="6">
        <v>6.7533333000000001E-2</v>
      </c>
      <c r="SX56" s="4">
        <v>0</v>
      </c>
      <c r="SY56" s="4">
        <v>2.1295517999999999E-2</v>
      </c>
      <c r="SZ56" s="6">
        <v>2.5119900000000002E-4</v>
      </c>
      <c r="TA56" s="5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4"/>
      <c r="TM56" s="4"/>
      <c r="TN56" s="6">
        <v>6.7533333000000001E-2</v>
      </c>
      <c r="TO56" s="4">
        <v>56</v>
      </c>
      <c r="TP56" s="4">
        <v>5.1788674E-2</v>
      </c>
      <c r="TQ56" s="6">
        <v>1.4677200000000001E-4</v>
      </c>
      <c r="TR56" s="5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4"/>
      <c r="UD56" s="4"/>
      <c r="UE56" s="6">
        <v>6.7533333000000001E-2</v>
      </c>
      <c r="UF56" s="4">
        <v>20</v>
      </c>
      <c r="UG56" s="4">
        <v>6.2058695999999997E-2</v>
      </c>
      <c r="UH56" s="6">
        <v>7.2100799999999998E-4</v>
      </c>
      <c r="UI56" s="5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4"/>
      <c r="UU56" s="4"/>
      <c r="UV56" s="6">
        <v>6.7533333000000001E-2</v>
      </c>
      <c r="UW56" s="4">
        <v>40</v>
      </c>
      <c r="UX56" s="4">
        <v>6.7123809999999999E-3</v>
      </c>
      <c r="UY56" s="7">
        <v>2.5752799999999998E-5</v>
      </c>
      <c r="UZ56" s="5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4"/>
      <c r="VL56" s="4"/>
      <c r="VM56" s="6">
        <v>6.7533333000000001E-2</v>
      </c>
      <c r="VN56" s="4">
        <v>1.750946667</v>
      </c>
      <c r="VO56" s="4">
        <v>2.4220031E-2</v>
      </c>
      <c r="VP56" s="6">
        <v>2.3601399999999999E-4</v>
      </c>
      <c r="VQ56" s="5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4"/>
      <c r="WC56" s="4"/>
      <c r="WD56" s="6">
        <v>6.7533333000000001E-2</v>
      </c>
      <c r="WE56" s="4">
        <v>45.524613330000001</v>
      </c>
      <c r="WF56" s="4">
        <v>3.5335049E-2</v>
      </c>
      <c r="WG56" s="6">
        <v>2.9361399999999998E-4</v>
      </c>
      <c r="WH56" s="5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4"/>
      <c r="WT56" s="4"/>
      <c r="WU56" s="6">
        <v>6.7533333000000001E-2</v>
      </c>
      <c r="WV56" s="4">
        <v>10</v>
      </c>
      <c r="WW56" s="4">
        <v>1.141817E-3</v>
      </c>
      <c r="WX56" s="6">
        <v>7.2470599999999998E-4</v>
      </c>
      <c r="WY56" s="5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4"/>
      <c r="XK56" s="4"/>
      <c r="XL56" s="6">
        <v>6.7533333000000001E-2</v>
      </c>
      <c r="XM56" s="4">
        <v>3.4301200000000001</v>
      </c>
      <c r="XN56" s="4">
        <v>3.7810282000000001E-2</v>
      </c>
      <c r="XO56" s="6">
        <v>2.7296699999999999E-4</v>
      </c>
      <c r="XP56" s="5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4"/>
      <c r="YB56" s="4"/>
      <c r="YC56" s="6">
        <v>6.7533333000000001E-2</v>
      </c>
      <c r="YD56" s="4">
        <v>22</v>
      </c>
      <c r="YE56" s="4">
        <v>7.4704935E-2</v>
      </c>
      <c r="YF56" s="6">
        <v>4.13609E-4</v>
      </c>
      <c r="YG56" s="5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4"/>
      <c r="YS56" s="4"/>
      <c r="YT56" s="6">
        <v>6.7533333000000001E-2</v>
      </c>
      <c r="YU56" s="4">
        <v>82</v>
      </c>
      <c r="YV56" s="4">
        <v>5.3579399999999999E-2</v>
      </c>
      <c r="YW56" s="6">
        <v>3.58408E-4</v>
      </c>
      <c r="YX56" s="5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4"/>
      <c r="ZJ56" s="4"/>
      <c r="ZK56" s="6">
        <v>6.7533333000000001E-2</v>
      </c>
      <c r="ZL56" s="4">
        <v>80</v>
      </c>
      <c r="ZM56" s="4">
        <v>0.249709352</v>
      </c>
      <c r="ZN56" s="6">
        <v>2.5385400000000003E-4</v>
      </c>
      <c r="ZO56" s="5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4"/>
      <c r="AAA56" s="4"/>
      <c r="AAB56" s="6">
        <v>6.7533333000000001E-2</v>
      </c>
      <c r="AAC56" s="4">
        <v>90.02552</v>
      </c>
      <c r="AAD56" s="4">
        <v>4.0490203000000002E-2</v>
      </c>
      <c r="AAE56" s="6">
        <v>2.73646E-4</v>
      </c>
      <c r="AAF56" s="5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4"/>
      <c r="AAR56" s="4"/>
      <c r="AAS56" s="6">
        <v>6.7533333000000001E-2</v>
      </c>
      <c r="AAT56" s="4">
        <v>62</v>
      </c>
      <c r="AAU56" s="4">
        <v>2.8329882000000001E-2</v>
      </c>
      <c r="AAV56" s="7">
        <v>-4.6146400000000001E-7</v>
      </c>
      <c r="AAW56" s="5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4"/>
      <c r="ABI56" s="4"/>
      <c r="ABJ56" s="6">
        <v>6.7533333000000001E-2</v>
      </c>
      <c r="ABK56" s="4">
        <v>18</v>
      </c>
      <c r="ABL56" s="4">
        <v>6.5156950000000002E-3</v>
      </c>
      <c r="ABM56" s="6">
        <v>4.2715899999999998E-4</v>
      </c>
      <c r="ABN56" s="5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4"/>
      <c r="ABZ56" s="4"/>
      <c r="ACA56" s="6">
        <v>6.7533333000000001E-2</v>
      </c>
      <c r="ACB56" s="4">
        <v>0</v>
      </c>
      <c r="ACC56" s="4">
        <v>4.8203204999999999E-2</v>
      </c>
      <c r="ACD56" s="6">
        <v>8.7641300000000004E-4</v>
      </c>
      <c r="ACE56" s="5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4"/>
      <c r="ACQ56" s="4"/>
      <c r="ACR56" s="6">
        <v>6.7533333000000001E-2</v>
      </c>
      <c r="ACS56" s="4">
        <v>40</v>
      </c>
      <c r="ACT56" s="4">
        <v>5.3291922999999998E-2</v>
      </c>
      <c r="ACU56" s="6">
        <v>1.59965E-4</v>
      </c>
      <c r="ACV56" s="5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4"/>
      <c r="ADH56" s="4"/>
      <c r="ADI56" s="6">
        <v>6.7533333000000001E-2</v>
      </c>
      <c r="ADJ56" s="4"/>
      <c r="ADK56" s="4"/>
      <c r="ADL56" s="6" t="e">
        <v>#VALUE!</v>
      </c>
      <c r="ADM56" s="5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4"/>
      <c r="ADY56" s="4"/>
      <c r="ADZ56" s="6">
        <v>6.7533333000000001E-2</v>
      </c>
      <c r="AEA56" s="4">
        <v>40.772833329999997</v>
      </c>
      <c r="AEB56" s="4">
        <v>8.5562586999999996E-2</v>
      </c>
      <c r="AEC56" s="6">
        <v>2.8132100000000001E-4</v>
      </c>
      <c r="AED56" s="5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4"/>
      <c r="AEP56" s="4"/>
      <c r="AEQ56" s="6">
        <v>6.7533333000000001E-2</v>
      </c>
      <c r="AER56" s="4">
        <v>26.039786670000002</v>
      </c>
      <c r="AES56" s="4">
        <v>0.23590319500000001</v>
      </c>
      <c r="AET56" s="6">
        <v>1.4532530000000001E-3</v>
      </c>
      <c r="AEU56" s="6"/>
      <c r="AEV56" s="6"/>
      <c r="AEW56" s="5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</row>
    <row r="57" spans="1:881" ht="15.75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4"/>
      <c r="W57" s="6"/>
      <c r="X57" s="6"/>
      <c r="Y57" s="4">
        <v>78</v>
      </c>
      <c r="Z57" s="4">
        <v>4.9543879999999998E-2</v>
      </c>
      <c r="AA57" s="6"/>
      <c r="AB57" s="5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4"/>
      <c r="AN57" s="6"/>
      <c r="AO57" s="6"/>
      <c r="AP57" s="4">
        <v>42.097666670000002</v>
      </c>
      <c r="AQ57" s="4">
        <v>5.3919120000000001E-2</v>
      </c>
      <c r="AR57" s="6"/>
      <c r="AS57" s="5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4"/>
      <c r="BE57" s="6"/>
      <c r="BF57" s="6"/>
      <c r="BG57" s="4">
        <v>43.158999999999999</v>
      </c>
      <c r="BH57" s="4">
        <v>3.7389868E-2</v>
      </c>
      <c r="BI57" s="6"/>
      <c r="BJ57" s="5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4"/>
      <c r="BV57" s="6"/>
      <c r="BW57" s="6"/>
      <c r="BX57" s="4">
        <v>32</v>
      </c>
      <c r="BY57" s="4">
        <v>5.4309956999999999E-2</v>
      </c>
      <c r="BZ57" s="6"/>
      <c r="CA57" s="5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4"/>
      <c r="CM57" s="6"/>
      <c r="CN57" s="6"/>
      <c r="CO57" s="4">
        <v>102</v>
      </c>
      <c r="CP57" s="4">
        <v>2.2583835999999999E-2</v>
      </c>
      <c r="CQ57" s="6"/>
      <c r="CR57" s="5"/>
      <c r="CS57" s="6"/>
      <c r="CT57" s="6"/>
      <c r="CU57" s="6"/>
      <c r="CV57" s="6"/>
      <c r="CW57" s="6"/>
      <c r="CX57" s="6"/>
      <c r="CY57" s="6"/>
      <c r="CZ57" s="4"/>
      <c r="DA57" s="4"/>
      <c r="DB57" s="6"/>
      <c r="DC57" s="4"/>
      <c r="DD57" s="6"/>
      <c r="DE57" s="6"/>
      <c r="DF57" s="4"/>
      <c r="DG57" s="4"/>
      <c r="DH57" s="6"/>
      <c r="DI57" s="5"/>
      <c r="DJ57" s="6"/>
      <c r="DK57" s="6"/>
      <c r="DL57" s="6"/>
      <c r="DM57" s="6"/>
      <c r="DN57" s="6"/>
      <c r="DO57" s="6"/>
      <c r="DP57" s="6"/>
      <c r="DQ57" s="4"/>
      <c r="DR57" s="4"/>
      <c r="DS57" s="6"/>
      <c r="DT57" s="4"/>
      <c r="DU57" s="6"/>
      <c r="DV57" s="6"/>
      <c r="DW57" s="4">
        <v>18</v>
      </c>
      <c r="DX57" s="4">
        <v>3.2949636999999997E-2</v>
      </c>
      <c r="DY57" s="6"/>
      <c r="DZ57" s="5"/>
      <c r="EA57" s="6"/>
      <c r="EB57" s="6"/>
      <c r="EC57" s="6"/>
      <c r="ED57" s="6"/>
      <c r="EE57" s="6"/>
      <c r="EF57" s="6"/>
      <c r="EG57" s="6"/>
      <c r="EH57" s="4"/>
      <c r="EI57" s="4"/>
      <c r="EJ57" s="6"/>
      <c r="EK57" s="4"/>
      <c r="EL57" s="6"/>
      <c r="EM57" s="6"/>
      <c r="EN57" s="4"/>
      <c r="EO57" s="4"/>
      <c r="EP57" s="6"/>
      <c r="EQ57" s="5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4"/>
      <c r="FC57" s="6"/>
      <c r="FD57" s="6"/>
      <c r="FE57" s="4">
        <v>84</v>
      </c>
      <c r="FF57" s="4">
        <v>4.0780367999999997E-2</v>
      </c>
      <c r="FG57" s="6"/>
      <c r="FH57" s="5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4"/>
      <c r="FT57" s="6"/>
      <c r="FU57" s="6"/>
      <c r="FV57" s="4">
        <v>20</v>
      </c>
      <c r="FW57" s="4">
        <v>3.1938643000000003E-2</v>
      </c>
      <c r="FX57" s="6"/>
      <c r="FY57" s="5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4"/>
      <c r="GK57" s="6"/>
      <c r="GL57" s="6"/>
      <c r="GM57" s="4">
        <v>12</v>
      </c>
      <c r="GN57" s="4">
        <v>2.9862948E-2</v>
      </c>
      <c r="GO57" s="6"/>
      <c r="GP57" s="5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4"/>
      <c r="HB57" s="6"/>
      <c r="HC57" s="6"/>
      <c r="HD57" s="4">
        <v>46.800506669999997</v>
      </c>
      <c r="HE57" s="4">
        <v>4.2447366E-2</v>
      </c>
      <c r="HF57" s="6"/>
      <c r="HG57" s="5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4"/>
      <c r="HS57" s="6"/>
      <c r="HT57" s="6"/>
      <c r="HU57" s="4">
        <v>110</v>
      </c>
      <c r="HV57" s="4">
        <v>5.3552875999999999E-2</v>
      </c>
      <c r="HW57" s="6"/>
      <c r="HX57" s="5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4"/>
      <c r="IJ57" s="6"/>
      <c r="IK57" s="6"/>
      <c r="IL57" s="4">
        <v>26</v>
      </c>
      <c r="IM57" s="4">
        <v>4.4960821999999998E-2</v>
      </c>
      <c r="IN57" s="6"/>
      <c r="IO57" s="5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4"/>
      <c r="JA57" s="6"/>
      <c r="JB57" s="6"/>
      <c r="JC57" s="4">
        <v>32</v>
      </c>
      <c r="JD57" s="4">
        <v>2.4002578E-2</v>
      </c>
      <c r="JE57" s="6"/>
      <c r="JF57" s="5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4"/>
      <c r="JR57" s="6"/>
      <c r="JS57" s="6"/>
      <c r="JT57" s="4">
        <v>46.52984</v>
      </c>
      <c r="JU57" s="4">
        <v>4.8555334999999998E-2</v>
      </c>
      <c r="JV57" s="6"/>
      <c r="JW57" s="5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4"/>
      <c r="KI57" s="6"/>
      <c r="KJ57" s="6"/>
      <c r="KK57" s="4">
        <v>1.7411799999999999</v>
      </c>
      <c r="KL57" s="4">
        <v>2.9802901E-2</v>
      </c>
      <c r="KM57" s="6"/>
      <c r="KN57" s="5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4"/>
      <c r="KZ57" s="6"/>
      <c r="LA57" s="6"/>
      <c r="LB57" s="4">
        <v>52</v>
      </c>
      <c r="LC57" s="4">
        <v>7.1257109999999999E-3</v>
      </c>
      <c r="LD57" s="6"/>
      <c r="LE57" s="5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4"/>
      <c r="LQ57" s="6"/>
      <c r="LR57" s="6"/>
      <c r="LS57" s="6">
        <v>15.96546</v>
      </c>
      <c r="LT57" s="6">
        <v>3.0067E-2</v>
      </c>
      <c r="LU57" s="6"/>
      <c r="LV57" s="5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4"/>
      <c r="MH57" s="6"/>
      <c r="MI57" s="6"/>
      <c r="MJ57" s="6">
        <v>72.731539999999995</v>
      </c>
      <c r="MK57" s="6">
        <v>3.8974000000000002E-2</v>
      </c>
      <c r="ML57" s="6"/>
      <c r="MM57" s="5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4"/>
      <c r="MY57" s="6"/>
      <c r="MZ57" s="6"/>
      <c r="NA57" s="4">
        <v>36.248100000000001</v>
      </c>
      <c r="NB57" s="4">
        <v>3.2786147000000002E-2</v>
      </c>
      <c r="NC57" s="6"/>
      <c r="ND57" s="5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4"/>
      <c r="NP57" s="6"/>
      <c r="NQ57" s="6"/>
      <c r="NR57" s="4">
        <v>60</v>
      </c>
      <c r="NS57" s="4">
        <v>3.1513885999999998E-2</v>
      </c>
      <c r="NT57" s="6"/>
      <c r="NU57" s="5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4"/>
      <c r="OG57" s="6"/>
      <c r="OH57" s="6"/>
      <c r="OI57" s="4">
        <v>48.330800000000004</v>
      </c>
      <c r="OJ57" s="4">
        <v>5.7363282000000002E-2</v>
      </c>
      <c r="OK57" s="6"/>
      <c r="OL57" s="5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4"/>
      <c r="OX57" s="6"/>
      <c r="OY57" s="6"/>
      <c r="OZ57" s="4">
        <v>65.125060000000005</v>
      </c>
      <c r="PA57" s="4">
        <v>4.6397323999999997E-2</v>
      </c>
      <c r="PB57" s="6"/>
      <c r="PC57" s="5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4"/>
      <c r="PO57" s="6"/>
      <c r="PP57" s="6"/>
      <c r="PQ57" s="4">
        <v>52</v>
      </c>
      <c r="PR57" s="4">
        <v>6.6509622000000004E-2</v>
      </c>
      <c r="PS57" s="6"/>
      <c r="PT57" s="5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4"/>
      <c r="QF57" s="6"/>
      <c r="QG57" s="6"/>
      <c r="QH57" s="4">
        <v>75.144300000000001</v>
      </c>
      <c r="QI57" s="4">
        <v>4.8980319000000001E-2</v>
      </c>
      <c r="QJ57" s="6"/>
      <c r="QK57" s="5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4"/>
      <c r="QW57" s="6"/>
      <c r="QX57" s="6"/>
      <c r="QY57" s="4">
        <v>106</v>
      </c>
      <c r="QZ57" s="4">
        <v>4.3004396E-2</v>
      </c>
      <c r="RA57" s="6"/>
      <c r="RB57" s="5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4"/>
      <c r="RN57" s="6"/>
      <c r="RO57" s="6"/>
      <c r="RP57" s="4">
        <v>21.708353330000001</v>
      </c>
      <c r="RQ57" s="4">
        <v>4.3191065000000001E-2</v>
      </c>
      <c r="RR57" s="6"/>
      <c r="RS57" s="5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4"/>
      <c r="SE57" s="6"/>
      <c r="SF57" s="6"/>
      <c r="SG57" s="4">
        <v>46</v>
      </c>
      <c r="SH57" s="4">
        <v>4.9061559999999997E-2</v>
      </c>
      <c r="SI57" s="6"/>
      <c r="SJ57" s="5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4"/>
      <c r="SV57" s="6"/>
      <c r="SW57" s="6"/>
      <c r="SX57" s="4">
        <v>2</v>
      </c>
      <c r="SY57" s="4">
        <v>2.2121973E-2</v>
      </c>
      <c r="SZ57" s="6"/>
      <c r="TA57" s="5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4"/>
      <c r="TM57" s="6"/>
      <c r="TN57" s="6"/>
      <c r="TO57" s="4">
        <v>58</v>
      </c>
      <c r="TP57" s="4">
        <v>5.2854765999999997E-2</v>
      </c>
      <c r="TQ57" s="6"/>
      <c r="TR57" s="5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4"/>
      <c r="UD57" s="6"/>
      <c r="UE57" s="6"/>
      <c r="UF57" s="4">
        <v>22</v>
      </c>
      <c r="UG57" s="4">
        <v>6.2762692999999994E-2</v>
      </c>
      <c r="UH57" s="6"/>
      <c r="UI57" s="5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4"/>
      <c r="UU57" s="6"/>
      <c r="UV57" s="6"/>
      <c r="UW57" s="4">
        <v>42</v>
      </c>
      <c r="UX57" s="4">
        <v>5.7032760000000002E-3</v>
      </c>
      <c r="UY57" s="6"/>
      <c r="UZ57" s="5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4"/>
      <c r="VL57" s="6"/>
      <c r="VM57" s="6"/>
      <c r="VN57" s="4">
        <v>3.5018933329999999</v>
      </c>
      <c r="VO57" s="4">
        <v>2.4471704E-2</v>
      </c>
      <c r="VP57" s="6"/>
      <c r="VQ57" s="5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4"/>
      <c r="WC57" s="6"/>
      <c r="WD57" s="6"/>
      <c r="WE57" s="4">
        <v>47.275559999999999</v>
      </c>
      <c r="WF57" s="4">
        <v>3.5571950999999997E-2</v>
      </c>
      <c r="WG57" s="6"/>
      <c r="WH57" s="5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4"/>
      <c r="WT57" s="6"/>
      <c r="WU57" s="6"/>
      <c r="WV57" s="4">
        <v>12</v>
      </c>
      <c r="WW57" s="4">
        <v>2.5976440000000001E-3</v>
      </c>
      <c r="WX57" s="6"/>
      <c r="WY57" s="5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4"/>
      <c r="XK57" s="6"/>
      <c r="XL57" s="6"/>
      <c r="XM57" s="4">
        <v>5.1451799999999999</v>
      </c>
      <c r="XN57" s="4">
        <v>3.8704658000000003E-2</v>
      </c>
      <c r="XO57" s="6"/>
      <c r="XP57" s="5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4"/>
      <c r="YB57" s="6"/>
      <c r="YC57" s="6"/>
      <c r="YD57" s="4">
        <v>24</v>
      </c>
      <c r="YE57" s="4">
        <v>7.4995026000000006E-2</v>
      </c>
      <c r="YF57" s="6"/>
      <c r="YG57" s="5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4"/>
      <c r="YS57" s="6"/>
      <c r="YT57" s="6"/>
      <c r="YU57" s="4">
        <v>84</v>
      </c>
      <c r="YV57" s="4">
        <v>5.5373944000000001E-2</v>
      </c>
      <c r="YW57" s="6"/>
      <c r="YX57" s="5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4"/>
      <c r="ZJ57" s="6"/>
      <c r="ZK57" s="6"/>
      <c r="ZL57" s="4">
        <v>82</v>
      </c>
      <c r="ZM57" s="4">
        <v>0.24941327999999999</v>
      </c>
      <c r="ZN57" s="6"/>
      <c r="ZO57" s="5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4"/>
      <c r="AAA57" s="6"/>
      <c r="AAB57" s="6"/>
      <c r="AAC57" s="4">
        <v>91.756780000000006</v>
      </c>
      <c r="AAD57" s="4">
        <v>4.1473640999999999E-2</v>
      </c>
      <c r="AAE57" s="6"/>
      <c r="AAF57" s="5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4"/>
      <c r="AAR57" s="6"/>
      <c r="AAS57" s="6"/>
      <c r="AAT57" s="4">
        <v>64</v>
      </c>
      <c r="AAU57" s="4">
        <v>2.8371127999999999E-2</v>
      </c>
      <c r="AAV57" s="6"/>
      <c r="AAW57" s="5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4"/>
      <c r="ABI57" s="6"/>
      <c r="ABJ57" s="6"/>
      <c r="ABK57" s="4">
        <v>20</v>
      </c>
      <c r="ABL57" s="4">
        <v>7.4795599999999997E-3</v>
      </c>
      <c r="ABM57" s="6"/>
      <c r="ABN57" s="5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4"/>
      <c r="ABZ57" s="6"/>
      <c r="ACA57" s="6"/>
      <c r="ACB57" s="4">
        <v>2</v>
      </c>
      <c r="ACC57" s="4">
        <v>4.9622035000000002E-2</v>
      </c>
      <c r="ACD57" s="6"/>
      <c r="ACE57" s="5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4"/>
      <c r="ACQ57" s="6"/>
      <c r="ACR57" s="6"/>
      <c r="ACS57" s="4">
        <v>42</v>
      </c>
      <c r="ACT57" s="4">
        <v>5.3432931000000003E-2</v>
      </c>
      <c r="ACU57" s="6"/>
      <c r="ACV57" s="5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4"/>
      <c r="ADH57" s="6"/>
      <c r="ADI57" s="6"/>
      <c r="ADJ57" s="4"/>
      <c r="ADK57" s="4"/>
      <c r="ADL57" s="6"/>
      <c r="ADM57" s="5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4"/>
      <c r="ADY57" s="6"/>
      <c r="ADZ57" s="6"/>
      <c r="AEA57" s="4">
        <v>42.403746669999997</v>
      </c>
      <c r="AEB57" s="4">
        <v>8.6393414000000002E-2</v>
      </c>
      <c r="AEC57" s="6"/>
      <c r="AED57" s="5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4"/>
      <c r="AEP57" s="6"/>
      <c r="AEQ57" s="6"/>
      <c r="AER57" s="4">
        <v>27.66727333</v>
      </c>
      <c r="AES57" s="4">
        <v>0.23868984400000001</v>
      </c>
      <c r="AET57" s="6"/>
      <c r="AEU57" s="6"/>
      <c r="AEV57" s="6"/>
      <c r="AEW57" s="5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</row>
    <row r="58" spans="1:881" ht="15.75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4"/>
      <c r="W58" s="6"/>
      <c r="X58" s="6"/>
      <c r="Y58" s="4">
        <v>80</v>
      </c>
      <c r="Z58" s="4">
        <v>5.0598458999999998E-2</v>
      </c>
      <c r="AA58" s="6"/>
      <c r="AB58" s="5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4"/>
      <c r="AN58" s="6"/>
      <c r="AO58" s="6"/>
      <c r="AP58" s="4">
        <v>43.781573330000001</v>
      </c>
      <c r="AQ58" s="4">
        <v>5.4829608000000002E-2</v>
      </c>
      <c r="AR58" s="6"/>
      <c r="AS58" s="5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4"/>
      <c r="BE58" s="6"/>
      <c r="BF58" s="6"/>
      <c r="BG58" s="4">
        <v>44.885359999999999</v>
      </c>
      <c r="BH58" s="4">
        <v>3.9730137999999998E-2</v>
      </c>
      <c r="BI58" s="6"/>
      <c r="BJ58" s="5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4"/>
      <c r="BV58" s="6"/>
      <c r="BW58" s="6"/>
      <c r="BX58" s="4">
        <v>34</v>
      </c>
      <c r="BY58" s="4">
        <v>5.4386069000000002E-2</v>
      </c>
      <c r="BZ58" s="6"/>
      <c r="CA58" s="5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4"/>
      <c r="CM58" s="6"/>
      <c r="CN58" s="6"/>
      <c r="CO58" s="4">
        <v>104</v>
      </c>
      <c r="CP58" s="4">
        <v>2.3304053000000002E-2</v>
      </c>
      <c r="CQ58" s="6"/>
      <c r="CR58" s="5"/>
      <c r="CS58" s="6"/>
      <c r="CT58" s="6"/>
      <c r="CU58" s="6"/>
      <c r="CV58" s="6"/>
      <c r="CW58" s="6"/>
      <c r="CX58" s="6"/>
      <c r="CY58" s="6"/>
      <c r="CZ58" s="4"/>
      <c r="DA58" s="4"/>
      <c r="DB58" s="6"/>
      <c r="DC58" s="4"/>
      <c r="DD58" s="6"/>
      <c r="DE58" s="4"/>
      <c r="DF58" s="4"/>
      <c r="DG58" s="4"/>
      <c r="DH58" s="6"/>
      <c r="DI58" s="5"/>
      <c r="DJ58" s="6"/>
      <c r="DK58" s="6"/>
      <c r="DL58" s="6"/>
      <c r="DM58" s="6"/>
      <c r="DN58" s="6"/>
      <c r="DO58" s="6"/>
      <c r="DP58" s="6"/>
      <c r="DQ58" s="4"/>
      <c r="DR58" s="4"/>
      <c r="DS58" s="6"/>
      <c r="DT58" s="4"/>
      <c r="DU58" s="6"/>
      <c r="DV58" s="4"/>
      <c r="DW58" s="4">
        <v>20</v>
      </c>
      <c r="DX58" s="4">
        <v>3.4091027000000003E-2</v>
      </c>
      <c r="DY58" s="6"/>
      <c r="DZ58" s="5"/>
      <c r="EA58" s="6"/>
      <c r="EB58" s="6"/>
      <c r="EC58" s="6"/>
      <c r="ED58" s="6"/>
      <c r="EE58" s="6"/>
      <c r="EF58" s="6"/>
      <c r="EG58" s="6"/>
      <c r="EH58" s="4"/>
      <c r="EI58" s="4"/>
      <c r="EJ58" s="6"/>
      <c r="EK58" s="4"/>
      <c r="EL58" s="6"/>
      <c r="EM58" s="4"/>
      <c r="EN58" s="4"/>
      <c r="EO58" s="4"/>
      <c r="EP58" s="6"/>
      <c r="EQ58" s="5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4"/>
      <c r="FC58" s="6"/>
      <c r="FD58" s="6"/>
      <c r="FE58" s="4">
        <v>86</v>
      </c>
      <c r="FF58" s="4">
        <v>4.1235806E-2</v>
      </c>
      <c r="FG58" s="6"/>
      <c r="FH58" s="5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4"/>
      <c r="FT58" s="6"/>
      <c r="FU58" s="6"/>
      <c r="FV58" s="4">
        <v>22</v>
      </c>
      <c r="FW58" s="4">
        <v>3.2337574000000001E-2</v>
      </c>
      <c r="FX58" s="6"/>
      <c r="FY58" s="5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4"/>
      <c r="GK58" s="6"/>
      <c r="GL58" s="6"/>
      <c r="GM58" s="4">
        <v>14</v>
      </c>
      <c r="GN58" s="4">
        <v>3.1412684000000003E-2</v>
      </c>
      <c r="GO58" s="6"/>
      <c r="GP58" s="5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4"/>
      <c r="HB58" s="6"/>
      <c r="HC58" s="6"/>
      <c r="HD58" s="4">
        <v>48.471953329999998</v>
      </c>
      <c r="HE58" s="4">
        <v>4.2286780000000003E-2</v>
      </c>
      <c r="HF58" s="6"/>
      <c r="HG58" s="5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4"/>
      <c r="HS58" s="6"/>
      <c r="HT58" s="6"/>
      <c r="HU58" s="4">
        <v>112</v>
      </c>
      <c r="HV58" s="4">
        <v>5.4115046999999999E-2</v>
      </c>
      <c r="HW58" s="6"/>
      <c r="HX58" s="5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4"/>
      <c r="IJ58" s="6"/>
      <c r="IK58" s="6"/>
      <c r="IL58" s="4">
        <v>28</v>
      </c>
      <c r="IM58" s="4">
        <v>4.5473346999999997E-2</v>
      </c>
      <c r="IN58" s="6"/>
      <c r="IO58" s="5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4"/>
      <c r="JA58" s="6"/>
      <c r="JB58" s="6"/>
      <c r="JC58" s="4">
        <v>34</v>
      </c>
      <c r="JD58" s="4">
        <v>2.4498547999999998E-2</v>
      </c>
      <c r="JE58" s="6"/>
      <c r="JF58" s="5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4"/>
      <c r="JR58" s="6"/>
      <c r="JS58" s="6"/>
      <c r="JT58" s="4">
        <v>48.19162</v>
      </c>
      <c r="JU58" s="4">
        <v>4.9349723999999998E-2</v>
      </c>
      <c r="JV58" s="6"/>
      <c r="JW58" s="5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4"/>
      <c r="KI58" s="6"/>
      <c r="KJ58" s="6"/>
      <c r="KK58" s="4">
        <v>3.4823599999999999</v>
      </c>
      <c r="KL58" s="4">
        <v>2.9212531999999999E-2</v>
      </c>
      <c r="KM58" s="6"/>
      <c r="KN58" s="5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4"/>
      <c r="KZ58" s="6"/>
      <c r="LA58" s="6"/>
      <c r="LB58" s="4">
        <v>54</v>
      </c>
      <c r="LC58" s="4">
        <v>6.5646799999999998E-3</v>
      </c>
      <c r="LD58" s="6"/>
      <c r="LE58" s="5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4"/>
      <c r="LQ58" s="6"/>
      <c r="LR58" s="6"/>
      <c r="LS58" s="6">
        <v>17.7394</v>
      </c>
      <c r="LT58" s="6">
        <v>3.0237E-2</v>
      </c>
      <c r="LU58" s="6"/>
      <c r="LV58" s="5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4"/>
      <c r="MH58" s="6"/>
      <c r="MI58" s="6"/>
      <c r="MJ58" s="6">
        <v>74.505480000000006</v>
      </c>
      <c r="MK58" s="6">
        <v>3.9161000000000001E-2</v>
      </c>
      <c r="ML58" s="6"/>
      <c r="MM58" s="5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4"/>
      <c r="MY58" s="6"/>
      <c r="MZ58" s="6"/>
      <c r="NA58" s="4">
        <v>37.974200000000003</v>
      </c>
      <c r="NB58" s="4">
        <v>3.2928118999999999E-2</v>
      </c>
      <c r="NC58" s="6"/>
      <c r="ND58" s="5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4"/>
      <c r="NP58" s="6"/>
      <c r="NQ58" s="6"/>
      <c r="NR58" s="4">
        <v>62</v>
      </c>
      <c r="NS58" s="4">
        <v>3.1671273999999999E-2</v>
      </c>
      <c r="NT58" s="6"/>
      <c r="NU58" s="5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4"/>
      <c r="OG58" s="6"/>
      <c r="OH58" s="6"/>
      <c r="OI58" s="4">
        <v>50.056899999999999</v>
      </c>
      <c r="OJ58" s="4">
        <v>5.7416522999999997E-2</v>
      </c>
      <c r="OK58" s="6"/>
      <c r="OL58" s="5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4"/>
      <c r="OX58" s="6"/>
      <c r="OY58" s="6"/>
      <c r="OZ58" s="4">
        <v>66.794933330000006</v>
      </c>
      <c r="PA58" s="4">
        <v>4.7298345999999998E-2</v>
      </c>
      <c r="PB58" s="6"/>
      <c r="PC58" s="5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4"/>
      <c r="PO58" s="6"/>
      <c r="PP58" s="6"/>
      <c r="PQ58" s="4">
        <v>54</v>
      </c>
      <c r="PR58" s="4">
        <v>6.6776087999999997E-2</v>
      </c>
      <c r="PS58" s="6"/>
      <c r="PT58" s="5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4"/>
      <c r="QF58" s="6"/>
      <c r="QG58" s="6"/>
      <c r="QH58" s="4">
        <v>76.814173330000003</v>
      </c>
      <c r="QI58" s="4">
        <v>5.0418712999999997E-2</v>
      </c>
      <c r="QJ58" s="6"/>
      <c r="QK58" s="5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4"/>
      <c r="QW58" s="6"/>
      <c r="QX58" s="6"/>
      <c r="QY58" s="4">
        <v>108</v>
      </c>
      <c r="QZ58" s="4">
        <v>4.6430748000000001E-2</v>
      </c>
      <c r="RA58" s="6"/>
      <c r="RB58" s="5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4"/>
      <c r="RN58" s="6"/>
      <c r="RO58" s="6"/>
      <c r="RP58" s="4">
        <v>23.37822667</v>
      </c>
      <c r="RQ58" s="4">
        <v>4.4274754999999999E-2</v>
      </c>
      <c r="RR58" s="6"/>
      <c r="RS58" s="5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4"/>
      <c r="SE58" s="6"/>
      <c r="SF58" s="6"/>
      <c r="SG58" s="4">
        <v>48</v>
      </c>
      <c r="SH58" s="4">
        <v>4.9120092999999997E-2</v>
      </c>
      <c r="SI58" s="6"/>
      <c r="SJ58" s="5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4"/>
      <c r="SV58" s="6"/>
      <c r="SW58" s="6"/>
      <c r="SX58" s="4">
        <v>4</v>
      </c>
      <c r="SY58" s="4">
        <v>2.2788534999999999E-2</v>
      </c>
      <c r="SZ58" s="6"/>
      <c r="TA58" s="5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4"/>
      <c r="TM58" s="6"/>
      <c r="TN58" s="6"/>
      <c r="TO58" s="4">
        <v>60</v>
      </c>
      <c r="TP58" s="4">
        <v>5.2108366000000003E-2</v>
      </c>
      <c r="TQ58" s="6"/>
      <c r="TR58" s="5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4"/>
      <c r="UD58" s="6"/>
      <c r="UE58" s="6"/>
      <c r="UF58" s="4">
        <v>24</v>
      </c>
      <c r="UG58" s="4">
        <v>6.3600930999999999E-2</v>
      </c>
      <c r="UH58" s="6"/>
      <c r="UI58" s="5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4"/>
      <c r="UU58" s="6"/>
      <c r="UV58" s="6"/>
      <c r="UW58" s="4">
        <v>44</v>
      </c>
      <c r="UX58" s="4">
        <v>6.5341030000000003E-3</v>
      </c>
      <c r="UY58" s="6"/>
      <c r="UZ58" s="5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4"/>
      <c r="VL58" s="6"/>
      <c r="VM58" s="6"/>
      <c r="VN58" s="4">
        <v>5.25284</v>
      </c>
      <c r="VO58" s="4">
        <v>2.4403860999999999E-2</v>
      </c>
      <c r="VP58" s="6"/>
      <c r="VQ58" s="5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4"/>
      <c r="WC58" s="6"/>
      <c r="WD58" s="6"/>
      <c r="WE58" s="4">
        <v>49.026506670000003</v>
      </c>
      <c r="WF58" s="4">
        <v>3.6887771999999999E-2</v>
      </c>
      <c r="WG58" s="6"/>
      <c r="WH58" s="5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4"/>
      <c r="WT58" s="6"/>
      <c r="WU58" s="6"/>
      <c r="WV58" s="4">
        <v>14</v>
      </c>
      <c r="WW58" s="4">
        <v>4.519248E-3</v>
      </c>
      <c r="WX58" s="6"/>
      <c r="WY58" s="5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4"/>
      <c r="XK58" s="6"/>
      <c r="XL58" s="6"/>
      <c r="XM58" s="4">
        <v>6.8602400000000001</v>
      </c>
      <c r="XN58" s="4">
        <v>3.8720774999999999E-2</v>
      </c>
      <c r="XO58" s="6"/>
      <c r="XP58" s="5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4"/>
      <c r="YB58" s="6"/>
      <c r="YC58" s="6"/>
      <c r="YD58" s="4">
        <v>26</v>
      </c>
      <c r="YE58" s="4">
        <v>7.632166E-2</v>
      </c>
      <c r="YF58" s="6"/>
      <c r="YG58" s="5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4"/>
      <c r="YS58" s="6"/>
      <c r="YT58" s="6"/>
      <c r="YU58" s="4">
        <v>86</v>
      </c>
      <c r="YV58" s="4">
        <v>5.5744186000000001E-2</v>
      </c>
      <c r="YW58" s="6"/>
      <c r="YX58" s="5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4"/>
      <c r="ZJ58" s="6"/>
      <c r="ZK58" s="6"/>
      <c r="ZL58" s="4">
        <v>84</v>
      </c>
      <c r="ZM58" s="4">
        <v>0.249120126</v>
      </c>
      <c r="ZN58" s="6"/>
      <c r="ZO58" s="5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4"/>
      <c r="AAA58" s="6"/>
      <c r="AAB58" s="6"/>
      <c r="AAC58" s="4">
        <v>93.488039999999998</v>
      </c>
      <c r="AAD58" s="4">
        <v>4.1932193E-2</v>
      </c>
      <c r="AAE58" s="6"/>
      <c r="AAF58" s="5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4"/>
      <c r="AAR58" s="6"/>
      <c r="AAS58" s="6"/>
      <c r="AAT58" s="4">
        <v>66</v>
      </c>
      <c r="AAU58" s="4">
        <v>2.8944745000000001E-2</v>
      </c>
      <c r="AAV58" s="6"/>
      <c r="AAW58" s="5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4"/>
      <c r="ABI58" s="6"/>
      <c r="ABJ58" s="6"/>
      <c r="ABK58" s="4">
        <v>22</v>
      </c>
      <c r="ABL58" s="4">
        <v>8.1814499999999998E-3</v>
      </c>
      <c r="ABM58" s="6"/>
      <c r="ABN58" s="5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4"/>
      <c r="ABZ58" s="6"/>
      <c r="ACA58" s="6"/>
      <c r="ACB58" s="4">
        <v>4</v>
      </c>
      <c r="ACC58" s="4">
        <v>5.1113911999999997E-2</v>
      </c>
      <c r="ACD58" s="6"/>
      <c r="ACE58" s="5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4"/>
      <c r="ACQ58" s="6"/>
      <c r="ACR58" s="6"/>
      <c r="ACS58" s="4">
        <v>44</v>
      </c>
      <c r="ACT58" s="4">
        <v>5.3800608E-2</v>
      </c>
      <c r="ACU58" s="6"/>
      <c r="ACV58" s="5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4"/>
      <c r="ADH58" s="6"/>
      <c r="ADI58" s="6"/>
      <c r="ADJ58" s="4"/>
      <c r="ADK58" s="4"/>
      <c r="ADL58" s="6"/>
      <c r="ADM58" s="5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4"/>
      <c r="ADY58" s="6"/>
      <c r="ADZ58" s="6"/>
      <c r="AEA58" s="4">
        <v>44.034660000000002</v>
      </c>
      <c r="AEB58" s="4">
        <v>8.7537031000000001E-2</v>
      </c>
      <c r="AEC58" s="6"/>
      <c r="AED58" s="5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4"/>
      <c r="AEP58" s="6"/>
      <c r="AEQ58" s="6"/>
      <c r="AER58" s="4">
        <v>29.29476</v>
      </c>
      <c r="AES58" s="4">
        <v>0.24063290200000001</v>
      </c>
      <c r="AET58" s="6"/>
      <c r="AEU58" s="6"/>
      <c r="AEV58" s="6"/>
      <c r="AEW58" s="5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</row>
    <row r="59" spans="1:881" ht="15.75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4"/>
      <c r="W59" s="6"/>
      <c r="X59" s="6"/>
      <c r="Y59" s="4">
        <v>82</v>
      </c>
      <c r="Z59" s="4">
        <v>5.1348045000000002E-2</v>
      </c>
      <c r="AA59" s="6"/>
      <c r="AB59" s="5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4"/>
      <c r="AN59" s="6"/>
      <c r="AO59" s="6"/>
      <c r="AP59" s="4">
        <v>45.465479999999999</v>
      </c>
      <c r="AQ59" s="4">
        <v>5.5473544E-2</v>
      </c>
      <c r="AR59" s="6"/>
      <c r="AS59" s="5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4"/>
      <c r="BE59" s="6"/>
      <c r="BF59" s="6"/>
      <c r="BG59" s="4">
        <v>46.611719999999998</v>
      </c>
      <c r="BH59" s="4">
        <v>4.0160158000000001E-2</v>
      </c>
      <c r="BI59" s="6"/>
      <c r="BJ59" s="5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4"/>
      <c r="BV59" s="6"/>
      <c r="BW59" s="6"/>
      <c r="BX59" s="4">
        <v>36</v>
      </c>
      <c r="BY59" s="4">
        <v>5.5625569999999999E-2</v>
      </c>
      <c r="BZ59" s="6"/>
      <c r="CA59" s="5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4"/>
      <c r="CM59" s="6"/>
      <c r="CN59" s="6"/>
      <c r="CO59" s="4">
        <v>106</v>
      </c>
      <c r="CP59" s="4">
        <v>2.3403388000000001E-2</v>
      </c>
      <c r="CQ59" s="6"/>
      <c r="CR59" s="5"/>
      <c r="CS59" s="6"/>
      <c r="CT59" s="6"/>
      <c r="CU59" s="6"/>
      <c r="CV59" s="6"/>
      <c r="CW59" s="6"/>
      <c r="CX59" s="6"/>
      <c r="CY59" s="6"/>
      <c r="CZ59" s="4"/>
      <c r="DA59" s="4"/>
      <c r="DB59" s="6"/>
      <c r="DC59" s="4"/>
      <c r="DD59" s="6"/>
      <c r="DE59" s="6"/>
      <c r="DF59" s="4"/>
      <c r="DG59" s="4"/>
      <c r="DH59" s="6"/>
      <c r="DI59" s="5"/>
      <c r="DJ59" s="6"/>
      <c r="DK59" s="6"/>
      <c r="DL59" s="6"/>
      <c r="DM59" s="6"/>
      <c r="DN59" s="6"/>
      <c r="DO59" s="6"/>
      <c r="DP59" s="6"/>
      <c r="DQ59" s="4"/>
      <c r="DR59" s="4"/>
      <c r="DS59" s="6"/>
      <c r="DT59" s="4"/>
      <c r="DU59" s="6"/>
      <c r="DV59" s="6"/>
      <c r="DW59" s="4">
        <v>22</v>
      </c>
      <c r="DX59" s="4">
        <v>3.5397698999999998E-2</v>
      </c>
      <c r="DY59" s="6"/>
      <c r="DZ59" s="5"/>
      <c r="EA59" s="6"/>
      <c r="EB59" s="6"/>
      <c r="EC59" s="6"/>
      <c r="ED59" s="6"/>
      <c r="EE59" s="6"/>
      <c r="EF59" s="6"/>
      <c r="EG59" s="6"/>
      <c r="EH59" s="4"/>
      <c r="EI59" s="4"/>
      <c r="EJ59" s="6"/>
      <c r="EK59" s="4"/>
      <c r="EL59" s="6"/>
      <c r="EM59" s="6"/>
      <c r="EN59" s="4"/>
      <c r="EO59" s="4"/>
      <c r="EP59" s="6"/>
      <c r="EQ59" s="5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4"/>
      <c r="FC59" s="6"/>
      <c r="FD59" s="6"/>
      <c r="FE59" s="4">
        <v>88</v>
      </c>
      <c r="FF59" s="4">
        <v>4.1582463E-2</v>
      </c>
      <c r="FG59" s="6"/>
      <c r="FH59" s="5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4"/>
      <c r="FT59" s="6"/>
      <c r="FU59" s="6"/>
      <c r="FV59" s="4">
        <v>24</v>
      </c>
      <c r="FW59" s="4">
        <v>3.2509686000000003E-2</v>
      </c>
      <c r="FX59" s="6"/>
      <c r="FY59" s="5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4"/>
      <c r="GK59" s="6"/>
      <c r="GL59" s="6"/>
      <c r="GM59" s="4">
        <v>16</v>
      </c>
      <c r="GN59" s="4">
        <v>3.1538571000000001E-2</v>
      </c>
      <c r="GO59" s="6"/>
      <c r="GP59" s="5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4"/>
      <c r="HB59" s="6"/>
      <c r="HC59" s="6"/>
      <c r="HD59" s="4">
        <v>50.1434</v>
      </c>
      <c r="HE59" s="4">
        <v>4.2978058E-2</v>
      </c>
      <c r="HF59" s="6"/>
      <c r="HG59" s="5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4"/>
      <c r="HS59" s="6"/>
      <c r="HT59" s="6"/>
      <c r="HU59" s="4">
        <v>114</v>
      </c>
      <c r="HV59" s="4">
        <v>5.6204087999999999E-2</v>
      </c>
      <c r="HW59" s="6"/>
      <c r="HX59" s="5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4"/>
      <c r="IJ59" s="6"/>
      <c r="IK59" s="6"/>
      <c r="IL59" s="4">
        <v>30</v>
      </c>
      <c r="IM59" s="4">
        <v>4.6584801000000002E-2</v>
      </c>
      <c r="IN59" s="6"/>
      <c r="IO59" s="5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4"/>
      <c r="JA59" s="6"/>
      <c r="JB59" s="6"/>
      <c r="JC59" s="4">
        <v>36</v>
      </c>
      <c r="JD59" s="4">
        <v>2.4918882999999999E-2</v>
      </c>
      <c r="JE59" s="6"/>
      <c r="JF59" s="5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4"/>
      <c r="JR59" s="6"/>
      <c r="JS59" s="6"/>
      <c r="JT59" s="4">
        <v>49.853400000000001</v>
      </c>
      <c r="JU59" s="4">
        <v>4.9782564000000001E-2</v>
      </c>
      <c r="JV59" s="6"/>
      <c r="JW59" s="5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4"/>
      <c r="KI59" s="6"/>
      <c r="KJ59" s="6"/>
      <c r="KK59" s="4">
        <v>5.2235399999999998</v>
      </c>
      <c r="KL59" s="4">
        <v>3.0645176999999999E-2</v>
      </c>
      <c r="KM59" s="6"/>
      <c r="KN59" s="5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4"/>
      <c r="KZ59" s="6"/>
      <c r="LA59" s="6"/>
      <c r="LB59" s="4">
        <v>56</v>
      </c>
      <c r="LC59" s="4">
        <v>7.866853E-3</v>
      </c>
      <c r="LD59" s="6"/>
      <c r="LE59" s="5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4"/>
      <c r="LQ59" s="6"/>
      <c r="LR59" s="6"/>
      <c r="LS59" s="6">
        <v>19.513339999999999</v>
      </c>
      <c r="LT59" s="6">
        <v>3.1960000000000002E-2</v>
      </c>
      <c r="LU59" s="6"/>
      <c r="LV59" s="5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4"/>
      <c r="MH59" s="6"/>
      <c r="MI59" s="6"/>
      <c r="MJ59" s="6">
        <v>76.279420000000002</v>
      </c>
      <c r="MK59" s="6">
        <v>4.0197999999999998E-2</v>
      </c>
      <c r="ML59" s="6"/>
      <c r="MM59" s="5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4"/>
      <c r="MY59" s="6"/>
      <c r="MZ59" s="6"/>
      <c r="NA59" s="4">
        <v>39.700299999999999</v>
      </c>
      <c r="NB59" s="4">
        <v>3.3497117E-2</v>
      </c>
      <c r="NC59" s="6"/>
      <c r="ND59" s="5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4"/>
      <c r="NP59" s="6"/>
      <c r="NQ59" s="6"/>
      <c r="NR59" s="4">
        <v>64</v>
      </c>
      <c r="NS59" s="4">
        <v>3.2763066E-2</v>
      </c>
      <c r="NT59" s="6"/>
      <c r="NU59" s="5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4"/>
      <c r="OG59" s="6"/>
      <c r="OH59" s="6"/>
      <c r="OI59" s="4">
        <v>51.783000000000001</v>
      </c>
      <c r="OJ59" s="4">
        <v>5.8310261000000002E-2</v>
      </c>
      <c r="OK59" s="6"/>
      <c r="OL59" s="5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4"/>
      <c r="OX59" s="6"/>
      <c r="OY59" s="6"/>
      <c r="OZ59" s="4">
        <v>68.464806670000002</v>
      </c>
      <c r="PA59" s="4">
        <v>4.6973372999999999E-2</v>
      </c>
      <c r="PB59" s="6"/>
      <c r="PC59" s="5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4"/>
      <c r="PO59" s="6"/>
      <c r="PP59" s="6"/>
      <c r="PQ59" s="4">
        <v>56</v>
      </c>
      <c r="PR59" s="4">
        <v>6.7339758999999999E-2</v>
      </c>
      <c r="PS59" s="6"/>
      <c r="PT59" s="5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4"/>
      <c r="QF59" s="6"/>
      <c r="QG59" s="6"/>
      <c r="QH59" s="4">
        <v>78.484046669999998</v>
      </c>
      <c r="QI59" s="4">
        <v>5.4187098000000003E-2</v>
      </c>
      <c r="QJ59" s="6"/>
      <c r="QK59" s="5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4"/>
      <c r="QW59" s="6"/>
      <c r="QX59" s="6"/>
      <c r="QY59" s="4">
        <v>110</v>
      </c>
      <c r="QZ59" s="4">
        <v>4.1648065999999997E-2</v>
      </c>
      <c r="RA59" s="6"/>
      <c r="RB59" s="5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4"/>
      <c r="RN59" s="6"/>
      <c r="RO59" s="6"/>
      <c r="RP59" s="4">
        <v>25.048100000000002</v>
      </c>
      <c r="RQ59" s="4">
        <v>4.3837393000000002E-2</v>
      </c>
      <c r="RR59" s="6"/>
      <c r="RS59" s="5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4"/>
      <c r="SE59" s="6"/>
      <c r="SF59" s="6"/>
      <c r="SG59" s="4">
        <v>50</v>
      </c>
      <c r="SH59" s="4">
        <v>5.0261114000000003E-2</v>
      </c>
      <c r="SI59" s="6"/>
      <c r="SJ59" s="5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4"/>
      <c r="SV59" s="6"/>
      <c r="SW59" s="6"/>
      <c r="SX59" s="4">
        <v>6</v>
      </c>
      <c r="SY59" s="4">
        <v>2.3226393000000001E-2</v>
      </c>
      <c r="SZ59" s="6"/>
      <c r="TA59" s="5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4"/>
      <c r="TM59" s="6"/>
      <c r="TN59" s="6"/>
      <c r="TO59" s="4">
        <v>62</v>
      </c>
      <c r="TP59" s="4">
        <v>5.2548188000000003E-2</v>
      </c>
      <c r="TQ59" s="6"/>
      <c r="TR59" s="5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4"/>
      <c r="UD59" s="6"/>
      <c r="UE59" s="6"/>
      <c r="UF59" s="4">
        <v>26</v>
      </c>
      <c r="UG59" s="4">
        <v>6.5576171000000003E-2</v>
      </c>
      <c r="UH59" s="6"/>
      <c r="UI59" s="5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4"/>
      <c r="UU59" s="6"/>
      <c r="UV59" s="6"/>
      <c r="UW59" s="4">
        <v>46</v>
      </c>
      <c r="UX59" s="4">
        <v>6.2352900000000001E-3</v>
      </c>
      <c r="UY59" s="6"/>
      <c r="UZ59" s="5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4"/>
      <c r="VL59" s="6"/>
      <c r="VM59" s="6"/>
      <c r="VN59" s="4">
        <v>7.003786667</v>
      </c>
      <c r="VO59" s="4">
        <v>2.5687059000000002E-2</v>
      </c>
      <c r="VP59" s="6"/>
      <c r="VQ59" s="5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4"/>
      <c r="WC59" s="6"/>
      <c r="WD59" s="6"/>
      <c r="WE59" s="4">
        <v>50.77745333</v>
      </c>
      <c r="WF59" s="4">
        <v>3.7151386000000002E-2</v>
      </c>
      <c r="WG59" s="6"/>
      <c r="WH59" s="5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4"/>
      <c r="WT59" s="6"/>
      <c r="WU59" s="6"/>
      <c r="WV59" s="4">
        <v>16</v>
      </c>
      <c r="WW59" s="4">
        <v>6.0706110000000001E-3</v>
      </c>
      <c r="WX59" s="6"/>
      <c r="WY59" s="5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4"/>
      <c r="XK59" s="6"/>
      <c r="XL59" s="6"/>
      <c r="XM59" s="4">
        <v>8.5753000000000004</v>
      </c>
      <c r="XN59" s="4">
        <v>3.9450957000000002E-2</v>
      </c>
      <c r="XO59" s="6"/>
      <c r="XP59" s="5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4"/>
      <c r="YB59" s="6"/>
      <c r="YC59" s="6"/>
      <c r="YD59" s="4">
        <v>28</v>
      </c>
      <c r="YE59" s="4">
        <v>7.7844017000000001E-2</v>
      </c>
      <c r="YF59" s="6"/>
      <c r="YG59" s="5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4"/>
      <c r="YS59" s="6"/>
      <c r="YT59" s="6"/>
      <c r="YU59" s="4">
        <v>88</v>
      </c>
      <c r="YV59" s="4">
        <v>5.6513391000000003E-2</v>
      </c>
      <c r="YW59" s="6"/>
      <c r="YX59" s="5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4"/>
      <c r="ZJ59" s="6"/>
      <c r="ZK59" s="6"/>
      <c r="ZL59" s="4">
        <v>86</v>
      </c>
      <c r="ZM59" s="4">
        <v>0.25026923400000001</v>
      </c>
      <c r="ZN59" s="6"/>
      <c r="ZO59" s="5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4"/>
      <c r="AAA59" s="6"/>
      <c r="AAB59" s="6"/>
      <c r="AAC59" s="4">
        <v>95.219300000000004</v>
      </c>
      <c r="AAD59" s="4">
        <v>4.2546173E-2</v>
      </c>
      <c r="AAE59" s="6"/>
      <c r="AAF59" s="5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4"/>
      <c r="AAR59" s="6"/>
      <c r="AAS59" s="6"/>
      <c r="AAT59" s="4">
        <v>68</v>
      </c>
      <c r="AAU59" s="4">
        <v>2.8091132000000001E-2</v>
      </c>
      <c r="AAV59" s="6"/>
      <c r="AAW59" s="5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4"/>
      <c r="ABI59" s="6"/>
      <c r="ABJ59" s="6"/>
      <c r="ABK59" s="4">
        <v>24</v>
      </c>
      <c r="ABL59" s="4">
        <v>8.9085799999999993E-3</v>
      </c>
      <c r="ABM59" s="6"/>
      <c r="ABN59" s="5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4"/>
      <c r="ABZ59" s="6"/>
      <c r="ACA59" s="6"/>
      <c r="ACB59" s="4">
        <v>6</v>
      </c>
      <c r="ACC59" s="4">
        <v>5.2825729000000002E-2</v>
      </c>
      <c r="ACD59" s="6"/>
      <c r="ACE59" s="5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4"/>
      <c r="ACQ59" s="6"/>
      <c r="ACR59" s="6"/>
      <c r="ACS59" s="4">
        <v>46</v>
      </c>
      <c r="ACT59" s="4">
        <v>5.3676298999999997E-2</v>
      </c>
      <c r="ACU59" s="6"/>
      <c r="ACV59" s="5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4"/>
      <c r="ADH59" s="6"/>
      <c r="ADI59" s="6"/>
      <c r="ADJ59" s="4"/>
      <c r="ADK59" s="4"/>
      <c r="ADL59" s="6"/>
      <c r="ADM59" s="5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4"/>
      <c r="ADY59" s="6"/>
      <c r="ADZ59" s="6"/>
      <c r="AEA59" s="4">
        <v>45.665573330000001</v>
      </c>
      <c r="AEB59" s="4">
        <v>8.6651392999999993E-2</v>
      </c>
      <c r="AEC59" s="6"/>
      <c r="AED59" s="5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4"/>
      <c r="AEP59" s="6"/>
      <c r="AEQ59" s="6"/>
      <c r="AER59" s="4">
        <v>30.92224667</v>
      </c>
      <c r="AES59" s="4">
        <v>0.24307984599999999</v>
      </c>
      <c r="AET59" s="6"/>
      <c r="AEU59" s="6"/>
      <c r="AEV59" s="6"/>
      <c r="AEW59" s="5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</row>
    <row r="60" spans="1:881" ht="15.75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4"/>
      <c r="W60" s="6"/>
      <c r="X60" s="6"/>
      <c r="Y60" s="4">
        <v>84</v>
      </c>
      <c r="Z60" s="4">
        <v>5.2301144000000001E-2</v>
      </c>
      <c r="AA60" s="6"/>
      <c r="AB60" s="5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4"/>
      <c r="AN60" s="6"/>
      <c r="AO60" s="6"/>
      <c r="AP60" s="4">
        <v>47.149386669999998</v>
      </c>
      <c r="AQ60" s="4">
        <v>5.6154665999999999E-2</v>
      </c>
      <c r="AR60" s="6"/>
      <c r="AS60" s="5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4"/>
      <c r="BE60" s="6"/>
      <c r="BF60" s="6"/>
      <c r="BG60" s="4">
        <v>48.338079999999998</v>
      </c>
      <c r="BH60" s="4">
        <v>4.0971746000000003E-2</v>
      </c>
      <c r="BI60" s="6"/>
      <c r="BJ60" s="5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4"/>
      <c r="BV60" s="6"/>
      <c r="BW60" s="6"/>
      <c r="BX60" s="4">
        <v>38</v>
      </c>
      <c r="BY60" s="4">
        <v>5.4777775000000001E-2</v>
      </c>
      <c r="BZ60" s="6"/>
      <c r="CA60" s="5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4"/>
      <c r="CM60" s="6"/>
      <c r="CN60" s="6"/>
      <c r="CO60" s="4">
        <v>108</v>
      </c>
      <c r="CP60" s="4">
        <v>2.3457932000000001E-2</v>
      </c>
      <c r="CQ60" s="6"/>
      <c r="CR60" s="5"/>
      <c r="CS60" s="6"/>
      <c r="CT60" s="6"/>
      <c r="CU60" s="6"/>
      <c r="CV60" s="6"/>
      <c r="CW60" s="6"/>
      <c r="CX60" s="6"/>
      <c r="CY60" s="6"/>
      <c r="CZ60" s="4"/>
      <c r="DA60" s="4"/>
      <c r="DB60" s="6"/>
      <c r="DC60" s="4"/>
      <c r="DD60" s="6"/>
      <c r="DE60" s="6"/>
      <c r="DF60" s="4"/>
      <c r="DG60" s="4"/>
      <c r="DH60" s="6"/>
      <c r="DI60" s="5"/>
      <c r="DJ60" s="6"/>
      <c r="DK60" s="6"/>
      <c r="DL60" s="6"/>
      <c r="DM60" s="6"/>
      <c r="DN60" s="6"/>
      <c r="DO60" s="6"/>
      <c r="DP60" s="6"/>
      <c r="DQ60" s="4"/>
      <c r="DR60" s="4"/>
      <c r="DS60" s="6"/>
      <c r="DT60" s="4"/>
      <c r="DU60" s="6"/>
      <c r="DV60" s="6"/>
      <c r="DW60" s="4">
        <v>24</v>
      </c>
      <c r="DX60" s="4">
        <v>3.7237063000000001E-2</v>
      </c>
      <c r="DY60" s="6"/>
      <c r="DZ60" s="5"/>
      <c r="EA60" s="6"/>
      <c r="EB60" s="6"/>
      <c r="EC60" s="6"/>
      <c r="ED60" s="6"/>
      <c r="EE60" s="6"/>
      <c r="EF60" s="6"/>
      <c r="EG60" s="6"/>
      <c r="EH60" s="4"/>
      <c r="EI60" s="4"/>
      <c r="EJ60" s="6"/>
      <c r="EK60" s="4"/>
      <c r="EL60" s="6"/>
      <c r="EM60" s="6"/>
      <c r="EN60" s="4"/>
      <c r="EO60" s="4"/>
      <c r="EP60" s="6"/>
      <c r="EQ60" s="5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4"/>
      <c r="FC60" s="6"/>
      <c r="FD60" s="6"/>
      <c r="FE60" s="4">
        <v>90</v>
      </c>
      <c r="FF60" s="4">
        <v>4.2574558999999998E-2</v>
      </c>
      <c r="FG60" s="6"/>
      <c r="FH60" s="5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4"/>
      <c r="FT60" s="6"/>
      <c r="FU60" s="6"/>
      <c r="FV60" s="4">
        <v>26</v>
      </c>
      <c r="FW60" s="4">
        <v>3.3352283000000003E-2</v>
      </c>
      <c r="FX60" s="6"/>
      <c r="FY60" s="5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4"/>
      <c r="GK60" s="6"/>
      <c r="GL60" s="6"/>
      <c r="GM60" s="4">
        <v>18</v>
      </c>
      <c r="GN60" s="4">
        <v>3.2412498999999997E-2</v>
      </c>
      <c r="GO60" s="6"/>
      <c r="GP60" s="5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4"/>
      <c r="HB60" s="6"/>
      <c r="HC60" s="6"/>
      <c r="HD60" s="4">
        <v>51.814846670000001</v>
      </c>
      <c r="HE60" s="4">
        <v>4.2810279E-2</v>
      </c>
      <c r="HF60" s="6"/>
      <c r="HG60" s="5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4"/>
      <c r="HS60" s="6"/>
      <c r="HT60" s="6"/>
      <c r="HU60" s="4">
        <v>116</v>
      </c>
      <c r="HV60" s="4">
        <v>5.5819900999999998E-2</v>
      </c>
      <c r="HW60" s="6"/>
      <c r="HX60" s="5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4"/>
      <c r="IJ60" s="6"/>
      <c r="IK60" s="6"/>
      <c r="IL60" s="4">
        <v>32</v>
      </c>
      <c r="IM60" s="4">
        <v>4.7139563000000002E-2</v>
      </c>
      <c r="IN60" s="6"/>
      <c r="IO60" s="5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4"/>
      <c r="JA60" s="6"/>
      <c r="JB60" s="6"/>
      <c r="JC60" s="4">
        <v>38</v>
      </c>
      <c r="JD60" s="4">
        <v>2.4441141999999999E-2</v>
      </c>
      <c r="JE60" s="6"/>
      <c r="JF60" s="5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4"/>
      <c r="JR60" s="6"/>
      <c r="JS60" s="6"/>
      <c r="JT60" s="4">
        <v>51.515180000000001</v>
      </c>
      <c r="JU60" s="4">
        <v>5.0159700000000002E-2</v>
      </c>
      <c r="JV60" s="6"/>
      <c r="JW60" s="5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4"/>
      <c r="KI60" s="6"/>
      <c r="KJ60" s="6"/>
      <c r="KK60" s="4">
        <v>6.9647199999999998</v>
      </c>
      <c r="KL60" s="4">
        <v>3.0991661E-2</v>
      </c>
      <c r="KM60" s="6"/>
      <c r="KN60" s="5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4"/>
      <c r="KZ60" s="6"/>
      <c r="LA60" s="6"/>
      <c r="LB60" s="4">
        <v>58</v>
      </c>
      <c r="LC60" s="4">
        <v>6.2524729999999997E-3</v>
      </c>
      <c r="LD60" s="6"/>
      <c r="LE60" s="5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4"/>
      <c r="LQ60" s="6"/>
      <c r="LR60" s="6"/>
      <c r="LS60" s="6">
        <v>21.287279999999999</v>
      </c>
      <c r="LT60" s="6">
        <v>3.3162999999999998E-2</v>
      </c>
      <c r="LU60" s="6"/>
      <c r="LV60" s="5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4"/>
      <c r="MH60" s="6"/>
      <c r="MI60" s="6"/>
      <c r="MJ60" s="6">
        <v>78.053359999999998</v>
      </c>
      <c r="MK60" s="6">
        <v>4.0239999999999998E-2</v>
      </c>
      <c r="ML60" s="6"/>
      <c r="MM60" s="5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4"/>
      <c r="MY60" s="6"/>
      <c r="MZ60" s="6"/>
      <c r="NA60" s="4">
        <v>41.426400000000001</v>
      </c>
      <c r="NB60" s="4">
        <v>3.4038817999999998E-2</v>
      </c>
      <c r="NC60" s="6"/>
      <c r="ND60" s="5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4"/>
      <c r="NP60" s="6"/>
      <c r="NQ60" s="6"/>
      <c r="NR60" s="4">
        <v>66</v>
      </c>
      <c r="NS60" s="4">
        <v>3.3599056000000002E-2</v>
      </c>
      <c r="NT60" s="6"/>
      <c r="NU60" s="5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4"/>
      <c r="OG60" s="6"/>
      <c r="OH60" s="6"/>
      <c r="OI60" s="4">
        <v>53.509099999999997</v>
      </c>
      <c r="OJ60" s="4">
        <v>5.8550785000000001E-2</v>
      </c>
      <c r="OK60" s="6"/>
      <c r="OL60" s="5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4"/>
      <c r="OX60" s="6"/>
      <c r="OY60" s="6"/>
      <c r="OZ60" s="4">
        <v>70.134680000000003</v>
      </c>
      <c r="PA60" s="4">
        <v>4.7473804000000001E-2</v>
      </c>
      <c r="PB60" s="6"/>
      <c r="PC60" s="5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4"/>
      <c r="PO60" s="6"/>
      <c r="PP60" s="6"/>
      <c r="PQ60" s="4">
        <v>58</v>
      </c>
      <c r="PR60" s="4">
        <v>6.8111540999999998E-2</v>
      </c>
      <c r="PS60" s="6"/>
      <c r="PT60" s="5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4"/>
      <c r="QF60" s="6"/>
      <c r="QG60" s="6"/>
      <c r="QH60" s="4"/>
      <c r="QI60" s="4"/>
      <c r="QJ60" s="6"/>
      <c r="QK60" s="5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4"/>
      <c r="QW60" s="6"/>
      <c r="QX60" s="6"/>
      <c r="QY60" s="4">
        <v>112</v>
      </c>
      <c r="QZ60" s="4">
        <v>4.1070025000000003E-2</v>
      </c>
      <c r="RA60" s="6"/>
      <c r="RB60" s="5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4"/>
      <c r="RN60" s="6"/>
      <c r="RO60" s="6"/>
      <c r="RP60" s="4">
        <v>26.71797333</v>
      </c>
      <c r="RQ60" s="4">
        <v>4.4269175000000001E-2</v>
      </c>
      <c r="RR60" s="6"/>
      <c r="RS60" s="5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4"/>
      <c r="SE60" s="6"/>
      <c r="SF60" s="6"/>
      <c r="SG60" s="4">
        <v>52</v>
      </c>
      <c r="SH60" s="4">
        <v>5.0565754999999997E-2</v>
      </c>
      <c r="SI60" s="6"/>
      <c r="SJ60" s="5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4"/>
      <c r="SV60" s="6"/>
      <c r="SW60" s="6"/>
      <c r="SX60" s="4">
        <v>8</v>
      </c>
      <c r="SY60" s="4">
        <v>2.4155095000000001E-2</v>
      </c>
      <c r="SZ60" s="6"/>
      <c r="TA60" s="5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4"/>
      <c r="TM60" s="6"/>
      <c r="TN60" s="6"/>
      <c r="TO60" s="4">
        <v>64</v>
      </c>
      <c r="TP60" s="4">
        <v>5.2771786000000001E-2</v>
      </c>
      <c r="TQ60" s="6"/>
      <c r="TR60" s="5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4"/>
      <c r="UD60" s="6"/>
      <c r="UE60" s="6"/>
      <c r="UF60" s="4">
        <v>28</v>
      </c>
      <c r="UG60" s="4">
        <v>6.6449488000000001E-2</v>
      </c>
      <c r="UH60" s="6"/>
      <c r="UI60" s="5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4"/>
      <c r="UU60" s="6"/>
      <c r="UV60" s="6"/>
      <c r="UW60" s="4">
        <v>48</v>
      </c>
      <c r="UX60" s="4">
        <v>7.2003270000000003E-3</v>
      </c>
      <c r="UY60" s="6"/>
      <c r="UZ60" s="5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4"/>
      <c r="VL60" s="6"/>
      <c r="VM60" s="6"/>
      <c r="VN60" s="4">
        <v>8.7547333330000008</v>
      </c>
      <c r="VO60" s="4">
        <v>2.5380626999999999E-2</v>
      </c>
      <c r="VP60" s="6"/>
      <c r="VQ60" s="5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4"/>
      <c r="WC60" s="6"/>
      <c r="WD60" s="6"/>
      <c r="WE60" s="4">
        <v>52.528399999999998</v>
      </c>
      <c r="WF60" s="4">
        <v>3.7767051000000003E-2</v>
      </c>
      <c r="WG60" s="6"/>
      <c r="WH60" s="5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4"/>
      <c r="WT60" s="6"/>
      <c r="WU60" s="6"/>
      <c r="WV60" s="4">
        <v>18</v>
      </c>
      <c r="WW60" s="4">
        <v>7.5624359999999996E-3</v>
      </c>
      <c r="WX60" s="6"/>
      <c r="WY60" s="5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4"/>
      <c r="XK60" s="6"/>
      <c r="XL60" s="6"/>
      <c r="XM60" s="4">
        <v>10.29036</v>
      </c>
      <c r="XN60" s="4">
        <v>3.9762613000000002E-2</v>
      </c>
      <c r="XO60" s="6"/>
      <c r="XP60" s="5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4"/>
      <c r="YB60" s="6"/>
      <c r="YC60" s="6"/>
      <c r="YD60" s="4">
        <v>30</v>
      </c>
      <c r="YE60" s="4">
        <v>7.8852424000000004E-2</v>
      </c>
      <c r="YF60" s="6"/>
      <c r="YG60" s="5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4"/>
      <c r="YS60" s="6"/>
      <c r="YT60" s="6"/>
      <c r="YU60" s="4">
        <v>90</v>
      </c>
      <c r="YV60" s="4">
        <v>5.7135749999999999E-2</v>
      </c>
      <c r="YW60" s="6"/>
      <c r="YX60" s="5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4"/>
      <c r="ZJ60" s="6"/>
      <c r="ZK60" s="6"/>
      <c r="ZL60" s="4">
        <v>88</v>
      </c>
      <c r="ZM60" s="4">
        <v>0.25120029599999999</v>
      </c>
      <c r="ZN60" s="6"/>
      <c r="ZO60" s="5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4"/>
      <c r="AAA60" s="6"/>
      <c r="AAB60" s="6"/>
      <c r="AAC60" s="4">
        <v>96.950559999999996</v>
      </c>
      <c r="AAD60" s="4">
        <v>4.2711236999999999E-2</v>
      </c>
      <c r="AAE60" s="6"/>
      <c r="AAF60" s="5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4"/>
      <c r="AAR60" s="6"/>
      <c r="AAS60" s="6"/>
      <c r="AAT60" s="4">
        <v>70</v>
      </c>
      <c r="AAU60" s="4">
        <v>2.82957E-2</v>
      </c>
      <c r="AAV60" s="6"/>
      <c r="AAW60" s="5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4"/>
      <c r="ABI60" s="6"/>
      <c r="ABJ60" s="6"/>
      <c r="ABK60" s="4">
        <v>26</v>
      </c>
      <c r="ABL60" s="4">
        <v>8.980076E-3</v>
      </c>
      <c r="ABM60" s="6"/>
      <c r="ABN60" s="5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4"/>
      <c r="ABZ60" s="6"/>
      <c r="ACA60" s="6"/>
      <c r="ACB60" s="4">
        <v>8</v>
      </c>
      <c r="ACC60" s="4">
        <v>5.5255852000000001E-2</v>
      </c>
      <c r="ACD60" s="6"/>
      <c r="ACE60" s="5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4"/>
      <c r="ACQ60" s="6"/>
      <c r="ACR60" s="6"/>
      <c r="ACS60" s="4">
        <v>48</v>
      </c>
      <c r="ACT60" s="4">
        <v>5.4271970000000003E-2</v>
      </c>
      <c r="ACU60" s="6"/>
      <c r="ACV60" s="5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4"/>
      <c r="ADH60" s="6"/>
      <c r="ADI60" s="6"/>
      <c r="ADJ60" s="4"/>
      <c r="ADK60" s="4"/>
      <c r="ADL60" s="6"/>
      <c r="ADM60" s="5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4"/>
      <c r="ADY60" s="6"/>
      <c r="ADZ60" s="6"/>
      <c r="AEA60" s="4">
        <v>47.29648667</v>
      </c>
      <c r="AEB60" s="4">
        <v>8.6994398000000001E-2</v>
      </c>
      <c r="AEC60" s="6"/>
      <c r="AED60" s="5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4"/>
      <c r="AEP60" s="6"/>
      <c r="AEQ60" s="6"/>
      <c r="AER60" s="4">
        <v>32.549733330000002</v>
      </c>
      <c r="AES60" s="4">
        <v>0.245714131</v>
      </c>
      <c r="AET60" s="6"/>
      <c r="AEU60" s="6"/>
      <c r="AEV60" s="6"/>
      <c r="AEW60" s="5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</row>
    <row r="61" spans="1:881" ht="15.75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4"/>
      <c r="W61" s="6"/>
      <c r="X61" s="6"/>
      <c r="Y61" s="4">
        <v>86</v>
      </c>
      <c r="Z61" s="4">
        <v>5.2411190000000003E-2</v>
      </c>
      <c r="AA61" s="6"/>
      <c r="AB61" s="5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4"/>
      <c r="AN61" s="6"/>
      <c r="AO61" s="6"/>
      <c r="AP61" s="4">
        <v>48.833293329999997</v>
      </c>
      <c r="AQ61" s="4">
        <v>5.6324337000000002E-2</v>
      </c>
      <c r="AR61" s="6"/>
      <c r="AS61" s="5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4"/>
      <c r="BE61" s="6"/>
      <c r="BF61" s="6"/>
      <c r="BG61" s="4">
        <v>50.064439999999998</v>
      </c>
      <c r="BH61" s="4">
        <v>4.4445447999999999E-2</v>
      </c>
      <c r="BI61" s="6"/>
      <c r="BJ61" s="5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4"/>
      <c r="BV61" s="6"/>
      <c r="BW61" s="6"/>
      <c r="BX61" s="4">
        <v>40</v>
      </c>
      <c r="BY61" s="4">
        <v>5.7040107E-2</v>
      </c>
      <c r="BZ61" s="6"/>
      <c r="CA61" s="5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4"/>
      <c r="CM61" s="6"/>
      <c r="CN61" s="6"/>
      <c r="CO61" s="4">
        <v>110</v>
      </c>
      <c r="CP61" s="4">
        <v>2.3539280999999999E-2</v>
      </c>
      <c r="CQ61" s="6"/>
      <c r="CR61" s="5"/>
      <c r="CS61" s="6"/>
      <c r="CT61" s="6"/>
      <c r="CU61" s="6"/>
      <c r="CV61" s="6"/>
      <c r="CW61" s="6"/>
      <c r="CX61" s="6"/>
      <c r="CY61" s="6"/>
      <c r="CZ61" s="4"/>
      <c r="DA61" s="4"/>
      <c r="DB61" s="6"/>
      <c r="DC61" s="4"/>
      <c r="DD61" s="6"/>
      <c r="DE61" s="6"/>
      <c r="DF61" s="4"/>
      <c r="DG61" s="4"/>
      <c r="DH61" s="6"/>
      <c r="DI61" s="5"/>
      <c r="DJ61" s="6"/>
      <c r="DK61" s="6"/>
      <c r="DL61" s="6"/>
      <c r="DM61" s="6"/>
      <c r="DN61" s="6"/>
      <c r="DO61" s="6"/>
      <c r="DP61" s="6"/>
      <c r="DQ61" s="4"/>
      <c r="DR61" s="4"/>
      <c r="DS61" s="6"/>
      <c r="DT61" s="4"/>
      <c r="DU61" s="6"/>
      <c r="DV61" s="6"/>
      <c r="DW61" s="4">
        <v>26</v>
      </c>
      <c r="DX61" s="4">
        <v>3.5959557000000003E-2</v>
      </c>
      <c r="DY61" s="6"/>
      <c r="DZ61" s="5"/>
      <c r="EA61" s="6"/>
      <c r="EB61" s="6"/>
      <c r="EC61" s="6"/>
      <c r="ED61" s="6"/>
      <c r="EE61" s="6"/>
      <c r="EF61" s="6"/>
      <c r="EG61" s="6"/>
      <c r="EH61" s="4"/>
      <c r="EI61" s="4"/>
      <c r="EJ61" s="6"/>
      <c r="EK61" s="4"/>
      <c r="EL61" s="6"/>
      <c r="EM61" s="6"/>
      <c r="EN61" s="4"/>
      <c r="EO61" s="4"/>
      <c r="EP61" s="6"/>
      <c r="EQ61" s="5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4"/>
      <c r="FC61" s="6"/>
      <c r="FD61" s="6"/>
      <c r="FE61" s="4">
        <v>92</v>
      </c>
      <c r="FF61" s="4">
        <v>4.3292464000000003E-2</v>
      </c>
      <c r="FG61" s="6"/>
      <c r="FH61" s="5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4"/>
      <c r="FT61" s="6"/>
      <c r="FU61" s="6"/>
      <c r="FV61" s="4">
        <v>28</v>
      </c>
      <c r="FW61" s="4">
        <v>3.3941222E-2</v>
      </c>
      <c r="FX61" s="6"/>
      <c r="FY61" s="5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4"/>
      <c r="GK61" s="6"/>
      <c r="GL61" s="6"/>
      <c r="GM61" s="4">
        <v>20</v>
      </c>
      <c r="GN61" s="4">
        <v>3.3714773000000003E-2</v>
      </c>
      <c r="GO61" s="6"/>
      <c r="GP61" s="5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4"/>
      <c r="HB61" s="6"/>
      <c r="HC61" s="6"/>
      <c r="HD61" s="4">
        <v>53.486293330000002</v>
      </c>
      <c r="HE61" s="4">
        <v>4.3785701000000003E-2</v>
      </c>
      <c r="HF61" s="6"/>
      <c r="HG61" s="5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4"/>
      <c r="HS61" s="6"/>
      <c r="HT61" s="6"/>
      <c r="HU61" s="4">
        <v>118</v>
      </c>
      <c r="HV61" s="4">
        <v>5.8274237E-2</v>
      </c>
      <c r="HW61" s="6"/>
      <c r="HX61" s="5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4"/>
      <c r="IJ61" s="6"/>
      <c r="IK61" s="6"/>
      <c r="IL61" s="4">
        <v>34</v>
      </c>
      <c r="IM61" s="4">
        <v>4.7931493999999998E-2</v>
      </c>
      <c r="IN61" s="6"/>
      <c r="IO61" s="5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4"/>
      <c r="JA61" s="6"/>
      <c r="JB61" s="6"/>
      <c r="JC61" s="4">
        <v>40</v>
      </c>
      <c r="JD61" s="4">
        <v>2.4445511999999999E-2</v>
      </c>
      <c r="JE61" s="6"/>
      <c r="JF61" s="5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4"/>
      <c r="JR61" s="6"/>
      <c r="JS61" s="6"/>
      <c r="JT61" s="4">
        <v>53.176960000000001</v>
      </c>
      <c r="JU61" s="4">
        <v>4.9773291999999997E-2</v>
      </c>
      <c r="JV61" s="6"/>
      <c r="JW61" s="5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4"/>
      <c r="KI61" s="6"/>
      <c r="KJ61" s="6"/>
      <c r="KK61" s="4">
        <v>8.7058999999999997</v>
      </c>
      <c r="KL61" s="4">
        <v>3.1949475999999997E-2</v>
      </c>
      <c r="KM61" s="6"/>
      <c r="KN61" s="5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4"/>
      <c r="KZ61" s="6"/>
      <c r="LA61" s="6"/>
      <c r="LB61" s="4">
        <v>60</v>
      </c>
      <c r="LC61" s="4">
        <v>6.4896629999999997E-3</v>
      </c>
      <c r="LD61" s="6"/>
      <c r="LE61" s="5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4"/>
      <c r="LQ61" s="6"/>
      <c r="LR61" s="6"/>
      <c r="LS61" s="4"/>
      <c r="LT61" s="4"/>
      <c r="LU61" s="6"/>
      <c r="LV61" s="5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4"/>
      <c r="MH61" s="6"/>
      <c r="MI61" s="6"/>
      <c r="MJ61" s="6">
        <v>79.827299999999994</v>
      </c>
      <c r="MK61" s="6">
        <v>4.0064000000000002E-2</v>
      </c>
      <c r="ML61" s="6"/>
      <c r="MM61" s="5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4"/>
      <c r="MY61" s="6"/>
      <c r="MZ61" s="6"/>
      <c r="NA61" s="4">
        <v>43.152500000000003</v>
      </c>
      <c r="NB61" s="4">
        <v>3.4452334000000001E-2</v>
      </c>
      <c r="NC61" s="6"/>
      <c r="ND61" s="5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4"/>
      <c r="NP61" s="6"/>
      <c r="NQ61" s="6"/>
      <c r="NR61" s="4">
        <v>68</v>
      </c>
      <c r="NS61" s="4">
        <v>3.3424240000000001E-2</v>
      </c>
      <c r="NT61" s="6"/>
      <c r="NU61" s="5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4"/>
      <c r="OG61" s="6"/>
      <c r="OH61" s="6"/>
      <c r="OI61" s="4">
        <v>55.235199999999999</v>
      </c>
      <c r="OJ61" s="4">
        <v>5.9156471000000002E-2</v>
      </c>
      <c r="OK61" s="6"/>
      <c r="OL61" s="5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4"/>
      <c r="OX61" s="6"/>
      <c r="OY61" s="6"/>
      <c r="OZ61" s="4">
        <v>71.804553330000005</v>
      </c>
      <c r="PA61" s="4">
        <v>4.8520795999999998E-2</v>
      </c>
      <c r="PB61" s="6"/>
      <c r="PC61" s="5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4"/>
      <c r="PO61" s="6"/>
      <c r="PP61" s="6"/>
      <c r="PQ61" s="4">
        <v>60</v>
      </c>
      <c r="PR61" s="4">
        <v>6.8013893000000006E-2</v>
      </c>
      <c r="PS61" s="6"/>
      <c r="PT61" s="5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4"/>
      <c r="QF61" s="6"/>
      <c r="QG61" s="6"/>
      <c r="QH61" s="4"/>
      <c r="QI61" s="4"/>
      <c r="QJ61" s="6"/>
      <c r="QK61" s="5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4"/>
      <c r="QW61" s="6"/>
      <c r="QX61" s="6"/>
      <c r="QY61" s="4">
        <v>114</v>
      </c>
      <c r="QZ61" s="4">
        <v>4.2205240999999998E-2</v>
      </c>
      <c r="RA61" s="6"/>
      <c r="RB61" s="5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4"/>
      <c r="RN61" s="6"/>
      <c r="RO61" s="6"/>
      <c r="RP61" s="4">
        <v>28.387846669999998</v>
      </c>
      <c r="RQ61" s="4">
        <v>4.4400493999999999E-2</v>
      </c>
      <c r="RR61" s="6"/>
      <c r="RS61" s="5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4"/>
      <c r="SE61" s="6"/>
      <c r="SF61" s="6"/>
      <c r="SG61" s="4">
        <v>54</v>
      </c>
      <c r="SH61" s="4">
        <v>5.1374666999999999E-2</v>
      </c>
      <c r="SI61" s="6"/>
      <c r="SJ61" s="5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4"/>
      <c r="SV61" s="6"/>
      <c r="SW61" s="6"/>
      <c r="SX61" s="4">
        <v>10</v>
      </c>
      <c r="SY61" s="4">
        <v>2.3720974999999998E-2</v>
      </c>
      <c r="SZ61" s="6"/>
      <c r="TA61" s="5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4"/>
      <c r="TM61" s="6"/>
      <c r="TN61" s="6"/>
      <c r="TO61" s="4">
        <v>66</v>
      </c>
      <c r="TP61" s="4">
        <v>5.2302141000000003E-2</v>
      </c>
      <c r="TQ61" s="6"/>
      <c r="TR61" s="5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4"/>
      <c r="UD61" s="6"/>
      <c r="UE61" s="6"/>
      <c r="UF61" s="4">
        <v>30</v>
      </c>
      <c r="UG61" s="4">
        <v>6.7967154000000002E-2</v>
      </c>
      <c r="UH61" s="6"/>
      <c r="UI61" s="5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4"/>
      <c r="UU61" s="6"/>
      <c r="UV61" s="6"/>
      <c r="UW61" s="4">
        <v>50</v>
      </c>
      <c r="UX61" s="4">
        <v>7.3880769999999998E-3</v>
      </c>
      <c r="UY61" s="6"/>
      <c r="UZ61" s="5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4"/>
      <c r="VL61" s="6"/>
      <c r="VM61" s="6"/>
      <c r="VN61" s="4">
        <v>10.50568</v>
      </c>
      <c r="VO61" s="4">
        <v>2.6434505000000001E-2</v>
      </c>
      <c r="VP61" s="6"/>
      <c r="VQ61" s="5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4"/>
      <c r="WC61" s="6"/>
      <c r="WD61" s="6"/>
      <c r="WE61" s="4">
        <v>54.279346670000002</v>
      </c>
      <c r="WF61" s="4">
        <v>3.8131724999999998E-2</v>
      </c>
      <c r="WG61" s="6"/>
      <c r="WH61" s="5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4"/>
      <c r="WT61" s="6"/>
      <c r="WU61" s="6"/>
      <c r="WV61" s="4">
        <v>20</v>
      </c>
      <c r="WW61" s="4">
        <v>8.7787939999999995E-3</v>
      </c>
      <c r="WX61" s="6"/>
      <c r="WY61" s="5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4"/>
      <c r="XK61" s="6"/>
      <c r="XL61" s="6"/>
      <c r="XM61" s="4">
        <v>12.005420000000001</v>
      </c>
      <c r="XN61" s="4">
        <v>4.0204236999999997E-2</v>
      </c>
      <c r="XO61" s="6"/>
      <c r="XP61" s="5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4"/>
      <c r="YB61" s="6"/>
      <c r="YC61" s="6"/>
      <c r="YD61" s="4">
        <v>32</v>
      </c>
      <c r="YE61" s="4">
        <v>7.9508993E-2</v>
      </c>
      <c r="YF61" s="6"/>
      <c r="YG61" s="5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4"/>
      <c r="YS61" s="6"/>
      <c r="YT61" s="6"/>
      <c r="YU61" s="4">
        <v>92</v>
      </c>
      <c r="YV61" s="4">
        <v>5.7250988000000003E-2</v>
      </c>
      <c r="YW61" s="6"/>
      <c r="YX61" s="5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4"/>
      <c r="ZJ61" s="6"/>
      <c r="ZK61" s="6"/>
      <c r="ZL61" s="4">
        <v>90</v>
      </c>
      <c r="ZM61" s="4">
        <v>0.25153169800000003</v>
      </c>
      <c r="ZN61" s="6"/>
      <c r="ZO61" s="5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4"/>
      <c r="AAA61" s="6"/>
      <c r="AAB61" s="6"/>
      <c r="AAC61" s="4">
        <v>98.681820000000002</v>
      </c>
      <c r="AAD61" s="4">
        <v>4.2971019999999999E-2</v>
      </c>
      <c r="AAE61" s="6"/>
      <c r="AAF61" s="5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4"/>
      <c r="AAR61" s="6"/>
      <c r="AAS61" s="6"/>
      <c r="AAT61" s="4">
        <v>72</v>
      </c>
      <c r="AAU61" s="4">
        <v>2.8191625000000001E-2</v>
      </c>
      <c r="AAV61" s="6"/>
      <c r="AAW61" s="5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4"/>
      <c r="ABI61" s="6"/>
      <c r="ABJ61" s="6"/>
      <c r="ABK61" s="4">
        <v>28</v>
      </c>
      <c r="ABL61" s="4">
        <v>1.0872362999999999E-2</v>
      </c>
      <c r="ABM61" s="6"/>
      <c r="ABN61" s="5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4"/>
      <c r="ABZ61" s="6"/>
      <c r="ACA61" s="6"/>
      <c r="ACB61" s="4">
        <v>10</v>
      </c>
      <c r="ACC61" s="4">
        <v>5.6419557000000002E-2</v>
      </c>
      <c r="ACD61" s="6"/>
      <c r="ACE61" s="5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4"/>
      <c r="ACQ61" s="6"/>
      <c r="ACR61" s="6"/>
      <c r="ACS61" s="4">
        <v>50</v>
      </c>
      <c r="ACT61" s="4">
        <v>5.4487314000000002E-2</v>
      </c>
      <c r="ACU61" s="6"/>
      <c r="ACV61" s="5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4"/>
      <c r="ADH61" s="6"/>
      <c r="ADI61" s="6"/>
      <c r="ADJ61" s="4"/>
      <c r="ADK61" s="4"/>
      <c r="ADL61" s="6"/>
      <c r="ADM61" s="5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4"/>
      <c r="ADY61" s="6"/>
      <c r="ADZ61" s="6"/>
      <c r="AEA61" s="4">
        <v>48.927399999999999</v>
      </c>
      <c r="AEB61" s="4">
        <v>8.7553877000000002E-2</v>
      </c>
      <c r="AEC61" s="6"/>
      <c r="AED61" s="5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4"/>
      <c r="AEP61" s="6"/>
      <c r="AEQ61" s="6"/>
      <c r="AER61" s="4">
        <v>34.177219999999998</v>
      </c>
      <c r="AES61" s="4">
        <v>0.24801252800000001</v>
      </c>
      <c r="AET61" s="6"/>
      <c r="AEU61" s="6"/>
      <c r="AEV61" s="6"/>
      <c r="AEW61" s="5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</row>
    <row r="62" spans="1:881" ht="15.75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4"/>
      <c r="W62" s="6"/>
      <c r="X62" s="6"/>
      <c r="Y62" s="4">
        <v>88</v>
      </c>
      <c r="Z62" s="4">
        <v>5.2835816000000001E-2</v>
      </c>
      <c r="AA62" s="6"/>
      <c r="AB62" s="5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4"/>
      <c r="AN62" s="6"/>
      <c r="AO62" s="6"/>
      <c r="AP62" s="4">
        <v>50.517200000000003</v>
      </c>
      <c r="AQ62" s="4">
        <v>5.9925288E-2</v>
      </c>
      <c r="AR62" s="6"/>
      <c r="AS62" s="5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4"/>
      <c r="BE62" s="6"/>
      <c r="BF62" s="6"/>
      <c r="BG62" s="4">
        <v>51.790799999999997</v>
      </c>
      <c r="BH62" s="4">
        <v>4.155913E-2</v>
      </c>
      <c r="BI62" s="6"/>
      <c r="BJ62" s="5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4"/>
      <c r="BV62" s="6"/>
      <c r="BW62" s="6"/>
      <c r="BX62" s="4">
        <v>42</v>
      </c>
      <c r="BY62" s="4">
        <v>5.6873332999999998E-2</v>
      </c>
      <c r="BZ62" s="6"/>
      <c r="CA62" s="5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4"/>
      <c r="CM62" s="6"/>
      <c r="CN62" s="6"/>
      <c r="CO62" s="4">
        <v>112</v>
      </c>
      <c r="CP62" s="4">
        <v>2.3464850999999998E-2</v>
      </c>
      <c r="CQ62" s="6"/>
      <c r="CR62" s="5"/>
      <c r="CS62" s="6"/>
      <c r="CT62" s="6"/>
      <c r="CU62" s="6"/>
      <c r="CV62" s="6"/>
      <c r="CW62" s="6"/>
      <c r="CX62" s="6"/>
      <c r="CY62" s="6"/>
      <c r="CZ62" s="4"/>
      <c r="DA62" s="4"/>
      <c r="DB62" s="6"/>
      <c r="DC62" s="4"/>
      <c r="DD62" s="6"/>
      <c r="DE62" s="4"/>
      <c r="DF62" s="4"/>
      <c r="DG62" s="4"/>
      <c r="DH62" s="6"/>
      <c r="DI62" s="5"/>
      <c r="DJ62" s="6"/>
      <c r="DK62" s="6"/>
      <c r="DL62" s="6"/>
      <c r="DM62" s="6"/>
      <c r="DN62" s="6"/>
      <c r="DO62" s="6"/>
      <c r="DP62" s="6"/>
      <c r="DQ62" s="4"/>
      <c r="DR62" s="4"/>
      <c r="DS62" s="6"/>
      <c r="DT62" s="4"/>
      <c r="DU62" s="6"/>
      <c r="DV62" s="4"/>
      <c r="DW62" s="4">
        <v>28</v>
      </c>
      <c r="DX62" s="4">
        <v>3.6083692000000001E-2</v>
      </c>
      <c r="DY62" s="6"/>
      <c r="DZ62" s="5"/>
      <c r="EA62" s="6"/>
      <c r="EB62" s="6"/>
      <c r="EC62" s="6"/>
      <c r="ED62" s="6"/>
      <c r="EE62" s="6"/>
      <c r="EF62" s="6"/>
      <c r="EG62" s="6"/>
      <c r="EH62" s="4"/>
      <c r="EI62" s="4"/>
      <c r="EJ62" s="6"/>
      <c r="EK62" s="4"/>
      <c r="EL62" s="6"/>
      <c r="EM62" s="4"/>
      <c r="EN62" s="4"/>
      <c r="EO62" s="4"/>
      <c r="EP62" s="6"/>
      <c r="EQ62" s="5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4"/>
      <c r="FC62" s="6"/>
      <c r="FD62" s="6"/>
      <c r="FE62" s="4">
        <v>94</v>
      </c>
      <c r="FF62" s="4">
        <v>4.3768413999999999E-2</v>
      </c>
      <c r="FG62" s="6"/>
      <c r="FH62" s="5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4"/>
      <c r="FT62" s="6"/>
      <c r="FU62" s="6"/>
      <c r="FV62" s="4">
        <v>30</v>
      </c>
      <c r="FW62" s="4">
        <v>3.4469083999999997E-2</v>
      </c>
      <c r="FX62" s="6"/>
      <c r="FY62" s="5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4"/>
      <c r="GK62" s="6"/>
      <c r="GL62" s="6"/>
      <c r="GM62" s="4">
        <v>22</v>
      </c>
      <c r="GN62" s="4">
        <v>3.4715574999999999E-2</v>
      </c>
      <c r="GO62" s="6"/>
      <c r="GP62" s="5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4"/>
      <c r="HB62" s="6"/>
      <c r="HC62" s="6"/>
      <c r="HD62" s="4">
        <v>55.157739999999997</v>
      </c>
      <c r="HE62" s="4">
        <v>4.4193931999999998E-2</v>
      </c>
      <c r="HF62" s="6"/>
      <c r="HG62" s="5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4"/>
      <c r="HS62" s="6"/>
      <c r="HT62" s="6"/>
      <c r="HU62" s="4"/>
      <c r="HV62" s="4"/>
      <c r="HW62" s="6"/>
      <c r="HX62" s="5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4"/>
      <c r="IJ62" s="6"/>
      <c r="IK62" s="6"/>
      <c r="IL62" s="4">
        <v>36</v>
      </c>
      <c r="IM62" s="4">
        <v>4.8786326999999997E-2</v>
      </c>
      <c r="IN62" s="6"/>
      <c r="IO62" s="5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4"/>
      <c r="JA62" s="6"/>
      <c r="JB62" s="6"/>
      <c r="JC62" s="4">
        <v>42</v>
      </c>
      <c r="JD62" s="4">
        <v>2.5548305E-2</v>
      </c>
      <c r="JE62" s="6"/>
      <c r="JF62" s="5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4"/>
      <c r="JR62" s="6"/>
      <c r="JS62" s="6"/>
      <c r="JT62" s="4">
        <v>54.838740000000001</v>
      </c>
      <c r="JU62" s="4">
        <v>4.9382462000000002E-2</v>
      </c>
      <c r="JV62" s="6"/>
      <c r="JW62" s="5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4"/>
      <c r="KI62" s="6"/>
      <c r="KJ62" s="6"/>
      <c r="KK62" s="4">
        <v>10.44708</v>
      </c>
      <c r="KL62" s="4">
        <v>3.205591E-2</v>
      </c>
      <c r="KM62" s="6"/>
      <c r="KN62" s="5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4"/>
      <c r="KZ62" s="6"/>
      <c r="LA62" s="6"/>
      <c r="LB62" s="4">
        <v>62</v>
      </c>
      <c r="LC62" s="4">
        <v>6.2901420000000003E-3</v>
      </c>
      <c r="LD62" s="6"/>
      <c r="LE62" s="5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4"/>
      <c r="LQ62" s="6"/>
      <c r="LR62" s="6"/>
      <c r="LS62" s="4"/>
      <c r="LT62" s="4"/>
      <c r="LU62" s="6"/>
      <c r="LV62" s="5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4"/>
      <c r="MH62" s="6"/>
      <c r="MI62" s="6"/>
      <c r="MJ62" s="6">
        <v>81.601240000000004</v>
      </c>
      <c r="MK62" s="6">
        <v>4.1506000000000001E-2</v>
      </c>
      <c r="ML62" s="6"/>
      <c r="MM62" s="5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4"/>
      <c r="MY62" s="6"/>
      <c r="MZ62" s="6"/>
      <c r="NA62" s="6"/>
      <c r="NB62" s="6"/>
      <c r="NC62" s="6"/>
      <c r="ND62" s="5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4"/>
      <c r="NP62" s="6"/>
      <c r="NQ62" s="6"/>
      <c r="NR62" s="4">
        <v>70</v>
      </c>
      <c r="NS62" s="4">
        <v>3.3567556999999998E-2</v>
      </c>
      <c r="NT62" s="6"/>
      <c r="NU62" s="5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4"/>
      <c r="OG62" s="6"/>
      <c r="OH62" s="6"/>
      <c r="OI62" s="4">
        <v>56.961300000000001</v>
      </c>
      <c r="OJ62" s="4">
        <v>5.9706175E-2</v>
      </c>
      <c r="OK62" s="6"/>
      <c r="OL62" s="5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4"/>
      <c r="OX62" s="6"/>
      <c r="OY62" s="6"/>
      <c r="OZ62" s="4"/>
      <c r="PA62" s="4"/>
      <c r="PB62" s="6"/>
      <c r="PC62" s="5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4"/>
      <c r="PO62" s="6"/>
      <c r="PP62" s="6"/>
      <c r="PQ62" s="4">
        <v>62</v>
      </c>
      <c r="PR62" s="4">
        <v>6.8448704999999999E-2</v>
      </c>
      <c r="PS62" s="6"/>
      <c r="PT62" s="5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4"/>
      <c r="QF62" s="6"/>
      <c r="QG62" s="6"/>
      <c r="QH62" s="4"/>
      <c r="QI62" s="4"/>
      <c r="QJ62" s="6"/>
      <c r="QK62" s="5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4"/>
      <c r="QW62" s="6"/>
      <c r="QX62" s="6"/>
      <c r="QY62" s="4">
        <v>116</v>
      </c>
      <c r="QZ62" s="4">
        <v>4.2789806E-2</v>
      </c>
      <c r="RA62" s="6"/>
      <c r="RB62" s="5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4"/>
      <c r="RN62" s="6"/>
      <c r="RO62" s="6"/>
      <c r="RP62" s="4">
        <v>30.05772</v>
      </c>
      <c r="RQ62" s="4">
        <v>4.6835895000000002E-2</v>
      </c>
      <c r="RR62" s="6"/>
      <c r="RS62" s="5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4"/>
      <c r="SE62" s="6"/>
      <c r="SF62" s="6"/>
      <c r="SG62" s="4">
        <v>56</v>
      </c>
      <c r="SH62" s="4">
        <v>5.2269048999999998E-2</v>
      </c>
      <c r="SI62" s="6"/>
      <c r="SJ62" s="5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4"/>
      <c r="SV62" s="6"/>
      <c r="SW62" s="6"/>
      <c r="SX62" s="4">
        <v>12</v>
      </c>
      <c r="SY62" s="4">
        <v>2.4736162999999999E-2</v>
      </c>
      <c r="SZ62" s="6"/>
      <c r="TA62" s="5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4"/>
      <c r="TM62" s="6"/>
      <c r="TN62" s="6"/>
      <c r="TO62" s="4">
        <v>68</v>
      </c>
      <c r="TP62" s="4">
        <v>5.3800294999999998E-2</v>
      </c>
      <c r="TQ62" s="6"/>
      <c r="TR62" s="5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4"/>
      <c r="UD62" s="6"/>
      <c r="UE62" s="6"/>
      <c r="UF62" s="4">
        <v>32</v>
      </c>
      <c r="UG62" s="4">
        <v>7.0131849999999996E-2</v>
      </c>
      <c r="UH62" s="6"/>
      <c r="UI62" s="5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4"/>
      <c r="UU62" s="6"/>
      <c r="UV62" s="6"/>
      <c r="UW62" s="4">
        <v>52</v>
      </c>
      <c r="UX62" s="4">
        <v>7.1257109999999999E-3</v>
      </c>
      <c r="UY62" s="6"/>
      <c r="UZ62" s="5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4"/>
      <c r="VL62" s="6"/>
      <c r="VM62" s="6"/>
      <c r="VN62" s="4">
        <v>12.256626669999999</v>
      </c>
      <c r="VO62" s="4">
        <v>2.6974727E-2</v>
      </c>
      <c r="VP62" s="6"/>
      <c r="VQ62" s="5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4"/>
      <c r="WC62" s="6"/>
      <c r="WD62" s="6"/>
      <c r="WE62" s="4">
        <v>56.030293329999999</v>
      </c>
      <c r="WF62" s="4">
        <v>3.8927548999999999E-2</v>
      </c>
      <c r="WG62" s="6"/>
      <c r="WH62" s="5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4"/>
      <c r="WT62" s="6"/>
      <c r="WU62" s="6"/>
      <c r="WV62" s="4">
        <v>22</v>
      </c>
      <c r="WW62" s="4">
        <v>1.0013285E-2</v>
      </c>
      <c r="WX62" s="6"/>
      <c r="WY62" s="5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4"/>
      <c r="XK62" s="6"/>
      <c r="XL62" s="6"/>
      <c r="XM62" s="4">
        <v>13.72048</v>
      </c>
      <c r="XN62" s="4">
        <v>4.1268074000000002E-2</v>
      </c>
      <c r="XO62" s="6"/>
      <c r="XP62" s="5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4"/>
      <c r="YB62" s="6"/>
      <c r="YC62" s="6"/>
      <c r="YD62" s="4">
        <v>34</v>
      </c>
      <c r="YE62" s="4">
        <v>8.0352740000000006E-2</v>
      </c>
      <c r="YF62" s="6"/>
      <c r="YG62" s="5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4"/>
      <c r="YS62" s="6"/>
      <c r="YT62" s="6"/>
      <c r="YU62" s="4">
        <v>94</v>
      </c>
      <c r="YV62" s="4">
        <v>5.8687265000000002E-2</v>
      </c>
      <c r="YW62" s="6"/>
      <c r="YX62" s="5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4"/>
      <c r="ZJ62" s="6"/>
      <c r="ZK62" s="6"/>
      <c r="ZL62" s="4">
        <v>92</v>
      </c>
      <c r="ZM62" s="4">
        <v>0.25237447200000002</v>
      </c>
      <c r="ZN62" s="6"/>
      <c r="ZO62" s="5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4"/>
      <c r="AAA62" s="6"/>
      <c r="AAB62" s="6"/>
      <c r="AAC62" s="4">
        <v>100.41307999999999</v>
      </c>
      <c r="AAD62" s="4">
        <v>4.3228043000000001E-2</v>
      </c>
      <c r="AAE62" s="6"/>
      <c r="AAF62" s="5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4"/>
      <c r="AAR62" s="6"/>
      <c r="AAS62" s="6"/>
      <c r="AAT62" s="4">
        <v>74</v>
      </c>
      <c r="AAU62" s="4">
        <v>2.8329008999999999E-2</v>
      </c>
      <c r="AAV62" s="6"/>
      <c r="AAW62" s="5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4"/>
      <c r="ABI62" s="6"/>
      <c r="ABJ62" s="6"/>
      <c r="ABK62" s="4">
        <v>30</v>
      </c>
      <c r="ABL62" s="4">
        <v>1.1852546E-2</v>
      </c>
      <c r="ABM62" s="6"/>
      <c r="ABN62" s="5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4"/>
      <c r="ABZ62" s="6"/>
      <c r="ACA62" s="6"/>
      <c r="ACB62" s="4">
        <v>12</v>
      </c>
      <c r="ACC62" s="4">
        <v>5.9260748000000002E-2</v>
      </c>
      <c r="ACD62" s="6"/>
      <c r="ACE62" s="5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4"/>
      <c r="ACQ62" s="6"/>
      <c r="ACR62" s="6"/>
      <c r="ACS62" s="4">
        <v>52</v>
      </c>
      <c r="ACT62" s="4">
        <v>5.4903439999999998E-2</v>
      </c>
      <c r="ACU62" s="6"/>
      <c r="ACV62" s="5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4"/>
      <c r="ADH62" s="6"/>
      <c r="ADI62" s="6"/>
      <c r="ADJ62" s="4"/>
      <c r="ADK62" s="4"/>
      <c r="ADL62" s="6"/>
      <c r="ADM62" s="5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4"/>
      <c r="ADY62" s="6"/>
      <c r="ADZ62" s="6"/>
      <c r="AEA62" s="4">
        <v>50.558313329999997</v>
      </c>
      <c r="AEB62" s="4">
        <v>8.8711505999999996E-2</v>
      </c>
      <c r="AEC62" s="6"/>
      <c r="AED62" s="5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4"/>
      <c r="AEP62" s="6"/>
      <c r="AEQ62" s="6"/>
      <c r="AER62" s="4">
        <v>35.804706670000002</v>
      </c>
      <c r="AES62" s="4">
        <v>0.25014983499999999</v>
      </c>
      <c r="AET62" s="6"/>
      <c r="AEU62" s="6"/>
      <c r="AEV62" s="6"/>
      <c r="AEW62" s="5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</row>
    <row r="63" spans="1:881" ht="15.75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4"/>
      <c r="W63" s="6"/>
      <c r="X63" s="6"/>
      <c r="Y63" s="4">
        <v>90</v>
      </c>
      <c r="Z63" s="4">
        <v>5.2775347E-2</v>
      </c>
      <c r="AA63" s="6"/>
      <c r="AB63" s="5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4"/>
      <c r="AN63" s="6"/>
      <c r="AO63" s="6"/>
      <c r="AP63" s="4">
        <v>52.201106670000001</v>
      </c>
      <c r="AQ63" s="4">
        <v>5.897318E-2</v>
      </c>
      <c r="AR63" s="6"/>
      <c r="AS63" s="5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4"/>
      <c r="BE63" s="6"/>
      <c r="BF63" s="6"/>
      <c r="BG63" s="4">
        <v>53.517159999999997</v>
      </c>
      <c r="BH63" s="4">
        <v>4.2218369999999998E-2</v>
      </c>
      <c r="BI63" s="6"/>
      <c r="BJ63" s="5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4"/>
      <c r="BV63" s="6"/>
      <c r="BW63" s="6"/>
      <c r="BX63" s="4">
        <v>44</v>
      </c>
      <c r="BY63" s="4">
        <v>5.7897987999999997E-2</v>
      </c>
      <c r="BZ63" s="6"/>
      <c r="CA63" s="5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4"/>
      <c r="CM63" s="6"/>
      <c r="CN63" s="6"/>
      <c r="CO63" s="4">
        <v>114</v>
      </c>
      <c r="CP63" s="4">
        <v>2.3671405999999999E-2</v>
      </c>
      <c r="CQ63" s="6"/>
      <c r="CR63" s="5"/>
      <c r="CS63" s="6"/>
      <c r="CT63" s="6"/>
      <c r="CU63" s="6"/>
      <c r="CV63" s="6"/>
      <c r="CW63" s="6"/>
      <c r="CX63" s="6"/>
      <c r="CY63" s="6"/>
      <c r="CZ63" s="4"/>
      <c r="DA63" s="4"/>
      <c r="DB63" s="6"/>
      <c r="DC63" s="4"/>
      <c r="DD63" s="6"/>
      <c r="DE63" s="4"/>
      <c r="DF63" s="4"/>
      <c r="DG63" s="4"/>
      <c r="DH63" s="4"/>
      <c r="DI63" s="5"/>
      <c r="DJ63" s="6"/>
      <c r="DK63" s="6"/>
      <c r="DL63" s="6"/>
      <c r="DM63" s="6"/>
      <c r="DN63" s="6"/>
      <c r="DO63" s="6"/>
      <c r="DP63" s="6"/>
      <c r="DQ63" s="4"/>
      <c r="DR63" s="4"/>
      <c r="DS63" s="6"/>
      <c r="DT63" s="4"/>
      <c r="DU63" s="6"/>
      <c r="DV63" s="4"/>
      <c r="DW63" s="4">
        <v>30</v>
      </c>
      <c r="DX63" s="4">
        <v>3.7188258000000002E-2</v>
      </c>
      <c r="DY63" s="4"/>
      <c r="DZ63" s="5"/>
      <c r="EA63" s="6"/>
      <c r="EB63" s="6"/>
      <c r="EC63" s="6"/>
      <c r="ED63" s="6"/>
      <c r="EE63" s="6"/>
      <c r="EF63" s="6"/>
      <c r="EG63" s="6"/>
      <c r="EH63" s="4"/>
      <c r="EI63" s="4"/>
      <c r="EJ63" s="6"/>
      <c r="EK63" s="4"/>
      <c r="EL63" s="6"/>
      <c r="EM63" s="4"/>
      <c r="EN63" s="4"/>
      <c r="EO63" s="4"/>
      <c r="EP63" s="4"/>
      <c r="EQ63" s="5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4"/>
      <c r="FC63" s="6"/>
      <c r="FD63" s="6"/>
      <c r="FE63" s="4">
        <v>96</v>
      </c>
      <c r="FF63" s="4">
        <v>4.3686818000000002E-2</v>
      </c>
      <c r="FG63" s="6"/>
      <c r="FH63" s="5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4"/>
      <c r="FT63" s="6"/>
      <c r="FU63" s="6"/>
      <c r="FV63" s="4">
        <v>32</v>
      </c>
      <c r="FW63" s="4">
        <v>3.4212385999999997E-2</v>
      </c>
      <c r="FX63" s="6"/>
      <c r="FY63" s="5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4"/>
      <c r="GK63" s="6"/>
      <c r="GL63" s="6"/>
      <c r="GM63" s="4">
        <v>24</v>
      </c>
      <c r="GN63" s="4">
        <v>3.5206981999999998E-2</v>
      </c>
      <c r="GO63" s="6"/>
      <c r="GP63" s="5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4"/>
      <c r="HB63" s="6"/>
      <c r="HC63" s="6"/>
      <c r="HD63" s="4">
        <v>56.829186669999999</v>
      </c>
      <c r="HE63" s="4">
        <v>4.4668769999999997E-2</v>
      </c>
      <c r="HF63" s="6"/>
      <c r="HG63" s="5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4"/>
      <c r="HS63" s="6"/>
      <c r="HT63" s="6"/>
      <c r="HU63" s="4"/>
      <c r="HV63" s="4"/>
      <c r="HW63" s="6"/>
      <c r="HX63" s="5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4"/>
      <c r="IJ63" s="6"/>
      <c r="IK63" s="6"/>
      <c r="IL63" s="4">
        <v>38</v>
      </c>
      <c r="IM63" s="4">
        <v>4.9955196E-2</v>
      </c>
      <c r="IN63" s="6"/>
      <c r="IO63" s="5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4"/>
      <c r="JA63" s="6"/>
      <c r="JB63" s="6"/>
      <c r="JC63" s="4">
        <v>44</v>
      </c>
      <c r="JD63" s="4">
        <v>2.6103767999999999E-2</v>
      </c>
      <c r="JE63" s="6"/>
      <c r="JF63" s="5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4"/>
      <c r="JR63" s="6"/>
      <c r="JS63" s="6"/>
      <c r="JT63" s="4">
        <v>56.500520000000002</v>
      </c>
      <c r="JU63" s="4">
        <v>5.0312928E-2</v>
      </c>
      <c r="JV63" s="6"/>
      <c r="JW63" s="5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4"/>
      <c r="KI63" s="6"/>
      <c r="KJ63" s="6"/>
      <c r="KK63" s="4">
        <v>12.18826</v>
      </c>
      <c r="KL63" s="4">
        <v>3.3538419E-2</v>
      </c>
      <c r="KM63" s="6"/>
      <c r="KN63" s="5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4"/>
      <c r="KZ63" s="6"/>
      <c r="LA63" s="6"/>
      <c r="LB63" s="4"/>
      <c r="LC63" s="4"/>
      <c r="LD63" s="6"/>
      <c r="LE63" s="5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4"/>
      <c r="LQ63" s="6"/>
      <c r="LR63" s="6"/>
      <c r="LS63" s="4"/>
      <c r="LT63" s="4"/>
      <c r="LU63" s="6"/>
      <c r="LV63" s="5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4"/>
      <c r="MH63" s="6"/>
      <c r="MI63" s="6"/>
      <c r="MJ63" s="6"/>
      <c r="MK63" s="6"/>
      <c r="ML63" s="6"/>
      <c r="MM63" s="5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4"/>
      <c r="MY63" s="6"/>
      <c r="MZ63" s="6"/>
      <c r="NA63" s="6"/>
      <c r="NB63" s="6"/>
      <c r="NC63" s="6"/>
      <c r="ND63" s="5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4"/>
      <c r="NP63" s="6"/>
      <c r="NQ63" s="6"/>
      <c r="NR63" s="4">
        <v>72</v>
      </c>
      <c r="NS63" s="4">
        <v>3.5094069999999998E-2</v>
      </c>
      <c r="NT63" s="6"/>
      <c r="NU63" s="5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4"/>
      <c r="OG63" s="6"/>
      <c r="OH63" s="6"/>
      <c r="OI63" s="4">
        <v>58.687399999999997</v>
      </c>
      <c r="OJ63" s="4">
        <v>5.9972040999999997E-2</v>
      </c>
      <c r="OK63" s="6"/>
      <c r="OL63" s="5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4"/>
      <c r="OX63" s="6"/>
      <c r="OY63" s="6"/>
      <c r="OZ63" s="4"/>
      <c r="PA63" s="4"/>
      <c r="PB63" s="6"/>
      <c r="PC63" s="5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4"/>
      <c r="PO63" s="6"/>
      <c r="PP63" s="6"/>
      <c r="PQ63" s="4"/>
      <c r="PR63" s="4"/>
      <c r="PS63" s="6"/>
      <c r="PT63" s="5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4"/>
      <c r="QF63" s="6"/>
      <c r="QG63" s="6"/>
      <c r="QH63" s="4"/>
      <c r="QI63" s="4"/>
      <c r="QJ63" s="6"/>
      <c r="QK63" s="5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4"/>
      <c r="QW63" s="6"/>
      <c r="QX63" s="6"/>
      <c r="QY63" s="4">
        <v>118</v>
      </c>
      <c r="QZ63" s="4">
        <v>4.3206225000000001E-2</v>
      </c>
      <c r="RA63" s="6"/>
      <c r="RB63" s="5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4"/>
      <c r="RN63" s="6"/>
      <c r="RO63" s="6"/>
      <c r="RP63" s="4"/>
      <c r="RQ63" s="4"/>
      <c r="RR63" s="6"/>
      <c r="RS63" s="5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4"/>
      <c r="SE63" s="6"/>
      <c r="SF63" s="6"/>
      <c r="SG63" s="4">
        <v>58</v>
      </c>
      <c r="SH63" s="4">
        <v>5.2737969000000003E-2</v>
      </c>
      <c r="SI63" s="6"/>
      <c r="SJ63" s="5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4"/>
      <c r="SV63" s="6"/>
      <c r="SW63" s="6"/>
      <c r="SX63" s="4">
        <v>14</v>
      </c>
      <c r="SY63" s="4">
        <v>2.4222912999999999E-2</v>
      </c>
      <c r="SZ63" s="6"/>
      <c r="TA63" s="5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4"/>
      <c r="TM63" s="6"/>
      <c r="TN63" s="6"/>
      <c r="TO63" s="4">
        <v>70</v>
      </c>
      <c r="TP63" s="4">
        <v>5.4520843999999999E-2</v>
      </c>
      <c r="TQ63" s="6"/>
      <c r="TR63" s="5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4"/>
      <c r="UD63" s="6"/>
      <c r="UE63" s="6"/>
      <c r="UF63" s="4">
        <v>34</v>
      </c>
      <c r="UG63" s="4">
        <v>7.1351627000000001E-2</v>
      </c>
      <c r="UH63" s="6"/>
      <c r="UI63" s="5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4"/>
      <c r="UU63" s="6"/>
      <c r="UV63" s="6"/>
      <c r="UW63" s="4">
        <v>54</v>
      </c>
      <c r="UX63" s="4">
        <v>6.5646799999999998E-3</v>
      </c>
      <c r="UY63" s="6"/>
      <c r="UZ63" s="5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4"/>
      <c r="VL63" s="6"/>
      <c r="VM63" s="6"/>
      <c r="VN63" s="4">
        <v>14.00757333</v>
      </c>
      <c r="VO63" s="4">
        <v>2.6119528999999999E-2</v>
      </c>
      <c r="VP63" s="6"/>
      <c r="VQ63" s="5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4"/>
      <c r="WC63" s="6"/>
      <c r="WD63" s="6"/>
      <c r="WE63" s="4">
        <v>57.781239999999997</v>
      </c>
      <c r="WF63" s="4">
        <v>3.8782164000000001E-2</v>
      </c>
      <c r="WG63" s="6"/>
      <c r="WH63" s="5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4"/>
      <c r="WT63" s="6"/>
      <c r="WU63" s="6"/>
      <c r="WV63" s="4">
        <v>24</v>
      </c>
      <c r="WW63" s="4">
        <v>1.1199241E-2</v>
      </c>
      <c r="WX63" s="6"/>
      <c r="WY63" s="5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4"/>
      <c r="XK63" s="6"/>
      <c r="XL63" s="6"/>
      <c r="XM63" s="4">
        <v>15.43554</v>
      </c>
      <c r="XN63" s="4">
        <v>4.1936606000000001E-2</v>
      </c>
      <c r="XO63" s="6"/>
      <c r="XP63" s="5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4"/>
      <c r="YB63" s="6"/>
      <c r="YC63" s="6"/>
      <c r="YD63" s="4">
        <v>36</v>
      </c>
      <c r="YE63" s="4">
        <v>8.1023129999999999E-2</v>
      </c>
      <c r="YF63" s="6"/>
      <c r="YG63" s="5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4"/>
      <c r="YS63" s="6"/>
      <c r="YT63" s="6"/>
      <c r="YU63" s="4">
        <v>96</v>
      </c>
      <c r="YV63" s="4">
        <v>5.9384138000000003E-2</v>
      </c>
      <c r="YW63" s="6"/>
      <c r="YX63" s="5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4"/>
      <c r="ZJ63" s="6"/>
      <c r="ZK63" s="6"/>
      <c r="ZL63" s="4">
        <v>94</v>
      </c>
      <c r="ZM63" s="4">
        <v>0.25246434499999998</v>
      </c>
      <c r="ZN63" s="6"/>
      <c r="ZO63" s="5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4"/>
      <c r="AAA63" s="6"/>
      <c r="AAB63" s="6"/>
      <c r="AAC63" s="4">
        <v>102.14434</v>
      </c>
      <c r="AAD63" s="4">
        <v>4.4080498000000003E-2</v>
      </c>
      <c r="AAE63" s="6"/>
      <c r="AAF63" s="5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4"/>
      <c r="AAR63" s="6"/>
      <c r="AAS63" s="6"/>
      <c r="AAT63" s="4">
        <v>76</v>
      </c>
      <c r="AAU63" s="4">
        <v>2.8533797999999999E-2</v>
      </c>
      <c r="AAV63" s="6"/>
      <c r="AAW63" s="5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4"/>
      <c r="ABI63" s="6"/>
      <c r="ABJ63" s="6"/>
      <c r="ABK63" s="4">
        <v>32</v>
      </c>
      <c r="ABL63" s="4">
        <v>1.2187374000000001E-2</v>
      </c>
      <c r="ABM63" s="6"/>
      <c r="ABN63" s="5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4"/>
      <c r="ABZ63" s="6"/>
      <c r="ACA63" s="6"/>
      <c r="ACB63" s="4">
        <v>14</v>
      </c>
      <c r="ACC63" s="4">
        <v>6.0283032E-2</v>
      </c>
      <c r="ACD63" s="6"/>
      <c r="ACE63" s="5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4"/>
      <c r="ACQ63" s="6"/>
      <c r="ACR63" s="6"/>
      <c r="ACS63" s="4">
        <v>54</v>
      </c>
      <c r="ACT63" s="4">
        <v>5.5454904999999999E-2</v>
      </c>
      <c r="ACU63" s="6"/>
      <c r="ACV63" s="5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4"/>
      <c r="ADH63" s="6"/>
      <c r="ADI63" s="6"/>
      <c r="ADJ63" s="4"/>
      <c r="ADK63" s="4"/>
      <c r="ADL63" s="6"/>
      <c r="ADM63" s="5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4"/>
      <c r="ADY63" s="6"/>
      <c r="ADZ63" s="6"/>
      <c r="AEA63" s="4">
        <v>52.189226669999996</v>
      </c>
      <c r="AEB63" s="4">
        <v>8.9814026000000005E-2</v>
      </c>
      <c r="AEC63" s="6"/>
      <c r="AED63" s="5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4"/>
      <c r="AEP63" s="6"/>
      <c r="AEQ63" s="6"/>
      <c r="AER63" s="4">
        <v>37.432193329999997</v>
      </c>
      <c r="AES63" s="4">
        <v>0.25186199300000001</v>
      </c>
      <c r="AET63" s="6"/>
      <c r="AEU63" s="6"/>
      <c r="AEV63" s="6"/>
      <c r="AEW63" s="5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</row>
    <row r="64" spans="1:881" ht="15.75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4"/>
      <c r="W64" s="6"/>
      <c r="X64" s="6"/>
      <c r="Y64" s="4"/>
      <c r="Z64" s="4"/>
      <c r="AA64" s="6"/>
      <c r="AB64" s="5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4"/>
      <c r="AN64" s="6"/>
      <c r="AO64" s="6"/>
      <c r="AP64" s="4">
        <v>53.88501333</v>
      </c>
      <c r="AQ64" s="4">
        <v>5.8823089000000002E-2</v>
      </c>
      <c r="AR64" s="6"/>
      <c r="AS64" s="5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4"/>
      <c r="BE64" s="6"/>
      <c r="BF64" s="6"/>
      <c r="BG64" s="4"/>
      <c r="BH64" s="4"/>
      <c r="BI64" s="6"/>
      <c r="BJ64" s="5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4"/>
      <c r="BV64" s="6"/>
      <c r="BW64" s="6"/>
      <c r="BX64" s="4">
        <v>46</v>
      </c>
      <c r="BY64" s="4">
        <v>5.8153472999999997E-2</v>
      </c>
      <c r="BZ64" s="6"/>
      <c r="CA64" s="5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4"/>
      <c r="CM64" s="6"/>
      <c r="CN64" s="6"/>
      <c r="CO64" s="4">
        <v>116</v>
      </c>
      <c r="CP64" s="4">
        <v>2.3631033999999999E-2</v>
      </c>
      <c r="CQ64" s="6"/>
      <c r="CR64" s="5"/>
      <c r="CS64" s="6"/>
      <c r="CT64" s="6"/>
      <c r="CU64" s="6"/>
      <c r="CV64" s="6"/>
      <c r="CW64" s="6"/>
      <c r="CX64" s="6"/>
      <c r="CY64" s="6"/>
      <c r="CZ64" s="4"/>
      <c r="DA64" s="4"/>
      <c r="DB64" s="6"/>
      <c r="DC64" s="4"/>
      <c r="DD64" s="6"/>
      <c r="DE64" s="4"/>
      <c r="DF64" s="4"/>
      <c r="DG64" s="4"/>
      <c r="DH64" s="4"/>
      <c r="DI64" s="5"/>
      <c r="DJ64" s="6"/>
      <c r="DK64" s="6"/>
      <c r="DL64" s="6"/>
      <c r="DM64" s="6"/>
      <c r="DN64" s="6"/>
      <c r="DO64" s="6"/>
      <c r="DP64" s="6"/>
      <c r="DQ64" s="4"/>
      <c r="DR64" s="4"/>
      <c r="DS64" s="6"/>
      <c r="DT64" s="4"/>
      <c r="DU64" s="6"/>
      <c r="DV64" s="4"/>
      <c r="DW64" s="4">
        <v>32</v>
      </c>
      <c r="DX64" s="4">
        <v>3.8693651000000003E-2</v>
      </c>
      <c r="DY64" s="4"/>
      <c r="DZ64" s="5"/>
      <c r="EA64" s="6"/>
      <c r="EB64" s="6"/>
      <c r="EC64" s="6"/>
      <c r="ED64" s="6"/>
      <c r="EE64" s="6"/>
      <c r="EF64" s="6"/>
      <c r="EG64" s="6"/>
      <c r="EH64" s="4"/>
      <c r="EI64" s="4"/>
      <c r="EJ64" s="6"/>
      <c r="EK64" s="4"/>
      <c r="EL64" s="6"/>
      <c r="EM64" s="4"/>
      <c r="EN64" s="4"/>
      <c r="EO64" s="4"/>
      <c r="EP64" s="4"/>
      <c r="EQ64" s="5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4"/>
      <c r="FC64" s="6"/>
      <c r="FD64" s="6"/>
      <c r="FE64" s="4">
        <v>98</v>
      </c>
      <c r="FF64" s="4">
        <v>4.3526980999999999E-2</v>
      </c>
      <c r="FG64" s="6"/>
      <c r="FH64" s="5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4"/>
      <c r="FT64" s="6"/>
      <c r="FU64" s="6"/>
      <c r="FV64" s="4">
        <v>34</v>
      </c>
      <c r="FW64" s="4">
        <v>3.5319732999999999E-2</v>
      </c>
      <c r="FX64" s="6"/>
      <c r="FY64" s="5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4"/>
      <c r="GK64" s="6"/>
      <c r="GL64" s="6"/>
      <c r="GM64" s="4">
        <v>26</v>
      </c>
      <c r="GN64" s="4">
        <v>3.5493057000000001E-2</v>
      </c>
      <c r="GO64" s="6"/>
      <c r="GP64" s="5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4"/>
      <c r="HB64" s="6"/>
      <c r="HC64" s="6"/>
      <c r="HD64" s="4">
        <v>58.500633329999999</v>
      </c>
      <c r="HE64" s="4">
        <v>4.5338422000000003E-2</v>
      </c>
      <c r="HF64" s="6"/>
      <c r="HG64" s="5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4"/>
      <c r="HS64" s="6"/>
      <c r="HT64" s="6"/>
      <c r="HU64" s="4"/>
      <c r="HV64" s="4"/>
      <c r="HW64" s="6"/>
      <c r="HX64" s="5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4"/>
      <c r="IJ64" s="6"/>
      <c r="IK64" s="6"/>
      <c r="IL64" s="4">
        <v>40</v>
      </c>
      <c r="IM64" s="4">
        <v>4.9598372000000002E-2</v>
      </c>
      <c r="IN64" s="6"/>
      <c r="IO64" s="5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4"/>
      <c r="JA64" s="6"/>
      <c r="JB64" s="6"/>
      <c r="JC64" s="4">
        <v>46</v>
      </c>
      <c r="JD64" s="4">
        <v>2.6527924000000001E-2</v>
      </c>
      <c r="JE64" s="6"/>
      <c r="JF64" s="5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4"/>
      <c r="JR64" s="6"/>
      <c r="JS64" s="6"/>
      <c r="JT64" s="4">
        <v>58.162300000000002</v>
      </c>
      <c r="JU64" s="4">
        <v>5.1076689000000002E-2</v>
      </c>
      <c r="JV64" s="6"/>
      <c r="JW64" s="5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4"/>
      <c r="KI64" s="6"/>
      <c r="KJ64" s="6"/>
      <c r="KK64" s="4">
        <v>13.92944</v>
      </c>
      <c r="KL64" s="4">
        <v>3.3028691999999998E-2</v>
      </c>
      <c r="KM64" s="6"/>
      <c r="KN64" s="5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4"/>
      <c r="KZ64" s="6"/>
      <c r="LA64" s="6"/>
      <c r="LB64" s="4"/>
      <c r="LC64" s="4"/>
      <c r="LD64" s="6"/>
      <c r="LE64" s="5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4"/>
      <c r="LQ64" s="6"/>
      <c r="LR64" s="6"/>
      <c r="LS64" s="4"/>
      <c r="LT64" s="4"/>
      <c r="LU64" s="6"/>
      <c r="LV64" s="5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4"/>
      <c r="MH64" s="6"/>
      <c r="MI64" s="6"/>
      <c r="MJ64" s="4"/>
      <c r="MK64" s="4"/>
      <c r="ML64" s="6"/>
      <c r="MM64" s="5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4"/>
      <c r="MY64" s="6"/>
      <c r="MZ64" s="6"/>
      <c r="NA64" s="4"/>
      <c r="NB64" s="4"/>
      <c r="NC64" s="6"/>
      <c r="ND64" s="5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4"/>
      <c r="NP64" s="6"/>
      <c r="NQ64" s="6"/>
      <c r="NR64" s="4"/>
      <c r="NS64" s="4"/>
      <c r="NT64" s="6"/>
      <c r="NU64" s="5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4"/>
      <c r="OG64" s="6"/>
      <c r="OH64" s="6"/>
      <c r="OI64" s="4">
        <v>60.413499999999999</v>
      </c>
      <c r="OJ64" s="4">
        <v>6.0024953999999998E-2</v>
      </c>
      <c r="OK64" s="6"/>
      <c r="OL64" s="5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4"/>
      <c r="OX64" s="6"/>
      <c r="OY64" s="6"/>
      <c r="OZ64" s="4"/>
      <c r="PA64" s="4"/>
      <c r="PB64" s="6"/>
      <c r="PC64" s="5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4"/>
      <c r="PO64" s="6"/>
      <c r="PP64" s="6"/>
      <c r="PQ64" s="4"/>
      <c r="PR64" s="4"/>
      <c r="PS64" s="6"/>
      <c r="PT64" s="5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4"/>
      <c r="QF64" s="6"/>
      <c r="QG64" s="6"/>
      <c r="QH64" s="4"/>
      <c r="QI64" s="4"/>
      <c r="QJ64" s="6"/>
      <c r="QK64" s="5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4"/>
      <c r="QW64" s="6"/>
      <c r="QX64" s="6"/>
      <c r="QY64" s="4">
        <v>120</v>
      </c>
      <c r="QZ64" s="4">
        <v>4.4427705999999997E-2</v>
      </c>
      <c r="RA64" s="6"/>
      <c r="RB64" s="5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4"/>
      <c r="RN64" s="6"/>
      <c r="RO64" s="6"/>
      <c r="RP64" s="4"/>
      <c r="RQ64" s="4"/>
      <c r="RR64" s="6"/>
      <c r="RS64" s="5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4"/>
      <c r="SE64" s="6"/>
      <c r="SF64" s="6"/>
      <c r="SG64" s="4">
        <v>60</v>
      </c>
      <c r="SH64" s="4">
        <v>5.3465271000000002E-2</v>
      </c>
      <c r="SI64" s="6"/>
      <c r="SJ64" s="5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4"/>
      <c r="SV64" s="6"/>
      <c r="SW64" s="6"/>
      <c r="SX64" s="4">
        <v>16</v>
      </c>
      <c r="SY64" s="4">
        <v>2.4924330000000001E-2</v>
      </c>
      <c r="SZ64" s="6"/>
      <c r="TA64" s="5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4"/>
      <c r="TM64" s="6"/>
      <c r="TN64" s="6"/>
      <c r="TO64" s="4"/>
      <c r="TP64" s="4"/>
      <c r="TQ64" s="6"/>
      <c r="TR64" s="5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4"/>
      <c r="UD64" s="6"/>
      <c r="UE64" s="6"/>
      <c r="UF64" s="4">
        <v>36</v>
      </c>
      <c r="UG64" s="4">
        <v>7.3090106000000002E-2</v>
      </c>
      <c r="UH64" s="6"/>
      <c r="UI64" s="5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4"/>
      <c r="UU64" s="6"/>
      <c r="UV64" s="6"/>
      <c r="UW64" s="4">
        <v>56</v>
      </c>
      <c r="UX64" s="4">
        <v>7.866853E-3</v>
      </c>
      <c r="UY64" s="6"/>
      <c r="UZ64" s="5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4"/>
      <c r="VL64" s="6"/>
      <c r="VM64" s="6"/>
      <c r="VN64" s="4">
        <v>15.758520000000001</v>
      </c>
      <c r="VO64" s="4">
        <v>2.7223207999999999E-2</v>
      </c>
      <c r="VP64" s="6"/>
      <c r="VQ64" s="5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4"/>
      <c r="WC64" s="6"/>
      <c r="WD64" s="6"/>
      <c r="WE64" s="4">
        <v>59.532186670000002</v>
      </c>
      <c r="WF64" s="4">
        <v>3.9503835000000001E-2</v>
      </c>
      <c r="WG64" s="6"/>
      <c r="WH64" s="5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4"/>
      <c r="WT64" s="6"/>
      <c r="WU64" s="6"/>
      <c r="WV64" s="4"/>
      <c r="WW64" s="4"/>
      <c r="WX64" s="6"/>
      <c r="WY64" s="5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4"/>
      <c r="XK64" s="6"/>
      <c r="XL64" s="6"/>
      <c r="XM64" s="4">
        <v>17.150600000000001</v>
      </c>
      <c r="XN64" s="4">
        <v>4.0946675000000002E-2</v>
      </c>
      <c r="XO64" s="6"/>
      <c r="XP64" s="5"/>
      <c r="XQ64" s="6"/>
      <c r="XR64" s="6"/>
      <c r="XS64" s="6"/>
      <c r="XT64" s="6"/>
      <c r="XU64" s="6"/>
      <c r="XV64" s="6"/>
      <c r="XW64" s="6"/>
      <c r="XX64" s="6"/>
      <c r="XY64" s="6"/>
      <c r="XZ64" s="6"/>
      <c r="YA64" s="4"/>
      <c r="YB64" s="6"/>
      <c r="YC64" s="6"/>
      <c r="YD64" s="4">
        <v>38</v>
      </c>
      <c r="YE64" s="4">
        <v>8.1618053999999995E-2</v>
      </c>
      <c r="YF64" s="6"/>
      <c r="YG64" s="5"/>
      <c r="YH64" s="6"/>
      <c r="YI64" s="6"/>
      <c r="YJ64" s="6"/>
      <c r="YK64" s="6"/>
      <c r="YL64" s="6"/>
      <c r="YM64" s="6"/>
      <c r="YN64" s="6"/>
      <c r="YO64" s="6"/>
      <c r="YP64" s="6"/>
      <c r="YQ64" s="6"/>
      <c r="YR64" s="4"/>
      <c r="YS64" s="6"/>
      <c r="YT64" s="6"/>
      <c r="YU64" s="4">
        <v>98</v>
      </c>
      <c r="YV64" s="4">
        <v>5.9659225000000003E-2</v>
      </c>
      <c r="YW64" s="6"/>
      <c r="YX64" s="5"/>
      <c r="YY64" s="6"/>
      <c r="YZ64" s="6"/>
      <c r="ZA64" s="6"/>
      <c r="ZB64" s="6"/>
      <c r="ZC64" s="6"/>
      <c r="ZD64" s="6"/>
      <c r="ZE64" s="6"/>
      <c r="ZF64" s="6"/>
      <c r="ZG64" s="6"/>
      <c r="ZH64" s="6"/>
      <c r="ZI64" s="4"/>
      <c r="ZJ64" s="6"/>
      <c r="ZK64" s="6"/>
      <c r="ZL64" s="4">
        <v>96</v>
      </c>
      <c r="ZM64" s="4">
        <v>0.253311012</v>
      </c>
      <c r="ZN64" s="6"/>
      <c r="ZO64" s="5"/>
      <c r="ZP64" s="6"/>
      <c r="ZQ64" s="6"/>
      <c r="ZR64" s="6"/>
      <c r="ZS64" s="6"/>
      <c r="ZT64" s="6"/>
      <c r="ZU64" s="6"/>
      <c r="ZV64" s="6"/>
      <c r="ZW64" s="6"/>
      <c r="ZX64" s="6"/>
      <c r="ZY64" s="6"/>
      <c r="ZZ64" s="4"/>
      <c r="AAA64" s="6"/>
      <c r="AAB64" s="6"/>
      <c r="AAC64" s="4">
        <v>103.87560000000001</v>
      </c>
      <c r="AAD64" s="4">
        <v>4.4765313000000001E-2</v>
      </c>
      <c r="AAE64" s="6"/>
      <c r="AAF64" s="5"/>
      <c r="AAG64" s="6"/>
      <c r="AAH64" s="6"/>
      <c r="AAI64" s="6"/>
      <c r="AAJ64" s="6"/>
      <c r="AAK64" s="6"/>
      <c r="AAL64" s="6"/>
      <c r="AAM64" s="6"/>
      <c r="AAN64" s="6"/>
      <c r="AAO64" s="6"/>
      <c r="AAP64" s="6"/>
      <c r="AAQ64" s="4"/>
      <c r="AAR64" s="6"/>
      <c r="AAS64" s="6"/>
      <c r="AAT64" s="4">
        <v>78</v>
      </c>
      <c r="AAU64" s="4">
        <v>2.8476781E-2</v>
      </c>
      <c r="AAV64" s="6"/>
      <c r="AAW64" s="5"/>
      <c r="AAX64" s="6"/>
      <c r="AAY64" s="6"/>
      <c r="AAZ64" s="6"/>
      <c r="ABA64" s="6"/>
      <c r="ABB64" s="6"/>
      <c r="ABC64" s="6"/>
      <c r="ABD64" s="6"/>
      <c r="ABE64" s="6"/>
      <c r="ABF64" s="6"/>
      <c r="ABG64" s="6"/>
      <c r="ABH64" s="4"/>
      <c r="ABI64" s="6"/>
      <c r="ABJ64" s="6"/>
      <c r="ABK64" s="4">
        <v>34</v>
      </c>
      <c r="ABL64" s="4">
        <v>1.3411734E-2</v>
      </c>
      <c r="ABM64" s="6"/>
      <c r="ABN64" s="5"/>
      <c r="ABO64" s="6"/>
      <c r="ABP64" s="6"/>
      <c r="ABQ64" s="6"/>
      <c r="ABR64" s="6"/>
      <c r="ABS64" s="6"/>
      <c r="ABT64" s="6"/>
      <c r="ABU64" s="6"/>
      <c r="ABV64" s="6"/>
      <c r="ABW64" s="6"/>
      <c r="ABX64" s="6"/>
      <c r="ABY64" s="4"/>
      <c r="ABZ64" s="6"/>
      <c r="ACA64" s="6"/>
      <c r="ACB64" s="4">
        <v>16</v>
      </c>
      <c r="ACC64" s="4">
        <v>6.1821675E-2</v>
      </c>
      <c r="ACD64" s="6"/>
      <c r="ACE64" s="5"/>
      <c r="ACF64" s="6"/>
      <c r="ACG64" s="6"/>
      <c r="ACH64" s="6"/>
      <c r="ACI64" s="6"/>
      <c r="ACJ64" s="6"/>
      <c r="ACK64" s="6"/>
      <c r="ACL64" s="6"/>
      <c r="ACM64" s="6"/>
      <c r="ACN64" s="6"/>
      <c r="ACO64" s="6"/>
      <c r="ACP64" s="4"/>
      <c r="ACQ64" s="6"/>
      <c r="ACR64" s="6"/>
      <c r="ACS64" s="4">
        <v>56</v>
      </c>
      <c r="ACT64" s="4">
        <v>5.5820209000000003E-2</v>
      </c>
      <c r="ACU64" s="6"/>
      <c r="ACV64" s="5"/>
      <c r="ACW64" s="6"/>
      <c r="ACX64" s="6"/>
      <c r="ACY64" s="6"/>
      <c r="ACZ64" s="6"/>
      <c r="ADA64" s="6"/>
      <c r="ADB64" s="6"/>
      <c r="ADC64" s="6"/>
      <c r="ADD64" s="6"/>
      <c r="ADE64" s="6"/>
      <c r="ADF64" s="6"/>
      <c r="ADG64" s="4"/>
      <c r="ADH64" s="6"/>
      <c r="ADI64" s="6"/>
      <c r="ADJ64" s="4"/>
      <c r="ADK64" s="4"/>
      <c r="ADL64" s="6"/>
      <c r="ADM64" s="5"/>
      <c r="ADN64" s="6"/>
      <c r="ADO64" s="6"/>
      <c r="ADP64" s="6"/>
      <c r="ADQ64" s="6"/>
      <c r="ADR64" s="6"/>
      <c r="ADS64" s="6"/>
      <c r="ADT64" s="6"/>
      <c r="ADU64" s="6"/>
      <c r="ADV64" s="6"/>
      <c r="ADW64" s="6"/>
      <c r="ADX64" s="4"/>
      <c r="ADY64" s="6"/>
      <c r="ADZ64" s="6"/>
      <c r="AEA64" s="4">
        <v>53.820140000000002</v>
      </c>
      <c r="AEB64" s="4">
        <v>9.0370746000000002E-2</v>
      </c>
      <c r="AEC64" s="6"/>
      <c r="AED64" s="5"/>
      <c r="AEE64" s="6"/>
      <c r="AEF64" s="6"/>
      <c r="AEG64" s="6"/>
      <c r="AEH64" s="6"/>
      <c r="AEI64" s="6"/>
      <c r="AEJ64" s="6"/>
      <c r="AEK64" s="6"/>
      <c r="AEL64" s="6"/>
      <c r="AEM64" s="6"/>
      <c r="AEN64" s="6"/>
      <c r="AEO64" s="4"/>
      <c r="AEP64" s="6"/>
      <c r="AEQ64" s="6"/>
      <c r="AER64" s="4">
        <v>39.05968</v>
      </c>
      <c r="AES64" s="4">
        <v>0.25462901999999998</v>
      </c>
      <c r="AET64" s="6"/>
      <c r="AEU64" s="6"/>
      <c r="AEV64" s="6"/>
      <c r="AEW64" s="5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</row>
    <row r="65" spans="1:881" ht="15.75" x14ac:dyDescent="0.25">
      <c r="A65" s="4"/>
      <c r="B65" s="4"/>
      <c r="C65" s="4"/>
      <c r="D65" s="4" t="s">
        <v>165</v>
      </c>
      <c r="E65" s="4"/>
      <c r="F65" s="4"/>
      <c r="G65" s="4"/>
      <c r="H65" s="4"/>
      <c r="I65" s="4"/>
      <c r="J65" s="4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4"/>
      <c r="W65" s="6"/>
      <c r="X65" s="6"/>
      <c r="Y65" s="4"/>
      <c r="Z65" s="4"/>
      <c r="AA65" s="6"/>
      <c r="AB65" s="5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4"/>
      <c r="AN65" s="6"/>
      <c r="AO65" s="6"/>
      <c r="AP65" s="4">
        <v>55.568919999999999</v>
      </c>
      <c r="AQ65" s="4">
        <v>5.9409806000000003E-2</v>
      </c>
      <c r="AR65" s="6"/>
      <c r="AS65" s="5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4"/>
      <c r="BE65" s="6"/>
      <c r="BF65" s="6"/>
      <c r="BG65" s="4"/>
      <c r="BH65" s="4"/>
      <c r="BI65" s="6"/>
      <c r="BJ65" s="5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4"/>
      <c r="BV65" s="6"/>
      <c r="BW65" s="6"/>
      <c r="BX65" s="4">
        <v>48</v>
      </c>
      <c r="BY65" s="4">
        <v>5.9273919000000001E-2</v>
      </c>
      <c r="BZ65" s="6"/>
      <c r="CA65" s="5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4"/>
      <c r="CM65" s="6"/>
      <c r="CN65" s="6"/>
      <c r="CO65" s="4">
        <v>118</v>
      </c>
      <c r="CP65" s="4">
        <v>2.4129279E-2</v>
      </c>
      <c r="CQ65" s="6"/>
      <c r="CR65" s="5"/>
      <c r="CS65" s="6"/>
      <c r="CT65" s="6"/>
      <c r="CU65" s="6"/>
      <c r="CV65" s="6"/>
      <c r="CW65" s="6"/>
      <c r="CX65" s="6"/>
      <c r="CY65" s="6"/>
      <c r="CZ65" s="4"/>
      <c r="DA65" s="4"/>
      <c r="DB65" s="6"/>
      <c r="DC65" s="4"/>
      <c r="DD65" s="6"/>
      <c r="DE65" s="4"/>
      <c r="DF65" s="4"/>
      <c r="DG65" s="4"/>
      <c r="DH65" s="4"/>
      <c r="DI65" s="5"/>
      <c r="DJ65" s="6"/>
      <c r="DK65" s="6"/>
      <c r="DL65" s="6"/>
      <c r="DM65" s="6"/>
      <c r="DN65" s="6"/>
      <c r="DO65" s="6"/>
      <c r="DP65" s="6"/>
      <c r="DQ65" s="4"/>
      <c r="DR65" s="4"/>
      <c r="DS65" s="6"/>
      <c r="DT65" s="4"/>
      <c r="DU65" s="6"/>
      <c r="DV65" s="4"/>
      <c r="DW65" s="4">
        <v>34</v>
      </c>
      <c r="DX65" s="4">
        <v>4.0055933000000002E-2</v>
      </c>
      <c r="DY65" s="4"/>
      <c r="DZ65" s="5"/>
      <c r="EA65" s="6"/>
      <c r="EB65" s="6"/>
      <c r="EC65" s="6"/>
      <c r="ED65" s="6"/>
      <c r="EE65" s="6"/>
      <c r="EF65" s="6"/>
      <c r="EG65" s="6"/>
      <c r="EH65" s="4"/>
      <c r="EI65" s="4"/>
      <c r="EJ65" s="6"/>
      <c r="EK65" s="4"/>
      <c r="EL65" s="6"/>
      <c r="EM65" s="4"/>
      <c r="EN65" s="4"/>
      <c r="EO65" s="4"/>
      <c r="EP65" s="4"/>
      <c r="EQ65" s="5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4"/>
      <c r="FC65" s="6"/>
      <c r="FD65" s="6"/>
      <c r="FE65" s="4">
        <v>100</v>
      </c>
      <c r="FF65" s="4">
        <v>4.4815880000000002E-2</v>
      </c>
      <c r="FG65" s="6"/>
      <c r="FH65" s="5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4"/>
      <c r="FT65" s="6"/>
      <c r="FU65" s="6"/>
      <c r="FV65" s="4"/>
      <c r="FW65" s="4"/>
      <c r="FX65" s="6"/>
      <c r="FY65" s="5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4"/>
      <c r="GK65" s="6"/>
      <c r="GL65" s="6"/>
      <c r="GM65" s="4">
        <v>28</v>
      </c>
      <c r="GN65" s="4">
        <v>3.6072119E-2</v>
      </c>
      <c r="GO65" s="6"/>
      <c r="GP65" s="5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4"/>
      <c r="HB65" s="6"/>
      <c r="HC65" s="6"/>
      <c r="HD65" s="4"/>
      <c r="HE65" s="4"/>
      <c r="HF65" s="6"/>
      <c r="HG65" s="5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4"/>
      <c r="HS65" s="6"/>
      <c r="HT65" s="6"/>
      <c r="HU65" s="4"/>
      <c r="HV65" s="4"/>
      <c r="HW65" s="6"/>
      <c r="HX65" s="5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4"/>
      <c r="IJ65" s="6"/>
      <c r="IK65" s="6"/>
      <c r="IL65" s="4">
        <v>42</v>
      </c>
      <c r="IM65" s="4">
        <v>5.1368213000000003E-2</v>
      </c>
      <c r="IN65" s="6"/>
      <c r="IO65" s="5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4"/>
      <c r="JA65" s="6"/>
      <c r="JB65" s="6"/>
      <c r="JC65" s="4"/>
      <c r="JD65" s="4"/>
      <c r="JE65" s="6"/>
      <c r="JF65" s="5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4"/>
      <c r="JR65" s="6"/>
      <c r="JS65" s="6"/>
      <c r="JT65" s="4">
        <v>59.824080000000002</v>
      </c>
      <c r="JU65" s="4">
        <v>5.0927813000000002E-2</v>
      </c>
      <c r="JV65" s="6"/>
      <c r="JW65" s="5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4"/>
      <c r="KI65" s="6"/>
      <c r="KJ65" s="6"/>
      <c r="KK65" s="4">
        <v>15.67062</v>
      </c>
      <c r="KL65" s="4">
        <v>3.2505944000000002E-2</v>
      </c>
      <c r="KM65" s="6"/>
      <c r="KN65" s="5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4"/>
      <c r="KZ65" s="6"/>
      <c r="LA65" s="6"/>
      <c r="LB65" s="4"/>
      <c r="LC65" s="4"/>
      <c r="LD65" s="6"/>
      <c r="LE65" s="5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4"/>
      <c r="LQ65" s="6"/>
      <c r="LR65" s="6"/>
      <c r="LS65" s="4"/>
      <c r="LT65" s="4"/>
      <c r="LU65" s="6"/>
      <c r="LV65" s="5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4"/>
      <c r="MH65" s="6"/>
      <c r="MI65" s="6"/>
      <c r="MJ65" s="4"/>
      <c r="MK65" s="4"/>
      <c r="ML65" s="6"/>
      <c r="MM65" s="5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4"/>
      <c r="MY65" s="6"/>
      <c r="MZ65" s="6"/>
      <c r="NA65" s="4"/>
      <c r="NB65" s="4"/>
      <c r="NC65" s="6"/>
      <c r="ND65" s="5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4"/>
      <c r="NP65" s="6"/>
      <c r="NQ65" s="6"/>
      <c r="NR65" s="4"/>
      <c r="NS65" s="4"/>
      <c r="NT65" s="6"/>
      <c r="NU65" s="5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4"/>
      <c r="OG65" s="6"/>
      <c r="OH65" s="6"/>
      <c r="OI65" s="4"/>
      <c r="OJ65" s="4"/>
      <c r="OK65" s="6"/>
      <c r="OL65" s="5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4"/>
      <c r="OX65" s="6"/>
      <c r="OY65" s="6"/>
      <c r="OZ65" s="4"/>
      <c r="PA65" s="4"/>
      <c r="PB65" s="6"/>
      <c r="PC65" s="5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4"/>
      <c r="PO65" s="6"/>
      <c r="PP65" s="6"/>
      <c r="PQ65" s="4"/>
      <c r="PR65" s="4"/>
      <c r="PS65" s="6"/>
      <c r="PT65" s="5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4"/>
      <c r="QF65" s="6"/>
      <c r="QG65" s="6"/>
      <c r="QH65" s="4"/>
      <c r="QI65" s="4"/>
      <c r="QJ65" s="6"/>
      <c r="QK65" s="5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4"/>
      <c r="QW65" s="6"/>
      <c r="QX65" s="6"/>
      <c r="QY65" s="4">
        <v>122</v>
      </c>
      <c r="QZ65" s="4">
        <v>4.3637645000000003E-2</v>
      </c>
      <c r="RA65" s="6"/>
      <c r="RB65" s="5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4"/>
      <c r="RN65" s="6"/>
      <c r="RO65" s="6"/>
      <c r="RP65" s="4"/>
      <c r="RQ65" s="4"/>
      <c r="RR65" s="6"/>
      <c r="RS65" s="5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4"/>
      <c r="SE65" s="6"/>
      <c r="SF65" s="6"/>
      <c r="SG65" s="4"/>
      <c r="SH65" s="4"/>
      <c r="SI65" s="6"/>
      <c r="SJ65" s="5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4"/>
      <c r="SV65" s="6"/>
      <c r="SW65" s="6"/>
      <c r="SX65" s="4">
        <v>18</v>
      </c>
      <c r="SY65" s="4">
        <v>2.5627411999999999E-2</v>
      </c>
      <c r="SZ65" s="6"/>
      <c r="TA65" s="5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4"/>
      <c r="TM65" s="6"/>
      <c r="TN65" s="6"/>
      <c r="TO65" s="4"/>
      <c r="TP65" s="4"/>
      <c r="TQ65" s="6"/>
      <c r="TR65" s="5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4"/>
      <c r="UD65" s="6"/>
      <c r="UE65" s="6"/>
      <c r="UF65" s="4">
        <v>38</v>
      </c>
      <c r="UG65" s="4">
        <v>7.4567264999999994E-2</v>
      </c>
      <c r="UH65" s="6"/>
      <c r="UI65" s="5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4"/>
      <c r="UU65" s="6"/>
      <c r="UV65" s="6"/>
      <c r="UW65" s="4">
        <v>58</v>
      </c>
      <c r="UX65" s="4">
        <v>6.2524729999999997E-3</v>
      </c>
      <c r="UY65" s="6"/>
      <c r="UZ65" s="5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4"/>
      <c r="VL65" s="6"/>
      <c r="VM65" s="6"/>
      <c r="VN65" s="4">
        <v>17.509466669999998</v>
      </c>
      <c r="VO65" s="4">
        <v>2.7903766999999999E-2</v>
      </c>
      <c r="VP65" s="6"/>
      <c r="VQ65" s="5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4"/>
      <c r="WC65" s="6"/>
      <c r="WD65" s="6"/>
      <c r="WE65" s="4">
        <v>61.283133329999998</v>
      </c>
      <c r="WF65" s="4">
        <v>3.9921854E-2</v>
      </c>
      <c r="WG65" s="6"/>
      <c r="WH65" s="5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4"/>
      <c r="WT65" s="6"/>
      <c r="WU65" s="6"/>
      <c r="WV65" s="4"/>
      <c r="WW65" s="4"/>
      <c r="WX65" s="6"/>
      <c r="WY65" s="5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4"/>
      <c r="XK65" s="6"/>
      <c r="XL65" s="6"/>
      <c r="XM65" s="4"/>
      <c r="XN65" s="4"/>
      <c r="XO65" s="6"/>
      <c r="XP65" s="5"/>
      <c r="XQ65" s="6"/>
      <c r="XR65" s="6"/>
      <c r="XS65" s="6"/>
      <c r="XT65" s="6"/>
      <c r="XU65" s="6"/>
      <c r="XV65" s="6"/>
      <c r="XW65" s="6"/>
      <c r="XX65" s="6"/>
      <c r="XY65" s="6"/>
      <c r="XZ65" s="6"/>
      <c r="YA65" s="4"/>
      <c r="YB65" s="6"/>
      <c r="YC65" s="6"/>
      <c r="YD65" s="4">
        <v>40</v>
      </c>
      <c r="YE65" s="4">
        <v>8.2029860999999996E-2</v>
      </c>
      <c r="YF65" s="6"/>
      <c r="YG65" s="5"/>
      <c r="YH65" s="6"/>
      <c r="YI65" s="6"/>
      <c r="YJ65" s="6"/>
      <c r="YK65" s="6"/>
      <c r="YL65" s="6"/>
      <c r="YM65" s="6"/>
      <c r="YN65" s="6"/>
      <c r="YO65" s="6"/>
      <c r="YP65" s="6"/>
      <c r="YQ65" s="6"/>
      <c r="YR65" s="4"/>
      <c r="YS65" s="6"/>
      <c r="YT65" s="6"/>
      <c r="YU65" s="4">
        <v>100</v>
      </c>
      <c r="YV65" s="4">
        <v>6.0628403999999997E-2</v>
      </c>
      <c r="YW65" s="6"/>
      <c r="YX65" s="5"/>
      <c r="YY65" s="6"/>
      <c r="YZ65" s="6"/>
      <c r="ZA65" s="6"/>
      <c r="ZB65" s="6"/>
      <c r="ZC65" s="6"/>
      <c r="ZD65" s="6"/>
      <c r="ZE65" s="6"/>
      <c r="ZF65" s="6"/>
      <c r="ZG65" s="6"/>
      <c r="ZH65" s="6"/>
      <c r="ZI65" s="4"/>
      <c r="ZJ65" s="6"/>
      <c r="ZK65" s="6"/>
      <c r="ZL65" s="4">
        <v>98</v>
      </c>
      <c r="ZM65" s="4">
        <v>0.25338930199999998</v>
      </c>
      <c r="ZN65" s="6"/>
      <c r="ZO65" s="5"/>
      <c r="ZP65" s="6"/>
      <c r="ZQ65" s="6"/>
      <c r="ZR65" s="6"/>
      <c r="ZS65" s="6"/>
      <c r="ZT65" s="6"/>
      <c r="ZU65" s="6"/>
      <c r="ZV65" s="6"/>
      <c r="ZW65" s="6"/>
      <c r="ZX65" s="6"/>
      <c r="ZY65" s="6"/>
      <c r="ZZ65" s="4"/>
      <c r="AAA65" s="6"/>
      <c r="AAB65" s="6"/>
      <c r="AAC65" s="4">
        <v>105.60686</v>
      </c>
      <c r="AAD65" s="4">
        <v>4.5165830999999997E-2</v>
      </c>
      <c r="AAE65" s="6"/>
      <c r="AAF65" s="5"/>
      <c r="AAG65" s="6"/>
      <c r="AAH65" s="6"/>
      <c r="AAI65" s="6"/>
      <c r="AAJ65" s="6"/>
      <c r="AAK65" s="6"/>
      <c r="AAL65" s="6"/>
      <c r="AAM65" s="6"/>
      <c r="AAN65" s="6"/>
      <c r="AAO65" s="6"/>
      <c r="AAP65" s="6"/>
      <c r="AAQ65" s="4"/>
      <c r="AAR65" s="6"/>
      <c r="AAS65" s="6"/>
      <c r="AAT65" s="4"/>
      <c r="AAU65" s="4"/>
      <c r="AAV65" s="6"/>
      <c r="AAW65" s="5"/>
      <c r="AAX65" s="6"/>
      <c r="AAY65" s="6"/>
      <c r="AAZ65" s="6"/>
      <c r="ABA65" s="6"/>
      <c r="ABB65" s="6"/>
      <c r="ABC65" s="6"/>
      <c r="ABD65" s="6"/>
      <c r="ABE65" s="6"/>
      <c r="ABF65" s="6"/>
      <c r="ABG65" s="6"/>
      <c r="ABH65" s="4"/>
      <c r="ABI65" s="6"/>
      <c r="ABJ65" s="6"/>
      <c r="ABK65" s="4">
        <v>36</v>
      </c>
      <c r="ABL65" s="4">
        <v>1.4147172E-2</v>
      </c>
      <c r="ABM65" s="6"/>
      <c r="ABN65" s="5"/>
      <c r="ABO65" s="6"/>
      <c r="ABP65" s="6"/>
      <c r="ABQ65" s="6"/>
      <c r="ABR65" s="6"/>
      <c r="ABS65" s="6"/>
      <c r="ABT65" s="6"/>
      <c r="ABU65" s="6"/>
      <c r="ABV65" s="6"/>
      <c r="ABW65" s="6"/>
      <c r="ABX65" s="6"/>
      <c r="ABY65" s="4"/>
      <c r="ABZ65" s="6"/>
      <c r="ACA65" s="6"/>
      <c r="ACB65" s="4">
        <v>18</v>
      </c>
      <c r="ACC65" s="4">
        <v>6.3481461000000003E-2</v>
      </c>
      <c r="ACD65" s="6"/>
      <c r="ACE65" s="5"/>
      <c r="ACF65" s="6"/>
      <c r="ACG65" s="6"/>
      <c r="ACH65" s="6"/>
      <c r="ACI65" s="6"/>
      <c r="ACJ65" s="6"/>
      <c r="ACK65" s="6"/>
      <c r="ACL65" s="6"/>
      <c r="ACM65" s="6"/>
      <c r="ACN65" s="6"/>
      <c r="ACO65" s="6"/>
      <c r="ACP65" s="4"/>
      <c r="ACQ65" s="6"/>
      <c r="ACR65" s="6"/>
      <c r="ACS65" s="4"/>
      <c r="ACT65" s="4"/>
      <c r="ACU65" s="6"/>
      <c r="ACV65" s="5"/>
      <c r="ACW65" s="6"/>
      <c r="ACX65" s="6"/>
      <c r="ACY65" s="6"/>
      <c r="ACZ65" s="6"/>
      <c r="ADA65" s="6"/>
      <c r="ADB65" s="6"/>
      <c r="ADC65" s="6"/>
      <c r="ADD65" s="6"/>
      <c r="ADE65" s="6"/>
      <c r="ADF65" s="6"/>
      <c r="ADG65" s="4"/>
      <c r="ADH65" s="6"/>
      <c r="ADI65" s="6"/>
      <c r="ADJ65" s="4"/>
      <c r="ADK65" s="4"/>
      <c r="ADL65" s="6"/>
      <c r="ADM65" s="5"/>
      <c r="ADN65" s="6"/>
      <c r="ADO65" s="6"/>
      <c r="ADP65" s="6"/>
      <c r="ADQ65" s="6"/>
      <c r="ADR65" s="6"/>
      <c r="ADS65" s="6"/>
      <c r="ADT65" s="6"/>
      <c r="ADU65" s="6"/>
      <c r="ADV65" s="6"/>
      <c r="ADW65" s="6"/>
      <c r="ADX65" s="4"/>
      <c r="ADY65" s="6"/>
      <c r="ADZ65" s="6"/>
      <c r="AEA65" s="4">
        <v>55.451053330000001</v>
      </c>
      <c r="AEB65" s="4">
        <v>9.1155129000000001E-2</v>
      </c>
      <c r="AEC65" s="6"/>
      <c r="AED65" s="5"/>
      <c r="AEE65" s="6"/>
      <c r="AEF65" s="6"/>
      <c r="AEG65" s="6"/>
      <c r="AEH65" s="6"/>
      <c r="AEI65" s="6"/>
      <c r="AEJ65" s="6"/>
      <c r="AEK65" s="6"/>
      <c r="AEL65" s="6"/>
      <c r="AEM65" s="6"/>
      <c r="AEN65" s="6"/>
      <c r="AEO65" s="4"/>
      <c r="AEP65" s="6"/>
      <c r="AEQ65" s="6"/>
      <c r="AER65" s="4">
        <v>40.687166670000003</v>
      </c>
      <c r="AES65" s="4">
        <v>0.257705927</v>
      </c>
      <c r="AET65" s="6"/>
      <c r="AEU65" s="6"/>
      <c r="AEV65" s="6"/>
      <c r="AEW65" s="5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</row>
    <row r="66" spans="1:881" ht="15.75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4"/>
      <c r="W66" s="6"/>
      <c r="X66" s="6"/>
      <c r="Y66" s="4"/>
      <c r="Z66" s="4"/>
      <c r="AA66" s="6"/>
      <c r="AB66" s="5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4"/>
      <c r="AN66" s="6"/>
      <c r="AO66" s="6"/>
      <c r="AP66" s="4">
        <v>57.252826669999997</v>
      </c>
      <c r="AQ66" s="4">
        <v>5.9808325000000002E-2</v>
      </c>
      <c r="AR66" s="6"/>
      <c r="AS66" s="5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4"/>
      <c r="BE66" s="6"/>
      <c r="BF66" s="6"/>
      <c r="BG66" s="4"/>
      <c r="BH66" s="4"/>
      <c r="BI66" s="6"/>
      <c r="BJ66" s="5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4"/>
      <c r="BV66" s="6"/>
      <c r="BW66" s="6"/>
      <c r="BX66" s="4">
        <v>50</v>
      </c>
      <c r="BY66" s="4">
        <v>6.2664905000000007E-2</v>
      </c>
      <c r="BZ66" s="6"/>
      <c r="CA66" s="5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4"/>
      <c r="CM66" s="6"/>
      <c r="CN66" s="6"/>
      <c r="CO66" s="4"/>
      <c r="CP66" s="4"/>
      <c r="CQ66" s="6"/>
      <c r="CR66" s="5"/>
      <c r="CS66" s="6"/>
      <c r="CT66" s="6"/>
      <c r="CU66" s="6"/>
      <c r="CV66" s="6"/>
      <c r="CW66" s="6"/>
      <c r="CX66" s="6"/>
      <c r="CY66" s="6"/>
      <c r="CZ66" s="4"/>
      <c r="DA66" s="4"/>
      <c r="DB66" s="6"/>
      <c r="DC66" s="4"/>
      <c r="DD66" s="6"/>
      <c r="DE66" s="4"/>
      <c r="DF66" s="4"/>
      <c r="DG66" s="4"/>
      <c r="DH66" s="4"/>
      <c r="DI66" s="5"/>
      <c r="DJ66" s="6"/>
      <c r="DK66" s="6"/>
      <c r="DL66" s="6"/>
      <c r="DM66" s="6"/>
      <c r="DN66" s="6"/>
      <c r="DO66" s="6"/>
      <c r="DP66" s="6"/>
      <c r="DQ66" s="4"/>
      <c r="DR66" s="4"/>
      <c r="DS66" s="6"/>
      <c r="DT66" s="4"/>
      <c r="DU66" s="6"/>
      <c r="DV66" s="4"/>
      <c r="DW66" s="4">
        <v>36</v>
      </c>
      <c r="DX66" s="4">
        <v>4.2217109000000003E-2</v>
      </c>
      <c r="DY66" s="4"/>
      <c r="DZ66" s="5"/>
      <c r="EA66" s="6"/>
      <c r="EB66" s="6"/>
      <c r="EC66" s="6"/>
      <c r="ED66" s="6"/>
      <c r="EE66" s="6"/>
      <c r="EF66" s="6"/>
      <c r="EG66" s="6"/>
      <c r="EH66" s="4"/>
      <c r="EI66" s="4"/>
      <c r="EJ66" s="6"/>
      <c r="EK66" s="4"/>
      <c r="EL66" s="6"/>
      <c r="EM66" s="4"/>
      <c r="EN66" s="4"/>
      <c r="EO66" s="4"/>
      <c r="EP66" s="4"/>
      <c r="EQ66" s="5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4"/>
      <c r="FC66" s="6"/>
      <c r="FD66" s="6"/>
      <c r="FE66" s="4">
        <v>102</v>
      </c>
      <c r="FF66" s="4">
        <v>4.4966293999999997E-2</v>
      </c>
      <c r="FG66" s="6"/>
      <c r="FH66" s="5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4"/>
      <c r="FT66" s="6"/>
      <c r="FU66" s="6"/>
      <c r="FV66" s="4"/>
      <c r="FW66" s="4"/>
      <c r="FX66" s="6"/>
      <c r="FY66" s="5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4"/>
      <c r="GK66" s="6"/>
      <c r="GL66" s="6"/>
      <c r="GM66" s="4">
        <v>30</v>
      </c>
      <c r="GN66" s="4">
        <v>3.7607358E-2</v>
      </c>
      <c r="GO66" s="6"/>
      <c r="GP66" s="5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4"/>
      <c r="HB66" s="6"/>
      <c r="HC66" s="6"/>
      <c r="HD66" s="4"/>
      <c r="HE66" s="4"/>
      <c r="HF66" s="6"/>
      <c r="HG66" s="5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4"/>
      <c r="HS66" s="6"/>
      <c r="HT66" s="6"/>
      <c r="HU66" s="4"/>
      <c r="HV66" s="4"/>
      <c r="HW66" s="6"/>
      <c r="HX66" s="5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4"/>
      <c r="IJ66" s="6"/>
      <c r="IK66" s="6"/>
      <c r="IL66" s="4">
        <v>44</v>
      </c>
      <c r="IM66" s="4">
        <v>5.178721E-2</v>
      </c>
      <c r="IN66" s="6"/>
      <c r="IO66" s="5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4"/>
      <c r="JA66" s="6"/>
      <c r="JB66" s="6"/>
      <c r="JC66" s="4"/>
      <c r="JD66" s="4"/>
      <c r="JE66" s="6"/>
      <c r="JF66" s="5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4"/>
      <c r="JR66" s="6"/>
      <c r="JS66" s="6"/>
      <c r="JT66" s="4"/>
      <c r="JU66" s="4"/>
      <c r="JV66" s="6"/>
      <c r="JW66" s="5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4"/>
      <c r="KI66" s="6"/>
      <c r="KJ66" s="6"/>
      <c r="KK66" s="4">
        <v>17.411799999999999</v>
      </c>
      <c r="KL66" s="4">
        <v>3.2725900000000002E-2</v>
      </c>
      <c r="KM66" s="6"/>
      <c r="KN66" s="5"/>
      <c r="KO66" s="6"/>
      <c r="KP66" s="6"/>
      <c r="KQ66" s="6"/>
      <c r="KR66" s="6"/>
      <c r="KS66" s="6"/>
      <c r="KT66" s="6"/>
      <c r="KU66" s="6"/>
      <c r="KV66" s="6"/>
      <c r="KW66" s="6"/>
      <c r="KX66" s="6"/>
      <c r="KY66" s="4"/>
      <c r="KZ66" s="6"/>
      <c r="LA66" s="6"/>
      <c r="LB66" s="4"/>
      <c r="LC66" s="4"/>
      <c r="LD66" s="6"/>
      <c r="LE66" s="5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4"/>
      <c r="LQ66" s="6"/>
      <c r="LR66" s="6"/>
      <c r="LS66" s="4"/>
      <c r="LT66" s="4"/>
      <c r="LU66" s="6"/>
      <c r="LV66" s="5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4"/>
      <c r="MH66" s="6"/>
      <c r="MI66" s="6"/>
      <c r="MJ66" s="4"/>
      <c r="MK66" s="4"/>
      <c r="ML66" s="6"/>
      <c r="MM66" s="5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4"/>
      <c r="MY66" s="6"/>
      <c r="MZ66" s="6"/>
      <c r="NA66" s="4"/>
      <c r="NB66" s="4"/>
      <c r="NC66" s="6"/>
      <c r="ND66" s="5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4"/>
      <c r="NP66" s="6"/>
      <c r="NQ66" s="6"/>
      <c r="NR66" s="4"/>
      <c r="NS66" s="4"/>
      <c r="NT66" s="6"/>
      <c r="NU66" s="5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4"/>
      <c r="OG66" s="6"/>
      <c r="OH66" s="6"/>
      <c r="OI66" s="4"/>
      <c r="OJ66" s="4"/>
      <c r="OK66" s="6"/>
      <c r="OL66" s="5"/>
      <c r="OM66" s="6"/>
      <c r="ON66" s="6"/>
      <c r="OO66" s="6"/>
      <c r="OP66" s="6"/>
      <c r="OQ66" s="6"/>
      <c r="OR66" s="6"/>
      <c r="OS66" s="6"/>
      <c r="OT66" s="6"/>
      <c r="OU66" s="6"/>
      <c r="OV66" s="6"/>
      <c r="OW66" s="4"/>
      <c r="OX66" s="6"/>
      <c r="OY66" s="6"/>
      <c r="OZ66" s="4"/>
      <c r="PA66" s="4"/>
      <c r="PB66" s="6"/>
      <c r="PC66" s="5"/>
      <c r="PD66" s="6"/>
      <c r="PE66" s="6"/>
      <c r="PF66" s="6"/>
      <c r="PG66" s="6"/>
      <c r="PH66" s="6"/>
      <c r="PI66" s="6"/>
      <c r="PJ66" s="6"/>
      <c r="PK66" s="6"/>
      <c r="PL66" s="6"/>
      <c r="PM66" s="6"/>
      <c r="PN66" s="4"/>
      <c r="PO66" s="6"/>
      <c r="PP66" s="6"/>
      <c r="PQ66" s="4"/>
      <c r="PR66" s="4"/>
      <c r="PS66" s="6"/>
      <c r="PT66" s="5"/>
      <c r="PU66" s="6"/>
      <c r="PV66" s="6"/>
      <c r="PW66" s="6"/>
      <c r="PX66" s="6"/>
      <c r="PY66" s="6"/>
      <c r="PZ66" s="6"/>
      <c r="QA66" s="6"/>
      <c r="QB66" s="6"/>
      <c r="QC66" s="6"/>
      <c r="QD66" s="6"/>
      <c r="QE66" s="4"/>
      <c r="QF66" s="6"/>
      <c r="QG66" s="6"/>
      <c r="QH66" s="4"/>
      <c r="QI66" s="4"/>
      <c r="QJ66" s="6"/>
      <c r="QK66" s="5"/>
      <c r="QL66" s="6"/>
      <c r="QM66" s="6"/>
      <c r="QN66" s="6"/>
      <c r="QO66" s="6"/>
      <c r="QP66" s="6"/>
      <c r="QQ66" s="6"/>
      <c r="QR66" s="6"/>
      <c r="QS66" s="6"/>
      <c r="QT66" s="6"/>
      <c r="QU66" s="6"/>
      <c r="QV66" s="4"/>
      <c r="QW66" s="6"/>
      <c r="QX66" s="6"/>
      <c r="QY66" s="4">
        <v>124</v>
      </c>
      <c r="QZ66" s="4">
        <v>4.2239907E-2</v>
      </c>
      <c r="RA66" s="6"/>
      <c r="RB66" s="5"/>
      <c r="RC66" s="6"/>
      <c r="RD66" s="6"/>
      <c r="RE66" s="6"/>
      <c r="RF66" s="6"/>
      <c r="RG66" s="6"/>
      <c r="RH66" s="6"/>
      <c r="RI66" s="6"/>
      <c r="RJ66" s="6"/>
      <c r="RK66" s="6"/>
      <c r="RL66" s="6"/>
      <c r="RM66" s="4"/>
      <c r="RN66" s="6"/>
      <c r="RO66" s="6"/>
      <c r="RP66" s="4"/>
      <c r="RQ66" s="4"/>
      <c r="RR66" s="6"/>
      <c r="RS66" s="5"/>
      <c r="RT66" s="6"/>
      <c r="RU66" s="6"/>
      <c r="RV66" s="6"/>
      <c r="RW66" s="6"/>
      <c r="RX66" s="6"/>
      <c r="RY66" s="6"/>
      <c r="RZ66" s="6"/>
      <c r="SA66" s="6"/>
      <c r="SB66" s="6"/>
      <c r="SC66" s="6"/>
      <c r="SD66" s="4"/>
      <c r="SE66" s="6"/>
      <c r="SF66" s="6"/>
      <c r="SG66" s="4"/>
      <c r="SH66" s="4"/>
      <c r="SI66" s="6"/>
      <c r="SJ66" s="5"/>
      <c r="SK66" s="6"/>
      <c r="SL66" s="6"/>
      <c r="SM66" s="6"/>
      <c r="SN66" s="6"/>
      <c r="SO66" s="6"/>
      <c r="SP66" s="6"/>
      <c r="SQ66" s="6"/>
      <c r="SR66" s="6"/>
      <c r="SS66" s="6"/>
      <c r="ST66" s="6"/>
      <c r="SU66" s="4"/>
      <c r="SV66" s="6"/>
      <c r="SW66" s="6"/>
      <c r="SX66" s="4">
        <v>20</v>
      </c>
      <c r="SY66" s="4">
        <v>2.7747641E-2</v>
      </c>
      <c r="SZ66" s="6"/>
      <c r="TA66" s="5"/>
      <c r="TB66" s="6"/>
      <c r="TC66" s="6"/>
      <c r="TD66" s="6"/>
      <c r="TE66" s="6"/>
      <c r="TF66" s="6"/>
      <c r="TG66" s="6"/>
      <c r="TH66" s="6"/>
      <c r="TI66" s="6"/>
      <c r="TJ66" s="6"/>
      <c r="TK66" s="6"/>
      <c r="TL66" s="4"/>
      <c r="TM66" s="6"/>
      <c r="TN66" s="6"/>
      <c r="TO66" s="4"/>
      <c r="TP66" s="4"/>
      <c r="TQ66" s="6"/>
      <c r="TR66" s="5"/>
      <c r="TS66" s="6"/>
      <c r="TT66" s="6"/>
      <c r="TU66" s="6"/>
      <c r="TV66" s="6"/>
      <c r="TW66" s="6"/>
      <c r="TX66" s="6"/>
      <c r="TY66" s="6"/>
      <c r="TZ66" s="6"/>
      <c r="UA66" s="6"/>
      <c r="UB66" s="6"/>
      <c r="UC66" s="4"/>
      <c r="UD66" s="6"/>
      <c r="UE66" s="6"/>
      <c r="UF66" s="4">
        <v>40</v>
      </c>
      <c r="UG66" s="4">
        <v>7.5599230000000003E-2</v>
      </c>
      <c r="UH66" s="6"/>
      <c r="UI66" s="5"/>
      <c r="UJ66" s="6"/>
      <c r="UK66" s="6"/>
      <c r="UL66" s="6"/>
      <c r="UM66" s="6"/>
      <c r="UN66" s="6"/>
      <c r="UO66" s="6"/>
      <c r="UP66" s="6"/>
      <c r="UQ66" s="6"/>
      <c r="UR66" s="6"/>
      <c r="US66" s="6"/>
      <c r="UT66" s="4"/>
      <c r="UU66" s="6"/>
      <c r="UV66" s="6"/>
      <c r="UW66" s="4">
        <v>60</v>
      </c>
      <c r="UX66" s="4">
        <v>6.4896629999999997E-3</v>
      </c>
      <c r="UY66" s="6"/>
      <c r="UZ66" s="5"/>
      <c r="VA66" s="6"/>
      <c r="VB66" s="6"/>
      <c r="VC66" s="6"/>
      <c r="VD66" s="6"/>
      <c r="VE66" s="6"/>
      <c r="VF66" s="6"/>
      <c r="VG66" s="6"/>
      <c r="VH66" s="6"/>
      <c r="VI66" s="6"/>
      <c r="VJ66" s="6"/>
      <c r="VK66" s="4"/>
      <c r="VL66" s="6"/>
      <c r="VM66" s="6"/>
      <c r="VN66" s="4">
        <v>19.260413329999999</v>
      </c>
      <c r="VO66" s="4">
        <v>2.8432738999999999E-2</v>
      </c>
      <c r="VP66" s="6"/>
      <c r="VQ66" s="5"/>
      <c r="VR66" s="6"/>
      <c r="VS66" s="6"/>
      <c r="VT66" s="6"/>
      <c r="VU66" s="6"/>
      <c r="VV66" s="6"/>
      <c r="VW66" s="6"/>
      <c r="VX66" s="6"/>
      <c r="VY66" s="6"/>
      <c r="VZ66" s="6"/>
      <c r="WA66" s="6"/>
      <c r="WB66" s="4"/>
      <c r="WC66" s="6"/>
      <c r="WD66" s="6"/>
      <c r="WE66" s="4">
        <v>63.034080000000003</v>
      </c>
      <c r="WF66" s="4">
        <v>4.0711349000000001E-2</v>
      </c>
      <c r="WG66" s="6"/>
      <c r="WH66" s="5"/>
      <c r="WI66" s="6"/>
      <c r="WJ66" s="6"/>
      <c r="WK66" s="6"/>
      <c r="WL66" s="6"/>
      <c r="WM66" s="6"/>
      <c r="WN66" s="6"/>
      <c r="WO66" s="6"/>
      <c r="WP66" s="6"/>
      <c r="WQ66" s="6"/>
      <c r="WR66" s="6"/>
      <c r="WS66" s="4"/>
      <c r="WT66" s="6"/>
      <c r="WU66" s="6"/>
      <c r="WV66" s="4"/>
      <c r="WW66" s="4"/>
      <c r="WX66" s="6"/>
      <c r="WY66" s="5"/>
      <c r="WZ66" s="6"/>
      <c r="XA66" s="6"/>
      <c r="XB66" s="6"/>
      <c r="XC66" s="6"/>
      <c r="XD66" s="6"/>
      <c r="XE66" s="6"/>
      <c r="XF66" s="6"/>
      <c r="XG66" s="6"/>
      <c r="XH66" s="6"/>
      <c r="XI66" s="6"/>
      <c r="XJ66" s="4"/>
      <c r="XK66" s="6"/>
      <c r="XL66" s="6"/>
      <c r="XM66" s="4"/>
      <c r="XN66" s="4"/>
      <c r="XO66" s="6"/>
      <c r="XP66" s="5"/>
      <c r="XQ66" s="6"/>
      <c r="XR66" s="6"/>
      <c r="XS66" s="6"/>
      <c r="XT66" s="6"/>
      <c r="XU66" s="6"/>
      <c r="XV66" s="6"/>
      <c r="XW66" s="6"/>
      <c r="XX66" s="6"/>
      <c r="XY66" s="6"/>
      <c r="XZ66" s="6"/>
      <c r="YA66" s="4"/>
      <c r="YB66" s="6"/>
      <c r="YC66" s="6"/>
      <c r="YD66" s="4">
        <v>42</v>
      </c>
      <c r="YE66" s="4">
        <v>8.2526296999999998E-2</v>
      </c>
      <c r="YF66" s="6"/>
      <c r="YG66" s="5"/>
      <c r="YH66" s="6"/>
      <c r="YI66" s="6"/>
      <c r="YJ66" s="6"/>
      <c r="YK66" s="6"/>
      <c r="YL66" s="6"/>
      <c r="YM66" s="6"/>
      <c r="YN66" s="6"/>
      <c r="YO66" s="6"/>
      <c r="YP66" s="6"/>
      <c r="YQ66" s="6"/>
      <c r="YR66" s="4"/>
      <c r="YS66" s="6"/>
      <c r="YT66" s="6"/>
      <c r="YU66" s="4"/>
      <c r="YV66" s="4"/>
      <c r="YW66" s="6"/>
      <c r="YX66" s="5"/>
      <c r="YY66" s="6"/>
      <c r="YZ66" s="6"/>
      <c r="ZA66" s="6"/>
      <c r="ZB66" s="6"/>
      <c r="ZC66" s="6"/>
      <c r="ZD66" s="6"/>
      <c r="ZE66" s="6"/>
      <c r="ZF66" s="6"/>
      <c r="ZG66" s="6"/>
      <c r="ZH66" s="6"/>
      <c r="ZI66" s="4"/>
      <c r="ZJ66" s="6"/>
      <c r="ZK66" s="6"/>
      <c r="ZL66" s="4">
        <v>100</v>
      </c>
      <c r="ZM66" s="4">
        <v>0.25349879800000003</v>
      </c>
      <c r="ZN66" s="6"/>
      <c r="ZO66" s="5"/>
      <c r="ZP66" s="6"/>
      <c r="ZQ66" s="6"/>
      <c r="ZR66" s="6"/>
      <c r="ZS66" s="6"/>
      <c r="ZT66" s="6"/>
      <c r="ZU66" s="6"/>
      <c r="ZV66" s="6"/>
      <c r="ZW66" s="6"/>
      <c r="ZX66" s="6"/>
      <c r="ZY66" s="6"/>
      <c r="ZZ66" s="4"/>
      <c r="AAA66" s="6"/>
      <c r="AAB66" s="6"/>
      <c r="AAC66" s="4">
        <v>107.33812</v>
      </c>
      <c r="AAD66" s="4">
        <v>4.5158359000000002E-2</v>
      </c>
      <c r="AAE66" s="6"/>
      <c r="AAF66" s="5"/>
      <c r="AAG66" s="6"/>
      <c r="AAH66" s="6"/>
      <c r="AAI66" s="6"/>
      <c r="AAJ66" s="6"/>
      <c r="AAK66" s="6"/>
      <c r="AAL66" s="6"/>
      <c r="AAM66" s="6"/>
      <c r="AAN66" s="6"/>
      <c r="AAO66" s="6"/>
      <c r="AAP66" s="6"/>
      <c r="AAQ66" s="4"/>
      <c r="AAR66" s="6"/>
      <c r="AAS66" s="6"/>
      <c r="AAT66" s="4"/>
      <c r="AAU66" s="4"/>
      <c r="AAV66" s="6"/>
      <c r="AAW66" s="5"/>
      <c r="AAX66" s="6"/>
      <c r="AAY66" s="6"/>
      <c r="AAZ66" s="6"/>
      <c r="ABA66" s="6"/>
      <c r="ABB66" s="6"/>
      <c r="ABC66" s="6"/>
      <c r="ABD66" s="6"/>
      <c r="ABE66" s="6"/>
      <c r="ABF66" s="6"/>
      <c r="ABG66" s="6"/>
      <c r="ABH66" s="4"/>
      <c r="ABI66" s="6"/>
      <c r="ABJ66" s="6"/>
      <c r="ABK66" s="4"/>
      <c r="ABL66" s="4"/>
      <c r="ABM66" s="6"/>
      <c r="ABN66" s="5"/>
      <c r="ABO66" s="6"/>
      <c r="ABP66" s="6"/>
      <c r="ABQ66" s="6"/>
      <c r="ABR66" s="6"/>
      <c r="ABS66" s="6"/>
      <c r="ABT66" s="6"/>
      <c r="ABU66" s="6"/>
      <c r="ABV66" s="6"/>
      <c r="ABW66" s="6"/>
      <c r="ABX66" s="6"/>
      <c r="ABY66" s="4"/>
      <c r="ABZ66" s="6"/>
      <c r="ACA66" s="6"/>
      <c r="ACB66" s="4"/>
      <c r="ACC66" s="4"/>
      <c r="ACD66" s="6"/>
      <c r="ACE66" s="5"/>
      <c r="ACF66" s="6"/>
      <c r="ACG66" s="6"/>
      <c r="ACH66" s="6"/>
      <c r="ACI66" s="6"/>
      <c r="ACJ66" s="6"/>
      <c r="ACK66" s="6"/>
      <c r="ACL66" s="6"/>
      <c r="ACM66" s="6"/>
      <c r="ACN66" s="6"/>
      <c r="ACO66" s="6"/>
      <c r="ACP66" s="4"/>
      <c r="ACQ66" s="6"/>
      <c r="ACR66" s="6"/>
      <c r="ACS66" s="4"/>
      <c r="ACT66" s="4"/>
      <c r="ACU66" s="6"/>
      <c r="ACV66" s="5"/>
      <c r="ACW66" s="6"/>
      <c r="ACX66" s="6"/>
      <c r="ACY66" s="6"/>
      <c r="ACZ66" s="6"/>
      <c r="ADA66" s="6"/>
      <c r="ADB66" s="6"/>
      <c r="ADC66" s="6"/>
      <c r="ADD66" s="6"/>
      <c r="ADE66" s="6"/>
      <c r="ADF66" s="6"/>
      <c r="ADG66" s="4"/>
      <c r="ADH66" s="6"/>
      <c r="ADI66" s="6"/>
      <c r="ADJ66" s="4"/>
      <c r="ADK66" s="4"/>
      <c r="ADL66" s="6"/>
      <c r="ADM66" s="5"/>
      <c r="ADN66" s="6"/>
      <c r="ADO66" s="6"/>
      <c r="ADP66" s="6"/>
      <c r="ADQ66" s="6"/>
      <c r="ADR66" s="6"/>
      <c r="ADS66" s="6"/>
      <c r="ADT66" s="6"/>
      <c r="ADU66" s="6"/>
      <c r="ADV66" s="6"/>
      <c r="ADW66" s="6"/>
      <c r="ADX66" s="4"/>
      <c r="ADY66" s="6"/>
      <c r="ADZ66" s="6"/>
      <c r="AEA66" s="4">
        <v>57.08196667</v>
      </c>
      <c r="AEB66" s="4">
        <v>9.0211589999999994E-2</v>
      </c>
      <c r="AEC66" s="6"/>
      <c r="AED66" s="5"/>
      <c r="AEE66" s="6"/>
      <c r="AEF66" s="6"/>
      <c r="AEG66" s="6"/>
      <c r="AEH66" s="6"/>
      <c r="AEI66" s="6"/>
      <c r="AEJ66" s="6"/>
      <c r="AEK66" s="6"/>
      <c r="AEL66" s="6"/>
      <c r="AEM66" s="6"/>
      <c r="AEN66" s="6"/>
      <c r="AEO66" s="4"/>
      <c r="AEP66" s="6"/>
      <c r="AEQ66" s="6"/>
      <c r="AER66" s="4">
        <v>42.314653329999999</v>
      </c>
      <c r="AES66" s="4">
        <v>0.25994722399999998</v>
      </c>
      <c r="AET66" s="6"/>
      <c r="AEU66" s="6"/>
      <c r="AEV66" s="6"/>
      <c r="AEW66" s="5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</row>
    <row r="67" spans="1:881" ht="15.75" x14ac:dyDescent="0.25">
      <c r="A67" s="4"/>
      <c r="B67" s="4"/>
      <c r="C67" s="4"/>
      <c r="D67" s="4">
        <v>10</v>
      </c>
      <c r="E67" s="4"/>
      <c r="F67" s="4"/>
      <c r="G67" s="4"/>
      <c r="H67" s="4"/>
      <c r="I67" s="4"/>
      <c r="J67" s="4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4"/>
      <c r="W67" s="6"/>
      <c r="X67" s="4"/>
      <c r="Y67" s="4"/>
      <c r="Z67" s="4"/>
      <c r="AA67" s="6"/>
      <c r="AB67" s="5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4"/>
      <c r="AN67" s="6"/>
      <c r="AO67" s="4"/>
      <c r="AP67" s="4">
        <v>58.936733330000003</v>
      </c>
      <c r="AQ67" s="4">
        <v>6.1720378999999999E-2</v>
      </c>
      <c r="AR67" s="6"/>
      <c r="AS67" s="5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4"/>
      <c r="BE67" s="6"/>
      <c r="BF67" s="4"/>
      <c r="BG67" s="4"/>
      <c r="BH67" s="4"/>
      <c r="BI67" s="6"/>
      <c r="BJ67" s="5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4"/>
      <c r="BV67" s="6"/>
      <c r="BW67" s="4"/>
      <c r="BX67" s="4"/>
      <c r="BY67" s="4"/>
      <c r="BZ67" s="6"/>
      <c r="CA67" s="5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4"/>
      <c r="CM67" s="6"/>
      <c r="CN67" s="4"/>
      <c r="CO67" s="4"/>
      <c r="CP67" s="4"/>
      <c r="CQ67" s="6"/>
      <c r="CR67" s="5"/>
      <c r="CS67" s="6"/>
      <c r="CT67" s="6"/>
      <c r="CU67" s="6"/>
      <c r="CV67" s="6"/>
      <c r="CW67" s="6"/>
      <c r="CX67" s="6"/>
      <c r="CY67" s="6"/>
      <c r="CZ67" s="4"/>
      <c r="DA67" s="4"/>
      <c r="DB67" s="6"/>
      <c r="DC67" s="4"/>
      <c r="DD67" s="6"/>
      <c r="DE67" s="4"/>
      <c r="DF67" s="4"/>
      <c r="DG67" s="4"/>
      <c r="DH67" s="4"/>
      <c r="DI67" s="5"/>
      <c r="DJ67" s="6"/>
      <c r="DK67" s="6"/>
      <c r="DL67" s="6"/>
      <c r="DM67" s="6"/>
      <c r="DN67" s="6"/>
      <c r="DO67" s="6"/>
      <c r="DP67" s="6"/>
      <c r="DQ67" s="4"/>
      <c r="DR67" s="4"/>
      <c r="DS67" s="6"/>
      <c r="DT67" s="4"/>
      <c r="DU67" s="6"/>
      <c r="DV67" s="4"/>
      <c r="DW67" s="4">
        <v>38</v>
      </c>
      <c r="DX67" s="4">
        <v>4.3770246999999998E-2</v>
      </c>
      <c r="DY67" s="4"/>
      <c r="DZ67" s="5"/>
      <c r="EA67" s="6"/>
      <c r="EB67" s="6"/>
      <c r="EC67" s="6"/>
      <c r="ED67" s="6"/>
      <c r="EE67" s="6"/>
      <c r="EF67" s="6"/>
      <c r="EG67" s="6"/>
      <c r="EH67" s="4"/>
      <c r="EI67" s="4"/>
      <c r="EJ67" s="6"/>
      <c r="EK67" s="4"/>
      <c r="EL67" s="6"/>
      <c r="EM67" s="4"/>
      <c r="EN67" s="4"/>
      <c r="EO67" s="4"/>
      <c r="EP67" s="4"/>
      <c r="EQ67" s="5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4"/>
      <c r="FC67" s="6"/>
      <c r="FD67" s="4"/>
      <c r="FE67" s="4">
        <v>104</v>
      </c>
      <c r="FF67" s="4">
        <v>4.4719398E-2</v>
      </c>
      <c r="FG67" s="6"/>
      <c r="FH67" s="5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4"/>
      <c r="FT67" s="6"/>
      <c r="FU67" s="4"/>
      <c r="FV67" s="4"/>
      <c r="FW67" s="4"/>
      <c r="FX67" s="6"/>
      <c r="FY67" s="5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4"/>
      <c r="GK67" s="6"/>
      <c r="GL67" s="4"/>
      <c r="GM67" s="4"/>
      <c r="GN67" s="4"/>
      <c r="GO67" s="6"/>
      <c r="GP67" s="5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4"/>
      <c r="HB67" s="6"/>
      <c r="HC67" s="4"/>
      <c r="HD67" s="4"/>
      <c r="HE67" s="4"/>
      <c r="HF67" s="6"/>
      <c r="HG67" s="5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4"/>
      <c r="HS67" s="6"/>
      <c r="HT67" s="4"/>
      <c r="HU67" s="4"/>
      <c r="HV67" s="4"/>
      <c r="HW67" s="6"/>
      <c r="HX67" s="5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4"/>
      <c r="IJ67" s="6"/>
      <c r="IK67" s="4"/>
      <c r="IL67" s="4">
        <v>46</v>
      </c>
      <c r="IM67" s="4">
        <v>5.2642172000000001E-2</v>
      </c>
      <c r="IN67" s="6"/>
      <c r="IO67" s="5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4"/>
      <c r="JA67" s="6"/>
      <c r="JB67" s="4"/>
      <c r="JC67" s="4"/>
      <c r="JD67" s="4"/>
      <c r="JE67" s="6"/>
      <c r="JF67" s="5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4"/>
      <c r="JR67" s="6"/>
      <c r="JS67" s="4"/>
      <c r="JT67" s="4"/>
      <c r="JU67" s="4"/>
      <c r="JV67" s="6"/>
      <c r="JW67" s="5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4"/>
      <c r="KI67" s="6"/>
      <c r="KJ67" s="4"/>
      <c r="KK67" s="4">
        <v>19.152979999999999</v>
      </c>
      <c r="KL67" s="4">
        <v>3.3799917999999998E-2</v>
      </c>
      <c r="KM67" s="6"/>
      <c r="KN67" s="5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4"/>
      <c r="KZ67" s="6"/>
      <c r="LA67" s="4"/>
      <c r="LB67" s="4"/>
      <c r="LC67" s="4"/>
      <c r="LD67" s="6"/>
      <c r="LE67" s="5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4"/>
      <c r="LQ67" s="6"/>
      <c r="LR67" s="4"/>
      <c r="LS67" s="4"/>
      <c r="LT67" s="4"/>
      <c r="LU67" s="6"/>
      <c r="LV67" s="5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4"/>
      <c r="MH67" s="6"/>
      <c r="MI67" s="4"/>
      <c r="MJ67" s="4"/>
      <c r="MK67" s="4"/>
      <c r="ML67" s="6"/>
      <c r="MM67" s="5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4"/>
      <c r="MY67" s="6"/>
      <c r="MZ67" s="4"/>
      <c r="NA67" s="4"/>
      <c r="NB67" s="4"/>
      <c r="NC67" s="6"/>
      <c r="ND67" s="5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4"/>
      <c r="NP67" s="6"/>
      <c r="NQ67" s="4"/>
      <c r="NR67" s="4"/>
      <c r="NS67" s="4"/>
      <c r="NT67" s="6"/>
      <c r="NU67" s="5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4"/>
      <c r="OG67" s="6"/>
      <c r="OH67" s="4"/>
      <c r="OI67" s="4"/>
      <c r="OJ67" s="4"/>
      <c r="OK67" s="6"/>
      <c r="OL67" s="5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4"/>
      <c r="OX67" s="6"/>
      <c r="OY67" s="4"/>
      <c r="OZ67" s="4"/>
      <c r="PA67" s="4"/>
      <c r="PB67" s="6"/>
      <c r="PC67" s="5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4"/>
      <c r="PO67" s="6"/>
      <c r="PP67" s="4"/>
      <c r="PQ67" s="4"/>
      <c r="PR67" s="4"/>
      <c r="PS67" s="6"/>
      <c r="PT67" s="5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4"/>
      <c r="QF67" s="6"/>
      <c r="QG67" s="4"/>
      <c r="QH67" s="4"/>
      <c r="QI67" s="4"/>
      <c r="QJ67" s="6"/>
      <c r="QK67" s="5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4"/>
      <c r="QW67" s="6"/>
      <c r="QX67" s="4"/>
      <c r="QY67" s="4">
        <v>126</v>
      </c>
      <c r="QZ67" s="4">
        <v>4.3241722000000003E-2</v>
      </c>
      <c r="RA67" s="6"/>
      <c r="RB67" s="5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4"/>
      <c r="RN67" s="6"/>
      <c r="RO67" s="4"/>
      <c r="RP67" s="4"/>
      <c r="RQ67" s="4"/>
      <c r="RR67" s="6"/>
      <c r="RS67" s="5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4"/>
      <c r="SE67" s="6"/>
      <c r="SF67" s="4"/>
      <c r="SG67" s="4"/>
      <c r="SH67" s="4"/>
      <c r="SI67" s="6"/>
      <c r="SJ67" s="5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4"/>
      <c r="SV67" s="6"/>
      <c r="SW67" s="4"/>
      <c r="SX67" s="4"/>
      <c r="SY67" s="4"/>
      <c r="SZ67" s="6"/>
      <c r="TA67" s="5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4"/>
      <c r="TM67" s="6"/>
      <c r="TN67" s="4"/>
      <c r="TO67" s="4"/>
      <c r="TP67" s="4"/>
      <c r="TQ67" s="6"/>
      <c r="TR67" s="5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4"/>
      <c r="UD67" s="6"/>
      <c r="UE67" s="4"/>
      <c r="UF67" s="4"/>
      <c r="UG67" s="4"/>
      <c r="UH67" s="6"/>
      <c r="UI67" s="5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4"/>
      <c r="UU67" s="6"/>
      <c r="UV67" s="4"/>
      <c r="UW67" s="4"/>
      <c r="UX67" s="4"/>
      <c r="UY67" s="6"/>
      <c r="UZ67" s="5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4"/>
      <c r="VL67" s="6"/>
      <c r="VM67" s="4"/>
      <c r="VN67" s="4">
        <v>21.01136</v>
      </c>
      <c r="VO67" s="4">
        <v>2.8547547E-2</v>
      </c>
      <c r="VP67" s="6"/>
      <c r="VQ67" s="5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4"/>
      <c r="WC67" s="6"/>
      <c r="WD67" s="4"/>
      <c r="WE67" s="4"/>
      <c r="WF67" s="4"/>
      <c r="WG67" s="6"/>
      <c r="WH67" s="5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4"/>
      <c r="WT67" s="6"/>
      <c r="WU67" s="4"/>
      <c r="WV67" s="4"/>
      <c r="WW67" s="4"/>
      <c r="WX67" s="6"/>
      <c r="WY67" s="5"/>
      <c r="WZ67" s="6"/>
      <c r="XA67" s="6"/>
      <c r="XB67" s="6"/>
      <c r="XC67" s="6"/>
      <c r="XD67" s="6"/>
      <c r="XE67" s="6"/>
      <c r="XF67" s="6"/>
      <c r="XG67" s="6"/>
      <c r="XH67" s="6"/>
      <c r="XI67" s="6"/>
      <c r="XJ67" s="4"/>
      <c r="XK67" s="6"/>
      <c r="XL67" s="4"/>
      <c r="XM67" s="4"/>
      <c r="XN67" s="4"/>
      <c r="XO67" s="6"/>
      <c r="XP67" s="5"/>
      <c r="XQ67" s="6"/>
      <c r="XR67" s="6"/>
      <c r="XS67" s="6"/>
      <c r="XT67" s="6"/>
      <c r="XU67" s="6"/>
      <c r="XV67" s="6"/>
      <c r="XW67" s="6"/>
      <c r="XX67" s="6"/>
      <c r="XY67" s="6"/>
      <c r="XZ67" s="6"/>
      <c r="YA67" s="4"/>
      <c r="YB67" s="6"/>
      <c r="YC67" s="4"/>
      <c r="YD67" s="4"/>
      <c r="YE67" s="4"/>
      <c r="YF67" s="6"/>
      <c r="YG67" s="5"/>
      <c r="YH67" s="6"/>
      <c r="YI67" s="6"/>
      <c r="YJ67" s="6"/>
      <c r="YK67" s="6"/>
      <c r="YL67" s="6"/>
      <c r="YM67" s="6"/>
      <c r="YN67" s="6"/>
      <c r="YO67" s="6"/>
      <c r="YP67" s="6"/>
      <c r="YQ67" s="6"/>
      <c r="YR67" s="4"/>
      <c r="YS67" s="6"/>
      <c r="YT67" s="4"/>
      <c r="YU67" s="4"/>
      <c r="YV67" s="4"/>
      <c r="YW67" s="6"/>
      <c r="YX67" s="5"/>
      <c r="YY67" s="6"/>
      <c r="YZ67" s="6"/>
      <c r="ZA67" s="6"/>
      <c r="ZB67" s="6"/>
      <c r="ZC67" s="6"/>
      <c r="ZD67" s="6"/>
      <c r="ZE67" s="6"/>
      <c r="ZF67" s="6"/>
      <c r="ZG67" s="6"/>
      <c r="ZH67" s="6"/>
      <c r="ZI67" s="4"/>
      <c r="ZJ67" s="6"/>
      <c r="ZK67" s="4"/>
      <c r="ZL67" s="4"/>
      <c r="ZM67" s="4"/>
      <c r="ZN67" s="6"/>
      <c r="ZO67" s="5"/>
      <c r="ZP67" s="6"/>
      <c r="ZQ67" s="6"/>
      <c r="ZR67" s="6"/>
      <c r="ZS67" s="6"/>
      <c r="ZT67" s="6"/>
      <c r="ZU67" s="6"/>
      <c r="ZV67" s="6"/>
      <c r="ZW67" s="6"/>
      <c r="ZX67" s="6"/>
      <c r="ZY67" s="6"/>
      <c r="ZZ67" s="4"/>
      <c r="AAA67" s="6"/>
      <c r="AAB67" s="4"/>
      <c r="AAC67" s="4">
        <v>109.06938</v>
      </c>
      <c r="AAD67" s="4">
        <v>4.6449554999999997E-2</v>
      </c>
      <c r="AAE67" s="6"/>
      <c r="AAF67" s="5"/>
      <c r="AAG67" s="6"/>
      <c r="AAH67" s="6"/>
      <c r="AAI67" s="6"/>
      <c r="AAJ67" s="6"/>
      <c r="AAK67" s="6"/>
      <c r="AAL67" s="6"/>
      <c r="AAM67" s="6"/>
      <c r="AAN67" s="6"/>
      <c r="AAO67" s="6"/>
      <c r="AAP67" s="6"/>
      <c r="AAQ67" s="4"/>
      <c r="AAR67" s="6"/>
      <c r="AAS67" s="4"/>
      <c r="AAT67" s="4"/>
      <c r="AAU67" s="4"/>
      <c r="AAV67" s="6"/>
      <c r="AAW67" s="5"/>
      <c r="AAX67" s="6"/>
      <c r="AAY67" s="6"/>
      <c r="AAZ67" s="6"/>
      <c r="ABA67" s="6"/>
      <c r="ABB67" s="6"/>
      <c r="ABC67" s="6"/>
      <c r="ABD67" s="6"/>
      <c r="ABE67" s="6"/>
      <c r="ABF67" s="6"/>
      <c r="ABG67" s="6"/>
      <c r="ABH67" s="4"/>
      <c r="ABI67" s="6"/>
      <c r="ABJ67" s="4"/>
      <c r="ABK67" s="4"/>
      <c r="ABL67" s="4"/>
      <c r="ABM67" s="6"/>
      <c r="ABN67" s="5"/>
      <c r="ABO67" s="6"/>
      <c r="ABP67" s="6"/>
      <c r="ABQ67" s="6"/>
      <c r="ABR67" s="6"/>
      <c r="ABS67" s="6"/>
      <c r="ABT67" s="6"/>
      <c r="ABU67" s="6"/>
      <c r="ABV67" s="6"/>
      <c r="ABW67" s="6"/>
      <c r="ABX67" s="6"/>
      <c r="ABY67" s="4"/>
      <c r="ABZ67" s="6"/>
      <c r="ACA67" s="4"/>
      <c r="ACB67" s="4"/>
      <c r="ACC67" s="4"/>
      <c r="ACD67" s="6"/>
      <c r="ACE67" s="5"/>
      <c r="ACF67" s="6"/>
      <c r="ACG67" s="6"/>
      <c r="ACH67" s="6"/>
      <c r="ACI67" s="6"/>
      <c r="ACJ67" s="6"/>
      <c r="ACK67" s="6"/>
      <c r="ACL67" s="6"/>
      <c r="ACM67" s="6"/>
      <c r="ACN67" s="6"/>
      <c r="ACO67" s="6"/>
      <c r="ACP67" s="4"/>
      <c r="ACQ67" s="6"/>
      <c r="ACR67" s="4"/>
      <c r="ACS67" s="4"/>
      <c r="ACT67" s="4"/>
      <c r="ACU67" s="6"/>
      <c r="ACV67" s="5"/>
      <c r="ACW67" s="6"/>
      <c r="ACX67" s="6"/>
      <c r="ACY67" s="6"/>
      <c r="ACZ67" s="6"/>
      <c r="ADA67" s="6"/>
      <c r="ADB67" s="6"/>
      <c r="ADC67" s="6"/>
      <c r="ADD67" s="6"/>
      <c r="ADE67" s="6"/>
      <c r="ADF67" s="6"/>
      <c r="ADG67" s="4"/>
      <c r="ADH67" s="6"/>
      <c r="ADI67" s="4"/>
      <c r="ADJ67" s="4"/>
      <c r="ADK67" s="4"/>
      <c r="ADL67" s="6"/>
      <c r="ADM67" s="5"/>
      <c r="ADN67" s="6"/>
      <c r="ADO67" s="6"/>
      <c r="ADP67" s="6"/>
      <c r="ADQ67" s="6"/>
      <c r="ADR67" s="6"/>
      <c r="ADS67" s="6"/>
      <c r="ADT67" s="6"/>
      <c r="ADU67" s="6"/>
      <c r="ADV67" s="6"/>
      <c r="ADW67" s="6"/>
      <c r="ADX67" s="4"/>
      <c r="ADY67" s="6"/>
      <c r="ADZ67" s="4"/>
      <c r="AEA67" s="4">
        <v>58.712879999999998</v>
      </c>
      <c r="AEB67" s="4">
        <v>9.0676324000000003E-2</v>
      </c>
      <c r="AEC67" s="6"/>
      <c r="AED67" s="5"/>
      <c r="AEE67" s="6"/>
      <c r="AEF67" s="6"/>
      <c r="AEG67" s="6"/>
      <c r="AEH67" s="6"/>
      <c r="AEI67" s="6"/>
      <c r="AEJ67" s="6"/>
      <c r="AEK67" s="6"/>
      <c r="AEL67" s="6"/>
      <c r="AEM67" s="6"/>
      <c r="AEN67" s="6"/>
      <c r="AEO67" s="4"/>
      <c r="AEP67" s="6"/>
      <c r="AEQ67" s="4"/>
      <c r="AER67" s="4">
        <v>43.942140000000002</v>
      </c>
      <c r="AES67" s="4">
        <v>0.26201942700000003</v>
      </c>
      <c r="AET67" s="6"/>
      <c r="AEU67" s="6"/>
      <c r="AEV67" s="6"/>
      <c r="AEW67" s="5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</row>
    <row r="68" spans="1:881" ht="15.75" x14ac:dyDescent="0.25">
      <c r="A68" s="4"/>
      <c r="B68" s="4"/>
      <c r="C68" s="4"/>
      <c r="D68" s="4">
        <v>13</v>
      </c>
      <c r="E68" s="4"/>
      <c r="F68" s="4"/>
      <c r="G68" s="4"/>
      <c r="H68" s="4"/>
      <c r="I68" s="4"/>
      <c r="J68" s="4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4"/>
      <c r="W68" s="6"/>
      <c r="X68" s="4"/>
      <c r="Y68" s="4"/>
      <c r="Z68" s="4"/>
      <c r="AA68" s="4"/>
      <c r="AB68" s="5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4"/>
      <c r="AN68" s="6"/>
      <c r="AO68" s="4"/>
      <c r="AP68" s="4">
        <v>60.620640000000002</v>
      </c>
      <c r="AQ68" s="4">
        <v>6.2810289000000005E-2</v>
      </c>
      <c r="AR68" s="4"/>
      <c r="AS68" s="5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4"/>
      <c r="BE68" s="6"/>
      <c r="BF68" s="4"/>
      <c r="BG68" s="4"/>
      <c r="BH68" s="4"/>
      <c r="BI68" s="4"/>
      <c r="BJ68" s="5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4"/>
      <c r="BV68" s="6"/>
      <c r="BW68" s="4"/>
      <c r="BX68" s="4"/>
      <c r="BY68" s="4"/>
      <c r="BZ68" s="4"/>
      <c r="CA68" s="5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4"/>
      <c r="CM68" s="6"/>
      <c r="CN68" s="4"/>
      <c r="CO68" s="4"/>
      <c r="CP68" s="4"/>
      <c r="CQ68" s="4"/>
      <c r="CR68" s="5"/>
      <c r="CS68" s="6"/>
      <c r="CT68" s="6"/>
      <c r="CU68" s="6"/>
      <c r="CV68" s="6"/>
      <c r="CW68" s="6"/>
      <c r="CX68" s="6"/>
      <c r="CY68" s="6"/>
      <c r="CZ68" s="4"/>
      <c r="DA68" s="4"/>
      <c r="DB68" s="6"/>
      <c r="DC68" s="4"/>
      <c r="DD68" s="6"/>
      <c r="DE68" s="4"/>
      <c r="DF68" s="4"/>
      <c r="DG68" s="4"/>
      <c r="DH68" s="4"/>
      <c r="DI68" s="5"/>
      <c r="DJ68" s="6"/>
      <c r="DK68" s="6"/>
      <c r="DL68" s="6"/>
      <c r="DM68" s="6"/>
      <c r="DN68" s="6"/>
      <c r="DO68" s="6"/>
      <c r="DP68" s="6"/>
      <c r="DQ68" s="4"/>
      <c r="DR68" s="4"/>
      <c r="DS68" s="6"/>
      <c r="DT68" s="4"/>
      <c r="DU68" s="6"/>
      <c r="DV68" s="4"/>
      <c r="DW68" s="4">
        <v>40</v>
      </c>
      <c r="DX68" s="4">
        <v>4.5666061000000001E-2</v>
      </c>
      <c r="DY68" s="4"/>
      <c r="DZ68" s="5"/>
      <c r="EA68" s="6"/>
      <c r="EB68" s="6"/>
      <c r="EC68" s="6"/>
      <c r="ED68" s="6"/>
      <c r="EE68" s="6"/>
      <c r="EF68" s="6"/>
      <c r="EG68" s="6"/>
      <c r="EH68" s="4"/>
      <c r="EI68" s="4"/>
      <c r="EJ68" s="6"/>
      <c r="EK68" s="4"/>
      <c r="EL68" s="6"/>
      <c r="EM68" s="4"/>
      <c r="EN68" s="4"/>
      <c r="EO68" s="4"/>
      <c r="EP68" s="4"/>
      <c r="EQ68" s="5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4"/>
      <c r="FC68" s="6"/>
      <c r="FD68" s="4"/>
      <c r="FE68" s="4">
        <v>106</v>
      </c>
      <c r="FF68" s="4">
        <v>4.5038676E-2</v>
      </c>
      <c r="FG68" s="4"/>
      <c r="FH68" s="5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4"/>
      <c r="FT68" s="6"/>
      <c r="FU68" s="4"/>
      <c r="FV68" s="4"/>
      <c r="FW68" s="4"/>
      <c r="FX68" s="4"/>
      <c r="FY68" s="5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4"/>
      <c r="GK68" s="6"/>
      <c r="GL68" s="4"/>
      <c r="GM68" s="4"/>
      <c r="GN68" s="4"/>
      <c r="GO68" s="4"/>
      <c r="GP68" s="5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4"/>
      <c r="HB68" s="6"/>
      <c r="HC68" s="4"/>
      <c r="HD68" s="4"/>
      <c r="HE68" s="4"/>
      <c r="HF68" s="4"/>
      <c r="HG68" s="5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4"/>
      <c r="HS68" s="6"/>
      <c r="HT68" s="4"/>
      <c r="HU68" s="4"/>
      <c r="HV68" s="4"/>
      <c r="HW68" s="4"/>
      <c r="HX68" s="5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4"/>
      <c r="IJ68" s="6"/>
      <c r="IK68" s="4"/>
      <c r="IL68" s="4"/>
      <c r="IM68" s="4"/>
      <c r="IN68" s="4"/>
      <c r="IO68" s="5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4"/>
      <c r="JA68" s="6"/>
      <c r="JB68" s="4"/>
      <c r="JC68" s="4"/>
      <c r="JD68" s="4"/>
      <c r="JE68" s="4"/>
      <c r="JF68" s="5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4"/>
      <c r="JR68" s="6"/>
      <c r="JS68" s="4"/>
      <c r="JT68" s="4"/>
      <c r="JU68" s="4"/>
      <c r="JV68" s="4"/>
      <c r="JW68" s="5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4"/>
      <c r="KI68" s="6"/>
      <c r="KJ68" s="4"/>
      <c r="KK68" s="4">
        <v>20.894159999999999</v>
      </c>
      <c r="KL68" s="4">
        <v>3.4027176999999999E-2</v>
      </c>
      <c r="KM68" s="4"/>
      <c r="KN68" s="5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4"/>
      <c r="KZ68" s="6"/>
      <c r="LA68" s="4"/>
      <c r="LB68" s="4"/>
      <c r="LC68" s="4"/>
      <c r="LD68" s="4"/>
      <c r="LE68" s="5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4"/>
      <c r="LQ68" s="6"/>
      <c r="LR68" s="4"/>
      <c r="LS68" s="4"/>
      <c r="LT68" s="4"/>
      <c r="LU68" s="4"/>
      <c r="LV68" s="5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4"/>
      <c r="MH68" s="6"/>
      <c r="MI68" s="4"/>
      <c r="MJ68" s="4"/>
      <c r="MK68" s="4"/>
      <c r="ML68" s="4"/>
      <c r="MM68" s="5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4"/>
      <c r="MY68" s="6"/>
      <c r="MZ68" s="4"/>
      <c r="NA68" s="4"/>
      <c r="NB68" s="4"/>
      <c r="NC68" s="4"/>
      <c r="ND68" s="5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4"/>
      <c r="NP68" s="6"/>
      <c r="NQ68" s="4"/>
      <c r="NR68" s="4"/>
      <c r="NS68" s="4"/>
      <c r="NT68" s="4"/>
      <c r="NU68" s="5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4"/>
      <c r="OG68" s="6"/>
      <c r="OH68" s="4"/>
      <c r="OI68" s="4"/>
      <c r="OJ68" s="4"/>
      <c r="OK68" s="4"/>
      <c r="OL68" s="5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4"/>
      <c r="OX68" s="6"/>
      <c r="OY68" s="4"/>
      <c r="OZ68" s="4"/>
      <c r="PA68" s="4"/>
      <c r="PB68" s="4"/>
      <c r="PC68" s="5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4"/>
      <c r="PO68" s="6"/>
      <c r="PP68" s="4"/>
      <c r="PQ68" s="4"/>
      <c r="PR68" s="4"/>
      <c r="PS68" s="4"/>
      <c r="PT68" s="5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4"/>
      <c r="QF68" s="6"/>
      <c r="QG68" s="4"/>
      <c r="QH68" s="4"/>
      <c r="QI68" s="4"/>
      <c r="QJ68" s="4"/>
      <c r="QK68" s="5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4"/>
      <c r="QW68" s="6"/>
      <c r="QX68" s="4"/>
      <c r="QY68" s="4">
        <v>128</v>
      </c>
      <c r="QZ68" s="4">
        <v>4.3984385000000001E-2</v>
      </c>
      <c r="RA68" s="4"/>
      <c r="RB68" s="5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4"/>
      <c r="RN68" s="6"/>
      <c r="RO68" s="4"/>
      <c r="RP68" s="4"/>
      <c r="RQ68" s="4"/>
      <c r="RR68" s="4"/>
      <c r="RS68" s="5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4"/>
      <c r="SE68" s="6"/>
      <c r="SF68" s="4"/>
      <c r="SG68" s="4"/>
      <c r="SH68" s="4"/>
      <c r="SI68" s="4"/>
      <c r="SJ68" s="5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4"/>
      <c r="SV68" s="6"/>
      <c r="SW68" s="4"/>
      <c r="SX68" s="4"/>
      <c r="SY68" s="4"/>
      <c r="SZ68" s="4"/>
      <c r="TA68" s="5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4"/>
      <c r="TM68" s="6"/>
      <c r="TN68" s="4"/>
      <c r="TO68" s="4"/>
      <c r="TP68" s="4"/>
      <c r="TQ68" s="4"/>
      <c r="TR68" s="5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4"/>
      <c r="UD68" s="6"/>
      <c r="UE68" s="4"/>
      <c r="UF68" s="4"/>
      <c r="UG68" s="4"/>
      <c r="UH68" s="4"/>
      <c r="UI68" s="5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4"/>
      <c r="UU68" s="6"/>
      <c r="UV68" s="4"/>
      <c r="UW68" s="4"/>
      <c r="UX68" s="4"/>
      <c r="UY68" s="4"/>
      <c r="UZ68" s="5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4"/>
      <c r="VL68" s="6"/>
      <c r="VM68" s="4"/>
      <c r="VN68" s="4"/>
      <c r="VO68" s="4"/>
      <c r="VP68" s="4"/>
      <c r="VQ68" s="5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4"/>
      <c r="WC68" s="6"/>
      <c r="WD68" s="4"/>
      <c r="WE68" s="4"/>
      <c r="WF68" s="4"/>
      <c r="WG68" s="4"/>
      <c r="WH68" s="5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4"/>
      <c r="WT68" s="6"/>
      <c r="WU68" s="4"/>
      <c r="WV68" s="4"/>
      <c r="WW68" s="4"/>
      <c r="WX68" s="4"/>
      <c r="WY68" s="5"/>
      <c r="WZ68" s="6"/>
      <c r="XA68" s="6"/>
      <c r="XB68" s="6"/>
      <c r="XC68" s="6"/>
      <c r="XD68" s="6"/>
      <c r="XE68" s="6"/>
      <c r="XF68" s="6"/>
      <c r="XG68" s="6"/>
      <c r="XH68" s="6"/>
      <c r="XI68" s="6"/>
      <c r="XJ68" s="4"/>
      <c r="XK68" s="6"/>
      <c r="XL68" s="4"/>
      <c r="XM68" s="4"/>
      <c r="XN68" s="4"/>
      <c r="XO68" s="4"/>
      <c r="XP68" s="5"/>
      <c r="XQ68" s="6"/>
      <c r="XR68" s="6"/>
      <c r="XS68" s="6"/>
      <c r="XT68" s="6"/>
      <c r="XU68" s="6"/>
      <c r="XV68" s="6"/>
      <c r="XW68" s="6"/>
      <c r="XX68" s="6"/>
      <c r="XY68" s="6"/>
      <c r="XZ68" s="6"/>
      <c r="YA68" s="4"/>
      <c r="YB68" s="6"/>
      <c r="YC68" s="4"/>
      <c r="YD68" s="4"/>
      <c r="YE68" s="4"/>
      <c r="YF68" s="4"/>
      <c r="YG68" s="5"/>
      <c r="YH68" s="6"/>
      <c r="YI68" s="6"/>
      <c r="YJ68" s="6"/>
      <c r="YK68" s="6"/>
      <c r="YL68" s="6"/>
      <c r="YM68" s="6"/>
      <c r="YN68" s="6"/>
      <c r="YO68" s="6"/>
      <c r="YP68" s="6"/>
      <c r="YQ68" s="6"/>
      <c r="YR68" s="4"/>
      <c r="YS68" s="6"/>
      <c r="YT68" s="4"/>
      <c r="YU68" s="4"/>
      <c r="YV68" s="4"/>
      <c r="YW68" s="4"/>
      <c r="YX68" s="5"/>
      <c r="YY68" s="6"/>
      <c r="YZ68" s="6"/>
      <c r="ZA68" s="6"/>
      <c r="ZB68" s="6"/>
      <c r="ZC68" s="6"/>
      <c r="ZD68" s="6"/>
      <c r="ZE68" s="6"/>
      <c r="ZF68" s="6"/>
      <c r="ZG68" s="6"/>
      <c r="ZH68" s="6"/>
      <c r="ZI68" s="4"/>
      <c r="ZJ68" s="6"/>
      <c r="ZK68" s="4"/>
      <c r="ZL68" s="4"/>
      <c r="ZM68" s="4"/>
      <c r="ZN68" s="4"/>
      <c r="ZO68" s="5"/>
      <c r="ZP68" s="6"/>
      <c r="ZQ68" s="6"/>
      <c r="ZR68" s="6"/>
      <c r="ZS68" s="6"/>
      <c r="ZT68" s="6"/>
      <c r="ZU68" s="6"/>
      <c r="ZV68" s="6"/>
      <c r="ZW68" s="6"/>
      <c r="ZX68" s="6"/>
      <c r="ZY68" s="6"/>
      <c r="ZZ68" s="4"/>
      <c r="AAA68" s="6"/>
      <c r="AAB68" s="4"/>
      <c r="AAC68" s="4">
        <v>110.80064</v>
      </c>
      <c r="AAD68" s="4">
        <v>4.6448820000000002E-2</v>
      </c>
      <c r="AAE68" s="4"/>
      <c r="AAF68" s="5"/>
      <c r="AAG68" s="6"/>
      <c r="AAH68" s="6"/>
      <c r="AAI68" s="6"/>
      <c r="AAJ68" s="6"/>
      <c r="AAK68" s="6"/>
      <c r="AAL68" s="6"/>
      <c r="AAM68" s="6"/>
      <c r="AAN68" s="6"/>
      <c r="AAO68" s="6"/>
      <c r="AAP68" s="6"/>
      <c r="AAQ68" s="4"/>
      <c r="AAR68" s="6"/>
      <c r="AAS68" s="4"/>
      <c r="AAT68" s="4"/>
      <c r="AAU68" s="4"/>
      <c r="AAV68" s="4"/>
      <c r="AAW68" s="5"/>
      <c r="AAX68" s="6"/>
      <c r="AAY68" s="6"/>
      <c r="AAZ68" s="6"/>
      <c r="ABA68" s="6"/>
      <c r="ABB68" s="6"/>
      <c r="ABC68" s="6"/>
      <c r="ABD68" s="6"/>
      <c r="ABE68" s="6"/>
      <c r="ABF68" s="6"/>
      <c r="ABG68" s="6"/>
      <c r="ABH68" s="4"/>
      <c r="ABI68" s="6"/>
      <c r="ABJ68" s="4"/>
      <c r="ABK68" s="4"/>
      <c r="ABL68" s="4"/>
      <c r="ABM68" s="4"/>
      <c r="ABN68" s="5"/>
      <c r="ABO68" s="6"/>
      <c r="ABP68" s="6"/>
      <c r="ABQ68" s="6"/>
      <c r="ABR68" s="6"/>
      <c r="ABS68" s="6"/>
      <c r="ABT68" s="6"/>
      <c r="ABU68" s="6"/>
      <c r="ABV68" s="6"/>
      <c r="ABW68" s="6"/>
      <c r="ABX68" s="6"/>
      <c r="ABY68" s="4"/>
      <c r="ABZ68" s="6"/>
      <c r="ACA68" s="4"/>
      <c r="ACB68" s="4"/>
      <c r="ACC68" s="4"/>
      <c r="ACD68" s="4"/>
      <c r="ACE68" s="5"/>
      <c r="ACF68" s="6"/>
      <c r="ACG68" s="6"/>
      <c r="ACH68" s="6"/>
      <c r="ACI68" s="6"/>
      <c r="ACJ68" s="6"/>
      <c r="ACK68" s="6"/>
      <c r="ACL68" s="6"/>
      <c r="ACM68" s="6"/>
      <c r="ACN68" s="6"/>
      <c r="ACO68" s="6"/>
      <c r="ACP68" s="4"/>
      <c r="ACQ68" s="6"/>
      <c r="ACR68" s="4"/>
      <c r="ACS68" s="4"/>
      <c r="ACT68" s="4"/>
      <c r="ACU68" s="4"/>
      <c r="ACV68" s="5"/>
      <c r="ACW68" s="6"/>
      <c r="ACX68" s="6"/>
      <c r="ACY68" s="6"/>
      <c r="ACZ68" s="6"/>
      <c r="ADA68" s="6"/>
      <c r="ADB68" s="6"/>
      <c r="ADC68" s="6"/>
      <c r="ADD68" s="6"/>
      <c r="ADE68" s="6"/>
      <c r="ADF68" s="6"/>
      <c r="ADG68" s="4"/>
      <c r="ADH68" s="6"/>
      <c r="ADI68" s="4"/>
      <c r="ADJ68" s="4"/>
      <c r="ADK68" s="4"/>
      <c r="ADL68" s="4"/>
      <c r="ADM68" s="5"/>
      <c r="ADN68" s="6"/>
      <c r="ADO68" s="6"/>
      <c r="ADP68" s="6"/>
      <c r="ADQ68" s="6"/>
      <c r="ADR68" s="6"/>
      <c r="ADS68" s="6"/>
      <c r="ADT68" s="6"/>
      <c r="ADU68" s="6"/>
      <c r="ADV68" s="6"/>
      <c r="ADW68" s="6"/>
      <c r="ADX68" s="4"/>
      <c r="ADY68" s="6"/>
      <c r="ADZ68" s="4"/>
      <c r="AEA68" s="4">
        <v>60.343793329999997</v>
      </c>
      <c r="AEB68" s="4">
        <v>9.0373713999999994E-2</v>
      </c>
      <c r="AEC68" s="4"/>
      <c r="AED68" s="5"/>
      <c r="AEE68" s="6"/>
      <c r="AEF68" s="6"/>
      <c r="AEG68" s="6"/>
      <c r="AEH68" s="6"/>
      <c r="AEI68" s="6"/>
      <c r="AEJ68" s="6"/>
      <c r="AEK68" s="6"/>
      <c r="AEL68" s="6"/>
      <c r="AEM68" s="6"/>
      <c r="AEN68" s="6"/>
      <c r="AEO68" s="4"/>
      <c r="AEP68" s="6"/>
      <c r="AEQ68" s="4"/>
      <c r="AER68" s="4"/>
      <c r="AES68" s="4"/>
      <c r="AET68" s="4"/>
      <c r="AEU68" s="4"/>
      <c r="AEV68" s="4"/>
      <c r="AEW68" s="5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</row>
    <row r="69" spans="1:881" ht="15.75" x14ac:dyDescent="0.25">
      <c r="A69" s="4"/>
      <c r="B69" s="4"/>
      <c r="C69" s="4"/>
      <c r="D69" s="4">
        <v>40</v>
      </c>
      <c r="E69" s="4"/>
      <c r="F69" s="4"/>
      <c r="G69" s="4"/>
      <c r="H69" s="4"/>
      <c r="I69" s="4"/>
      <c r="J69" s="4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4"/>
      <c r="W69" s="6"/>
      <c r="X69" s="4"/>
      <c r="Y69" s="4"/>
      <c r="Z69" s="4"/>
      <c r="AA69" s="4"/>
      <c r="AB69" s="5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4"/>
      <c r="AN69" s="6"/>
      <c r="AO69" s="4"/>
      <c r="AP69" s="4"/>
      <c r="AQ69" s="4"/>
      <c r="AR69" s="4"/>
      <c r="AS69" s="5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4"/>
      <c r="BE69" s="6"/>
      <c r="BF69" s="4"/>
      <c r="BG69" s="4"/>
      <c r="BH69" s="4"/>
      <c r="BI69" s="4"/>
      <c r="BJ69" s="5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4"/>
      <c r="BV69" s="6"/>
      <c r="BW69" s="4"/>
      <c r="BX69" s="4"/>
      <c r="BY69" s="4"/>
      <c r="BZ69" s="4"/>
      <c r="CA69" s="5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4"/>
      <c r="CM69" s="6"/>
      <c r="CN69" s="4"/>
      <c r="CO69" s="4"/>
      <c r="CP69" s="4"/>
      <c r="CQ69" s="4"/>
      <c r="CR69" s="5"/>
      <c r="CS69" s="6"/>
      <c r="CT69" s="6"/>
      <c r="CU69" s="6"/>
      <c r="CV69" s="6"/>
      <c r="CW69" s="6"/>
      <c r="CX69" s="6"/>
      <c r="CY69" s="6"/>
      <c r="CZ69" s="4"/>
      <c r="DA69" s="4"/>
      <c r="DB69" s="6"/>
      <c r="DC69" s="4"/>
      <c r="DD69" s="6"/>
      <c r="DE69" s="6">
        <v>0.135066667</v>
      </c>
      <c r="DF69" s="4">
        <v>3.4521999999999999</v>
      </c>
      <c r="DG69" s="4">
        <v>3.1139054999999999E-2</v>
      </c>
      <c r="DH69" s="6">
        <v>2.5471700000000001E-4</v>
      </c>
      <c r="DI69" s="5"/>
      <c r="DJ69" s="6"/>
      <c r="DK69" s="6"/>
      <c r="DL69" s="6"/>
      <c r="DM69" s="6"/>
      <c r="DN69" s="6"/>
      <c r="DO69" s="6"/>
      <c r="DP69" s="6"/>
      <c r="DQ69" s="4"/>
      <c r="DR69" s="4"/>
      <c r="DS69" s="6"/>
      <c r="DT69" s="4"/>
      <c r="DU69" s="6"/>
      <c r="DV69" s="6">
        <v>0.135066667</v>
      </c>
      <c r="DW69" s="4">
        <v>0</v>
      </c>
      <c r="DX69" s="4">
        <v>2.8787731E-2</v>
      </c>
      <c r="DY69" s="6">
        <v>3.3273599999999998E-4</v>
      </c>
      <c r="DZ69" s="5"/>
      <c r="EA69" s="6"/>
      <c r="EB69" s="6"/>
      <c r="EC69" s="6"/>
      <c r="ED69" s="6"/>
      <c r="EE69" s="6"/>
      <c r="EF69" s="6"/>
      <c r="EG69" s="6"/>
      <c r="EH69" s="4"/>
      <c r="EI69" s="4"/>
      <c r="EJ69" s="6"/>
      <c r="EK69" s="4"/>
      <c r="EL69" s="6"/>
      <c r="EM69" s="6">
        <v>0.135066667</v>
      </c>
      <c r="EN69" s="4"/>
      <c r="EO69" s="4"/>
      <c r="EP69" s="6" t="e">
        <v>#VALUE!</v>
      </c>
      <c r="EQ69" s="5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4"/>
      <c r="FC69" s="6"/>
      <c r="FD69" s="4"/>
      <c r="FE69" s="4"/>
      <c r="FF69" s="4"/>
      <c r="FG69" s="4"/>
      <c r="FH69" s="5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4"/>
      <c r="FT69" s="6"/>
      <c r="FU69" s="4"/>
      <c r="FV69" s="4"/>
      <c r="FW69" s="4"/>
      <c r="FX69" s="4"/>
      <c r="FY69" s="5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4"/>
      <c r="GK69" s="6"/>
      <c r="GL69" s="4"/>
      <c r="GM69" s="4"/>
      <c r="GN69" s="4"/>
      <c r="GO69" s="4"/>
      <c r="GP69" s="5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4"/>
      <c r="HB69" s="6"/>
      <c r="HC69" s="4"/>
      <c r="HD69" s="4"/>
      <c r="HE69" s="4"/>
      <c r="HF69" s="4"/>
      <c r="HG69" s="5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4"/>
      <c r="HS69" s="6"/>
      <c r="HT69" s="4"/>
      <c r="HU69" s="4"/>
      <c r="HV69" s="4"/>
      <c r="HW69" s="4"/>
      <c r="HX69" s="5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4"/>
      <c r="IJ69" s="6"/>
      <c r="IK69" s="4"/>
      <c r="IL69" s="4"/>
      <c r="IM69" s="4"/>
      <c r="IN69" s="4"/>
      <c r="IO69" s="5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4"/>
      <c r="JA69" s="6"/>
      <c r="JB69" s="4"/>
      <c r="JC69" s="4"/>
      <c r="JD69" s="4"/>
      <c r="JE69" s="4"/>
      <c r="JF69" s="5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4"/>
      <c r="JR69" s="6"/>
      <c r="JS69" s="4"/>
      <c r="JT69" s="4"/>
      <c r="JU69" s="4"/>
      <c r="JV69" s="4"/>
      <c r="JW69" s="5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4"/>
      <c r="KI69" s="6"/>
      <c r="KJ69" s="4"/>
      <c r="KK69" s="4"/>
      <c r="KL69" s="4"/>
      <c r="KM69" s="4"/>
      <c r="KN69" s="5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4"/>
      <c r="KZ69" s="6"/>
      <c r="LA69" s="4"/>
      <c r="LB69" s="4"/>
      <c r="LC69" s="4"/>
      <c r="LD69" s="4"/>
      <c r="LE69" s="5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4"/>
      <c r="LQ69" s="6"/>
      <c r="LR69" s="4"/>
      <c r="LS69" s="4"/>
      <c r="LT69" s="4"/>
      <c r="LU69" s="4"/>
      <c r="LV69" s="5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4"/>
      <c r="MH69" s="6"/>
      <c r="MI69" s="4"/>
      <c r="MJ69" s="4"/>
      <c r="MK69" s="4"/>
      <c r="ML69" s="4"/>
      <c r="MM69" s="5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4"/>
      <c r="MY69" s="6"/>
      <c r="MZ69" s="4"/>
      <c r="NA69" s="4"/>
      <c r="NB69" s="4"/>
      <c r="NC69" s="4"/>
      <c r="ND69" s="5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4"/>
      <c r="NP69" s="6"/>
      <c r="NQ69" s="4"/>
      <c r="NR69" s="4"/>
      <c r="NS69" s="4"/>
      <c r="NT69" s="4"/>
      <c r="NU69" s="5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4"/>
      <c r="OG69" s="6"/>
      <c r="OH69" s="4"/>
      <c r="OI69" s="4"/>
      <c r="OJ69" s="4"/>
      <c r="OK69" s="4"/>
      <c r="OL69" s="5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4"/>
      <c r="OX69" s="6"/>
      <c r="OY69" s="4"/>
      <c r="OZ69" s="4"/>
      <c r="PA69" s="4"/>
      <c r="PB69" s="4"/>
      <c r="PC69" s="5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4"/>
      <c r="PO69" s="6"/>
      <c r="PP69" s="4"/>
      <c r="PQ69" s="4"/>
      <c r="PR69" s="4"/>
      <c r="PS69" s="4"/>
      <c r="PT69" s="5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4"/>
      <c r="QF69" s="6"/>
      <c r="QG69" s="4"/>
      <c r="QH69" s="4"/>
      <c r="QI69" s="4"/>
      <c r="QJ69" s="4"/>
      <c r="QK69" s="5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4"/>
      <c r="QW69" s="6"/>
      <c r="QX69" s="4"/>
      <c r="QY69" s="4"/>
      <c r="QZ69" s="4"/>
      <c r="RA69" s="4"/>
      <c r="RB69" s="5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4"/>
      <c r="RN69" s="6"/>
      <c r="RO69" s="4"/>
      <c r="RP69" s="4"/>
      <c r="RQ69" s="4"/>
      <c r="RR69" s="4"/>
      <c r="RS69" s="5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4"/>
      <c r="SE69" s="6"/>
      <c r="SF69" s="4"/>
      <c r="SG69" s="4"/>
      <c r="SH69" s="4"/>
      <c r="SI69" s="4"/>
      <c r="SJ69" s="5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4"/>
      <c r="SV69" s="6"/>
      <c r="SW69" s="4"/>
      <c r="SX69" s="4"/>
      <c r="SY69" s="4"/>
      <c r="SZ69" s="4"/>
      <c r="TA69" s="5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4"/>
      <c r="TM69" s="6"/>
      <c r="TN69" s="4"/>
      <c r="TO69" s="4"/>
      <c r="TP69" s="4"/>
      <c r="TQ69" s="4"/>
      <c r="TR69" s="5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4"/>
      <c r="UD69" s="6"/>
      <c r="UE69" s="4"/>
      <c r="UF69" s="4"/>
      <c r="UG69" s="4"/>
      <c r="UH69" s="4"/>
      <c r="UI69" s="5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4"/>
      <c r="UU69" s="6"/>
      <c r="UV69" s="4"/>
      <c r="UW69" s="4"/>
      <c r="UX69" s="4"/>
      <c r="UY69" s="4"/>
      <c r="UZ69" s="5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4"/>
      <c r="VL69" s="6"/>
      <c r="VM69" s="4"/>
      <c r="VN69" s="4"/>
      <c r="VO69" s="4"/>
      <c r="VP69" s="4"/>
      <c r="VQ69" s="5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4"/>
      <c r="WC69" s="6"/>
      <c r="WD69" s="4"/>
      <c r="WE69" s="4"/>
      <c r="WF69" s="4"/>
      <c r="WG69" s="4"/>
      <c r="WH69" s="5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4"/>
      <c r="WT69" s="6"/>
      <c r="WU69" s="4"/>
      <c r="WV69" s="4"/>
      <c r="WW69" s="4"/>
      <c r="WX69" s="4"/>
      <c r="WY69" s="5"/>
      <c r="WZ69" s="6"/>
      <c r="XA69" s="6"/>
      <c r="XB69" s="6"/>
      <c r="XC69" s="6"/>
      <c r="XD69" s="6"/>
      <c r="XE69" s="6"/>
      <c r="XF69" s="6"/>
      <c r="XG69" s="6"/>
      <c r="XH69" s="6"/>
      <c r="XI69" s="6"/>
      <c r="XJ69" s="4"/>
      <c r="XK69" s="6"/>
      <c r="XL69" s="4"/>
      <c r="XM69" s="4"/>
      <c r="XN69" s="4"/>
      <c r="XO69" s="4"/>
      <c r="XP69" s="5"/>
      <c r="XQ69" s="6"/>
      <c r="XR69" s="6"/>
      <c r="XS69" s="6"/>
      <c r="XT69" s="6"/>
      <c r="XU69" s="6"/>
      <c r="XV69" s="6"/>
      <c r="XW69" s="6"/>
      <c r="XX69" s="6"/>
      <c r="XY69" s="6"/>
      <c r="XZ69" s="6"/>
      <c r="YA69" s="4"/>
      <c r="YB69" s="6"/>
      <c r="YC69" s="4"/>
      <c r="YD69" s="4"/>
      <c r="YE69" s="4"/>
      <c r="YF69" s="4"/>
      <c r="YG69" s="5"/>
      <c r="YH69" s="6"/>
      <c r="YI69" s="6"/>
      <c r="YJ69" s="6"/>
      <c r="YK69" s="6"/>
      <c r="YL69" s="6"/>
      <c r="YM69" s="6"/>
      <c r="YN69" s="6"/>
      <c r="YO69" s="6"/>
      <c r="YP69" s="6"/>
      <c r="YQ69" s="6"/>
      <c r="YR69" s="4"/>
      <c r="YS69" s="6"/>
      <c r="YT69" s="4"/>
      <c r="YU69" s="4"/>
      <c r="YV69" s="4"/>
      <c r="YW69" s="4"/>
      <c r="YX69" s="5"/>
      <c r="YY69" s="6"/>
      <c r="YZ69" s="6"/>
      <c r="ZA69" s="6"/>
      <c r="ZB69" s="6"/>
      <c r="ZC69" s="6"/>
      <c r="ZD69" s="6"/>
      <c r="ZE69" s="6"/>
      <c r="ZF69" s="6"/>
      <c r="ZG69" s="6"/>
      <c r="ZH69" s="6"/>
      <c r="ZI69" s="4"/>
      <c r="ZJ69" s="6"/>
      <c r="ZK69" s="4"/>
      <c r="ZL69" s="4"/>
      <c r="ZM69" s="4"/>
      <c r="ZN69" s="4"/>
      <c r="ZO69" s="5"/>
      <c r="ZP69" s="6"/>
      <c r="ZQ69" s="6"/>
      <c r="ZR69" s="6"/>
      <c r="ZS69" s="6"/>
      <c r="ZT69" s="6"/>
      <c r="ZU69" s="6"/>
      <c r="ZV69" s="6"/>
      <c r="ZW69" s="6"/>
      <c r="ZX69" s="6"/>
      <c r="ZY69" s="6"/>
      <c r="ZZ69" s="4"/>
      <c r="AAA69" s="6"/>
      <c r="AAB69" s="4"/>
      <c r="AAC69" s="4"/>
      <c r="AAD69" s="4"/>
      <c r="AAE69" s="4"/>
      <c r="AAF69" s="5"/>
      <c r="AAG69" s="6"/>
      <c r="AAH69" s="6"/>
      <c r="AAI69" s="6"/>
      <c r="AAJ69" s="6"/>
      <c r="AAK69" s="6"/>
      <c r="AAL69" s="6"/>
      <c r="AAM69" s="6"/>
      <c r="AAN69" s="6"/>
      <c r="AAO69" s="6"/>
      <c r="AAP69" s="6"/>
      <c r="AAQ69" s="4"/>
      <c r="AAR69" s="6"/>
      <c r="AAS69" s="4"/>
      <c r="AAT69" s="4"/>
      <c r="AAU69" s="4"/>
      <c r="AAV69" s="4"/>
      <c r="AAW69" s="5"/>
      <c r="AAX69" s="6"/>
      <c r="AAY69" s="6"/>
      <c r="AAZ69" s="6"/>
      <c r="ABA69" s="6"/>
      <c r="ABB69" s="6"/>
      <c r="ABC69" s="6"/>
      <c r="ABD69" s="6"/>
      <c r="ABE69" s="6"/>
      <c r="ABF69" s="6"/>
      <c r="ABG69" s="6"/>
      <c r="ABH69" s="4"/>
      <c r="ABI69" s="6"/>
      <c r="ABJ69" s="4"/>
      <c r="ABK69" s="4"/>
      <c r="ABL69" s="4"/>
      <c r="ABM69" s="4"/>
      <c r="ABN69" s="5"/>
      <c r="ABO69" s="6"/>
      <c r="ABP69" s="6"/>
      <c r="ABQ69" s="6"/>
      <c r="ABR69" s="6"/>
      <c r="ABS69" s="6"/>
      <c r="ABT69" s="6"/>
      <c r="ABU69" s="6"/>
      <c r="ABV69" s="6"/>
      <c r="ABW69" s="6"/>
      <c r="ABX69" s="6"/>
      <c r="ABY69" s="4"/>
      <c r="ABZ69" s="6"/>
      <c r="ACA69" s="4"/>
      <c r="ACB69" s="4"/>
      <c r="ACC69" s="4"/>
      <c r="ACD69" s="4"/>
      <c r="ACE69" s="5"/>
      <c r="ACF69" s="6"/>
      <c r="ACG69" s="6"/>
      <c r="ACH69" s="6"/>
      <c r="ACI69" s="6"/>
      <c r="ACJ69" s="6"/>
      <c r="ACK69" s="6"/>
      <c r="ACL69" s="6"/>
      <c r="ACM69" s="6"/>
      <c r="ACN69" s="6"/>
      <c r="ACO69" s="6"/>
      <c r="ACP69" s="4"/>
      <c r="ACQ69" s="6"/>
      <c r="ACR69" s="4"/>
      <c r="ACS69" s="4"/>
      <c r="ACT69" s="4"/>
      <c r="ACU69" s="4"/>
      <c r="ACV69" s="5"/>
      <c r="ACW69" s="6"/>
      <c r="ACX69" s="6"/>
      <c r="ACY69" s="6"/>
      <c r="ACZ69" s="6"/>
      <c r="ADA69" s="6"/>
      <c r="ADB69" s="6"/>
      <c r="ADC69" s="6"/>
      <c r="ADD69" s="6"/>
      <c r="ADE69" s="6"/>
      <c r="ADF69" s="6"/>
      <c r="ADG69" s="4"/>
      <c r="ADH69" s="6"/>
      <c r="ADI69" s="4"/>
      <c r="ADJ69" s="4"/>
      <c r="ADK69" s="4"/>
      <c r="ADL69" s="4"/>
      <c r="ADM69" s="5"/>
      <c r="ADN69" s="6"/>
      <c r="ADO69" s="6"/>
      <c r="ADP69" s="6"/>
      <c r="ADQ69" s="6"/>
      <c r="ADR69" s="6"/>
      <c r="ADS69" s="6"/>
      <c r="ADT69" s="6"/>
      <c r="ADU69" s="6"/>
      <c r="ADV69" s="6"/>
      <c r="ADW69" s="6"/>
      <c r="ADX69" s="4"/>
      <c r="ADY69" s="6"/>
      <c r="ADZ69" s="4"/>
      <c r="AEA69" s="4"/>
      <c r="AEB69" s="4"/>
      <c r="AEC69" s="4"/>
      <c r="AED69" s="5"/>
      <c r="AEE69" s="6"/>
      <c r="AEF69" s="6"/>
      <c r="AEG69" s="6"/>
      <c r="AEH69" s="6"/>
      <c r="AEI69" s="6"/>
      <c r="AEJ69" s="6"/>
      <c r="AEK69" s="6"/>
      <c r="AEL69" s="6"/>
      <c r="AEM69" s="6"/>
      <c r="AEN69" s="6"/>
      <c r="AEO69" s="4"/>
      <c r="AEP69" s="6"/>
      <c r="AEQ69" s="4"/>
      <c r="AER69" s="4"/>
      <c r="AES69" s="4"/>
      <c r="AET69" s="4"/>
      <c r="AEU69" s="4"/>
      <c r="AEV69" s="4"/>
      <c r="AEW69" s="5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</row>
    <row r="70" spans="1:881" ht="15.75" x14ac:dyDescent="0.25">
      <c r="A70" s="4"/>
      <c r="B70" s="4"/>
      <c r="C70" s="4"/>
      <c r="D70" s="4">
        <v>50</v>
      </c>
      <c r="E70" s="4"/>
      <c r="F70" s="4"/>
      <c r="G70" s="4"/>
      <c r="H70" s="4"/>
      <c r="I70" s="4"/>
      <c r="J70" s="4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4"/>
      <c r="W70" s="6"/>
      <c r="X70" s="4"/>
      <c r="Y70" s="4"/>
      <c r="Z70" s="4"/>
      <c r="AA70" s="4"/>
      <c r="AB70" s="5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4"/>
      <c r="AN70" s="6"/>
      <c r="AO70" s="4"/>
      <c r="AP70" s="4"/>
      <c r="AQ70" s="4"/>
      <c r="AR70" s="4"/>
      <c r="AS70" s="5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4"/>
      <c r="BE70" s="6"/>
      <c r="BF70" s="4"/>
      <c r="BG70" s="4"/>
      <c r="BH70" s="4"/>
      <c r="BI70" s="4"/>
      <c r="BJ70" s="5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4"/>
      <c r="BV70" s="6"/>
      <c r="BW70" s="4"/>
      <c r="BX70" s="4"/>
      <c r="BY70" s="4"/>
      <c r="BZ70" s="4"/>
      <c r="CA70" s="5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4"/>
      <c r="CM70" s="6"/>
      <c r="CN70" s="4"/>
      <c r="CO70" s="4"/>
      <c r="CP70" s="4"/>
      <c r="CQ70" s="4"/>
      <c r="CR70" s="5"/>
      <c r="CS70" s="6"/>
      <c r="CT70" s="6"/>
      <c r="CU70" s="6"/>
      <c r="CV70" s="6"/>
      <c r="CW70" s="6"/>
      <c r="CX70" s="6"/>
      <c r="CY70" s="6"/>
      <c r="CZ70" s="4"/>
      <c r="DA70" s="4"/>
      <c r="DB70" s="6"/>
      <c r="DC70" s="4"/>
      <c r="DD70" s="6"/>
      <c r="DE70" s="4"/>
      <c r="DF70" s="4">
        <v>5.1783000000000001</v>
      </c>
      <c r="DG70" s="4">
        <v>3.2174897000000001E-2</v>
      </c>
      <c r="DH70" s="6"/>
      <c r="DI70" s="5"/>
      <c r="DJ70" s="6"/>
      <c r="DK70" s="6"/>
      <c r="DL70" s="6"/>
      <c r="DM70" s="6"/>
      <c r="DN70" s="6"/>
      <c r="DO70" s="6"/>
      <c r="DP70" s="6"/>
      <c r="DQ70" s="4"/>
      <c r="DR70" s="4"/>
      <c r="DS70" s="6"/>
      <c r="DT70" s="4"/>
      <c r="DU70" s="6"/>
      <c r="DV70" s="4"/>
      <c r="DW70" s="4">
        <v>2</v>
      </c>
      <c r="DX70" s="4">
        <v>2.6845630999999998E-2</v>
      </c>
      <c r="DY70" s="6"/>
      <c r="DZ70" s="5"/>
      <c r="EA70" s="6"/>
      <c r="EB70" s="6"/>
      <c r="EC70" s="6"/>
      <c r="ED70" s="6"/>
      <c r="EE70" s="6"/>
      <c r="EF70" s="6"/>
      <c r="EG70" s="6"/>
      <c r="EH70" s="4"/>
      <c r="EI70" s="4"/>
      <c r="EJ70" s="6"/>
      <c r="EK70" s="4"/>
      <c r="EL70" s="6"/>
      <c r="EM70" s="4"/>
      <c r="EN70" s="4"/>
      <c r="EO70" s="4"/>
      <c r="EP70" s="6"/>
      <c r="EQ70" s="5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4"/>
      <c r="FC70" s="6"/>
      <c r="FD70" s="4"/>
      <c r="FE70" s="4"/>
      <c r="FF70" s="4"/>
      <c r="FG70" s="4"/>
      <c r="FH70" s="5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4"/>
      <c r="FT70" s="6"/>
      <c r="FU70" s="4"/>
      <c r="FV70" s="4"/>
      <c r="FW70" s="4"/>
      <c r="FX70" s="4"/>
      <c r="FY70" s="5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4"/>
      <c r="GK70" s="6"/>
      <c r="GL70" s="4"/>
      <c r="GM70" s="4"/>
      <c r="GN70" s="4"/>
      <c r="GO70" s="4"/>
      <c r="GP70" s="5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4"/>
      <c r="HB70" s="6"/>
      <c r="HC70" s="4"/>
      <c r="HD70" s="4"/>
      <c r="HE70" s="4"/>
      <c r="HF70" s="4"/>
      <c r="HG70" s="5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4"/>
      <c r="HS70" s="6"/>
      <c r="HT70" s="4"/>
      <c r="HU70" s="4"/>
      <c r="HV70" s="4"/>
      <c r="HW70" s="4"/>
      <c r="HX70" s="5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4"/>
      <c r="IJ70" s="6"/>
      <c r="IK70" s="4"/>
      <c r="IL70" s="4"/>
      <c r="IM70" s="4"/>
      <c r="IN70" s="4"/>
      <c r="IO70" s="5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4"/>
      <c r="JA70" s="6"/>
      <c r="JB70" s="4"/>
      <c r="JC70" s="4"/>
      <c r="JD70" s="4"/>
      <c r="JE70" s="4"/>
      <c r="JF70" s="5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4"/>
      <c r="JR70" s="6"/>
      <c r="JS70" s="4"/>
      <c r="JT70" s="4"/>
      <c r="JU70" s="4"/>
      <c r="JV70" s="4"/>
      <c r="JW70" s="5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4"/>
      <c r="KI70" s="6"/>
      <c r="KJ70" s="4"/>
      <c r="KK70" s="4"/>
      <c r="KL70" s="4"/>
      <c r="KM70" s="4"/>
      <c r="KN70" s="5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4"/>
      <c r="KZ70" s="6"/>
      <c r="LA70" s="4"/>
      <c r="LB70" s="4"/>
      <c r="LC70" s="4"/>
      <c r="LD70" s="4"/>
      <c r="LE70" s="5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4"/>
      <c r="LQ70" s="6"/>
      <c r="LR70" s="4"/>
      <c r="LS70" s="4"/>
      <c r="LT70" s="4"/>
      <c r="LU70" s="4"/>
      <c r="LV70" s="5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4"/>
      <c r="MH70" s="6"/>
      <c r="MI70" s="4"/>
      <c r="MJ70" s="4"/>
      <c r="MK70" s="4"/>
      <c r="ML70" s="4"/>
      <c r="MM70" s="5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4"/>
      <c r="MY70" s="6"/>
      <c r="MZ70" s="4"/>
      <c r="NA70" s="4"/>
      <c r="NB70" s="4"/>
      <c r="NC70" s="4"/>
      <c r="ND70" s="5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4"/>
      <c r="NP70" s="6"/>
      <c r="NQ70" s="4"/>
      <c r="NR70" s="4"/>
      <c r="NS70" s="4"/>
      <c r="NT70" s="4"/>
      <c r="NU70" s="5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4"/>
      <c r="OG70" s="6"/>
      <c r="OH70" s="4"/>
      <c r="OI70" s="4"/>
      <c r="OJ70" s="4"/>
      <c r="OK70" s="4"/>
      <c r="OL70" s="5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4"/>
      <c r="OX70" s="6"/>
      <c r="OY70" s="4"/>
      <c r="OZ70" s="4"/>
      <c r="PA70" s="4"/>
      <c r="PB70" s="4"/>
      <c r="PC70" s="5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4"/>
      <c r="PO70" s="6"/>
      <c r="PP70" s="4"/>
      <c r="PQ70" s="4"/>
      <c r="PR70" s="4"/>
      <c r="PS70" s="4"/>
      <c r="PT70" s="5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4"/>
      <c r="QF70" s="6"/>
      <c r="QG70" s="4"/>
      <c r="QH70" s="4"/>
      <c r="QI70" s="4"/>
      <c r="QJ70" s="4"/>
      <c r="QK70" s="5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4"/>
      <c r="QW70" s="6"/>
      <c r="QX70" s="4"/>
      <c r="QY70" s="4"/>
      <c r="QZ70" s="4"/>
      <c r="RA70" s="4"/>
      <c r="RB70" s="5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4"/>
      <c r="RN70" s="6"/>
      <c r="RO70" s="4"/>
      <c r="RP70" s="4"/>
      <c r="RQ70" s="4"/>
      <c r="RR70" s="4"/>
      <c r="RS70" s="5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4"/>
      <c r="SE70" s="6"/>
      <c r="SF70" s="4"/>
      <c r="SG70" s="4"/>
      <c r="SH70" s="4"/>
      <c r="SI70" s="4"/>
      <c r="SJ70" s="5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4"/>
      <c r="SV70" s="6"/>
      <c r="SW70" s="4"/>
      <c r="SX70" s="4"/>
      <c r="SY70" s="4"/>
      <c r="SZ70" s="4"/>
      <c r="TA70" s="5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4"/>
      <c r="TM70" s="6"/>
      <c r="TN70" s="4"/>
      <c r="TO70" s="4"/>
      <c r="TP70" s="4"/>
      <c r="TQ70" s="4"/>
      <c r="TR70" s="5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4"/>
      <c r="UD70" s="6"/>
      <c r="UE70" s="4"/>
      <c r="UF70" s="4"/>
      <c r="UG70" s="4"/>
      <c r="UH70" s="4"/>
      <c r="UI70" s="5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4"/>
      <c r="UU70" s="6"/>
      <c r="UV70" s="4"/>
      <c r="UW70" s="4"/>
      <c r="UX70" s="4"/>
      <c r="UY70" s="4"/>
      <c r="UZ70" s="5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4"/>
      <c r="VL70" s="6"/>
      <c r="VM70" s="4"/>
      <c r="VN70" s="4"/>
      <c r="VO70" s="4"/>
      <c r="VP70" s="4"/>
      <c r="VQ70" s="5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4"/>
      <c r="WC70" s="6"/>
      <c r="WD70" s="4"/>
      <c r="WE70" s="4"/>
      <c r="WF70" s="4"/>
      <c r="WG70" s="4"/>
      <c r="WH70" s="5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4"/>
      <c r="WT70" s="6"/>
      <c r="WU70" s="4"/>
      <c r="WV70" s="4"/>
      <c r="WW70" s="4"/>
      <c r="WX70" s="4"/>
      <c r="WY70" s="5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4"/>
      <c r="XK70" s="6"/>
      <c r="XL70" s="4"/>
      <c r="XM70" s="4"/>
      <c r="XN70" s="4"/>
      <c r="XO70" s="4"/>
      <c r="XP70" s="5"/>
      <c r="XQ70" s="6"/>
      <c r="XR70" s="6"/>
      <c r="XS70" s="6"/>
      <c r="XT70" s="6"/>
      <c r="XU70" s="6"/>
      <c r="XV70" s="6"/>
      <c r="XW70" s="6"/>
      <c r="XX70" s="6"/>
      <c r="XY70" s="6"/>
      <c r="XZ70" s="6"/>
      <c r="YA70" s="4"/>
      <c r="YB70" s="6"/>
      <c r="YC70" s="4"/>
      <c r="YD70" s="4"/>
      <c r="YE70" s="4"/>
      <c r="YF70" s="4"/>
      <c r="YG70" s="5"/>
      <c r="YH70" s="6"/>
      <c r="YI70" s="6"/>
      <c r="YJ70" s="6"/>
      <c r="YK70" s="6"/>
      <c r="YL70" s="6"/>
      <c r="YM70" s="6"/>
      <c r="YN70" s="6"/>
      <c r="YO70" s="6"/>
      <c r="YP70" s="6"/>
      <c r="YQ70" s="6"/>
      <c r="YR70" s="4"/>
      <c r="YS70" s="6"/>
      <c r="YT70" s="4"/>
      <c r="YU70" s="4"/>
      <c r="YV70" s="4"/>
      <c r="YW70" s="4"/>
      <c r="YX70" s="5"/>
      <c r="YY70" s="6"/>
      <c r="YZ70" s="6"/>
      <c r="ZA70" s="6"/>
      <c r="ZB70" s="6"/>
      <c r="ZC70" s="6"/>
      <c r="ZD70" s="6"/>
      <c r="ZE70" s="6"/>
      <c r="ZF70" s="6"/>
      <c r="ZG70" s="6"/>
      <c r="ZH70" s="6"/>
      <c r="ZI70" s="4"/>
      <c r="ZJ70" s="6"/>
      <c r="ZK70" s="4"/>
      <c r="ZL70" s="4"/>
      <c r="ZM70" s="4"/>
      <c r="ZN70" s="4"/>
      <c r="ZO70" s="5"/>
      <c r="ZP70" s="6"/>
      <c r="ZQ70" s="6"/>
      <c r="ZR70" s="6"/>
      <c r="ZS70" s="6"/>
      <c r="ZT70" s="6"/>
      <c r="ZU70" s="6"/>
      <c r="ZV70" s="6"/>
      <c r="ZW70" s="6"/>
      <c r="ZX70" s="6"/>
      <c r="ZY70" s="6"/>
      <c r="ZZ70" s="4"/>
      <c r="AAA70" s="6"/>
      <c r="AAB70" s="4"/>
      <c r="AAC70" s="4"/>
      <c r="AAD70" s="4"/>
      <c r="AAE70" s="4"/>
      <c r="AAF70" s="5"/>
      <c r="AAG70" s="6"/>
      <c r="AAH70" s="6"/>
      <c r="AAI70" s="6"/>
      <c r="AAJ70" s="6"/>
      <c r="AAK70" s="6"/>
      <c r="AAL70" s="6"/>
      <c r="AAM70" s="6"/>
      <c r="AAN70" s="6"/>
      <c r="AAO70" s="6"/>
      <c r="AAP70" s="6"/>
      <c r="AAQ70" s="4"/>
      <c r="AAR70" s="6"/>
      <c r="AAS70" s="4"/>
      <c r="AAT70" s="4"/>
      <c r="AAU70" s="4"/>
      <c r="AAV70" s="4"/>
      <c r="AAW70" s="5"/>
      <c r="AAX70" s="6"/>
      <c r="AAY70" s="6"/>
      <c r="AAZ70" s="6"/>
      <c r="ABA70" s="6"/>
      <c r="ABB70" s="6"/>
      <c r="ABC70" s="6"/>
      <c r="ABD70" s="6"/>
      <c r="ABE70" s="6"/>
      <c r="ABF70" s="6"/>
      <c r="ABG70" s="6"/>
      <c r="ABH70" s="4"/>
      <c r="ABI70" s="6"/>
      <c r="ABJ70" s="4"/>
      <c r="ABK70" s="4"/>
      <c r="ABL70" s="4"/>
      <c r="ABM70" s="4"/>
      <c r="ABN70" s="5"/>
      <c r="ABO70" s="6"/>
      <c r="ABP70" s="6"/>
      <c r="ABQ70" s="6"/>
      <c r="ABR70" s="6"/>
      <c r="ABS70" s="6"/>
      <c r="ABT70" s="6"/>
      <c r="ABU70" s="6"/>
      <c r="ABV70" s="6"/>
      <c r="ABW70" s="6"/>
      <c r="ABX70" s="6"/>
      <c r="ABY70" s="4"/>
      <c r="ABZ70" s="6"/>
      <c r="ACA70" s="4"/>
      <c r="ACB70" s="4"/>
      <c r="ACC70" s="4"/>
      <c r="ACD70" s="4"/>
      <c r="ACE70" s="5"/>
      <c r="ACF70" s="6"/>
      <c r="ACG70" s="6"/>
      <c r="ACH70" s="6"/>
      <c r="ACI70" s="6"/>
      <c r="ACJ70" s="6"/>
      <c r="ACK70" s="6"/>
      <c r="ACL70" s="6"/>
      <c r="ACM70" s="6"/>
      <c r="ACN70" s="6"/>
      <c r="ACO70" s="6"/>
      <c r="ACP70" s="4"/>
      <c r="ACQ70" s="6"/>
      <c r="ACR70" s="4"/>
      <c r="ACS70" s="4"/>
      <c r="ACT70" s="4"/>
      <c r="ACU70" s="4"/>
      <c r="ACV70" s="5"/>
      <c r="ACW70" s="6"/>
      <c r="ACX70" s="6"/>
      <c r="ACY70" s="6"/>
      <c r="ACZ70" s="6"/>
      <c r="ADA70" s="6"/>
      <c r="ADB70" s="6"/>
      <c r="ADC70" s="6"/>
      <c r="ADD70" s="6"/>
      <c r="ADE70" s="6"/>
      <c r="ADF70" s="6"/>
      <c r="ADG70" s="4"/>
      <c r="ADH70" s="6"/>
      <c r="ADI70" s="4"/>
      <c r="ADJ70" s="4"/>
      <c r="ADK70" s="4"/>
      <c r="ADL70" s="4"/>
      <c r="ADM70" s="5"/>
      <c r="ADN70" s="6"/>
      <c r="ADO70" s="6"/>
      <c r="ADP70" s="6"/>
      <c r="ADQ70" s="6"/>
      <c r="ADR70" s="6"/>
      <c r="ADS70" s="6"/>
      <c r="ADT70" s="6"/>
      <c r="ADU70" s="6"/>
      <c r="ADV70" s="6"/>
      <c r="ADW70" s="6"/>
      <c r="ADX70" s="4"/>
      <c r="ADY70" s="6"/>
      <c r="ADZ70" s="4"/>
      <c r="AEA70" s="4"/>
      <c r="AEB70" s="4"/>
      <c r="AEC70" s="4"/>
      <c r="AED70" s="5"/>
      <c r="AEE70" s="6"/>
      <c r="AEF70" s="6"/>
      <c r="AEG70" s="6"/>
      <c r="AEH70" s="6"/>
      <c r="AEI70" s="6"/>
      <c r="AEJ70" s="6"/>
      <c r="AEK70" s="6"/>
      <c r="AEL70" s="6"/>
      <c r="AEM70" s="6"/>
      <c r="AEN70" s="6"/>
      <c r="AEO70" s="4"/>
      <c r="AEP70" s="6"/>
      <c r="AEQ70" s="4"/>
      <c r="AER70" s="4"/>
      <c r="AES70" s="4"/>
      <c r="AET70" s="4"/>
      <c r="AEU70" s="4"/>
      <c r="AEV70" s="4"/>
      <c r="AEW70" s="5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</row>
    <row r="71" spans="1:881" ht="15.75" x14ac:dyDescent="0.25">
      <c r="A71" s="4"/>
      <c r="B71" s="4"/>
      <c r="C71" s="4"/>
      <c r="D71" s="19">
        <v>59</v>
      </c>
      <c r="E71" s="4"/>
      <c r="F71" s="4">
        <v>304</v>
      </c>
      <c r="G71" s="4"/>
      <c r="H71" s="4"/>
      <c r="I71" s="4"/>
      <c r="J71" s="4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4"/>
      <c r="W71" s="6"/>
      <c r="X71" s="6">
        <v>3.1977033000000002E-2</v>
      </c>
      <c r="Y71" s="4">
        <v>116</v>
      </c>
      <c r="Z71" s="4">
        <v>4.2925936999999997E-2</v>
      </c>
      <c r="AA71" s="6">
        <v>1.7382399999999999E-4</v>
      </c>
      <c r="AB71" s="5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4"/>
      <c r="AN71" s="6"/>
      <c r="AO71" s="6">
        <v>3.1977033000000002E-2</v>
      </c>
      <c r="AP71" s="4">
        <v>39.56199333</v>
      </c>
      <c r="AQ71" s="4">
        <v>3.4422354000000002E-2</v>
      </c>
      <c r="AR71" s="6">
        <v>2.4437100000000001E-4</v>
      </c>
      <c r="AS71" s="5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4"/>
      <c r="BE71" s="6"/>
      <c r="BF71" s="6">
        <v>3.1977033000000002E-2</v>
      </c>
      <c r="BG71" s="4">
        <v>10.103440000000001</v>
      </c>
      <c r="BH71" s="4">
        <v>3.0817799999999999E-2</v>
      </c>
      <c r="BI71" s="6">
        <v>1.77658E-4</v>
      </c>
      <c r="BJ71" s="5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4"/>
      <c r="BV71" s="6"/>
      <c r="BW71" s="6">
        <v>3.1977033000000002E-2</v>
      </c>
      <c r="BX71" s="4">
        <v>80</v>
      </c>
      <c r="BY71" s="4">
        <v>6.3031828999999998E-2</v>
      </c>
      <c r="BZ71" s="6">
        <v>2.27848E-4</v>
      </c>
      <c r="CA71" s="5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4"/>
      <c r="CM71" s="6"/>
      <c r="CN71" s="6">
        <v>3.1977033000000002E-2</v>
      </c>
      <c r="CO71" s="4">
        <v>60</v>
      </c>
      <c r="CP71" s="4">
        <v>4.4335461999999999E-2</v>
      </c>
      <c r="CQ71" s="6">
        <v>1.5829900000000001E-4</v>
      </c>
      <c r="CR71" s="5"/>
      <c r="CS71" s="6"/>
      <c r="CT71" s="6"/>
      <c r="CU71" s="6"/>
      <c r="CV71" s="6"/>
      <c r="CW71" s="6"/>
      <c r="CX71" s="6"/>
      <c r="CY71" s="6"/>
      <c r="CZ71" s="4"/>
      <c r="DA71" s="4"/>
      <c r="DB71" s="6"/>
      <c r="DC71" s="4"/>
      <c r="DD71" s="6"/>
      <c r="DE71" s="6"/>
      <c r="DF71" s="4">
        <v>6.9043999999999999</v>
      </c>
      <c r="DG71" s="4">
        <v>3.1534223E-2</v>
      </c>
      <c r="DH71" s="6"/>
      <c r="DI71" s="5"/>
      <c r="DJ71" s="6"/>
      <c r="DK71" s="6"/>
      <c r="DL71" s="6"/>
      <c r="DM71" s="6"/>
      <c r="DN71" s="6"/>
      <c r="DO71" s="6"/>
      <c r="DP71" s="6"/>
      <c r="DQ71" s="4"/>
      <c r="DR71" s="4"/>
      <c r="DS71" s="6"/>
      <c r="DT71" s="4"/>
      <c r="DU71" s="6"/>
      <c r="DV71" s="6"/>
      <c r="DW71" s="4">
        <v>4</v>
      </c>
      <c r="DX71" s="4">
        <v>2.7883239000000001E-2</v>
      </c>
      <c r="DY71" s="6"/>
      <c r="DZ71" s="5"/>
      <c r="EA71" s="6"/>
      <c r="EB71" s="6"/>
      <c r="EC71" s="6"/>
      <c r="ED71" s="6"/>
      <c r="EE71" s="6"/>
      <c r="EF71" s="6"/>
      <c r="EG71" s="6"/>
      <c r="EH71" s="4"/>
      <c r="EI71" s="4"/>
      <c r="EJ71" s="6"/>
      <c r="EK71" s="4"/>
      <c r="EL71" s="6"/>
      <c r="EM71" s="6"/>
      <c r="EN71" s="4"/>
      <c r="EO71" s="4"/>
      <c r="EP71" s="6"/>
      <c r="EQ71" s="5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4"/>
      <c r="FC71" s="6"/>
      <c r="FD71" s="6">
        <v>3.1977033000000002E-2</v>
      </c>
      <c r="FE71" s="4">
        <v>60</v>
      </c>
      <c r="FF71" s="4">
        <v>2.9517376000000001E-2</v>
      </c>
      <c r="FG71" s="6">
        <v>2.3595500000000001E-4</v>
      </c>
      <c r="FH71" s="5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4"/>
      <c r="FT71" s="6"/>
      <c r="FU71" s="6">
        <v>3.1977033000000002E-2</v>
      </c>
      <c r="FV71" s="4">
        <v>40</v>
      </c>
      <c r="FW71" s="4">
        <v>3.1020823999999999E-2</v>
      </c>
      <c r="FX71" s="6">
        <v>2.5649800000000002E-4</v>
      </c>
      <c r="FY71" s="5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4"/>
      <c r="GK71" s="6"/>
      <c r="GL71" s="6">
        <v>3.1977033000000002E-2</v>
      </c>
      <c r="GM71" s="4">
        <v>0</v>
      </c>
      <c r="GN71" s="4">
        <v>3.1742098000000003E-2</v>
      </c>
      <c r="GO71" s="6">
        <v>5.4528599999999997E-4</v>
      </c>
      <c r="GP71" s="5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4"/>
      <c r="HB71" s="6"/>
      <c r="HC71" s="6">
        <v>3.1977033000000002E-2</v>
      </c>
      <c r="HD71" s="4">
        <v>51.814846670000001</v>
      </c>
      <c r="HE71" s="4">
        <v>2.8925386000000001E-2</v>
      </c>
      <c r="HF71" s="7">
        <v>6.7362599999999998E-5</v>
      </c>
      <c r="HG71" s="5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4"/>
      <c r="HS71" s="6"/>
      <c r="HT71" s="6">
        <v>3.1977033000000002E-2</v>
      </c>
      <c r="HU71" s="4">
        <v>80</v>
      </c>
      <c r="HV71" s="4">
        <v>3.7872217999999999E-2</v>
      </c>
      <c r="HW71" s="7">
        <v>5.72242E-5</v>
      </c>
      <c r="HX71" s="5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4"/>
      <c r="IJ71" s="6"/>
      <c r="IK71" s="6">
        <v>3.1977033000000002E-2</v>
      </c>
      <c r="IL71" s="4">
        <v>44</v>
      </c>
      <c r="IM71" s="4">
        <v>2.9489650999999999E-2</v>
      </c>
      <c r="IN71" s="7">
        <v>6.6018200000000004E-5</v>
      </c>
      <c r="IO71" s="5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4"/>
      <c r="JA71" s="6"/>
      <c r="JB71" s="6">
        <v>3.1977033000000002E-2</v>
      </c>
      <c r="JC71" s="4">
        <v>48</v>
      </c>
      <c r="JD71" s="4">
        <v>2.6712131E-2</v>
      </c>
      <c r="JE71" s="6">
        <v>4.7446599999999999E-4</v>
      </c>
      <c r="JF71" s="5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4"/>
      <c r="JR71" s="6"/>
      <c r="JS71" s="6">
        <v>3.1977033000000002E-2</v>
      </c>
      <c r="JT71" s="4">
        <v>79.765439999999998</v>
      </c>
      <c r="JU71" s="4">
        <v>4.9551619999999998E-2</v>
      </c>
      <c r="JV71" s="6">
        <v>1.2718000000000001E-4</v>
      </c>
      <c r="JW71" s="5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4"/>
      <c r="KI71" s="6"/>
      <c r="KJ71" s="6">
        <v>3.1977033000000002E-2</v>
      </c>
      <c r="KK71" s="4">
        <v>0</v>
      </c>
      <c r="KL71" s="4">
        <v>4.7336799999999998E-2</v>
      </c>
      <c r="KM71" s="7">
        <v>4.5480199999999999E-5</v>
      </c>
      <c r="KN71" s="5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4"/>
      <c r="KZ71" s="6"/>
      <c r="LA71" s="6">
        <v>3.1977033000000002E-2</v>
      </c>
      <c r="LB71" s="4">
        <v>20.894159999999999</v>
      </c>
      <c r="LC71" s="4">
        <v>2.9416108E-2</v>
      </c>
      <c r="LD71" s="7">
        <v>-5.9033899999999997E-5</v>
      </c>
      <c r="LE71" s="5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4"/>
      <c r="LQ71" s="6"/>
      <c r="LR71" s="6">
        <v>3.1977033000000002E-2</v>
      </c>
      <c r="LS71" s="6">
        <v>33.704859999999996</v>
      </c>
      <c r="LT71" s="6">
        <v>-5.1597999999999998E-2</v>
      </c>
      <c r="LU71" s="6">
        <v>1.6472599999999999E-4</v>
      </c>
      <c r="LV71" s="5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4"/>
      <c r="MH71" s="6"/>
      <c r="MI71" s="6">
        <v>3.1977033000000002E-2</v>
      </c>
      <c r="MJ71" s="6">
        <v>42.574559999999998</v>
      </c>
      <c r="MK71" s="6">
        <v>4.8572999999999998E-2</v>
      </c>
      <c r="ML71" s="6">
        <v>3.0815600000000002E-4</v>
      </c>
      <c r="MM71" s="5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4"/>
      <c r="MY71" s="6"/>
      <c r="MZ71" s="6">
        <v>3.1977033000000002E-2</v>
      </c>
      <c r="NA71" s="4">
        <v>69.043999999999997</v>
      </c>
      <c r="NB71" s="4">
        <v>4.040436E-2</v>
      </c>
      <c r="NC71" s="7">
        <v>8.3371899999999994E-5</v>
      </c>
      <c r="ND71" s="5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4"/>
      <c r="NP71" s="6"/>
      <c r="NQ71" s="6">
        <v>3.1977033000000002E-2</v>
      </c>
      <c r="NR71" s="4">
        <v>76</v>
      </c>
      <c r="NS71" s="4">
        <v>2.2155826999999999E-2</v>
      </c>
      <c r="NT71" s="6">
        <v>2.8311500000000002E-4</v>
      </c>
      <c r="NU71" s="5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4"/>
      <c r="OG71" s="6"/>
      <c r="OH71" s="6">
        <v>3.1977033000000002E-2</v>
      </c>
      <c r="OI71" s="4">
        <v>25.891500000000001</v>
      </c>
      <c r="OJ71" s="4">
        <v>5.0194133000000002E-2</v>
      </c>
      <c r="OK71" s="6">
        <v>2.37345E-4</v>
      </c>
      <c r="OL71" s="5"/>
      <c r="OM71" s="6"/>
      <c r="ON71" s="6"/>
      <c r="OO71" s="6"/>
      <c r="OP71" s="6"/>
      <c r="OQ71" s="6"/>
      <c r="OR71" s="6"/>
      <c r="OS71" s="6"/>
      <c r="OT71" s="6"/>
      <c r="OU71" s="6"/>
      <c r="OV71" s="6"/>
      <c r="OW71" s="4"/>
      <c r="OX71" s="6"/>
      <c r="OY71" s="6">
        <v>3.1977033000000002E-2</v>
      </c>
      <c r="OZ71" s="4">
        <v>71.804553330000005</v>
      </c>
      <c r="PA71" s="4">
        <v>4.0905944999999999E-2</v>
      </c>
      <c r="PB71" s="6">
        <v>1.2348400000000001E-4</v>
      </c>
      <c r="PC71" s="5"/>
      <c r="PD71" s="6"/>
      <c r="PE71" s="6"/>
      <c r="PF71" s="6"/>
      <c r="PG71" s="6"/>
      <c r="PH71" s="6"/>
      <c r="PI71" s="6"/>
      <c r="PJ71" s="6"/>
      <c r="PK71" s="6"/>
      <c r="PL71" s="6"/>
      <c r="PM71" s="6"/>
      <c r="PN71" s="4"/>
      <c r="PO71" s="6"/>
      <c r="PP71" s="6">
        <v>3.1977033000000002E-2</v>
      </c>
      <c r="PQ71" s="4">
        <v>22.46729333</v>
      </c>
      <c r="PR71" s="4">
        <v>5.0110465999999999E-2</v>
      </c>
      <c r="PS71" s="6">
        <v>3.9676799999999998E-4</v>
      </c>
      <c r="PT71" s="5"/>
      <c r="PU71" s="6"/>
      <c r="PV71" s="6"/>
      <c r="PW71" s="6"/>
      <c r="PX71" s="6"/>
      <c r="PY71" s="6"/>
      <c r="PZ71" s="6"/>
      <c r="QA71" s="6"/>
      <c r="QB71" s="6"/>
      <c r="QC71" s="6"/>
      <c r="QD71" s="6"/>
      <c r="QE71" s="4"/>
      <c r="QF71" s="6"/>
      <c r="QG71" s="6">
        <v>3.1977033000000002E-2</v>
      </c>
      <c r="QH71" s="4">
        <v>58.445566669999998</v>
      </c>
      <c r="QI71" s="4">
        <v>4.2362315999999997E-2</v>
      </c>
      <c r="QJ71" s="6">
        <v>8.3392799999999995E-4</v>
      </c>
      <c r="QK71" s="5"/>
      <c r="QL71" s="6"/>
      <c r="QM71" s="6"/>
      <c r="QN71" s="6"/>
      <c r="QO71" s="6"/>
      <c r="QP71" s="6"/>
      <c r="QQ71" s="6"/>
      <c r="QR71" s="6"/>
      <c r="QS71" s="6"/>
      <c r="QT71" s="6"/>
      <c r="QU71" s="6"/>
      <c r="QV71" s="4"/>
      <c r="QW71" s="6"/>
      <c r="QX71" s="6">
        <v>3.1977033000000002E-2</v>
      </c>
      <c r="QY71" s="4">
        <v>80</v>
      </c>
      <c r="QZ71" s="4">
        <v>1.2736239999999999E-2</v>
      </c>
      <c r="RA71" s="7">
        <v>9.5152100000000007E-5</v>
      </c>
      <c r="RB71" s="5"/>
      <c r="RC71" s="6"/>
      <c r="RD71" s="6"/>
      <c r="RE71" s="6"/>
      <c r="RF71" s="6"/>
      <c r="RG71" s="6"/>
      <c r="RH71" s="6"/>
      <c r="RI71" s="6"/>
      <c r="RJ71" s="6"/>
      <c r="RK71" s="6"/>
      <c r="RL71" s="6"/>
      <c r="RM71" s="4"/>
      <c r="RN71" s="6"/>
      <c r="RO71" s="6">
        <v>3.1977033000000002E-2</v>
      </c>
      <c r="RP71" s="4">
        <v>20.03848</v>
      </c>
      <c r="RQ71" s="4">
        <v>4.2493626E-2</v>
      </c>
      <c r="RR71" s="6">
        <v>3.3929700000000001E-4</v>
      </c>
      <c r="RS71" s="5"/>
      <c r="RT71" s="6"/>
      <c r="RU71" s="6"/>
      <c r="RV71" s="6"/>
      <c r="RW71" s="6"/>
      <c r="RX71" s="6"/>
      <c r="RY71" s="6"/>
      <c r="RZ71" s="6"/>
      <c r="SA71" s="6"/>
      <c r="SB71" s="6"/>
      <c r="SC71" s="6"/>
      <c r="SD71" s="4"/>
      <c r="SE71" s="6"/>
      <c r="SF71" s="6">
        <v>3.1977033000000002E-2</v>
      </c>
      <c r="SG71" s="4">
        <v>28</v>
      </c>
      <c r="SH71" s="4">
        <v>2.2910649000000002E-2</v>
      </c>
      <c r="SI71" s="6">
        <v>1.7328100000000001E-4</v>
      </c>
      <c r="SJ71" s="5"/>
      <c r="SK71" s="6"/>
      <c r="SL71" s="6"/>
      <c r="SM71" s="6"/>
      <c r="SN71" s="6"/>
      <c r="SO71" s="6"/>
      <c r="SP71" s="6"/>
      <c r="SQ71" s="6"/>
      <c r="SR71" s="6"/>
      <c r="SS71" s="6"/>
      <c r="ST71" s="6"/>
      <c r="SU71" s="4"/>
      <c r="SV71" s="6"/>
      <c r="SW71" s="6">
        <v>3.1977033000000002E-2</v>
      </c>
      <c r="SX71" s="4">
        <v>24</v>
      </c>
      <c r="SY71" s="4">
        <v>2.1897626999999999E-2</v>
      </c>
      <c r="SZ71" s="6">
        <v>1.13371E-4</v>
      </c>
      <c r="TA71" s="5"/>
      <c r="TB71" s="6"/>
      <c r="TC71" s="6"/>
      <c r="TD71" s="6"/>
      <c r="TE71" s="6"/>
      <c r="TF71" s="6"/>
      <c r="TG71" s="6"/>
      <c r="TH71" s="6"/>
      <c r="TI71" s="6"/>
      <c r="TJ71" s="6"/>
      <c r="TK71" s="6"/>
      <c r="TL71" s="4"/>
      <c r="TM71" s="6"/>
      <c r="TN71" s="6">
        <v>3.1977033000000002E-2</v>
      </c>
      <c r="TO71" s="4">
        <v>42</v>
      </c>
      <c r="TP71" s="4">
        <v>4.0460714000000002E-2</v>
      </c>
      <c r="TQ71" s="6">
        <v>1.49176E-4</v>
      </c>
      <c r="TR71" s="5"/>
      <c r="TS71" s="6"/>
      <c r="TT71" s="6"/>
      <c r="TU71" s="6"/>
      <c r="TV71" s="6"/>
      <c r="TW71" s="6"/>
      <c r="TX71" s="6"/>
      <c r="TY71" s="6"/>
      <c r="TZ71" s="6"/>
      <c r="UA71" s="6"/>
      <c r="UB71" s="6"/>
      <c r="UC71" s="4"/>
      <c r="UD71" s="6"/>
      <c r="UE71" s="6">
        <v>3.1977033000000002E-2</v>
      </c>
      <c r="UF71" s="4">
        <v>26</v>
      </c>
      <c r="UG71" s="4">
        <v>3.4061804000000001E-2</v>
      </c>
      <c r="UH71" s="6">
        <v>1.9631499999999999E-4</v>
      </c>
      <c r="UI71" s="5"/>
      <c r="UJ71" s="6"/>
      <c r="UK71" s="6"/>
      <c r="UL71" s="6"/>
      <c r="UM71" s="6"/>
      <c r="UN71" s="6"/>
      <c r="UO71" s="6"/>
      <c r="UP71" s="6"/>
      <c r="UQ71" s="6"/>
      <c r="UR71" s="6"/>
      <c r="US71" s="6"/>
      <c r="UT71" s="4"/>
      <c r="UU71" s="6"/>
      <c r="UV71" s="6">
        <v>3.1977033000000002E-2</v>
      </c>
      <c r="UW71" s="4">
        <v>20.894159999999999</v>
      </c>
      <c r="UX71" s="4">
        <v>2.9416108E-2</v>
      </c>
      <c r="UY71" s="7">
        <v>-5.3233899999999999E-5</v>
      </c>
      <c r="UZ71" s="5"/>
      <c r="VA71" s="6"/>
      <c r="VB71" s="6"/>
      <c r="VC71" s="6"/>
      <c r="VD71" s="6"/>
      <c r="VE71" s="6"/>
      <c r="VF71" s="6"/>
      <c r="VG71" s="6"/>
      <c r="VH71" s="6"/>
      <c r="VI71" s="6"/>
      <c r="VJ71" s="6"/>
      <c r="VK71" s="4"/>
      <c r="VL71" s="6"/>
      <c r="VM71" s="6">
        <v>3.1977033000000002E-2</v>
      </c>
      <c r="VN71" s="4">
        <v>28.01514667</v>
      </c>
      <c r="VO71" s="4">
        <v>3.3190981000000001E-2</v>
      </c>
      <c r="VP71" s="6">
        <v>1.4356300000000001E-4</v>
      </c>
      <c r="VQ71" s="5"/>
      <c r="VR71" s="6"/>
      <c r="VS71" s="6"/>
      <c r="VT71" s="6"/>
      <c r="VU71" s="6"/>
      <c r="VV71" s="6"/>
      <c r="VW71" s="6"/>
      <c r="VX71" s="6"/>
      <c r="VY71" s="6"/>
      <c r="VZ71" s="6"/>
      <c r="WA71" s="6"/>
      <c r="WB71" s="4"/>
      <c r="WC71" s="6"/>
      <c r="WD71" s="6">
        <v>3.1977033000000002E-2</v>
      </c>
      <c r="WE71" s="4">
        <v>35.018933330000003</v>
      </c>
      <c r="WF71" s="4">
        <v>2.3080929E-2</v>
      </c>
      <c r="WG71" s="6">
        <v>1.2233400000000001E-4</v>
      </c>
      <c r="WH71" s="5"/>
      <c r="WI71" s="6"/>
      <c r="WJ71" s="6"/>
      <c r="WK71" s="6"/>
      <c r="WL71" s="6"/>
      <c r="WM71" s="6"/>
      <c r="WN71" s="6"/>
      <c r="WO71" s="6"/>
      <c r="WP71" s="6"/>
      <c r="WQ71" s="6"/>
      <c r="WR71" s="6"/>
      <c r="WS71" s="4"/>
      <c r="WT71" s="6"/>
      <c r="WU71" s="6">
        <v>3.1977033000000002E-2</v>
      </c>
      <c r="WV71" s="4">
        <v>20</v>
      </c>
      <c r="WW71" s="4">
        <v>9.6487580000000003E-3</v>
      </c>
      <c r="WX71" s="6">
        <v>3.1720300000000001E-4</v>
      </c>
      <c r="WY71" s="5"/>
      <c r="WZ71" s="6"/>
      <c r="XA71" s="6"/>
      <c r="XB71" s="6"/>
      <c r="XC71" s="6"/>
      <c r="XD71" s="6"/>
      <c r="XE71" s="6"/>
      <c r="XF71" s="6"/>
      <c r="XG71" s="6"/>
      <c r="XH71" s="6"/>
      <c r="XI71" s="6"/>
      <c r="XJ71" s="4"/>
      <c r="XK71" s="6"/>
      <c r="XL71" s="6">
        <v>3.1977033000000002E-2</v>
      </c>
      <c r="XM71" s="4">
        <v>37.731319999999997</v>
      </c>
      <c r="XN71" s="4">
        <v>4.8478980999999997E-2</v>
      </c>
      <c r="XO71" s="6">
        <v>1.2891700000000001E-4</v>
      </c>
      <c r="XP71" s="5"/>
      <c r="XQ71" s="6"/>
      <c r="XR71" s="6"/>
      <c r="XS71" s="6"/>
      <c r="XT71" s="6"/>
      <c r="XU71" s="6"/>
      <c r="XV71" s="6"/>
      <c r="XW71" s="6"/>
      <c r="XX71" s="6"/>
      <c r="XY71" s="6"/>
      <c r="XZ71" s="6"/>
      <c r="YA71" s="4"/>
      <c r="YB71" s="6"/>
      <c r="YC71" s="6">
        <v>3.1977033000000002E-2</v>
      </c>
      <c r="YD71" s="4">
        <v>0</v>
      </c>
      <c r="YE71" s="4">
        <v>6.1107375999999998E-2</v>
      </c>
      <c r="YF71" s="6">
        <v>5.3118800000000004E-4</v>
      </c>
      <c r="YG71" s="5"/>
      <c r="YH71" s="6"/>
      <c r="YI71" s="6"/>
      <c r="YJ71" s="6"/>
      <c r="YK71" s="6"/>
      <c r="YL71" s="6"/>
      <c r="YM71" s="6"/>
      <c r="YN71" s="6"/>
      <c r="YO71" s="6"/>
      <c r="YP71" s="6"/>
      <c r="YQ71" s="6"/>
      <c r="YR71" s="4"/>
      <c r="YS71" s="6"/>
      <c r="YT71" s="6">
        <v>3.1977033000000002E-2</v>
      </c>
      <c r="YU71" s="4">
        <v>60</v>
      </c>
      <c r="YV71" s="4">
        <v>5.2745475999999999E-2</v>
      </c>
      <c r="YW71" s="6">
        <v>1.9864000000000001E-4</v>
      </c>
      <c r="YX71" s="5"/>
      <c r="YY71" s="6"/>
      <c r="YZ71" s="6"/>
      <c r="ZA71" s="6"/>
      <c r="ZB71" s="6"/>
      <c r="ZC71" s="6"/>
      <c r="ZD71" s="6"/>
      <c r="ZE71" s="6"/>
      <c r="ZF71" s="6"/>
      <c r="ZG71" s="6"/>
      <c r="ZH71" s="6"/>
      <c r="ZI71" s="4"/>
      <c r="ZJ71" s="6"/>
      <c r="ZK71" s="6">
        <v>3.1977033000000002E-2</v>
      </c>
      <c r="ZL71" s="4"/>
      <c r="ZM71" s="4"/>
      <c r="ZN71" s="6" t="e">
        <v>#VALUE!</v>
      </c>
      <c r="ZO71" s="5"/>
      <c r="ZP71" s="6"/>
      <c r="ZQ71" s="6"/>
      <c r="ZR71" s="6"/>
      <c r="ZS71" s="6"/>
      <c r="ZT71" s="6"/>
      <c r="ZU71" s="6"/>
      <c r="ZV71" s="6"/>
      <c r="ZW71" s="6"/>
      <c r="ZX71" s="6"/>
      <c r="ZY71" s="6"/>
      <c r="ZZ71" s="4"/>
      <c r="AAA71" s="6"/>
      <c r="AAB71" s="6">
        <v>3.1977033000000002E-2</v>
      </c>
      <c r="AAC71" s="4">
        <v>60.594099999999997</v>
      </c>
      <c r="AAD71" s="4">
        <v>1.5185801000000001E-2</v>
      </c>
      <c r="AAE71" s="6">
        <v>1.40612E-4</v>
      </c>
      <c r="AAF71" s="5"/>
      <c r="AAG71" s="6"/>
      <c r="AAH71" s="6"/>
      <c r="AAI71" s="6"/>
      <c r="AAJ71" s="6"/>
      <c r="AAK71" s="6"/>
      <c r="AAL71" s="6"/>
      <c r="AAM71" s="6"/>
      <c r="AAN71" s="6"/>
      <c r="AAO71" s="6"/>
      <c r="AAP71" s="6"/>
      <c r="AAQ71" s="4"/>
      <c r="AAR71" s="6"/>
      <c r="AAS71" s="6">
        <v>3.1977033000000002E-2</v>
      </c>
      <c r="AAT71" s="4">
        <v>64</v>
      </c>
      <c r="AAU71" s="4">
        <v>3.3187412999999999E-2</v>
      </c>
      <c r="AAV71" s="6">
        <v>1.98538E-4</v>
      </c>
      <c r="AAW71" s="5"/>
      <c r="AAX71" s="6"/>
      <c r="AAY71" s="6"/>
      <c r="AAZ71" s="6"/>
      <c r="ABA71" s="6"/>
      <c r="ABB71" s="6"/>
      <c r="ABC71" s="6"/>
      <c r="ABD71" s="6"/>
      <c r="ABE71" s="6"/>
      <c r="ABF71" s="6"/>
      <c r="ABG71" s="6"/>
      <c r="ABH71" s="4"/>
      <c r="ABI71" s="6"/>
      <c r="ABJ71" s="6">
        <v>3.1977033000000002E-2</v>
      </c>
      <c r="ABK71" s="4">
        <v>72</v>
      </c>
      <c r="ABL71" s="4">
        <v>2.7998893E-2</v>
      </c>
      <c r="ABM71" s="6">
        <v>4.5387500000000001E-4</v>
      </c>
      <c r="ABN71" s="5"/>
      <c r="ABO71" s="6"/>
      <c r="ABP71" s="6"/>
      <c r="ABQ71" s="6"/>
      <c r="ABR71" s="6"/>
      <c r="ABS71" s="6"/>
      <c r="ABT71" s="6"/>
      <c r="ABU71" s="6"/>
      <c r="ABV71" s="6"/>
      <c r="ABW71" s="6"/>
      <c r="ABX71" s="6"/>
      <c r="ABY71" s="4"/>
      <c r="ABZ71" s="6"/>
      <c r="ACA71" s="6">
        <v>3.1977033000000002E-2</v>
      </c>
      <c r="ACB71" s="4">
        <v>58</v>
      </c>
      <c r="ACC71" s="4">
        <v>5.2396882999999998E-2</v>
      </c>
      <c r="ACD71" s="6">
        <v>2.1986E-4</v>
      </c>
      <c r="ACE71" s="5"/>
      <c r="ACF71" s="6"/>
      <c r="ACG71" s="6"/>
      <c r="ACH71" s="6"/>
      <c r="ACI71" s="6"/>
      <c r="ACJ71" s="6"/>
      <c r="ACK71" s="6"/>
      <c r="ACL71" s="6"/>
      <c r="ACM71" s="6"/>
      <c r="ACN71" s="6"/>
      <c r="ACO71" s="6"/>
      <c r="ACP71" s="4"/>
      <c r="ACQ71" s="6"/>
      <c r="ACR71" s="6">
        <v>3.1977033000000002E-2</v>
      </c>
      <c r="ACS71" s="4">
        <v>62</v>
      </c>
      <c r="ACT71" s="4">
        <v>1.5687073999999999E-2</v>
      </c>
      <c r="ACU71" s="6">
        <v>1.50958E-4</v>
      </c>
      <c r="ACV71" s="5"/>
      <c r="ACW71" s="6"/>
      <c r="ACX71" s="6"/>
      <c r="ACY71" s="6"/>
      <c r="ACZ71" s="6"/>
      <c r="ADA71" s="6"/>
      <c r="ADB71" s="6"/>
      <c r="ADC71" s="6"/>
      <c r="ADD71" s="6"/>
      <c r="ADE71" s="6"/>
      <c r="ADF71" s="6"/>
      <c r="ADG71" s="4"/>
      <c r="ADH71" s="6"/>
      <c r="ADI71" s="6">
        <v>3.1977033000000002E-2</v>
      </c>
      <c r="ADJ71" s="4">
        <v>30</v>
      </c>
      <c r="ADK71" s="4">
        <v>3.8762944000000001E-2</v>
      </c>
      <c r="ADL71" s="6">
        <v>3.0279999999999999E-4</v>
      </c>
      <c r="ADM71" s="5"/>
      <c r="ADN71" s="6"/>
      <c r="ADO71" s="6"/>
      <c r="ADP71" s="6"/>
      <c r="ADQ71" s="6"/>
      <c r="ADR71" s="6"/>
      <c r="ADS71" s="6"/>
      <c r="ADT71" s="6"/>
      <c r="ADU71" s="6"/>
      <c r="ADV71" s="6"/>
      <c r="ADW71" s="6"/>
      <c r="ADX71" s="4"/>
      <c r="ADY71" s="6"/>
      <c r="ADZ71" s="6">
        <v>3.1977033000000002E-2</v>
      </c>
      <c r="AEA71" s="4">
        <v>60.343793329999997</v>
      </c>
      <c r="AEB71" s="4">
        <v>6.8883593000000007E-2</v>
      </c>
      <c r="AEC71" s="6">
        <v>1.16382E-4</v>
      </c>
      <c r="AED71" s="5"/>
      <c r="AEE71" s="6"/>
      <c r="AEF71" s="6"/>
      <c r="AEG71" s="6"/>
      <c r="AEH71" s="6"/>
      <c r="AEI71" s="6"/>
      <c r="AEJ71" s="6"/>
      <c r="AEK71" s="6"/>
      <c r="AEL71" s="6"/>
      <c r="AEM71" s="6"/>
      <c r="AEN71" s="6"/>
      <c r="AEO71" s="4"/>
      <c r="AEP71" s="6"/>
      <c r="AEQ71" s="6">
        <v>3.1977033000000002E-2</v>
      </c>
      <c r="AER71" s="4">
        <v>79.746846669999996</v>
      </c>
      <c r="AES71" s="4">
        <v>0.241102131</v>
      </c>
      <c r="AET71" s="6">
        <v>4.68796E-4</v>
      </c>
      <c r="AEU71" s="6"/>
      <c r="AEV71" s="6"/>
      <c r="AEW71" s="5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</row>
    <row r="72" spans="1:881" ht="15.75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4"/>
      <c r="W72" s="6"/>
      <c r="X72" s="4"/>
      <c r="Y72" s="4">
        <v>118</v>
      </c>
      <c r="Z72" s="4">
        <v>4.3121384999999998E-2</v>
      </c>
      <c r="AA72" s="6"/>
      <c r="AB72" s="5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4"/>
      <c r="AN72" s="6"/>
      <c r="AO72" s="4"/>
      <c r="AP72" s="4">
        <v>41.282080000000001</v>
      </c>
      <c r="AQ72" s="4">
        <v>3.5854228000000002E-2</v>
      </c>
      <c r="AR72" s="6"/>
      <c r="AS72" s="5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4"/>
      <c r="BE72" s="6"/>
      <c r="BF72" s="4"/>
      <c r="BG72" s="4">
        <v>11.78734667</v>
      </c>
      <c r="BH72" s="4">
        <v>3.1707067999999998E-2</v>
      </c>
      <c r="BI72" s="6"/>
      <c r="BJ72" s="5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4"/>
      <c r="BV72" s="6"/>
      <c r="BW72" s="4"/>
      <c r="BX72" s="4">
        <v>82</v>
      </c>
      <c r="BY72" s="4">
        <v>6.3002616999999997E-2</v>
      </c>
      <c r="BZ72" s="6"/>
      <c r="CA72" s="5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4"/>
      <c r="CM72" s="6"/>
      <c r="CN72" s="4"/>
      <c r="CO72" s="4">
        <v>62</v>
      </c>
      <c r="CP72" s="4">
        <v>4.4241508999999998E-2</v>
      </c>
      <c r="CQ72" s="6"/>
      <c r="CR72" s="5"/>
      <c r="CS72" s="6"/>
      <c r="CT72" s="6"/>
      <c r="CU72" s="6"/>
      <c r="CV72" s="6"/>
      <c r="CW72" s="6"/>
      <c r="CX72" s="6"/>
      <c r="CY72" s="6"/>
      <c r="CZ72" s="4"/>
      <c r="DA72" s="4"/>
      <c r="DB72" s="6"/>
      <c r="DC72" s="4"/>
      <c r="DD72" s="6"/>
      <c r="DE72" s="6"/>
      <c r="DF72" s="4">
        <v>8.6304999999999996</v>
      </c>
      <c r="DG72" s="4">
        <v>3.1954798E-2</v>
      </c>
      <c r="DH72" s="6"/>
      <c r="DI72" s="5"/>
      <c r="DJ72" s="6"/>
      <c r="DK72" s="6"/>
      <c r="DL72" s="6"/>
      <c r="DM72" s="6"/>
      <c r="DN72" s="6"/>
      <c r="DO72" s="6"/>
      <c r="DP72" s="6"/>
      <c r="DQ72" s="4"/>
      <c r="DR72" s="4"/>
      <c r="DS72" s="6"/>
      <c r="DT72" s="4"/>
      <c r="DU72" s="6"/>
      <c r="DV72" s="6"/>
      <c r="DW72" s="4">
        <v>6</v>
      </c>
      <c r="DX72" s="4">
        <v>2.9459842999999999E-2</v>
      </c>
      <c r="DY72" s="6"/>
      <c r="DZ72" s="5"/>
      <c r="EA72" s="6"/>
      <c r="EB72" s="6"/>
      <c r="EC72" s="6"/>
      <c r="ED72" s="6"/>
      <c r="EE72" s="6"/>
      <c r="EF72" s="6"/>
      <c r="EG72" s="6"/>
      <c r="EH72" s="4"/>
      <c r="EI72" s="4"/>
      <c r="EJ72" s="6"/>
      <c r="EK72" s="4"/>
      <c r="EL72" s="6"/>
      <c r="EM72" s="6"/>
      <c r="EN72" s="4"/>
      <c r="EO72" s="4"/>
      <c r="EP72" s="6"/>
      <c r="EQ72" s="5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4"/>
      <c r="FC72" s="6"/>
      <c r="FD72" s="4"/>
      <c r="FE72" s="4">
        <v>62</v>
      </c>
      <c r="FF72" s="4">
        <v>3.0443202999999999E-2</v>
      </c>
      <c r="FG72" s="6"/>
      <c r="FH72" s="5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4"/>
      <c r="FT72" s="6"/>
      <c r="FU72" s="4"/>
      <c r="FV72" s="4">
        <v>42</v>
      </c>
      <c r="FW72" s="4">
        <v>3.1093103E-2</v>
      </c>
      <c r="FX72" s="6"/>
      <c r="FY72" s="5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4"/>
      <c r="GK72" s="6"/>
      <c r="GL72" s="4"/>
      <c r="GM72" s="4">
        <v>2</v>
      </c>
      <c r="GN72" s="4">
        <v>3.2450524000000001E-2</v>
      </c>
      <c r="GO72" s="6"/>
      <c r="GP72" s="5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4"/>
      <c r="HB72" s="6"/>
      <c r="HC72" s="4"/>
      <c r="HD72" s="4">
        <v>53.486293330000002</v>
      </c>
      <c r="HE72" s="4">
        <v>2.9264902999999998E-2</v>
      </c>
      <c r="HF72" s="6"/>
      <c r="HG72" s="5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4"/>
      <c r="HS72" s="6"/>
      <c r="HT72" s="4"/>
      <c r="HU72" s="4">
        <v>82</v>
      </c>
      <c r="HV72" s="4">
        <v>3.9477732000000001E-2</v>
      </c>
      <c r="HW72" s="6"/>
      <c r="HX72" s="5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4"/>
      <c r="IJ72" s="6"/>
      <c r="IK72" s="4"/>
      <c r="IL72" s="4">
        <v>46</v>
      </c>
      <c r="IM72" s="4">
        <v>2.946526E-2</v>
      </c>
      <c r="IN72" s="6"/>
      <c r="IO72" s="5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4"/>
      <c r="JA72" s="6"/>
      <c r="JB72" s="4"/>
      <c r="JC72" s="4">
        <v>50</v>
      </c>
      <c r="JD72" s="4">
        <v>2.7173197E-2</v>
      </c>
      <c r="JE72" s="6"/>
      <c r="JF72" s="5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4"/>
      <c r="JR72" s="6"/>
      <c r="JS72" s="4"/>
      <c r="JT72" s="4">
        <v>81.427220000000005</v>
      </c>
      <c r="JU72" s="4">
        <v>5.0438271E-2</v>
      </c>
      <c r="JV72" s="6"/>
      <c r="JW72" s="5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4"/>
      <c r="KI72" s="6"/>
      <c r="KJ72" s="4"/>
      <c r="KK72" s="4">
        <v>2</v>
      </c>
      <c r="KL72" s="4">
        <v>4.5299454000000003E-2</v>
      </c>
      <c r="KM72" s="6"/>
      <c r="KN72" s="5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4"/>
      <c r="KZ72" s="6"/>
      <c r="LA72" s="4"/>
      <c r="LB72" s="4">
        <v>22.635339999999999</v>
      </c>
      <c r="LC72" s="4">
        <v>2.9164497000000001E-2</v>
      </c>
      <c r="LD72" s="6"/>
      <c r="LE72" s="5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4"/>
      <c r="LQ72" s="6"/>
      <c r="LR72" s="4"/>
      <c r="LS72" s="6">
        <v>35.4788</v>
      </c>
      <c r="LT72" s="6">
        <v>-5.0880000000000002E-2</v>
      </c>
      <c r="LU72" s="6"/>
      <c r="LV72" s="5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4"/>
      <c r="MH72" s="6"/>
      <c r="MI72" s="4"/>
      <c r="MJ72" s="6">
        <v>44.348500000000001</v>
      </c>
      <c r="MK72" s="6">
        <v>4.9519000000000001E-2</v>
      </c>
      <c r="ML72" s="6"/>
      <c r="MM72" s="5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4"/>
      <c r="MY72" s="6"/>
      <c r="MZ72" s="4"/>
      <c r="NA72" s="4">
        <v>70.770099999999999</v>
      </c>
      <c r="NB72" s="4">
        <v>4.1015817000000003E-2</v>
      </c>
      <c r="NC72" s="6"/>
      <c r="ND72" s="5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4"/>
      <c r="NP72" s="6"/>
      <c r="NQ72" s="4"/>
      <c r="NR72" s="4">
        <v>78</v>
      </c>
      <c r="NS72" s="4">
        <v>2.3548983999999999E-2</v>
      </c>
      <c r="NT72" s="6"/>
      <c r="NU72" s="5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4"/>
      <c r="OG72" s="6"/>
      <c r="OH72" s="4"/>
      <c r="OI72" s="4">
        <v>27.617599999999999</v>
      </c>
      <c r="OJ72" s="4">
        <v>5.0670241999999997E-2</v>
      </c>
      <c r="OK72" s="6"/>
      <c r="OL72" s="5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4"/>
      <c r="OX72" s="6"/>
      <c r="OY72" s="4"/>
      <c r="OZ72" s="4">
        <v>73.47442667</v>
      </c>
      <c r="PA72" s="4">
        <v>4.1008715000000001E-2</v>
      </c>
      <c r="PB72" s="6"/>
      <c r="PC72" s="5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4"/>
      <c r="PO72" s="6"/>
      <c r="PP72" s="4"/>
      <c r="PQ72" s="4">
        <v>24.195546669999999</v>
      </c>
      <c r="PR72" s="4">
        <v>5.0556099E-2</v>
      </c>
      <c r="PS72" s="6"/>
      <c r="PT72" s="5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4"/>
      <c r="QF72" s="6"/>
      <c r="QG72" s="4"/>
      <c r="QH72" s="4">
        <v>60.11544</v>
      </c>
      <c r="QI72" s="4">
        <v>4.3551642000000002E-2</v>
      </c>
      <c r="QJ72" s="6"/>
      <c r="QK72" s="5"/>
      <c r="QL72" s="6"/>
      <c r="QM72" s="6"/>
      <c r="QN72" s="6"/>
      <c r="QO72" s="6"/>
      <c r="QP72" s="6"/>
      <c r="QQ72" s="6"/>
      <c r="QR72" s="6"/>
      <c r="QS72" s="6"/>
      <c r="QT72" s="6"/>
      <c r="QU72" s="6"/>
      <c r="QV72" s="4"/>
      <c r="QW72" s="6"/>
      <c r="QX72" s="4"/>
      <c r="QY72" s="4">
        <v>82</v>
      </c>
      <c r="QZ72" s="4">
        <v>1.2520674000000001E-2</v>
      </c>
      <c r="RA72" s="6"/>
      <c r="RB72" s="5"/>
      <c r="RC72" s="6"/>
      <c r="RD72" s="6"/>
      <c r="RE72" s="6"/>
      <c r="RF72" s="6"/>
      <c r="RG72" s="6"/>
      <c r="RH72" s="6"/>
      <c r="RI72" s="6"/>
      <c r="RJ72" s="6"/>
      <c r="RK72" s="6"/>
      <c r="RL72" s="6"/>
      <c r="RM72" s="4"/>
      <c r="RN72" s="6"/>
      <c r="RO72" s="4"/>
      <c r="RP72" s="4">
        <v>21.708353330000001</v>
      </c>
      <c r="RQ72" s="4">
        <v>4.2540782999999999E-2</v>
      </c>
      <c r="RR72" s="6"/>
      <c r="RS72" s="5"/>
      <c r="RT72" s="6"/>
      <c r="RU72" s="6"/>
      <c r="RV72" s="6"/>
      <c r="RW72" s="6"/>
      <c r="RX72" s="6"/>
      <c r="RY72" s="6"/>
      <c r="RZ72" s="6"/>
      <c r="SA72" s="6"/>
      <c r="SB72" s="6"/>
      <c r="SC72" s="6"/>
      <c r="SD72" s="4"/>
      <c r="SE72" s="6"/>
      <c r="SF72" s="4"/>
      <c r="SG72" s="4">
        <v>30</v>
      </c>
      <c r="SH72" s="4">
        <v>2.3067364E-2</v>
      </c>
      <c r="SI72" s="6"/>
      <c r="SJ72" s="5"/>
      <c r="SK72" s="6"/>
      <c r="SL72" s="6"/>
      <c r="SM72" s="6"/>
      <c r="SN72" s="6"/>
      <c r="SO72" s="6"/>
      <c r="SP72" s="6"/>
      <c r="SQ72" s="6"/>
      <c r="SR72" s="6"/>
      <c r="SS72" s="6"/>
      <c r="ST72" s="6"/>
      <c r="SU72" s="4"/>
      <c r="SV72" s="6"/>
      <c r="SW72" s="4"/>
      <c r="SX72" s="4">
        <v>26</v>
      </c>
      <c r="SY72" s="4">
        <v>2.1089686E-2</v>
      </c>
      <c r="SZ72" s="6"/>
      <c r="TA72" s="5"/>
      <c r="TB72" s="6"/>
      <c r="TC72" s="6"/>
      <c r="TD72" s="6"/>
      <c r="TE72" s="6"/>
      <c r="TF72" s="6"/>
      <c r="TG72" s="6"/>
      <c r="TH72" s="6"/>
      <c r="TI72" s="6"/>
      <c r="TJ72" s="6"/>
      <c r="TK72" s="6"/>
      <c r="TL72" s="4"/>
      <c r="TM72" s="6"/>
      <c r="TN72" s="4"/>
      <c r="TO72" s="4">
        <v>44</v>
      </c>
      <c r="TP72" s="4">
        <v>4.217373E-2</v>
      </c>
      <c r="TQ72" s="6"/>
      <c r="TR72" s="5"/>
      <c r="TS72" s="6"/>
      <c r="TT72" s="6"/>
      <c r="TU72" s="6"/>
      <c r="TV72" s="6"/>
      <c r="TW72" s="6"/>
      <c r="TX72" s="6"/>
      <c r="TY72" s="6"/>
      <c r="TZ72" s="6"/>
      <c r="UA72" s="6"/>
      <c r="UB72" s="6"/>
      <c r="UC72" s="4"/>
      <c r="UD72" s="6"/>
      <c r="UE72" s="4"/>
      <c r="UF72" s="4">
        <v>28</v>
      </c>
      <c r="UG72" s="4">
        <v>3.4692393000000002E-2</v>
      </c>
      <c r="UH72" s="6"/>
      <c r="UI72" s="5"/>
      <c r="UJ72" s="6"/>
      <c r="UK72" s="6"/>
      <c r="UL72" s="6"/>
      <c r="UM72" s="6"/>
      <c r="UN72" s="6"/>
      <c r="UO72" s="6"/>
      <c r="UP72" s="6"/>
      <c r="UQ72" s="6"/>
      <c r="UR72" s="6"/>
      <c r="US72" s="6"/>
      <c r="UT72" s="4"/>
      <c r="UU72" s="6"/>
      <c r="UV72" s="4"/>
      <c r="UW72" s="4">
        <v>22.635339999999999</v>
      </c>
      <c r="UX72" s="4">
        <v>2.9164497000000001E-2</v>
      </c>
      <c r="UY72" s="6"/>
      <c r="UZ72" s="5"/>
      <c r="VA72" s="6"/>
      <c r="VB72" s="6"/>
      <c r="VC72" s="6"/>
      <c r="VD72" s="6"/>
      <c r="VE72" s="6"/>
      <c r="VF72" s="6"/>
      <c r="VG72" s="6"/>
      <c r="VH72" s="6"/>
      <c r="VI72" s="6"/>
      <c r="VJ72" s="6"/>
      <c r="VK72" s="4"/>
      <c r="VL72" s="6"/>
      <c r="VM72" s="4"/>
      <c r="VN72" s="4">
        <v>29.76609333</v>
      </c>
      <c r="VO72" s="4">
        <v>3.3727259000000002E-2</v>
      </c>
      <c r="VP72" s="6"/>
      <c r="VQ72" s="5"/>
      <c r="VR72" s="6"/>
      <c r="VS72" s="6"/>
      <c r="VT72" s="6"/>
      <c r="VU72" s="6"/>
      <c r="VV72" s="6"/>
      <c r="VW72" s="6"/>
      <c r="VX72" s="6"/>
      <c r="VY72" s="6"/>
      <c r="VZ72" s="6"/>
      <c r="WA72" s="6"/>
      <c r="WB72" s="4"/>
      <c r="WC72" s="6"/>
      <c r="WD72" s="4"/>
      <c r="WE72" s="4">
        <v>36.769880000000001</v>
      </c>
      <c r="WF72" s="4">
        <v>2.3833008999999999E-2</v>
      </c>
      <c r="WG72" s="6"/>
      <c r="WH72" s="5"/>
      <c r="WI72" s="6"/>
      <c r="WJ72" s="6"/>
      <c r="WK72" s="6"/>
      <c r="WL72" s="6"/>
      <c r="WM72" s="6"/>
      <c r="WN72" s="6"/>
      <c r="WO72" s="6"/>
      <c r="WP72" s="6"/>
      <c r="WQ72" s="6"/>
      <c r="WR72" s="6"/>
      <c r="WS72" s="4"/>
      <c r="WT72" s="6"/>
      <c r="WU72" s="4"/>
      <c r="WV72" s="4">
        <v>22</v>
      </c>
      <c r="WW72" s="4">
        <v>1.0162422000000001E-2</v>
      </c>
      <c r="WX72" s="6"/>
      <c r="WY72" s="5"/>
      <c r="WZ72" s="6"/>
      <c r="XA72" s="6"/>
      <c r="XB72" s="6"/>
      <c r="XC72" s="6"/>
      <c r="XD72" s="6"/>
      <c r="XE72" s="6"/>
      <c r="XF72" s="6"/>
      <c r="XG72" s="6"/>
      <c r="XH72" s="6"/>
      <c r="XI72" s="6"/>
      <c r="XJ72" s="4"/>
      <c r="XK72" s="6"/>
      <c r="XL72" s="4"/>
      <c r="XM72" s="4">
        <v>39.446379999999998</v>
      </c>
      <c r="XN72" s="4">
        <v>4.9479834E-2</v>
      </c>
      <c r="XO72" s="6"/>
      <c r="XP72" s="5"/>
      <c r="XQ72" s="6"/>
      <c r="XR72" s="6"/>
      <c r="XS72" s="6"/>
      <c r="XT72" s="6"/>
      <c r="XU72" s="6"/>
      <c r="XV72" s="6"/>
      <c r="XW72" s="6"/>
      <c r="XX72" s="6"/>
      <c r="XY72" s="6"/>
      <c r="XZ72" s="6"/>
      <c r="YA72" s="4"/>
      <c r="YB72" s="6"/>
      <c r="YC72" s="4"/>
      <c r="YD72" s="4">
        <v>2</v>
      </c>
      <c r="YE72" s="4">
        <v>6.1632396999999998E-2</v>
      </c>
      <c r="YF72" s="6"/>
      <c r="YG72" s="5"/>
      <c r="YH72" s="6"/>
      <c r="YI72" s="6"/>
      <c r="YJ72" s="6"/>
      <c r="YK72" s="6"/>
      <c r="YL72" s="6"/>
      <c r="YM72" s="6"/>
      <c r="YN72" s="6"/>
      <c r="YO72" s="6"/>
      <c r="YP72" s="6"/>
      <c r="YQ72" s="6"/>
      <c r="YR72" s="4"/>
      <c r="YS72" s="6"/>
      <c r="YT72" s="4"/>
      <c r="YU72" s="4">
        <v>62</v>
      </c>
      <c r="YV72" s="4">
        <v>5.3514340000000001E-2</v>
      </c>
      <c r="YW72" s="6"/>
      <c r="YX72" s="5"/>
      <c r="YY72" s="6"/>
      <c r="YZ72" s="6"/>
      <c r="ZA72" s="6"/>
      <c r="ZB72" s="6"/>
      <c r="ZC72" s="6"/>
      <c r="ZD72" s="6"/>
      <c r="ZE72" s="6"/>
      <c r="ZF72" s="6"/>
      <c r="ZG72" s="6"/>
      <c r="ZH72" s="6"/>
      <c r="ZI72" s="4"/>
      <c r="ZJ72" s="6"/>
      <c r="ZK72" s="4"/>
      <c r="ZL72" s="4"/>
      <c r="ZM72" s="4"/>
      <c r="ZN72" s="6"/>
      <c r="ZO72" s="5"/>
      <c r="ZP72" s="6"/>
      <c r="ZQ72" s="6"/>
      <c r="ZR72" s="6"/>
      <c r="ZS72" s="6"/>
      <c r="ZT72" s="6"/>
      <c r="ZU72" s="6"/>
      <c r="ZV72" s="6"/>
      <c r="ZW72" s="6"/>
      <c r="ZX72" s="6"/>
      <c r="ZY72" s="6"/>
      <c r="ZZ72" s="4"/>
      <c r="AAA72" s="6"/>
      <c r="AAB72" s="4"/>
      <c r="AAC72" s="4">
        <v>62.325360000000003</v>
      </c>
      <c r="AAD72" s="4">
        <v>1.5701491000000001E-2</v>
      </c>
      <c r="AAE72" s="6"/>
      <c r="AAF72" s="5"/>
      <c r="AAG72" s="6"/>
      <c r="AAH72" s="6"/>
      <c r="AAI72" s="6"/>
      <c r="AAJ72" s="6"/>
      <c r="AAK72" s="6"/>
      <c r="AAL72" s="6"/>
      <c r="AAM72" s="6"/>
      <c r="AAN72" s="6"/>
      <c r="AAO72" s="6"/>
      <c r="AAP72" s="6"/>
      <c r="AAQ72" s="4"/>
      <c r="AAR72" s="6"/>
      <c r="AAS72" s="4"/>
      <c r="AAT72" s="4">
        <v>66</v>
      </c>
      <c r="AAU72" s="4">
        <v>3.3569170000000002E-2</v>
      </c>
      <c r="AAV72" s="6"/>
      <c r="AAW72" s="5"/>
      <c r="AAX72" s="6"/>
      <c r="AAY72" s="6"/>
      <c r="AAZ72" s="6"/>
      <c r="ABA72" s="6"/>
      <c r="ABB72" s="6"/>
      <c r="ABC72" s="6"/>
      <c r="ABD72" s="6"/>
      <c r="ABE72" s="6"/>
      <c r="ABF72" s="6"/>
      <c r="ABG72" s="6"/>
      <c r="ABH72" s="4"/>
      <c r="ABI72" s="6"/>
      <c r="ABJ72" s="4"/>
      <c r="ABK72" s="4">
        <v>74</v>
      </c>
      <c r="ABL72" s="4">
        <v>2.8494584999999999E-2</v>
      </c>
      <c r="ABM72" s="6"/>
      <c r="ABN72" s="5"/>
      <c r="ABO72" s="6"/>
      <c r="ABP72" s="6"/>
      <c r="ABQ72" s="6"/>
      <c r="ABR72" s="6"/>
      <c r="ABS72" s="6"/>
      <c r="ABT72" s="6"/>
      <c r="ABU72" s="6"/>
      <c r="ABV72" s="6"/>
      <c r="ABW72" s="6"/>
      <c r="ABX72" s="6"/>
      <c r="ABY72" s="4"/>
      <c r="ABZ72" s="6"/>
      <c r="ACA72" s="4"/>
      <c r="ACB72" s="4">
        <v>60</v>
      </c>
      <c r="ACC72" s="4">
        <v>5.2768251000000002E-2</v>
      </c>
      <c r="ACD72" s="6"/>
      <c r="ACE72" s="5"/>
      <c r="ACF72" s="6"/>
      <c r="ACG72" s="6"/>
      <c r="ACH72" s="6"/>
      <c r="ACI72" s="6"/>
      <c r="ACJ72" s="6"/>
      <c r="ACK72" s="6"/>
      <c r="ACL72" s="6"/>
      <c r="ACM72" s="6"/>
      <c r="ACN72" s="6"/>
      <c r="ACO72" s="6"/>
      <c r="ACP72" s="4"/>
      <c r="ACQ72" s="6"/>
      <c r="ACR72" s="4"/>
      <c r="ACS72" s="4">
        <v>64</v>
      </c>
      <c r="ACT72" s="4">
        <v>1.6172758999999998E-2</v>
      </c>
      <c r="ACU72" s="6"/>
      <c r="ACV72" s="5"/>
      <c r="ACW72" s="6"/>
      <c r="ACX72" s="6"/>
      <c r="ACY72" s="6"/>
      <c r="ACZ72" s="6"/>
      <c r="ADA72" s="6"/>
      <c r="ADB72" s="6"/>
      <c r="ADC72" s="6"/>
      <c r="ADD72" s="6"/>
      <c r="ADE72" s="6"/>
      <c r="ADF72" s="6"/>
      <c r="ADG72" s="4"/>
      <c r="ADH72" s="6"/>
      <c r="ADI72" s="4"/>
      <c r="ADJ72" s="4">
        <v>32</v>
      </c>
      <c r="ADK72" s="4">
        <v>3.9014021000000003E-2</v>
      </c>
      <c r="ADL72" s="6"/>
      <c r="ADM72" s="5"/>
      <c r="ADN72" s="6"/>
      <c r="ADO72" s="6"/>
      <c r="ADP72" s="6"/>
      <c r="ADQ72" s="6"/>
      <c r="ADR72" s="6"/>
      <c r="ADS72" s="6"/>
      <c r="ADT72" s="6"/>
      <c r="ADU72" s="6"/>
      <c r="ADV72" s="6"/>
      <c r="ADW72" s="6"/>
      <c r="ADX72" s="4"/>
      <c r="ADY72" s="6"/>
      <c r="ADZ72" s="4"/>
      <c r="AEA72" s="4">
        <v>61.974706670000003</v>
      </c>
      <c r="AEB72" s="4">
        <v>7.0845257999999994E-2</v>
      </c>
      <c r="AEC72" s="6"/>
      <c r="AED72" s="5"/>
      <c r="AEE72" s="6"/>
      <c r="AEF72" s="6"/>
      <c r="AEG72" s="6"/>
      <c r="AEH72" s="6"/>
      <c r="AEI72" s="6"/>
      <c r="AEJ72" s="6"/>
      <c r="AEK72" s="6"/>
      <c r="AEL72" s="6"/>
      <c r="AEM72" s="6"/>
      <c r="AEN72" s="6"/>
      <c r="AEO72" s="4"/>
      <c r="AEP72" s="6"/>
      <c r="AEQ72" s="4"/>
      <c r="AER72" s="4">
        <v>81.374333329999999</v>
      </c>
      <c r="AES72" s="4">
        <v>0.24165888299999999</v>
      </c>
      <c r="AET72" s="6"/>
      <c r="AEU72" s="6"/>
      <c r="AEV72" s="6"/>
      <c r="AEW72" s="5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</row>
    <row r="73" spans="1:881" ht="15.75" x14ac:dyDescent="0.25">
      <c r="A73" s="4"/>
      <c r="B73" s="4"/>
      <c r="C73" s="4"/>
      <c r="D73" s="8">
        <v>1.1446699999999999E-9</v>
      </c>
      <c r="E73" s="4"/>
      <c r="F73" s="4"/>
      <c r="G73" s="4"/>
      <c r="H73" s="4"/>
      <c r="I73" s="4"/>
      <c r="J73" s="4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4"/>
      <c r="W73" s="6"/>
      <c r="X73" s="6"/>
      <c r="Y73" s="4">
        <v>120</v>
      </c>
      <c r="Z73" s="4">
        <v>4.3193308E-2</v>
      </c>
      <c r="AA73" s="6"/>
      <c r="AB73" s="5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4"/>
      <c r="AN73" s="6"/>
      <c r="AO73" s="6"/>
      <c r="AP73" s="4">
        <v>43.002166670000001</v>
      </c>
      <c r="AQ73" s="4">
        <v>3.5773481000000003E-2</v>
      </c>
      <c r="AR73" s="6"/>
      <c r="AS73" s="5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4"/>
      <c r="BE73" s="6"/>
      <c r="BF73" s="6"/>
      <c r="BG73" s="4">
        <v>13.47125333</v>
      </c>
      <c r="BH73" s="4">
        <v>3.0417611000000001E-2</v>
      </c>
      <c r="BI73" s="6"/>
      <c r="BJ73" s="5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4"/>
      <c r="BV73" s="6"/>
      <c r="BW73" s="6"/>
      <c r="BX73" s="4">
        <v>84</v>
      </c>
      <c r="BY73" s="4">
        <v>6.5428991000000006E-2</v>
      </c>
      <c r="BZ73" s="6"/>
      <c r="CA73" s="5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4"/>
      <c r="CM73" s="6"/>
      <c r="CN73" s="6"/>
      <c r="CO73" s="4">
        <v>64</v>
      </c>
      <c r="CP73" s="4">
        <v>4.3807274E-2</v>
      </c>
      <c r="CQ73" s="6"/>
      <c r="CR73" s="5"/>
      <c r="CS73" s="6"/>
      <c r="CT73" s="6"/>
      <c r="CU73" s="6"/>
      <c r="CV73" s="6"/>
      <c r="CW73" s="6"/>
      <c r="CX73" s="6"/>
      <c r="CY73" s="6"/>
      <c r="CZ73" s="4"/>
      <c r="DA73" s="4"/>
      <c r="DB73" s="6"/>
      <c r="DC73" s="4"/>
      <c r="DD73" s="6"/>
      <c r="DE73" s="6"/>
      <c r="DF73" s="4">
        <v>10.3566</v>
      </c>
      <c r="DG73" s="4">
        <v>3.1819785000000003E-2</v>
      </c>
      <c r="DH73" s="6"/>
      <c r="DI73" s="5"/>
      <c r="DJ73" s="6"/>
      <c r="DK73" s="6"/>
      <c r="DL73" s="6"/>
      <c r="DM73" s="6"/>
      <c r="DN73" s="6"/>
      <c r="DO73" s="6"/>
      <c r="DP73" s="6"/>
      <c r="DQ73" s="4"/>
      <c r="DR73" s="4"/>
      <c r="DS73" s="6"/>
      <c r="DT73" s="4"/>
      <c r="DU73" s="6"/>
      <c r="DV73" s="6"/>
      <c r="DW73" s="4">
        <v>8</v>
      </c>
      <c r="DX73" s="4">
        <v>3.0366280999999998E-2</v>
      </c>
      <c r="DY73" s="6"/>
      <c r="DZ73" s="5"/>
      <c r="EA73" s="6"/>
      <c r="EB73" s="6"/>
      <c r="EC73" s="6"/>
      <c r="ED73" s="6"/>
      <c r="EE73" s="6"/>
      <c r="EF73" s="6"/>
      <c r="EG73" s="6"/>
      <c r="EH73" s="4"/>
      <c r="EI73" s="4"/>
      <c r="EJ73" s="6"/>
      <c r="EK73" s="4"/>
      <c r="EL73" s="6"/>
      <c r="EM73" s="6"/>
      <c r="EN73" s="4"/>
      <c r="EO73" s="4"/>
      <c r="EP73" s="6"/>
      <c r="EQ73" s="5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4"/>
      <c r="FC73" s="6"/>
      <c r="FD73" s="6"/>
      <c r="FE73" s="4">
        <v>64</v>
      </c>
      <c r="FF73" s="4">
        <v>3.1611568999999999E-2</v>
      </c>
      <c r="FG73" s="6"/>
      <c r="FH73" s="5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4"/>
      <c r="FT73" s="6"/>
      <c r="FU73" s="6"/>
      <c r="FV73" s="4">
        <v>44</v>
      </c>
      <c r="FW73" s="4">
        <v>3.2173774000000002E-2</v>
      </c>
      <c r="FX73" s="6"/>
      <c r="FY73" s="5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4"/>
      <c r="GK73" s="6"/>
      <c r="GL73" s="6"/>
      <c r="GM73" s="4">
        <v>4</v>
      </c>
      <c r="GN73" s="4">
        <v>3.3192616000000001E-2</v>
      </c>
      <c r="GO73" s="6"/>
      <c r="GP73" s="5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4"/>
      <c r="HB73" s="6"/>
      <c r="HC73" s="6"/>
      <c r="HD73" s="4">
        <v>55.157739999999997</v>
      </c>
      <c r="HE73" s="4">
        <v>2.9881292E-2</v>
      </c>
      <c r="HF73" s="6"/>
      <c r="HG73" s="5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4"/>
      <c r="HS73" s="6"/>
      <c r="HT73" s="6"/>
      <c r="HU73" s="4">
        <v>84</v>
      </c>
      <c r="HV73" s="4">
        <v>3.9283427000000003E-2</v>
      </c>
      <c r="HW73" s="6"/>
      <c r="HX73" s="5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4"/>
      <c r="IJ73" s="6"/>
      <c r="IK73" s="6"/>
      <c r="IL73" s="4">
        <v>48</v>
      </c>
      <c r="IM73" s="4">
        <v>2.9846898E-2</v>
      </c>
      <c r="IN73" s="6"/>
      <c r="IO73" s="5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4"/>
      <c r="JA73" s="6"/>
      <c r="JB73" s="6"/>
      <c r="JC73" s="4">
        <v>52</v>
      </c>
      <c r="JD73" s="4">
        <v>2.7447749E-2</v>
      </c>
      <c r="JE73" s="6"/>
      <c r="JF73" s="5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4"/>
      <c r="JR73" s="6"/>
      <c r="JS73" s="6"/>
      <c r="JT73" s="4">
        <v>83.088999999999999</v>
      </c>
      <c r="JU73" s="4">
        <v>5.0106144999999998E-2</v>
      </c>
      <c r="JV73" s="6"/>
      <c r="JW73" s="5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4"/>
      <c r="KI73" s="6"/>
      <c r="KJ73" s="6"/>
      <c r="KK73" s="4">
        <v>4</v>
      </c>
      <c r="KL73" s="4">
        <v>4.5580760999999997E-2</v>
      </c>
      <c r="KM73" s="6"/>
      <c r="KN73" s="5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4"/>
      <c r="KZ73" s="6"/>
      <c r="LA73" s="6"/>
      <c r="LB73" s="4">
        <v>24.376519999999999</v>
      </c>
      <c r="LC73" s="4">
        <v>2.9405416E-2</v>
      </c>
      <c r="LD73" s="6"/>
      <c r="LE73" s="5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4"/>
      <c r="LQ73" s="6"/>
      <c r="LR73" s="6"/>
      <c r="LS73" s="6">
        <v>37.252740000000003</v>
      </c>
      <c r="LT73" s="6">
        <v>-5.1688999999999999E-2</v>
      </c>
      <c r="LU73" s="6"/>
      <c r="LV73" s="5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4"/>
      <c r="MH73" s="6"/>
      <c r="MI73" s="6"/>
      <c r="MJ73" s="6">
        <v>46.122439999999997</v>
      </c>
      <c r="MK73" s="6">
        <v>4.9742000000000001E-2</v>
      </c>
      <c r="ML73" s="6"/>
      <c r="MM73" s="5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4"/>
      <c r="MY73" s="6"/>
      <c r="MZ73" s="6"/>
      <c r="NA73" s="4">
        <v>72.496200000000002</v>
      </c>
      <c r="NB73" s="4">
        <v>4.0685156E-2</v>
      </c>
      <c r="NC73" s="6"/>
      <c r="ND73" s="5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4"/>
      <c r="NP73" s="6"/>
      <c r="NQ73" s="6"/>
      <c r="NR73" s="4">
        <v>80</v>
      </c>
      <c r="NS73" s="4">
        <v>2.3682700000000001E-2</v>
      </c>
      <c r="NT73" s="6"/>
      <c r="NU73" s="5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4"/>
      <c r="OG73" s="6"/>
      <c r="OH73" s="6"/>
      <c r="OI73" s="4">
        <v>29.343699999999998</v>
      </c>
      <c r="OJ73" s="4">
        <v>5.1211434E-2</v>
      </c>
      <c r="OK73" s="6"/>
      <c r="OL73" s="5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4"/>
      <c r="OX73" s="6"/>
      <c r="OY73" s="6"/>
      <c r="OZ73" s="4">
        <v>75.144300000000001</v>
      </c>
      <c r="PA73" s="4">
        <v>4.115249E-2</v>
      </c>
      <c r="PB73" s="6"/>
      <c r="PC73" s="5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4"/>
      <c r="PO73" s="6"/>
      <c r="PP73" s="6"/>
      <c r="PQ73" s="4">
        <v>25.9238</v>
      </c>
      <c r="PR73" s="4">
        <v>5.1648222000000001E-2</v>
      </c>
      <c r="PS73" s="6"/>
      <c r="PT73" s="5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4"/>
      <c r="QF73" s="6"/>
      <c r="QG73" s="6"/>
      <c r="QH73" s="4">
        <v>61.785313330000001</v>
      </c>
      <c r="QI73" s="4">
        <v>4.4045382000000001E-2</v>
      </c>
      <c r="QJ73" s="6"/>
      <c r="QK73" s="5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4"/>
      <c r="QW73" s="6"/>
      <c r="QX73" s="6"/>
      <c r="QY73" s="4">
        <v>84</v>
      </c>
      <c r="QZ73" s="4">
        <v>1.1730615999999999E-2</v>
      </c>
      <c r="RA73" s="6"/>
      <c r="RB73" s="5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4"/>
      <c r="RN73" s="6"/>
      <c r="RO73" s="6"/>
      <c r="RP73" s="4">
        <v>23.37822667</v>
      </c>
      <c r="RQ73" s="4">
        <v>4.2684422E-2</v>
      </c>
      <c r="RR73" s="6"/>
      <c r="RS73" s="5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4"/>
      <c r="SE73" s="6"/>
      <c r="SF73" s="6"/>
      <c r="SG73" s="4">
        <v>32</v>
      </c>
      <c r="SH73" s="4">
        <v>2.4782788E-2</v>
      </c>
      <c r="SI73" s="6"/>
      <c r="SJ73" s="5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4"/>
      <c r="SV73" s="6"/>
      <c r="SW73" s="6"/>
      <c r="SX73" s="4">
        <v>28</v>
      </c>
      <c r="SY73" s="4">
        <v>2.2709157000000001E-2</v>
      </c>
      <c r="SZ73" s="6"/>
      <c r="TA73" s="5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4"/>
      <c r="TM73" s="6"/>
      <c r="TN73" s="6"/>
      <c r="TO73" s="4">
        <v>46</v>
      </c>
      <c r="TP73" s="4">
        <v>4.1270717999999998E-2</v>
      </c>
      <c r="TQ73" s="6"/>
      <c r="TR73" s="5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4"/>
      <c r="UD73" s="6"/>
      <c r="UE73" s="6"/>
      <c r="UF73" s="4">
        <v>30</v>
      </c>
      <c r="UG73" s="4">
        <v>3.4897234999999999E-2</v>
      </c>
      <c r="UH73" s="6"/>
      <c r="UI73" s="5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4"/>
      <c r="UU73" s="6"/>
      <c r="UV73" s="6"/>
      <c r="UW73" s="4">
        <v>24.376519999999999</v>
      </c>
      <c r="UX73" s="4">
        <v>2.9405416E-2</v>
      </c>
      <c r="UY73" s="6"/>
      <c r="UZ73" s="5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4"/>
      <c r="VL73" s="6"/>
      <c r="VM73" s="6"/>
      <c r="VN73" s="4">
        <v>31.517040000000001</v>
      </c>
      <c r="VO73" s="4">
        <v>3.4122766999999998E-2</v>
      </c>
      <c r="VP73" s="6"/>
      <c r="VQ73" s="5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4"/>
      <c r="WC73" s="6"/>
      <c r="WD73" s="6"/>
      <c r="WE73" s="4">
        <v>38.520826669999998</v>
      </c>
      <c r="WF73" s="4">
        <v>2.3835754000000001E-2</v>
      </c>
      <c r="WG73" s="6"/>
      <c r="WH73" s="5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4"/>
      <c r="WT73" s="6"/>
      <c r="WU73" s="6"/>
      <c r="WV73" s="4">
        <v>24</v>
      </c>
      <c r="WW73" s="4">
        <v>1.1589253000000001E-2</v>
      </c>
      <c r="WX73" s="6"/>
      <c r="WY73" s="5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4"/>
      <c r="XK73" s="6"/>
      <c r="XL73" s="6"/>
      <c r="XM73" s="4">
        <v>41.161439999999999</v>
      </c>
      <c r="XN73" s="4">
        <v>4.8815471999999999E-2</v>
      </c>
      <c r="XO73" s="6"/>
      <c r="XP73" s="5"/>
      <c r="XQ73" s="6"/>
      <c r="XR73" s="6"/>
      <c r="XS73" s="6"/>
      <c r="XT73" s="6"/>
      <c r="XU73" s="6"/>
      <c r="XV73" s="6"/>
      <c r="XW73" s="6"/>
      <c r="XX73" s="6"/>
      <c r="XY73" s="6"/>
      <c r="XZ73" s="6"/>
      <c r="YA73" s="4"/>
      <c r="YB73" s="6"/>
      <c r="YC73" s="6"/>
      <c r="YD73" s="4">
        <v>4</v>
      </c>
      <c r="YE73" s="4">
        <v>6.2821751999999995E-2</v>
      </c>
      <c r="YF73" s="6"/>
      <c r="YG73" s="5"/>
      <c r="YH73" s="6"/>
      <c r="YI73" s="6"/>
      <c r="YJ73" s="6"/>
      <c r="YK73" s="6"/>
      <c r="YL73" s="6"/>
      <c r="YM73" s="6"/>
      <c r="YN73" s="6"/>
      <c r="YO73" s="6"/>
      <c r="YP73" s="6"/>
      <c r="YQ73" s="6"/>
      <c r="YR73" s="4"/>
      <c r="YS73" s="6"/>
      <c r="YT73" s="6"/>
      <c r="YU73" s="4">
        <v>64</v>
      </c>
      <c r="YV73" s="4">
        <v>5.4031106000000002E-2</v>
      </c>
      <c r="YW73" s="6"/>
      <c r="YX73" s="5"/>
      <c r="YY73" s="6"/>
      <c r="YZ73" s="6"/>
      <c r="ZA73" s="6"/>
      <c r="ZB73" s="6"/>
      <c r="ZC73" s="6"/>
      <c r="ZD73" s="6"/>
      <c r="ZE73" s="6"/>
      <c r="ZF73" s="6"/>
      <c r="ZG73" s="6"/>
      <c r="ZH73" s="6"/>
      <c r="ZI73" s="4"/>
      <c r="ZJ73" s="6"/>
      <c r="ZK73" s="6"/>
      <c r="ZL73" s="4"/>
      <c r="ZM73" s="4"/>
      <c r="ZN73" s="6"/>
      <c r="ZO73" s="5"/>
      <c r="ZP73" s="6"/>
      <c r="ZQ73" s="6"/>
      <c r="ZR73" s="6"/>
      <c r="ZS73" s="6"/>
      <c r="ZT73" s="6"/>
      <c r="ZU73" s="6"/>
      <c r="ZV73" s="6"/>
      <c r="ZW73" s="6"/>
      <c r="ZX73" s="6"/>
      <c r="ZY73" s="6"/>
      <c r="ZZ73" s="4"/>
      <c r="AAA73" s="6"/>
      <c r="AAB73" s="6"/>
      <c r="AAC73" s="4">
        <v>64.056619999999995</v>
      </c>
      <c r="AAD73" s="4">
        <v>1.5990544999999998E-2</v>
      </c>
      <c r="AAE73" s="6"/>
      <c r="AAF73" s="5"/>
      <c r="AAG73" s="6"/>
      <c r="AAH73" s="6"/>
      <c r="AAI73" s="6"/>
      <c r="AAJ73" s="6"/>
      <c r="AAK73" s="6"/>
      <c r="AAL73" s="6"/>
      <c r="AAM73" s="6"/>
      <c r="AAN73" s="6"/>
      <c r="AAO73" s="6"/>
      <c r="AAP73" s="6"/>
      <c r="AAQ73" s="4"/>
      <c r="AAR73" s="6"/>
      <c r="AAS73" s="6"/>
      <c r="AAT73" s="4">
        <v>68</v>
      </c>
      <c r="AAU73" s="4">
        <v>3.4062851999999998E-2</v>
      </c>
      <c r="AAV73" s="6"/>
      <c r="AAW73" s="5"/>
      <c r="AAX73" s="6"/>
      <c r="AAY73" s="6"/>
      <c r="AAZ73" s="6"/>
      <c r="ABA73" s="6"/>
      <c r="ABB73" s="6"/>
      <c r="ABC73" s="6"/>
      <c r="ABD73" s="6"/>
      <c r="ABE73" s="6"/>
      <c r="ABF73" s="6"/>
      <c r="ABG73" s="6"/>
      <c r="ABH73" s="4"/>
      <c r="ABI73" s="6"/>
      <c r="ABJ73" s="6"/>
      <c r="ABK73" s="4">
        <v>76</v>
      </c>
      <c r="ABL73" s="4">
        <v>2.8992668999999999E-2</v>
      </c>
      <c r="ABM73" s="6"/>
      <c r="ABN73" s="5"/>
      <c r="ABO73" s="6"/>
      <c r="ABP73" s="6"/>
      <c r="ABQ73" s="6"/>
      <c r="ABR73" s="6"/>
      <c r="ABS73" s="6"/>
      <c r="ABT73" s="6"/>
      <c r="ABU73" s="6"/>
      <c r="ABV73" s="6"/>
      <c r="ABW73" s="6"/>
      <c r="ABX73" s="6"/>
      <c r="ABY73" s="4"/>
      <c r="ABZ73" s="6"/>
      <c r="ACA73" s="6"/>
      <c r="ACB73" s="4">
        <v>62</v>
      </c>
      <c r="ACC73" s="4">
        <v>5.3059441999999998E-2</v>
      </c>
      <c r="ACD73" s="6"/>
      <c r="ACE73" s="5"/>
      <c r="ACF73" s="6"/>
      <c r="ACG73" s="6"/>
      <c r="ACH73" s="6"/>
      <c r="ACI73" s="6"/>
      <c r="ACJ73" s="6"/>
      <c r="ACK73" s="6"/>
      <c r="ACL73" s="6"/>
      <c r="ACM73" s="6"/>
      <c r="ACN73" s="6"/>
      <c r="ACO73" s="6"/>
      <c r="ACP73" s="4"/>
      <c r="ACQ73" s="6"/>
      <c r="ACR73" s="6"/>
      <c r="ACS73" s="4">
        <v>66</v>
      </c>
      <c r="ACT73" s="4">
        <v>1.6495402999999999E-2</v>
      </c>
      <c r="ACU73" s="6"/>
      <c r="ACV73" s="5"/>
      <c r="ACW73" s="6"/>
      <c r="ACX73" s="6"/>
      <c r="ACY73" s="6"/>
      <c r="ACZ73" s="6"/>
      <c r="ADA73" s="6"/>
      <c r="ADB73" s="6"/>
      <c r="ADC73" s="6"/>
      <c r="ADD73" s="6"/>
      <c r="ADE73" s="6"/>
      <c r="ADF73" s="6"/>
      <c r="ADG73" s="4"/>
      <c r="ADH73" s="6"/>
      <c r="ADI73" s="6"/>
      <c r="ADJ73" s="4">
        <v>34</v>
      </c>
      <c r="ADK73" s="4">
        <v>4.0775490999999997E-2</v>
      </c>
      <c r="ADL73" s="6"/>
      <c r="ADM73" s="5"/>
      <c r="ADN73" s="6"/>
      <c r="ADO73" s="6"/>
      <c r="ADP73" s="6"/>
      <c r="ADQ73" s="6"/>
      <c r="ADR73" s="6"/>
      <c r="ADS73" s="6"/>
      <c r="ADT73" s="6"/>
      <c r="ADU73" s="6"/>
      <c r="ADV73" s="6"/>
      <c r="ADW73" s="6"/>
      <c r="ADX73" s="4"/>
      <c r="ADY73" s="6"/>
      <c r="ADZ73" s="6"/>
      <c r="AEA73" s="4">
        <v>63.605620000000002</v>
      </c>
      <c r="AEB73" s="4">
        <v>7.0354669999999994E-2</v>
      </c>
      <c r="AEC73" s="6"/>
      <c r="AED73" s="5"/>
      <c r="AEE73" s="6"/>
      <c r="AEF73" s="6"/>
      <c r="AEG73" s="6"/>
      <c r="AEH73" s="6"/>
      <c r="AEI73" s="6"/>
      <c r="AEJ73" s="6"/>
      <c r="AEK73" s="6"/>
      <c r="AEL73" s="6"/>
      <c r="AEM73" s="6"/>
      <c r="AEN73" s="6"/>
      <c r="AEO73" s="4"/>
      <c r="AEP73" s="6"/>
      <c r="AEQ73" s="6"/>
      <c r="AER73" s="4">
        <v>83.001819999999995</v>
      </c>
      <c r="AES73" s="4">
        <v>0.24300688100000001</v>
      </c>
      <c r="AET73" s="6"/>
      <c r="AEU73" s="6"/>
      <c r="AEV73" s="6"/>
      <c r="AEW73" s="5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</row>
    <row r="74" spans="1:881" ht="15.75" x14ac:dyDescent="0.25">
      <c r="A74" s="4"/>
      <c r="B74" s="4"/>
      <c r="C74" s="4"/>
      <c r="D74" s="8">
        <v>1.0200500000000001E-7</v>
      </c>
      <c r="E74" s="4">
        <v>89.113262739999996</v>
      </c>
      <c r="F74" s="4">
        <v>5.2160792679999997</v>
      </c>
      <c r="G74" s="4">
        <v>298</v>
      </c>
      <c r="H74" s="4"/>
      <c r="I74" s="4"/>
      <c r="J74" s="4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4"/>
      <c r="W74" s="6"/>
      <c r="X74" s="6"/>
      <c r="Y74" s="4">
        <v>122</v>
      </c>
      <c r="Z74" s="4">
        <v>4.3560054000000001E-2</v>
      </c>
      <c r="AA74" s="6"/>
      <c r="AB74" s="5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4"/>
      <c r="AN74" s="6"/>
      <c r="AO74" s="6"/>
      <c r="AP74" s="4">
        <v>44.722253330000001</v>
      </c>
      <c r="AQ74" s="4">
        <v>3.6747991000000001E-2</v>
      </c>
      <c r="AR74" s="6"/>
      <c r="AS74" s="5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4"/>
      <c r="BE74" s="6"/>
      <c r="BF74" s="6"/>
      <c r="BG74" s="4">
        <v>15.15516</v>
      </c>
      <c r="BH74" s="4">
        <v>3.1152599999999999E-2</v>
      </c>
      <c r="BI74" s="6"/>
      <c r="BJ74" s="5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4"/>
      <c r="BV74" s="6"/>
      <c r="BW74" s="6"/>
      <c r="BX74" s="4">
        <v>86</v>
      </c>
      <c r="BY74" s="4">
        <v>6.5073006000000003E-2</v>
      </c>
      <c r="BZ74" s="6"/>
      <c r="CA74" s="5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4"/>
      <c r="CM74" s="6"/>
      <c r="CN74" s="6"/>
      <c r="CO74" s="4">
        <v>66</v>
      </c>
      <c r="CP74" s="4">
        <v>4.4431241000000003E-2</v>
      </c>
      <c r="CQ74" s="6"/>
      <c r="CR74" s="5"/>
      <c r="CS74" s="6"/>
      <c r="CT74" s="6"/>
      <c r="CU74" s="6"/>
      <c r="CV74" s="6"/>
      <c r="CW74" s="6"/>
      <c r="CX74" s="6"/>
      <c r="CY74" s="6"/>
      <c r="CZ74" s="4"/>
      <c r="DA74" s="4"/>
      <c r="DB74" s="6"/>
      <c r="DC74" s="4"/>
      <c r="DD74" s="6"/>
      <c r="DE74" s="6"/>
      <c r="DF74" s="4">
        <v>12.082700000000001</v>
      </c>
      <c r="DG74" s="4">
        <v>3.2921617E-2</v>
      </c>
      <c r="DH74" s="6"/>
      <c r="DI74" s="5"/>
      <c r="DJ74" s="6"/>
      <c r="DK74" s="6"/>
      <c r="DL74" s="6"/>
      <c r="DM74" s="6"/>
      <c r="DN74" s="6"/>
      <c r="DO74" s="6"/>
      <c r="DP74" s="6"/>
      <c r="DQ74" s="4"/>
      <c r="DR74" s="4"/>
      <c r="DS74" s="6"/>
      <c r="DT74" s="4"/>
      <c r="DU74" s="6"/>
      <c r="DV74" s="6"/>
      <c r="DW74" s="4">
        <v>10</v>
      </c>
      <c r="DX74" s="4">
        <v>2.9797417E-2</v>
      </c>
      <c r="DY74" s="6"/>
      <c r="DZ74" s="5"/>
      <c r="EA74" s="6"/>
      <c r="EB74" s="6"/>
      <c r="EC74" s="6"/>
      <c r="ED74" s="6"/>
      <c r="EE74" s="6"/>
      <c r="EF74" s="6"/>
      <c r="EG74" s="6"/>
      <c r="EH74" s="4"/>
      <c r="EI74" s="4"/>
      <c r="EJ74" s="6"/>
      <c r="EK74" s="4"/>
      <c r="EL74" s="6"/>
      <c r="EM74" s="6"/>
      <c r="EN74" s="4"/>
      <c r="EO74" s="4"/>
      <c r="EP74" s="6"/>
      <c r="EQ74" s="5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4"/>
      <c r="FC74" s="6"/>
      <c r="FD74" s="6"/>
      <c r="FE74" s="4">
        <v>66</v>
      </c>
      <c r="FF74" s="4">
        <v>3.1121610000000001E-2</v>
      </c>
      <c r="FG74" s="6"/>
      <c r="FH74" s="5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4"/>
      <c r="FT74" s="6"/>
      <c r="FU74" s="6"/>
      <c r="FV74" s="4">
        <v>46</v>
      </c>
      <c r="FW74" s="4">
        <v>3.2973822999999999E-2</v>
      </c>
      <c r="FX74" s="6"/>
      <c r="FY74" s="5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4"/>
      <c r="GK74" s="6"/>
      <c r="GL74" s="6"/>
      <c r="GM74" s="4">
        <v>6</v>
      </c>
      <c r="GN74" s="4">
        <v>3.4534968999999999E-2</v>
      </c>
      <c r="GO74" s="6"/>
      <c r="GP74" s="5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4"/>
      <c r="HB74" s="6"/>
      <c r="HC74" s="6"/>
      <c r="HD74" s="4">
        <v>56.829186669999999</v>
      </c>
      <c r="HE74" s="4">
        <v>2.9514177999999999E-2</v>
      </c>
      <c r="HF74" s="6"/>
      <c r="HG74" s="5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4"/>
      <c r="HS74" s="6"/>
      <c r="HT74" s="6"/>
      <c r="HU74" s="4">
        <v>86</v>
      </c>
      <c r="HV74" s="4">
        <v>3.8783897999999997E-2</v>
      </c>
      <c r="HW74" s="6"/>
      <c r="HX74" s="5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4"/>
      <c r="IJ74" s="6"/>
      <c r="IK74" s="6"/>
      <c r="IL74" s="4">
        <v>50</v>
      </c>
      <c r="IM74" s="4">
        <v>3.2490756000000003E-2</v>
      </c>
      <c r="IN74" s="6"/>
      <c r="IO74" s="5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4"/>
      <c r="JA74" s="6"/>
      <c r="JB74" s="6"/>
      <c r="JC74" s="4">
        <v>54</v>
      </c>
      <c r="JD74" s="4">
        <v>3.0014082000000001E-2</v>
      </c>
      <c r="JE74" s="6"/>
      <c r="JF74" s="5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4"/>
      <c r="JR74" s="6"/>
      <c r="JS74" s="6"/>
      <c r="JT74" s="4">
        <v>84.750780000000006</v>
      </c>
      <c r="JU74" s="4">
        <v>4.8535443999999997E-2</v>
      </c>
      <c r="JV74" s="6"/>
      <c r="JW74" s="5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4"/>
      <c r="KI74" s="6"/>
      <c r="KJ74" s="6"/>
      <c r="KK74" s="4">
        <v>6</v>
      </c>
      <c r="KL74" s="4">
        <v>4.7408591999999999E-2</v>
      </c>
      <c r="KM74" s="6"/>
      <c r="KN74" s="5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4"/>
      <c r="KZ74" s="6"/>
      <c r="LA74" s="6"/>
      <c r="LB74" s="4">
        <v>26.117699999999999</v>
      </c>
      <c r="LC74" s="4">
        <v>2.9269950999999999E-2</v>
      </c>
      <c r="LD74" s="6"/>
      <c r="LE74" s="5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4"/>
      <c r="LQ74" s="6"/>
      <c r="LR74" s="6"/>
      <c r="LS74" s="6">
        <v>39.026679999999999</v>
      </c>
      <c r="LT74" s="6">
        <v>-5.1311000000000002E-2</v>
      </c>
      <c r="LU74" s="6"/>
      <c r="LV74" s="5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4"/>
      <c r="MH74" s="6"/>
      <c r="MI74" s="6"/>
      <c r="MJ74" s="6">
        <v>47.896380000000001</v>
      </c>
      <c r="MK74" s="6">
        <v>5.0823E-2</v>
      </c>
      <c r="ML74" s="6"/>
      <c r="MM74" s="5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4"/>
      <c r="MY74" s="6"/>
      <c r="MZ74" s="6"/>
      <c r="NA74" s="4">
        <v>74.222300000000004</v>
      </c>
      <c r="NB74" s="4">
        <v>4.1046279999999997E-2</v>
      </c>
      <c r="NC74" s="6"/>
      <c r="ND74" s="5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4"/>
      <c r="NP74" s="6"/>
      <c r="NQ74" s="6"/>
      <c r="NR74" s="4">
        <v>82</v>
      </c>
      <c r="NS74" s="4">
        <v>2.3998687000000001E-2</v>
      </c>
      <c r="NT74" s="6"/>
      <c r="NU74" s="5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4"/>
      <c r="OG74" s="6"/>
      <c r="OH74" s="6"/>
      <c r="OI74" s="4">
        <v>31.069800000000001</v>
      </c>
      <c r="OJ74" s="4">
        <v>5.2100136999999998E-2</v>
      </c>
      <c r="OK74" s="6"/>
      <c r="OL74" s="5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4"/>
      <c r="OX74" s="6"/>
      <c r="OY74" s="6"/>
      <c r="OZ74" s="4">
        <v>76.814173330000003</v>
      </c>
      <c r="PA74" s="4">
        <v>4.1163183999999998E-2</v>
      </c>
      <c r="PB74" s="6"/>
      <c r="PC74" s="5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4"/>
      <c r="PO74" s="6"/>
      <c r="PP74" s="6"/>
      <c r="PQ74" s="4">
        <v>27.652053330000001</v>
      </c>
      <c r="PR74" s="4">
        <v>5.2501902000000003E-2</v>
      </c>
      <c r="PS74" s="6"/>
      <c r="PT74" s="5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4"/>
      <c r="QF74" s="6"/>
      <c r="QG74" s="6"/>
      <c r="QH74" s="4">
        <v>63.455186670000003</v>
      </c>
      <c r="QI74" s="4">
        <v>4.6176063000000003E-2</v>
      </c>
      <c r="QJ74" s="6"/>
      <c r="QK74" s="5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4"/>
      <c r="QW74" s="6"/>
      <c r="QX74" s="6"/>
      <c r="QY74" s="4">
        <v>86</v>
      </c>
      <c r="QZ74" s="4">
        <v>1.4550588999999999E-2</v>
      </c>
      <c r="RA74" s="6"/>
      <c r="RB74" s="5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4"/>
      <c r="RN74" s="6"/>
      <c r="RO74" s="6"/>
      <c r="RP74" s="4">
        <v>25.048100000000002</v>
      </c>
      <c r="RQ74" s="4">
        <v>4.3304427999999999E-2</v>
      </c>
      <c r="RR74" s="6"/>
      <c r="RS74" s="5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4"/>
      <c r="SE74" s="6"/>
      <c r="SF74" s="6"/>
      <c r="SG74" s="4">
        <v>34</v>
      </c>
      <c r="SH74" s="4">
        <v>2.5038719000000001E-2</v>
      </c>
      <c r="SI74" s="6"/>
      <c r="SJ74" s="5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4"/>
      <c r="SV74" s="6"/>
      <c r="SW74" s="6"/>
      <c r="SX74" s="4">
        <v>30</v>
      </c>
      <c r="SY74" s="4">
        <v>2.3003530000000001E-2</v>
      </c>
      <c r="SZ74" s="6"/>
      <c r="TA74" s="5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4"/>
      <c r="TM74" s="6"/>
      <c r="TN74" s="6"/>
      <c r="TO74" s="4">
        <v>48</v>
      </c>
      <c r="TP74" s="4">
        <v>4.1023773999999999E-2</v>
      </c>
      <c r="TQ74" s="6"/>
      <c r="TR74" s="5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4"/>
      <c r="UD74" s="6"/>
      <c r="UE74" s="6"/>
      <c r="UF74" s="4">
        <v>32</v>
      </c>
      <c r="UG74" s="4">
        <v>3.5002169999999999E-2</v>
      </c>
      <c r="UH74" s="6"/>
      <c r="UI74" s="5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4"/>
      <c r="UU74" s="6"/>
      <c r="UV74" s="6"/>
      <c r="UW74" s="4">
        <v>26.117699999999999</v>
      </c>
      <c r="UX74" s="4">
        <v>2.9269950999999999E-2</v>
      </c>
      <c r="UY74" s="6"/>
      <c r="UZ74" s="5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4"/>
      <c r="VL74" s="6"/>
      <c r="VM74" s="6"/>
      <c r="VN74" s="4">
        <v>33.267986669999999</v>
      </c>
      <c r="VO74" s="4">
        <v>3.4733908000000001E-2</v>
      </c>
      <c r="VP74" s="6"/>
      <c r="VQ74" s="5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4"/>
      <c r="WC74" s="6"/>
      <c r="WD74" s="6"/>
      <c r="WE74" s="4">
        <v>40.271773330000002</v>
      </c>
      <c r="WF74" s="4">
        <v>2.3898111999999999E-2</v>
      </c>
      <c r="WG74" s="6"/>
      <c r="WH74" s="5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4"/>
      <c r="WT74" s="6"/>
      <c r="WU74" s="6"/>
      <c r="WV74" s="4">
        <v>26</v>
      </c>
      <c r="WW74" s="4">
        <v>1.2176543E-2</v>
      </c>
      <c r="WX74" s="6"/>
      <c r="WY74" s="5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4"/>
      <c r="XK74" s="6"/>
      <c r="XL74" s="6"/>
      <c r="XM74" s="4">
        <v>42.8765</v>
      </c>
      <c r="XN74" s="4">
        <v>4.8875599999999998E-2</v>
      </c>
      <c r="XO74" s="6"/>
      <c r="XP74" s="5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4"/>
      <c r="YB74" s="6"/>
      <c r="YC74" s="6"/>
      <c r="YD74" s="4">
        <v>6</v>
      </c>
      <c r="YE74" s="4">
        <v>6.3947540999999997E-2</v>
      </c>
      <c r="YF74" s="6"/>
      <c r="YG74" s="5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4"/>
      <c r="YS74" s="6"/>
      <c r="YT74" s="6"/>
      <c r="YU74" s="4">
        <v>66</v>
      </c>
      <c r="YV74" s="4">
        <v>5.4673407E-2</v>
      </c>
      <c r="YW74" s="6"/>
      <c r="YX74" s="5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4"/>
      <c r="ZJ74" s="6"/>
      <c r="ZK74" s="6"/>
      <c r="ZL74" s="4"/>
      <c r="ZM74" s="4"/>
      <c r="ZN74" s="6"/>
      <c r="ZO74" s="5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4"/>
      <c r="AAA74" s="6"/>
      <c r="AAB74" s="6"/>
      <c r="AAC74" s="4">
        <v>65.787880000000001</v>
      </c>
      <c r="AAD74" s="4">
        <v>1.5373759000000001E-2</v>
      </c>
      <c r="AAE74" s="6"/>
      <c r="AAF74" s="5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4"/>
      <c r="AAR74" s="6"/>
      <c r="AAS74" s="6"/>
      <c r="AAT74" s="4">
        <v>70</v>
      </c>
      <c r="AAU74" s="4">
        <v>3.4068764000000001E-2</v>
      </c>
      <c r="AAV74" s="6"/>
      <c r="AAW74" s="5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4"/>
      <c r="ABI74" s="6"/>
      <c r="ABJ74" s="6"/>
      <c r="ABK74" s="4">
        <v>78</v>
      </c>
      <c r="ABL74" s="4">
        <v>3.0259771000000001E-2</v>
      </c>
      <c r="ABM74" s="6"/>
      <c r="ABN74" s="5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4"/>
      <c r="ABZ74" s="6"/>
      <c r="ACA74" s="6"/>
      <c r="ACB74" s="4">
        <v>64</v>
      </c>
      <c r="ACC74" s="4">
        <v>5.2636833000000001E-2</v>
      </c>
      <c r="ACD74" s="6"/>
      <c r="ACE74" s="5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4"/>
      <c r="ACQ74" s="6"/>
      <c r="ACR74" s="6"/>
      <c r="ACS74" s="4">
        <v>68</v>
      </c>
      <c r="ACT74" s="4">
        <v>1.6757793999999999E-2</v>
      </c>
      <c r="ACU74" s="6"/>
      <c r="ACV74" s="5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4"/>
      <c r="ADH74" s="6"/>
      <c r="ADI74" s="6"/>
      <c r="ADJ74" s="4">
        <v>36</v>
      </c>
      <c r="ADK74" s="4">
        <v>4.007616E-2</v>
      </c>
      <c r="ADL74" s="6"/>
      <c r="ADM74" s="5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4"/>
      <c r="ADY74" s="6"/>
      <c r="ADZ74" s="6"/>
      <c r="AEA74" s="4">
        <v>65.23653333</v>
      </c>
      <c r="AEB74" s="4">
        <v>7.0116033999999994E-2</v>
      </c>
      <c r="AEC74" s="6"/>
      <c r="AED74" s="5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4"/>
      <c r="AEP74" s="6"/>
      <c r="AEQ74" s="6"/>
      <c r="AER74" s="4">
        <v>84.629306670000005</v>
      </c>
      <c r="AES74" s="4">
        <v>0.24294233800000001</v>
      </c>
      <c r="AET74" s="6"/>
      <c r="AEU74" s="6"/>
      <c r="AEV74" s="6"/>
      <c r="AEW74" s="5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</row>
    <row r="75" spans="1:881" ht="15.75" x14ac:dyDescent="0.25">
      <c r="A75" s="4"/>
      <c r="B75" s="4"/>
      <c r="C75" s="4"/>
      <c r="D75" s="8">
        <v>9.7619799999999999E-8</v>
      </c>
      <c r="E75" s="4">
        <v>85.282304909999993</v>
      </c>
      <c r="F75" s="4">
        <v>5.1324388269999996</v>
      </c>
      <c r="G75" s="4">
        <v>301</v>
      </c>
      <c r="H75" s="4"/>
      <c r="I75" s="4"/>
      <c r="J75" s="4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4"/>
      <c r="W75" s="6"/>
      <c r="X75" s="6"/>
      <c r="Y75" s="4">
        <v>124</v>
      </c>
      <c r="Z75" s="4">
        <v>4.4284843999999997E-2</v>
      </c>
      <c r="AA75" s="6"/>
      <c r="AB75" s="5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4"/>
      <c r="AN75" s="6"/>
      <c r="AO75" s="6"/>
      <c r="AP75" s="4">
        <v>46.442340000000002</v>
      </c>
      <c r="AQ75" s="4">
        <v>3.6015970000000001E-2</v>
      </c>
      <c r="AR75" s="6"/>
      <c r="AS75" s="5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4"/>
      <c r="BE75" s="6"/>
      <c r="BF75" s="6"/>
      <c r="BG75" s="4">
        <v>16.839066670000001</v>
      </c>
      <c r="BH75" s="4">
        <v>3.1490918999999999E-2</v>
      </c>
      <c r="BI75" s="6"/>
      <c r="BJ75" s="5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4"/>
      <c r="BV75" s="6"/>
      <c r="BW75" s="6"/>
      <c r="BX75" s="4">
        <v>88</v>
      </c>
      <c r="BY75" s="4">
        <v>6.5338603999999995E-2</v>
      </c>
      <c r="BZ75" s="6"/>
      <c r="CA75" s="5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4"/>
      <c r="CM75" s="6"/>
      <c r="CN75" s="6"/>
      <c r="CO75" s="4">
        <v>68</v>
      </c>
      <c r="CP75" s="4">
        <v>4.4155611999999997E-2</v>
      </c>
      <c r="CQ75" s="6"/>
      <c r="CR75" s="5"/>
      <c r="CS75" s="6"/>
      <c r="CT75" s="6"/>
      <c r="CU75" s="6"/>
      <c r="CV75" s="6"/>
      <c r="CW75" s="6"/>
      <c r="CX75" s="6"/>
      <c r="CY75" s="6"/>
      <c r="CZ75" s="4"/>
      <c r="DA75" s="4"/>
      <c r="DB75" s="6"/>
      <c r="DC75" s="4"/>
      <c r="DD75" s="6"/>
      <c r="DE75" s="6"/>
      <c r="DF75" s="4">
        <v>13.8088</v>
      </c>
      <c r="DG75" s="4">
        <v>3.3766246999999999E-2</v>
      </c>
      <c r="DH75" s="6"/>
      <c r="DI75" s="5"/>
      <c r="DJ75" s="6"/>
      <c r="DK75" s="6"/>
      <c r="DL75" s="6"/>
      <c r="DM75" s="6"/>
      <c r="DN75" s="6"/>
      <c r="DO75" s="6"/>
      <c r="DP75" s="6"/>
      <c r="DQ75" s="4"/>
      <c r="DR75" s="4"/>
      <c r="DS75" s="6"/>
      <c r="DT75" s="4"/>
      <c r="DU75" s="6"/>
      <c r="DV75" s="6"/>
      <c r="DW75" s="4">
        <v>12</v>
      </c>
      <c r="DX75" s="4">
        <v>3.1074713E-2</v>
      </c>
      <c r="DY75" s="6"/>
      <c r="DZ75" s="5"/>
      <c r="EA75" s="6"/>
      <c r="EB75" s="6"/>
      <c r="EC75" s="6"/>
      <c r="ED75" s="6"/>
      <c r="EE75" s="6"/>
      <c r="EF75" s="6"/>
      <c r="EG75" s="6"/>
      <c r="EH75" s="4"/>
      <c r="EI75" s="4"/>
      <c r="EJ75" s="6"/>
      <c r="EK75" s="4"/>
      <c r="EL75" s="6"/>
      <c r="EM75" s="6"/>
      <c r="EN75" s="4"/>
      <c r="EO75" s="4"/>
      <c r="EP75" s="6"/>
      <c r="EQ75" s="5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4"/>
      <c r="FC75" s="6"/>
      <c r="FD75" s="6"/>
      <c r="FE75" s="4">
        <v>68</v>
      </c>
      <c r="FF75" s="4">
        <v>3.1981218999999998E-2</v>
      </c>
      <c r="FG75" s="6"/>
      <c r="FH75" s="5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4"/>
      <c r="FT75" s="6"/>
      <c r="FU75" s="6"/>
      <c r="FV75" s="4">
        <v>48</v>
      </c>
      <c r="FW75" s="4">
        <v>3.3513969999999997E-2</v>
      </c>
      <c r="FX75" s="6"/>
      <c r="FY75" s="5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4"/>
      <c r="GK75" s="6"/>
      <c r="GL75" s="6"/>
      <c r="GM75" s="4">
        <v>8</v>
      </c>
      <c r="GN75" s="4">
        <v>3.5737484E-2</v>
      </c>
      <c r="GO75" s="6"/>
      <c r="GP75" s="5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4"/>
      <c r="HB75" s="6"/>
      <c r="HC75" s="6"/>
      <c r="HD75" s="4">
        <v>58.500633329999999</v>
      </c>
      <c r="HE75" s="4">
        <v>3.0038479999999999E-2</v>
      </c>
      <c r="HF75" s="6"/>
      <c r="HG75" s="5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4"/>
      <c r="HS75" s="6"/>
      <c r="HT75" s="6"/>
      <c r="HU75" s="4">
        <v>88</v>
      </c>
      <c r="HV75" s="4">
        <v>3.8918397E-2</v>
      </c>
      <c r="HW75" s="6"/>
      <c r="HX75" s="5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4"/>
      <c r="IJ75" s="6"/>
      <c r="IK75" s="6"/>
      <c r="IL75" s="4">
        <v>52</v>
      </c>
      <c r="IM75" s="4">
        <v>2.8967745999999999E-2</v>
      </c>
      <c r="IN75" s="6"/>
      <c r="IO75" s="5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4"/>
      <c r="JA75" s="6"/>
      <c r="JB75" s="6"/>
      <c r="JC75" s="4">
        <v>56</v>
      </c>
      <c r="JD75" s="4">
        <v>3.5690031999999997E-2</v>
      </c>
      <c r="JE75" s="6"/>
      <c r="JF75" s="5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4"/>
      <c r="JR75" s="6"/>
      <c r="JS75" s="6"/>
      <c r="JT75" s="4">
        <v>86.412559999999999</v>
      </c>
      <c r="JU75" s="4">
        <v>5.1052378000000002E-2</v>
      </c>
      <c r="JV75" s="6"/>
      <c r="JW75" s="5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4"/>
      <c r="KI75" s="6"/>
      <c r="KJ75" s="6"/>
      <c r="KK75" s="4">
        <v>8</v>
      </c>
      <c r="KL75" s="4">
        <v>5.4217169000000003E-2</v>
      </c>
      <c r="KM75" s="6"/>
      <c r="KN75" s="5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4"/>
      <c r="KZ75" s="6"/>
      <c r="LA75" s="6"/>
      <c r="LB75" s="4">
        <v>27.858879999999999</v>
      </c>
      <c r="LC75" s="4">
        <v>2.8645780999999999E-2</v>
      </c>
      <c r="LD75" s="6"/>
      <c r="LE75" s="5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4"/>
      <c r="LQ75" s="6"/>
      <c r="LR75" s="6"/>
      <c r="LS75" s="6">
        <v>40.800620000000002</v>
      </c>
      <c r="LT75" s="6">
        <v>-5.0744999999999998E-2</v>
      </c>
      <c r="LU75" s="6"/>
      <c r="LV75" s="5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4"/>
      <c r="MH75" s="6"/>
      <c r="MI75" s="6"/>
      <c r="MJ75" s="6">
        <v>49.670319999999997</v>
      </c>
      <c r="MK75" s="6">
        <v>5.4068999999999999E-2</v>
      </c>
      <c r="ML75" s="6"/>
      <c r="MM75" s="5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4"/>
      <c r="MY75" s="6"/>
      <c r="MZ75" s="6"/>
      <c r="NA75" s="4">
        <v>75.948400000000007</v>
      </c>
      <c r="NB75" s="4">
        <v>4.1371944000000001E-2</v>
      </c>
      <c r="NC75" s="6"/>
      <c r="ND75" s="5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4"/>
      <c r="NP75" s="6"/>
      <c r="NQ75" s="6"/>
      <c r="NR75" s="4"/>
      <c r="NS75" s="4"/>
      <c r="NT75" s="6"/>
      <c r="NU75" s="5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4"/>
      <c r="OG75" s="6"/>
      <c r="OH75" s="6"/>
      <c r="OI75" s="4">
        <v>32.795900000000003</v>
      </c>
      <c r="OJ75" s="4">
        <v>5.2146994000000002E-2</v>
      </c>
      <c r="OK75" s="6"/>
      <c r="OL75" s="5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4"/>
      <c r="OX75" s="6"/>
      <c r="OY75" s="6"/>
      <c r="OZ75" s="4">
        <v>78.484046669999998</v>
      </c>
      <c r="PA75" s="4">
        <v>4.1659426999999999E-2</v>
      </c>
      <c r="PB75" s="6"/>
      <c r="PC75" s="5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4"/>
      <c r="PO75" s="6"/>
      <c r="PP75" s="6"/>
      <c r="PQ75" s="4">
        <v>29.38030667</v>
      </c>
      <c r="PR75" s="4">
        <v>5.2948479E-2</v>
      </c>
      <c r="PS75" s="6"/>
      <c r="PT75" s="5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4"/>
      <c r="QF75" s="6"/>
      <c r="QG75" s="6"/>
      <c r="QH75" s="4">
        <v>65.125060000000005</v>
      </c>
      <c r="QI75" s="4">
        <v>4.8012878000000002E-2</v>
      </c>
      <c r="QJ75" s="6"/>
      <c r="QK75" s="5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4"/>
      <c r="QW75" s="6"/>
      <c r="QX75" s="6"/>
      <c r="QY75" s="4">
        <v>88</v>
      </c>
      <c r="QZ75" s="4">
        <v>1.6490938E-2</v>
      </c>
      <c r="RA75" s="6"/>
      <c r="RB75" s="5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4"/>
      <c r="RN75" s="6"/>
      <c r="RO75" s="6"/>
      <c r="RP75" s="4">
        <v>26.71797333</v>
      </c>
      <c r="RQ75" s="4">
        <v>4.4267884E-2</v>
      </c>
      <c r="RR75" s="6"/>
      <c r="RS75" s="5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4"/>
      <c r="SE75" s="6"/>
      <c r="SF75" s="6"/>
      <c r="SG75" s="4">
        <v>36</v>
      </c>
      <c r="SH75" s="4">
        <v>2.3117731999999998E-2</v>
      </c>
      <c r="SI75" s="6"/>
      <c r="SJ75" s="5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4"/>
      <c r="SV75" s="6"/>
      <c r="SW75" s="6"/>
      <c r="SX75" s="4">
        <v>32</v>
      </c>
      <c r="SY75" s="4">
        <v>2.3018236000000001E-2</v>
      </c>
      <c r="SZ75" s="6"/>
      <c r="TA75" s="5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4"/>
      <c r="TM75" s="6"/>
      <c r="TN75" s="6"/>
      <c r="TO75" s="4">
        <v>50</v>
      </c>
      <c r="TP75" s="4">
        <v>4.1921610999999998E-2</v>
      </c>
      <c r="TQ75" s="6"/>
      <c r="TR75" s="5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4"/>
      <c r="UD75" s="6"/>
      <c r="UE75" s="6"/>
      <c r="UF75" s="4">
        <v>34</v>
      </c>
      <c r="UG75" s="4">
        <v>3.5716049999999999E-2</v>
      </c>
      <c r="UH75" s="6"/>
      <c r="UI75" s="5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4"/>
      <c r="UU75" s="6"/>
      <c r="UV75" s="6"/>
      <c r="UW75" s="4">
        <v>27.858879999999999</v>
      </c>
      <c r="UX75" s="4">
        <v>2.8645780999999999E-2</v>
      </c>
      <c r="UY75" s="6"/>
      <c r="UZ75" s="5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4"/>
      <c r="VL75" s="6"/>
      <c r="VM75" s="6"/>
      <c r="VN75" s="4">
        <v>35.018933330000003</v>
      </c>
      <c r="VO75" s="4">
        <v>3.4701492E-2</v>
      </c>
      <c r="VP75" s="6"/>
      <c r="VQ75" s="5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4"/>
      <c r="WC75" s="6"/>
      <c r="WD75" s="6"/>
      <c r="WE75" s="4">
        <v>42.02272</v>
      </c>
      <c r="WF75" s="4">
        <v>2.4773961000000001E-2</v>
      </c>
      <c r="WG75" s="6"/>
      <c r="WH75" s="5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4"/>
      <c r="WT75" s="6"/>
      <c r="WU75" s="6"/>
      <c r="WV75" s="4">
        <v>28</v>
      </c>
      <c r="WW75" s="4">
        <v>1.2396986E-2</v>
      </c>
      <c r="WX75" s="6"/>
      <c r="WY75" s="5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4"/>
      <c r="XK75" s="6"/>
      <c r="XL75" s="6"/>
      <c r="XM75" s="4">
        <v>44.591560000000001</v>
      </c>
      <c r="XN75" s="4">
        <v>4.9607921999999999E-2</v>
      </c>
      <c r="XO75" s="6"/>
      <c r="XP75" s="5"/>
      <c r="XQ75" s="6"/>
      <c r="XR75" s="6"/>
      <c r="XS75" s="6"/>
      <c r="XT75" s="6"/>
      <c r="XU75" s="6"/>
      <c r="XV75" s="6"/>
      <c r="XW75" s="6"/>
      <c r="XX75" s="6"/>
      <c r="XY75" s="6"/>
      <c r="XZ75" s="6"/>
      <c r="YA75" s="4"/>
      <c r="YB75" s="6"/>
      <c r="YC75" s="6"/>
      <c r="YD75" s="4">
        <v>8</v>
      </c>
      <c r="YE75" s="4">
        <v>6.5435457000000002E-2</v>
      </c>
      <c r="YF75" s="6"/>
      <c r="YG75" s="5"/>
      <c r="YH75" s="6"/>
      <c r="YI75" s="6"/>
      <c r="YJ75" s="6"/>
      <c r="YK75" s="6"/>
      <c r="YL75" s="6"/>
      <c r="YM75" s="6"/>
      <c r="YN75" s="6"/>
      <c r="YO75" s="6"/>
      <c r="YP75" s="6"/>
      <c r="YQ75" s="6"/>
      <c r="YR75" s="4"/>
      <c r="YS75" s="6"/>
      <c r="YT75" s="6"/>
      <c r="YU75" s="4">
        <v>68</v>
      </c>
      <c r="YV75" s="4">
        <v>5.4601130999999997E-2</v>
      </c>
      <c r="YW75" s="6"/>
      <c r="YX75" s="5"/>
      <c r="YY75" s="6"/>
      <c r="YZ75" s="6"/>
      <c r="ZA75" s="6"/>
      <c r="ZB75" s="6"/>
      <c r="ZC75" s="6"/>
      <c r="ZD75" s="6"/>
      <c r="ZE75" s="6"/>
      <c r="ZF75" s="6"/>
      <c r="ZG75" s="6"/>
      <c r="ZH75" s="6"/>
      <c r="ZI75" s="4"/>
      <c r="ZJ75" s="6"/>
      <c r="ZK75" s="6"/>
      <c r="ZL75" s="4"/>
      <c r="ZM75" s="4"/>
      <c r="ZN75" s="6"/>
      <c r="ZO75" s="5"/>
      <c r="ZP75" s="6"/>
      <c r="ZQ75" s="6"/>
      <c r="ZR75" s="6"/>
      <c r="ZS75" s="6"/>
      <c r="ZT75" s="6"/>
      <c r="ZU75" s="6"/>
      <c r="ZV75" s="6"/>
      <c r="ZW75" s="6"/>
      <c r="ZX75" s="6"/>
      <c r="ZY75" s="6"/>
      <c r="ZZ75" s="4"/>
      <c r="AAA75" s="6"/>
      <c r="AAB75" s="6"/>
      <c r="AAC75" s="4">
        <v>67.519139999999993</v>
      </c>
      <c r="AAD75" s="4">
        <v>1.5241477999999999E-2</v>
      </c>
      <c r="AAE75" s="6"/>
      <c r="AAF75" s="5"/>
      <c r="AAG75" s="6"/>
      <c r="AAH75" s="6"/>
      <c r="AAI75" s="6"/>
      <c r="AAJ75" s="6"/>
      <c r="AAK75" s="6"/>
      <c r="AAL75" s="6"/>
      <c r="AAM75" s="6"/>
      <c r="AAN75" s="6"/>
      <c r="AAO75" s="6"/>
      <c r="AAP75" s="6"/>
      <c r="AAQ75" s="4"/>
      <c r="AAR75" s="6"/>
      <c r="AAS75" s="6"/>
      <c r="AAT75" s="4">
        <v>72</v>
      </c>
      <c r="AAU75" s="4">
        <v>3.4456238E-2</v>
      </c>
      <c r="AAV75" s="6"/>
      <c r="AAW75" s="5"/>
      <c r="AAX75" s="6"/>
      <c r="AAY75" s="6"/>
      <c r="AAZ75" s="6"/>
      <c r="ABA75" s="6"/>
      <c r="ABB75" s="6"/>
      <c r="ABC75" s="6"/>
      <c r="ABD75" s="6"/>
      <c r="ABE75" s="6"/>
      <c r="ABF75" s="6"/>
      <c r="ABG75" s="6"/>
      <c r="ABH75" s="4"/>
      <c r="ABI75" s="6"/>
      <c r="ABJ75" s="6"/>
      <c r="ABK75" s="4">
        <v>80</v>
      </c>
      <c r="ABL75" s="4">
        <v>3.1009966999999999E-2</v>
      </c>
      <c r="ABM75" s="6"/>
      <c r="ABN75" s="5"/>
      <c r="ABO75" s="6"/>
      <c r="ABP75" s="6"/>
      <c r="ABQ75" s="6"/>
      <c r="ABR75" s="6"/>
      <c r="ABS75" s="6"/>
      <c r="ABT75" s="6"/>
      <c r="ABU75" s="6"/>
      <c r="ABV75" s="6"/>
      <c r="ABW75" s="6"/>
      <c r="ABX75" s="6"/>
      <c r="ABY75" s="4"/>
      <c r="ABZ75" s="6"/>
      <c r="ACA75" s="6"/>
      <c r="ACB75" s="4">
        <v>66</v>
      </c>
      <c r="ACC75" s="4">
        <v>5.2913450000000001E-2</v>
      </c>
      <c r="ACD75" s="6"/>
      <c r="ACE75" s="5"/>
      <c r="ACF75" s="6"/>
      <c r="ACG75" s="6"/>
      <c r="ACH75" s="6"/>
      <c r="ACI75" s="6"/>
      <c r="ACJ75" s="6"/>
      <c r="ACK75" s="6"/>
      <c r="ACL75" s="6"/>
      <c r="ACM75" s="6"/>
      <c r="ACN75" s="6"/>
      <c r="ACO75" s="6"/>
      <c r="ACP75" s="4"/>
      <c r="ACQ75" s="6"/>
      <c r="ACR75" s="6"/>
      <c r="ACS75" s="4">
        <v>70</v>
      </c>
      <c r="ACT75" s="4">
        <v>1.7224176000000001E-2</v>
      </c>
      <c r="ACU75" s="6"/>
      <c r="ACV75" s="5"/>
      <c r="ACW75" s="6"/>
      <c r="ACX75" s="6"/>
      <c r="ACY75" s="6"/>
      <c r="ACZ75" s="6"/>
      <c r="ADA75" s="6"/>
      <c r="ADB75" s="6"/>
      <c r="ADC75" s="6"/>
      <c r="ADD75" s="6"/>
      <c r="ADE75" s="6"/>
      <c r="ADF75" s="6"/>
      <c r="ADG75" s="4"/>
      <c r="ADH75" s="6"/>
      <c r="ADI75" s="6"/>
      <c r="ADJ75" s="4">
        <v>38</v>
      </c>
      <c r="ADK75" s="4">
        <v>4.0961866E-2</v>
      </c>
      <c r="ADL75" s="6"/>
      <c r="ADM75" s="5"/>
      <c r="ADN75" s="6"/>
      <c r="ADO75" s="6"/>
      <c r="ADP75" s="6"/>
      <c r="ADQ75" s="6"/>
      <c r="ADR75" s="6"/>
      <c r="ADS75" s="6"/>
      <c r="ADT75" s="6"/>
      <c r="ADU75" s="6"/>
      <c r="ADV75" s="6"/>
      <c r="ADW75" s="6"/>
      <c r="ADX75" s="4"/>
      <c r="ADY75" s="6"/>
      <c r="ADZ75" s="6"/>
      <c r="AEA75" s="4">
        <v>66.867446670000007</v>
      </c>
      <c r="AEB75" s="4">
        <v>7.0772667999999997E-2</v>
      </c>
      <c r="AEC75" s="6"/>
      <c r="AED75" s="5"/>
      <c r="AEE75" s="6"/>
      <c r="AEF75" s="6"/>
      <c r="AEG75" s="6"/>
      <c r="AEH75" s="6"/>
      <c r="AEI75" s="6"/>
      <c r="AEJ75" s="6"/>
      <c r="AEK75" s="6"/>
      <c r="AEL75" s="6"/>
      <c r="AEM75" s="6"/>
      <c r="AEN75" s="6"/>
      <c r="AEO75" s="4"/>
      <c r="AEP75" s="6"/>
      <c r="AEQ75" s="6"/>
      <c r="AER75" s="4">
        <v>86.256793329999994</v>
      </c>
      <c r="AES75" s="4">
        <v>0.24404245199999999</v>
      </c>
      <c r="AET75" s="6"/>
      <c r="AEU75" s="6"/>
      <c r="AEV75" s="6"/>
      <c r="AEW75" s="5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</row>
    <row r="76" spans="1:881" ht="15.75" x14ac:dyDescent="0.25">
      <c r="A76" s="4"/>
      <c r="B76" s="4"/>
      <c r="C76" s="4"/>
      <c r="D76" s="4"/>
      <c r="E76" s="4"/>
      <c r="F76" s="4">
        <v>4.75</v>
      </c>
      <c r="G76" s="4">
        <v>302</v>
      </c>
      <c r="H76" s="4"/>
      <c r="I76" s="4"/>
      <c r="J76" s="4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4"/>
      <c r="W76" s="6"/>
      <c r="X76" s="6"/>
      <c r="Y76" s="4">
        <v>126</v>
      </c>
      <c r="Z76" s="4">
        <v>4.4487763E-2</v>
      </c>
      <c r="AA76" s="6"/>
      <c r="AB76" s="5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4"/>
      <c r="AN76" s="6"/>
      <c r="AO76" s="6"/>
      <c r="AP76" s="4">
        <v>48.162426670000002</v>
      </c>
      <c r="AQ76" s="4">
        <v>3.6789611E-2</v>
      </c>
      <c r="AR76" s="6"/>
      <c r="AS76" s="5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4"/>
      <c r="BE76" s="6"/>
      <c r="BF76" s="6"/>
      <c r="BG76" s="4">
        <v>18.522973329999999</v>
      </c>
      <c r="BH76" s="4">
        <v>3.0956813999999999E-2</v>
      </c>
      <c r="BI76" s="6"/>
      <c r="BJ76" s="5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4"/>
      <c r="BV76" s="6"/>
      <c r="BW76" s="6"/>
      <c r="BX76" s="4">
        <v>90</v>
      </c>
      <c r="BY76" s="4">
        <v>6.4173881000000002E-2</v>
      </c>
      <c r="BZ76" s="6"/>
      <c r="CA76" s="5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4"/>
      <c r="CM76" s="6"/>
      <c r="CN76" s="6"/>
      <c r="CO76" s="4">
        <v>70</v>
      </c>
      <c r="CP76" s="4">
        <v>4.4150756999999999E-2</v>
      </c>
      <c r="CQ76" s="6"/>
      <c r="CR76" s="5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4"/>
      <c r="DD76" s="6"/>
      <c r="DE76" s="6"/>
      <c r="DF76" s="4">
        <v>15.5349</v>
      </c>
      <c r="DG76" s="4">
        <v>3.3628905000000001E-2</v>
      </c>
      <c r="DH76" s="6"/>
      <c r="DI76" s="5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4"/>
      <c r="DU76" s="6"/>
      <c r="DV76" s="6"/>
      <c r="DW76" s="4">
        <v>14</v>
      </c>
      <c r="DX76" s="4">
        <v>3.3088456000000002E-2</v>
      </c>
      <c r="DY76" s="6"/>
      <c r="DZ76" s="5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4"/>
      <c r="EL76" s="6"/>
      <c r="EM76" s="6"/>
      <c r="EN76" s="4"/>
      <c r="EO76" s="4"/>
      <c r="EP76" s="6"/>
      <c r="EQ76" s="5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4"/>
      <c r="FC76" s="6"/>
      <c r="FD76" s="6"/>
      <c r="FE76" s="4">
        <v>70</v>
      </c>
      <c r="FF76" s="4">
        <v>3.2498701999999997E-2</v>
      </c>
      <c r="FG76" s="6"/>
      <c r="FH76" s="5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4"/>
      <c r="FT76" s="6"/>
      <c r="FU76" s="6"/>
      <c r="FV76" s="4">
        <v>50</v>
      </c>
      <c r="FW76" s="4">
        <v>3.2465537000000003E-2</v>
      </c>
      <c r="FX76" s="6"/>
      <c r="FY76" s="5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4"/>
      <c r="GK76" s="6"/>
      <c r="GL76" s="6"/>
      <c r="GM76" s="4">
        <v>10</v>
      </c>
      <c r="GN76" s="4">
        <v>3.5709878E-2</v>
      </c>
      <c r="GO76" s="6"/>
      <c r="GP76" s="5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4"/>
      <c r="HB76" s="6"/>
      <c r="HC76" s="6"/>
      <c r="HD76" s="4">
        <v>60.172080000000001</v>
      </c>
      <c r="HE76" s="4">
        <v>2.9283002999999998E-2</v>
      </c>
      <c r="HF76" s="6"/>
      <c r="HG76" s="5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4"/>
      <c r="HS76" s="6"/>
      <c r="HT76" s="6"/>
      <c r="HU76" s="4">
        <v>90</v>
      </c>
      <c r="HV76" s="4">
        <v>3.8937927999999997E-2</v>
      </c>
      <c r="HW76" s="6"/>
      <c r="HX76" s="5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4"/>
      <c r="IJ76" s="6"/>
      <c r="IK76" s="6"/>
      <c r="IL76" s="4">
        <v>54</v>
      </c>
      <c r="IM76" s="4">
        <v>3.1707008000000002E-2</v>
      </c>
      <c r="IN76" s="6"/>
      <c r="IO76" s="5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4"/>
      <c r="JA76" s="6"/>
      <c r="JB76" s="6"/>
      <c r="JC76" s="4">
        <v>58</v>
      </c>
      <c r="JD76" s="4">
        <v>2.7731289999999999E-2</v>
      </c>
      <c r="JE76" s="6"/>
      <c r="JF76" s="5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4"/>
      <c r="JR76" s="6"/>
      <c r="JS76" s="6"/>
      <c r="JT76" s="4">
        <v>88.074340000000007</v>
      </c>
      <c r="JU76" s="4">
        <v>4.9944217999999999E-2</v>
      </c>
      <c r="JV76" s="6"/>
      <c r="JW76" s="5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4"/>
      <c r="KI76" s="6"/>
      <c r="KJ76" s="6"/>
      <c r="KK76" s="4">
        <v>10</v>
      </c>
      <c r="KL76" s="4">
        <v>5.0775688999999999E-2</v>
      </c>
      <c r="KM76" s="6"/>
      <c r="KN76" s="5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4"/>
      <c r="KZ76" s="6"/>
      <c r="LA76" s="6"/>
      <c r="LB76" s="4">
        <v>29.600059999999999</v>
      </c>
      <c r="LC76" s="4">
        <v>2.9010935000000002E-2</v>
      </c>
      <c r="LD76" s="6"/>
      <c r="LE76" s="5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4"/>
      <c r="LQ76" s="6"/>
      <c r="LR76" s="6"/>
      <c r="LS76" s="6">
        <v>42.574559999999998</v>
      </c>
      <c r="LT76" s="6">
        <v>-5.0209999999999998E-2</v>
      </c>
      <c r="LU76" s="6"/>
      <c r="LV76" s="5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4"/>
      <c r="MH76" s="6"/>
      <c r="MI76" s="6"/>
      <c r="MJ76" s="6">
        <v>51.44426</v>
      </c>
      <c r="MK76" s="6">
        <v>5.0300999999999998E-2</v>
      </c>
      <c r="ML76" s="6"/>
      <c r="MM76" s="5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4"/>
      <c r="MY76" s="6"/>
      <c r="MZ76" s="6"/>
      <c r="NA76" s="4">
        <v>77.674499999999995</v>
      </c>
      <c r="NB76" s="4">
        <v>4.1574663999999997E-2</v>
      </c>
      <c r="NC76" s="6"/>
      <c r="ND76" s="5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4"/>
      <c r="NP76" s="6"/>
      <c r="NQ76" s="6"/>
      <c r="NR76" s="4"/>
      <c r="NS76" s="4"/>
      <c r="NT76" s="6"/>
      <c r="NU76" s="5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4"/>
      <c r="OG76" s="6"/>
      <c r="OH76" s="6"/>
      <c r="OI76" s="4">
        <v>34.521999999999998</v>
      </c>
      <c r="OJ76" s="4">
        <v>5.2210818999999999E-2</v>
      </c>
      <c r="OK76" s="6"/>
      <c r="OL76" s="5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4"/>
      <c r="OX76" s="6"/>
      <c r="OY76" s="6"/>
      <c r="OZ76" s="4">
        <v>80.153919999999999</v>
      </c>
      <c r="PA76" s="4">
        <v>4.1434330999999998E-2</v>
      </c>
      <c r="PB76" s="6"/>
      <c r="PC76" s="5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4"/>
      <c r="PO76" s="6"/>
      <c r="PP76" s="6"/>
      <c r="PQ76" s="4">
        <v>31.108560000000001</v>
      </c>
      <c r="PR76" s="4">
        <v>5.3263774E-2</v>
      </c>
      <c r="PS76" s="6"/>
      <c r="PT76" s="5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4"/>
      <c r="QF76" s="6"/>
      <c r="QG76" s="6"/>
      <c r="QH76" s="4"/>
      <c r="QI76" s="4"/>
      <c r="QJ76" s="6"/>
      <c r="QK76" s="5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4"/>
      <c r="QW76" s="6"/>
      <c r="QX76" s="6"/>
      <c r="QY76" s="4">
        <v>90</v>
      </c>
      <c r="QZ76" s="4">
        <v>1.4118983E-2</v>
      </c>
      <c r="RA76" s="6"/>
      <c r="RB76" s="5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4"/>
      <c r="RN76" s="6"/>
      <c r="RO76" s="6"/>
      <c r="RP76" s="4">
        <v>28.387846669999998</v>
      </c>
      <c r="RQ76" s="4">
        <v>4.5299449999999998E-2</v>
      </c>
      <c r="RR76" s="6"/>
      <c r="RS76" s="5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4"/>
      <c r="SE76" s="6"/>
      <c r="SF76" s="6"/>
      <c r="SG76" s="4">
        <v>38</v>
      </c>
      <c r="SH76" s="4">
        <v>2.3387858000000001E-2</v>
      </c>
      <c r="SI76" s="6"/>
      <c r="SJ76" s="5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4"/>
      <c r="SV76" s="6"/>
      <c r="SW76" s="6"/>
      <c r="SX76" s="4">
        <v>34</v>
      </c>
      <c r="SY76" s="4">
        <v>2.3615479000000002E-2</v>
      </c>
      <c r="SZ76" s="6"/>
      <c r="TA76" s="5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4"/>
      <c r="TM76" s="6"/>
      <c r="TN76" s="6"/>
      <c r="TO76" s="4">
        <v>52</v>
      </c>
      <c r="TP76" s="4">
        <v>4.4634607E-2</v>
      </c>
      <c r="TQ76" s="6"/>
      <c r="TR76" s="5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4"/>
      <c r="UD76" s="6"/>
      <c r="UE76" s="6"/>
      <c r="UF76" s="4">
        <v>36</v>
      </c>
      <c r="UG76" s="4">
        <v>3.6161256000000003E-2</v>
      </c>
      <c r="UH76" s="6"/>
      <c r="UI76" s="5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4"/>
      <c r="UU76" s="6"/>
      <c r="UV76" s="6"/>
      <c r="UW76" s="4">
        <v>29.600059999999999</v>
      </c>
      <c r="UX76" s="4">
        <v>2.9010935000000002E-2</v>
      </c>
      <c r="UY76" s="6"/>
      <c r="UZ76" s="5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4"/>
      <c r="VL76" s="6"/>
      <c r="VM76" s="6"/>
      <c r="VN76" s="4">
        <v>36.769880000000001</v>
      </c>
      <c r="VO76" s="4">
        <v>3.4938582000000003E-2</v>
      </c>
      <c r="VP76" s="6"/>
      <c r="VQ76" s="5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4"/>
      <c r="WC76" s="6"/>
      <c r="WD76" s="6"/>
      <c r="WE76" s="4">
        <v>43.773666669999997</v>
      </c>
      <c r="WF76" s="4">
        <v>2.4192534000000002E-2</v>
      </c>
      <c r="WG76" s="6"/>
      <c r="WH76" s="5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4"/>
      <c r="WT76" s="6"/>
      <c r="WU76" s="6"/>
      <c r="WV76" s="4">
        <v>30</v>
      </c>
      <c r="WW76" s="4">
        <v>1.3285600999999999E-2</v>
      </c>
      <c r="WX76" s="6"/>
      <c r="WY76" s="5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4"/>
      <c r="XK76" s="6"/>
      <c r="XL76" s="6"/>
      <c r="XM76" s="4">
        <v>46.306620000000002</v>
      </c>
      <c r="XN76" s="4">
        <v>4.9588900999999998E-2</v>
      </c>
      <c r="XO76" s="6"/>
      <c r="XP76" s="5"/>
      <c r="XQ76" s="6"/>
      <c r="XR76" s="6"/>
      <c r="XS76" s="6"/>
      <c r="XT76" s="6"/>
      <c r="XU76" s="6"/>
      <c r="XV76" s="6"/>
      <c r="XW76" s="6"/>
      <c r="XX76" s="6"/>
      <c r="XY76" s="6"/>
      <c r="XZ76" s="6"/>
      <c r="YA76" s="4"/>
      <c r="YB76" s="6"/>
      <c r="YC76" s="6"/>
      <c r="YD76" s="4">
        <v>10</v>
      </c>
      <c r="YE76" s="4">
        <v>6.7885320999999998E-2</v>
      </c>
      <c r="YF76" s="6"/>
      <c r="YG76" s="5"/>
      <c r="YH76" s="6"/>
      <c r="YI76" s="6"/>
      <c r="YJ76" s="6"/>
      <c r="YK76" s="6"/>
      <c r="YL76" s="6"/>
      <c r="YM76" s="6"/>
      <c r="YN76" s="6"/>
      <c r="YO76" s="6"/>
      <c r="YP76" s="6"/>
      <c r="YQ76" s="6"/>
      <c r="YR76" s="4"/>
      <c r="YS76" s="6"/>
      <c r="YT76" s="6"/>
      <c r="YU76" s="4">
        <v>70</v>
      </c>
      <c r="YV76" s="4">
        <v>5.5206631999999999E-2</v>
      </c>
      <c r="YW76" s="6"/>
      <c r="YX76" s="5"/>
      <c r="YY76" s="6"/>
      <c r="YZ76" s="6"/>
      <c r="ZA76" s="6"/>
      <c r="ZB76" s="6"/>
      <c r="ZC76" s="6"/>
      <c r="ZD76" s="6"/>
      <c r="ZE76" s="6"/>
      <c r="ZF76" s="6"/>
      <c r="ZG76" s="6"/>
      <c r="ZH76" s="6"/>
      <c r="ZI76" s="4"/>
      <c r="ZJ76" s="6"/>
      <c r="ZK76" s="6"/>
      <c r="ZL76" s="4"/>
      <c r="ZM76" s="4"/>
      <c r="ZN76" s="6"/>
      <c r="ZO76" s="5"/>
      <c r="ZP76" s="6"/>
      <c r="ZQ76" s="6"/>
      <c r="ZR76" s="6"/>
      <c r="ZS76" s="6"/>
      <c r="ZT76" s="6"/>
      <c r="ZU76" s="6"/>
      <c r="ZV76" s="6"/>
      <c r="ZW76" s="6"/>
      <c r="ZX76" s="6"/>
      <c r="ZY76" s="6"/>
      <c r="ZZ76" s="4"/>
      <c r="AAA76" s="6"/>
      <c r="AAB76" s="6"/>
      <c r="AAC76" s="4">
        <v>69.250399999999999</v>
      </c>
      <c r="AAD76" s="4">
        <v>1.5915821E-2</v>
      </c>
      <c r="AAE76" s="6"/>
      <c r="AAF76" s="5"/>
      <c r="AAG76" s="6"/>
      <c r="AAH76" s="6"/>
      <c r="AAI76" s="6"/>
      <c r="AAJ76" s="6"/>
      <c r="AAK76" s="6"/>
      <c r="AAL76" s="6"/>
      <c r="AAM76" s="6"/>
      <c r="AAN76" s="6"/>
      <c r="AAO76" s="6"/>
      <c r="AAP76" s="6"/>
      <c r="AAQ76" s="4"/>
      <c r="AAR76" s="6"/>
      <c r="AAS76" s="6"/>
      <c r="AAT76" s="4">
        <v>74</v>
      </c>
      <c r="AAU76" s="4">
        <v>3.5210737999999998E-2</v>
      </c>
      <c r="AAV76" s="6"/>
      <c r="AAW76" s="5"/>
      <c r="AAX76" s="6"/>
      <c r="AAY76" s="6"/>
      <c r="AAZ76" s="6"/>
      <c r="ABA76" s="6"/>
      <c r="ABB76" s="6"/>
      <c r="ABC76" s="6"/>
      <c r="ABD76" s="6"/>
      <c r="ABE76" s="6"/>
      <c r="ABF76" s="6"/>
      <c r="ABG76" s="6"/>
      <c r="ABH76" s="4"/>
      <c r="ABI76" s="6"/>
      <c r="ABJ76" s="6"/>
      <c r="ABK76" s="4">
        <v>82</v>
      </c>
      <c r="ABL76" s="4">
        <v>3.1423347999999997E-2</v>
      </c>
      <c r="ABM76" s="6"/>
      <c r="ABN76" s="5"/>
      <c r="ABO76" s="6"/>
      <c r="ABP76" s="6"/>
      <c r="ABQ76" s="6"/>
      <c r="ABR76" s="6"/>
      <c r="ABS76" s="6"/>
      <c r="ABT76" s="6"/>
      <c r="ABU76" s="6"/>
      <c r="ABV76" s="6"/>
      <c r="ABW76" s="6"/>
      <c r="ABX76" s="6"/>
      <c r="ABY76" s="4"/>
      <c r="ABZ76" s="6"/>
      <c r="ACA76" s="6"/>
      <c r="ACB76" s="4">
        <v>68</v>
      </c>
      <c r="ACC76" s="4">
        <v>5.3653483000000002E-2</v>
      </c>
      <c r="ACD76" s="6"/>
      <c r="ACE76" s="5"/>
      <c r="ACF76" s="6"/>
      <c r="ACG76" s="6"/>
      <c r="ACH76" s="6"/>
      <c r="ACI76" s="6"/>
      <c r="ACJ76" s="6"/>
      <c r="ACK76" s="6"/>
      <c r="ACL76" s="6"/>
      <c r="ACM76" s="6"/>
      <c r="ACN76" s="6"/>
      <c r="ACO76" s="6"/>
      <c r="ACP76" s="4"/>
      <c r="ACQ76" s="6"/>
      <c r="ACR76" s="6"/>
      <c r="ACS76" s="4">
        <v>72</v>
      </c>
      <c r="ACT76" s="4">
        <v>1.7465385E-2</v>
      </c>
      <c r="ACU76" s="6"/>
      <c r="ACV76" s="5"/>
      <c r="ACW76" s="6"/>
      <c r="ACX76" s="6"/>
      <c r="ACY76" s="6"/>
      <c r="ACZ76" s="6"/>
      <c r="ADA76" s="6"/>
      <c r="ADB76" s="6"/>
      <c r="ADC76" s="6"/>
      <c r="ADD76" s="6"/>
      <c r="ADE76" s="6"/>
      <c r="ADF76" s="6"/>
      <c r="ADG76" s="4"/>
      <c r="ADH76" s="6"/>
      <c r="ADI76" s="6"/>
      <c r="ADJ76" s="4">
        <v>40</v>
      </c>
      <c r="ADK76" s="4">
        <v>4.1190319000000003E-2</v>
      </c>
      <c r="ADL76" s="6"/>
      <c r="ADM76" s="5"/>
      <c r="ADN76" s="6"/>
      <c r="ADO76" s="6"/>
      <c r="ADP76" s="6"/>
      <c r="ADQ76" s="6"/>
      <c r="ADR76" s="6"/>
      <c r="ADS76" s="6"/>
      <c r="ADT76" s="6"/>
      <c r="ADU76" s="6"/>
      <c r="ADV76" s="6"/>
      <c r="ADW76" s="6"/>
      <c r="ADX76" s="4"/>
      <c r="ADY76" s="6"/>
      <c r="ADZ76" s="6"/>
      <c r="AEA76" s="4">
        <v>68.498360000000005</v>
      </c>
      <c r="AEB76" s="4">
        <v>7.0399741000000002E-2</v>
      </c>
      <c r="AEC76" s="6"/>
      <c r="AED76" s="5"/>
      <c r="AEE76" s="6"/>
      <c r="AEF76" s="6"/>
      <c r="AEG76" s="6"/>
      <c r="AEH76" s="6"/>
      <c r="AEI76" s="6"/>
      <c r="AEJ76" s="6"/>
      <c r="AEK76" s="6"/>
      <c r="AEL76" s="6"/>
      <c r="AEM76" s="6"/>
      <c r="AEN76" s="6"/>
      <c r="AEO76" s="4"/>
      <c r="AEP76" s="6"/>
      <c r="AEQ76" s="6"/>
      <c r="AER76" s="4">
        <v>87.884280000000004</v>
      </c>
      <c r="AES76" s="4">
        <v>0.24400517199999999</v>
      </c>
      <c r="AET76" s="6"/>
      <c r="AEU76" s="6"/>
      <c r="AEV76" s="6"/>
      <c r="AEW76" s="5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</row>
    <row r="77" spans="1:881" ht="15.75" x14ac:dyDescent="0.25">
      <c r="A77" s="4"/>
      <c r="B77" s="4"/>
      <c r="C77" s="4"/>
      <c r="D77" s="8">
        <v>9.5441199999999998E-8</v>
      </c>
      <c r="E77" s="4">
        <v>83.379025189999993</v>
      </c>
      <c r="F77" s="4">
        <v>5.09</v>
      </c>
      <c r="G77" s="4">
        <v>300</v>
      </c>
      <c r="H77" s="4"/>
      <c r="I77" s="4"/>
      <c r="J77" s="4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4"/>
      <c r="W77" s="6"/>
      <c r="X77" s="6"/>
      <c r="Y77" s="4">
        <v>128</v>
      </c>
      <c r="Z77" s="4">
        <v>4.4695448999999998E-2</v>
      </c>
      <c r="AA77" s="6"/>
      <c r="AB77" s="5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4"/>
      <c r="AN77" s="6"/>
      <c r="AO77" s="6"/>
      <c r="AP77" s="4">
        <v>49.882513330000002</v>
      </c>
      <c r="AQ77" s="4">
        <v>3.7526734999999999E-2</v>
      </c>
      <c r="AR77" s="6"/>
      <c r="AS77" s="5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4"/>
      <c r="BE77" s="6"/>
      <c r="BF77" s="6"/>
      <c r="BG77" s="4">
        <v>20.206880000000002</v>
      </c>
      <c r="BH77" s="4">
        <v>3.1388236999999999E-2</v>
      </c>
      <c r="BI77" s="6"/>
      <c r="BJ77" s="5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4"/>
      <c r="BV77" s="6"/>
      <c r="BW77" s="6"/>
      <c r="BX77" s="4">
        <v>92</v>
      </c>
      <c r="BY77" s="4">
        <v>6.5343013000000005E-2</v>
      </c>
      <c r="BZ77" s="6"/>
      <c r="CA77" s="5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4"/>
      <c r="CM77" s="6"/>
      <c r="CN77" s="6"/>
      <c r="CO77" s="4">
        <v>72</v>
      </c>
      <c r="CP77" s="4">
        <v>4.4578659E-2</v>
      </c>
      <c r="CQ77" s="6"/>
      <c r="CR77" s="5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4"/>
      <c r="DD77" s="6"/>
      <c r="DE77" s="6"/>
      <c r="DF77" s="4">
        <v>17.260999999999999</v>
      </c>
      <c r="DG77" s="4">
        <v>3.3140069000000001E-2</v>
      </c>
      <c r="DH77" s="6"/>
      <c r="DI77" s="5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4"/>
      <c r="DU77" s="6"/>
      <c r="DV77" s="6"/>
      <c r="DW77" s="4">
        <v>16</v>
      </c>
      <c r="DX77" s="4">
        <v>3.5248887999999999E-2</v>
      </c>
      <c r="DY77" s="6"/>
      <c r="DZ77" s="5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4"/>
      <c r="EL77" s="6"/>
      <c r="EM77" s="6"/>
      <c r="EN77" s="4"/>
      <c r="EO77" s="4"/>
      <c r="EP77" s="6"/>
      <c r="EQ77" s="5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4"/>
      <c r="FC77" s="6"/>
      <c r="FD77" s="6"/>
      <c r="FE77" s="4">
        <v>72</v>
      </c>
      <c r="FF77" s="4">
        <v>3.3758953000000001E-2</v>
      </c>
      <c r="FG77" s="6"/>
      <c r="FH77" s="5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4"/>
      <c r="FT77" s="6"/>
      <c r="FU77" s="6"/>
      <c r="FV77" s="4">
        <v>52</v>
      </c>
      <c r="FW77" s="4">
        <v>3.3884523999999999E-2</v>
      </c>
      <c r="FX77" s="6"/>
      <c r="FY77" s="5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4"/>
      <c r="GK77" s="6"/>
      <c r="GL77" s="6"/>
      <c r="GM77" s="4">
        <v>12</v>
      </c>
      <c r="GN77" s="4">
        <v>3.7815279E-2</v>
      </c>
      <c r="GO77" s="6"/>
      <c r="GP77" s="5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4"/>
      <c r="HB77" s="6"/>
      <c r="HC77" s="6"/>
      <c r="HD77" s="4">
        <v>61.843526670000003</v>
      </c>
      <c r="HE77" s="4">
        <v>2.9967532000000002E-2</v>
      </c>
      <c r="HF77" s="6"/>
      <c r="HG77" s="5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4"/>
      <c r="HS77" s="6"/>
      <c r="HT77" s="6"/>
      <c r="HU77" s="4">
        <v>92</v>
      </c>
      <c r="HV77" s="4">
        <v>3.8760812999999998E-2</v>
      </c>
      <c r="HW77" s="6"/>
      <c r="HX77" s="5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4"/>
      <c r="IJ77" s="6"/>
      <c r="IK77" s="6"/>
      <c r="IL77" s="4">
        <v>56</v>
      </c>
      <c r="IM77" s="4">
        <v>3.0884558999999999E-2</v>
      </c>
      <c r="IN77" s="6"/>
      <c r="IO77" s="5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4"/>
      <c r="JA77" s="6"/>
      <c r="JB77" s="6"/>
      <c r="JC77" s="4"/>
      <c r="JD77" s="4"/>
      <c r="JE77" s="6"/>
      <c r="JF77" s="5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4"/>
      <c r="JR77" s="6"/>
      <c r="JS77" s="6"/>
      <c r="JT77" s="4">
        <v>89.73612</v>
      </c>
      <c r="JU77" s="4">
        <v>5.1069728000000002E-2</v>
      </c>
      <c r="JV77" s="6"/>
      <c r="JW77" s="5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4"/>
      <c r="KI77" s="6"/>
      <c r="KJ77" s="6"/>
      <c r="KK77" s="4">
        <v>12</v>
      </c>
      <c r="KL77" s="4">
        <v>4.7985056999999998E-2</v>
      </c>
      <c r="KM77" s="6"/>
      <c r="KN77" s="5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4"/>
      <c r="KZ77" s="6"/>
      <c r="LA77" s="6"/>
      <c r="LB77" s="4">
        <v>31.341239999999999</v>
      </c>
      <c r="LC77" s="4">
        <v>2.8206996000000002E-2</v>
      </c>
      <c r="LD77" s="6"/>
      <c r="LE77" s="5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4"/>
      <c r="LQ77" s="6"/>
      <c r="LR77" s="6"/>
      <c r="LS77" s="6">
        <v>44.348500000000001</v>
      </c>
      <c r="LT77" s="6">
        <v>-4.9632000000000003E-2</v>
      </c>
      <c r="LU77" s="6"/>
      <c r="LV77" s="5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4"/>
      <c r="MH77" s="6"/>
      <c r="MI77" s="6"/>
      <c r="MJ77" s="6">
        <v>53.218200000000003</v>
      </c>
      <c r="MK77" s="6">
        <v>5.1621E-2</v>
      </c>
      <c r="ML77" s="6"/>
      <c r="MM77" s="5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4"/>
      <c r="MY77" s="6"/>
      <c r="MZ77" s="6"/>
      <c r="NA77" s="4">
        <v>79.400599999999997</v>
      </c>
      <c r="NB77" s="4">
        <v>4.1146009999999997E-2</v>
      </c>
      <c r="NC77" s="6"/>
      <c r="ND77" s="5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4"/>
      <c r="NP77" s="6"/>
      <c r="NQ77" s="6"/>
      <c r="NR77" s="4"/>
      <c r="NS77" s="4"/>
      <c r="NT77" s="6"/>
      <c r="NU77" s="5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4"/>
      <c r="OG77" s="6"/>
      <c r="OH77" s="6"/>
      <c r="OI77" s="4">
        <v>36.248100000000001</v>
      </c>
      <c r="OJ77" s="4">
        <v>5.2678920999999997E-2</v>
      </c>
      <c r="OK77" s="6"/>
      <c r="OL77" s="5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4"/>
      <c r="OX77" s="6"/>
      <c r="OY77" s="6"/>
      <c r="OZ77" s="4">
        <v>81.823793330000001</v>
      </c>
      <c r="PA77" s="4">
        <v>4.2377773000000001E-2</v>
      </c>
      <c r="PB77" s="6"/>
      <c r="PC77" s="5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4"/>
      <c r="PO77" s="6"/>
      <c r="PP77" s="6"/>
      <c r="PQ77" s="4">
        <v>32.836813329999998</v>
      </c>
      <c r="PR77" s="4">
        <v>5.4825807999999997E-2</v>
      </c>
      <c r="PS77" s="6"/>
      <c r="PT77" s="5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4"/>
      <c r="QF77" s="6"/>
      <c r="QG77" s="6"/>
      <c r="QH77" s="4"/>
      <c r="QI77" s="4"/>
      <c r="QJ77" s="6"/>
      <c r="QK77" s="5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4"/>
      <c r="QW77" s="6"/>
      <c r="QX77" s="6"/>
      <c r="QY77" s="4">
        <v>92</v>
      </c>
      <c r="QZ77" s="4">
        <v>1.5494094999999999E-2</v>
      </c>
      <c r="RA77" s="6"/>
      <c r="RB77" s="5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4"/>
      <c r="RN77" s="6"/>
      <c r="RO77" s="6"/>
      <c r="RP77" s="4"/>
      <c r="RQ77" s="4"/>
      <c r="RR77" s="6"/>
      <c r="RS77" s="5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4"/>
      <c r="SE77" s="6"/>
      <c r="SF77" s="6"/>
      <c r="SG77" s="4">
        <v>40</v>
      </c>
      <c r="SH77" s="4">
        <v>2.3184725E-2</v>
      </c>
      <c r="SI77" s="6"/>
      <c r="SJ77" s="5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4"/>
      <c r="SV77" s="6"/>
      <c r="SW77" s="6"/>
      <c r="SX77" s="4">
        <v>36</v>
      </c>
      <c r="SY77" s="4">
        <v>2.3607888E-2</v>
      </c>
      <c r="SZ77" s="6"/>
      <c r="TA77" s="5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4"/>
      <c r="TM77" s="6"/>
      <c r="TN77" s="6"/>
      <c r="TO77" s="4">
        <v>54</v>
      </c>
      <c r="TP77" s="4">
        <v>4.1910158000000003E-2</v>
      </c>
      <c r="TQ77" s="6"/>
      <c r="TR77" s="5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4"/>
      <c r="UD77" s="6"/>
      <c r="UE77" s="6"/>
      <c r="UF77" s="4">
        <v>38</v>
      </c>
      <c r="UG77" s="4">
        <v>3.6992441000000001E-2</v>
      </c>
      <c r="UH77" s="6"/>
      <c r="UI77" s="5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4"/>
      <c r="UU77" s="6"/>
      <c r="UV77" s="6"/>
      <c r="UW77" s="4">
        <v>31.341239999999999</v>
      </c>
      <c r="UX77" s="4">
        <v>2.8206996000000002E-2</v>
      </c>
      <c r="UY77" s="6"/>
      <c r="UZ77" s="5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4"/>
      <c r="VL77" s="6"/>
      <c r="VM77" s="6"/>
      <c r="VN77" s="4">
        <v>38.520826669999998</v>
      </c>
      <c r="VO77" s="4">
        <v>3.5352253E-2</v>
      </c>
      <c r="VP77" s="6"/>
      <c r="VQ77" s="5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4"/>
      <c r="WC77" s="6"/>
      <c r="WD77" s="6"/>
      <c r="WE77" s="4">
        <v>45.524613330000001</v>
      </c>
      <c r="WF77" s="4">
        <v>2.4815606E-2</v>
      </c>
      <c r="WG77" s="6"/>
      <c r="WH77" s="5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4"/>
      <c r="WT77" s="6"/>
      <c r="WU77" s="6"/>
      <c r="WV77" s="4">
        <v>32</v>
      </c>
      <c r="WW77" s="4">
        <v>1.4525178999999999E-2</v>
      </c>
      <c r="WX77" s="6"/>
      <c r="WY77" s="5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4"/>
      <c r="XK77" s="6"/>
      <c r="XL77" s="6"/>
      <c r="XM77" s="4">
        <v>48.021680000000003</v>
      </c>
      <c r="XN77" s="4">
        <v>4.9535689000000001E-2</v>
      </c>
      <c r="XO77" s="6"/>
      <c r="XP77" s="5"/>
      <c r="XQ77" s="6"/>
      <c r="XR77" s="6"/>
      <c r="XS77" s="6"/>
      <c r="XT77" s="6"/>
      <c r="XU77" s="6"/>
      <c r="XV77" s="6"/>
      <c r="XW77" s="6"/>
      <c r="XX77" s="6"/>
      <c r="XY77" s="6"/>
      <c r="XZ77" s="6"/>
      <c r="YA77" s="4"/>
      <c r="YB77" s="6"/>
      <c r="YC77" s="6"/>
      <c r="YD77" s="4">
        <v>12</v>
      </c>
      <c r="YE77" s="4">
        <v>6.7443177000000007E-2</v>
      </c>
      <c r="YF77" s="6"/>
      <c r="YG77" s="5"/>
      <c r="YH77" s="6"/>
      <c r="YI77" s="6"/>
      <c r="YJ77" s="6"/>
      <c r="YK77" s="6"/>
      <c r="YL77" s="6"/>
      <c r="YM77" s="6"/>
      <c r="YN77" s="6"/>
      <c r="YO77" s="6"/>
      <c r="YP77" s="6"/>
      <c r="YQ77" s="6"/>
      <c r="YR77" s="4"/>
      <c r="YS77" s="6"/>
      <c r="YT77" s="6"/>
      <c r="YU77" s="4">
        <v>72</v>
      </c>
      <c r="YV77" s="4">
        <v>5.5630102000000001E-2</v>
      </c>
      <c r="YW77" s="6"/>
      <c r="YX77" s="5"/>
      <c r="YY77" s="6"/>
      <c r="YZ77" s="6"/>
      <c r="ZA77" s="6"/>
      <c r="ZB77" s="6"/>
      <c r="ZC77" s="6"/>
      <c r="ZD77" s="6"/>
      <c r="ZE77" s="6"/>
      <c r="ZF77" s="6"/>
      <c r="ZG77" s="6"/>
      <c r="ZH77" s="6"/>
      <c r="ZI77" s="4"/>
      <c r="ZJ77" s="6"/>
      <c r="ZK77" s="6"/>
      <c r="ZL77" s="4"/>
      <c r="ZM77" s="4"/>
      <c r="ZN77" s="6"/>
      <c r="ZO77" s="5"/>
      <c r="ZP77" s="6"/>
      <c r="ZQ77" s="6"/>
      <c r="ZR77" s="6"/>
      <c r="ZS77" s="6"/>
      <c r="ZT77" s="6"/>
      <c r="ZU77" s="6"/>
      <c r="ZV77" s="6"/>
      <c r="ZW77" s="6"/>
      <c r="ZX77" s="6"/>
      <c r="ZY77" s="6"/>
      <c r="ZZ77" s="4"/>
      <c r="AAA77" s="6"/>
      <c r="AAB77" s="6"/>
      <c r="AAC77" s="4">
        <v>70.981660000000005</v>
      </c>
      <c r="AAD77" s="4">
        <v>1.6791154999999999E-2</v>
      </c>
      <c r="AAE77" s="6"/>
      <c r="AAF77" s="5"/>
      <c r="AAG77" s="6"/>
      <c r="AAH77" s="6"/>
      <c r="AAI77" s="6"/>
      <c r="AAJ77" s="6"/>
      <c r="AAK77" s="6"/>
      <c r="AAL77" s="6"/>
      <c r="AAM77" s="6"/>
      <c r="AAN77" s="6"/>
      <c r="AAO77" s="6"/>
      <c r="AAP77" s="6"/>
      <c r="AAQ77" s="4"/>
      <c r="AAR77" s="6"/>
      <c r="AAS77" s="6"/>
      <c r="AAT77" s="4">
        <v>76</v>
      </c>
      <c r="AAU77" s="4">
        <v>3.5378156000000001E-2</v>
      </c>
      <c r="AAV77" s="6"/>
      <c r="AAW77" s="5"/>
      <c r="AAX77" s="6"/>
      <c r="AAY77" s="6"/>
      <c r="AAZ77" s="6"/>
      <c r="ABA77" s="6"/>
      <c r="ABB77" s="6"/>
      <c r="ABC77" s="6"/>
      <c r="ABD77" s="6"/>
      <c r="ABE77" s="6"/>
      <c r="ABF77" s="6"/>
      <c r="ABG77" s="6"/>
      <c r="ABH77" s="4"/>
      <c r="ABI77" s="6"/>
      <c r="ABJ77" s="6"/>
      <c r="ABK77" s="4">
        <v>84</v>
      </c>
      <c r="ABL77" s="4">
        <v>3.4241679999999997E-2</v>
      </c>
      <c r="ABM77" s="6"/>
      <c r="ABN77" s="5"/>
      <c r="ABO77" s="6"/>
      <c r="ABP77" s="6"/>
      <c r="ABQ77" s="6"/>
      <c r="ABR77" s="6"/>
      <c r="ABS77" s="6"/>
      <c r="ABT77" s="6"/>
      <c r="ABU77" s="6"/>
      <c r="ABV77" s="6"/>
      <c r="ABW77" s="6"/>
      <c r="ABX77" s="6"/>
      <c r="ABY77" s="4"/>
      <c r="ABZ77" s="6"/>
      <c r="ACA77" s="6"/>
      <c r="ACB77" s="4">
        <v>70</v>
      </c>
      <c r="ACC77" s="4">
        <v>5.4137630999999999E-2</v>
      </c>
      <c r="ACD77" s="6"/>
      <c r="ACE77" s="5"/>
      <c r="ACF77" s="6"/>
      <c r="ACG77" s="6"/>
      <c r="ACH77" s="6"/>
      <c r="ACI77" s="6"/>
      <c r="ACJ77" s="6"/>
      <c r="ACK77" s="6"/>
      <c r="ACL77" s="6"/>
      <c r="ACM77" s="6"/>
      <c r="ACN77" s="6"/>
      <c r="ACO77" s="6"/>
      <c r="ACP77" s="4"/>
      <c r="ACQ77" s="6"/>
      <c r="ACR77" s="6"/>
      <c r="ACS77" s="4">
        <v>74</v>
      </c>
      <c r="ACT77" s="4">
        <v>1.7690187999999999E-2</v>
      </c>
      <c r="ACU77" s="6"/>
      <c r="ACV77" s="5"/>
      <c r="ACW77" s="6"/>
      <c r="ACX77" s="6"/>
      <c r="ACY77" s="6"/>
      <c r="ACZ77" s="6"/>
      <c r="ADA77" s="6"/>
      <c r="ADB77" s="6"/>
      <c r="ADC77" s="6"/>
      <c r="ADD77" s="6"/>
      <c r="ADE77" s="6"/>
      <c r="ADF77" s="6"/>
      <c r="ADG77" s="4"/>
      <c r="ADH77" s="6"/>
      <c r="ADI77" s="6"/>
      <c r="ADJ77" s="4">
        <v>42</v>
      </c>
      <c r="ADK77" s="4">
        <v>4.3260172E-2</v>
      </c>
      <c r="ADL77" s="6"/>
      <c r="ADM77" s="5"/>
      <c r="ADN77" s="6"/>
      <c r="ADO77" s="6"/>
      <c r="ADP77" s="6"/>
      <c r="ADQ77" s="6"/>
      <c r="ADR77" s="6"/>
      <c r="ADS77" s="6"/>
      <c r="ADT77" s="6"/>
      <c r="ADU77" s="6"/>
      <c r="ADV77" s="6"/>
      <c r="ADW77" s="6"/>
      <c r="ADX77" s="4"/>
      <c r="ADY77" s="6"/>
      <c r="ADZ77" s="6"/>
      <c r="AEA77" s="4">
        <v>70.129273330000004</v>
      </c>
      <c r="AEB77" s="4">
        <v>7.1893262999999999E-2</v>
      </c>
      <c r="AEC77" s="6"/>
      <c r="AED77" s="5"/>
      <c r="AEE77" s="6"/>
      <c r="AEF77" s="6"/>
      <c r="AEG77" s="6"/>
      <c r="AEH77" s="6"/>
      <c r="AEI77" s="6"/>
      <c r="AEJ77" s="6"/>
      <c r="AEK77" s="6"/>
      <c r="AEL77" s="6"/>
      <c r="AEM77" s="6"/>
      <c r="AEN77" s="6"/>
      <c r="AEO77" s="4"/>
      <c r="AEP77" s="6"/>
      <c r="AEQ77" s="6"/>
      <c r="AER77" s="4">
        <v>89.51176667</v>
      </c>
      <c r="AES77" s="4">
        <v>0.24483345200000001</v>
      </c>
      <c r="AET77" s="6"/>
      <c r="AEU77" s="6"/>
      <c r="AEV77" s="6"/>
      <c r="AEW77" s="5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</row>
    <row r="78" spans="1:881" ht="15.75" x14ac:dyDescent="0.25">
      <c r="A78" s="4"/>
      <c r="B78" s="4"/>
      <c r="C78" s="4"/>
      <c r="D78" s="4"/>
      <c r="E78" s="4"/>
      <c r="F78" s="4">
        <v>5.09</v>
      </c>
      <c r="G78" s="4">
        <v>304</v>
      </c>
      <c r="H78" s="4"/>
      <c r="I78" s="4"/>
      <c r="J78" s="4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4"/>
      <c r="W78" s="6"/>
      <c r="X78" s="6"/>
      <c r="Y78" s="4">
        <v>130</v>
      </c>
      <c r="Z78" s="4">
        <v>4.5406579000000002E-2</v>
      </c>
      <c r="AA78" s="6"/>
      <c r="AB78" s="5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4"/>
      <c r="AN78" s="6"/>
      <c r="AO78" s="6"/>
      <c r="AP78" s="4">
        <v>51.602600000000002</v>
      </c>
      <c r="AQ78" s="4">
        <v>3.7051786000000003E-2</v>
      </c>
      <c r="AR78" s="6"/>
      <c r="AS78" s="5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4"/>
      <c r="BE78" s="6"/>
      <c r="BF78" s="6"/>
      <c r="BG78" s="4">
        <v>21.890786670000001</v>
      </c>
      <c r="BH78" s="4">
        <v>3.4356036999999999E-2</v>
      </c>
      <c r="BI78" s="6"/>
      <c r="BJ78" s="5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4"/>
      <c r="BV78" s="6"/>
      <c r="BW78" s="6"/>
      <c r="BX78" s="4">
        <v>94</v>
      </c>
      <c r="BY78" s="4">
        <v>6.5508885000000003E-2</v>
      </c>
      <c r="BZ78" s="6"/>
      <c r="CA78" s="5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4"/>
      <c r="CM78" s="6"/>
      <c r="CN78" s="6"/>
      <c r="CO78" s="4">
        <v>74</v>
      </c>
      <c r="CP78" s="4">
        <v>4.4593137999999997E-2</v>
      </c>
      <c r="CQ78" s="6"/>
      <c r="CR78" s="5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4"/>
      <c r="DD78" s="6"/>
      <c r="DE78" s="6"/>
      <c r="DF78" s="4">
        <v>18.987100000000002</v>
      </c>
      <c r="DG78" s="4">
        <v>3.5695827999999999E-2</v>
      </c>
      <c r="DH78" s="6"/>
      <c r="DI78" s="5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4"/>
      <c r="DU78" s="6"/>
      <c r="DV78" s="6"/>
      <c r="DW78" s="4">
        <v>18</v>
      </c>
      <c r="DX78" s="4">
        <v>3.2915591000000001E-2</v>
      </c>
      <c r="DY78" s="6"/>
      <c r="DZ78" s="5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4"/>
      <c r="EL78" s="6"/>
      <c r="EM78" s="6"/>
      <c r="EN78" s="4"/>
      <c r="EO78" s="4"/>
      <c r="EP78" s="6"/>
      <c r="EQ78" s="5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4"/>
      <c r="FC78" s="6"/>
      <c r="FD78" s="6"/>
      <c r="FE78" s="4">
        <v>74</v>
      </c>
      <c r="FF78" s="4">
        <v>3.3857466000000003E-2</v>
      </c>
      <c r="FG78" s="6"/>
      <c r="FH78" s="5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4"/>
      <c r="FT78" s="6"/>
      <c r="FU78" s="6"/>
      <c r="FV78" s="4">
        <v>54</v>
      </c>
      <c r="FW78" s="4">
        <v>3.5198904000000003E-2</v>
      </c>
      <c r="FX78" s="6"/>
      <c r="FY78" s="5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4"/>
      <c r="GK78" s="6"/>
      <c r="GL78" s="6"/>
      <c r="GM78" s="4">
        <v>14</v>
      </c>
      <c r="GN78" s="4">
        <v>3.863859E-2</v>
      </c>
      <c r="GO78" s="6"/>
      <c r="GP78" s="5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4"/>
      <c r="HB78" s="6"/>
      <c r="HC78" s="6"/>
      <c r="HD78" s="4">
        <v>63.514973329999997</v>
      </c>
      <c r="HE78" s="4">
        <v>2.9991355000000001E-2</v>
      </c>
      <c r="HF78" s="6"/>
      <c r="HG78" s="5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4"/>
      <c r="HS78" s="6"/>
      <c r="HT78" s="6"/>
      <c r="HU78" s="4">
        <v>94</v>
      </c>
      <c r="HV78" s="4">
        <v>3.9289349000000001E-2</v>
      </c>
      <c r="HW78" s="6"/>
      <c r="HX78" s="5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4"/>
      <c r="IJ78" s="6"/>
      <c r="IK78" s="6"/>
      <c r="IL78" s="4">
        <v>58</v>
      </c>
      <c r="IM78" s="4">
        <v>3.2532575000000001E-2</v>
      </c>
      <c r="IN78" s="6"/>
      <c r="IO78" s="5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4"/>
      <c r="JA78" s="6"/>
      <c r="JB78" s="6"/>
      <c r="JC78" s="4"/>
      <c r="JD78" s="4"/>
      <c r="JE78" s="6"/>
      <c r="JF78" s="5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4"/>
      <c r="JR78" s="6"/>
      <c r="JS78" s="6"/>
      <c r="JT78" s="4">
        <v>91.397900000000007</v>
      </c>
      <c r="JU78" s="4">
        <v>5.1070073000000001E-2</v>
      </c>
      <c r="JV78" s="6"/>
      <c r="JW78" s="5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4"/>
      <c r="KI78" s="6"/>
      <c r="KJ78" s="6"/>
      <c r="KK78" s="4">
        <v>14</v>
      </c>
      <c r="KL78" s="4">
        <v>5.2989069999999999E-2</v>
      </c>
      <c r="KM78" s="6"/>
      <c r="KN78" s="5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4"/>
      <c r="KZ78" s="6"/>
      <c r="LA78" s="6"/>
      <c r="LB78" s="4">
        <v>33.082419999999999</v>
      </c>
      <c r="LC78" s="4">
        <v>2.8537356999999999E-2</v>
      </c>
      <c r="LD78" s="6"/>
      <c r="LE78" s="5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4"/>
      <c r="LQ78" s="6"/>
      <c r="LR78" s="6"/>
      <c r="LS78" s="4"/>
      <c r="LT78" s="4"/>
      <c r="LU78" s="6"/>
      <c r="LV78" s="5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4"/>
      <c r="MH78" s="6"/>
      <c r="MI78" s="6"/>
      <c r="MJ78" s="6">
        <v>54.992139999999999</v>
      </c>
      <c r="MK78" s="6">
        <v>5.1672000000000003E-2</v>
      </c>
      <c r="ML78" s="6"/>
      <c r="MM78" s="5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4"/>
      <c r="MY78" s="6"/>
      <c r="MZ78" s="6"/>
      <c r="NA78" s="6"/>
      <c r="NB78" s="6"/>
      <c r="NC78" s="6"/>
      <c r="ND78" s="5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4"/>
      <c r="NP78" s="6"/>
      <c r="NQ78" s="6"/>
      <c r="NR78" s="6"/>
      <c r="NS78" s="6"/>
      <c r="NT78" s="6"/>
      <c r="NU78" s="5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4"/>
      <c r="OG78" s="6"/>
      <c r="OH78" s="6"/>
      <c r="OI78" s="6"/>
      <c r="OJ78" s="6"/>
      <c r="OK78" s="6"/>
      <c r="OL78" s="5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4"/>
      <c r="OX78" s="6"/>
      <c r="OY78" s="6"/>
      <c r="OZ78" s="6"/>
      <c r="PA78" s="6"/>
      <c r="PB78" s="6"/>
      <c r="PC78" s="5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4"/>
      <c r="PO78" s="6"/>
      <c r="PP78" s="6"/>
      <c r="PQ78" s="4">
        <v>34.56506667</v>
      </c>
      <c r="PR78" s="4">
        <v>5.4806502E-2</v>
      </c>
      <c r="PS78" s="6"/>
      <c r="PT78" s="5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4"/>
      <c r="QF78" s="6"/>
      <c r="QG78" s="6"/>
      <c r="QH78" s="4"/>
      <c r="QI78" s="4"/>
      <c r="QJ78" s="6"/>
      <c r="QK78" s="5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4"/>
      <c r="QW78" s="6"/>
      <c r="QX78" s="6"/>
      <c r="QY78" s="4">
        <v>94</v>
      </c>
      <c r="QZ78" s="4">
        <v>1.5121166E-2</v>
      </c>
      <c r="RA78" s="6"/>
      <c r="RB78" s="5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4"/>
      <c r="RN78" s="6"/>
      <c r="RO78" s="6"/>
      <c r="RP78" s="4"/>
      <c r="RQ78" s="4"/>
      <c r="RR78" s="6"/>
      <c r="RS78" s="5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4"/>
      <c r="SE78" s="6"/>
      <c r="SF78" s="6"/>
      <c r="SG78" s="4">
        <v>42</v>
      </c>
      <c r="SH78" s="4">
        <v>2.3777695000000001E-2</v>
      </c>
      <c r="SI78" s="6"/>
      <c r="SJ78" s="5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4"/>
      <c r="SV78" s="6"/>
      <c r="SW78" s="6"/>
      <c r="SX78" s="4">
        <v>38</v>
      </c>
      <c r="SY78" s="4">
        <v>2.3369417999999999E-2</v>
      </c>
      <c r="SZ78" s="6"/>
      <c r="TA78" s="5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4"/>
      <c r="TM78" s="6"/>
      <c r="TN78" s="6"/>
      <c r="TO78" s="4">
        <v>56</v>
      </c>
      <c r="TP78" s="4">
        <v>4.2532670000000002E-2</v>
      </c>
      <c r="TQ78" s="6"/>
      <c r="TR78" s="5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4"/>
      <c r="UD78" s="6"/>
      <c r="UE78" s="6"/>
      <c r="UF78" s="4">
        <v>40</v>
      </c>
      <c r="UG78" s="4">
        <v>3.6486763999999998E-2</v>
      </c>
      <c r="UH78" s="6"/>
      <c r="UI78" s="5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4"/>
      <c r="UU78" s="6"/>
      <c r="UV78" s="6"/>
      <c r="UW78" s="4">
        <v>33.082419999999999</v>
      </c>
      <c r="UX78" s="4">
        <v>2.8537356999999999E-2</v>
      </c>
      <c r="UY78" s="6"/>
      <c r="UZ78" s="5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4"/>
      <c r="VL78" s="6"/>
      <c r="VM78" s="6"/>
      <c r="VN78" s="4">
        <v>40.271773330000002</v>
      </c>
      <c r="VO78" s="4">
        <v>3.4938558000000002E-2</v>
      </c>
      <c r="VP78" s="6"/>
      <c r="VQ78" s="5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4"/>
      <c r="WC78" s="6"/>
      <c r="WD78" s="6"/>
      <c r="WE78" s="4">
        <v>47.275559999999999</v>
      </c>
      <c r="WF78" s="4">
        <v>2.4895824E-2</v>
      </c>
      <c r="WG78" s="6"/>
      <c r="WH78" s="5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4"/>
      <c r="WT78" s="6"/>
      <c r="WU78" s="6"/>
      <c r="WV78" s="4">
        <v>34</v>
      </c>
      <c r="WW78" s="4">
        <v>1.5121027E-2</v>
      </c>
      <c r="WX78" s="6"/>
      <c r="WY78" s="5"/>
      <c r="WZ78" s="6"/>
      <c r="XA78" s="6"/>
      <c r="XB78" s="6"/>
      <c r="XC78" s="6"/>
      <c r="XD78" s="6"/>
      <c r="XE78" s="6"/>
      <c r="XF78" s="6"/>
      <c r="XG78" s="6"/>
      <c r="XH78" s="6"/>
      <c r="XI78" s="6"/>
      <c r="XJ78" s="4"/>
      <c r="XK78" s="6"/>
      <c r="XL78" s="6"/>
      <c r="XM78" s="4">
        <v>49.736739999999998</v>
      </c>
      <c r="XN78" s="4">
        <v>5.065621E-2</v>
      </c>
      <c r="XO78" s="6"/>
      <c r="XP78" s="5"/>
      <c r="XQ78" s="6"/>
      <c r="XR78" s="6"/>
      <c r="XS78" s="6"/>
      <c r="XT78" s="6"/>
      <c r="XU78" s="6"/>
      <c r="XV78" s="6"/>
      <c r="XW78" s="6"/>
      <c r="XX78" s="6"/>
      <c r="XY78" s="6"/>
      <c r="XZ78" s="6"/>
      <c r="YA78" s="4"/>
      <c r="YB78" s="6"/>
      <c r="YC78" s="6"/>
      <c r="YD78" s="4">
        <v>14</v>
      </c>
      <c r="YE78" s="4">
        <v>6.9514586000000003E-2</v>
      </c>
      <c r="YF78" s="6"/>
      <c r="YG78" s="5"/>
      <c r="YH78" s="6"/>
      <c r="YI78" s="6"/>
      <c r="YJ78" s="6"/>
      <c r="YK78" s="6"/>
      <c r="YL78" s="6"/>
      <c r="YM78" s="6"/>
      <c r="YN78" s="6"/>
      <c r="YO78" s="6"/>
      <c r="YP78" s="6"/>
      <c r="YQ78" s="6"/>
      <c r="YR78" s="4"/>
      <c r="YS78" s="6"/>
      <c r="YT78" s="6"/>
      <c r="YU78" s="4">
        <v>74</v>
      </c>
      <c r="YV78" s="4">
        <v>5.5544993000000001E-2</v>
      </c>
      <c r="YW78" s="6"/>
      <c r="YX78" s="5"/>
      <c r="YY78" s="6"/>
      <c r="YZ78" s="6"/>
      <c r="ZA78" s="6"/>
      <c r="ZB78" s="6"/>
      <c r="ZC78" s="6"/>
      <c r="ZD78" s="6"/>
      <c r="ZE78" s="6"/>
      <c r="ZF78" s="6"/>
      <c r="ZG78" s="6"/>
      <c r="ZH78" s="6"/>
      <c r="ZI78" s="4"/>
      <c r="ZJ78" s="6"/>
      <c r="ZK78" s="6"/>
      <c r="ZL78" s="4"/>
      <c r="ZM78" s="4"/>
      <c r="ZN78" s="6"/>
      <c r="ZO78" s="5"/>
      <c r="ZP78" s="6"/>
      <c r="ZQ78" s="6"/>
      <c r="ZR78" s="6"/>
      <c r="ZS78" s="6"/>
      <c r="ZT78" s="6"/>
      <c r="ZU78" s="6"/>
      <c r="ZV78" s="6"/>
      <c r="ZW78" s="6"/>
      <c r="ZX78" s="6"/>
      <c r="ZY78" s="6"/>
      <c r="ZZ78" s="4"/>
      <c r="AAA78" s="6"/>
      <c r="AAB78" s="6"/>
      <c r="AAC78" s="4">
        <v>72.712919999999997</v>
      </c>
      <c r="AAD78" s="4">
        <v>1.6794797E-2</v>
      </c>
      <c r="AAE78" s="6"/>
      <c r="AAF78" s="5"/>
      <c r="AAG78" s="6"/>
      <c r="AAH78" s="6"/>
      <c r="AAI78" s="6"/>
      <c r="AAJ78" s="6"/>
      <c r="AAK78" s="6"/>
      <c r="AAL78" s="6"/>
      <c r="AAM78" s="6"/>
      <c r="AAN78" s="6"/>
      <c r="AAO78" s="6"/>
      <c r="AAP78" s="6"/>
      <c r="AAQ78" s="4"/>
      <c r="AAR78" s="6"/>
      <c r="AAS78" s="6"/>
      <c r="AAT78" s="4">
        <v>78</v>
      </c>
      <c r="AAU78" s="4">
        <v>3.5408203999999999E-2</v>
      </c>
      <c r="AAV78" s="6"/>
      <c r="AAW78" s="5"/>
      <c r="AAX78" s="6"/>
      <c r="AAY78" s="6"/>
      <c r="AAZ78" s="6"/>
      <c r="ABA78" s="6"/>
      <c r="ABB78" s="6"/>
      <c r="ABC78" s="6"/>
      <c r="ABD78" s="6"/>
      <c r="ABE78" s="6"/>
      <c r="ABF78" s="6"/>
      <c r="ABG78" s="6"/>
      <c r="ABH78" s="4"/>
      <c r="ABI78" s="6"/>
      <c r="ABJ78" s="6"/>
      <c r="ABK78" s="4">
        <v>86</v>
      </c>
      <c r="ABL78" s="4">
        <v>3.3637946000000002E-2</v>
      </c>
      <c r="ABM78" s="6"/>
      <c r="ABN78" s="5"/>
      <c r="ABO78" s="6"/>
      <c r="ABP78" s="6"/>
      <c r="ABQ78" s="6"/>
      <c r="ABR78" s="6"/>
      <c r="ABS78" s="6"/>
      <c r="ABT78" s="6"/>
      <c r="ABU78" s="6"/>
      <c r="ABV78" s="6"/>
      <c r="ABW78" s="6"/>
      <c r="ABX78" s="6"/>
      <c r="ABY78" s="4"/>
      <c r="ABZ78" s="6"/>
      <c r="ACA78" s="6"/>
      <c r="ACB78" s="4">
        <v>72</v>
      </c>
      <c r="ACC78" s="4">
        <v>5.5402764E-2</v>
      </c>
      <c r="ACD78" s="6"/>
      <c r="ACE78" s="5"/>
      <c r="ACF78" s="6"/>
      <c r="ACG78" s="6"/>
      <c r="ACH78" s="6"/>
      <c r="ACI78" s="6"/>
      <c r="ACJ78" s="6"/>
      <c r="ACK78" s="6"/>
      <c r="ACL78" s="6"/>
      <c r="ACM78" s="6"/>
      <c r="ACN78" s="6"/>
      <c r="ACO78" s="6"/>
      <c r="ACP78" s="4"/>
      <c r="ACQ78" s="6"/>
      <c r="ACR78" s="6"/>
      <c r="ACS78" s="4">
        <v>76</v>
      </c>
      <c r="ACT78" s="4">
        <v>1.7743842999999999E-2</v>
      </c>
      <c r="ACU78" s="6"/>
      <c r="ACV78" s="5"/>
      <c r="ACW78" s="6"/>
      <c r="ACX78" s="6"/>
      <c r="ACY78" s="6"/>
      <c r="ACZ78" s="6"/>
      <c r="ADA78" s="6"/>
      <c r="ADB78" s="6"/>
      <c r="ADC78" s="6"/>
      <c r="ADD78" s="6"/>
      <c r="ADE78" s="6"/>
      <c r="ADF78" s="6"/>
      <c r="ADG78" s="4"/>
      <c r="ADH78" s="6"/>
      <c r="ADI78" s="6"/>
      <c r="ADJ78" s="4">
        <v>44</v>
      </c>
      <c r="ADK78" s="4">
        <v>4.2450953999999999E-2</v>
      </c>
      <c r="ADL78" s="6"/>
      <c r="ADM78" s="5"/>
      <c r="ADN78" s="6"/>
      <c r="ADO78" s="6"/>
      <c r="ADP78" s="6"/>
      <c r="ADQ78" s="6"/>
      <c r="ADR78" s="6"/>
      <c r="ADS78" s="6"/>
      <c r="ADT78" s="6"/>
      <c r="ADU78" s="6"/>
      <c r="ADV78" s="6"/>
      <c r="ADW78" s="6"/>
      <c r="ADX78" s="4"/>
      <c r="ADY78" s="6"/>
      <c r="ADZ78" s="6"/>
      <c r="AEA78" s="4">
        <v>71.760186669999996</v>
      </c>
      <c r="AEB78" s="4">
        <v>7.1468586000000001E-2</v>
      </c>
      <c r="AEC78" s="6"/>
      <c r="AED78" s="5"/>
      <c r="AEE78" s="6"/>
      <c r="AEF78" s="6"/>
      <c r="AEG78" s="6"/>
      <c r="AEH78" s="6"/>
      <c r="AEI78" s="6"/>
      <c r="AEJ78" s="6"/>
      <c r="AEK78" s="6"/>
      <c r="AEL78" s="6"/>
      <c r="AEM78" s="6"/>
      <c r="AEN78" s="6"/>
      <c r="AEO78" s="4"/>
      <c r="AEP78" s="6"/>
      <c r="AEQ78" s="6"/>
      <c r="AER78" s="4">
        <v>91.139253330000003</v>
      </c>
      <c r="AES78" s="4">
        <v>0.24636851800000001</v>
      </c>
      <c r="AET78" s="6"/>
      <c r="AEU78" s="6"/>
      <c r="AEV78" s="6"/>
      <c r="AEW78" s="5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</row>
    <row r="79" spans="1:881" ht="15.75" x14ac:dyDescent="0.25">
      <c r="A79" s="4"/>
      <c r="B79" s="4"/>
      <c r="C79" s="4"/>
      <c r="D79" s="4"/>
      <c r="E79" s="4"/>
      <c r="F79" s="4">
        <v>5.09</v>
      </c>
      <c r="G79" s="4">
        <v>304</v>
      </c>
      <c r="H79" s="4"/>
      <c r="I79" s="4"/>
      <c r="J79" s="4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4"/>
      <c r="W79" s="6"/>
      <c r="X79" s="6"/>
      <c r="Y79" s="4">
        <v>132</v>
      </c>
      <c r="Z79" s="4">
        <v>4.5977335000000001E-2</v>
      </c>
      <c r="AA79" s="6"/>
      <c r="AB79" s="5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4"/>
      <c r="AN79" s="6"/>
      <c r="AO79" s="6"/>
      <c r="AP79" s="4">
        <v>53.322686670000003</v>
      </c>
      <c r="AQ79" s="4">
        <v>3.8235374000000003E-2</v>
      </c>
      <c r="AR79" s="6"/>
      <c r="AS79" s="5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4"/>
      <c r="BE79" s="6"/>
      <c r="BF79" s="6"/>
      <c r="BG79" s="4">
        <v>23.574693329999999</v>
      </c>
      <c r="BH79" s="4">
        <v>3.3020549000000003E-2</v>
      </c>
      <c r="BI79" s="6"/>
      <c r="BJ79" s="5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4"/>
      <c r="BV79" s="6"/>
      <c r="BW79" s="6"/>
      <c r="BX79" s="4">
        <v>96</v>
      </c>
      <c r="BY79" s="4">
        <v>6.6559169000000001E-2</v>
      </c>
      <c r="BZ79" s="6"/>
      <c r="CA79" s="5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4"/>
      <c r="CM79" s="6"/>
      <c r="CN79" s="6"/>
      <c r="CO79" s="4">
        <v>76</v>
      </c>
      <c r="CP79" s="4">
        <v>4.5143019999999999E-2</v>
      </c>
      <c r="CQ79" s="6"/>
      <c r="CR79" s="5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4"/>
      <c r="DD79" s="6"/>
      <c r="DE79" s="6"/>
      <c r="DF79" s="4">
        <v>20.713200000000001</v>
      </c>
      <c r="DG79" s="4">
        <v>3.5106512999999999E-2</v>
      </c>
      <c r="DH79" s="6"/>
      <c r="DI79" s="5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4"/>
      <c r="DU79" s="6"/>
      <c r="DV79" s="6"/>
      <c r="DW79" s="4">
        <v>20</v>
      </c>
      <c r="DX79" s="4">
        <v>3.3753057000000003E-2</v>
      </c>
      <c r="DY79" s="6"/>
      <c r="DZ79" s="5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4"/>
      <c r="EL79" s="6"/>
      <c r="EM79" s="6"/>
      <c r="EN79" s="4"/>
      <c r="EO79" s="4"/>
      <c r="EP79" s="6"/>
      <c r="EQ79" s="5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4"/>
      <c r="FC79" s="6"/>
      <c r="FD79" s="6"/>
      <c r="FE79" s="4">
        <v>76</v>
      </c>
      <c r="FF79" s="4">
        <v>3.3366462E-2</v>
      </c>
      <c r="FG79" s="6"/>
      <c r="FH79" s="5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4"/>
      <c r="FT79" s="6"/>
      <c r="FU79" s="6"/>
      <c r="FV79" s="4">
        <v>56</v>
      </c>
      <c r="FW79" s="4">
        <v>3.5396347000000002E-2</v>
      </c>
      <c r="FX79" s="6"/>
      <c r="FY79" s="5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4"/>
      <c r="GK79" s="6"/>
      <c r="GL79" s="6"/>
      <c r="GM79" s="4">
        <v>16</v>
      </c>
      <c r="GN79" s="4">
        <v>4.0854567000000001E-2</v>
      </c>
      <c r="GO79" s="6"/>
      <c r="GP79" s="5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4"/>
      <c r="HB79" s="6"/>
      <c r="HC79" s="6"/>
      <c r="HD79" s="4">
        <v>65.186419999999998</v>
      </c>
      <c r="HE79" s="4">
        <v>3.0181184E-2</v>
      </c>
      <c r="HF79" s="6"/>
      <c r="HG79" s="5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4"/>
      <c r="HS79" s="6"/>
      <c r="HT79" s="6"/>
      <c r="HU79" s="4">
        <v>96</v>
      </c>
      <c r="HV79" s="4">
        <v>3.9585346E-2</v>
      </c>
      <c r="HW79" s="6"/>
      <c r="HX79" s="5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4"/>
      <c r="IJ79" s="6"/>
      <c r="IK79" s="6"/>
      <c r="IL79" s="4">
        <v>60</v>
      </c>
      <c r="IM79" s="4">
        <v>2.9983017000000001E-2</v>
      </c>
      <c r="IN79" s="6"/>
      <c r="IO79" s="5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4"/>
      <c r="JA79" s="6"/>
      <c r="JB79" s="6"/>
      <c r="JC79" s="4"/>
      <c r="JD79" s="4"/>
      <c r="JE79" s="6"/>
      <c r="JF79" s="5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4"/>
      <c r="JR79" s="6"/>
      <c r="JS79" s="6"/>
      <c r="JT79" s="4">
        <v>93.05968</v>
      </c>
      <c r="JU79" s="4">
        <v>5.0018587000000003E-2</v>
      </c>
      <c r="JV79" s="6"/>
      <c r="JW79" s="5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4"/>
      <c r="KI79" s="6"/>
      <c r="KJ79" s="6"/>
      <c r="KK79" s="4">
        <v>16</v>
      </c>
      <c r="KL79" s="4">
        <v>5.4648765000000002E-2</v>
      </c>
      <c r="KM79" s="6"/>
      <c r="KN79" s="5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4"/>
      <c r="KZ79" s="6"/>
      <c r="LA79" s="6"/>
      <c r="LB79" s="4">
        <v>34.823599999999999</v>
      </c>
      <c r="LC79" s="4">
        <v>2.8685401999999999E-2</v>
      </c>
      <c r="LD79" s="6"/>
      <c r="LE79" s="5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4"/>
      <c r="LQ79" s="6"/>
      <c r="LR79" s="6"/>
      <c r="LS79" s="4"/>
      <c r="LT79" s="4"/>
      <c r="LU79" s="6"/>
      <c r="LV79" s="5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4"/>
      <c r="MH79" s="6"/>
      <c r="MI79" s="6"/>
      <c r="MJ79" s="6">
        <v>56.766080000000002</v>
      </c>
      <c r="MK79" s="6">
        <v>5.4349000000000001E-2</v>
      </c>
      <c r="ML79" s="6"/>
      <c r="MM79" s="5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4"/>
      <c r="MY79" s="6"/>
      <c r="MZ79" s="6"/>
      <c r="NA79" s="6"/>
      <c r="NB79" s="6"/>
      <c r="NC79" s="6"/>
      <c r="ND79" s="5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4"/>
      <c r="NP79" s="6"/>
      <c r="NQ79" s="6"/>
      <c r="NR79" s="6"/>
      <c r="NS79" s="6"/>
      <c r="NT79" s="6"/>
      <c r="NU79" s="5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4"/>
      <c r="OG79" s="6"/>
      <c r="OH79" s="6"/>
      <c r="OI79" s="6"/>
      <c r="OJ79" s="6"/>
      <c r="OK79" s="6"/>
      <c r="OL79" s="5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4"/>
      <c r="OX79" s="6"/>
      <c r="OY79" s="6"/>
      <c r="OZ79" s="6"/>
      <c r="PA79" s="6"/>
      <c r="PB79" s="6"/>
      <c r="PC79" s="5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4"/>
      <c r="PO79" s="6"/>
      <c r="PP79" s="6"/>
      <c r="PQ79" s="4">
        <v>36.293320000000001</v>
      </c>
      <c r="PR79" s="4">
        <v>5.5429131999999999E-2</v>
      </c>
      <c r="PS79" s="6"/>
      <c r="PT79" s="5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4"/>
      <c r="QF79" s="6"/>
      <c r="QG79" s="6"/>
      <c r="QH79" s="4"/>
      <c r="QI79" s="4"/>
      <c r="QJ79" s="6"/>
      <c r="QK79" s="5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4"/>
      <c r="QW79" s="6"/>
      <c r="QX79" s="6"/>
      <c r="QY79" s="4">
        <v>96</v>
      </c>
      <c r="QZ79" s="4">
        <v>1.4469508000000001E-2</v>
      </c>
      <c r="RA79" s="6"/>
      <c r="RB79" s="5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4"/>
      <c r="RN79" s="6"/>
      <c r="RO79" s="6"/>
      <c r="RP79" s="4"/>
      <c r="RQ79" s="4"/>
      <c r="RR79" s="6"/>
      <c r="RS79" s="5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4"/>
      <c r="SE79" s="6"/>
      <c r="SF79" s="6"/>
      <c r="SG79" s="4">
        <v>44</v>
      </c>
      <c r="SH79" s="4">
        <v>2.4357727999999999E-2</v>
      </c>
      <c r="SI79" s="6"/>
      <c r="SJ79" s="5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4"/>
      <c r="SV79" s="6"/>
      <c r="SW79" s="6"/>
      <c r="SX79" s="4">
        <v>40</v>
      </c>
      <c r="SY79" s="4">
        <v>2.2986600999999999E-2</v>
      </c>
      <c r="SZ79" s="6"/>
      <c r="TA79" s="5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4"/>
      <c r="TM79" s="6"/>
      <c r="TN79" s="6"/>
      <c r="TO79" s="4">
        <v>58</v>
      </c>
      <c r="TP79" s="4">
        <v>4.2721892999999997E-2</v>
      </c>
      <c r="TQ79" s="6"/>
      <c r="TR79" s="5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4"/>
      <c r="UD79" s="6"/>
      <c r="UE79" s="6"/>
      <c r="UF79" s="4"/>
      <c r="UG79" s="4"/>
      <c r="UH79" s="6"/>
      <c r="UI79" s="5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4"/>
      <c r="UU79" s="6"/>
      <c r="UV79" s="6"/>
      <c r="UW79" s="4">
        <v>34.823599999999999</v>
      </c>
      <c r="UX79" s="4">
        <v>2.8685401999999999E-2</v>
      </c>
      <c r="UY79" s="6"/>
      <c r="UZ79" s="5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4"/>
      <c r="VL79" s="6"/>
      <c r="VM79" s="6"/>
      <c r="VN79" s="4">
        <v>42.02272</v>
      </c>
      <c r="VO79" s="4">
        <v>3.5409968E-2</v>
      </c>
      <c r="VP79" s="6"/>
      <c r="VQ79" s="5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4"/>
      <c r="WC79" s="6"/>
      <c r="WD79" s="6"/>
      <c r="WE79" s="4">
        <v>49.026506670000003</v>
      </c>
      <c r="WF79" s="4">
        <v>2.5239707E-2</v>
      </c>
      <c r="WG79" s="6"/>
      <c r="WH79" s="5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4"/>
      <c r="WT79" s="6"/>
      <c r="WU79" s="6"/>
      <c r="WV79" s="4">
        <v>36</v>
      </c>
      <c r="WW79" s="4">
        <v>1.4814957E-2</v>
      </c>
      <c r="WX79" s="6"/>
      <c r="WY79" s="5"/>
      <c r="WZ79" s="6"/>
      <c r="XA79" s="6"/>
      <c r="XB79" s="6"/>
      <c r="XC79" s="6"/>
      <c r="XD79" s="6"/>
      <c r="XE79" s="6"/>
      <c r="XF79" s="6"/>
      <c r="XG79" s="6"/>
      <c r="XH79" s="6"/>
      <c r="XI79" s="6"/>
      <c r="XJ79" s="4"/>
      <c r="XK79" s="6"/>
      <c r="XL79" s="6"/>
      <c r="XM79" s="4"/>
      <c r="XN79" s="4"/>
      <c r="XO79" s="6"/>
      <c r="XP79" s="5"/>
      <c r="XQ79" s="6"/>
      <c r="XR79" s="6"/>
      <c r="XS79" s="6"/>
      <c r="XT79" s="6"/>
      <c r="XU79" s="6"/>
      <c r="XV79" s="6"/>
      <c r="XW79" s="6"/>
      <c r="XX79" s="6"/>
      <c r="XY79" s="6"/>
      <c r="XZ79" s="6"/>
      <c r="YA79" s="4"/>
      <c r="YB79" s="6"/>
      <c r="YC79" s="6"/>
      <c r="YD79" s="4">
        <v>16</v>
      </c>
      <c r="YE79" s="4">
        <v>6.8704525000000002E-2</v>
      </c>
      <c r="YF79" s="6"/>
      <c r="YG79" s="5"/>
      <c r="YH79" s="6"/>
      <c r="YI79" s="6"/>
      <c r="YJ79" s="6"/>
      <c r="YK79" s="6"/>
      <c r="YL79" s="6"/>
      <c r="YM79" s="6"/>
      <c r="YN79" s="6"/>
      <c r="YO79" s="6"/>
      <c r="YP79" s="6"/>
      <c r="YQ79" s="6"/>
      <c r="YR79" s="4"/>
      <c r="YS79" s="6"/>
      <c r="YT79" s="6"/>
      <c r="YU79" s="4">
        <v>76</v>
      </c>
      <c r="YV79" s="4">
        <v>5.6731865999999999E-2</v>
      </c>
      <c r="YW79" s="6"/>
      <c r="YX79" s="5"/>
      <c r="YY79" s="6"/>
      <c r="YZ79" s="6"/>
      <c r="ZA79" s="6"/>
      <c r="ZB79" s="6"/>
      <c r="ZC79" s="6"/>
      <c r="ZD79" s="6"/>
      <c r="ZE79" s="6"/>
      <c r="ZF79" s="6"/>
      <c r="ZG79" s="6"/>
      <c r="ZH79" s="6"/>
      <c r="ZI79" s="4"/>
      <c r="ZJ79" s="6"/>
      <c r="ZK79" s="6"/>
      <c r="ZL79" s="4"/>
      <c r="ZM79" s="4"/>
      <c r="ZN79" s="6"/>
      <c r="ZO79" s="5"/>
      <c r="ZP79" s="6"/>
      <c r="ZQ79" s="6"/>
      <c r="ZR79" s="6"/>
      <c r="ZS79" s="6"/>
      <c r="ZT79" s="6"/>
      <c r="ZU79" s="6"/>
      <c r="ZV79" s="6"/>
      <c r="ZW79" s="6"/>
      <c r="ZX79" s="6"/>
      <c r="ZY79" s="6"/>
      <c r="ZZ79" s="4"/>
      <c r="AAA79" s="6"/>
      <c r="AAB79" s="6"/>
      <c r="AAC79" s="4">
        <v>74.444180000000003</v>
      </c>
      <c r="AAD79" s="4">
        <v>1.6825895E-2</v>
      </c>
      <c r="AAE79" s="6"/>
      <c r="AAF79" s="5"/>
      <c r="AAG79" s="6"/>
      <c r="AAH79" s="6"/>
      <c r="AAI79" s="6"/>
      <c r="AAJ79" s="6"/>
      <c r="AAK79" s="6"/>
      <c r="AAL79" s="6"/>
      <c r="AAM79" s="6"/>
      <c r="AAN79" s="6"/>
      <c r="AAO79" s="6"/>
      <c r="AAP79" s="6"/>
      <c r="AAQ79" s="4"/>
      <c r="AAR79" s="6"/>
      <c r="AAS79" s="6"/>
      <c r="AAT79" s="4">
        <v>80</v>
      </c>
      <c r="AAU79" s="4">
        <v>3.5843947000000001E-2</v>
      </c>
      <c r="AAV79" s="6"/>
      <c r="AAW79" s="5"/>
      <c r="AAX79" s="6"/>
      <c r="AAY79" s="6"/>
      <c r="AAZ79" s="6"/>
      <c r="ABA79" s="6"/>
      <c r="ABB79" s="6"/>
      <c r="ABC79" s="6"/>
      <c r="ABD79" s="6"/>
      <c r="ABE79" s="6"/>
      <c r="ABF79" s="6"/>
      <c r="ABG79" s="6"/>
      <c r="ABH79" s="4"/>
      <c r="ABI79" s="6"/>
      <c r="ABJ79" s="6"/>
      <c r="ABK79" s="4"/>
      <c r="ABL79" s="4"/>
      <c r="ABM79" s="6"/>
      <c r="ABN79" s="5"/>
      <c r="ABO79" s="6"/>
      <c r="ABP79" s="6"/>
      <c r="ABQ79" s="6"/>
      <c r="ABR79" s="6"/>
      <c r="ABS79" s="6"/>
      <c r="ABT79" s="6"/>
      <c r="ABU79" s="6"/>
      <c r="ABV79" s="6"/>
      <c r="ABW79" s="6"/>
      <c r="ABX79" s="6"/>
      <c r="ABY79" s="4"/>
      <c r="ABZ79" s="6"/>
      <c r="ACA79" s="6"/>
      <c r="ACB79" s="4">
        <v>74</v>
      </c>
      <c r="ACC79" s="4">
        <v>5.5312340000000002E-2</v>
      </c>
      <c r="ACD79" s="6"/>
      <c r="ACE79" s="5"/>
      <c r="ACF79" s="6"/>
      <c r="ACG79" s="6"/>
      <c r="ACH79" s="6"/>
      <c r="ACI79" s="6"/>
      <c r="ACJ79" s="6"/>
      <c r="ACK79" s="6"/>
      <c r="ACL79" s="6"/>
      <c r="ACM79" s="6"/>
      <c r="ACN79" s="6"/>
      <c r="ACO79" s="6"/>
      <c r="ACP79" s="4"/>
      <c r="ACQ79" s="6"/>
      <c r="ACR79" s="6"/>
      <c r="ACS79" s="4"/>
      <c r="ACT79" s="4"/>
      <c r="ACU79" s="6"/>
      <c r="ACV79" s="5"/>
      <c r="ACW79" s="6"/>
      <c r="ACX79" s="6"/>
      <c r="ACY79" s="6"/>
      <c r="ACZ79" s="6"/>
      <c r="ADA79" s="6"/>
      <c r="ADB79" s="6"/>
      <c r="ADC79" s="6"/>
      <c r="ADD79" s="6"/>
      <c r="ADE79" s="6"/>
      <c r="ADF79" s="6"/>
      <c r="ADG79" s="4"/>
      <c r="ADH79" s="6"/>
      <c r="ADI79" s="6"/>
      <c r="ADJ79" s="4">
        <v>46</v>
      </c>
      <c r="ADK79" s="4">
        <v>4.3748360999999999E-2</v>
      </c>
      <c r="ADL79" s="6"/>
      <c r="ADM79" s="5"/>
      <c r="ADN79" s="6"/>
      <c r="ADO79" s="6"/>
      <c r="ADP79" s="6"/>
      <c r="ADQ79" s="6"/>
      <c r="ADR79" s="6"/>
      <c r="ADS79" s="6"/>
      <c r="ADT79" s="6"/>
      <c r="ADU79" s="6"/>
      <c r="ADV79" s="6"/>
      <c r="ADW79" s="6"/>
      <c r="ADX79" s="4"/>
      <c r="ADY79" s="6"/>
      <c r="ADZ79" s="6"/>
      <c r="AEA79" s="4">
        <v>73.391099999999994</v>
      </c>
      <c r="AEB79" s="4">
        <v>7.1442646999999998E-2</v>
      </c>
      <c r="AEC79" s="6"/>
      <c r="AED79" s="5"/>
      <c r="AEE79" s="6"/>
      <c r="AEF79" s="6"/>
      <c r="AEG79" s="6"/>
      <c r="AEH79" s="6"/>
      <c r="AEI79" s="6"/>
      <c r="AEJ79" s="6"/>
      <c r="AEK79" s="6"/>
      <c r="AEL79" s="6"/>
      <c r="AEM79" s="6"/>
      <c r="AEN79" s="6"/>
      <c r="AEO79" s="4"/>
      <c r="AEP79" s="6"/>
      <c r="AEQ79" s="6"/>
      <c r="AER79" s="4">
        <v>92.766739999999999</v>
      </c>
      <c r="AES79" s="4">
        <v>0.24709782999999999</v>
      </c>
      <c r="AET79" s="6"/>
      <c r="AEU79" s="6"/>
      <c r="AEV79" s="6"/>
      <c r="AEW79" s="5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</row>
    <row r="80" spans="1:881" ht="15.75" x14ac:dyDescent="0.25">
      <c r="A80" s="4"/>
      <c r="B80" s="4"/>
      <c r="C80" s="4"/>
      <c r="D80" s="4"/>
      <c r="E80" s="4"/>
      <c r="F80" s="4">
        <v>5.03</v>
      </c>
      <c r="G80" s="4">
        <v>306</v>
      </c>
      <c r="H80" s="4"/>
      <c r="I80" s="4"/>
      <c r="J80" s="4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4"/>
      <c r="W80" s="6"/>
      <c r="X80" s="6"/>
      <c r="Y80" s="4">
        <v>134</v>
      </c>
      <c r="Z80" s="4">
        <v>4.6060285999999999E-2</v>
      </c>
      <c r="AA80" s="6"/>
      <c r="AB80" s="5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4"/>
      <c r="AN80" s="6"/>
      <c r="AO80" s="6"/>
      <c r="AP80" s="4">
        <v>55.042773330000003</v>
      </c>
      <c r="AQ80" s="4">
        <v>3.8656120000000002E-2</v>
      </c>
      <c r="AR80" s="6"/>
      <c r="AS80" s="5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4"/>
      <c r="BE80" s="6"/>
      <c r="BF80" s="6"/>
      <c r="BG80" s="4">
        <v>25.258600000000001</v>
      </c>
      <c r="BH80" s="4">
        <v>3.2708749000000002E-2</v>
      </c>
      <c r="BI80" s="6"/>
      <c r="BJ80" s="5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4"/>
      <c r="BV80" s="6"/>
      <c r="BW80" s="6"/>
      <c r="BX80" s="4">
        <v>98</v>
      </c>
      <c r="BY80" s="4">
        <v>6.5757364999999998E-2</v>
      </c>
      <c r="BZ80" s="6"/>
      <c r="CA80" s="5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4"/>
      <c r="CM80" s="6"/>
      <c r="CN80" s="6"/>
      <c r="CO80" s="4">
        <v>78</v>
      </c>
      <c r="CP80" s="4">
        <v>4.8953391999999998E-2</v>
      </c>
      <c r="CQ80" s="6"/>
      <c r="CR80" s="5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4"/>
      <c r="DD80" s="6"/>
      <c r="DE80" s="6"/>
      <c r="DF80" s="4">
        <v>22.439299999999999</v>
      </c>
      <c r="DG80" s="4">
        <v>3.5838600999999998E-2</v>
      </c>
      <c r="DH80" s="6"/>
      <c r="DI80" s="5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4"/>
      <c r="DU80" s="6"/>
      <c r="DV80" s="6"/>
      <c r="DW80" s="4">
        <v>22</v>
      </c>
      <c r="DX80" s="4">
        <v>3.9175399E-2</v>
      </c>
      <c r="DY80" s="6"/>
      <c r="DZ80" s="5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4"/>
      <c r="EL80" s="6"/>
      <c r="EM80" s="6"/>
      <c r="EN80" s="4"/>
      <c r="EO80" s="4"/>
      <c r="EP80" s="6"/>
      <c r="EQ80" s="5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4"/>
      <c r="FC80" s="6"/>
      <c r="FD80" s="6"/>
      <c r="FE80" s="4">
        <v>78</v>
      </c>
      <c r="FF80" s="4">
        <v>3.4850440000000003E-2</v>
      </c>
      <c r="FG80" s="6"/>
      <c r="FH80" s="5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4"/>
      <c r="FT80" s="6"/>
      <c r="FU80" s="6"/>
      <c r="FV80" s="4">
        <v>58</v>
      </c>
      <c r="FW80" s="4">
        <v>3.5705185E-2</v>
      </c>
      <c r="FX80" s="6"/>
      <c r="FY80" s="5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4"/>
      <c r="GK80" s="6"/>
      <c r="GL80" s="6"/>
      <c r="GM80" s="4"/>
      <c r="GN80" s="4"/>
      <c r="GO80" s="6"/>
      <c r="GP80" s="5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4"/>
      <c r="HB80" s="6"/>
      <c r="HC80" s="6"/>
      <c r="HD80" s="4">
        <v>66.857866670000007</v>
      </c>
      <c r="HE80" s="4">
        <v>3.0148607000000001E-2</v>
      </c>
      <c r="HF80" s="6"/>
      <c r="HG80" s="5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4"/>
      <c r="HS80" s="6"/>
      <c r="HT80" s="6"/>
      <c r="HU80" s="4">
        <v>98</v>
      </c>
      <c r="HV80" s="4">
        <v>3.9648685000000003E-2</v>
      </c>
      <c r="HW80" s="6"/>
      <c r="HX80" s="5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4"/>
      <c r="IJ80" s="6"/>
      <c r="IK80" s="6"/>
      <c r="IL80" s="4">
        <v>62</v>
      </c>
      <c r="IM80" s="4">
        <v>3.0971781E-2</v>
      </c>
      <c r="IN80" s="6"/>
      <c r="IO80" s="5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4"/>
      <c r="JA80" s="6"/>
      <c r="JB80" s="6"/>
      <c r="JC80" s="4"/>
      <c r="JD80" s="4"/>
      <c r="JE80" s="6"/>
      <c r="JF80" s="5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4"/>
      <c r="JR80" s="6"/>
      <c r="JS80" s="6"/>
      <c r="JT80" s="4">
        <v>94.721459999999993</v>
      </c>
      <c r="JU80" s="4">
        <v>5.3398369000000001E-2</v>
      </c>
      <c r="JV80" s="6"/>
      <c r="JW80" s="5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4"/>
      <c r="KI80" s="6"/>
      <c r="KJ80" s="6"/>
      <c r="KK80" s="4">
        <v>18</v>
      </c>
      <c r="KL80" s="4">
        <v>3.9959390999999997E-2</v>
      </c>
      <c r="KM80" s="6"/>
      <c r="KN80" s="5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4"/>
      <c r="KZ80" s="6"/>
      <c r="LA80" s="6"/>
      <c r="LB80" s="4">
        <v>36.564779999999999</v>
      </c>
      <c r="LC80" s="4">
        <v>2.8700277999999999E-2</v>
      </c>
      <c r="LD80" s="6"/>
      <c r="LE80" s="5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4"/>
      <c r="LQ80" s="6"/>
      <c r="LR80" s="6"/>
      <c r="LS80" s="4"/>
      <c r="LT80" s="4"/>
      <c r="LU80" s="6"/>
      <c r="LV80" s="5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4"/>
      <c r="MH80" s="6"/>
      <c r="MI80" s="6"/>
      <c r="MJ80" s="4"/>
      <c r="MK80" s="4"/>
      <c r="ML80" s="6"/>
      <c r="MM80" s="5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4"/>
      <c r="MY80" s="6"/>
      <c r="MZ80" s="6"/>
      <c r="NA80" s="4"/>
      <c r="NB80" s="4"/>
      <c r="NC80" s="6"/>
      <c r="ND80" s="5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4"/>
      <c r="NP80" s="6"/>
      <c r="NQ80" s="6"/>
      <c r="NR80" s="4"/>
      <c r="NS80" s="4"/>
      <c r="NT80" s="6"/>
      <c r="NU80" s="5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4"/>
      <c r="OG80" s="6"/>
      <c r="OH80" s="6"/>
      <c r="OI80" s="4"/>
      <c r="OJ80" s="4"/>
      <c r="OK80" s="6"/>
      <c r="OL80" s="5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4"/>
      <c r="OX80" s="6"/>
      <c r="OY80" s="6"/>
      <c r="OZ80" s="4"/>
      <c r="PA80" s="4"/>
      <c r="PB80" s="6"/>
      <c r="PC80" s="5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4"/>
      <c r="PO80" s="6"/>
      <c r="PP80" s="6"/>
      <c r="PQ80" s="4"/>
      <c r="PR80" s="4"/>
      <c r="PS80" s="6"/>
      <c r="PT80" s="5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4"/>
      <c r="QF80" s="6"/>
      <c r="QG80" s="6"/>
      <c r="QH80" s="4"/>
      <c r="QI80" s="4"/>
      <c r="QJ80" s="6"/>
      <c r="QK80" s="5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4"/>
      <c r="QW80" s="6"/>
      <c r="QX80" s="6"/>
      <c r="QY80" s="4">
        <v>98</v>
      </c>
      <c r="QZ80" s="4">
        <v>1.4313263999999999E-2</v>
      </c>
      <c r="RA80" s="6"/>
      <c r="RB80" s="5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4"/>
      <c r="RN80" s="6"/>
      <c r="RO80" s="6"/>
      <c r="RP80" s="4"/>
      <c r="RQ80" s="4"/>
      <c r="RR80" s="6"/>
      <c r="RS80" s="5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4"/>
      <c r="SE80" s="6"/>
      <c r="SF80" s="6"/>
      <c r="SG80" s="4">
        <v>46</v>
      </c>
      <c r="SH80" s="4">
        <v>2.9407056000000001E-2</v>
      </c>
      <c r="SI80" s="6"/>
      <c r="SJ80" s="5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4"/>
      <c r="SV80" s="6"/>
      <c r="SW80" s="6"/>
      <c r="SX80" s="4"/>
      <c r="SY80" s="4"/>
      <c r="SZ80" s="6"/>
      <c r="TA80" s="5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4"/>
      <c r="TM80" s="6"/>
      <c r="TN80" s="6"/>
      <c r="TO80" s="4">
        <v>60</v>
      </c>
      <c r="TP80" s="4">
        <v>4.4206175E-2</v>
      </c>
      <c r="TQ80" s="6"/>
      <c r="TR80" s="5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4"/>
      <c r="UD80" s="6"/>
      <c r="UE80" s="6"/>
      <c r="UF80" s="4"/>
      <c r="UG80" s="4"/>
      <c r="UH80" s="6"/>
      <c r="UI80" s="5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4"/>
      <c r="UU80" s="6"/>
      <c r="UV80" s="6"/>
      <c r="UW80" s="4">
        <v>36.564779999999999</v>
      </c>
      <c r="UX80" s="4">
        <v>2.8700277999999999E-2</v>
      </c>
      <c r="UY80" s="6"/>
      <c r="UZ80" s="5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4"/>
      <c r="VL80" s="6"/>
      <c r="VM80" s="6"/>
      <c r="VN80" s="4">
        <v>43.773666669999997</v>
      </c>
      <c r="VO80" s="4">
        <v>3.6015647999999997E-2</v>
      </c>
      <c r="VP80" s="6"/>
      <c r="VQ80" s="5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4"/>
      <c r="WC80" s="6"/>
      <c r="WD80" s="6"/>
      <c r="WE80" s="4">
        <v>50.77745333</v>
      </c>
      <c r="WF80" s="4">
        <v>2.5083691000000002E-2</v>
      </c>
      <c r="WG80" s="6"/>
      <c r="WH80" s="5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4"/>
      <c r="WT80" s="6"/>
      <c r="WU80" s="6"/>
      <c r="WV80" s="4">
        <v>38</v>
      </c>
      <c r="WW80" s="4">
        <v>1.5309316E-2</v>
      </c>
      <c r="WX80" s="6"/>
      <c r="WY80" s="5"/>
      <c r="WZ80" s="6"/>
      <c r="XA80" s="6"/>
      <c r="XB80" s="6"/>
      <c r="XC80" s="6"/>
      <c r="XD80" s="6"/>
      <c r="XE80" s="6"/>
      <c r="XF80" s="6"/>
      <c r="XG80" s="6"/>
      <c r="XH80" s="6"/>
      <c r="XI80" s="6"/>
      <c r="XJ80" s="4"/>
      <c r="XK80" s="6"/>
      <c r="XL80" s="6"/>
      <c r="XM80" s="4"/>
      <c r="XN80" s="4"/>
      <c r="XO80" s="6"/>
      <c r="XP80" s="5"/>
      <c r="XQ80" s="6"/>
      <c r="XR80" s="6"/>
      <c r="XS80" s="6"/>
      <c r="XT80" s="6"/>
      <c r="XU80" s="6"/>
      <c r="XV80" s="6"/>
      <c r="XW80" s="6"/>
      <c r="XX80" s="6"/>
      <c r="XY80" s="6"/>
      <c r="XZ80" s="6"/>
      <c r="YA80" s="4"/>
      <c r="YB80" s="6"/>
      <c r="YC80" s="6"/>
      <c r="YD80" s="4">
        <v>18</v>
      </c>
      <c r="YE80" s="4">
        <v>7.0878122000000002E-2</v>
      </c>
      <c r="YF80" s="6"/>
      <c r="YG80" s="5"/>
      <c r="YH80" s="6"/>
      <c r="YI80" s="6"/>
      <c r="YJ80" s="6"/>
      <c r="YK80" s="6"/>
      <c r="YL80" s="6"/>
      <c r="YM80" s="6"/>
      <c r="YN80" s="6"/>
      <c r="YO80" s="6"/>
      <c r="YP80" s="6"/>
      <c r="YQ80" s="6"/>
      <c r="YR80" s="4"/>
      <c r="YS80" s="6"/>
      <c r="YT80" s="6"/>
      <c r="YU80" s="4">
        <v>78</v>
      </c>
      <c r="YV80" s="4">
        <v>5.6567407E-2</v>
      </c>
      <c r="YW80" s="6"/>
      <c r="YX80" s="5"/>
      <c r="YY80" s="6"/>
      <c r="YZ80" s="6"/>
      <c r="ZA80" s="6"/>
      <c r="ZB80" s="6"/>
      <c r="ZC80" s="6"/>
      <c r="ZD80" s="6"/>
      <c r="ZE80" s="6"/>
      <c r="ZF80" s="6"/>
      <c r="ZG80" s="6"/>
      <c r="ZH80" s="6"/>
      <c r="ZI80" s="4"/>
      <c r="ZJ80" s="6"/>
      <c r="ZK80" s="6"/>
      <c r="ZL80" s="4"/>
      <c r="ZM80" s="4"/>
      <c r="ZN80" s="6"/>
      <c r="ZO80" s="5"/>
      <c r="ZP80" s="6"/>
      <c r="ZQ80" s="6"/>
      <c r="ZR80" s="6"/>
      <c r="ZS80" s="6"/>
      <c r="ZT80" s="6"/>
      <c r="ZU80" s="6"/>
      <c r="ZV80" s="6"/>
      <c r="ZW80" s="6"/>
      <c r="ZX80" s="6"/>
      <c r="ZY80" s="6"/>
      <c r="ZZ80" s="4"/>
      <c r="AAA80" s="6"/>
      <c r="AAB80" s="6"/>
      <c r="AAC80" s="4">
        <v>76.175439999999995</v>
      </c>
      <c r="AAD80" s="4">
        <v>1.7790993000000001E-2</v>
      </c>
      <c r="AAE80" s="6"/>
      <c r="AAF80" s="5"/>
      <c r="AAG80" s="6"/>
      <c r="AAH80" s="6"/>
      <c r="AAI80" s="6"/>
      <c r="AAJ80" s="6"/>
      <c r="AAK80" s="6"/>
      <c r="AAL80" s="6"/>
      <c r="AAM80" s="6"/>
      <c r="AAN80" s="6"/>
      <c r="AAO80" s="6"/>
      <c r="AAP80" s="6"/>
      <c r="AAQ80" s="4"/>
      <c r="AAR80" s="6"/>
      <c r="AAS80" s="6"/>
      <c r="AAT80" s="4">
        <v>82</v>
      </c>
      <c r="AAU80" s="4">
        <v>3.6971399000000002E-2</v>
      </c>
      <c r="AAV80" s="6"/>
      <c r="AAW80" s="5"/>
      <c r="AAX80" s="6"/>
      <c r="AAY80" s="6"/>
      <c r="AAZ80" s="6"/>
      <c r="ABA80" s="6"/>
      <c r="ABB80" s="6"/>
      <c r="ABC80" s="6"/>
      <c r="ABD80" s="6"/>
      <c r="ABE80" s="6"/>
      <c r="ABF80" s="6"/>
      <c r="ABG80" s="6"/>
      <c r="ABH80" s="4"/>
      <c r="ABI80" s="6"/>
      <c r="ABJ80" s="6"/>
      <c r="ABK80" s="4"/>
      <c r="ABL80" s="4"/>
      <c r="ABM80" s="6"/>
      <c r="ABN80" s="5"/>
      <c r="ABO80" s="6"/>
      <c r="ABP80" s="6"/>
      <c r="ABQ80" s="6"/>
      <c r="ABR80" s="6"/>
      <c r="ABS80" s="6"/>
      <c r="ABT80" s="6"/>
      <c r="ABU80" s="6"/>
      <c r="ABV80" s="6"/>
      <c r="ABW80" s="6"/>
      <c r="ABX80" s="6"/>
      <c r="ABY80" s="4"/>
      <c r="ABZ80" s="6"/>
      <c r="ACA80" s="6"/>
      <c r="ACB80" s="4">
        <v>76</v>
      </c>
      <c r="ACC80" s="4">
        <v>5.5958663999999998E-2</v>
      </c>
      <c r="ACD80" s="6"/>
      <c r="ACE80" s="5"/>
      <c r="ACF80" s="6"/>
      <c r="ACG80" s="6"/>
      <c r="ACH80" s="6"/>
      <c r="ACI80" s="6"/>
      <c r="ACJ80" s="6"/>
      <c r="ACK80" s="6"/>
      <c r="ACL80" s="6"/>
      <c r="ACM80" s="6"/>
      <c r="ACN80" s="6"/>
      <c r="ACO80" s="6"/>
      <c r="ACP80" s="4"/>
      <c r="ACQ80" s="6"/>
      <c r="ACR80" s="6"/>
      <c r="ACS80" s="4"/>
      <c r="ACT80" s="4"/>
      <c r="ACU80" s="6"/>
      <c r="ACV80" s="5"/>
      <c r="ACW80" s="6"/>
      <c r="ACX80" s="6"/>
      <c r="ACY80" s="6"/>
      <c r="ACZ80" s="6"/>
      <c r="ADA80" s="6"/>
      <c r="ADB80" s="6"/>
      <c r="ADC80" s="6"/>
      <c r="ADD80" s="6"/>
      <c r="ADE80" s="6"/>
      <c r="ADF80" s="6"/>
      <c r="ADG80" s="4"/>
      <c r="ADH80" s="6"/>
      <c r="ADI80" s="6"/>
      <c r="ADJ80" s="4"/>
      <c r="ADK80" s="4"/>
      <c r="ADL80" s="6"/>
      <c r="ADM80" s="5"/>
      <c r="ADN80" s="6"/>
      <c r="ADO80" s="6"/>
      <c r="ADP80" s="6"/>
      <c r="ADQ80" s="6"/>
      <c r="ADR80" s="6"/>
      <c r="ADS80" s="6"/>
      <c r="ADT80" s="6"/>
      <c r="ADU80" s="6"/>
      <c r="ADV80" s="6"/>
      <c r="ADW80" s="6"/>
      <c r="ADX80" s="4"/>
      <c r="ADY80" s="6"/>
      <c r="ADZ80" s="6"/>
      <c r="AEA80" s="4">
        <v>75.022013329999993</v>
      </c>
      <c r="AEB80" s="4">
        <v>7.1599657999999997E-2</v>
      </c>
      <c r="AEC80" s="6"/>
      <c r="AED80" s="5"/>
      <c r="AEE80" s="6"/>
      <c r="AEF80" s="6"/>
      <c r="AEG80" s="6"/>
      <c r="AEH80" s="6"/>
      <c r="AEI80" s="6"/>
      <c r="AEJ80" s="6"/>
      <c r="AEK80" s="6"/>
      <c r="AEL80" s="6"/>
      <c r="AEM80" s="6"/>
      <c r="AEN80" s="6"/>
      <c r="AEO80" s="4"/>
      <c r="AEP80" s="6"/>
      <c r="AEQ80" s="6"/>
      <c r="AER80" s="4">
        <v>94.394226669999995</v>
      </c>
      <c r="AES80" s="4">
        <v>0.248338539</v>
      </c>
      <c r="AET80" s="6"/>
      <c r="AEU80" s="6"/>
      <c r="AEV80" s="6"/>
      <c r="AEW80" s="5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</row>
    <row r="81" spans="1:881" ht="15.75" x14ac:dyDescent="0.25">
      <c r="A81" s="4"/>
      <c r="B81" s="4"/>
      <c r="C81" s="4"/>
      <c r="D81" s="4"/>
      <c r="E81" s="4"/>
      <c r="F81" s="4">
        <v>5.32</v>
      </c>
      <c r="G81" s="4">
        <v>308</v>
      </c>
      <c r="H81" s="4"/>
      <c r="I81" s="4"/>
      <c r="J81" s="4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4"/>
      <c r="W81" s="6"/>
      <c r="X81" s="6"/>
      <c r="Y81" s="4">
        <v>136</v>
      </c>
      <c r="Z81" s="4">
        <v>4.5731908000000002E-2</v>
      </c>
      <c r="AA81" s="6"/>
      <c r="AB81" s="5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4"/>
      <c r="AN81" s="6"/>
      <c r="AO81" s="6"/>
      <c r="AP81" s="4">
        <v>56.762860000000003</v>
      </c>
      <c r="AQ81" s="4">
        <v>3.8759229999999999E-2</v>
      </c>
      <c r="AR81" s="6"/>
      <c r="AS81" s="5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4"/>
      <c r="BE81" s="6"/>
      <c r="BF81" s="6"/>
      <c r="BG81" s="4">
        <v>26.94250667</v>
      </c>
      <c r="BH81" s="4">
        <v>3.1952973000000003E-2</v>
      </c>
      <c r="BI81" s="6"/>
      <c r="BJ81" s="5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4"/>
      <c r="BV81" s="6"/>
      <c r="BW81" s="6"/>
      <c r="BX81" s="4">
        <v>100</v>
      </c>
      <c r="BY81" s="4">
        <v>7.0000008000000002E-2</v>
      </c>
      <c r="BZ81" s="6"/>
      <c r="CA81" s="5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4"/>
      <c r="CM81" s="6"/>
      <c r="CN81" s="6"/>
      <c r="CO81" s="4"/>
      <c r="CP81" s="4"/>
      <c r="CQ81" s="6"/>
      <c r="CR81" s="5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4"/>
      <c r="DD81" s="6"/>
      <c r="DE81" s="4"/>
      <c r="DF81" s="4">
        <v>24.165400000000002</v>
      </c>
      <c r="DG81" s="4">
        <v>3.5658961000000003E-2</v>
      </c>
      <c r="DH81" s="6"/>
      <c r="DI81" s="5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4"/>
      <c r="DU81" s="6"/>
      <c r="DV81" s="4"/>
      <c r="DW81" s="4">
        <v>24</v>
      </c>
      <c r="DX81" s="4">
        <v>3.8794064000000003E-2</v>
      </c>
      <c r="DY81" s="6"/>
      <c r="DZ81" s="5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4"/>
      <c r="EL81" s="6"/>
      <c r="EM81" s="4"/>
      <c r="EN81" s="4"/>
      <c r="EO81" s="4"/>
      <c r="EP81" s="6"/>
      <c r="EQ81" s="5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4"/>
      <c r="FC81" s="6"/>
      <c r="FD81" s="6"/>
      <c r="FE81" s="4">
        <v>80</v>
      </c>
      <c r="FF81" s="4">
        <v>3.3870796000000002E-2</v>
      </c>
      <c r="FG81" s="6"/>
      <c r="FH81" s="5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4"/>
      <c r="FT81" s="6"/>
      <c r="FU81" s="6"/>
      <c r="FV81" s="4">
        <v>60</v>
      </c>
      <c r="FW81" s="4">
        <v>3.5698046999999997E-2</v>
      </c>
      <c r="FX81" s="6"/>
      <c r="FY81" s="5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4"/>
      <c r="GK81" s="6"/>
      <c r="GL81" s="6"/>
      <c r="GM81" s="4"/>
      <c r="GN81" s="4"/>
      <c r="GO81" s="6"/>
      <c r="GP81" s="5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4"/>
      <c r="HB81" s="6"/>
      <c r="HC81" s="6"/>
      <c r="HD81" s="4"/>
      <c r="HE81" s="4"/>
      <c r="HF81" s="6"/>
      <c r="HG81" s="5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4"/>
      <c r="HS81" s="6"/>
      <c r="HT81" s="6"/>
      <c r="HU81" s="4">
        <v>100</v>
      </c>
      <c r="HV81" s="4">
        <v>3.9901503999999997E-2</v>
      </c>
      <c r="HW81" s="6"/>
      <c r="HX81" s="5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4"/>
      <c r="IJ81" s="6"/>
      <c r="IK81" s="6"/>
      <c r="IL81" s="4">
        <v>64</v>
      </c>
      <c r="IM81" s="4">
        <v>2.9909310000000001E-2</v>
      </c>
      <c r="IN81" s="6"/>
      <c r="IO81" s="5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4"/>
      <c r="JA81" s="6"/>
      <c r="JB81" s="6"/>
      <c r="JC81" s="4"/>
      <c r="JD81" s="4"/>
      <c r="JE81" s="6"/>
      <c r="JF81" s="5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4"/>
      <c r="JR81" s="6"/>
      <c r="JS81" s="6"/>
      <c r="JT81" s="4">
        <v>96.383240000000001</v>
      </c>
      <c r="JU81" s="4">
        <v>5.2537570999999998E-2</v>
      </c>
      <c r="JV81" s="6"/>
      <c r="JW81" s="5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4"/>
      <c r="KI81" s="6"/>
      <c r="KJ81" s="6"/>
      <c r="KK81" s="4">
        <v>20</v>
      </c>
      <c r="KL81" s="4">
        <v>4.7183409000000003E-2</v>
      </c>
      <c r="KM81" s="6"/>
      <c r="KN81" s="5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4"/>
      <c r="KZ81" s="6"/>
      <c r="LA81" s="6"/>
      <c r="LB81" s="4"/>
      <c r="LC81" s="4"/>
      <c r="LD81" s="6"/>
      <c r="LE81" s="5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4"/>
      <c r="LQ81" s="6"/>
      <c r="LR81" s="6"/>
      <c r="LS81" s="4"/>
      <c r="LT81" s="4"/>
      <c r="LU81" s="6"/>
      <c r="LV81" s="5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4"/>
      <c r="MH81" s="6"/>
      <c r="MI81" s="6"/>
      <c r="MJ81" s="4"/>
      <c r="MK81" s="4"/>
      <c r="ML81" s="6"/>
      <c r="MM81" s="5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4"/>
      <c r="MY81" s="6"/>
      <c r="MZ81" s="6"/>
      <c r="NA81" s="4"/>
      <c r="NB81" s="4"/>
      <c r="NC81" s="6"/>
      <c r="ND81" s="5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4"/>
      <c r="NP81" s="6"/>
      <c r="NQ81" s="6"/>
      <c r="NR81" s="4"/>
      <c r="NS81" s="4"/>
      <c r="NT81" s="6"/>
      <c r="NU81" s="5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4"/>
      <c r="OG81" s="6"/>
      <c r="OH81" s="6"/>
      <c r="OI81" s="4"/>
      <c r="OJ81" s="4"/>
      <c r="OK81" s="6"/>
      <c r="OL81" s="5"/>
      <c r="OM81" s="6"/>
      <c r="ON81" s="6"/>
      <c r="OO81" s="6"/>
      <c r="OP81" s="6"/>
      <c r="OQ81" s="6"/>
      <c r="OR81" s="6"/>
      <c r="OS81" s="6"/>
      <c r="OT81" s="6"/>
      <c r="OU81" s="6"/>
      <c r="OV81" s="6"/>
      <c r="OW81" s="4"/>
      <c r="OX81" s="6"/>
      <c r="OY81" s="6"/>
      <c r="OZ81" s="4"/>
      <c r="PA81" s="4"/>
      <c r="PB81" s="6"/>
      <c r="PC81" s="5"/>
      <c r="PD81" s="6"/>
      <c r="PE81" s="6"/>
      <c r="PF81" s="6"/>
      <c r="PG81" s="6"/>
      <c r="PH81" s="6"/>
      <c r="PI81" s="6"/>
      <c r="PJ81" s="6"/>
      <c r="PK81" s="6"/>
      <c r="PL81" s="6"/>
      <c r="PM81" s="6"/>
      <c r="PN81" s="4"/>
      <c r="PO81" s="6"/>
      <c r="PP81" s="6"/>
      <c r="PQ81" s="4"/>
      <c r="PR81" s="4"/>
      <c r="PS81" s="6"/>
      <c r="PT81" s="5"/>
      <c r="PU81" s="6"/>
      <c r="PV81" s="6"/>
      <c r="PW81" s="6"/>
      <c r="PX81" s="6"/>
      <c r="PY81" s="6"/>
      <c r="PZ81" s="6"/>
      <c r="QA81" s="6"/>
      <c r="QB81" s="6"/>
      <c r="QC81" s="6"/>
      <c r="QD81" s="6"/>
      <c r="QE81" s="4"/>
      <c r="QF81" s="6"/>
      <c r="QG81" s="6"/>
      <c r="QH81" s="4"/>
      <c r="QI81" s="4"/>
      <c r="QJ81" s="6"/>
      <c r="QK81" s="5"/>
      <c r="QL81" s="6"/>
      <c r="QM81" s="6"/>
      <c r="QN81" s="6"/>
      <c r="QO81" s="6"/>
      <c r="QP81" s="6"/>
      <c r="QQ81" s="6"/>
      <c r="QR81" s="6"/>
      <c r="QS81" s="6"/>
      <c r="QT81" s="6"/>
      <c r="QU81" s="6"/>
      <c r="QV81" s="4"/>
      <c r="QW81" s="6"/>
      <c r="QX81" s="6"/>
      <c r="QY81" s="4">
        <v>100</v>
      </c>
      <c r="QZ81" s="4">
        <v>1.6041082000000002E-2</v>
      </c>
      <c r="RA81" s="6"/>
      <c r="RB81" s="5"/>
      <c r="RC81" s="6"/>
      <c r="RD81" s="6"/>
      <c r="RE81" s="6"/>
      <c r="RF81" s="6"/>
      <c r="RG81" s="6"/>
      <c r="RH81" s="6"/>
      <c r="RI81" s="6"/>
      <c r="RJ81" s="6"/>
      <c r="RK81" s="6"/>
      <c r="RL81" s="6"/>
      <c r="RM81" s="4"/>
      <c r="RN81" s="6"/>
      <c r="RO81" s="6"/>
      <c r="RP81" s="4"/>
      <c r="RQ81" s="4"/>
      <c r="RR81" s="6"/>
      <c r="RS81" s="5"/>
      <c r="RT81" s="6"/>
      <c r="RU81" s="6"/>
      <c r="RV81" s="6"/>
      <c r="RW81" s="6"/>
      <c r="RX81" s="6"/>
      <c r="RY81" s="6"/>
      <c r="RZ81" s="6"/>
      <c r="SA81" s="6"/>
      <c r="SB81" s="6"/>
      <c r="SC81" s="6"/>
      <c r="SD81" s="4"/>
      <c r="SE81" s="6"/>
      <c r="SF81" s="6"/>
      <c r="SG81" s="4"/>
      <c r="SH81" s="4"/>
      <c r="SI81" s="6"/>
      <c r="SJ81" s="5"/>
      <c r="SK81" s="6"/>
      <c r="SL81" s="6"/>
      <c r="SM81" s="6"/>
      <c r="SN81" s="6"/>
      <c r="SO81" s="6"/>
      <c r="SP81" s="6"/>
      <c r="SQ81" s="6"/>
      <c r="SR81" s="6"/>
      <c r="SS81" s="6"/>
      <c r="ST81" s="6"/>
      <c r="SU81" s="4"/>
      <c r="SV81" s="6"/>
      <c r="SW81" s="6"/>
      <c r="SX81" s="4"/>
      <c r="SY81" s="4"/>
      <c r="SZ81" s="6"/>
      <c r="TA81" s="5"/>
      <c r="TB81" s="6"/>
      <c r="TC81" s="6"/>
      <c r="TD81" s="6"/>
      <c r="TE81" s="6"/>
      <c r="TF81" s="6"/>
      <c r="TG81" s="6"/>
      <c r="TH81" s="6"/>
      <c r="TI81" s="6"/>
      <c r="TJ81" s="6"/>
      <c r="TK81" s="6"/>
      <c r="TL81" s="4"/>
      <c r="TM81" s="6"/>
      <c r="TN81" s="6"/>
      <c r="TO81" s="4"/>
      <c r="TP81" s="4"/>
      <c r="TQ81" s="6"/>
      <c r="TR81" s="5"/>
      <c r="TS81" s="6"/>
      <c r="TT81" s="6"/>
      <c r="TU81" s="6"/>
      <c r="TV81" s="6"/>
      <c r="TW81" s="6"/>
      <c r="TX81" s="6"/>
      <c r="TY81" s="6"/>
      <c r="TZ81" s="6"/>
      <c r="UA81" s="6"/>
      <c r="UB81" s="6"/>
      <c r="UC81" s="4"/>
      <c r="UD81" s="6"/>
      <c r="UE81" s="6"/>
      <c r="UF81" s="4"/>
      <c r="UG81" s="4"/>
      <c r="UH81" s="6"/>
      <c r="UI81" s="5"/>
      <c r="UJ81" s="6"/>
      <c r="UK81" s="6"/>
      <c r="UL81" s="6"/>
      <c r="UM81" s="6"/>
      <c r="UN81" s="6"/>
      <c r="UO81" s="6"/>
      <c r="UP81" s="6"/>
      <c r="UQ81" s="6"/>
      <c r="UR81" s="6"/>
      <c r="US81" s="6"/>
      <c r="UT81" s="4"/>
      <c r="UU81" s="6"/>
      <c r="UV81" s="6"/>
      <c r="UW81" s="4">
        <v>38.305959999999999</v>
      </c>
      <c r="UX81" s="4">
        <v>2.8561109000000001E-2</v>
      </c>
      <c r="UY81" s="6"/>
      <c r="UZ81" s="5"/>
      <c r="VA81" s="6"/>
      <c r="VB81" s="6"/>
      <c r="VC81" s="6"/>
      <c r="VD81" s="6"/>
      <c r="VE81" s="6"/>
      <c r="VF81" s="6"/>
      <c r="VG81" s="6"/>
      <c r="VH81" s="6"/>
      <c r="VI81" s="6"/>
      <c r="VJ81" s="6"/>
      <c r="VK81" s="4"/>
      <c r="VL81" s="6"/>
      <c r="VM81" s="6"/>
      <c r="VN81" s="4">
        <v>45.524613330000001</v>
      </c>
      <c r="VO81" s="4">
        <v>3.6102611E-2</v>
      </c>
      <c r="VP81" s="6"/>
      <c r="VQ81" s="5"/>
      <c r="VR81" s="6"/>
      <c r="VS81" s="6"/>
      <c r="VT81" s="6"/>
      <c r="VU81" s="6"/>
      <c r="VV81" s="6"/>
      <c r="VW81" s="6"/>
      <c r="VX81" s="6"/>
      <c r="VY81" s="6"/>
      <c r="VZ81" s="6"/>
      <c r="WA81" s="6"/>
      <c r="WB81" s="4"/>
      <c r="WC81" s="6"/>
      <c r="WD81" s="6"/>
      <c r="WE81" s="4"/>
      <c r="WF81" s="4"/>
      <c r="WG81" s="6"/>
      <c r="WH81" s="5"/>
      <c r="WI81" s="6"/>
      <c r="WJ81" s="6"/>
      <c r="WK81" s="6"/>
      <c r="WL81" s="6"/>
      <c r="WM81" s="6"/>
      <c r="WN81" s="6"/>
      <c r="WO81" s="6"/>
      <c r="WP81" s="6"/>
      <c r="WQ81" s="6"/>
      <c r="WR81" s="6"/>
      <c r="WS81" s="4"/>
      <c r="WT81" s="6"/>
      <c r="WU81" s="6"/>
      <c r="WV81" s="4">
        <v>40</v>
      </c>
      <c r="WW81" s="4">
        <v>1.5949330000000001E-2</v>
      </c>
      <c r="WX81" s="6"/>
      <c r="WY81" s="5"/>
      <c r="WZ81" s="6"/>
      <c r="XA81" s="6"/>
      <c r="XB81" s="6"/>
      <c r="XC81" s="6"/>
      <c r="XD81" s="6"/>
      <c r="XE81" s="6"/>
      <c r="XF81" s="6"/>
      <c r="XG81" s="6"/>
      <c r="XH81" s="6"/>
      <c r="XI81" s="6"/>
      <c r="XJ81" s="4"/>
      <c r="XK81" s="6"/>
      <c r="XL81" s="6"/>
      <c r="XM81" s="4"/>
      <c r="XN81" s="4"/>
      <c r="XO81" s="6"/>
      <c r="XP81" s="5"/>
      <c r="XQ81" s="6"/>
      <c r="XR81" s="6"/>
      <c r="XS81" s="6"/>
      <c r="XT81" s="6"/>
      <c r="XU81" s="6"/>
      <c r="XV81" s="6"/>
      <c r="XW81" s="6"/>
      <c r="XX81" s="6"/>
      <c r="XY81" s="6"/>
      <c r="XZ81" s="6"/>
      <c r="YA81" s="4"/>
      <c r="YB81" s="6"/>
      <c r="YC81" s="6"/>
      <c r="YD81" s="4">
        <v>20</v>
      </c>
      <c r="YE81" s="4">
        <v>7.0969846000000003E-2</v>
      </c>
      <c r="YF81" s="6"/>
      <c r="YG81" s="5"/>
      <c r="YH81" s="6"/>
      <c r="YI81" s="6"/>
      <c r="YJ81" s="6"/>
      <c r="YK81" s="6"/>
      <c r="YL81" s="6"/>
      <c r="YM81" s="6"/>
      <c r="YN81" s="6"/>
      <c r="YO81" s="6"/>
      <c r="YP81" s="6"/>
      <c r="YQ81" s="6"/>
      <c r="YR81" s="4"/>
      <c r="YS81" s="6"/>
      <c r="YT81" s="6"/>
      <c r="YU81" s="4">
        <v>80</v>
      </c>
      <c r="YV81" s="4">
        <v>5.6868309999999998E-2</v>
      </c>
      <c r="YW81" s="6"/>
      <c r="YX81" s="5"/>
      <c r="YY81" s="6"/>
      <c r="YZ81" s="6"/>
      <c r="ZA81" s="6"/>
      <c r="ZB81" s="6"/>
      <c r="ZC81" s="6"/>
      <c r="ZD81" s="6"/>
      <c r="ZE81" s="6"/>
      <c r="ZF81" s="6"/>
      <c r="ZG81" s="6"/>
      <c r="ZH81" s="6"/>
      <c r="ZI81" s="4"/>
      <c r="ZJ81" s="6"/>
      <c r="ZK81" s="6"/>
      <c r="ZL81" s="4"/>
      <c r="ZM81" s="4"/>
      <c r="ZN81" s="6"/>
      <c r="ZO81" s="5"/>
      <c r="ZP81" s="6"/>
      <c r="ZQ81" s="6"/>
      <c r="ZR81" s="6"/>
      <c r="ZS81" s="6"/>
      <c r="ZT81" s="6"/>
      <c r="ZU81" s="6"/>
      <c r="ZV81" s="6"/>
      <c r="ZW81" s="6"/>
      <c r="ZX81" s="6"/>
      <c r="ZY81" s="6"/>
      <c r="ZZ81" s="4"/>
      <c r="AAA81" s="6"/>
      <c r="AAB81" s="6"/>
      <c r="AAC81" s="4">
        <v>77.906700000000001</v>
      </c>
      <c r="AAD81" s="4">
        <v>1.7490222E-2</v>
      </c>
      <c r="AAE81" s="6"/>
      <c r="AAF81" s="5"/>
      <c r="AAG81" s="6"/>
      <c r="AAH81" s="6"/>
      <c r="AAI81" s="6"/>
      <c r="AAJ81" s="6"/>
      <c r="AAK81" s="6"/>
      <c r="AAL81" s="6"/>
      <c r="AAM81" s="6"/>
      <c r="AAN81" s="6"/>
      <c r="AAO81" s="6"/>
      <c r="AAP81" s="6"/>
      <c r="AAQ81" s="4"/>
      <c r="AAR81" s="6"/>
      <c r="AAS81" s="6"/>
      <c r="AAT81" s="4">
        <v>84</v>
      </c>
      <c r="AAU81" s="4">
        <v>3.7412470000000003E-2</v>
      </c>
      <c r="AAV81" s="6"/>
      <c r="AAW81" s="5"/>
      <c r="AAX81" s="6"/>
      <c r="AAY81" s="6"/>
      <c r="AAZ81" s="6"/>
      <c r="ABA81" s="6"/>
      <c r="ABB81" s="6"/>
      <c r="ABC81" s="6"/>
      <c r="ABD81" s="6"/>
      <c r="ABE81" s="6"/>
      <c r="ABF81" s="6"/>
      <c r="ABG81" s="6"/>
      <c r="ABH81" s="4"/>
      <c r="ABI81" s="6"/>
      <c r="ABJ81" s="6"/>
      <c r="ABK81" s="4"/>
      <c r="ABL81" s="4"/>
      <c r="ABM81" s="6"/>
      <c r="ABN81" s="5"/>
      <c r="ABO81" s="6"/>
      <c r="ABP81" s="6"/>
      <c r="ABQ81" s="6"/>
      <c r="ABR81" s="6"/>
      <c r="ABS81" s="6"/>
      <c r="ABT81" s="6"/>
      <c r="ABU81" s="6"/>
      <c r="ABV81" s="6"/>
      <c r="ABW81" s="6"/>
      <c r="ABX81" s="6"/>
      <c r="ABY81" s="4"/>
      <c r="ABZ81" s="6"/>
      <c r="ACA81" s="6"/>
      <c r="ACB81" s="4">
        <v>78</v>
      </c>
      <c r="ACC81" s="4">
        <v>5.6209935000000003E-2</v>
      </c>
      <c r="ACD81" s="6"/>
      <c r="ACE81" s="5"/>
      <c r="ACF81" s="6"/>
      <c r="ACG81" s="6"/>
      <c r="ACH81" s="6"/>
      <c r="ACI81" s="6"/>
      <c r="ACJ81" s="6"/>
      <c r="ACK81" s="6"/>
      <c r="ACL81" s="6"/>
      <c r="ACM81" s="6"/>
      <c r="ACN81" s="6"/>
      <c r="ACO81" s="6"/>
      <c r="ACP81" s="4"/>
      <c r="ACQ81" s="6"/>
      <c r="ACR81" s="6"/>
      <c r="ACS81" s="4"/>
      <c r="ACT81" s="4"/>
      <c r="ACU81" s="6"/>
      <c r="ACV81" s="5"/>
      <c r="ACW81" s="6"/>
      <c r="ACX81" s="6"/>
      <c r="ACY81" s="6"/>
      <c r="ACZ81" s="6"/>
      <c r="ADA81" s="6"/>
      <c r="ADB81" s="6"/>
      <c r="ADC81" s="6"/>
      <c r="ADD81" s="6"/>
      <c r="ADE81" s="6"/>
      <c r="ADF81" s="6"/>
      <c r="ADG81" s="4"/>
      <c r="ADH81" s="6"/>
      <c r="ADI81" s="6"/>
      <c r="ADJ81" s="4"/>
      <c r="ADK81" s="4"/>
      <c r="ADL81" s="6"/>
      <c r="ADM81" s="5"/>
      <c r="ADN81" s="6"/>
      <c r="ADO81" s="6"/>
      <c r="ADP81" s="6"/>
      <c r="ADQ81" s="6"/>
      <c r="ADR81" s="6"/>
      <c r="ADS81" s="6"/>
      <c r="ADT81" s="6"/>
      <c r="ADU81" s="6"/>
      <c r="ADV81" s="6"/>
      <c r="ADW81" s="6"/>
      <c r="ADX81" s="4"/>
      <c r="ADY81" s="6"/>
      <c r="ADZ81" s="6"/>
      <c r="AEA81" s="4">
        <v>76.652926669999999</v>
      </c>
      <c r="AEB81" s="4">
        <v>7.1137144999999999E-2</v>
      </c>
      <c r="AEC81" s="6"/>
      <c r="AED81" s="5"/>
      <c r="AEE81" s="6"/>
      <c r="AEF81" s="6"/>
      <c r="AEG81" s="6"/>
      <c r="AEH81" s="6"/>
      <c r="AEI81" s="6"/>
      <c r="AEJ81" s="6"/>
      <c r="AEK81" s="6"/>
      <c r="AEL81" s="6"/>
      <c r="AEM81" s="6"/>
      <c r="AEN81" s="6"/>
      <c r="AEO81" s="4"/>
      <c r="AEP81" s="6"/>
      <c r="AEQ81" s="6"/>
      <c r="AER81" s="4">
        <v>96.021713329999997</v>
      </c>
      <c r="AES81" s="4">
        <v>0.24856025100000001</v>
      </c>
      <c r="AET81" s="6"/>
      <c r="AEU81" s="6"/>
      <c r="AEV81" s="6"/>
      <c r="AEW81" s="5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</row>
    <row r="82" spans="1:881" ht="15.75" x14ac:dyDescent="0.25">
      <c r="A82" s="4"/>
      <c r="B82" s="4"/>
      <c r="C82" s="4"/>
      <c r="D82" s="8">
        <v>1.16801E-7</v>
      </c>
      <c r="E82" s="4">
        <v>102.03915000000001</v>
      </c>
      <c r="F82" s="4">
        <v>5.4825741839999997</v>
      </c>
      <c r="G82" s="4">
        <v>304</v>
      </c>
      <c r="H82" s="4"/>
      <c r="I82" s="4"/>
      <c r="J82" s="4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4"/>
      <c r="W82" s="6"/>
      <c r="X82" s="6"/>
      <c r="Y82" s="4"/>
      <c r="Z82" s="4"/>
      <c r="AA82" s="6"/>
      <c r="AB82" s="5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4"/>
      <c r="AN82" s="6"/>
      <c r="AO82" s="6"/>
      <c r="AP82" s="4">
        <v>58.482946669999997</v>
      </c>
      <c r="AQ82" s="4">
        <v>3.9501090000000003E-2</v>
      </c>
      <c r="AR82" s="6"/>
      <c r="AS82" s="5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4"/>
      <c r="BE82" s="6"/>
      <c r="BF82" s="6"/>
      <c r="BG82" s="4">
        <v>28.626413329999998</v>
      </c>
      <c r="BH82" s="4">
        <v>3.2498737E-2</v>
      </c>
      <c r="BI82" s="6"/>
      <c r="BJ82" s="5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4"/>
      <c r="BV82" s="6"/>
      <c r="BW82" s="6"/>
      <c r="BX82" s="4"/>
      <c r="BY82" s="4"/>
      <c r="BZ82" s="6"/>
      <c r="CA82" s="5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4"/>
      <c r="CM82" s="6"/>
      <c r="CN82" s="6"/>
      <c r="CO82" s="4"/>
      <c r="CP82" s="4"/>
      <c r="CQ82" s="6"/>
      <c r="CR82" s="5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4"/>
      <c r="DD82" s="6"/>
      <c r="DE82" s="4"/>
      <c r="DF82" s="4">
        <v>25.891500000000001</v>
      </c>
      <c r="DG82" s="4">
        <v>3.6095308E-2</v>
      </c>
      <c r="DH82" s="4"/>
      <c r="DI82" s="5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4"/>
      <c r="DU82" s="6"/>
      <c r="DV82" s="4"/>
      <c r="DW82" s="4">
        <v>26</v>
      </c>
      <c r="DX82" s="4">
        <v>3.5322251999999998E-2</v>
      </c>
      <c r="DY82" s="4"/>
      <c r="DZ82" s="5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4"/>
      <c r="EL82" s="6"/>
      <c r="EM82" s="4"/>
      <c r="EN82" s="4"/>
      <c r="EO82" s="4"/>
      <c r="EP82" s="4"/>
      <c r="EQ82" s="5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4"/>
      <c r="FC82" s="6"/>
      <c r="FD82" s="6"/>
      <c r="FE82" s="4"/>
      <c r="FF82" s="4"/>
      <c r="FG82" s="6"/>
      <c r="FH82" s="5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4"/>
      <c r="FT82" s="6"/>
      <c r="FU82" s="6"/>
      <c r="FV82" s="4">
        <v>62</v>
      </c>
      <c r="FW82" s="4">
        <v>3.6654078999999999E-2</v>
      </c>
      <c r="FX82" s="6"/>
      <c r="FY82" s="5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4"/>
      <c r="GK82" s="6"/>
      <c r="GL82" s="6"/>
      <c r="GM82" s="4"/>
      <c r="GN82" s="4"/>
      <c r="GO82" s="6"/>
      <c r="GP82" s="5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4"/>
      <c r="HB82" s="6"/>
      <c r="HC82" s="6"/>
      <c r="HD82" s="4"/>
      <c r="HE82" s="4"/>
      <c r="HF82" s="6"/>
      <c r="HG82" s="5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4"/>
      <c r="HS82" s="6"/>
      <c r="HT82" s="6"/>
      <c r="HU82" s="4"/>
      <c r="HV82" s="4"/>
      <c r="HW82" s="6"/>
      <c r="HX82" s="5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4"/>
      <c r="IJ82" s="6"/>
      <c r="IK82" s="6"/>
      <c r="IL82" s="4">
        <v>66</v>
      </c>
      <c r="IM82" s="4">
        <v>3.2085873000000001E-2</v>
      </c>
      <c r="IN82" s="6"/>
      <c r="IO82" s="5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4"/>
      <c r="JA82" s="6"/>
      <c r="JB82" s="6"/>
      <c r="JC82" s="4"/>
      <c r="JD82" s="4"/>
      <c r="JE82" s="6"/>
      <c r="JF82" s="5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4"/>
      <c r="JR82" s="6"/>
      <c r="JS82" s="6"/>
      <c r="JT82" s="4">
        <v>98.045019999999994</v>
      </c>
      <c r="JU82" s="4">
        <v>5.0452651000000001E-2</v>
      </c>
      <c r="JV82" s="6"/>
      <c r="JW82" s="5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4"/>
      <c r="KI82" s="6"/>
      <c r="KJ82" s="6"/>
      <c r="KK82" s="4"/>
      <c r="KL82" s="4"/>
      <c r="KM82" s="6"/>
      <c r="KN82" s="5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4"/>
      <c r="KZ82" s="6"/>
      <c r="LA82" s="6"/>
      <c r="LB82" s="4"/>
      <c r="LC82" s="4"/>
      <c r="LD82" s="6"/>
      <c r="LE82" s="5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4"/>
      <c r="LQ82" s="6"/>
      <c r="LR82" s="6"/>
      <c r="LS82" s="4"/>
      <c r="LT82" s="4"/>
      <c r="LU82" s="6"/>
      <c r="LV82" s="5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4"/>
      <c r="MH82" s="6"/>
      <c r="MI82" s="6"/>
      <c r="MJ82" s="4"/>
      <c r="MK82" s="4"/>
      <c r="ML82" s="6"/>
      <c r="MM82" s="5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4"/>
      <c r="MY82" s="6"/>
      <c r="MZ82" s="6"/>
      <c r="NA82" s="4"/>
      <c r="NB82" s="4"/>
      <c r="NC82" s="6"/>
      <c r="ND82" s="5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4"/>
      <c r="NP82" s="6"/>
      <c r="NQ82" s="6"/>
      <c r="NR82" s="4"/>
      <c r="NS82" s="4"/>
      <c r="NT82" s="6"/>
      <c r="NU82" s="5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4"/>
      <c r="OG82" s="6"/>
      <c r="OH82" s="6"/>
      <c r="OI82" s="4"/>
      <c r="OJ82" s="4"/>
      <c r="OK82" s="6"/>
      <c r="OL82" s="5"/>
      <c r="OM82" s="6"/>
      <c r="ON82" s="6"/>
      <c r="OO82" s="6"/>
      <c r="OP82" s="6"/>
      <c r="OQ82" s="6"/>
      <c r="OR82" s="6"/>
      <c r="OS82" s="6"/>
      <c r="OT82" s="6"/>
      <c r="OU82" s="6"/>
      <c r="OV82" s="6"/>
      <c r="OW82" s="4"/>
      <c r="OX82" s="6"/>
      <c r="OY82" s="6"/>
      <c r="OZ82" s="4"/>
      <c r="PA82" s="4"/>
      <c r="PB82" s="6"/>
      <c r="PC82" s="5"/>
      <c r="PD82" s="6"/>
      <c r="PE82" s="6"/>
      <c r="PF82" s="6"/>
      <c r="PG82" s="6"/>
      <c r="PH82" s="6"/>
      <c r="PI82" s="6"/>
      <c r="PJ82" s="6"/>
      <c r="PK82" s="6"/>
      <c r="PL82" s="6"/>
      <c r="PM82" s="6"/>
      <c r="PN82" s="4"/>
      <c r="PO82" s="6"/>
      <c r="PP82" s="6"/>
      <c r="PQ82" s="4"/>
      <c r="PR82" s="4"/>
      <c r="PS82" s="6"/>
      <c r="PT82" s="5"/>
      <c r="PU82" s="6"/>
      <c r="PV82" s="6"/>
      <c r="PW82" s="6"/>
      <c r="PX82" s="6"/>
      <c r="PY82" s="6"/>
      <c r="PZ82" s="6"/>
      <c r="QA82" s="6"/>
      <c r="QB82" s="6"/>
      <c r="QC82" s="6"/>
      <c r="QD82" s="6"/>
      <c r="QE82" s="4"/>
      <c r="QF82" s="6"/>
      <c r="QG82" s="6"/>
      <c r="QH82" s="4"/>
      <c r="QI82" s="4"/>
      <c r="QJ82" s="6"/>
      <c r="QK82" s="5"/>
      <c r="QL82" s="6"/>
      <c r="QM82" s="6"/>
      <c r="QN82" s="6"/>
      <c r="QO82" s="6"/>
      <c r="QP82" s="6"/>
      <c r="QQ82" s="6"/>
      <c r="QR82" s="6"/>
      <c r="QS82" s="6"/>
      <c r="QT82" s="6"/>
      <c r="QU82" s="6"/>
      <c r="QV82" s="4"/>
      <c r="QW82" s="6"/>
      <c r="QX82" s="6"/>
      <c r="QY82" s="4">
        <v>102</v>
      </c>
      <c r="QZ82" s="4">
        <v>1.4958966000000001E-2</v>
      </c>
      <c r="RA82" s="6"/>
      <c r="RB82" s="5"/>
      <c r="RC82" s="6"/>
      <c r="RD82" s="6"/>
      <c r="RE82" s="6"/>
      <c r="RF82" s="6"/>
      <c r="RG82" s="6"/>
      <c r="RH82" s="6"/>
      <c r="RI82" s="6"/>
      <c r="RJ82" s="6"/>
      <c r="RK82" s="6"/>
      <c r="RL82" s="6"/>
      <c r="RM82" s="4"/>
      <c r="RN82" s="6"/>
      <c r="RO82" s="6"/>
      <c r="RP82" s="4"/>
      <c r="RQ82" s="4"/>
      <c r="RR82" s="6"/>
      <c r="RS82" s="5"/>
      <c r="RT82" s="6"/>
      <c r="RU82" s="6"/>
      <c r="RV82" s="6"/>
      <c r="RW82" s="6"/>
      <c r="RX82" s="6"/>
      <c r="RY82" s="6"/>
      <c r="RZ82" s="6"/>
      <c r="SA82" s="6"/>
      <c r="SB82" s="6"/>
      <c r="SC82" s="6"/>
      <c r="SD82" s="4"/>
      <c r="SE82" s="6"/>
      <c r="SF82" s="6"/>
      <c r="SG82" s="4"/>
      <c r="SH82" s="4"/>
      <c r="SI82" s="6"/>
      <c r="SJ82" s="5"/>
      <c r="SK82" s="6"/>
      <c r="SL82" s="6"/>
      <c r="SM82" s="6"/>
      <c r="SN82" s="6"/>
      <c r="SO82" s="6"/>
      <c r="SP82" s="6"/>
      <c r="SQ82" s="6"/>
      <c r="SR82" s="6"/>
      <c r="SS82" s="6"/>
      <c r="ST82" s="6"/>
      <c r="SU82" s="4"/>
      <c r="SV82" s="6"/>
      <c r="SW82" s="6"/>
      <c r="SX82" s="4"/>
      <c r="SY82" s="4"/>
      <c r="SZ82" s="6"/>
      <c r="TA82" s="5"/>
      <c r="TB82" s="6"/>
      <c r="TC82" s="6"/>
      <c r="TD82" s="6"/>
      <c r="TE82" s="6"/>
      <c r="TF82" s="6"/>
      <c r="TG82" s="6"/>
      <c r="TH82" s="6"/>
      <c r="TI82" s="6"/>
      <c r="TJ82" s="6"/>
      <c r="TK82" s="6"/>
      <c r="TL82" s="4"/>
      <c r="TM82" s="6"/>
      <c r="TN82" s="6"/>
      <c r="TO82" s="4"/>
      <c r="TP82" s="4"/>
      <c r="TQ82" s="6"/>
      <c r="TR82" s="5"/>
      <c r="TS82" s="6"/>
      <c r="TT82" s="6"/>
      <c r="TU82" s="6"/>
      <c r="TV82" s="6"/>
      <c r="TW82" s="6"/>
      <c r="TX82" s="6"/>
      <c r="TY82" s="6"/>
      <c r="TZ82" s="6"/>
      <c r="UA82" s="6"/>
      <c r="UB82" s="6"/>
      <c r="UC82" s="4"/>
      <c r="UD82" s="6"/>
      <c r="UE82" s="6"/>
      <c r="UF82" s="4"/>
      <c r="UG82" s="4"/>
      <c r="UH82" s="6"/>
      <c r="UI82" s="5"/>
      <c r="UJ82" s="6"/>
      <c r="UK82" s="6"/>
      <c r="UL82" s="6"/>
      <c r="UM82" s="6"/>
      <c r="UN82" s="6"/>
      <c r="UO82" s="6"/>
      <c r="UP82" s="6"/>
      <c r="UQ82" s="6"/>
      <c r="UR82" s="6"/>
      <c r="US82" s="6"/>
      <c r="UT82" s="4"/>
      <c r="UU82" s="6"/>
      <c r="UV82" s="6"/>
      <c r="UW82" s="4"/>
      <c r="UX82" s="4"/>
      <c r="UY82" s="6"/>
      <c r="UZ82" s="5"/>
      <c r="VA82" s="6"/>
      <c r="VB82" s="6"/>
      <c r="VC82" s="6"/>
      <c r="VD82" s="6"/>
      <c r="VE82" s="6"/>
      <c r="VF82" s="6"/>
      <c r="VG82" s="6"/>
      <c r="VH82" s="6"/>
      <c r="VI82" s="6"/>
      <c r="VJ82" s="6"/>
      <c r="VK82" s="4"/>
      <c r="VL82" s="6"/>
      <c r="VM82" s="6"/>
      <c r="VN82" s="4">
        <v>47.275559999999999</v>
      </c>
      <c r="VO82" s="4">
        <v>3.6169018999999997E-2</v>
      </c>
      <c r="VP82" s="6"/>
      <c r="VQ82" s="5"/>
      <c r="VR82" s="6"/>
      <c r="VS82" s="6"/>
      <c r="VT82" s="6"/>
      <c r="VU82" s="6"/>
      <c r="VV82" s="6"/>
      <c r="VW82" s="6"/>
      <c r="VX82" s="6"/>
      <c r="VY82" s="6"/>
      <c r="VZ82" s="6"/>
      <c r="WA82" s="6"/>
      <c r="WB82" s="4"/>
      <c r="WC82" s="6"/>
      <c r="WD82" s="6"/>
      <c r="WE82" s="4"/>
      <c r="WF82" s="4"/>
      <c r="WG82" s="6"/>
      <c r="WH82" s="5"/>
      <c r="WI82" s="6"/>
      <c r="WJ82" s="6"/>
      <c r="WK82" s="6"/>
      <c r="WL82" s="6"/>
      <c r="WM82" s="6"/>
      <c r="WN82" s="6"/>
      <c r="WO82" s="6"/>
      <c r="WP82" s="6"/>
      <c r="WQ82" s="6"/>
      <c r="WR82" s="6"/>
      <c r="WS82" s="4"/>
      <c r="WT82" s="6"/>
      <c r="WU82" s="6"/>
      <c r="WV82" s="4"/>
      <c r="WW82" s="4"/>
      <c r="WX82" s="6"/>
      <c r="WY82" s="5"/>
      <c r="WZ82" s="6"/>
      <c r="XA82" s="6"/>
      <c r="XB82" s="6"/>
      <c r="XC82" s="6"/>
      <c r="XD82" s="6"/>
      <c r="XE82" s="6"/>
      <c r="XF82" s="6"/>
      <c r="XG82" s="6"/>
      <c r="XH82" s="6"/>
      <c r="XI82" s="6"/>
      <c r="XJ82" s="4"/>
      <c r="XK82" s="6"/>
      <c r="XL82" s="6"/>
      <c r="XM82" s="4"/>
      <c r="XN82" s="4"/>
      <c r="XO82" s="6"/>
      <c r="XP82" s="5"/>
      <c r="XQ82" s="6"/>
      <c r="XR82" s="6"/>
      <c r="XS82" s="6"/>
      <c r="XT82" s="6"/>
      <c r="XU82" s="6"/>
      <c r="XV82" s="6"/>
      <c r="XW82" s="6"/>
      <c r="XX82" s="6"/>
      <c r="XY82" s="6"/>
      <c r="XZ82" s="6"/>
      <c r="YA82" s="4"/>
      <c r="YB82" s="6"/>
      <c r="YC82" s="6"/>
      <c r="YD82" s="4">
        <v>22</v>
      </c>
      <c r="YE82" s="4">
        <v>7.2728086999999997E-2</v>
      </c>
      <c r="YF82" s="6"/>
      <c r="YG82" s="5"/>
      <c r="YH82" s="6"/>
      <c r="YI82" s="6"/>
      <c r="YJ82" s="6"/>
      <c r="YK82" s="6"/>
      <c r="YL82" s="6"/>
      <c r="YM82" s="6"/>
      <c r="YN82" s="6"/>
      <c r="YO82" s="6"/>
      <c r="YP82" s="6"/>
      <c r="YQ82" s="6"/>
      <c r="YR82" s="4"/>
      <c r="YS82" s="6"/>
      <c r="YT82" s="6"/>
      <c r="YU82" s="4"/>
      <c r="YV82" s="4"/>
      <c r="YW82" s="6"/>
      <c r="YX82" s="5"/>
      <c r="YY82" s="6"/>
      <c r="YZ82" s="6"/>
      <c r="ZA82" s="6"/>
      <c r="ZB82" s="6"/>
      <c r="ZC82" s="6"/>
      <c r="ZD82" s="6"/>
      <c r="ZE82" s="6"/>
      <c r="ZF82" s="6"/>
      <c r="ZG82" s="6"/>
      <c r="ZH82" s="6"/>
      <c r="ZI82" s="4"/>
      <c r="ZJ82" s="6"/>
      <c r="ZK82" s="6"/>
      <c r="ZL82" s="4"/>
      <c r="ZM82" s="4"/>
      <c r="ZN82" s="6"/>
      <c r="ZO82" s="5"/>
      <c r="ZP82" s="6"/>
      <c r="ZQ82" s="6"/>
      <c r="ZR82" s="6"/>
      <c r="ZS82" s="6"/>
      <c r="ZT82" s="6"/>
      <c r="ZU82" s="6"/>
      <c r="ZV82" s="6"/>
      <c r="ZW82" s="6"/>
      <c r="ZX82" s="6"/>
      <c r="ZY82" s="6"/>
      <c r="ZZ82" s="4"/>
      <c r="AAA82" s="6"/>
      <c r="AAB82" s="6"/>
      <c r="AAC82" s="4">
        <v>79.637960000000007</v>
      </c>
      <c r="AAD82" s="4">
        <v>1.7809813000000001E-2</v>
      </c>
      <c r="AAE82" s="6"/>
      <c r="AAF82" s="5"/>
      <c r="AAG82" s="6"/>
      <c r="AAH82" s="6"/>
      <c r="AAI82" s="6"/>
      <c r="AAJ82" s="6"/>
      <c r="AAK82" s="6"/>
      <c r="AAL82" s="6"/>
      <c r="AAM82" s="6"/>
      <c r="AAN82" s="6"/>
      <c r="AAO82" s="6"/>
      <c r="AAP82" s="6"/>
      <c r="AAQ82" s="4"/>
      <c r="AAR82" s="6"/>
      <c r="AAS82" s="6"/>
      <c r="AAT82" s="4"/>
      <c r="AAU82" s="4"/>
      <c r="AAV82" s="6"/>
      <c r="AAW82" s="5"/>
      <c r="AAX82" s="6"/>
      <c r="AAY82" s="6"/>
      <c r="AAZ82" s="6"/>
      <c r="ABA82" s="6"/>
      <c r="ABB82" s="6"/>
      <c r="ABC82" s="6"/>
      <c r="ABD82" s="6"/>
      <c r="ABE82" s="6"/>
      <c r="ABF82" s="6"/>
      <c r="ABG82" s="6"/>
      <c r="ABH82" s="4"/>
      <c r="ABI82" s="6"/>
      <c r="ABJ82" s="6"/>
      <c r="ABK82" s="4"/>
      <c r="ABL82" s="4"/>
      <c r="ABM82" s="6"/>
      <c r="ABN82" s="5"/>
      <c r="ABO82" s="6"/>
      <c r="ABP82" s="6"/>
      <c r="ABQ82" s="6"/>
      <c r="ABR82" s="6"/>
      <c r="ABS82" s="6"/>
      <c r="ABT82" s="6"/>
      <c r="ABU82" s="6"/>
      <c r="ABV82" s="6"/>
      <c r="ABW82" s="6"/>
      <c r="ABX82" s="6"/>
      <c r="ABY82" s="4"/>
      <c r="ABZ82" s="6"/>
      <c r="ACA82" s="6"/>
      <c r="ACB82" s="4">
        <v>80</v>
      </c>
      <c r="ACC82" s="4">
        <v>5.7229645000000003E-2</v>
      </c>
      <c r="ACD82" s="6"/>
      <c r="ACE82" s="5"/>
      <c r="ACF82" s="6"/>
      <c r="ACG82" s="6"/>
      <c r="ACH82" s="6"/>
      <c r="ACI82" s="6"/>
      <c r="ACJ82" s="6"/>
      <c r="ACK82" s="6"/>
      <c r="ACL82" s="6"/>
      <c r="ACM82" s="6"/>
      <c r="ACN82" s="6"/>
      <c r="ACO82" s="6"/>
      <c r="ACP82" s="4"/>
      <c r="ACQ82" s="6"/>
      <c r="ACR82" s="6"/>
      <c r="ACS82" s="4"/>
      <c r="ACT82" s="4"/>
      <c r="ACU82" s="6"/>
      <c r="ACV82" s="5"/>
      <c r="ACW82" s="6"/>
      <c r="ACX82" s="6"/>
      <c r="ACY82" s="6"/>
      <c r="ACZ82" s="6"/>
      <c r="ADA82" s="6"/>
      <c r="ADB82" s="6"/>
      <c r="ADC82" s="6"/>
      <c r="ADD82" s="6"/>
      <c r="ADE82" s="6"/>
      <c r="ADF82" s="6"/>
      <c r="ADG82" s="4"/>
      <c r="ADH82" s="6"/>
      <c r="ADI82" s="6"/>
      <c r="ADJ82" s="4"/>
      <c r="ADK82" s="4"/>
      <c r="ADL82" s="6"/>
      <c r="ADM82" s="5"/>
      <c r="ADN82" s="6"/>
      <c r="ADO82" s="6"/>
      <c r="ADP82" s="6"/>
      <c r="ADQ82" s="6"/>
      <c r="ADR82" s="6"/>
      <c r="ADS82" s="6"/>
      <c r="ADT82" s="6"/>
      <c r="ADU82" s="6"/>
      <c r="ADV82" s="6"/>
      <c r="ADW82" s="6"/>
      <c r="ADX82" s="4"/>
      <c r="ADY82" s="6"/>
      <c r="ADZ82" s="6"/>
      <c r="AEA82" s="4">
        <v>78.283839999999998</v>
      </c>
      <c r="AEB82" s="4">
        <v>7.1267637999999994E-2</v>
      </c>
      <c r="AEC82" s="6"/>
      <c r="AED82" s="5"/>
      <c r="AEE82" s="6"/>
      <c r="AEF82" s="6"/>
      <c r="AEG82" s="6"/>
      <c r="AEH82" s="6"/>
      <c r="AEI82" s="6"/>
      <c r="AEJ82" s="6"/>
      <c r="AEK82" s="6"/>
      <c r="AEL82" s="6"/>
      <c r="AEM82" s="6"/>
      <c r="AEN82" s="6"/>
      <c r="AEO82" s="4"/>
      <c r="AEP82" s="6"/>
      <c r="AEQ82" s="6"/>
      <c r="AER82" s="4"/>
      <c r="AES82" s="4"/>
      <c r="AET82" s="6"/>
      <c r="AEU82" s="6"/>
      <c r="AEV82" s="6"/>
      <c r="AEW82" s="5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</row>
    <row r="83" spans="1:881" ht="15.75" x14ac:dyDescent="0.25">
      <c r="A83" s="4"/>
      <c r="B83" s="4"/>
      <c r="C83" s="4"/>
      <c r="D83" s="8">
        <v>1.1360799999999999E-7</v>
      </c>
      <c r="E83" s="4">
        <v>99.249884850000001</v>
      </c>
      <c r="F83" s="4">
        <v>5.4269574299999999</v>
      </c>
      <c r="G83" s="4">
        <v>307</v>
      </c>
      <c r="H83" s="4"/>
      <c r="I83" s="4"/>
      <c r="J83" s="4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4"/>
      <c r="W83" s="6"/>
      <c r="X83" s="6"/>
      <c r="Y83" s="4"/>
      <c r="Z83" s="4"/>
      <c r="AA83" s="6"/>
      <c r="AB83" s="5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4"/>
      <c r="AN83" s="6"/>
      <c r="AO83" s="6"/>
      <c r="AP83" s="4">
        <v>60.203033329999997</v>
      </c>
      <c r="AQ83" s="4">
        <v>4.0405552999999997E-2</v>
      </c>
      <c r="AR83" s="6"/>
      <c r="AS83" s="5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4"/>
      <c r="BE83" s="6"/>
      <c r="BF83" s="6"/>
      <c r="BG83" s="4">
        <v>30.310320000000001</v>
      </c>
      <c r="BH83" s="4">
        <v>3.2742423999999999E-2</v>
      </c>
      <c r="BI83" s="6"/>
      <c r="BJ83" s="5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4"/>
      <c r="BV83" s="6"/>
      <c r="BW83" s="6"/>
      <c r="BX83" s="4"/>
      <c r="BY83" s="4"/>
      <c r="BZ83" s="6"/>
      <c r="CA83" s="5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4"/>
      <c r="CM83" s="6"/>
      <c r="CN83" s="6"/>
      <c r="CO83" s="4"/>
      <c r="CP83" s="4"/>
      <c r="CQ83" s="6"/>
      <c r="CR83" s="5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4"/>
      <c r="DD83" s="6"/>
      <c r="DE83" s="4"/>
      <c r="DF83" s="4">
        <v>27.617599999999999</v>
      </c>
      <c r="DG83" s="4">
        <v>3.8212538999999997E-2</v>
      </c>
      <c r="DH83" s="4"/>
      <c r="DI83" s="5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4"/>
      <c r="DU83" s="6"/>
      <c r="DV83" s="4"/>
      <c r="DW83" s="4">
        <v>28</v>
      </c>
      <c r="DX83" s="4">
        <v>3.6646605999999998E-2</v>
      </c>
      <c r="DY83" s="4"/>
      <c r="DZ83" s="5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4"/>
      <c r="EL83" s="6"/>
      <c r="EM83" s="4"/>
      <c r="EN83" s="4"/>
      <c r="EO83" s="4"/>
      <c r="EP83" s="4"/>
      <c r="EQ83" s="5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4"/>
      <c r="FC83" s="6"/>
      <c r="FD83" s="6"/>
      <c r="FE83" s="4"/>
      <c r="FF83" s="4"/>
      <c r="FG83" s="6"/>
      <c r="FH83" s="5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4"/>
      <c r="FT83" s="6"/>
      <c r="FU83" s="6"/>
      <c r="FV83" s="4"/>
      <c r="FW83" s="4"/>
      <c r="FX83" s="6"/>
      <c r="FY83" s="5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4"/>
      <c r="GK83" s="6"/>
      <c r="GL83" s="6"/>
      <c r="GM83" s="4"/>
      <c r="GN83" s="4"/>
      <c r="GO83" s="6"/>
      <c r="GP83" s="5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4"/>
      <c r="HB83" s="6"/>
      <c r="HC83" s="6"/>
      <c r="HD83" s="4"/>
      <c r="HE83" s="4"/>
      <c r="HF83" s="6"/>
      <c r="HG83" s="5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4"/>
      <c r="HS83" s="6"/>
      <c r="HT83" s="6"/>
      <c r="HU83" s="4"/>
      <c r="HV83" s="4"/>
      <c r="HW83" s="6"/>
      <c r="HX83" s="5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4"/>
      <c r="IJ83" s="6"/>
      <c r="IK83" s="6"/>
      <c r="IL83" s="4"/>
      <c r="IM83" s="4"/>
      <c r="IN83" s="6"/>
      <c r="IO83" s="5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4"/>
      <c r="JA83" s="6"/>
      <c r="JB83" s="6"/>
      <c r="JC83" s="4"/>
      <c r="JD83" s="4"/>
      <c r="JE83" s="6"/>
      <c r="JF83" s="5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4"/>
      <c r="JR83" s="6"/>
      <c r="JS83" s="6"/>
      <c r="JT83" s="4"/>
      <c r="JU83" s="4"/>
      <c r="JV83" s="6"/>
      <c r="JW83" s="5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4"/>
      <c r="KI83" s="6"/>
      <c r="KJ83" s="6"/>
      <c r="KK83" s="4"/>
      <c r="KL83" s="4"/>
      <c r="KM83" s="6"/>
      <c r="KN83" s="5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4"/>
      <c r="KZ83" s="6"/>
      <c r="LA83" s="6"/>
      <c r="LB83" s="4"/>
      <c r="LC83" s="4"/>
      <c r="LD83" s="6"/>
      <c r="LE83" s="5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4"/>
      <c r="LQ83" s="6"/>
      <c r="LR83" s="6"/>
      <c r="LS83" s="4"/>
      <c r="LT83" s="4"/>
      <c r="LU83" s="6"/>
      <c r="LV83" s="5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4"/>
      <c r="MH83" s="6"/>
      <c r="MI83" s="6"/>
      <c r="MJ83" s="4"/>
      <c r="MK83" s="4"/>
      <c r="ML83" s="6"/>
      <c r="MM83" s="5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4"/>
      <c r="MY83" s="6"/>
      <c r="MZ83" s="6"/>
      <c r="NA83" s="4"/>
      <c r="NB83" s="4"/>
      <c r="NC83" s="6"/>
      <c r="ND83" s="5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4"/>
      <c r="NP83" s="6"/>
      <c r="NQ83" s="6"/>
      <c r="NR83" s="4"/>
      <c r="NS83" s="4"/>
      <c r="NT83" s="6"/>
      <c r="NU83" s="5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4"/>
      <c r="OG83" s="6"/>
      <c r="OH83" s="6"/>
      <c r="OI83" s="4"/>
      <c r="OJ83" s="4"/>
      <c r="OK83" s="6"/>
      <c r="OL83" s="5"/>
      <c r="OM83" s="6"/>
      <c r="ON83" s="6"/>
      <c r="OO83" s="6"/>
      <c r="OP83" s="6"/>
      <c r="OQ83" s="6"/>
      <c r="OR83" s="6"/>
      <c r="OS83" s="6"/>
      <c r="OT83" s="6"/>
      <c r="OU83" s="6"/>
      <c r="OV83" s="6"/>
      <c r="OW83" s="4"/>
      <c r="OX83" s="6"/>
      <c r="OY83" s="6"/>
      <c r="OZ83" s="4"/>
      <c r="PA83" s="4"/>
      <c r="PB83" s="6"/>
      <c r="PC83" s="5"/>
      <c r="PD83" s="6"/>
      <c r="PE83" s="6"/>
      <c r="PF83" s="6"/>
      <c r="PG83" s="6"/>
      <c r="PH83" s="6"/>
      <c r="PI83" s="6"/>
      <c r="PJ83" s="6"/>
      <c r="PK83" s="6"/>
      <c r="PL83" s="6"/>
      <c r="PM83" s="6"/>
      <c r="PN83" s="4"/>
      <c r="PO83" s="6"/>
      <c r="PP83" s="6"/>
      <c r="PQ83" s="4"/>
      <c r="PR83" s="4"/>
      <c r="PS83" s="6"/>
      <c r="PT83" s="5"/>
      <c r="PU83" s="6"/>
      <c r="PV83" s="6"/>
      <c r="PW83" s="6"/>
      <c r="PX83" s="6"/>
      <c r="PY83" s="6"/>
      <c r="PZ83" s="6"/>
      <c r="QA83" s="6"/>
      <c r="QB83" s="6"/>
      <c r="QC83" s="6"/>
      <c r="QD83" s="6"/>
      <c r="QE83" s="4"/>
      <c r="QF83" s="6"/>
      <c r="QG83" s="6"/>
      <c r="QH83" s="4"/>
      <c r="QI83" s="4"/>
      <c r="QJ83" s="6"/>
      <c r="QK83" s="5"/>
      <c r="QL83" s="6"/>
      <c r="QM83" s="6"/>
      <c r="QN83" s="6"/>
      <c r="QO83" s="6"/>
      <c r="QP83" s="6"/>
      <c r="QQ83" s="6"/>
      <c r="QR83" s="6"/>
      <c r="QS83" s="6"/>
      <c r="QT83" s="6"/>
      <c r="QU83" s="6"/>
      <c r="QV83" s="4"/>
      <c r="QW83" s="6"/>
      <c r="QX83" s="6"/>
      <c r="QY83" s="4">
        <v>104</v>
      </c>
      <c r="QZ83" s="4">
        <v>1.4228691999999999E-2</v>
      </c>
      <c r="RA83" s="6"/>
      <c r="RB83" s="5"/>
      <c r="RC83" s="6"/>
      <c r="RD83" s="6"/>
      <c r="RE83" s="6"/>
      <c r="RF83" s="6"/>
      <c r="RG83" s="6"/>
      <c r="RH83" s="6"/>
      <c r="RI83" s="6"/>
      <c r="RJ83" s="6"/>
      <c r="RK83" s="6"/>
      <c r="RL83" s="6"/>
      <c r="RM83" s="4"/>
      <c r="RN83" s="6"/>
      <c r="RO83" s="6"/>
      <c r="RP83" s="4"/>
      <c r="RQ83" s="4"/>
      <c r="RR83" s="6"/>
      <c r="RS83" s="5"/>
      <c r="RT83" s="6"/>
      <c r="RU83" s="6"/>
      <c r="RV83" s="6"/>
      <c r="RW83" s="6"/>
      <c r="RX83" s="6"/>
      <c r="RY83" s="6"/>
      <c r="RZ83" s="6"/>
      <c r="SA83" s="6"/>
      <c r="SB83" s="6"/>
      <c r="SC83" s="6"/>
      <c r="SD83" s="4"/>
      <c r="SE83" s="6"/>
      <c r="SF83" s="6"/>
      <c r="SG83" s="4"/>
      <c r="SH83" s="4"/>
      <c r="SI83" s="6"/>
      <c r="SJ83" s="5"/>
      <c r="SK83" s="6"/>
      <c r="SL83" s="6"/>
      <c r="SM83" s="6"/>
      <c r="SN83" s="6"/>
      <c r="SO83" s="6"/>
      <c r="SP83" s="6"/>
      <c r="SQ83" s="6"/>
      <c r="SR83" s="6"/>
      <c r="SS83" s="6"/>
      <c r="ST83" s="6"/>
      <c r="SU83" s="4"/>
      <c r="SV83" s="6"/>
      <c r="SW83" s="6"/>
      <c r="SX83" s="4"/>
      <c r="SY83" s="4"/>
      <c r="SZ83" s="6"/>
      <c r="TA83" s="5"/>
      <c r="TB83" s="6"/>
      <c r="TC83" s="6"/>
      <c r="TD83" s="6"/>
      <c r="TE83" s="6"/>
      <c r="TF83" s="6"/>
      <c r="TG83" s="6"/>
      <c r="TH83" s="6"/>
      <c r="TI83" s="6"/>
      <c r="TJ83" s="6"/>
      <c r="TK83" s="6"/>
      <c r="TL83" s="4"/>
      <c r="TM83" s="6"/>
      <c r="TN83" s="6"/>
      <c r="TO83" s="4"/>
      <c r="TP83" s="4"/>
      <c r="TQ83" s="6"/>
      <c r="TR83" s="5"/>
      <c r="TS83" s="6"/>
      <c r="TT83" s="6"/>
      <c r="TU83" s="6"/>
      <c r="TV83" s="6"/>
      <c r="TW83" s="6"/>
      <c r="TX83" s="6"/>
      <c r="TY83" s="6"/>
      <c r="TZ83" s="6"/>
      <c r="UA83" s="6"/>
      <c r="UB83" s="6"/>
      <c r="UC83" s="4"/>
      <c r="UD83" s="6"/>
      <c r="UE83" s="6"/>
      <c r="UF83" s="4"/>
      <c r="UG83" s="4"/>
      <c r="UH83" s="6"/>
      <c r="UI83" s="5"/>
      <c r="UJ83" s="6"/>
      <c r="UK83" s="6"/>
      <c r="UL83" s="6"/>
      <c r="UM83" s="6"/>
      <c r="UN83" s="6"/>
      <c r="UO83" s="6"/>
      <c r="UP83" s="6"/>
      <c r="UQ83" s="6"/>
      <c r="UR83" s="6"/>
      <c r="US83" s="6"/>
      <c r="UT83" s="4"/>
      <c r="UU83" s="6"/>
      <c r="UV83" s="6"/>
      <c r="UW83" s="4"/>
      <c r="UX83" s="4"/>
      <c r="UY83" s="6"/>
      <c r="UZ83" s="5"/>
      <c r="VA83" s="6"/>
      <c r="VB83" s="6"/>
      <c r="VC83" s="6"/>
      <c r="VD83" s="6"/>
      <c r="VE83" s="6"/>
      <c r="VF83" s="6"/>
      <c r="VG83" s="6"/>
      <c r="VH83" s="6"/>
      <c r="VI83" s="6"/>
      <c r="VJ83" s="6"/>
      <c r="VK83" s="4"/>
      <c r="VL83" s="6"/>
      <c r="VM83" s="6"/>
      <c r="VN83" s="4"/>
      <c r="VO83" s="4"/>
      <c r="VP83" s="6"/>
      <c r="VQ83" s="5"/>
      <c r="VR83" s="6"/>
      <c r="VS83" s="6"/>
      <c r="VT83" s="6"/>
      <c r="VU83" s="6"/>
      <c r="VV83" s="6"/>
      <c r="VW83" s="6"/>
      <c r="VX83" s="6"/>
      <c r="VY83" s="6"/>
      <c r="VZ83" s="6"/>
      <c r="WA83" s="6"/>
      <c r="WB83" s="4"/>
      <c r="WC83" s="6"/>
      <c r="WD83" s="6"/>
      <c r="WE83" s="4"/>
      <c r="WF83" s="4"/>
      <c r="WG83" s="6"/>
      <c r="WH83" s="5"/>
      <c r="WI83" s="6"/>
      <c r="WJ83" s="6"/>
      <c r="WK83" s="6"/>
      <c r="WL83" s="6"/>
      <c r="WM83" s="6"/>
      <c r="WN83" s="6"/>
      <c r="WO83" s="6"/>
      <c r="WP83" s="6"/>
      <c r="WQ83" s="6"/>
      <c r="WR83" s="6"/>
      <c r="WS83" s="4"/>
      <c r="WT83" s="6"/>
      <c r="WU83" s="6"/>
      <c r="WV83" s="4"/>
      <c r="WW83" s="4"/>
      <c r="WX83" s="6"/>
      <c r="WY83" s="5"/>
      <c r="WZ83" s="6"/>
      <c r="XA83" s="6"/>
      <c r="XB83" s="6"/>
      <c r="XC83" s="6"/>
      <c r="XD83" s="6"/>
      <c r="XE83" s="6"/>
      <c r="XF83" s="6"/>
      <c r="XG83" s="6"/>
      <c r="XH83" s="6"/>
      <c r="XI83" s="6"/>
      <c r="XJ83" s="4"/>
      <c r="XK83" s="6"/>
      <c r="XL83" s="6"/>
      <c r="XM83" s="4"/>
      <c r="XN83" s="4"/>
      <c r="XO83" s="6"/>
      <c r="XP83" s="5"/>
      <c r="XQ83" s="6"/>
      <c r="XR83" s="6"/>
      <c r="XS83" s="6"/>
      <c r="XT83" s="6"/>
      <c r="XU83" s="6"/>
      <c r="XV83" s="6"/>
      <c r="XW83" s="6"/>
      <c r="XX83" s="6"/>
      <c r="XY83" s="6"/>
      <c r="XZ83" s="6"/>
      <c r="YA83" s="4"/>
      <c r="YB83" s="6"/>
      <c r="YC83" s="6"/>
      <c r="YD83" s="4"/>
      <c r="YE83" s="4"/>
      <c r="YF83" s="6"/>
      <c r="YG83" s="5"/>
      <c r="YH83" s="6"/>
      <c r="YI83" s="6"/>
      <c r="YJ83" s="6"/>
      <c r="YK83" s="6"/>
      <c r="YL83" s="6"/>
      <c r="YM83" s="6"/>
      <c r="YN83" s="6"/>
      <c r="YO83" s="6"/>
      <c r="YP83" s="6"/>
      <c r="YQ83" s="6"/>
      <c r="YR83" s="4"/>
      <c r="YS83" s="6"/>
      <c r="YT83" s="6"/>
      <c r="YU83" s="4"/>
      <c r="YV83" s="4"/>
      <c r="YW83" s="6"/>
      <c r="YX83" s="5"/>
      <c r="YY83" s="6"/>
      <c r="YZ83" s="6"/>
      <c r="ZA83" s="6"/>
      <c r="ZB83" s="6"/>
      <c r="ZC83" s="6"/>
      <c r="ZD83" s="6"/>
      <c r="ZE83" s="6"/>
      <c r="ZF83" s="6"/>
      <c r="ZG83" s="6"/>
      <c r="ZH83" s="6"/>
      <c r="ZI83" s="4"/>
      <c r="ZJ83" s="6"/>
      <c r="ZK83" s="6"/>
      <c r="ZL83" s="4"/>
      <c r="ZM83" s="4"/>
      <c r="ZN83" s="6"/>
      <c r="ZO83" s="5"/>
      <c r="ZP83" s="6"/>
      <c r="ZQ83" s="6"/>
      <c r="ZR83" s="6"/>
      <c r="ZS83" s="6"/>
      <c r="ZT83" s="6"/>
      <c r="ZU83" s="6"/>
      <c r="ZV83" s="6"/>
      <c r="ZW83" s="6"/>
      <c r="ZX83" s="6"/>
      <c r="ZY83" s="6"/>
      <c r="ZZ83" s="4"/>
      <c r="AAA83" s="6"/>
      <c r="AAB83" s="6"/>
      <c r="AAC83" s="4"/>
      <c r="AAD83" s="4"/>
      <c r="AAE83" s="6"/>
      <c r="AAF83" s="5"/>
      <c r="AAG83" s="6"/>
      <c r="AAH83" s="6"/>
      <c r="AAI83" s="6"/>
      <c r="AAJ83" s="6"/>
      <c r="AAK83" s="6"/>
      <c r="AAL83" s="6"/>
      <c r="AAM83" s="6"/>
      <c r="AAN83" s="6"/>
      <c r="AAO83" s="6"/>
      <c r="AAP83" s="6"/>
      <c r="AAQ83" s="4"/>
      <c r="AAR83" s="6"/>
      <c r="AAS83" s="6"/>
      <c r="AAT83" s="4"/>
      <c r="AAU83" s="4"/>
      <c r="AAV83" s="6"/>
      <c r="AAW83" s="5"/>
      <c r="AAX83" s="6"/>
      <c r="AAY83" s="6"/>
      <c r="AAZ83" s="6"/>
      <c r="ABA83" s="6"/>
      <c r="ABB83" s="6"/>
      <c r="ABC83" s="6"/>
      <c r="ABD83" s="6"/>
      <c r="ABE83" s="6"/>
      <c r="ABF83" s="6"/>
      <c r="ABG83" s="6"/>
      <c r="ABH83" s="4"/>
      <c r="ABI83" s="6"/>
      <c r="ABJ83" s="6"/>
      <c r="ABK83" s="4"/>
      <c r="ABL83" s="4"/>
      <c r="ABM83" s="6"/>
      <c r="ABN83" s="5"/>
      <c r="ABO83" s="6"/>
      <c r="ABP83" s="6"/>
      <c r="ABQ83" s="6"/>
      <c r="ABR83" s="6"/>
      <c r="ABS83" s="6"/>
      <c r="ABT83" s="6"/>
      <c r="ABU83" s="6"/>
      <c r="ABV83" s="6"/>
      <c r="ABW83" s="6"/>
      <c r="ABX83" s="6"/>
      <c r="ABY83" s="4"/>
      <c r="ABZ83" s="6"/>
      <c r="ACA83" s="6"/>
      <c r="ACB83" s="4"/>
      <c r="ACC83" s="4"/>
      <c r="ACD83" s="6"/>
      <c r="ACE83" s="5"/>
      <c r="ACF83" s="6"/>
      <c r="ACG83" s="6"/>
      <c r="ACH83" s="6"/>
      <c r="ACI83" s="6"/>
      <c r="ACJ83" s="6"/>
      <c r="ACK83" s="6"/>
      <c r="ACL83" s="6"/>
      <c r="ACM83" s="6"/>
      <c r="ACN83" s="6"/>
      <c r="ACO83" s="6"/>
      <c r="ACP83" s="4"/>
      <c r="ACQ83" s="6"/>
      <c r="ACR83" s="6"/>
      <c r="ACS83" s="4"/>
      <c r="ACT83" s="4"/>
      <c r="ACU83" s="6"/>
      <c r="ACV83" s="5"/>
      <c r="ACW83" s="6"/>
      <c r="ACX83" s="6"/>
      <c r="ACY83" s="6"/>
      <c r="ACZ83" s="6"/>
      <c r="ADA83" s="6"/>
      <c r="ADB83" s="6"/>
      <c r="ADC83" s="6"/>
      <c r="ADD83" s="6"/>
      <c r="ADE83" s="6"/>
      <c r="ADF83" s="6"/>
      <c r="ADG83" s="4"/>
      <c r="ADH83" s="6"/>
      <c r="ADI83" s="6"/>
      <c r="ADJ83" s="4"/>
      <c r="ADK83" s="4"/>
      <c r="ADL83" s="6"/>
      <c r="ADM83" s="5"/>
      <c r="ADN83" s="6"/>
      <c r="ADO83" s="6"/>
      <c r="ADP83" s="6"/>
      <c r="ADQ83" s="6"/>
      <c r="ADR83" s="6"/>
      <c r="ADS83" s="6"/>
      <c r="ADT83" s="6"/>
      <c r="ADU83" s="6"/>
      <c r="ADV83" s="6"/>
      <c r="ADW83" s="6"/>
      <c r="ADX83" s="4"/>
      <c r="ADY83" s="6"/>
      <c r="ADZ83" s="6"/>
      <c r="AEA83" s="4">
        <v>79.914753329999996</v>
      </c>
      <c r="AEB83" s="4">
        <v>7.2624237999999994E-2</v>
      </c>
      <c r="AEC83" s="6"/>
      <c r="AED83" s="5"/>
      <c r="AEE83" s="6"/>
      <c r="AEF83" s="6"/>
      <c r="AEG83" s="6"/>
      <c r="AEH83" s="6"/>
      <c r="AEI83" s="6"/>
      <c r="AEJ83" s="6"/>
      <c r="AEK83" s="6"/>
      <c r="AEL83" s="6"/>
      <c r="AEM83" s="6"/>
      <c r="AEN83" s="6"/>
      <c r="AEO83" s="4"/>
      <c r="AEP83" s="6"/>
      <c r="AEQ83" s="6"/>
      <c r="AER83" s="4"/>
      <c r="AES83" s="4"/>
      <c r="AET83" s="6"/>
      <c r="AEU83" s="6"/>
      <c r="AEV83" s="6"/>
      <c r="AEW83" s="5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</row>
    <row r="84" spans="1:881" ht="15.75" x14ac:dyDescent="0.25">
      <c r="A84" s="4"/>
      <c r="B84" s="4"/>
      <c r="C84" s="4" t="s">
        <v>87</v>
      </c>
      <c r="D84" s="8">
        <v>1.17905E-7</v>
      </c>
      <c r="E84" s="4">
        <v>103.00356650000001</v>
      </c>
      <c r="F84" s="4">
        <v>5.5015803930000002</v>
      </c>
      <c r="G84" s="4">
        <v>310</v>
      </c>
      <c r="H84" s="4"/>
      <c r="I84" s="4"/>
      <c r="J84" s="4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4"/>
      <c r="W84" s="6"/>
      <c r="X84" s="6"/>
      <c r="Y84" s="4"/>
      <c r="Z84" s="4"/>
      <c r="AA84" s="6"/>
      <c r="AB84" s="5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4"/>
      <c r="AN84" s="6"/>
      <c r="AO84" s="6"/>
      <c r="AP84" s="4"/>
      <c r="AQ84" s="4"/>
      <c r="AR84" s="6"/>
      <c r="AS84" s="5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4"/>
      <c r="BE84" s="6"/>
      <c r="BF84" s="6"/>
      <c r="BG84" s="4"/>
      <c r="BH84" s="4"/>
      <c r="BI84" s="6"/>
      <c r="BJ84" s="5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4"/>
      <c r="BV84" s="6"/>
      <c r="BW84" s="6"/>
      <c r="BX84" s="4"/>
      <c r="BY84" s="4"/>
      <c r="BZ84" s="6"/>
      <c r="CA84" s="5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4"/>
      <c r="CM84" s="6"/>
      <c r="CN84" s="6"/>
      <c r="CO84" s="4"/>
      <c r="CP84" s="4"/>
      <c r="CQ84" s="6"/>
      <c r="CR84" s="5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4"/>
      <c r="DD84" s="6"/>
      <c r="DE84" s="4"/>
      <c r="DF84" s="4">
        <v>29.343699999999998</v>
      </c>
      <c r="DG84" s="4">
        <v>3.7297001000000003E-2</v>
      </c>
      <c r="DH84" s="4"/>
      <c r="DI84" s="5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4"/>
      <c r="DU84" s="6"/>
      <c r="DV84" s="4"/>
      <c r="DW84" s="4">
        <v>30</v>
      </c>
      <c r="DX84" s="4">
        <v>3.7247488000000002E-2</v>
      </c>
      <c r="DY84" s="4"/>
      <c r="DZ84" s="5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4"/>
      <c r="EL84" s="6"/>
      <c r="EM84" s="4"/>
      <c r="EN84" s="4"/>
      <c r="EO84" s="4"/>
      <c r="EP84" s="4"/>
      <c r="EQ84" s="5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4"/>
      <c r="FC84" s="6"/>
      <c r="FD84" s="6"/>
      <c r="FE84" s="4"/>
      <c r="FF84" s="4"/>
      <c r="FG84" s="6"/>
      <c r="FH84" s="5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4"/>
      <c r="FT84" s="6"/>
      <c r="FU84" s="6"/>
      <c r="FV84" s="4"/>
      <c r="FW84" s="4"/>
      <c r="FX84" s="6"/>
      <c r="FY84" s="5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4"/>
      <c r="GK84" s="6"/>
      <c r="GL84" s="6"/>
      <c r="GM84" s="4"/>
      <c r="GN84" s="4"/>
      <c r="GO84" s="6"/>
      <c r="GP84" s="5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4"/>
      <c r="HB84" s="6"/>
      <c r="HC84" s="6"/>
      <c r="HD84" s="4"/>
      <c r="HE84" s="4"/>
      <c r="HF84" s="6"/>
      <c r="HG84" s="5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4"/>
      <c r="HS84" s="6"/>
      <c r="HT84" s="6"/>
      <c r="HU84" s="4"/>
      <c r="HV84" s="4"/>
      <c r="HW84" s="6"/>
      <c r="HX84" s="5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4"/>
      <c r="IJ84" s="6"/>
      <c r="IK84" s="6"/>
      <c r="IL84" s="4"/>
      <c r="IM84" s="4"/>
      <c r="IN84" s="6"/>
      <c r="IO84" s="5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4"/>
      <c r="JA84" s="6"/>
      <c r="JB84" s="6"/>
      <c r="JC84" s="4"/>
      <c r="JD84" s="4"/>
      <c r="JE84" s="6"/>
      <c r="JF84" s="5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4"/>
      <c r="JR84" s="6"/>
      <c r="JS84" s="6"/>
      <c r="JT84" s="4"/>
      <c r="JU84" s="4"/>
      <c r="JV84" s="6"/>
      <c r="JW84" s="5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4"/>
      <c r="KI84" s="6"/>
      <c r="KJ84" s="6"/>
      <c r="KK84" s="4"/>
      <c r="KL84" s="4"/>
      <c r="KM84" s="6"/>
      <c r="KN84" s="5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4"/>
      <c r="KZ84" s="6"/>
      <c r="LA84" s="6"/>
      <c r="LB84" s="4"/>
      <c r="LC84" s="4"/>
      <c r="LD84" s="6"/>
      <c r="LE84" s="5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4"/>
      <c r="LQ84" s="6"/>
      <c r="LR84" s="6"/>
      <c r="LS84" s="4"/>
      <c r="LT84" s="4"/>
      <c r="LU84" s="6"/>
      <c r="LV84" s="5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4"/>
      <c r="MH84" s="6"/>
      <c r="MI84" s="6"/>
      <c r="MJ84" s="4"/>
      <c r="MK84" s="4"/>
      <c r="ML84" s="6"/>
      <c r="MM84" s="5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4"/>
      <c r="MY84" s="6"/>
      <c r="MZ84" s="6"/>
      <c r="NA84" s="4"/>
      <c r="NB84" s="4"/>
      <c r="NC84" s="6"/>
      <c r="ND84" s="5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4"/>
      <c r="NP84" s="6"/>
      <c r="NQ84" s="6"/>
      <c r="NR84" s="4"/>
      <c r="NS84" s="4"/>
      <c r="NT84" s="6"/>
      <c r="NU84" s="5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4"/>
      <c r="OG84" s="6"/>
      <c r="OH84" s="6"/>
      <c r="OI84" s="4"/>
      <c r="OJ84" s="4"/>
      <c r="OK84" s="6"/>
      <c r="OL84" s="5"/>
      <c r="OM84" s="6"/>
      <c r="ON84" s="6"/>
      <c r="OO84" s="6"/>
      <c r="OP84" s="6"/>
      <c r="OQ84" s="6"/>
      <c r="OR84" s="6"/>
      <c r="OS84" s="6"/>
      <c r="OT84" s="6"/>
      <c r="OU84" s="6"/>
      <c r="OV84" s="6"/>
      <c r="OW84" s="4"/>
      <c r="OX84" s="6"/>
      <c r="OY84" s="6"/>
      <c r="OZ84" s="4"/>
      <c r="PA84" s="4"/>
      <c r="PB84" s="6"/>
      <c r="PC84" s="5"/>
      <c r="PD84" s="6"/>
      <c r="PE84" s="6"/>
      <c r="PF84" s="6"/>
      <c r="PG84" s="6"/>
      <c r="PH84" s="6"/>
      <c r="PI84" s="6"/>
      <c r="PJ84" s="6"/>
      <c r="PK84" s="6"/>
      <c r="PL84" s="6"/>
      <c r="PM84" s="6"/>
      <c r="PN84" s="4"/>
      <c r="PO84" s="6"/>
      <c r="PP84" s="6"/>
      <c r="PQ84" s="4"/>
      <c r="PR84" s="4"/>
      <c r="PS84" s="6"/>
      <c r="PT84" s="5"/>
      <c r="PU84" s="6"/>
      <c r="PV84" s="6"/>
      <c r="PW84" s="6"/>
      <c r="PX84" s="6"/>
      <c r="PY84" s="6"/>
      <c r="PZ84" s="6"/>
      <c r="QA84" s="6"/>
      <c r="QB84" s="6"/>
      <c r="QC84" s="6"/>
      <c r="QD84" s="6"/>
      <c r="QE84" s="4"/>
      <c r="QF84" s="6"/>
      <c r="QG84" s="6"/>
      <c r="QH84" s="4"/>
      <c r="QI84" s="4"/>
      <c r="QJ84" s="6"/>
      <c r="QK84" s="5"/>
      <c r="QL84" s="6"/>
      <c r="QM84" s="6"/>
      <c r="QN84" s="6"/>
      <c r="QO84" s="6"/>
      <c r="QP84" s="6"/>
      <c r="QQ84" s="6"/>
      <c r="QR84" s="6"/>
      <c r="QS84" s="6"/>
      <c r="QT84" s="6"/>
      <c r="QU84" s="6"/>
      <c r="QV84" s="4"/>
      <c r="QW84" s="6"/>
      <c r="QX84" s="6"/>
      <c r="QY84" s="4"/>
      <c r="QZ84" s="4"/>
      <c r="RA84" s="6"/>
      <c r="RB84" s="5"/>
      <c r="RC84" s="6"/>
      <c r="RD84" s="6"/>
      <c r="RE84" s="6"/>
      <c r="RF84" s="6"/>
      <c r="RG84" s="6"/>
      <c r="RH84" s="6"/>
      <c r="RI84" s="6"/>
      <c r="RJ84" s="6"/>
      <c r="RK84" s="6"/>
      <c r="RL84" s="6"/>
      <c r="RM84" s="4"/>
      <c r="RN84" s="6"/>
      <c r="RO84" s="6"/>
      <c r="RP84" s="4"/>
      <c r="RQ84" s="4"/>
      <c r="RR84" s="6"/>
      <c r="RS84" s="5"/>
      <c r="RT84" s="6"/>
      <c r="RU84" s="6"/>
      <c r="RV84" s="6"/>
      <c r="RW84" s="6"/>
      <c r="RX84" s="6"/>
      <c r="RY84" s="6"/>
      <c r="RZ84" s="6"/>
      <c r="SA84" s="6"/>
      <c r="SB84" s="6"/>
      <c r="SC84" s="6"/>
      <c r="SD84" s="4"/>
      <c r="SE84" s="6"/>
      <c r="SF84" s="6"/>
      <c r="SG84" s="4"/>
      <c r="SH84" s="4"/>
      <c r="SI84" s="6"/>
      <c r="SJ84" s="5"/>
      <c r="SK84" s="6"/>
      <c r="SL84" s="6"/>
      <c r="SM84" s="6"/>
      <c r="SN84" s="6"/>
      <c r="SO84" s="6"/>
      <c r="SP84" s="6"/>
      <c r="SQ84" s="6"/>
      <c r="SR84" s="6"/>
      <c r="SS84" s="6"/>
      <c r="ST84" s="6"/>
      <c r="SU84" s="4"/>
      <c r="SV84" s="6"/>
      <c r="SW84" s="6"/>
      <c r="SX84" s="4"/>
      <c r="SY84" s="4"/>
      <c r="SZ84" s="6"/>
      <c r="TA84" s="5"/>
      <c r="TB84" s="6"/>
      <c r="TC84" s="6"/>
      <c r="TD84" s="6"/>
      <c r="TE84" s="6"/>
      <c r="TF84" s="6"/>
      <c r="TG84" s="6"/>
      <c r="TH84" s="6"/>
      <c r="TI84" s="6"/>
      <c r="TJ84" s="6"/>
      <c r="TK84" s="6"/>
      <c r="TL84" s="4"/>
      <c r="TM84" s="6"/>
      <c r="TN84" s="6"/>
      <c r="TO84" s="4"/>
      <c r="TP84" s="4"/>
      <c r="TQ84" s="6"/>
      <c r="TR84" s="5"/>
      <c r="TS84" s="6"/>
      <c r="TT84" s="6"/>
      <c r="TU84" s="6"/>
      <c r="TV84" s="6"/>
      <c r="TW84" s="6"/>
      <c r="TX84" s="6"/>
      <c r="TY84" s="6"/>
      <c r="TZ84" s="6"/>
      <c r="UA84" s="6"/>
      <c r="UB84" s="6"/>
      <c r="UC84" s="4"/>
      <c r="UD84" s="6"/>
      <c r="UE84" s="6"/>
      <c r="UF84" s="4"/>
      <c r="UG84" s="4"/>
      <c r="UH84" s="6"/>
      <c r="UI84" s="5"/>
      <c r="UJ84" s="6"/>
      <c r="UK84" s="6"/>
      <c r="UL84" s="6"/>
      <c r="UM84" s="6"/>
      <c r="UN84" s="6"/>
      <c r="UO84" s="6"/>
      <c r="UP84" s="6"/>
      <c r="UQ84" s="6"/>
      <c r="UR84" s="6"/>
      <c r="US84" s="6"/>
      <c r="UT84" s="4"/>
      <c r="UU84" s="6"/>
      <c r="UV84" s="6"/>
      <c r="UW84" s="4"/>
      <c r="UX84" s="4"/>
      <c r="UY84" s="6"/>
      <c r="UZ84" s="5"/>
      <c r="VA84" s="6"/>
      <c r="VB84" s="6"/>
      <c r="VC84" s="6"/>
      <c r="VD84" s="6"/>
      <c r="VE84" s="6"/>
      <c r="VF84" s="6"/>
      <c r="VG84" s="6"/>
      <c r="VH84" s="6"/>
      <c r="VI84" s="6"/>
      <c r="VJ84" s="6"/>
      <c r="VK84" s="4"/>
      <c r="VL84" s="6"/>
      <c r="VM84" s="6"/>
      <c r="VN84" s="4"/>
      <c r="VO84" s="4"/>
      <c r="VP84" s="6"/>
      <c r="VQ84" s="5"/>
      <c r="VR84" s="6"/>
      <c r="VS84" s="6"/>
      <c r="VT84" s="6"/>
      <c r="VU84" s="6"/>
      <c r="VV84" s="6"/>
      <c r="VW84" s="6"/>
      <c r="VX84" s="6"/>
      <c r="VY84" s="6"/>
      <c r="VZ84" s="6"/>
      <c r="WA84" s="6"/>
      <c r="WB84" s="4"/>
      <c r="WC84" s="6"/>
      <c r="WD84" s="6"/>
      <c r="WE84" s="4"/>
      <c r="WF84" s="4"/>
      <c r="WG84" s="6"/>
      <c r="WH84" s="5"/>
      <c r="WI84" s="6"/>
      <c r="WJ84" s="6"/>
      <c r="WK84" s="6"/>
      <c r="WL84" s="6"/>
      <c r="WM84" s="6"/>
      <c r="WN84" s="6"/>
      <c r="WO84" s="6"/>
      <c r="WP84" s="6"/>
      <c r="WQ84" s="6"/>
      <c r="WR84" s="6"/>
      <c r="WS84" s="4"/>
      <c r="WT84" s="6"/>
      <c r="WU84" s="6"/>
      <c r="WV84" s="4"/>
      <c r="WW84" s="4"/>
      <c r="WX84" s="6"/>
      <c r="WY84" s="5"/>
      <c r="WZ84" s="6"/>
      <c r="XA84" s="6"/>
      <c r="XB84" s="6"/>
      <c r="XC84" s="6"/>
      <c r="XD84" s="6"/>
      <c r="XE84" s="6"/>
      <c r="XF84" s="6"/>
      <c r="XG84" s="6"/>
      <c r="XH84" s="6"/>
      <c r="XI84" s="6"/>
      <c r="XJ84" s="4"/>
      <c r="XK84" s="6"/>
      <c r="XL84" s="6"/>
      <c r="XM84" s="4"/>
      <c r="XN84" s="4"/>
      <c r="XO84" s="6"/>
      <c r="XP84" s="5"/>
      <c r="XQ84" s="6"/>
      <c r="XR84" s="6"/>
      <c r="XS84" s="6"/>
      <c r="XT84" s="6"/>
      <c r="XU84" s="6"/>
      <c r="XV84" s="6"/>
      <c r="XW84" s="6"/>
      <c r="XX84" s="6"/>
      <c r="XY84" s="6"/>
      <c r="XZ84" s="6"/>
      <c r="YA84" s="4"/>
      <c r="YB84" s="6"/>
      <c r="YC84" s="6"/>
      <c r="YD84" s="4"/>
      <c r="YE84" s="4"/>
      <c r="YF84" s="6"/>
      <c r="YG84" s="5"/>
      <c r="YH84" s="6"/>
      <c r="YI84" s="6"/>
      <c r="YJ84" s="6"/>
      <c r="YK84" s="6"/>
      <c r="YL84" s="6"/>
      <c r="YM84" s="6"/>
      <c r="YN84" s="6"/>
      <c r="YO84" s="6"/>
      <c r="YP84" s="6"/>
      <c r="YQ84" s="6"/>
      <c r="YR84" s="4"/>
      <c r="YS84" s="6"/>
      <c r="YT84" s="6"/>
      <c r="YU84" s="4"/>
      <c r="YV84" s="4"/>
      <c r="YW84" s="6"/>
      <c r="YX84" s="5"/>
      <c r="YY84" s="6"/>
      <c r="YZ84" s="6"/>
      <c r="ZA84" s="6"/>
      <c r="ZB84" s="6"/>
      <c r="ZC84" s="6"/>
      <c r="ZD84" s="6"/>
      <c r="ZE84" s="6"/>
      <c r="ZF84" s="6"/>
      <c r="ZG84" s="6"/>
      <c r="ZH84" s="6"/>
      <c r="ZI84" s="4"/>
      <c r="ZJ84" s="6"/>
      <c r="ZK84" s="6"/>
      <c r="ZL84" s="4"/>
      <c r="ZM84" s="4"/>
      <c r="ZN84" s="6"/>
      <c r="ZO84" s="5"/>
      <c r="ZP84" s="6"/>
      <c r="ZQ84" s="6"/>
      <c r="ZR84" s="6"/>
      <c r="ZS84" s="6"/>
      <c r="ZT84" s="6"/>
      <c r="ZU84" s="6"/>
      <c r="ZV84" s="6"/>
      <c r="ZW84" s="6"/>
      <c r="ZX84" s="6"/>
      <c r="ZY84" s="6"/>
      <c r="ZZ84" s="4"/>
      <c r="AAA84" s="6"/>
      <c r="AAB84" s="6"/>
      <c r="AAC84" s="4"/>
      <c r="AAD84" s="4"/>
      <c r="AAE84" s="6"/>
      <c r="AAF84" s="5"/>
      <c r="AAG84" s="6"/>
      <c r="AAH84" s="6"/>
      <c r="AAI84" s="6"/>
      <c r="AAJ84" s="6"/>
      <c r="AAK84" s="6"/>
      <c r="AAL84" s="6"/>
      <c r="AAM84" s="6"/>
      <c r="AAN84" s="6"/>
      <c r="AAO84" s="6"/>
      <c r="AAP84" s="6"/>
      <c r="AAQ84" s="4"/>
      <c r="AAR84" s="6"/>
      <c r="AAS84" s="6"/>
      <c r="AAT84" s="4"/>
      <c r="AAU84" s="4"/>
      <c r="AAV84" s="6"/>
      <c r="AAW84" s="5"/>
      <c r="AAX84" s="6"/>
      <c r="AAY84" s="6"/>
      <c r="AAZ84" s="6"/>
      <c r="ABA84" s="6"/>
      <c r="ABB84" s="6"/>
      <c r="ABC84" s="6"/>
      <c r="ABD84" s="6"/>
      <c r="ABE84" s="6"/>
      <c r="ABF84" s="6"/>
      <c r="ABG84" s="6"/>
      <c r="ABH84" s="4"/>
      <c r="ABI84" s="6"/>
      <c r="ABJ84" s="6"/>
      <c r="ABK84" s="4"/>
      <c r="ABL84" s="4"/>
      <c r="ABM84" s="6"/>
      <c r="ABN84" s="5"/>
      <c r="ABO84" s="6"/>
      <c r="ABP84" s="6"/>
      <c r="ABQ84" s="6"/>
      <c r="ABR84" s="6"/>
      <c r="ABS84" s="6"/>
      <c r="ABT84" s="6"/>
      <c r="ABU84" s="6"/>
      <c r="ABV84" s="6"/>
      <c r="ABW84" s="6"/>
      <c r="ABX84" s="6"/>
      <c r="ABY84" s="4"/>
      <c r="ABZ84" s="6"/>
      <c r="ACA84" s="6"/>
      <c r="ACB84" s="4"/>
      <c r="ACC84" s="4"/>
      <c r="ACD84" s="6"/>
      <c r="ACE84" s="5"/>
      <c r="ACF84" s="6"/>
      <c r="ACG84" s="6"/>
      <c r="ACH84" s="6"/>
      <c r="ACI84" s="6"/>
      <c r="ACJ84" s="6"/>
      <c r="ACK84" s="6"/>
      <c r="ACL84" s="6"/>
      <c r="ACM84" s="6"/>
      <c r="ACN84" s="6"/>
      <c r="ACO84" s="6"/>
      <c r="ACP84" s="4"/>
      <c r="ACQ84" s="6"/>
      <c r="ACR84" s="6"/>
      <c r="ACS84" s="4"/>
      <c r="ACT84" s="4"/>
      <c r="ACU84" s="6"/>
      <c r="ACV84" s="5"/>
      <c r="ACW84" s="6"/>
      <c r="ACX84" s="6"/>
      <c r="ACY84" s="6"/>
      <c r="ACZ84" s="6"/>
      <c r="ADA84" s="6"/>
      <c r="ADB84" s="6"/>
      <c r="ADC84" s="6"/>
      <c r="ADD84" s="6"/>
      <c r="ADE84" s="6"/>
      <c r="ADF84" s="6"/>
      <c r="ADG84" s="4"/>
      <c r="ADH84" s="6"/>
      <c r="ADI84" s="6"/>
      <c r="ADJ84" s="4"/>
      <c r="ADK84" s="4"/>
      <c r="ADL84" s="6"/>
      <c r="ADM84" s="5"/>
      <c r="ADN84" s="6"/>
      <c r="ADO84" s="6"/>
      <c r="ADP84" s="6"/>
      <c r="ADQ84" s="6"/>
      <c r="ADR84" s="6"/>
      <c r="ADS84" s="6"/>
      <c r="ADT84" s="6"/>
      <c r="ADU84" s="6"/>
      <c r="ADV84" s="6"/>
      <c r="ADW84" s="6"/>
      <c r="ADX84" s="4"/>
      <c r="ADY84" s="6"/>
      <c r="ADZ84" s="6"/>
      <c r="AEA84" s="4"/>
      <c r="AEB84" s="4"/>
      <c r="AEC84" s="6"/>
      <c r="AED84" s="5"/>
      <c r="AEE84" s="6"/>
      <c r="AEF84" s="6"/>
      <c r="AEG84" s="6"/>
      <c r="AEH84" s="6"/>
      <c r="AEI84" s="6"/>
      <c r="AEJ84" s="6"/>
      <c r="AEK84" s="6"/>
      <c r="AEL84" s="6"/>
      <c r="AEM84" s="6"/>
      <c r="AEN84" s="6"/>
      <c r="AEO84" s="4"/>
      <c r="AEP84" s="6"/>
      <c r="AEQ84" s="6"/>
      <c r="AER84" s="4"/>
      <c r="AES84" s="4"/>
      <c r="AET84" s="6"/>
      <c r="AEU84" s="6"/>
      <c r="AEV84" s="6"/>
      <c r="AEW84" s="5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</row>
    <row r="85" spans="1:881" ht="15.75" x14ac:dyDescent="0.25">
      <c r="A85" s="4"/>
      <c r="B85" s="4"/>
      <c r="C85" s="4"/>
      <c r="D85" s="4"/>
      <c r="E85" s="4"/>
      <c r="F85" s="4">
        <v>5.96</v>
      </c>
      <c r="G85" s="4">
        <v>313</v>
      </c>
      <c r="H85" s="4"/>
      <c r="I85" s="4"/>
      <c r="J85" s="4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4"/>
      <c r="W85" s="6"/>
      <c r="X85" s="6"/>
      <c r="Y85" s="6"/>
      <c r="Z85" s="4"/>
      <c r="AA85" s="6"/>
      <c r="AB85" s="5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4"/>
      <c r="AN85" s="6"/>
      <c r="AO85" s="6"/>
      <c r="AP85" s="4"/>
      <c r="AQ85" s="4"/>
      <c r="AR85" s="6"/>
      <c r="AS85" s="5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4"/>
      <c r="BE85" s="6"/>
      <c r="BF85" s="6"/>
      <c r="BG85" s="4"/>
      <c r="BH85" s="4"/>
      <c r="BI85" s="6"/>
      <c r="BJ85" s="5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4"/>
      <c r="BV85" s="6"/>
      <c r="BW85" s="6"/>
      <c r="BX85" s="6"/>
      <c r="BY85" s="4"/>
      <c r="BZ85" s="6"/>
      <c r="CA85" s="5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4"/>
      <c r="CM85" s="6"/>
      <c r="CN85" s="6"/>
      <c r="CO85" s="6"/>
      <c r="CP85" s="4"/>
      <c r="CQ85" s="6"/>
      <c r="CR85" s="5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4"/>
      <c r="DD85" s="6"/>
      <c r="DE85" s="4"/>
      <c r="DF85" s="4">
        <v>31.069800000000001</v>
      </c>
      <c r="DG85" s="4">
        <v>3.6876602000000001E-2</v>
      </c>
      <c r="DH85" s="4"/>
      <c r="DI85" s="5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4"/>
      <c r="DU85" s="6"/>
      <c r="DV85" s="4"/>
      <c r="DW85" s="4">
        <v>32</v>
      </c>
      <c r="DX85" s="4">
        <v>3.8478430000000001E-2</v>
      </c>
      <c r="DY85" s="4"/>
      <c r="DZ85" s="5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4"/>
      <c r="EL85" s="6"/>
      <c r="EM85" s="4"/>
      <c r="EN85" s="4"/>
      <c r="EO85" s="4"/>
      <c r="EP85" s="4"/>
      <c r="EQ85" s="5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4"/>
      <c r="FC85" s="6"/>
      <c r="FD85" s="6"/>
      <c r="FE85" s="6"/>
      <c r="FF85" s="4"/>
      <c r="FG85" s="6"/>
      <c r="FH85" s="5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4"/>
      <c r="FT85" s="6"/>
      <c r="FU85" s="6"/>
      <c r="FV85" s="6"/>
      <c r="FW85" s="4"/>
      <c r="FX85" s="6"/>
      <c r="FY85" s="5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4"/>
      <c r="GK85" s="6"/>
      <c r="GL85" s="6"/>
      <c r="GM85" s="6"/>
      <c r="GN85" s="4"/>
      <c r="GO85" s="6"/>
      <c r="GP85" s="5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4"/>
      <c r="HB85" s="6"/>
      <c r="HC85" s="6"/>
      <c r="HD85" s="6"/>
      <c r="HE85" s="4"/>
      <c r="HF85" s="6"/>
      <c r="HG85" s="5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4"/>
      <c r="HS85" s="6"/>
      <c r="HT85" s="6"/>
      <c r="HU85" s="6"/>
      <c r="HV85" s="4"/>
      <c r="HW85" s="6"/>
      <c r="HX85" s="5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4"/>
      <c r="IJ85" s="6"/>
      <c r="IK85" s="6"/>
      <c r="IL85" s="4"/>
      <c r="IM85" s="4"/>
      <c r="IN85" s="6"/>
      <c r="IO85" s="5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4"/>
      <c r="JA85" s="6"/>
      <c r="JB85" s="6"/>
      <c r="JC85" s="6"/>
      <c r="JD85" s="4"/>
      <c r="JE85" s="6"/>
      <c r="JF85" s="5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4"/>
      <c r="JR85" s="6"/>
      <c r="JS85" s="6"/>
      <c r="JT85" s="6"/>
      <c r="JU85" s="4"/>
      <c r="JV85" s="6"/>
      <c r="JW85" s="5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4"/>
      <c r="KI85" s="6"/>
      <c r="KJ85" s="6"/>
      <c r="KK85" s="6"/>
      <c r="KL85" s="4"/>
      <c r="KM85" s="6"/>
      <c r="KN85" s="5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4"/>
      <c r="KZ85" s="6"/>
      <c r="LA85" s="6"/>
      <c r="LB85" s="6"/>
      <c r="LC85" s="4"/>
      <c r="LD85" s="6"/>
      <c r="LE85" s="5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4"/>
      <c r="LQ85" s="6"/>
      <c r="LR85" s="6"/>
      <c r="LS85" s="6"/>
      <c r="LT85" s="4"/>
      <c r="LU85" s="6"/>
      <c r="LV85" s="5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4"/>
      <c r="MH85" s="6"/>
      <c r="MI85" s="6"/>
      <c r="MJ85" s="6"/>
      <c r="MK85" s="4"/>
      <c r="ML85" s="6"/>
      <c r="MM85" s="5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4"/>
      <c r="MY85" s="6"/>
      <c r="MZ85" s="6"/>
      <c r="NA85" s="6"/>
      <c r="NB85" s="4"/>
      <c r="NC85" s="6"/>
      <c r="ND85" s="5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4"/>
      <c r="NP85" s="6"/>
      <c r="NQ85" s="6"/>
      <c r="NR85" s="6"/>
      <c r="NS85" s="4"/>
      <c r="NT85" s="6"/>
      <c r="NU85" s="5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4"/>
      <c r="OG85" s="6"/>
      <c r="OH85" s="6"/>
      <c r="OI85" s="6"/>
      <c r="OJ85" s="4"/>
      <c r="OK85" s="6"/>
      <c r="OL85" s="5"/>
      <c r="OM85" s="6"/>
      <c r="ON85" s="6"/>
      <c r="OO85" s="6"/>
      <c r="OP85" s="6"/>
      <c r="OQ85" s="6"/>
      <c r="OR85" s="6"/>
      <c r="OS85" s="6"/>
      <c r="OT85" s="6"/>
      <c r="OU85" s="6"/>
      <c r="OV85" s="6"/>
      <c r="OW85" s="4"/>
      <c r="OX85" s="6"/>
      <c r="OY85" s="6"/>
      <c r="OZ85" s="6"/>
      <c r="PA85" s="4"/>
      <c r="PB85" s="6"/>
      <c r="PC85" s="5"/>
      <c r="PD85" s="6"/>
      <c r="PE85" s="6"/>
      <c r="PF85" s="6"/>
      <c r="PG85" s="6"/>
      <c r="PH85" s="6"/>
      <c r="PI85" s="6"/>
      <c r="PJ85" s="6"/>
      <c r="PK85" s="6"/>
      <c r="PL85" s="6"/>
      <c r="PM85" s="6"/>
      <c r="PN85" s="4"/>
      <c r="PO85" s="6"/>
      <c r="PP85" s="6"/>
      <c r="PQ85" s="6"/>
      <c r="PR85" s="4"/>
      <c r="PS85" s="6"/>
      <c r="PT85" s="5"/>
      <c r="PU85" s="6"/>
      <c r="PV85" s="6"/>
      <c r="PW85" s="6"/>
      <c r="PX85" s="6"/>
      <c r="PY85" s="6"/>
      <c r="PZ85" s="6"/>
      <c r="QA85" s="6"/>
      <c r="QB85" s="6"/>
      <c r="QC85" s="6"/>
      <c r="QD85" s="6"/>
      <c r="QE85" s="4"/>
      <c r="QF85" s="6"/>
      <c r="QG85" s="6"/>
      <c r="QH85" s="6"/>
      <c r="QI85" s="4"/>
      <c r="QJ85" s="6"/>
      <c r="QK85" s="5"/>
      <c r="QL85" s="6"/>
      <c r="QM85" s="6"/>
      <c r="QN85" s="6"/>
      <c r="QO85" s="6"/>
      <c r="QP85" s="6"/>
      <c r="QQ85" s="6"/>
      <c r="QR85" s="6"/>
      <c r="QS85" s="6"/>
      <c r="QT85" s="6"/>
      <c r="QU85" s="6"/>
      <c r="QV85" s="4"/>
      <c r="QW85" s="6"/>
      <c r="QX85" s="6"/>
      <c r="QY85" s="6"/>
      <c r="QZ85" s="4"/>
      <c r="RA85" s="6"/>
      <c r="RB85" s="5"/>
      <c r="RC85" s="6"/>
      <c r="RD85" s="6"/>
      <c r="RE85" s="6"/>
      <c r="RF85" s="6"/>
      <c r="RG85" s="6"/>
      <c r="RH85" s="6"/>
      <c r="RI85" s="6"/>
      <c r="RJ85" s="6"/>
      <c r="RK85" s="6"/>
      <c r="RL85" s="6"/>
      <c r="RM85" s="4"/>
      <c r="RN85" s="6"/>
      <c r="RO85" s="6"/>
      <c r="RP85" s="6"/>
      <c r="RQ85" s="4"/>
      <c r="RR85" s="6"/>
      <c r="RS85" s="5"/>
      <c r="RT85" s="6"/>
      <c r="RU85" s="6"/>
      <c r="RV85" s="6"/>
      <c r="RW85" s="6"/>
      <c r="RX85" s="6"/>
      <c r="RY85" s="6"/>
      <c r="RZ85" s="6"/>
      <c r="SA85" s="6"/>
      <c r="SB85" s="6"/>
      <c r="SC85" s="6"/>
      <c r="SD85" s="4"/>
      <c r="SE85" s="6"/>
      <c r="SF85" s="6"/>
      <c r="SG85" s="6"/>
      <c r="SH85" s="4"/>
      <c r="SI85" s="6"/>
      <c r="SJ85" s="5"/>
      <c r="SK85" s="6"/>
      <c r="SL85" s="6"/>
      <c r="SM85" s="6"/>
      <c r="SN85" s="6"/>
      <c r="SO85" s="6"/>
      <c r="SP85" s="6"/>
      <c r="SQ85" s="6"/>
      <c r="SR85" s="6"/>
      <c r="SS85" s="6"/>
      <c r="ST85" s="6"/>
      <c r="SU85" s="4"/>
      <c r="SV85" s="6"/>
      <c r="SW85" s="6"/>
      <c r="SX85" s="6"/>
      <c r="SY85" s="4"/>
      <c r="SZ85" s="6"/>
      <c r="TA85" s="5"/>
      <c r="TB85" s="6"/>
      <c r="TC85" s="6"/>
      <c r="TD85" s="6"/>
      <c r="TE85" s="6"/>
      <c r="TF85" s="6"/>
      <c r="TG85" s="6"/>
      <c r="TH85" s="6"/>
      <c r="TI85" s="6"/>
      <c r="TJ85" s="6"/>
      <c r="TK85" s="6"/>
      <c r="TL85" s="4"/>
      <c r="TM85" s="6"/>
      <c r="TN85" s="6"/>
      <c r="TO85" s="6"/>
      <c r="TP85" s="4"/>
      <c r="TQ85" s="6"/>
      <c r="TR85" s="5"/>
      <c r="TS85" s="6"/>
      <c r="TT85" s="6"/>
      <c r="TU85" s="6"/>
      <c r="TV85" s="6"/>
      <c r="TW85" s="6"/>
      <c r="TX85" s="6"/>
      <c r="TY85" s="6"/>
      <c r="TZ85" s="6"/>
      <c r="UA85" s="6"/>
      <c r="UB85" s="6"/>
      <c r="UC85" s="4"/>
      <c r="UD85" s="6"/>
      <c r="UE85" s="6"/>
      <c r="UF85" s="6"/>
      <c r="UG85" s="4"/>
      <c r="UH85" s="6"/>
      <c r="UI85" s="5"/>
      <c r="UJ85" s="6"/>
      <c r="UK85" s="6"/>
      <c r="UL85" s="6"/>
      <c r="UM85" s="6"/>
      <c r="UN85" s="6"/>
      <c r="UO85" s="6"/>
      <c r="UP85" s="6"/>
      <c r="UQ85" s="6"/>
      <c r="UR85" s="6"/>
      <c r="US85" s="6"/>
      <c r="UT85" s="4"/>
      <c r="UU85" s="6"/>
      <c r="UV85" s="6"/>
      <c r="UW85" s="6"/>
      <c r="UX85" s="4"/>
      <c r="UY85" s="6"/>
      <c r="UZ85" s="5"/>
      <c r="VA85" s="6"/>
      <c r="VB85" s="6"/>
      <c r="VC85" s="6"/>
      <c r="VD85" s="6"/>
      <c r="VE85" s="6"/>
      <c r="VF85" s="6"/>
      <c r="VG85" s="6"/>
      <c r="VH85" s="6"/>
      <c r="VI85" s="6"/>
      <c r="VJ85" s="6"/>
      <c r="VK85" s="4"/>
      <c r="VL85" s="6"/>
      <c r="VM85" s="6"/>
      <c r="VN85" s="6"/>
      <c r="VO85" s="4"/>
      <c r="VP85" s="6"/>
      <c r="VQ85" s="5"/>
      <c r="VR85" s="6"/>
      <c r="VS85" s="6"/>
      <c r="VT85" s="6"/>
      <c r="VU85" s="6"/>
      <c r="VV85" s="6"/>
      <c r="VW85" s="6"/>
      <c r="VX85" s="6"/>
      <c r="VY85" s="6"/>
      <c r="VZ85" s="6"/>
      <c r="WA85" s="6"/>
      <c r="WB85" s="4"/>
      <c r="WC85" s="6"/>
      <c r="WD85" s="6"/>
      <c r="WE85" s="6"/>
      <c r="WF85" s="4"/>
      <c r="WG85" s="6"/>
      <c r="WH85" s="5"/>
      <c r="WI85" s="6"/>
      <c r="WJ85" s="6"/>
      <c r="WK85" s="6"/>
      <c r="WL85" s="6"/>
      <c r="WM85" s="6"/>
      <c r="WN85" s="6"/>
      <c r="WO85" s="6"/>
      <c r="WP85" s="6"/>
      <c r="WQ85" s="6"/>
      <c r="WR85" s="6"/>
      <c r="WS85" s="4"/>
      <c r="WT85" s="6"/>
      <c r="WU85" s="6"/>
      <c r="WV85" s="6"/>
      <c r="WW85" s="4"/>
      <c r="WX85" s="6"/>
      <c r="WY85" s="5"/>
      <c r="WZ85" s="6"/>
      <c r="XA85" s="6"/>
      <c r="XB85" s="6"/>
      <c r="XC85" s="6"/>
      <c r="XD85" s="6"/>
      <c r="XE85" s="6"/>
      <c r="XF85" s="6"/>
      <c r="XG85" s="6"/>
      <c r="XH85" s="6"/>
      <c r="XI85" s="6"/>
      <c r="XJ85" s="4"/>
      <c r="XK85" s="6"/>
      <c r="XL85" s="6"/>
      <c r="XM85" s="6"/>
      <c r="XN85" s="4"/>
      <c r="XO85" s="6"/>
      <c r="XP85" s="5"/>
      <c r="XQ85" s="6"/>
      <c r="XR85" s="6"/>
      <c r="XS85" s="6"/>
      <c r="XT85" s="6"/>
      <c r="XU85" s="6"/>
      <c r="XV85" s="6"/>
      <c r="XW85" s="6"/>
      <c r="XX85" s="6"/>
      <c r="XY85" s="6"/>
      <c r="XZ85" s="6"/>
      <c r="YA85" s="4"/>
      <c r="YB85" s="6"/>
      <c r="YC85" s="6"/>
      <c r="YD85" s="6"/>
      <c r="YE85" s="4"/>
      <c r="YF85" s="6"/>
      <c r="YG85" s="5"/>
      <c r="YH85" s="6"/>
      <c r="YI85" s="6"/>
      <c r="YJ85" s="6"/>
      <c r="YK85" s="6"/>
      <c r="YL85" s="6"/>
      <c r="YM85" s="6"/>
      <c r="YN85" s="6"/>
      <c r="YO85" s="6"/>
      <c r="YP85" s="6"/>
      <c r="YQ85" s="6"/>
      <c r="YR85" s="4"/>
      <c r="YS85" s="6"/>
      <c r="YT85" s="6"/>
      <c r="YU85" s="6"/>
      <c r="YV85" s="4"/>
      <c r="YW85" s="6"/>
      <c r="YX85" s="5"/>
      <c r="YY85" s="6"/>
      <c r="YZ85" s="6"/>
      <c r="ZA85" s="6"/>
      <c r="ZB85" s="6"/>
      <c r="ZC85" s="6"/>
      <c r="ZD85" s="6"/>
      <c r="ZE85" s="6"/>
      <c r="ZF85" s="6"/>
      <c r="ZG85" s="6"/>
      <c r="ZH85" s="6"/>
      <c r="ZI85" s="4"/>
      <c r="ZJ85" s="6"/>
      <c r="ZK85" s="6"/>
      <c r="ZL85" s="6"/>
      <c r="ZM85" s="4"/>
      <c r="ZN85" s="6"/>
      <c r="ZO85" s="5"/>
      <c r="ZP85" s="6"/>
      <c r="ZQ85" s="6"/>
      <c r="ZR85" s="6"/>
      <c r="ZS85" s="6"/>
      <c r="ZT85" s="6"/>
      <c r="ZU85" s="6"/>
      <c r="ZV85" s="6"/>
      <c r="ZW85" s="6"/>
      <c r="ZX85" s="6"/>
      <c r="ZY85" s="6"/>
      <c r="ZZ85" s="4"/>
      <c r="AAA85" s="6"/>
      <c r="AAB85" s="6"/>
      <c r="AAC85" s="6"/>
      <c r="AAD85" s="4"/>
      <c r="AAE85" s="6"/>
      <c r="AAF85" s="5"/>
      <c r="AAG85" s="6"/>
      <c r="AAH85" s="6"/>
      <c r="AAI85" s="6"/>
      <c r="AAJ85" s="6"/>
      <c r="AAK85" s="6"/>
      <c r="AAL85" s="6"/>
      <c r="AAM85" s="6"/>
      <c r="AAN85" s="6"/>
      <c r="AAO85" s="6"/>
      <c r="AAP85" s="6"/>
      <c r="AAQ85" s="4"/>
      <c r="AAR85" s="6"/>
      <c r="AAS85" s="6"/>
      <c r="AAT85" s="6"/>
      <c r="AAU85" s="4"/>
      <c r="AAV85" s="6"/>
      <c r="AAW85" s="5"/>
      <c r="AAX85" s="6"/>
      <c r="AAY85" s="6"/>
      <c r="AAZ85" s="6"/>
      <c r="ABA85" s="6"/>
      <c r="ABB85" s="6"/>
      <c r="ABC85" s="6"/>
      <c r="ABD85" s="6"/>
      <c r="ABE85" s="6"/>
      <c r="ABF85" s="6"/>
      <c r="ABG85" s="6"/>
      <c r="ABH85" s="4"/>
      <c r="ABI85" s="6"/>
      <c r="ABJ85" s="6"/>
      <c r="ABK85" s="6"/>
      <c r="ABL85" s="4"/>
      <c r="ABM85" s="6"/>
      <c r="ABN85" s="5"/>
      <c r="ABO85" s="6"/>
      <c r="ABP85" s="6"/>
      <c r="ABQ85" s="6"/>
      <c r="ABR85" s="6"/>
      <c r="ABS85" s="6"/>
      <c r="ABT85" s="6"/>
      <c r="ABU85" s="6"/>
      <c r="ABV85" s="6"/>
      <c r="ABW85" s="6"/>
      <c r="ABX85" s="6"/>
      <c r="ABY85" s="4"/>
      <c r="ABZ85" s="6"/>
      <c r="ACA85" s="6"/>
      <c r="ACB85" s="6"/>
      <c r="ACC85" s="4"/>
      <c r="ACD85" s="6"/>
      <c r="ACE85" s="5"/>
      <c r="ACF85" s="6"/>
      <c r="ACG85" s="6"/>
      <c r="ACH85" s="6"/>
      <c r="ACI85" s="6"/>
      <c r="ACJ85" s="6"/>
      <c r="ACK85" s="6"/>
      <c r="ACL85" s="6"/>
      <c r="ACM85" s="6"/>
      <c r="ACN85" s="6"/>
      <c r="ACO85" s="6"/>
      <c r="ACP85" s="4"/>
      <c r="ACQ85" s="6"/>
      <c r="ACR85" s="6"/>
      <c r="ACS85" s="6"/>
      <c r="ACT85" s="4"/>
      <c r="ACU85" s="6"/>
      <c r="ACV85" s="5"/>
      <c r="ACW85" s="6"/>
      <c r="ACX85" s="6"/>
      <c r="ACY85" s="6"/>
      <c r="ACZ85" s="6"/>
      <c r="ADA85" s="6"/>
      <c r="ADB85" s="6"/>
      <c r="ADC85" s="6"/>
      <c r="ADD85" s="6"/>
      <c r="ADE85" s="6"/>
      <c r="ADF85" s="6"/>
      <c r="ADG85" s="4"/>
      <c r="ADH85" s="6"/>
      <c r="ADI85" s="6"/>
      <c r="ADJ85" s="6"/>
      <c r="ADK85" s="4"/>
      <c r="ADL85" s="6"/>
      <c r="ADM85" s="5"/>
      <c r="ADN85" s="6"/>
      <c r="ADO85" s="6"/>
      <c r="ADP85" s="6"/>
      <c r="ADQ85" s="6"/>
      <c r="ADR85" s="6"/>
      <c r="ADS85" s="6"/>
      <c r="ADT85" s="6"/>
      <c r="ADU85" s="6"/>
      <c r="ADV85" s="6"/>
      <c r="ADW85" s="6"/>
      <c r="ADX85" s="4"/>
      <c r="ADY85" s="6"/>
      <c r="ADZ85" s="6"/>
      <c r="AEA85" s="6"/>
      <c r="AEB85" s="4"/>
      <c r="AEC85" s="6"/>
      <c r="AED85" s="5"/>
      <c r="AEE85" s="6"/>
      <c r="AEF85" s="6"/>
      <c r="AEG85" s="6"/>
      <c r="AEH85" s="6"/>
      <c r="AEI85" s="6"/>
      <c r="AEJ85" s="6"/>
      <c r="AEK85" s="6"/>
      <c r="AEL85" s="6"/>
      <c r="AEM85" s="6"/>
      <c r="AEN85" s="6"/>
      <c r="AEO85" s="4"/>
      <c r="AEP85" s="6"/>
      <c r="AEQ85" s="6"/>
      <c r="AER85" s="6"/>
      <c r="AES85" s="4"/>
      <c r="AET85" s="6"/>
      <c r="AEU85" s="6"/>
      <c r="AEV85" s="6"/>
      <c r="AEW85" s="5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</row>
    <row r="86" spans="1:881" ht="15.75" x14ac:dyDescent="0.25">
      <c r="A86" s="4"/>
      <c r="B86" s="4"/>
      <c r="C86" s="4"/>
      <c r="D86" s="8">
        <v>1.1151700000000001E-7</v>
      </c>
      <c r="E86" s="4">
        <v>97.423361099999994</v>
      </c>
      <c r="F86" s="4">
        <v>5.39</v>
      </c>
      <c r="G86" s="4">
        <v>313</v>
      </c>
      <c r="H86" s="4"/>
      <c r="I86" s="4"/>
      <c r="J86" s="4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4"/>
      <c r="W86" s="6"/>
      <c r="X86" s="6"/>
      <c r="Y86" s="6"/>
      <c r="Z86" s="6"/>
      <c r="AA86" s="6"/>
      <c r="AB86" s="5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4"/>
      <c r="AN86" s="6"/>
      <c r="AO86" s="6"/>
      <c r="AP86" s="4"/>
      <c r="AQ86" s="4"/>
      <c r="AR86" s="6"/>
      <c r="AS86" s="5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4"/>
      <c r="BE86" s="6"/>
      <c r="BF86" s="6"/>
      <c r="BG86" s="4"/>
      <c r="BH86" s="4"/>
      <c r="BI86" s="6"/>
      <c r="BJ86" s="5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4"/>
      <c r="BV86" s="6"/>
      <c r="BW86" s="6"/>
      <c r="BX86" s="6"/>
      <c r="BY86" s="6"/>
      <c r="BZ86" s="6"/>
      <c r="CA86" s="5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4"/>
      <c r="CM86" s="6"/>
      <c r="CN86" s="6"/>
      <c r="CO86" s="6"/>
      <c r="CP86" s="6"/>
      <c r="CQ86" s="6"/>
      <c r="CR86" s="5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4"/>
      <c r="DD86" s="6"/>
      <c r="DE86" s="4"/>
      <c r="DF86" s="4">
        <v>32.795900000000003</v>
      </c>
      <c r="DG86" s="4">
        <v>3.7383069999999997E-2</v>
      </c>
      <c r="DH86" s="4"/>
      <c r="DI86" s="5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4"/>
      <c r="DU86" s="6"/>
      <c r="DV86" s="4"/>
      <c r="DW86" s="4">
        <v>34</v>
      </c>
      <c r="DX86" s="4">
        <v>3.8482424000000001E-2</v>
      </c>
      <c r="DY86" s="4"/>
      <c r="DZ86" s="5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4"/>
      <c r="EL86" s="6"/>
      <c r="EM86" s="4"/>
      <c r="EN86" s="4"/>
      <c r="EO86" s="4"/>
      <c r="EP86" s="4"/>
      <c r="EQ86" s="5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4"/>
      <c r="FC86" s="6"/>
      <c r="FD86" s="6"/>
      <c r="FE86" s="6"/>
      <c r="FF86" s="6"/>
      <c r="FG86" s="6"/>
      <c r="FH86" s="5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4"/>
      <c r="FT86" s="6"/>
      <c r="FU86" s="6"/>
      <c r="FV86" s="6"/>
      <c r="FW86" s="6"/>
      <c r="FX86" s="6"/>
      <c r="FY86" s="5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4"/>
      <c r="GK86" s="6"/>
      <c r="GL86" s="6"/>
      <c r="GM86" s="6"/>
      <c r="GN86" s="6"/>
      <c r="GO86" s="6"/>
      <c r="GP86" s="5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4"/>
      <c r="HB86" s="6"/>
      <c r="HC86" s="6"/>
      <c r="HD86" s="6"/>
      <c r="HE86" s="6"/>
      <c r="HF86" s="6"/>
      <c r="HG86" s="5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4"/>
      <c r="HS86" s="6"/>
      <c r="HT86" s="6"/>
      <c r="HU86" s="6"/>
      <c r="HV86" s="6"/>
      <c r="HW86" s="6"/>
      <c r="HX86" s="5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4"/>
      <c r="IJ86" s="6"/>
      <c r="IK86" s="6"/>
      <c r="IL86" s="4"/>
      <c r="IM86" s="4"/>
      <c r="IN86" s="6"/>
      <c r="IO86" s="5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4"/>
      <c r="JA86" s="6"/>
      <c r="JB86" s="6"/>
      <c r="JC86" s="6"/>
      <c r="JD86" s="6"/>
      <c r="JE86" s="6"/>
      <c r="JF86" s="5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4"/>
      <c r="JR86" s="6"/>
      <c r="JS86" s="6"/>
      <c r="JT86" s="6"/>
      <c r="JU86" s="6"/>
      <c r="JV86" s="6"/>
      <c r="JW86" s="5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4"/>
      <c r="KI86" s="6"/>
      <c r="KJ86" s="6"/>
      <c r="KK86" s="6"/>
      <c r="KL86" s="6"/>
      <c r="KM86" s="6"/>
      <c r="KN86" s="5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4"/>
      <c r="KZ86" s="6"/>
      <c r="LA86" s="6"/>
      <c r="LB86" s="6"/>
      <c r="LC86" s="6"/>
      <c r="LD86" s="6"/>
      <c r="LE86" s="5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4"/>
      <c r="LQ86" s="6"/>
      <c r="LR86" s="6"/>
      <c r="LS86" s="6"/>
      <c r="LT86" s="6"/>
      <c r="LU86" s="6"/>
      <c r="LV86" s="5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4"/>
      <c r="MH86" s="6"/>
      <c r="MI86" s="6"/>
      <c r="MJ86" s="6"/>
      <c r="MK86" s="6"/>
      <c r="ML86" s="6"/>
      <c r="MM86" s="5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4"/>
      <c r="MY86" s="6"/>
      <c r="MZ86" s="6"/>
      <c r="NA86" s="6"/>
      <c r="NB86" s="6"/>
      <c r="NC86" s="6"/>
      <c r="ND86" s="5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4"/>
      <c r="NP86" s="6"/>
      <c r="NQ86" s="6"/>
      <c r="NR86" s="6"/>
      <c r="NS86" s="6"/>
      <c r="NT86" s="6"/>
      <c r="NU86" s="5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4"/>
      <c r="OG86" s="6"/>
      <c r="OH86" s="6"/>
      <c r="OI86" s="6"/>
      <c r="OJ86" s="6"/>
      <c r="OK86" s="6"/>
      <c r="OL86" s="5"/>
      <c r="OM86" s="6"/>
      <c r="ON86" s="6"/>
      <c r="OO86" s="6"/>
      <c r="OP86" s="6"/>
      <c r="OQ86" s="6"/>
      <c r="OR86" s="6"/>
      <c r="OS86" s="6"/>
      <c r="OT86" s="6"/>
      <c r="OU86" s="6"/>
      <c r="OV86" s="6"/>
      <c r="OW86" s="4"/>
      <c r="OX86" s="6"/>
      <c r="OY86" s="6"/>
      <c r="OZ86" s="6"/>
      <c r="PA86" s="6"/>
      <c r="PB86" s="6"/>
      <c r="PC86" s="5"/>
      <c r="PD86" s="6"/>
      <c r="PE86" s="6"/>
      <c r="PF86" s="6"/>
      <c r="PG86" s="6"/>
      <c r="PH86" s="6"/>
      <c r="PI86" s="6"/>
      <c r="PJ86" s="6"/>
      <c r="PK86" s="6"/>
      <c r="PL86" s="6"/>
      <c r="PM86" s="6"/>
      <c r="PN86" s="4"/>
      <c r="PO86" s="6"/>
      <c r="PP86" s="6"/>
      <c r="PQ86" s="6"/>
      <c r="PR86" s="6"/>
      <c r="PS86" s="6"/>
      <c r="PT86" s="5"/>
      <c r="PU86" s="6"/>
      <c r="PV86" s="6"/>
      <c r="PW86" s="6"/>
      <c r="PX86" s="6"/>
      <c r="PY86" s="6"/>
      <c r="PZ86" s="6"/>
      <c r="QA86" s="6"/>
      <c r="QB86" s="6"/>
      <c r="QC86" s="6"/>
      <c r="QD86" s="6"/>
      <c r="QE86" s="4"/>
      <c r="QF86" s="6"/>
      <c r="QG86" s="6"/>
      <c r="QH86" s="6"/>
      <c r="QI86" s="6"/>
      <c r="QJ86" s="6"/>
      <c r="QK86" s="5"/>
      <c r="QL86" s="6"/>
      <c r="QM86" s="6"/>
      <c r="QN86" s="6"/>
      <c r="QO86" s="6"/>
      <c r="QP86" s="6"/>
      <c r="QQ86" s="6"/>
      <c r="QR86" s="6"/>
      <c r="QS86" s="6"/>
      <c r="QT86" s="6"/>
      <c r="QU86" s="6"/>
      <c r="QV86" s="4"/>
      <c r="QW86" s="6"/>
      <c r="QX86" s="6"/>
      <c r="QY86" s="6"/>
      <c r="QZ86" s="6"/>
      <c r="RA86" s="6"/>
      <c r="RB86" s="5"/>
      <c r="RC86" s="6"/>
      <c r="RD86" s="6"/>
      <c r="RE86" s="6"/>
      <c r="RF86" s="6"/>
      <c r="RG86" s="6"/>
      <c r="RH86" s="6"/>
      <c r="RI86" s="6"/>
      <c r="RJ86" s="6"/>
      <c r="RK86" s="6"/>
      <c r="RL86" s="6"/>
      <c r="RM86" s="4"/>
      <c r="RN86" s="6"/>
      <c r="RO86" s="6"/>
      <c r="RP86" s="6"/>
      <c r="RQ86" s="6"/>
      <c r="RR86" s="6"/>
      <c r="RS86" s="5"/>
      <c r="RT86" s="6"/>
      <c r="RU86" s="6"/>
      <c r="RV86" s="6"/>
      <c r="RW86" s="6"/>
      <c r="RX86" s="6"/>
      <c r="RY86" s="6"/>
      <c r="RZ86" s="6"/>
      <c r="SA86" s="6"/>
      <c r="SB86" s="6"/>
      <c r="SC86" s="6"/>
      <c r="SD86" s="4"/>
      <c r="SE86" s="6"/>
      <c r="SF86" s="6"/>
      <c r="SG86" s="6"/>
      <c r="SH86" s="6"/>
      <c r="SI86" s="6"/>
      <c r="SJ86" s="5"/>
      <c r="SK86" s="6"/>
      <c r="SL86" s="6"/>
      <c r="SM86" s="6"/>
      <c r="SN86" s="6"/>
      <c r="SO86" s="6"/>
      <c r="SP86" s="6"/>
      <c r="SQ86" s="6"/>
      <c r="SR86" s="6"/>
      <c r="SS86" s="6"/>
      <c r="ST86" s="6"/>
      <c r="SU86" s="4"/>
      <c r="SV86" s="6"/>
      <c r="SW86" s="6"/>
      <c r="SX86" s="6"/>
      <c r="SY86" s="6"/>
      <c r="SZ86" s="6"/>
      <c r="TA86" s="5"/>
      <c r="TB86" s="6"/>
      <c r="TC86" s="6"/>
      <c r="TD86" s="6"/>
      <c r="TE86" s="6"/>
      <c r="TF86" s="6"/>
      <c r="TG86" s="6"/>
      <c r="TH86" s="6"/>
      <c r="TI86" s="6"/>
      <c r="TJ86" s="6"/>
      <c r="TK86" s="6"/>
      <c r="TL86" s="4"/>
      <c r="TM86" s="6"/>
      <c r="TN86" s="6"/>
      <c r="TO86" s="6"/>
      <c r="TP86" s="6"/>
      <c r="TQ86" s="6"/>
      <c r="TR86" s="5"/>
      <c r="TS86" s="6"/>
      <c r="TT86" s="6"/>
      <c r="TU86" s="6"/>
      <c r="TV86" s="6"/>
      <c r="TW86" s="6"/>
      <c r="TX86" s="6"/>
      <c r="TY86" s="6"/>
      <c r="TZ86" s="6"/>
      <c r="UA86" s="6"/>
      <c r="UB86" s="6"/>
      <c r="UC86" s="4"/>
      <c r="UD86" s="6"/>
      <c r="UE86" s="6"/>
      <c r="UF86" s="6"/>
      <c r="UG86" s="6"/>
      <c r="UH86" s="6"/>
      <c r="UI86" s="5"/>
      <c r="UJ86" s="6"/>
      <c r="UK86" s="6"/>
      <c r="UL86" s="6"/>
      <c r="UM86" s="6"/>
      <c r="UN86" s="6"/>
      <c r="UO86" s="6"/>
      <c r="UP86" s="6"/>
      <c r="UQ86" s="6"/>
      <c r="UR86" s="6"/>
      <c r="US86" s="6"/>
      <c r="UT86" s="4"/>
      <c r="UU86" s="6"/>
      <c r="UV86" s="6"/>
      <c r="UW86" s="6"/>
      <c r="UX86" s="6"/>
      <c r="UY86" s="6"/>
      <c r="UZ86" s="5"/>
      <c r="VA86" s="6"/>
      <c r="VB86" s="6"/>
      <c r="VC86" s="6"/>
      <c r="VD86" s="6"/>
      <c r="VE86" s="6"/>
      <c r="VF86" s="6"/>
      <c r="VG86" s="6"/>
      <c r="VH86" s="6"/>
      <c r="VI86" s="6"/>
      <c r="VJ86" s="6"/>
      <c r="VK86" s="4"/>
      <c r="VL86" s="6"/>
      <c r="VM86" s="6"/>
      <c r="VN86" s="6"/>
      <c r="VO86" s="6"/>
      <c r="VP86" s="6"/>
      <c r="VQ86" s="5"/>
      <c r="VR86" s="6"/>
      <c r="VS86" s="6"/>
      <c r="VT86" s="6"/>
      <c r="VU86" s="6"/>
      <c r="VV86" s="6"/>
      <c r="VW86" s="6"/>
      <c r="VX86" s="6"/>
      <c r="VY86" s="6"/>
      <c r="VZ86" s="6"/>
      <c r="WA86" s="6"/>
      <c r="WB86" s="4"/>
      <c r="WC86" s="6"/>
      <c r="WD86" s="6"/>
      <c r="WE86" s="6"/>
      <c r="WF86" s="6"/>
      <c r="WG86" s="6"/>
      <c r="WH86" s="5"/>
      <c r="WI86" s="6"/>
      <c r="WJ86" s="6"/>
      <c r="WK86" s="6"/>
      <c r="WL86" s="6"/>
      <c r="WM86" s="6"/>
      <c r="WN86" s="6"/>
      <c r="WO86" s="6"/>
      <c r="WP86" s="6"/>
      <c r="WQ86" s="6"/>
      <c r="WR86" s="6"/>
      <c r="WS86" s="4"/>
      <c r="WT86" s="6"/>
      <c r="WU86" s="6"/>
      <c r="WV86" s="6"/>
      <c r="WW86" s="6"/>
      <c r="WX86" s="6"/>
      <c r="WY86" s="5"/>
      <c r="WZ86" s="6"/>
      <c r="XA86" s="6"/>
      <c r="XB86" s="6"/>
      <c r="XC86" s="6"/>
      <c r="XD86" s="6"/>
      <c r="XE86" s="6"/>
      <c r="XF86" s="6"/>
      <c r="XG86" s="6"/>
      <c r="XH86" s="6"/>
      <c r="XI86" s="6"/>
      <c r="XJ86" s="4"/>
      <c r="XK86" s="6"/>
      <c r="XL86" s="6"/>
      <c r="XM86" s="6"/>
      <c r="XN86" s="6"/>
      <c r="XO86" s="6"/>
      <c r="XP86" s="5"/>
      <c r="XQ86" s="6"/>
      <c r="XR86" s="6"/>
      <c r="XS86" s="6"/>
      <c r="XT86" s="6"/>
      <c r="XU86" s="6"/>
      <c r="XV86" s="6"/>
      <c r="XW86" s="6"/>
      <c r="XX86" s="6"/>
      <c r="XY86" s="6"/>
      <c r="XZ86" s="6"/>
      <c r="YA86" s="4"/>
      <c r="YB86" s="6"/>
      <c r="YC86" s="6"/>
      <c r="YD86" s="6"/>
      <c r="YE86" s="6"/>
      <c r="YF86" s="6"/>
      <c r="YG86" s="5"/>
      <c r="YH86" s="6"/>
      <c r="YI86" s="6"/>
      <c r="YJ86" s="6"/>
      <c r="YK86" s="6"/>
      <c r="YL86" s="6"/>
      <c r="YM86" s="6"/>
      <c r="YN86" s="6"/>
      <c r="YO86" s="6"/>
      <c r="YP86" s="6"/>
      <c r="YQ86" s="6"/>
      <c r="YR86" s="4"/>
      <c r="YS86" s="6"/>
      <c r="YT86" s="6"/>
      <c r="YU86" s="6"/>
      <c r="YV86" s="6"/>
      <c r="YW86" s="6"/>
      <c r="YX86" s="5"/>
      <c r="YY86" s="6"/>
      <c r="YZ86" s="6"/>
      <c r="ZA86" s="6"/>
      <c r="ZB86" s="6"/>
      <c r="ZC86" s="6"/>
      <c r="ZD86" s="6"/>
      <c r="ZE86" s="6"/>
      <c r="ZF86" s="6"/>
      <c r="ZG86" s="6"/>
      <c r="ZH86" s="6"/>
      <c r="ZI86" s="4"/>
      <c r="ZJ86" s="6"/>
      <c r="ZK86" s="6"/>
      <c r="ZL86" s="6"/>
      <c r="ZM86" s="6"/>
      <c r="ZN86" s="6"/>
      <c r="ZO86" s="5"/>
      <c r="ZP86" s="6"/>
      <c r="ZQ86" s="6"/>
      <c r="ZR86" s="6"/>
      <c r="ZS86" s="6"/>
      <c r="ZT86" s="6"/>
      <c r="ZU86" s="6"/>
      <c r="ZV86" s="6"/>
      <c r="ZW86" s="6"/>
      <c r="ZX86" s="6"/>
      <c r="ZY86" s="6"/>
      <c r="ZZ86" s="4"/>
      <c r="AAA86" s="6"/>
      <c r="AAB86" s="6"/>
      <c r="AAC86" s="6"/>
      <c r="AAD86" s="6"/>
      <c r="AAE86" s="6"/>
      <c r="AAF86" s="5"/>
      <c r="AAG86" s="6"/>
      <c r="AAH86" s="6"/>
      <c r="AAI86" s="6"/>
      <c r="AAJ86" s="6"/>
      <c r="AAK86" s="6"/>
      <c r="AAL86" s="6"/>
      <c r="AAM86" s="6"/>
      <c r="AAN86" s="6"/>
      <c r="AAO86" s="6"/>
      <c r="AAP86" s="6"/>
      <c r="AAQ86" s="4"/>
      <c r="AAR86" s="6"/>
      <c r="AAS86" s="6"/>
      <c r="AAT86" s="6"/>
      <c r="AAU86" s="6"/>
      <c r="AAV86" s="6"/>
      <c r="AAW86" s="5"/>
      <c r="AAX86" s="6"/>
      <c r="AAY86" s="6"/>
      <c r="AAZ86" s="6"/>
      <c r="ABA86" s="6"/>
      <c r="ABB86" s="6"/>
      <c r="ABC86" s="6"/>
      <c r="ABD86" s="6"/>
      <c r="ABE86" s="6"/>
      <c r="ABF86" s="6"/>
      <c r="ABG86" s="6"/>
      <c r="ABH86" s="4"/>
      <c r="ABI86" s="6"/>
      <c r="ABJ86" s="6"/>
      <c r="ABK86" s="6"/>
      <c r="ABL86" s="6"/>
      <c r="ABM86" s="6"/>
      <c r="ABN86" s="5"/>
      <c r="ABO86" s="6"/>
      <c r="ABP86" s="6"/>
      <c r="ABQ86" s="6"/>
      <c r="ABR86" s="6"/>
      <c r="ABS86" s="6"/>
      <c r="ABT86" s="6"/>
      <c r="ABU86" s="6"/>
      <c r="ABV86" s="6"/>
      <c r="ABW86" s="6"/>
      <c r="ABX86" s="6"/>
      <c r="ABY86" s="4"/>
      <c r="ABZ86" s="6"/>
      <c r="ACA86" s="6"/>
      <c r="ACB86" s="6"/>
      <c r="ACC86" s="6"/>
      <c r="ACD86" s="6"/>
      <c r="ACE86" s="5"/>
      <c r="ACF86" s="6"/>
      <c r="ACG86" s="6"/>
      <c r="ACH86" s="6"/>
      <c r="ACI86" s="6"/>
      <c r="ACJ86" s="6"/>
      <c r="ACK86" s="6"/>
      <c r="ACL86" s="6"/>
      <c r="ACM86" s="6"/>
      <c r="ACN86" s="6"/>
      <c r="ACO86" s="6"/>
      <c r="ACP86" s="4"/>
      <c r="ACQ86" s="6"/>
      <c r="ACR86" s="6"/>
      <c r="ACS86" s="6"/>
      <c r="ACT86" s="6"/>
      <c r="ACU86" s="6"/>
      <c r="ACV86" s="5"/>
      <c r="ACW86" s="6"/>
      <c r="ACX86" s="6"/>
      <c r="ACY86" s="6"/>
      <c r="ACZ86" s="6"/>
      <c r="ADA86" s="6"/>
      <c r="ADB86" s="6"/>
      <c r="ADC86" s="6"/>
      <c r="ADD86" s="6"/>
      <c r="ADE86" s="6"/>
      <c r="ADF86" s="6"/>
      <c r="ADG86" s="4"/>
      <c r="ADH86" s="6"/>
      <c r="ADI86" s="6"/>
      <c r="ADJ86" s="6"/>
      <c r="ADK86" s="6"/>
      <c r="ADL86" s="6"/>
      <c r="ADM86" s="5"/>
      <c r="ADN86" s="6"/>
      <c r="ADO86" s="6"/>
      <c r="ADP86" s="6"/>
      <c r="ADQ86" s="6"/>
      <c r="ADR86" s="6"/>
      <c r="ADS86" s="6"/>
      <c r="ADT86" s="6"/>
      <c r="ADU86" s="6"/>
      <c r="ADV86" s="6"/>
      <c r="ADW86" s="6"/>
      <c r="ADX86" s="4"/>
      <c r="ADY86" s="6"/>
      <c r="ADZ86" s="6"/>
      <c r="AEA86" s="6"/>
      <c r="AEB86" s="6"/>
      <c r="AEC86" s="6"/>
      <c r="AED86" s="5"/>
      <c r="AEE86" s="6"/>
      <c r="AEF86" s="6"/>
      <c r="AEG86" s="6"/>
      <c r="AEH86" s="6"/>
      <c r="AEI86" s="6"/>
      <c r="AEJ86" s="6"/>
      <c r="AEK86" s="6"/>
      <c r="AEL86" s="6"/>
      <c r="AEM86" s="6"/>
      <c r="AEN86" s="6"/>
      <c r="AEO86" s="4"/>
      <c r="AEP86" s="6"/>
      <c r="AEQ86" s="6"/>
      <c r="AER86" s="6"/>
      <c r="AES86" s="6"/>
      <c r="AET86" s="6"/>
      <c r="AEU86" s="6"/>
      <c r="AEV86" s="6"/>
      <c r="AEW86" s="5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</row>
    <row r="87" spans="1:881" ht="15.75" x14ac:dyDescent="0.25">
      <c r="A87" s="4"/>
      <c r="B87" s="4"/>
      <c r="C87" s="4"/>
      <c r="D87" s="8">
        <v>1.4000000000000001E-7</v>
      </c>
      <c r="E87" s="4">
        <v>122.30624160000001</v>
      </c>
      <c r="F87" s="4">
        <v>5.8604362849999996</v>
      </c>
      <c r="G87" s="4">
        <v>314</v>
      </c>
      <c r="H87" s="4"/>
      <c r="I87" s="4"/>
      <c r="J87" s="4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4"/>
      <c r="W87" s="6"/>
      <c r="X87" s="6"/>
      <c r="Y87" s="6"/>
      <c r="Z87" s="6"/>
      <c r="AA87" s="6"/>
      <c r="AB87" s="5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4"/>
      <c r="AN87" s="6"/>
      <c r="AO87" s="6"/>
      <c r="AP87" s="6"/>
      <c r="AQ87" s="6"/>
      <c r="AR87" s="6"/>
      <c r="AS87" s="5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4"/>
      <c r="BE87" s="6"/>
      <c r="BF87" s="6"/>
      <c r="BG87" s="4"/>
      <c r="BH87" s="4"/>
      <c r="BI87" s="6"/>
      <c r="BJ87" s="5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4"/>
      <c r="BV87" s="6"/>
      <c r="BW87" s="6"/>
      <c r="BX87" s="6"/>
      <c r="BY87" s="6"/>
      <c r="BZ87" s="6"/>
      <c r="CA87" s="5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4"/>
      <c r="CM87" s="6"/>
      <c r="CN87" s="6"/>
      <c r="CO87" s="6"/>
      <c r="CP87" s="6"/>
      <c r="CQ87" s="6"/>
      <c r="CR87" s="5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4"/>
      <c r="DD87" s="6"/>
      <c r="DE87" s="4"/>
      <c r="DF87" s="4">
        <v>34.521999999999998</v>
      </c>
      <c r="DG87" s="4">
        <v>3.8024596000000001E-2</v>
      </c>
      <c r="DH87" s="4"/>
      <c r="DI87" s="5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4"/>
      <c r="DU87" s="6"/>
      <c r="DV87" s="4"/>
      <c r="DW87" s="4">
        <v>36</v>
      </c>
      <c r="DX87" s="4">
        <v>4.1971993999999999E-2</v>
      </c>
      <c r="DY87" s="4"/>
      <c r="DZ87" s="5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4"/>
      <c r="EL87" s="6"/>
      <c r="EM87" s="4"/>
      <c r="EN87" s="4"/>
      <c r="EO87" s="4"/>
      <c r="EP87" s="4"/>
      <c r="EQ87" s="5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4"/>
      <c r="FC87" s="6"/>
      <c r="FD87" s="6"/>
      <c r="FE87" s="6"/>
      <c r="FF87" s="6"/>
      <c r="FG87" s="6"/>
      <c r="FH87" s="5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4"/>
      <c r="FT87" s="6"/>
      <c r="FU87" s="6"/>
      <c r="FV87" s="6"/>
      <c r="FW87" s="6"/>
      <c r="FX87" s="6"/>
      <c r="FY87" s="5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4"/>
      <c r="GK87" s="6"/>
      <c r="GL87" s="6"/>
      <c r="GM87" s="6"/>
      <c r="GN87" s="6"/>
      <c r="GO87" s="6"/>
      <c r="GP87" s="5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4"/>
      <c r="HB87" s="6"/>
      <c r="HC87" s="6"/>
      <c r="HD87" s="6"/>
      <c r="HE87" s="6"/>
      <c r="HF87" s="6"/>
      <c r="HG87" s="5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4"/>
      <c r="HS87" s="6"/>
      <c r="HT87" s="6"/>
      <c r="HU87" s="6"/>
      <c r="HV87" s="6"/>
      <c r="HW87" s="6"/>
      <c r="HX87" s="5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4"/>
      <c r="IJ87" s="6"/>
      <c r="IK87" s="6"/>
      <c r="IL87" s="4"/>
      <c r="IM87" s="4"/>
      <c r="IN87" s="6"/>
      <c r="IO87" s="5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4"/>
      <c r="JA87" s="6"/>
      <c r="JB87" s="6"/>
      <c r="JC87" s="6"/>
      <c r="JD87" s="6"/>
      <c r="JE87" s="6"/>
      <c r="JF87" s="5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4"/>
      <c r="JR87" s="6"/>
      <c r="JS87" s="6"/>
      <c r="JT87" s="6"/>
      <c r="JU87" s="6"/>
      <c r="JV87" s="6"/>
      <c r="JW87" s="5"/>
      <c r="JX87" s="6"/>
      <c r="JY87" s="6"/>
      <c r="JZ87" s="6"/>
      <c r="KA87" s="6"/>
      <c r="KB87" s="6"/>
      <c r="KC87" s="6"/>
      <c r="KD87" s="6"/>
      <c r="KE87" s="6"/>
      <c r="KF87" s="6"/>
      <c r="KG87" s="6"/>
      <c r="KH87" s="4"/>
      <c r="KI87" s="6"/>
      <c r="KJ87" s="6"/>
      <c r="KK87" s="6"/>
      <c r="KL87" s="6"/>
      <c r="KM87" s="6"/>
      <c r="KN87" s="5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4"/>
      <c r="KZ87" s="6"/>
      <c r="LA87" s="6"/>
      <c r="LB87" s="6"/>
      <c r="LC87" s="6"/>
      <c r="LD87" s="6"/>
      <c r="LE87" s="5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4"/>
      <c r="LQ87" s="6"/>
      <c r="LR87" s="6"/>
      <c r="LS87" s="6"/>
      <c r="LT87" s="6"/>
      <c r="LU87" s="6"/>
      <c r="LV87" s="5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4"/>
      <c r="MH87" s="6"/>
      <c r="MI87" s="6"/>
      <c r="MJ87" s="6"/>
      <c r="MK87" s="6"/>
      <c r="ML87" s="6"/>
      <c r="MM87" s="5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4"/>
      <c r="MY87" s="6"/>
      <c r="MZ87" s="6"/>
      <c r="NA87" s="6"/>
      <c r="NB87" s="6"/>
      <c r="NC87" s="6"/>
      <c r="ND87" s="5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4"/>
      <c r="NP87" s="6"/>
      <c r="NQ87" s="6"/>
      <c r="NR87" s="6"/>
      <c r="NS87" s="6"/>
      <c r="NT87" s="6"/>
      <c r="NU87" s="5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4"/>
      <c r="OG87" s="6"/>
      <c r="OH87" s="6"/>
      <c r="OI87" s="6"/>
      <c r="OJ87" s="6"/>
      <c r="OK87" s="6"/>
      <c r="OL87" s="5"/>
      <c r="OM87" s="6"/>
      <c r="ON87" s="6"/>
      <c r="OO87" s="6"/>
      <c r="OP87" s="6"/>
      <c r="OQ87" s="6"/>
      <c r="OR87" s="6"/>
      <c r="OS87" s="6"/>
      <c r="OT87" s="6"/>
      <c r="OU87" s="6"/>
      <c r="OV87" s="6"/>
      <c r="OW87" s="4"/>
      <c r="OX87" s="6"/>
      <c r="OY87" s="6"/>
      <c r="OZ87" s="6"/>
      <c r="PA87" s="6"/>
      <c r="PB87" s="6"/>
      <c r="PC87" s="5"/>
      <c r="PD87" s="6"/>
      <c r="PE87" s="6"/>
      <c r="PF87" s="6"/>
      <c r="PG87" s="6"/>
      <c r="PH87" s="6"/>
      <c r="PI87" s="6"/>
      <c r="PJ87" s="6"/>
      <c r="PK87" s="6"/>
      <c r="PL87" s="6"/>
      <c r="PM87" s="6"/>
      <c r="PN87" s="4"/>
      <c r="PO87" s="6"/>
      <c r="PP87" s="6"/>
      <c r="PQ87" s="6"/>
      <c r="PR87" s="6"/>
      <c r="PS87" s="6"/>
      <c r="PT87" s="5"/>
      <c r="PU87" s="6"/>
      <c r="PV87" s="6"/>
      <c r="PW87" s="6"/>
      <c r="PX87" s="6"/>
      <c r="PY87" s="6"/>
      <c r="PZ87" s="6"/>
      <c r="QA87" s="6"/>
      <c r="QB87" s="6"/>
      <c r="QC87" s="6"/>
      <c r="QD87" s="6"/>
      <c r="QE87" s="4"/>
      <c r="QF87" s="6"/>
      <c r="QG87" s="6"/>
      <c r="QH87" s="6"/>
      <c r="QI87" s="6"/>
      <c r="QJ87" s="6"/>
      <c r="QK87" s="5"/>
      <c r="QL87" s="6"/>
      <c r="QM87" s="6"/>
      <c r="QN87" s="6"/>
      <c r="QO87" s="6"/>
      <c r="QP87" s="6"/>
      <c r="QQ87" s="6"/>
      <c r="QR87" s="6"/>
      <c r="QS87" s="6"/>
      <c r="QT87" s="6"/>
      <c r="QU87" s="6"/>
      <c r="QV87" s="4"/>
      <c r="QW87" s="6"/>
      <c r="QX87" s="6"/>
      <c r="QY87" s="6"/>
      <c r="QZ87" s="6"/>
      <c r="RA87" s="6"/>
      <c r="RB87" s="5"/>
      <c r="RC87" s="6"/>
      <c r="RD87" s="6"/>
      <c r="RE87" s="6"/>
      <c r="RF87" s="6"/>
      <c r="RG87" s="6"/>
      <c r="RH87" s="6"/>
      <c r="RI87" s="6"/>
      <c r="RJ87" s="6"/>
      <c r="RK87" s="6"/>
      <c r="RL87" s="6"/>
      <c r="RM87" s="4"/>
      <c r="RN87" s="6"/>
      <c r="RO87" s="6"/>
      <c r="RP87" s="6"/>
      <c r="RQ87" s="6"/>
      <c r="RR87" s="6"/>
      <c r="RS87" s="5"/>
      <c r="RT87" s="6"/>
      <c r="RU87" s="6"/>
      <c r="RV87" s="6"/>
      <c r="RW87" s="6"/>
      <c r="RX87" s="6"/>
      <c r="RY87" s="6"/>
      <c r="RZ87" s="6"/>
      <c r="SA87" s="6"/>
      <c r="SB87" s="6"/>
      <c r="SC87" s="6"/>
      <c r="SD87" s="4"/>
      <c r="SE87" s="6"/>
      <c r="SF87" s="6"/>
      <c r="SG87" s="6"/>
      <c r="SH87" s="6"/>
      <c r="SI87" s="6"/>
      <c r="SJ87" s="5"/>
      <c r="SK87" s="6"/>
      <c r="SL87" s="6"/>
      <c r="SM87" s="6"/>
      <c r="SN87" s="6"/>
      <c r="SO87" s="6"/>
      <c r="SP87" s="6"/>
      <c r="SQ87" s="6"/>
      <c r="SR87" s="6"/>
      <c r="SS87" s="6"/>
      <c r="ST87" s="6"/>
      <c r="SU87" s="4"/>
      <c r="SV87" s="6"/>
      <c r="SW87" s="6"/>
      <c r="SX87" s="6"/>
      <c r="SY87" s="6"/>
      <c r="SZ87" s="6"/>
      <c r="TA87" s="5"/>
      <c r="TB87" s="6"/>
      <c r="TC87" s="6"/>
      <c r="TD87" s="6"/>
      <c r="TE87" s="6"/>
      <c r="TF87" s="6"/>
      <c r="TG87" s="6"/>
      <c r="TH87" s="6"/>
      <c r="TI87" s="6"/>
      <c r="TJ87" s="6"/>
      <c r="TK87" s="6"/>
      <c r="TL87" s="4"/>
      <c r="TM87" s="6"/>
      <c r="TN87" s="6"/>
      <c r="TO87" s="6"/>
      <c r="TP87" s="6"/>
      <c r="TQ87" s="6"/>
      <c r="TR87" s="5"/>
      <c r="TS87" s="6"/>
      <c r="TT87" s="6"/>
      <c r="TU87" s="6"/>
      <c r="TV87" s="6"/>
      <c r="TW87" s="6"/>
      <c r="TX87" s="6"/>
      <c r="TY87" s="6"/>
      <c r="TZ87" s="6"/>
      <c r="UA87" s="6"/>
      <c r="UB87" s="6"/>
      <c r="UC87" s="4"/>
      <c r="UD87" s="6"/>
      <c r="UE87" s="6"/>
      <c r="UF87" s="6"/>
      <c r="UG87" s="6"/>
      <c r="UH87" s="6"/>
      <c r="UI87" s="5"/>
      <c r="UJ87" s="6"/>
      <c r="UK87" s="6"/>
      <c r="UL87" s="6"/>
      <c r="UM87" s="6"/>
      <c r="UN87" s="6"/>
      <c r="UO87" s="6"/>
      <c r="UP87" s="6"/>
      <c r="UQ87" s="6"/>
      <c r="UR87" s="6"/>
      <c r="US87" s="6"/>
      <c r="UT87" s="4"/>
      <c r="UU87" s="6"/>
      <c r="UV87" s="6"/>
      <c r="UW87" s="6"/>
      <c r="UX87" s="6"/>
      <c r="UY87" s="6"/>
      <c r="UZ87" s="5"/>
      <c r="VA87" s="6"/>
      <c r="VB87" s="6"/>
      <c r="VC87" s="6"/>
      <c r="VD87" s="6"/>
      <c r="VE87" s="6"/>
      <c r="VF87" s="6"/>
      <c r="VG87" s="6"/>
      <c r="VH87" s="6"/>
      <c r="VI87" s="6"/>
      <c r="VJ87" s="6"/>
      <c r="VK87" s="4"/>
      <c r="VL87" s="6"/>
      <c r="VM87" s="6"/>
      <c r="VN87" s="6"/>
      <c r="VO87" s="6"/>
      <c r="VP87" s="6"/>
      <c r="VQ87" s="5"/>
      <c r="VR87" s="6"/>
      <c r="VS87" s="6"/>
      <c r="VT87" s="6"/>
      <c r="VU87" s="6"/>
      <c r="VV87" s="6"/>
      <c r="VW87" s="6"/>
      <c r="VX87" s="6"/>
      <c r="VY87" s="6"/>
      <c r="VZ87" s="6"/>
      <c r="WA87" s="6"/>
      <c r="WB87" s="4"/>
      <c r="WC87" s="6"/>
      <c r="WD87" s="6"/>
      <c r="WE87" s="6"/>
      <c r="WF87" s="6"/>
      <c r="WG87" s="6"/>
      <c r="WH87" s="5"/>
      <c r="WI87" s="6"/>
      <c r="WJ87" s="6"/>
      <c r="WK87" s="6"/>
      <c r="WL87" s="6"/>
      <c r="WM87" s="6"/>
      <c r="WN87" s="6"/>
      <c r="WO87" s="6"/>
      <c r="WP87" s="6"/>
      <c r="WQ87" s="6"/>
      <c r="WR87" s="6"/>
      <c r="WS87" s="4"/>
      <c r="WT87" s="6"/>
      <c r="WU87" s="6"/>
      <c r="WV87" s="6"/>
      <c r="WW87" s="6"/>
      <c r="WX87" s="6"/>
      <c r="WY87" s="5"/>
      <c r="WZ87" s="6"/>
      <c r="XA87" s="6"/>
      <c r="XB87" s="6"/>
      <c r="XC87" s="6"/>
      <c r="XD87" s="6"/>
      <c r="XE87" s="6"/>
      <c r="XF87" s="6"/>
      <c r="XG87" s="6"/>
      <c r="XH87" s="6"/>
      <c r="XI87" s="6"/>
      <c r="XJ87" s="4"/>
      <c r="XK87" s="6"/>
      <c r="XL87" s="6"/>
      <c r="XM87" s="6"/>
      <c r="XN87" s="6"/>
      <c r="XO87" s="6"/>
      <c r="XP87" s="5"/>
      <c r="XQ87" s="6"/>
      <c r="XR87" s="6"/>
      <c r="XS87" s="6"/>
      <c r="XT87" s="6"/>
      <c r="XU87" s="6"/>
      <c r="XV87" s="6"/>
      <c r="XW87" s="6"/>
      <c r="XX87" s="6"/>
      <c r="XY87" s="6"/>
      <c r="XZ87" s="6"/>
      <c r="YA87" s="4"/>
      <c r="YB87" s="6"/>
      <c r="YC87" s="6"/>
      <c r="YD87" s="6"/>
      <c r="YE87" s="6"/>
      <c r="YF87" s="6"/>
      <c r="YG87" s="5"/>
      <c r="YH87" s="6"/>
      <c r="YI87" s="6"/>
      <c r="YJ87" s="6"/>
      <c r="YK87" s="6"/>
      <c r="YL87" s="6"/>
      <c r="YM87" s="6"/>
      <c r="YN87" s="6"/>
      <c r="YO87" s="6"/>
      <c r="YP87" s="6"/>
      <c r="YQ87" s="6"/>
      <c r="YR87" s="4"/>
      <c r="YS87" s="6"/>
      <c r="YT87" s="6"/>
      <c r="YU87" s="6"/>
      <c r="YV87" s="6"/>
      <c r="YW87" s="6"/>
      <c r="YX87" s="5"/>
      <c r="YY87" s="6"/>
      <c r="YZ87" s="6"/>
      <c r="ZA87" s="6"/>
      <c r="ZB87" s="6"/>
      <c r="ZC87" s="6"/>
      <c r="ZD87" s="6"/>
      <c r="ZE87" s="6"/>
      <c r="ZF87" s="6"/>
      <c r="ZG87" s="6"/>
      <c r="ZH87" s="6"/>
      <c r="ZI87" s="4"/>
      <c r="ZJ87" s="6"/>
      <c r="ZK87" s="6"/>
      <c r="ZL87" s="6"/>
      <c r="ZM87" s="6"/>
      <c r="ZN87" s="6"/>
      <c r="ZO87" s="5"/>
      <c r="ZP87" s="6"/>
      <c r="ZQ87" s="6"/>
      <c r="ZR87" s="6"/>
      <c r="ZS87" s="6"/>
      <c r="ZT87" s="6"/>
      <c r="ZU87" s="6"/>
      <c r="ZV87" s="6"/>
      <c r="ZW87" s="6"/>
      <c r="ZX87" s="6"/>
      <c r="ZY87" s="6"/>
      <c r="ZZ87" s="4"/>
      <c r="AAA87" s="6"/>
      <c r="AAB87" s="6"/>
      <c r="AAC87" s="6"/>
      <c r="AAD87" s="6"/>
      <c r="AAE87" s="6"/>
      <c r="AAF87" s="5"/>
      <c r="AAG87" s="6"/>
      <c r="AAH87" s="6"/>
      <c r="AAI87" s="6"/>
      <c r="AAJ87" s="6"/>
      <c r="AAK87" s="6"/>
      <c r="AAL87" s="6"/>
      <c r="AAM87" s="6"/>
      <c r="AAN87" s="6"/>
      <c r="AAO87" s="6"/>
      <c r="AAP87" s="6"/>
      <c r="AAQ87" s="4"/>
      <c r="AAR87" s="6"/>
      <c r="AAS87" s="6"/>
      <c r="AAT87" s="6"/>
      <c r="AAU87" s="6"/>
      <c r="AAV87" s="6"/>
      <c r="AAW87" s="5"/>
      <c r="AAX87" s="6"/>
      <c r="AAY87" s="6"/>
      <c r="AAZ87" s="6"/>
      <c r="ABA87" s="6"/>
      <c r="ABB87" s="6"/>
      <c r="ABC87" s="6"/>
      <c r="ABD87" s="6"/>
      <c r="ABE87" s="6"/>
      <c r="ABF87" s="6"/>
      <c r="ABG87" s="6"/>
      <c r="ABH87" s="4"/>
      <c r="ABI87" s="6"/>
      <c r="ABJ87" s="6"/>
      <c r="ABK87" s="6"/>
      <c r="ABL87" s="6"/>
      <c r="ABM87" s="6"/>
      <c r="ABN87" s="5"/>
      <c r="ABO87" s="6"/>
      <c r="ABP87" s="6"/>
      <c r="ABQ87" s="6"/>
      <c r="ABR87" s="6"/>
      <c r="ABS87" s="6"/>
      <c r="ABT87" s="6"/>
      <c r="ABU87" s="6"/>
      <c r="ABV87" s="6"/>
      <c r="ABW87" s="6"/>
      <c r="ABX87" s="6"/>
      <c r="ABY87" s="4"/>
      <c r="ABZ87" s="6"/>
      <c r="ACA87" s="6"/>
      <c r="ACB87" s="6"/>
      <c r="ACC87" s="6"/>
      <c r="ACD87" s="6"/>
      <c r="ACE87" s="5"/>
      <c r="ACF87" s="6"/>
      <c r="ACG87" s="6"/>
      <c r="ACH87" s="6"/>
      <c r="ACI87" s="6"/>
      <c r="ACJ87" s="6"/>
      <c r="ACK87" s="6"/>
      <c r="ACL87" s="6"/>
      <c r="ACM87" s="6"/>
      <c r="ACN87" s="6"/>
      <c r="ACO87" s="6"/>
      <c r="ACP87" s="4"/>
      <c r="ACQ87" s="6"/>
      <c r="ACR87" s="6"/>
      <c r="ACS87" s="6"/>
      <c r="ACT87" s="6"/>
      <c r="ACU87" s="6"/>
      <c r="ACV87" s="5"/>
      <c r="ACW87" s="6"/>
      <c r="ACX87" s="6"/>
      <c r="ACY87" s="6"/>
      <c r="ACZ87" s="6"/>
      <c r="ADA87" s="6"/>
      <c r="ADB87" s="6"/>
      <c r="ADC87" s="6"/>
      <c r="ADD87" s="6"/>
      <c r="ADE87" s="6"/>
      <c r="ADF87" s="6"/>
      <c r="ADG87" s="4"/>
      <c r="ADH87" s="6"/>
      <c r="ADI87" s="6"/>
      <c r="ADJ87" s="6"/>
      <c r="ADK87" s="6"/>
      <c r="ADL87" s="6"/>
      <c r="ADM87" s="5"/>
      <c r="ADN87" s="6"/>
      <c r="ADO87" s="6"/>
      <c r="ADP87" s="6"/>
      <c r="ADQ87" s="6"/>
      <c r="ADR87" s="6"/>
      <c r="ADS87" s="6"/>
      <c r="ADT87" s="6"/>
      <c r="ADU87" s="6"/>
      <c r="ADV87" s="6"/>
      <c r="ADW87" s="6"/>
      <c r="ADX87" s="4"/>
      <c r="ADY87" s="6"/>
      <c r="ADZ87" s="6"/>
      <c r="AEA87" s="6"/>
      <c r="AEB87" s="6"/>
      <c r="AEC87" s="6"/>
      <c r="AED87" s="5"/>
      <c r="AEE87" s="6"/>
      <c r="AEF87" s="6"/>
      <c r="AEG87" s="6"/>
      <c r="AEH87" s="6"/>
      <c r="AEI87" s="6"/>
      <c r="AEJ87" s="6"/>
      <c r="AEK87" s="6"/>
      <c r="AEL87" s="6"/>
      <c r="AEM87" s="6"/>
      <c r="AEN87" s="6"/>
      <c r="AEO87" s="4"/>
      <c r="AEP87" s="6"/>
      <c r="AEQ87" s="6"/>
      <c r="AER87" s="6"/>
      <c r="AES87" s="6"/>
      <c r="AET87" s="6"/>
      <c r="AEU87" s="6"/>
      <c r="AEV87" s="6"/>
      <c r="AEW87" s="5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</row>
    <row r="88" spans="1:881" ht="15.75" x14ac:dyDescent="0.25">
      <c r="A88" s="4"/>
      <c r="B88" s="4"/>
      <c r="C88" s="4"/>
      <c r="D88" s="8">
        <v>1.2952899999999999E-7</v>
      </c>
      <c r="E88" s="4">
        <v>113.15834</v>
      </c>
      <c r="F88" s="4">
        <v>5.6952078049999999</v>
      </c>
      <c r="G88" s="4">
        <v>317</v>
      </c>
      <c r="H88" s="4"/>
      <c r="I88" s="4"/>
      <c r="J88" s="4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4"/>
      <c r="W88" s="6"/>
      <c r="X88" s="6"/>
      <c r="Y88" s="6"/>
      <c r="Z88" s="6"/>
      <c r="AA88" s="6"/>
      <c r="AB88" s="5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4"/>
      <c r="AN88" s="6"/>
      <c r="AO88" s="6"/>
      <c r="AP88" s="6"/>
      <c r="AQ88" s="6"/>
      <c r="AR88" s="6"/>
      <c r="AS88" s="5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4"/>
      <c r="BE88" s="6"/>
      <c r="BF88" s="6"/>
      <c r="BG88" s="4"/>
      <c r="BH88" s="4"/>
      <c r="BI88" s="6"/>
      <c r="BJ88" s="5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4"/>
      <c r="BV88" s="6"/>
      <c r="BW88" s="6"/>
      <c r="BX88" s="6"/>
      <c r="BY88" s="6"/>
      <c r="BZ88" s="6"/>
      <c r="CA88" s="5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4"/>
      <c r="CM88" s="6"/>
      <c r="CN88" s="6"/>
      <c r="CO88" s="6"/>
      <c r="CP88" s="6"/>
      <c r="CQ88" s="6"/>
      <c r="CR88" s="5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4"/>
      <c r="DD88" s="6"/>
      <c r="DE88" s="4"/>
      <c r="DF88" s="4">
        <v>36.248100000000001</v>
      </c>
      <c r="DG88" s="4">
        <v>3.8595307000000002E-2</v>
      </c>
      <c r="DH88" s="4"/>
      <c r="DI88" s="5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4"/>
      <c r="DU88" s="6"/>
      <c r="DV88" s="4"/>
      <c r="DW88" s="4">
        <v>38</v>
      </c>
      <c r="DX88" s="4">
        <v>3.8002082E-2</v>
      </c>
      <c r="DY88" s="4"/>
      <c r="DZ88" s="5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4"/>
      <c r="EL88" s="6"/>
      <c r="EM88" s="4"/>
      <c r="EN88" s="4"/>
      <c r="EO88" s="4"/>
      <c r="EP88" s="4"/>
      <c r="EQ88" s="5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4"/>
      <c r="FC88" s="6"/>
      <c r="FD88" s="6"/>
      <c r="FE88" s="6"/>
      <c r="FF88" s="6"/>
      <c r="FG88" s="6"/>
      <c r="FH88" s="5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4"/>
      <c r="FT88" s="6"/>
      <c r="FU88" s="6"/>
      <c r="FV88" s="6"/>
      <c r="FW88" s="6"/>
      <c r="FX88" s="6"/>
      <c r="FY88" s="5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4"/>
      <c r="GK88" s="6"/>
      <c r="GL88" s="6"/>
      <c r="GM88" s="6"/>
      <c r="GN88" s="6"/>
      <c r="GO88" s="6"/>
      <c r="GP88" s="5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4"/>
      <c r="HB88" s="6"/>
      <c r="HC88" s="6"/>
      <c r="HD88" s="6"/>
      <c r="HE88" s="6"/>
      <c r="HF88" s="6"/>
      <c r="HG88" s="5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4"/>
      <c r="HS88" s="6"/>
      <c r="HT88" s="6"/>
      <c r="HU88" s="6"/>
      <c r="HV88" s="6"/>
      <c r="HW88" s="6"/>
      <c r="HX88" s="5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4"/>
      <c r="IJ88" s="6"/>
      <c r="IK88" s="6"/>
      <c r="IL88" s="4"/>
      <c r="IM88" s="4"/>
      <c r="IN88" s="6"/>
      <c r="IO88" s="5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4"/>
      <c r="JA88" s="6"/>
      <c r="JB88" s="6"/>
      <c r="JC88" s="6"/>
      <c r="JD88" s="6"/>
      <c r="JE88" s="6"/>
      <c r="JF88" s="5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4"/>
      <c r="JR88" s="6"/>
      <c r="JS88" s="6"/>
      <c r="JT88" s="6"/>
      <c r="JU88" s="6"/>
      <c r="JV88" s="6"/>
      <c r="JW88" s="5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4"/>
      <c r="KI88" s="6"/>
      <c r="KJ88" s="6"/>
      <c r="KK88" s="6"/>
      <c r="KL88" s="6"/>
      <c r="KM88" s="6"/>
      <c r="KN88" s="5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4"/>
      <c r="KZ88" s="6"/>
      <c r="LA88" s="6"/>
      <c r="LB88" s="6"/>
      <c r="LC88" s="6"/>
      <c r="LD88" s="6"/>
      <c r="LE88" s="5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4"/>
      <c r="LQ88" s="6"/>
      <c r="LR88" s="6"/>
      <c r="LS88" s="6"/>
      <c r="LT88" s="6"/>
      <c r="LU88" s="6"/>
      <c r="LV88" s="5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4"/>
      <c r="MH88" s="6"/>
      <c r="MI88" s="6"/>
      <c r="MJ88" s="6"/>
      <c r="MK88" s="6"/>
      <c r="ML88" s="6"/>
      <c r="MM88" s="5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4"/>
      <c r="MY88" s="6"/>
      <c r="MZ88" s="6"/>
      <c r="NA88" s="6"/>
      <c r="NB88" s="6"/>
      <c r="NC88" s="6"/>
      <c r="ND88" s="5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4"/>
      <c r="NP88" s="6"/>
      <c r="NQ88" s="6"/>
      <c r="NR88" s="6"/>
      <c r="NS88" s="6"/>
      <c r="NT88" s="6"/>
      <c r="NU88" s="5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4"/>
      <c r="OG88" s="6"/>
      <c r="OH88" s="6"/>
      <c r="OI88" s="6"/>
      <c r="OJ88" s="6"/>
      <c r="OK88" s="6"/>
      <c r="OL88" s="5"/>
      <c r="OM88" s="6"/>
      <c r="ON88" s="6"/>
      <c r="OO88" s="6"/>
      <c r="OP88" s="6"/>
      <c r="OQ88" s="6"/>
      <c r="OR88" s="6"/>
      <c r="OS88" s="6"/>
      <c r="OT88" s="6"/>
      <c r="OU88" s="6"/>
      <c r="OV88" s="6"/>
      <c r="OW88" s="4"/>
      <c r="OX88" s="6"/>
      <c r="OY88" s="6"/>
      <c r="OZ88" s="6"/>
      <c r="PA88" s="6"/>
      <c r="PB88" s="6"/>
      <c r="PC88" s="5"/>
      <c r="PD88" s="6"/>
      <c r="PE88" s="6"/>
      <c r="PF88" s="6"/>
      <c r="PG88" s="6"/>
      <c r="PH88" s="6"/>
      <c r="PI88" s="6"/>
      <c r="PJ88" s="6"/>
      <c r="PK88" s="6"/>
      <c r="PL88" s="6"/>
      <c r="PM88" s="6"/>
      <c r="PN88" s="4"/>
      <c r="PO88" s="6"/>
      <c r="PP88" s="6"/>
      <c r="PQ88" s="6"/>
      <c r="PR88" s="6"/>
      <c r="PS88" s="6"/>
      <c r="PT88" s="5"/>
      <c r="PU88" s="6"/>
      <c r="PV88" s="6"/>
      <c r="PW88" s="6"/>
      <c r="PX88" s="6"/>
      <c r="PY88" s="6"/>
      <c r="PZ88" s="6"/>
      <c r="QA88" s="6"/>
      <c r="QB88" s="6"/>
      <c r="QC88" s="6"/>
      <c r="QD88" s="6"/>
      <c r="QE88" s="4"/>
      <c r="QF88" s="6"/>
      <c r="QG88" s="6"/>
      <c r="QH88" s="6"/>
      <c r="QI88" s="6"/>
      <c r="QJ88" s="6"/>
      <c r="QK88" s="5"/>
      <c r="QL88" s="6"/>
      <c r="QM88" s="6"/>
      <c r="QN88" s="6"/>
      <c r="QO88" s="6"/>
      <c r="QP88" s="6"/>
      <c r="QQ88" s="6"/>
      <c r="QR88" s="6"/>
      <c r="QS88" s="6"/>
      <c r="QT88" s="6"/>
      <c r="QU88" s="6"/>
      <c r="QV88" s="4"/>
      <c r="QW88" s="6"/>
      <c r="QX88" s="6"/>
      <c r="QY88" s="6"/>
      <c r="QZ88" s="6"/>
      <c r="RA88" s="6"/>
      <c r="RB88" s="5"/>
      <c r="RC88" s="6"/>
      <c r="RD88" s="6"/>
      <c r="RE88" s="6"/>
      <c r="RF88" s="6"/>
      <c r="RG88" s="6"/>
      <c r="RH88" s="6"/>
      <c r="RI88" s="6"/>
      <c r="RJ88" s="6"/>
      <c r="RK88" s="6"/>
      <c r="RL88" s="6"/>
      <c r="RM88" s="4"/>
      <c r="RN88" s="6"/>
      <c r="RO88" s="6"/>
      <c r="RP88" s="6"/>
      <c r="RQ88" s="6"/>
      <c r="RR88" s="6"/>
      <c r="RS88" s="5"/>
      <c r="RT88" s="6"/>
      <c r="RU88" s="6"/>
      <c r="RV88" s="6"/>
      <c r="RW88" s="6"/>
      <c r="RX88" s="6"/>
      <c r="RY88" s="6"/>
      <c r="RZ88" s="6"/>
      <c r="SA88" s="6"/>
      <c r="SB88" s="6"/>
      <c r="SC88" s="6"/>
      <c r="SD88" s="4"/>
      <c r="SE88" s="6"/>
      <c r="SF88" s="6"/>
      <c r="SG88" s="6"/>
      <c r="SH88" s="6"/>
      <c r="SI88" s="6"/>
      <c r="SJ88" s="5"/>
      <c r="SK88" s="6"/>
      <c r="SL88" s="6"/>
      <c r="SM88" s="6"/>
      <c r="SN88" s="6"/>
      <c r="SO88" s="6"/>
      <c r="SP88" s="6"/>
      <c r="SQ88" s="6"/>
      <c r="SR88" s="6"/>
      <c r="SS88" s="6"/>
      <c r="ST88" s="6"/>
      <c r="SU88" s="4"/>
      <c r="SV88" s="6"/>
      <c r="SW88" s="6"/>
      <c r="SX88" s="6"/>
      <c r="SY88" s="6"/>
      <c r="SZ88" s="6"/>
      <c r="TA88" s="5"/>
      <c r="TB88" s="6"/>
      <c r="TC88" s="6"/>
      <c r="TD88" s="6"/>
      <c r="TE88" s="6"/>
      <c r="TF88" s="6"/>
      <c r="TG88" s="6"/>
      <c r="TH88" s="6"/>
      <c r="TI88" s="6"/>
      <c r="TJ88" s="6"/>
      <c r="TK88" s="6"/>
      <c r="TL88" s="4"/>
      <c r="TM88" s="6"/>
      <c r="TN88" s="6"/>
      <c r="TO88" s="6"/>
      <c r="TP88" s="6"/>
      <c r="TQ88" s="6"/>
      <c r="TR88" s="5"/>
      <c r="TS88" s="6"/>
      <c r="TT88" s="6"/>
      <c r="TU88" s="6"/>
      <c r="TV88" s="6"/>
      <c r="TW88" s="6"/>
      <c r="TX88" s="6"/>
      <c r="TY88" s="6"/>
      <c r="TZ88" s="6"/>
      <c r="UA88" s="6"/>
      <c r="UB88" s="6"/>
      <c r="UC88" s="4"/>
      <c r="UD88" s="6"/>
      <c r="UE88" s="6"/>
      <c r="UF88" s="6"/>
      <c r="UG88" s="6"/>
      <c r="UH88" s="6"/>
      <c r="UI88" s="5"/>
      <c r="UJ88" s="6"/>
      <c r="UK88" s="6"/>
      <c r="UL88" s="6"/>
      <c r="UM88" s="6"/>
      <c r="UN88" s="6"/>
      <c r="UO88" s="6"/>
      <c r="UP88" s="6"/>
      <c r="UQ88" s="6"/>
      <c r="UR88" s="6"/>
      <c r="US88" s="6"/>
      <c r="UT88" s="4"/>
      <c r="UU88" s="6"/>
      <c r="UV88" s="6"/>
      <c r="UW88" s="6"/>
      <c r="UX88" s="6"/>
      <c r="UY88" s="6"/>
      <c r="UZ88" s="5"/>
      <c r="VA88" s="6"/>
      <c r="VB88" s="6"/>
      <c r="VC88" s="6"/>
      <c r="VD88" s="6"/>
      <c r="VE88" s="6"/>
      <c r="VF88" s="6"/>
      <c r="VG88" s="6"/>
      <c r="VH88" s="6"/>
      <c r="VI88" s="6"/>
      <c r="VJ88" s="6"/>
      <c r="VK88" s="4"/>
      <c r="VL88" s="6"/>
      <c r="VM88" s="6"/>
      <c r="VN88" s="6"/>
      <c r="VO88" s="6"/>
      <c r="VP88" s="6"/>
      <c r="VQ88" s="5"/>
      <c r="VR88" s="6"/>
      <c r="VS88" s="6"/>
      <c r="VT88" s="6"/>
      <c r="VU88" s="6"/>
      <c r="VV88" s="6"/>
      <c r="VW88" s="6"/>
      <c r="VX88" s="6"/>
      <c r="VY88" s="6"/>
      <c r="VZ88" s="6"/>
      <c r="WA88" s="6"/>
      <c r="WB88" s="4"/>
      <c r="WC88" s="6"/>
      <c r="WD88" s="6"/>
      <c r="WE88" s="6"/>
      <c r="WF88" s="6"/>
      <c r="WG88" s="6"/>
      <c r="WH88" s="5"/>
      <c r="WI88" s="6"/>
      <c r="WJ88" s="6"/>
      <c r="WK88" s="6"/>
      <c r="WL88" s="6"/>
      <c r="WM88" s="6"/>
      <c r="WN88" s="6"/>
      <c r="WO88" s="6"/>
      <c r="WP88" s="6"/>
      <c r="WQ88" s="6"/>
      <c r="WR88" s="6"/>
      <c r="WS88" s="4"/>
      <c r="WT88" s="6"/>
      <c r="WU88" s="6"/>
      <c r="WV88" s="6"/>
      <c r="WW88" s="6"/>
      <c r="WX88" s="6"/>
      <c r="WY88" s="5"/>
      <c r="WZ88" s="6"/>
      <c r="XA88" s="6"/>
      <c r="XB88" s="6"/>
      <c r="XC88" s="6"/>
      <c r="XD88" s="6"/>
      <c r="XE88" s="6"/>
      <c r="XF88" s="6"/>
      <c r="XG88" s="6"/>
      <c r="XH88" s="6"/>
      <c r="XI88" s="6"/>
      <c r="XJ88" s="4"/>
      <c r="XK88" s="6"/>
      <c r="XL88" s="6"/>
      <c r="XM88" s="6"/>
      <c r="XN88" s="6"/>
      <c r="XO88" s="6"/>
      <c r="XP88" s="5"/>
      <c r="XQ88" s="6"/>
      <c r="XR88" s="6"/>
      <c r="XS88" s="6"/>
      <c r="XT88" s="6"/>
      <c r="XU88" s="6"/>
      <c r="XV88" s="6"/>
      <c r="XW88" s="6"/>
      <c r="XX88" s="6"/>
      <c r="XY88" s="6"/>
      <c r="XZ88" s="6"/>
      <c r="YA88" s="4"/>
      <c r="YB88" s="6"/>
      <c r="YC88" s="6"/>
      <c r="YD88" s="6"/>
      <c r="YE88" s="6"/>
      <c r="YF88" s="6"/>
      <c r="YG88" s="5"/>
      <c r="YH88" s="6"/>
      <c r="YI88" s="6"/>
      <c r="YJ88" s="6"/>
      <c r="YK88" s="6"/>
      <c r="YL88" s="6"/>
      <c r="YM88" s="6"/>
      <c r="YN88" s="6"/>
      <c r="YO88" s="6"/>
      <c r="YP88" s="6"/>
      <c r="YQ88" s="6"/>
      <c r="YR88" s="4"/>
      <c r="YS88" s="6"/>
      <c r="YT88" s="6"/>
      <c r="YU88" s="6"/>
      <c r="YV88" s="6"/>
      <c r="YW88" s="6"/>
      <c r="YX88" s="5"/>
      <c r="YY88" s="6"/>
      <c r="YZ88" s="6"/>
      <c r="ZA88" s="6"/>
      <c r="ZB88" s="6"/>
      <c r="ZC88" s="6"/>
      <c r="ZD88" s="6"/>
      <c r="ZE88" s="6"/>
      <c r="ZF88" s="6"/>
      <c r="ZG88" s="6"/>
      <c r="ZH88" s="6"/>
      <c r="ZI88" s="4"/>
      <c r="ZJ88" s="6"/>
      <c r="ZK88" s="6"/>
      <c r="ZL88" s="6"/>
      <c r="ZM88" s="6"/>
      <c r="ZN88" s="6"/>
      <c r="ZO88" s="5"/>
      <c r="ZP88" s="6"/>
      <c r="ZQ88" s="6"/>
      <c r="ZR88" s="6"/>
      <c r="ZS88" s="6"/>
      <c r="ZT88" s="6"/>
      <c r="ZU88" s="6"/>
      <c r="ZV88" s="6"/>
      <c r="ZW88" s="6"/>
      <c r="ZX88" s="6"/>
      <c r="ZY88" s="6"/>
      <c r="ZZ88" s="4"/>
      <c r="AAA88" s="6"/>
      <c r="AAB88" s="6"/>
      <c r="AAC88" s="6"/>
      <c r="AAD88" s="6"/>
      <c r="AAE88" s="6"/>
      <c r="AAF88" s="5"/>
      <c r="AAG88" s="6"/>
      <c r="AAH88" s="6"/>
      <c r="AAI88" s="6"/>
      <c r="AAJ88" s="6"/>
      <c r="AAK88" s="6"/>
      <c r="AAL88" s="6"/>
      <c r="AAM88" s="6"/>
      <c r="AAN88" s="6"/>
      <c r="AAO88" s="6"/>
      <c r="AAP88" s="6"/>
      <c r="AAQ88" s="4"/>
      <c r="AAR88" s="6"/>
      <c r="AAS88" s="6"/>
      <c r="AAT88" s="6"/>
      <c r="AAU88" s="6"/>
      <c r="AAV88" s="6"/>
      <c r="AAW88" s="5"/>
      <c r="AAX88" s="6"/>
      <c r="AAY88" s="6"/>
      <c r="AAZ88" s="6"/>
      <c r="ABA88" s="6"/>
      <c r="ABB88" s="6"/>
      <c r="ABC88" s="6"/>
      <c r="ABD88" s="6"/>
      <c r="ABE88" s="6"/>
      <c r="ABF88" s="6"/>
      <c r="ABG88" s="6"/>
      <c r="ABH88" s="4"/>
      <c r="ABI88" s="6"/>
      <c r="ABJ88" s="6"/>
      <c r="ABK88" s="6"/>
      <c r="ABL88" s="6"/>
      <c r="ABM88" s="6"/>
      <c r="ABN88" s="5"/>
      <c r="ABO88" s="6"/>
      <c r="ABP88" s="6"/>
      <c r="ABQ88" s="6"/>
      <c r="ABR88" s="6"/>
      <c r="ABS88" s="6"/>
      <c r="ABT88" s="6"/>
      <c r="ABU88" s="6"/>
      <c r="ABV88" s="6"/>
      <c r="ABW88" s="6"/>
      <c r="ABX88" s="6"/>
      <c r="ABY88" s="4"/>
      <c r="ABZ88" s="6"/>
      <c r="ACA88" s="6"/>
      <c r="ACB88" s="6"/>
      <c r="ACC88" s="6"/>
      <c r="ACD88" s="6"/>
      <c r="ACE88" s="5"/>
      <c r="ACF88" s="6"/>
      <c r="ACG88" s="6"/>
      <c r="ACH88" s="6"/>
      <c r="ACI88" s="6"/>
      <c r="ACJ88" s="6"/>
      <c r="ACK88" s="6"/>
      <c r="ACL88" s="6"/>
      <c r="ACM88" s="6"/>
      <c r="ACN88" s="6"/>
      <c r="ACO88" s="6"/>
      <c r="ACP88" s="4"/>
      <c r="ACQ88" s="6"/>
      <c r="ACR88" s="6"/>
      <c r="ACS88" s="6"/>
      <c r="ACT88" s="6"/>
      <c r="ACU88" s="6"/>
      <c r="ACV88" s="5"/>
      <c r="ACW88" s="6"/>
      <c r="ACX88" s="6"/>
      <c r="ACY88" s="6"/>
      <c r="ACZ88" s="6"/>
      <c r="ADA88" s="6"/>
      <c r="ADB88" s="6"/>
      <c r="ADC88" s="6"/>
      <c r="ADD88" s="6"/>
      <c r="ADE88" s="6"/>
      <c r="ADF88" s="6"/>
      <c r="ADG88" s="4"/>
      <c r="ADH88" s="6"/>
      <c r="ADI88" s="6"/>
      <c r="ADJ88" s="6"/>
      <c r="ADK88" s="6"/>
      <c r="ADL88" s="6"/>
      <c r="ADM88" s="5"/>
      <c r="ADN88" s="6"/>
      <c r="ADO88" s="6"/>
      <c r="ADP88" s="6"/>
      <c r="ADQ88" s="6"/>
      <c r="ADR88" s="6"/>
      <c r="ADS88" s="6"/>
      <c r="ADT88" s="6"/>
      <c r="ADU88" s="6"/>
      <c r="ADV88" s="6"/>
      <c r="ADW88" s="6"/>
      <c r="ADX88" s="4"/>
      <c r="ADY88" s="6"/>
      <c r="ADZ88" s="6"/>
      <c r="AEA88" s="6"/>
      <c r="AEB88" s="6"/>
      <c r="AEC88" s="6"/>
      <c r="AED88" s="5"/>
      <c r="AEE88" s="6"/>
      <c r="AEF88" s="6"/>
      <c r="AEG88" s="6"/>
      <c r="AEH88" s="6"/>
      <c r="AEI88" s="6"/>
      <c r="AEJ88" s="6"/>
      <c r="AEK88" s="6"/>
      <c r="AEL88" s="6"/>
      <c r="AEM88" s="6"/>
      <c r="AEN88" s="6"/>
      <c r="AEO88" s="4"/>
      <c r="AEP88" s="6"/>
      <c r="AEQ88" s="6"/>
      <c r="AER88" s="6"/>
      <c r="AES88" s="6"/>
      <c r="AET88" s="6"/>
      <c r="AEU88" s="6"/>
      <c r="AEV88" s="6"/>
      <c r="AEW88" s="5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</row>
    <row r="89" spans="1:881" ht="15.75" x14ac:dyDescent="0.25">
      <c r="A89" s="4"/>
      <c r="B89" s="4"/>
      <c r="C89" s="4"/>
      <c r="D89" s="8">
        <v>4.4023999999999998E-7</v>
      </c>
      <c r="E89" s="8">
        <v>385</v>
      </c>
      <c r="F89" s="4">
        <v>5.9522065590000004</v>
      </c>
      <c r="G89" s="4">
        <v>318</v>
      </c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>
        <v>37.974200000000003</v>
      </c>
      <c r="DG89" s="4">
        <v>4.1964627999999997E-2</v>
      </c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>
        <v>40</v>
      </c>
      <c r="DX89" s="4">
        <v>3.9575271000000002E-2</v>
      </c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</row>
    <row r="90" spans="1:881" ht="15.75" x14ac:dyDescent="0.25">
      <c r="A90" s="4"/>
      <c r="B90" s="4"/>
      <c r="C90" s="4"/>
      <c r="D90" s="8">
        <v>1.3687699999999999E-7</v>
      </c>
      <c r="E90" s="4">
        <v>119.578332</v>
      </c>
      <c r="F90" s="4">
        <v>5.8120073049999998</v>
      </c>
      <c r="G90" s="4">
        <v>320</v>
      </c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</row>
    <row r="91" spans="1:881" ht="15.75" x14ac:dyDescent="0.25">
      <c r="A91" s="4"/>
      <c r="B91" s="4"/>
      <c r="C91" s="4"/>
      <c r="D91" s="8">
        <v>1.4570499999999999E-7</v>
      </c>
      <c r="E91" s="4">
        <v>127.2904327</v>
      </c>
      <c r="F91" s="4">
        <v>5.9471872110000001</v>
      </c>
      <c r="G91" s="4">
        <v>323</v>
      </c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6">
        <v>6.7533333000000001E-2</v>
      </c>
      <c r="DF91" s="4">
        <v>6.9043999999999999</v>
      </c>
      <c r="DG91" s="4">
        <v>2.8728259999999999E-2</v>
      </c>
      <c r="DH91" s="6">
        <v>2.14861E-4</v>
      </c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6">
        <v>6.7533333000000001E-2</v>
      </c>
      <c r="DW91" s="4">
        <v>42</v>
      </c>
      <c r="DX91" s="4">
        <v>4.0785123999999999E-2</v>
      </c>
      <c r="DY91" s="6">
        <v>1.6808400000000001E-4</v>
      </c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6">
        <v>6.7533333000000001E-2</v>
      </c>
      <c r="EN91" s="4">
        <v>0</v>
      </c>
      <c r="EO91" s="4">
        <v>2.8389999999999999E-2</v>
      </c>
      <c r="EP91" s="6">
        <v>2.07357E-4</v>
      </c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</row>
    <row r="92" spans="1:881" ht="15.75" x14ac:dyDescent="0.25">
      <c r="A92" s="4"/>
      <c r="B92" s="4"/>
      <c r="C92" s="4"/>
      <c r="D92" s="8">
        <v>1.63451E-7</v>
      </c>
      <c r="E92" s="4">
        <v>142.79362420000001</v>
      </c>
      <c r="F92" s="4">
        <v>6.2040259889999998</v>
      </c>
      <c r="G92" s="4">
        <v>326</v>
      </c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6"/>
      <c r="DF92" s="4">
        <v>8.6304999999999996</v>
      </c>
      <c r="DG92" s="4">
        <v>3.0611897999999998E-2</v>
      </c>
      <c r="DH92" s="6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6"/>
      <c r="DW92" s="4">
        <v>44</v>
      </c>
      <c r="DX92" s="4">
        <v>3.4288064E-2</v>
      </c>
      <c r="DY92" s="6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6"/>
      <c r="EN92" s="4">
        <v>2</v>
      </c>
      <c r="EO92" s="4">
        <v>2.8389999999999999E-2</v>
      </c>
      <c r="EP92" s="6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</row>
    <row r="93" spans="1:881" ht="15.75" x14ac:dyDescent="0.25">
      <c r="A93" s="4"/>
      <c r="B93" s="4"/>
      <c r="C93" s="4"/>
      <c r="D93" s="8">
        <v>1.45177E-7</v>
      </c>
      <c r="E93" s="4">
        <v>126.82902300000001</v>
      </c>
      <c r="F93" s="4">
        <v>5.9392474650000002</v>
      </c>
      <c r="G93" s="4">
        <v>329</v>
      </c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6"/>
      <c r="DF93" s="4">
        <v>10.3566</v>
      </c>
      <c r="DG93" s="4">
        <v>3.0261982E-2</v>
      </c>
      <c r="DH93" s="6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6"/>
      <c r="DW93" s="4">
        <v>46</v>
      </c>
      <c r="DX93" s="4">
        <v>3.5987519000000003E-2</v>
      </c>
      <c r="DY93" s="6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6"/>
      <c r="EN93" s="4">
        <v>4</v>
      </c>
      <c r="EO93" s="4">
        <v>2.9212999999999999E-2</v>
      </c>
      <c r="EP93" s="6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</row>
    <row r="94" spans="1:881" ht="15.75" x14ac:dyDescent="0.25">
      <c r="A94" s="4"/>
      <c r="B94" s="4"/>
      <c r="C94" s="4"/>
      <c r="D94" s="8">
        <v>1.35884E-7</v>
      </c>
      <c r="E94" s="4">
        <v>118.7106837</v>
      </c>
      <c r="F94" s="4">
        <v>5.7964576069999998</v>
      </c>
      <c r="G94" s="4">
        <v>332</v>
      </c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6"/>
      <c r="DF94" s="4">
        <v>12.082700000000001</v>
      </c>
      <c r="DG94" s="4">
        <v>3.0213461E-2</v>
      </c>
      <c r="DH94" s="6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6"/>
      <c r="DW94" s="4">
        <v>48</v>
      </c>
      <c r="DX94" s="4">
        <v>3.7366608000000003E-2</v>
      </c>
      <c r="DY94" s="6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6"/>
      <c r="EN94" s="4">
        <v>6</v>
      </c>
      <c r="EO94" s="4">
        <v>2.9513999999999999E-2</v>
      </c>
      <c r="EP94" s="6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O94" s="4"/>
      <c r="XP94" s="4"/>
      <c r="XQ94" s="4"/>
      <c r="XR94" s="4"/>
      <c r="XS94" s="4"/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/>
      <c r="AEH94" s="4"/>
      <c r="AEI94" s="4"/>
      <c r="AEJ94" s="4"/>
      <c r="AEK94" s="4"/>
      <c r="AEL94" s="4"/>
      <c r="AEM94" s="4"/>
      <c r="AEN94" s="4"/>
      <c r="AEO94" s="4"/>
      <c r="AEP94" s="4"/>
      <c r="AEQ94" s="4"/>
      <c r="AER94" s="4"/>
      <c r="AES94" s="4"/>
      <c r="AET94" s="4"/>
      <c r="AEU94" s="4"/>
      <c r="AEV94" s="4"/>
      <c r="AEW94" s="4"/>
      <c r="AEX94" s="4"/>
      <c r="AEY94" s="4"/>
      <c r="AEZ94" s="4"/>
      <c r="AFA94" s="4"/>
      <c r="AFB94" s="4"/>
      <c r="AFC94" s="4"/>
      <c r="AFD94" s="4"/>
      <c r="AFE94" s="4"/>
      <c r="AFF94" s="4"/>
      <c r="AFG94" s="4"/>
      <c r="AFH94" s="4"/>
      <c r="AFI94" s="4"/>
      <c r="AFJ94" s="4"/>
      <c r="AFK94" s="4"/>
      <c r="AFL94" s="4"/>
      <c r="AFM94" s="4"/>
      <c r="AFN94" s="4"/>
      <c r="AFO94" s="4"/>
      <c r="AFP94" s="4"/>
      <c r="AFQ94" s="4"/>
      <c r="AFR94" s="4"/>
      <c r="AFS94" s="4"/>
      <c r="AFT94" s="4"/>
      <c r="AFU94" s="4"/>
      <c r="AFV94" s="4"/>
      <c r="AFW94" s="4"/>
      <c r="AFX94" s="4"/>
      <c r="AFY94" s="4"/>
      <c r="AFZ94" s="4"/>
      <c r="AGA94" s="4"/>
      <c r="AGB94" s="4"/>
      <c r="AGC94" s="4"/>
      <c r="AGD94" s="4"/>
      <c r="AGE94" s="4"/>
      <c r="AGF94" s="4"/>
      <c r="AGG94" s="4"/>
      <c r="AGH94" s="4"/>
      <c r="AGI94" s="4"/>
      <c r="AGJ94" s="4"/>
      <c r="AGK94" s="4"/>
      <c r="AGL94" s="4"/>
      <c r="AGM94" s="4"/>
      <c r="AGN94" s="4"/>
      <c r="AGO94" s="4"/>
      <c r="AGP94" s="4"/>
      <c r="AGQ94" s="4"/>
      <c r="AGR94" s="4"/>
      <c r="AGS94" s="4"/>
      <c r="AGT94" s="4"/>
      <c r="AGU94" s="4"/>
      <c r="AGV94" s="4"/>
      <c r="AGW94" s="4"/>
    </row>
    <row r="95" spans="1:881" ht="15.75" x14ac:dyDescent="0.25">
      <c r="A95" s="4"/>
      <c r="B95" s="4"/>
      <c r="C95" s="4"/>
      <c r="D95" s="4"/>
      <c r="E95" s="4"/>
      <c r="F95" s="4">
        <v>4.3</v>
      </c>
      <c r="G95" s="4">
        <v>332</v>
      </c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6"/>
      <c r="DF95" s="4">
        <v>13.8088</v>
      </c>
      <c r="DG95" s="4">
        <v>3.1526428000000002E-2</v>
      </c>
      <c r="DH95" s="6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6"/>
      <c r="DW95" s="4">
        <v>50</v>
      </c>
      <c r="DX95" s="4">
        <v>3.6481255999999997E-2</v>
      </c>
      <c r="DY95" s="6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6"/>
      <c r="EN95" s="4">
        <v>8</v>
      </c>
      <c r="EO95" s="4">
        <v>3.0277999999999999E-2</v>
      </c>
      <c r="EP95" s="6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  <c r="AET95" s="4"/>
      <c r="AEU95" s="4"/>
      <c r="AEV95" s="4"/>
      <c r="AEW95" s="4"/>
      <c r="AEX95" s="4"/>
      <c r="AEY95" s="4"/>
      <c r="AEZ95" s="4"/>
      <c r="AFA95" s="4"/>
      <c r="AFB95" s="4"/>
      <c r="AFC95" s="4"/>
      <c r="AFD95" s="4"/>
      <c r="AFE95" s="4"/>
      <c r="AFF95" s="4"/>
      <c r="AFG95" s="4"/>
      <c r="AFH95" s="4"/>
      <c r="AFI95" s="4"/>
      <c r="AFJ95" s="4"/>
      <c r="AFK95" s="4"/>
      <c r="AFL95" s="4"/>
      <c r="AFM95" s="4"/>
      <c r="AFN95" s="4"/>
      <c r="AFO95" s="4"/>
      <c r="AFP95" s="4"/>
      <c r="AFQ95" s="4"/>
      <c r="AFR95" s="4"/>
      <c r="AFS95" s="4"/>
      <c r="AFT95" s="4"/>
      <c r="AFU95" s="4"/>
      <c r="AFV95" s="4"/>
      <c r="AFW95" s="4"/>
      <c r="AFX95" s="4"/>
      <c r="AFY95" s="4"/>
      <c r="AFZ95" s="4"/>
      <c r="AGA95" s="4"/>
      <c r="AGB95" s="4"/>
      <c r="AGC95" s="4"/>
      <c r="AGD95" s="4"/>
      <c r="AGE95" s="4"/>
      <c r="AGF95" s="4"/>
      <c r="AGG95" s="4"/>
      <c r="AGH95" s="4"/>
      <c r="AGI95" s="4"/>
      <c r="AGJ95" s="4"/>
      <c r="AGK95" s="4"/>
      <c r="AGL95" s="4"/>
      <c r="AGM95" s="4"/>
      <c r="AGN95" s="4"/>
      <c r="AGO95" s="4"/>
      <c r="AGP95" s="4"/>
      <c r="AGQ95" s="4"/>
      <c r="AGR95" s="4"/>
      <c r="AGS95" s="4"/>
      <c r="AGT95" s="4"/>
      <c r="AGU95" s="4"/>
      <c r="AGV95" s="4"/>
      <c r="AGW95" s="4"/>
    </row>
    <row r="96" spans="1:881" ht="15.75" x14ac:dyDescent="0.25">
      <c r="A96" s="4"/>
      <c r="B96" s="4"/>
      <c r="C96" s="4"/>
      <c r="D96" s="8">
        <v>7.9297199999999996E-8</v>
      </c>
      <c r="E96" s="4">
        <v>69.275336609999997</v>
      </c>
      <c r="F96" s="4">
        <v>4.7545727690000001</v>
      </c>
      <c r="G96" s="4">
        <v>335</v>
      </c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6"/>
      <c r="DF96" s="4">
        <v>15.5349</v>
      </c>
      <c r="DG96" s="4">
        <v>3.3968503999999997E-2</v>
      </c>
      <c r="DH96" s="6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6"/>
      <c r="DW96" s="4">
        <v>52</v>
      </c>
      <c r="DX96" s="4">
        <v>3.6781335999999998E-2</v>
      </c>
      <c r="DY96" s="6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6"/>
      <c r="EN96" s="4">
        <v>10</v>
      </c>
      <c r="EO96" s="4">
        <v>3.0148999999999999E-2</v>
      </c>
      <c r="EP96" s="6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</row>
    <row r="97" spans="1:881" ht="15.75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6"/>
      <c r="DF97" s="4">
        <v>17.260999999999999</v>
      </c>
      <c r="DG97" s="4">
        <v>3.2005811000000002E-2</v>
      </c>
      <c r="DH97" s="6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6"/>
      <c r="DW97" s="4">
        <v>54</v>
      </c>
      <c r="DX97" s="4">
        <v>3.6826920999999999E-2</v>
      </c>
      <c r="DY97" s="6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6"/>
      <c r="EN97" s="4">
        <v>12</v>
      </c>
      <c r="EO97" s="4">
        <v>3.0733E-2</v>
      </c>
      <c r="EP97" s="6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  <c r="AET97" s="4"/>
      <c r="AEU97" s="4"/>
      <c r="AEV97" s="4"/>
      <c r="AEW97" s="4"/>
      <c r="AEX97" s="4"/>
      <c r="AEY97" s="4"/>
      <c r="AEZ97" s="4"/>
      <c r="AFA97" s="4"/>
      <c r="AFB97" s="4"/>
      <c r="AFC97" s="4"/>
      <c r="AFD97" s="4"/>
      <c r="AFE97" s="4"/>
      <c r="AFF97" s="4"/>
      <c r="AFG97" s="4"/>
      <c r="AFH97" s="4"/>
      <c r="AFI97" s="4"/>
      <c r="AFJ97" s="4"/>
      <c r="AFK97" s="4"/>
      <c r="AFL97" s="4"/>
      <c r="AFM97" s="4"/>
      <c r="AFN97" s="4"/>
      <c r="AFO97" s="4"/>
      <c r="AFP97" s="4"/>
      <c r="AFQ97" s="4"/>
      <c r="AFR97" s="4"/>
      <c r="AFS97" s="4"/>
      <c r="AFT97" s="4"/>
      <c r="AFU97" s="4"/>
      <c r="AFV97" s="4"/>
      <c r="AFW97" s="4"/>
      <c r="AFX97" s="4"/>
      <c r="AFY97" s="4"/>
      <c r="AFZ97" s="4"/>
      <c r="AGA97" s="4"/>
      <c r="AGB97" s="4"/>
      <c r="AGC97" s="4"/>
      <c r="AGD97" s="4"/>
      <c r="AGE97" s="4"/>
      <c r="AGF97" s="4"/>
      <c r="AGG97" s="4"/>
      <c r="AGH97" s="4"/>
      <c r="AGI97" s="4"/>
      <c r="AGJ97" s="4"/>
      <c r="AGK97" s="4"/>
      <c r="AGL97" s="4"/>
      <c r="AGM97" s="4"/>
      <c r="AGN97" s="4"/>
      <c r="AGO97" s="4"/>
      <c r="AGP97" s="4"/>
      <c r="AGQ97" s="4"/>
      <c r="AGR97" s="4"/>
      <c r="AGS97" s="4"/>
      <c r="AGT97" s="4"/>
      <c r="AGU97" s="4"/>
      <c r="AGV97" s="4"/>
      <c r="AGW97" s="4"/>
    </row>
    <row r="98" spans="1:881" ht="15.75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6"/>
      <c r="DF98" s="4">
        <v>18.987100000000002</v>
      </c>
      <c r="DG98" s="4">
        <v>3.1646646E-2</v>
      </c>
      <c r="DH98" s="6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6"/>
      <c r="DW98" s="4">
        <v>56</v>
      </c>
      <c r="DX98" s="4">
        <v>3.8224060999999997E-2</v>
      </c>
      <c r="DY98" s="6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6"/>
      <c r="EN98" s="4"/>
      <c r="EO98" s="4"/>
      <c r="EP98" s="6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/>
      <c r="ADW98" s="4"/>
      <c r="ADX98" s="4"/>
      <c r="ADY98" s="4"/>
      <c r="ADZ98" s="4"/>
      <c r="AEA98" s="4"/>
      <c r="AEB98" s="4"/>
      <c r="AEC98" s="4"/>
      <c r="AED98" s="4"/>
      <c r="AEE98" s="4"/>
      <c r="AEF98" s="4"/>
      <c r="AEG98" s="4"/>
      <c r="AEH98" s="4"/>
      <c r="AEI98" s="4"/>
      <c r="AEJ98" s="4"/>
      <c r="AEK98" s="4"/>
      <c r="AEL98" s="4"/>
      <c r="AEM98" s="4"/>
      <c r="AEN98" s="4"/>
      <c r="AEO98" s="4"/>
      <c r="AEP98" s="4"/>
      <c r="AEQ98" s="4"/>
      <c r="AER98" s="4"/>
      <c r="AES98" s="4"/>
      <c r="AET98" s="4"/>
      <c r="AEU98" s="4"/>
      <c r="AEV98" s="4"/>
      <c r="AEW98" s="4"/>
      <c r="AEX98" s="4"/>
      <c r="AEY98" s="4"/>
      <c r="AEZ98" s="4"/>
      <c r="AFA98" s="4"/>
      <c r="AFB98" s="4"/>
      <c r="AFC98" s="4"/>
      <c r="AFD98" s="4"/>
      <c r="AFE98" s="4"/>
      <c r="AFF98" s="4"/>
      <c r="AFG98" s="4"/>
      <c r="AFH98" s="4"/>
      <c r="AFI98" s="4"/>
      <c r="AFJ98" s="4"/>
      <c r="AFK98" s="4"/>
      <c r="AFL98" s="4"/>
      <c r="AFM98" s="4"/>
      <c r="AFN98" s="4"/>
      <c r="AFO98" s="4"/>
      <c r="AFP98" s="4"/>
      <c r="AFQ98" s="4"/>
      <c r="AFR98" s="4"/>
      <c r="AFS98" s="4"/>
      <c r="AFT98" s="4"/>
      <c r="AFU98" s="4"/>
      <c r="AFV98" s="4"/>
      <c r="AFW98" s="4"/>
      <c r="AFX98" s="4"/>
      <c r="AFY98" s="4"/>
      <c r="AFZ98" s="4"/>
      <c r="AGA98" s="4"/>
      <c r="AGB98" s="4"/>
      <c r="AGC98" s="4"/>
      <c r="AGD98" s="4"/>
      <c r="AGE98" s="4"/>
      <c r="AGF98" s="4"/>
      <c r="AGG98" s="4"/>
      <c r="AGH98" s="4"/>
      <c r="AGI98" s="4"/>
      <c r="AGJ98" s="4"/>
      <c r="AGK98" s="4"/>
      <c r="AGL98" s="4"/>
      <c r="AGM98" s="4"/>
      <c r="AGN98" s="4"/>
      <c r="AGO98" s="4"/>
      <c r="AGP98" s="4"/>
      <c r="AGQ98" s="4"/>
      <c r="AGR98" s="4"/>
      <c r="AGS98" s="4"/>
      <c r="AGT98" s="4"/>
      <c r="AGU98" s="4"/>
      <c r="AGV98" s="4"/>
      <c r="AGW98" s="4"/>
    </row>
    <row r="99" spans="1:881" ht="15.75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6"/>
      <c r="DF99" s="4">
        <v>20.713200000000001</v>
      </c>
      <c r="DG99" s="4">
        <v>3.367995E-2</v>
      </c>
      <c r="DH99" s="6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6"/>
      <c r="DW99" s="4">
        <v>58</v>
      </c>
      <c r="DX99" s="4">
        <v>3.8797074000000001E-2</v>
      </c>
      <c r="DY99" s="6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6"/>
      <c r="EN99" s="4"/>
      <c r="EO99" s="4"/>
      <c r="EP99" s="6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O99" s="4"/>
      <c r="XP99" s="4"/>
      <c r="XQ99" s="4"/>
      <c r="XR99" s="4"/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  <c r="ADR99" s="4"/>
      <c r="ADS99" s="4"/>
      <c r="ADT99" s="4"/>
      <c r="ADU99" s="4"/>
      <c r="ADV99" s="4"/>
      <c r="ADW99" s="4"/>
      <c r="ADX99" s="4"/>
      <c r="ADY99" s="4"/>
      <c r="ADZ99" s="4"/>
      <c r="AEA99" s="4"/>
      <c r="AEB99" s="4"/>
      <c r="AEC99" s="4"/>
      <c r="AED99" s="4"/>
      <c r="AEE99" s="4"/>
      <c r="AEF99" s="4"/>
      <c r="AEG99" s="4"/>
      <c r="AEH99" s="4"/>
      <c r="AEI99" s="4"/>
      <c r="AEJ99" s="4"/>
      <c r="AEK99" s="4"/>
      <c r="AEL99" s="4"/>
      <c r="AEM99" s="4"/>
      <c r="AEN99" s="4"/>
      <c r="AEO99" s="4"/>
      <c r="AEP99" s="4"/>
      <c r="AEQ99" s="4"/>
      <c r="AER99" s="4"/>
      <c r="AES99" s="4"/>
      <c r="AET99" s="4"/>
      <c r="AEU99" s="4"/>
      <c r="AEV99" s="4"/>
      <c r="AEW99" s="4"/>
      <c r="AEX99" s="4"/>
      <c r="AEY99" s="4"/>
      <c r="AEZ99" s="4"/>
      <c r="AFA99" s="4"/>
      <c r="AFB99" s="4"/>
      <c r="AFC99" s="4"/>
      <c r="AFD99" s="4"/>
      <c r="AFE99" s="4"/>
      <c r="AFF99" s="4"/>
      <c r="AFG99" s="4"/>
      <c r="AFH99" s="4"/>
      <c r="AFI99" s="4"/>
      <c r="AFJ99" s="4"/>
      <c r="AFK99" s="4"/>
      <c r="AFL99" s="4"/>
      <c r="AFM99" s="4"/>
      <c r="AFN99" s="4"/>
      <c r="AFO99" s="4"/>
      <c r="AFP99" s="4"/>
      <c r="AFQ99" s="4"/>
      <c r="AFR99" s="4"/>
      <c r="AFS99" s="4"/>
      <c r="AFT99" s="4"/>
      <c r="AFU99" s="4"/>
      <c r="AFV99" s="4"/>
      <c r="AFW99" s="4"/>
      <c r="AFX99" s="4"/>
      <c r="AFY99" s="4"/>
      <c r="AFZ99" s="4"/>
      <c r="AGA99" s="4"/>
      <c r="AGB99" s="4"/>
      <c r="AGC99" s="4"/>
      <c r="AGD99" s="4"/>
      <c r="AGE99" s="4"/>
      <c r="AGF99" s="4"/>
      <c r="AGG99" s="4"/>
      <c r="AGH99" s="4"/>
      <c r="AGI99" s="4"/>
      <c r="AGJ99" s="4"/>
      <c r="AGK99" s="4"/>
      <c r="AGL99" s="4"/>
      <c r="AGM99" s="4"/>
      <c r="AGN99" s="4"/>
      <c r="AGO99" s="4"/>
      <c r="AGP99" s="4"/>
      <c r="AGQ99" s="4"/>
      <c r="AGR99" s="4"/>
      <c r="AGS99" s="4"/>
      <c r="AGT99" s="4"/>
      <c r="AGU99" s="4"/>
      <c r="AGV99" s="4"/>
      <c r="AGW99" s="4"/>
    </row>
    <row r="100" spans="1:881" ht="15.75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6"/>
      <c r="DF100" s="4">
        <v>22.439299999999999</v>
      </c>
      <c r="DG100" s="4">
        <v>3.3323747000000001E-2</v>
      </c>
      <c r="DH100" s="6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6"/>
      <c r="DW100" s="4">
        <v>60</v>
      </c>
      <c r="DX100" s="4">
        <v>3.8415153E-2</v>
      </c>
      <c r="DY100" s="6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6"/>
      <c r="EN100" s="4"/>
      <c r="EO100" s="4"/>
      <c r="EP100" s="6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  <c r="ADS100" s="4"/>
      <c r="ADT100" s="4"/>
      <c r="ADU100" s="4"/>
      <c r="ADV100" s="4"/>
      <c r="ADW100" s="4"/>
      <c r="ADX100" s="4"/>
      <c r="ADY100" s="4"/>
      <c r="ADZ100" s="4"/>
      <c r="AEA100" s="4"/>
      <c r="AEB100" s="4"/>
      <c r="AEC100" s="4"/>
      <c r="AED100" s="4"/>
      <c r="AEE100" s="4"/>
      <c r="AEF100" s="4"/>
      <c r="AEG100" s="4"/>
      <c r="AEH100" s="4"/>
      <c r="AEI100" s="4"/>
      <c r="AEJ100" s="4"/>
      <c r="AEK100" s="4"/>
      <c r="AEL100" s="4"/>
      <c r="AEM100" s="4"/>
      <c r="AEN100" s="4"/>
      <c r="AEO100" s="4"/>
      <c r="AEP100" s="4"/>
      <c r="AEQ100" s="4"/>
      <c r="AER100" s="4"/>
      <c r="AES100" s="4"/>
      <c r="AET100" s="4"/>
      <c r="AEU100" s="4"/>
      <c r="AEV100" s="4"/>
      <c r="AEW100" s="4"/>
      <c r="AEX100" s="4"/>
      <c r="AEY100" s="4"/>
      <c r="AEZ100" s="4"/>
      <c r="AFA100" s="4"/>
      <c r="AFB100" s="4"/>
      <c r="AFC100" s="4"/>
      <c r="AFD100" s="4"/>
      <c r="AFE100" s="4"/>
      <c r="AFF100" s="4"/>
      <c r="AFG100" s="4"/>
      <c r="AFH100" s="4"/>
      <c r="AFI100" s="4"/>
      <c r="AFJ100" s="4"/>
      <c r="AFK100" s="4"/>
      <c r="AFL100" s="4"/>
      <c r="AFM100" s="4"/>
      <c r="AFN100" s="4"/>
      <c r="AFO100" s="4"/>
      <c r="AFP100" s="4"/>
      <c r="AFQ100" s="4"/>
      <c r="AFR100" s="4"/>
      <c r="AFS100" s="4"/>
      <c r="AFT100" s="4"/>
      <c r="AFU100" s="4"/>
      <c r="AFV100" s="4"/>
      <c r="AFW100" s="4"/>
      <c r="AFX100" s="4"/>
      <c r="AFY100" s="4"/>
      <c r="AFZ100" s="4"/>
      <c r="AGA100" s="4"/>
      <c r="AGB100" s="4"/>
      <c r="AGC100" s="4"/>
      <c r="AGD100" s="4"/>
      <c r="AGE100" s="4"/>
      <c r="AGF100" s="4"/>
      <c r="AGG100" s="4"/>
      <c r="AGH100" s="4"/>
      <c r="AGI100" s="4"/>
      <c r="AGJ100" s="4"/>
      <c r="AGK100" s="4"/>
      <c r="AGL100" s="4"/>
      <c r="AGM100" s="4"/>
      <c r="AGN100" s="4"/>
      <c r="AGO100" s="4"/>
      <c r="AGP100" s="4"/>
      <c r="AGQ100" s="4"/>
      <c r="AGR100" s="4"/>
      <c r="AGS100" s="4"/>
      <c r="AGT100" s="4"/>
      <c r="AGU100" s="4"/>
      <c r="AGV100" s="4"/>
      <c r="AGW100" s="4"/>
    </row>
    <row r="101" spans="1:881" ht="15.75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6"/>
      <c r="DF101" s="4">
        <v>24.165400000000002</v>
      </c>
      <c r="DG101" s="4">
        <v>3.2948366E-2</v>
      </c>
      <c r="DH101" s="6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6"/>
      <c r="DW101" s="4">
        <v>62</v>
      </c>
      <c r="DX101" s="4">
        <v>3.9076319999999998E-2</v>
      </c>
      <c r="DY101" s="6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6"/>
      <c r="EN101" s="4"/>
      <c r="EO101" s="4"/>
      <c r="EP101" s="6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  <c r="ADS101" s="4"/>
      <c r="ADT101" s="4"/>
      <c r="ADU101" s="4"/>
      <c r="ADV101" s="4"/>
      <c r="ADW101" s="4"/>
      <c r="ADX101" s="4"/>
      <c r="ADY101" s="4"/>
      <c r="ADZ101" s="4"/>
      <c r="AEA101" s="4"/>
      <c r="AEB101" s="4"/>
      <c r="AEC101" s="4"/>
      <c r="AED101" s="4"/>
      <c r="AEE101" s="4"/>
      <c r="AEF101" s="4"/>
      <c r="AEG101" s="4"/>
      <c r="AEH101" s="4"/>
      <c r="AEI101" s="4"/>
      <c r="AEJ101" s="4"/>
      <c r="AEK101" s="4"/>
      <c r="AEL101" s="4"/>
      <c r="AEM101" s="4"/>
      <c r="AEN101" s="4"/>
      <c r="AEO101" s="4"/>
      <c r="AEP101" s="4"/>
      <c r="AEQ101" s="4"/>
      <c r="AER101" s="4"/>
      <c r="AES101" s="4"/>
      <c r="AET101" s="4"/>
      <c r="AEU101" s="4"/>
      <c r="AEV101" s="4"/>
      <c r="AEW101" s="4"/>
      <c r="AEX101" s="4"/>
      <c r="AEY101" s="4"/>
      <c r="AEZ101" s="4"/>
      <c r="AFA101" s="4"/>
      <c r="AFB101" s="4"/>
      <c r="AFC101" s="4"/>
      <c r="AFD101" s="4"/>
      <c r="AFE101" s="4"/>
      <c r="AFF101" s="4"/>
      <c r="AFG101" s="4"/>
      <c r="AFH101" s="4"/>
      <c r="AFI101" s="4"/>
      <c r="AFJ101" s="4"/>
      <c r="AFK101" s="4"/>
      <c r="AFL101" s="4"/>
      <c r="AFM101" s="4"/>
      <c r="AFN101" s="4"/>
      <c r="AFO101" s="4"/>
      <c r="AFP101" s="4"/>
      <c r="AFQ101" s="4"/>
      <c r="AFR101" s="4"/>
      <c r="AFS101" s="4"/>
      <c r="AFT101" s="4"/>
      <c r="AFU101" s="4"/>
      <c r="AFV101" s="4"/>
      <c r="AFW101" s="4"/>
      <c r="AFX101" s="4"/>
      <c r="AFY101" s="4"/>
      <c r="AFZ101" s="4"/>
      <c r="AGA101" s="4"/>
      <c r="AGB101" s="4"/>
      <c r="AGC101" s="4"/>
      <c r="AGD101" s="4"/>
      <c r="AGE101" s="4"/>
      <c r="AGF101" s="4"/>
      <c r="AGG101" s="4"/>
      <c r="AGH101" s="4"/>
      <c r="AGI101" s="4"/>
      <c r="AGJ101" s="4"/>
      <c r="AGK101" s="4"/>
      <c r="AGL101" s="4"/>
      <c r="AGM101" s="4"/>
      <c r="AGN101" s="4"/>
      <c r="AGO101" s="4"/>
      <c r="AGP101" s="4"/>
      <c r="AGQ101" s="4"/>
      <c r="AGR101" s="4"/>
      <c r="AGS101" s="4"/>
      <c r="AGT101" s="4"/>
      <c r="AGU101" s="4"/>
      <c r="AGV101" s="4"/>
      <c r="AGW101" s="4"/>
    </row>
    <row r="102" spans="1:881" ht="15.75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>
        <v>25.891500000000001</v>
      </c>
      <c r="DG102" s="4">
        <v>3.4302762000000001E-2</v>
      </c>
      <c r="DH102" s="6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>
        <v>64</v>
      </c>
      <c r="DX102" s="4">
        <v>3.9986434000000001E-2</v>
      </c>
      <c r="DY102" s="6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6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  <c r="ADR102" s="4"/>
      <c r="ADS102" s="4"/>
      <c r="ADT102" s="4"/>
      <c r="ADU102" s="4"/>
      <c r="ADV102" s="4"/>
      <c r="ADW102" s="4"/>
      <c r="ADX102" s="4"/>
      <c r="ADY102" s="4"/>
      <c r="ADZ102" s="4"/>
      <c r="AEA102" s="4"/>
      <c r="AEB102" s="4"/>
      <c r="AEC102" s="4"/>
      <c r="AED102" s="4"/>
      <c r="AEE102" s="4"/>
      <c r="AEF102" s="4"/>
      <c r="AEG102" s="4"/>
      <c r="AEH102" s="4"/>
      <c r="AEI102" s="4"/>
      <c r="AEJ102" s="4"/>
      <c r="AEK102" s="4"/>
      <c r="AEL102" s="4"/>
      <c r="AEM102" s="4"/>
      <c r="AEN102" s="4"/>
      <c r="AEO102" s="4"/>
      <c r="AEP102" s="4"/>
      <c r="AEQ102" s="4"/>
      <c r="AER102" s="4"/>
      <c r="AES102" s="4"/>
      <c r="AET102" s="4"/>
      <c r="AEU102" s="4"/>
      <c r="AEV102" s="4"/>
      <c r="AEW102" s="4"/>
      <c r="AEX102" s="4"/>
      <c r="AEY102" s="4"/>
      <c r="AEZ102" s="4"/>
      <c r="AFA102" s="4"/>
      <c r="AFB102" s="4"/>
      <c r="AFC102" s="4"/>
      <c r="AFD102" s="4"/>
      <c r="AFE102" s="4"/>
      <c r="AFF102" s="4"/>
      <c r="AFG102" s="4"/>
      <c r="AFH102" s="4"/>
      <c r="AFI102" s="4"/>
      <c r="AFJ102" s="4"/>
      <c r="AFK102" s="4"/>
      <c r="AFL102" s="4"/>
      <c r="AFM102" s="4"/>
      <c r="AFN102" s="4"/>
      <c r="AFO102" s="4"/>
      <c r="AFP102" s="4"/>
      <c r="AFQ102" s="4"/>
      <c r="AFR102" s="4"/>
      <c r="AFS102" s="4"/>
      <c r="AFT102" s="4"/>
      <c r="AFU102" s="4"/>
      <c r="AFV102" s="4"/>
      <c r="AFW102" s="4"/>
      <c r="AFX102" s="4"/>
      <c r="AFY102" s="4"/>
      <c r="AFZ102" s="4"/>
      <c r="AGA102" s="4"/>
      <c r="AGB102" s="4"/>
      <c r="AGC102" s="4"/>
      <c r="AGD102" s="4"/>
      <c r="AGE102" s="4"/>
      <c r="AGF102" s="4"/>
      <c r="AGG102" s="4"/>
      <c r="AGH102" s="4"/>
      <c r="AGI102" s="4"/>
      <c r="AGJ102" s="4"/>
      <c r="AGK102" s="4"/>
      <c r="AGL102" s="4"/>
      <c r="AGM102" s="4"/>
      <c r="AGN102" s="4"/>
      <c r="AGO102" s="4"/>
      <c r="AGP102" s="4"/>
      <c r="AGQ102" s="4"/>
      <c r="AGR102" s="4"/>
      <c r="AGS102" s="4"/>
      <c r="AGT102" s="4"/>
      <c r="AGU102" s="4"/>
      <c r="AGV102" s="4"/>
      <c r="AGW102" s="4"/>
    </row>
    <row r="103" spans="1:881" ht="15.75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>
        <v>27.617599999999999</v>
      </c>
      <c r="DG103" s="4">
        <v>3.3702487000000003E-2</v>
      </c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>
        <v>66</v>
      </c>
      <c r="DX103" s="4">
        <v>3.9236160999999999E-2</v>
      </c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  <c r="ADT103" s="4"/>
      <c r="ADU103" s="4"/>
      <c r="ADV103" s="4"/>
      <c r="ADW103" s="4"/>
      <c r="ADX103" s="4"/>
      <c r="ADY103" s="4"/>
      <c r="ADZ103" s="4"/>
      <c r="AEA103" s="4"/>
      <c r="AEB103" s="4"/>
      <c r="AEC103" s="4"/>
      <c r="AED103" s="4"/>
      <c r="AEE103" s="4"/>
      <c r="AEF103" s="4"/>
      <c r="AEG103" s="4"/>
      <c r="AEH103" s="4"/>
      <c r="AEI103" s="4"/>
      <c r="AEJ103" s="4"/>
      <c r="AEK103" s="4"/>
      <c r="AEL103" s="4"/>
      <c r="AEM103" s="4"/>
      <c r="AEN103" s="4"/>
      <c r="AEO103" s="4"/>
      <c r="AEP103" s="4"/>
      <c r="AEQ103" s="4"/>
      <c r="AER103" s="4"/>
      <c r="AES103" s="4"/>
      <c r="AET103" s="4"/>
      <c r="AEU103" s="4"/>
      <c r="AEV103" s="4"/>
      <c r="AEW103" s="4"/>
      <c r="AEX103" s="4"/>
      <c r="AEY103" s="4"/>
      <c r="AEZ103" s="4"/>
      <c r="AFA103" s="4"/>
      <c r="AFB103" s="4"/>
      <c r="AFC103" s="4"/>
      <c r="AFD103" s="4"/>
      <c r="AFE103" s="4"/>
      <c r="AFF103" s="4"/>
      <c r="AFG103" s="4"/>
      <c r="AFH103" s="4"/>
      <c r="AFI103" s="4"/>
      <c r="AFJ103" s="4"/>
      <c r="AFK103" s="4"/>
      <c r="AFL103" s="4"/>
      <c r="AFM103" s="4"/>
      <c r="AFN103" s="4"/>
      <c r="AFO103" s="4"/>
      <c r="AFP103" s="4"/>
      <c r="AFQ103" s="4"/>
      <c r="AFR103" s="4"/>
      <c r="AFS103" s="4"/>
      <c r="AFT103" s="4"/>
      <c r="AFU103" s="4"/>
      <c r="AFV103" s="4"/>
      <c r="AFW103" s="4"/>
      <c r="AFX103" s="4"/>
      <c r="AFY103" s="4"/>
      <c r="AFZ103" s="4"/>
      <c r="AGA103" s="4"/>
      <c r="AGB103" s="4"/>
      <c r="AGC103" s="4"/>
      <c r="AGD103" s="4"/>
      <c r="AGE103" s="4"/>
      <c r="AGF103" s="4"/>
      <c r="AGG103" s="4"/>
      <c r="AGH103" s="4"/>
      <c r="AGI103" s="4"/>
      <c r="AGJ103" s="4"/>
      <c r="AGK103" s="4"/>
      <c r="AGL103" s="4"/>
      <c r="AGM103" s="4"/>
      <c r="AGN103" s="4"/>
      <c r="AGO103" s="4"/>
      <c r="AGP103" s="4"/>
      <c r="AGQ103" s="4"/>
      <c r="AGR103" s="4"/>
      <c r="AGS103" s="4"/>
      <c r="AGT103" s="4"/>
      <c r="AGU103" s="4"/>
      <c r="AGV103" s="4"/>
      <c r="AGW103" s="4"/>
    </row>
    <row r="104" spans="1:881" ht="15.75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>
        <v>29.343699999999998</v>
      </c>
      <c r="DG104" s="4">
        <v>3.4466828999999997E-2</v>
      </c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>
        <v>68</v>
      </c>
      <c r="DX104" s="4">
        <v>4.0984645E-2</v>
      </c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  <c r="ADS104" s="4"/>
      <c r="ADT104" s="4"/>
      <c r="ADU104" s="4"/>
      <c r="ADV104" s="4"/>
      <c r="ADW104" s="4"/>
      <c r="ADX104" s="4"/>
      <c r="ADY104" s="4"/>
      <c r="ADZ104" s="4"/>
      <c r="AEA104" s="4"/>
      <c r="AEB104" s="4"/>
      <c r="AEC104" s="4"/>
      <c r="AED104" s="4"/>
      <c r="AEE104" s="4"/>
      <c r="AEF104" s="4"/>
      <c r="AEG104" s="4"/>
      <c r="AEH104" s="4"/>
      <c r="AEI104" s="4"/>
      <c r="AEJ104" s="4"/>
      <c r="AEK104" s="4"/>
      <c r="AEL104" s="4"/>
      <c r="AEM104" s="4"/>
      <c r="AEN104" s="4"/>
      <c r="AEO104" s="4"/>
      <c r="AEP104" s="4"/>
      <c r="AEQ104" s="4"/>
      <c r="AER104" s="4"/>
      <c r="AES104" s="4"/>
      <c r="AET104" s="4"/>
      <c r="AEU104" s="4"/>
      <c r="AEV104" s="4"/>
      <c r="AEW104" s="4"/>
      <c r="AEX104" s="4"/>
      <c r="AEY104" s="4"/>
      <c r="AEZ104" s="4"/>
      <c r="AFA104" s="4"/>
      <c r="AFB104" s="4"/>
      <c r="AFC104" s="4"/>
      <c r="AFD104" s="4"/>
      <c r="AFE104" s="4"/>
      <c r="AFF104" s="4"/>
      <c r="AFG104" s="4"/>
      <c r="AFH104" s="4"/>
      <c r="AFI104" s="4"/>
      <c r="AFJ104" s="4"/>
      <c r="AFK104" s="4"/>
      <c r="AFL104" s="4"/>
      <c r="AFM104" s="4"/>
      <c r="AFN104" s="4"/>
      <c r="AFO104" s="4"/>
      <c r="AFP104" s="4"/>
      <c r="AFQ104" s="4"/>
      <c r="AFR104" s="4"/>
      <c r="AFS104" s="4"/>
      <c r="AFT104" s="4"/>
      <c r="AFU104" s="4"/>
      <c r="AFV104" s="4"/>
      <c r="AFW104" s="4"/>
      <c r="AFX104" s="4"/>
      <c r="AFY104" s="4"/>
      <c r="AFZ104" s="4"/>
      <c r="AGA104" s="4"/>
      <c r="AGB104" s="4"/>
      <c r="AGC104" s="4"/>
      <c r="AGD104" s="4"/>
      <c r="AGE104" s="4"/>
      <c r="AGF104" s="4"/>
      <c r="AGG104" s="4"/>
      <c r="AGH104" s="4"/>
      <c r="AGI104" s="4"/>
      <c r="AGJ104" s="4"/>
      <c r="AGK104" s="4"/>
      <c r="AGL104" s="4"/>
      <c r="AGM104" s="4"/>
      <c r="AGN104" s="4"/>
      <c r="AGO104" s="4"/>
      <c r="AGP104" s="4"/>
      <c r="AGQ104" s="4"/>
      <c r="AGR104" s="4"/>
      <c r="AGS104" s="4"/>
      <c r="AGT104" s="4"/>
      <c r="AGU104" s="4"/>
      <c r="AGV104" s="4"/>
      <c r="AGW104" s="4"/>
    </row>
    <row r="105" spans="1:881" ht="15.75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>
        <v>31.069800000000001</v>
      </c>
      <c r="DG105" s="4">
        <v>3.3397607000000003E-2</v>
      </c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>
        <v>70</v>
      </c>
      <c r="DX105" s="4">
        <v>4.0309170999999998E-2</v>
      </c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  <c r="ADR105" s="4"/>
      <c r="ADS105" s="4"/>
      <c r="ADT105" s="4"/>
      <c r="ADU105" s="4"/>
      <c r="ADV105" s="4"/>
      <c r="ADW105" s="4"/>
      <c r="ADX105" s="4"/>
      <c r="ADY105" s="4"/>
      <c r="ADZ105" s="4"/>
      <c r="AEA105" s="4"/>
      <c r="AEB105" s="4"/>
      <c r="AEC105" s="4"/>
      <c r="AED105" s="4"/>
      <c r="AEE105" s="4"/>
      <c r="AEF105" s="4"/>
      <c r="AEG105" s="4"/>
      <c r="AEH105" s="4"/>
      <c r="AEI105" s="4"/>
      <c r="AEJ105" s="4"/>
      <c r="AEK105" s="4"/>
      <c r="AEL105" s="4"/>
      <c r="AEM105" s="4"/>
      <c r="AEN105" s="4"/>
      <c r="AEO105" s="4"/>
      <c r="AEP105" s="4"/>
      <c r="AEQ105" s="4"/>
      <c r="AER105" s="4"/>
      <c r="AES105" s="4"/>
      <c r="AET105" s="4"/>
      <c r="AEU105" s="4"/>
      <c r="AEV105" s="4"/>
      <c r="AEW105" s="4"/>
      <c r="AEX105" s="4"/>
      <c r="AEY105" s="4"/>
      <c r="AEZ105" s="4"/>
      <c r="AFA105" s="4"/>
      <c r="AFB105" s="4"/>
      <c r="AFC105" s="4"/>
      <c r="AFD105" s="4"/>
      <c r="AFE105" s="4"/>
      <c r="AFF105" s="4"/>
      <c r="AFG105" s="4"/>
      <c r="AFH105" s="4"/>
      <c r="AFI105" s="4"/>
      <c r="AFJ105" s="4"/>
      <c r="AFK105" s="4"/>
      <c r="AFL105" s="4"/>
      <c r="AFM105" s="4"/>
      <c r="AFN105" s="4"/>
      <c r="AFO105" s="4"/>
      <c r="AFP105" s="4"/>
      <c r="AFQ105" s="4"/>
      <c r="AFR105" s="4"/>
      <c r="AFS105" s="4"/>
      <c r="AFT105" s="4"/>
      <c r="AFU105" s="4"/>
      <c r="AFV105" s="4"/>
      <c r="AFW105" s="4"/>
      <c r="AFX105" s="4"/>
      <c r="AFY105" s="4"/>
      <c r="AFZ105" s="4"/>
      <c r="AGA105" s="4"/>
      <c r="AGB105" s="4"/>
      <c r="AGC105" s="4"/>
      <c r="AGD105" s="4"/>
      <c r="AGE105" s="4"/>
      <c r="AGF105" s="4"/>
      <c r="AGG105" s="4"/>
      <c r="AGH105" s="4"/>
      <c r="AGI105" s="4"/>
      <c r="AGJ105" s="4"/>
      <c r="AGK105" s="4"/>
      <c r="AGL105" s="4"/>
      <c r="AGM105" s="4"/>
      <c r="AGN105" s="4"/>
      <c r="AGO105" s="4"/>
      <c r="AGP105" s="4"/>
      <c r="AGQ105" s="4"/>
      <c r="AGR105" s="4"/>
      <c r="AGS105" s="4"/>
      <c r="AGT105" s="4"/>
      <c r="AGU105" s="4"/>
      <c r="AGV105" s="4"/>
      <c r="AGW105" s="4"/>
    </row>
    <row r="106" spans="1:881" ht="15.75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>
        <v>32.795900000000003</v>
      </c>
      <c r="DG106" s="4">
        <v>3.7188205000000002E-2</v>
      </c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>
        <v>72</v>
      </c>
      <c r="DX106" s="4">
        <v>4.0935040999999998E-2</v>
      </c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  <c r="ADR106" s="4"/>
      <c r="ADS106" s="4"/>
      <c r="ADT106" s="4"/>
      <c r="ADU106" s="4"/>
      <c r="ADV106" s="4"/>
      <c r="ADW106" s="4"/>
      <c r="ADX106" s="4"/>
      <c r="ADY106" s="4"/>
      <c r="ADZ106" s="4"/>
      <c r="AEA106" s="4"/>
      <c r="AEB106" s="4"/>
      <c r="AEC106" s="4"/>
      <c r="AED106" s="4"/>
      <c r="AEE106" s="4"/>
      <c r="AEF106" s="4"/>
      <c r="AEG106" s="4"/>
      <c r="AEH106" s="4"/>
      <c r="AEI106" s="4"/>
      <c r="AEJ106" s="4"/>
      <c r="AEK106" s="4"/>
      <c r="AEL106" s="4"/>
      <c r="AEM106" s="4"/>
      <c r="AEN106" s="4"/>
      <c r="AEO106" s="4"/>
      <c r="AEP106" s="4"/>
      <c r="AEQ106" s="4"/>
      <c r="AER106" s="4"/>
      <c r="AES106" s="4"/>
      <c r="AET106" s="4"/>
      <c r="AEU106" s="4"/>
      <c r="AEV106" s="4"/>
      <c r="AEW106" s="4"/>
      <c r="AEX106" s="4"/>
      <c r="AEY106" s="4"/>
      <c r="AEZ106" s="4"/>
      <c r="AFA106" s="4"/>
      <c r="AFB106" s="4"/>
      <c r="AFC106" s="4"/>
      <c r="AFD106" s="4"/>
      <c r="AFE106" s="4"/>
      <c r="AFF106" s="4"/>
      <c r="AFG106" s="4"/>
      <c r="AFH106" s="4"/>
      <c r="AFI106" s="4"/>
      <c r="AFJ106" s="4"/>
      <c r="AFK106" s="4"/>
      <c r="AFL106" s="4"/>
      <c r="AFM106" s="4"/>
      <c r="AFN106" s="4"/>
      <c r="AFO106" s="4"/>
      <c r="AFP106" s="4"/>
      <c r="AFQ106" s="4"/>
      <c r="AFR106" s="4"/>
      <c r="AFS106" s="4"/>
      <c r="AFT106" s="4"/>
      <c r="AFU106" s="4"/>
      <c r="AFV106" s="4"/>
      <c r="AFW106" s="4"/>
      <c r="AFX106" s="4"/>
      <c r="AFY106" s="4"/>
      <c r="AFZ106" s="4"/>
      <c r="AGA106" s="4"/>
      <c r="AGB106" s="4"/>
      <c r="AGC106" s="4"/>
      <c r="AGD106" s="4"/>
      <c r="AGE106" s="4"/>
      <c r="AGF106" s="4"/>
      <c r="AGG106" s="4"/>
      <c r="AGH106" s="4"/>
      <c r="AGI106" s="4"/>
      <c r="AGJ106" s="4"/>
      <c r="AGK106" s="4"/>
      <c r="AGL106" s="4"/>
      <c r="AGM106" s="4"/>
      <c r="AGN106" s="4"/>
      <c r="AGO106" s="4"/>
      <c r="AGP106" s="4"/>
      <c r="AGQ106" s="4"/>
      <c r="AGR106" s="4"/>
      <c r="AGS106" s="4"/>
      <c r="AGT106" s="4"/>
      <c r="AGU106" s="4"/>
      <c r="AGV106" s="4"/>
      <c r="AGW106" s="4"/>
    </row>
    <row r="107" spans="1:881" ht="15.75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>
        <v>34.521999999999998</v>
      </c>
      <c r="DG107" s="4">
        <v>3.4396369000000003E-2</v>
      </c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>
        <v>74</v>
      </c>
      <c r="DX107" s="4">
        <v>4.2095105000000001E-2</v>
      </c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  <c r="ADR107" s="4"/>
      <c r="ADS107" s="4"/>
      <c r="ADT107" s="4"/>
      <c r="ADU107" s="4"/>
      <c r="ADV107" s="4"/>
      <c r="ADW107" s="4"/>
      <c r="ADX107" s="4"/>
      <c r="ADY107" s="4"/>
      <c r="ADZ107" s="4"/>
      <c r="AEA107" s="4"/>
      <c r="AEB107" s="4"/>
      <c r="AEC107" s="4"/>
      <c r="AED107" s="4"/>
      <c r="AEE107" s="4"/>
      <c r="AEF107" s="4"/>
      <c r="AEG107" s="4"/>
      <c r="AEH107" s="4"/>
      <c r="AEI107" s="4"/>
      <c r="AEJ107" s="4"/>
      <c r="AEK107" s="4"/>
      <c r="AEL107" s="4"/>
      <c r="AEM107" s="4"/>
      <c r="AEN107" s="4"/>
      <c r="AEO107" s="4"/>
      <c r="AEP107" s="4"/>
      <c r="AEQ107" s="4"/>
      <c r="AER107" s="4"/>
      <c r="AES107" s="4"/>
      <c r="AET107" s="4"/>
      <c r="AEU107" s="4"/>
      <c r="AEV107" s="4"/>
      <c r="AEW107" s="4"/>
      <c r="AEX107" s="4"/>
      <c r="AEY107" s="4"/>
      <c r="AEZ107" s="4"/>
      <c r="AFA107" s="4"/>
      <c r="AFB107" s="4"/>
      <c r="AFC107" s="4"/>
      <c r="AFD107" s="4"/>
      <c r="AFE107" s="4"/>
      <c r="AFF107" s="4"/>
      <c r="AFG107" s="4"/>
      <c r="AFH107" s="4"/>
      <c r="AFI107" s="4"/>
      <c r="AFJ107" s="4"/>
      <c r="AFK107" s="4"/>
      <c r="AFL107" s="4"/>
      <c r="AFM107" s="4"/>
      <c r="AFN107" s="4"/>
      <c r="AFO107" s="4"/>
      <c r="AFP107" s="4"/>
      <c r="AFQ107" s="4"/>
      <c r="AFR107" s="4"/>
      <c r="AFS107" s="4"/>
      <c r="AFT107" s="4"/>
      <c r="AFU107" s="4"/>
      <c r="AFV107" s="4"/>
      <c r="AFW107" s="4"/>
      <c r="AFX107" s="4"/>
      <c r="AFY107" s="4"/>
      <c r="AFZ107" s="4"/>
      <c r="AGA107" s="4"/>
      <c r="AGB107" s="4"/>
      <c r="AGC107" s="4"/>
      <c r="AGD107" s="4"/>
      <c r="AGE107" s="4"/>
      <c r="AGF107" s="4"/>
      <c r="AGG107" s="4"/>
      <c r="AGH107" s="4"/>
      <c r="AGI107" s="4"/>
      <c r="AGJ107" s="4"/>
      <c r="AGK107" s="4"/>
      <c r="AGL107" s="4"/>
      <c r="AGM107" s="4"/>
      <c r="AGN107" s="4"/>
      <c r="AGO107" s="4"/>
      <c r="AGP107" s="4"/>
      <c r="AGQ107" s="4"/>
      <c r="AGR107" s="4"/>
      <c r="AGS107" s="4"/>
      <c r="AGT107" s="4"/>
      <c r="AGU107" s="4"/>
      <c r="AGV107" s="4"/>
      <c r="AGW107" s="4"/>
    </row>
    <row r="108" spans="1:881" ht="15.75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>
        <v>36.248100000000001</v>
      </c>
      <c r="DG108" s="4">
        <v>3.6757012999999998E-2</v>
      </c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>
        <v>76</v>
      </c>
      <c r="DX108" s="4">
        <v>4.1896528000000002E-2</v>
      </c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</row>
    <row r="109" spans="1:881" ht="15.75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>
        <v>37.974200000000003</v>
      </c>
      <c r="DG109" s="4">
        <v>3.8523864999999997E-2</v>
      </c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>
        <v>78</v>
      </c>
      <c r="DX109" s="4">
        <v>4.2962849999999997E-2</v>
      </c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  <c r="ADS109" s="4"/>
      <c r="ADT109" s="4"/>
      <c r="ADU109" s="4"/>
      <c r="ADV109" s="4"/>
      <c r="ADW109" s="4"/>
      <c r="ADX109" s="4"/>
      <c r="ADY109" s="4"/>
      <c r="ADZ109" s="4"/>
      <c r="AEA109" s="4"/>
      <c r="AEB109" s="4"/>
      <c r="AEC109" s="4"/>
      <c r="AED109" s="4"/>
      <c r="AEE109" s="4"/>
      <c r="AEF109" s="4"/>
      <c r="AEG109" s="4"/>
      <c r="AEH109" s="4"/>
      <c r="AEI109" s="4"/>
      <c r="AEJ109" s="4"/>
      <c r="AEK109" s="4"/>
      <c r="AEL109" s="4"/>
      <c r="AEM109" s="4"/>
      <c r="AEN109" s="4"/>
      <c r="AEO109" s="4"/>
      <c r="AEP109" s="4"/>
      <c r="AEQ109" s="4"/>
      <c r="AER109" s="4"/>
      <c r="AES109" s="4"/>
      <c r="AET109" s="4"/>
      <c r="AEU109" s="4"/>
      <c r="AEV109" s="4"/>
      <c r="AEW109" s="4"/>
      <c r="AEX109" s="4"/>
      <c r="AEY109" s="4"/>
      <c r="AEZ109" s="4"/>
      <c r="AFA109" s="4"/>
      <c r="AFB109" s="4"/>
      <c r="AFC109" s="4"/>
      <c r="AFD109" s="4"/>
      <c r="AFE109" s="4"/>
      <c r="AFF109" s="4"/>
      <c r="AFG109" s="4"/>
      <c r="AFH109" s="4"/>
      <c r="AFI109" s="4"/>
      <c r="AFJ109" s="4"/>
      <c r="AFK109" s="4"/>
      <c r="AFL109" s="4"/>
      <c r="AFM109" s="4"/>
      <c r="AFN109" s="4"/>
      <c r="AFO109" s="4"/>
      <c r="AFP109" s="4"/>
      <c r="AFQ109" s="4"/>
      <c r="AFR109" s="4"/>
      <c r="AFS109" s="4"/>
      <c r="AFT109" s="4"/>
      <c r="AFU109" s="4"/>
      <c r="AFV109" s="4"/>
      <c r="AFW109" s="4"/>
      <c r="AFX109" s="4"/>
      <c r="AFY109" s="4"/>
      <c r="AFZ109" s="4"/>
      <c r="AGA109" s="4"/>
      <c r="AGB109" s="4"/>
      <c r="AGC109" s="4"/>
      <c r="AGD109" s="4"/>
      <c r="AGE109" s="4"/>
      <c r="AGF109" s="4"/>
      <c r="AGG109" s="4"/>
      <c r="AGH109" s="4"/>
      <c r="AGI109" s="4"/>
      <c r="AGJ109" s="4"/>
      <c r="AGK109" s="4"/>
      <c r="AGL109" s="4"/>
      <c r="AGM109" s="4"/>
      <c r="AGN109" s="4"/>
      <c r="AGO109" s="4"/>
      <c r="AGP109" s="4"/>
      <c r="AGQ109" s="4"/>
      <c r="AGR109" s="4"/>
      <c r="AGS109" s="4"/>
      <c r="AGT109" s="4"/>
      <c r="AGU109" s="4"/>
      <c r="AGV109" s="4"/>
      <c r="AGW109" s="4"/>
    </row>
    <row r="110" spans="1:881" ht="15.75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>
        <v>39.700299999999999</v>
      </c>
      <c r="DG110" s="4">
        <v>3.5086805999999998E-2</v>
      </c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  <c r="AEC110" s="4"/>
      <c r="AED110" s="4"/>
      <c r="AEE110" s="4"/>
      <c r="AEF110" s="4"/>
      <c r="AEG110" s="4"/>
      <c r="AEH110" s="4"/>
      <c r="AEI110" s="4"/>
      <c r="AEJ110" s="4"/>
      <c r="AEK110" s="4"/>
      <c r="AEL110" s="4"/>
      <c r="AEM110" s="4"/>
      <c r="AEN110" s="4"/>
      <c r="AEO110" s="4"/>
      <c r="AEP110" s="4"/>
      <c r="AEQ110" s="4"/>
      <c r="AER110" s="4"/>
      <c r="AES110" s="4"/>
      <c r="AET110" s="4"/>
      <c r="AEU110" s="4"/>
      <c r="AEV110" s="4"/>
      <c r="AEW110" s="4"/>
      <c r="AEX110" s="4"/>
      <c r="AEY110" s="4"/>
      <c r="AEZ110" s="4"/>
      <c r="AFA110" s="4"/>
      <c r="AFB110" s="4"/>
      <c r="AFC110" s="4"/>
      <c r="AFD110" s="4"/>
      <c r="AFE110" s="4"/>
      <c r="AFF110" s="4"/>
      <c r="AFG110" s="4"/>
      <c r="AFH110" s="4"/>
      <c r="AFI110" s="4"/>
      <c r="AFJ110" s="4"/>
      <c r="AFK110" s="4"/>
      <c r="AFL110" s="4"/>
      <c r="AFM110" s="4"/>
      <c r="AFN110" s="4"/>
      <c r="AFO110" s="4"/>
      <c r="AFP110" s="4"/>
      <c r="AFQ110" s="4"/>
      <c r="AFR110" s="4"/>
      <c r="AFS110" s="4"/>
      <c r="AFT110" s="4"/>
      <c r="AFU110" s="4"/>
      <c r="AFV110" s="4"/>
      <c r="AFW110" s="4"/>
      <c r="AFX110" s="4"/>
      <c r="AFY110" s="4"/>
      <c r="AFZ110" s="4"/>
      <c r="AGA110" s="4"/>
      <c r="AGB110" s="4"/>
      <c r="AGC110" s="4"/>
      <c r="AGD110" s="4"/>
      <c r="AGE110" s="4"/>
      <c r="AGF110" s="4"/>
      <c r="AGG110" s="4"/>
      <c r="AGH110" s="4"/>
      <c r="AGI110" s="4"/>
      <c r="AGJ110" s="4"/>
      <c r="AGK110" s="4"/>
      <c r="AGL110" s="4"/>
      <c r="AGM110" s="4"/>
      <c r="AGN110" s="4"/>
      <c r="AGO110" s="4"/>
      <c r="AGP110" s="4"/>
      <c r="AGQ110" s="4"/>
      <c r="AGR110" s="4"/>
      <c r="AGS110" s="4"/>
      <c r="AGT110" s="4"/>
      <c r="AGU110" s="4"/>
      <c r="AGV110" s="4"/>
      <c r="AGW110" s="4"/>
    </row>
    <row r="111" spans="1:881" ht="15.75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  <c r="ADR111" s="4"/>
      <c r="ADS111" s="4"/>
      <c r="ADT111" s="4"/>
      <c r="ADU111" s="4"/>
      <c r="ADV111" s="4"/>
      <c r="ADW111" s="4"/>
      <c r="ADX111" s="4"/>
      <c r="ADY111" s="4"/>
      <c r="ADZ111" s="4"/>
      <c r="AEA111" s="4"/>
      <c r="AEB111" s="4"/>
      <c r="AEC111" s="4"/>
      <c r="AED111" s="4"/>
      <c r="AEE111" s="4"/>
      <c r="AEF111" s="4"/>
      <c r="AEG111" s="4"/>
      <c r="AEH111" s="4"/>
      <c r="AEI111" s="4"/>
      <c r="AEJ111" s="4"/>
      <c r="AEK111" s="4"/>
      <c r="AEL111" s="4"/>
      <c r="AEM111" s="4"/>
      <c r="AEN111" s="4"/>
      <c r="AEO111" s="4"/>
      <c r="AEP111" s="4"/>
      <c r="AEQ111" s="4"/>
      <c r="AER111" s="4"/>
      <c r="AES111" s="4"/>
      <c r="AET111" s="4"/>
      <c r="AEU111" s="4"/>
      <c r="AEV111" s="4"/>
      <c r="AEW111" s="4"/>
      <c r="AEX111" s="4"/>
      <c r="AEY111" s="4"/>
      <c r="AEZ111" s="4"/>
      <c r="AFA111" s="4"/>
      <c r="AFB111" s="4"/>
      <c r="AFC111" s="4"/>
      <c r="AFD111" s="4"/>
      <c r="AFE111" s="4"/>
      <c r="AFF111" s="4"/>
      <c r="AFG111" s="4"/>
      <c r="AFH111" s="4"/>
      <c r="AFI111" s="4"/>
      <c r="AFJ111" s="4"/>
      <c r="AFK111" s="4"/>
      <c r="AFL111" s="4"/>
      <c r="AFM111" s="4"/>
      <c r="AFN111" s="4"/>
      <c r="AFO111" s="4"/>
      <c r="AFP111" s="4"/>
      <c r="AFQ111" s="4"/>
      <c r="AFR111" s="4"/>
      <c r="AFS111" s="4"/>
      <c r="AFT111" s="4"/>
      <c r="AFU111" s="4"/>
      <c r="AFV111" s="4"/>
      <c r="AFW111" s="4"/>
      <c r="AFX111" s="4"/>
      <c r="AFY111" s="4"/>
      <c r="AFZ111" s="4"/>
      <c r="AGA111" s="4"/>
      <c r="AGB111" s="4"/>
      <c r="AGC111" s="4"/>
      <c r="AGD111" s="4"/>
      <c r="AGE111" s="4"/>
      <c r="AGF111" s="4"/>
      <c r="AGG111" s="4"/>
      <c r="AGH111" s="4"/>
      <c r="AGI111" s="4"/>
      <c r="AGJ111" s="4"/>
      <c r="AGK111" s="4"/>
      <c r="AGL111" s="4"/>
      <c r="AGM111" s="4"/>
      <c r="AGN111" s="4"/>
      <c r="AGO111" s="4"/>
      <c r="AGP111" s="4"/>
      <c r="AGQ111" s="4"/>
      <c r="AGR111" s="4"/>
      <c r="AGS111" s="4"/>
      <c r="AGT111" s="4"/>
      <c r="AGU111" s="4"/>
      <c r="AGV111" s="4"/>
      <c r="AGW111" s="4"/>
    </row>
    <row r="112" spans="1:881" ht="15.75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  <c r="ADR112" s="4"/>
      <c r="ADS112" s="4"/>
      <c r="ADT112" s="4"/>
      <c r="ADU112" s="4"/>
      <c r="ADV112" s="4"/>
      <c r="ADW112" s="4"/>
      <c r="ADX112" s="4"/>
      <c r="ADY112" s="4"/>
      <c r="ADZ112" s="4"/>
      <c r="AEA112" s="4"/>
      <c r="AEB112" s="4"/>
      <c r="AEC112" s="4"/>
      <c r="AED112" s="4"/>
      <c r="AEE112" s="4"/>
      <c r="AEF112" s="4"/>
      <c r="AEG112" s="4"/>
      <c r="AEH112" s="4"/>
      <c r="AEI112" s="4"/>
      <c r="AEJ112" s="4"/>
      <c r="AEK112" s="4"/>
      <c r="AEL112" s="4"/>
      <c r="AEM112" s="4"/>
      <c r="AEN112" s="4"/>
      <c r="AEO112" s="4"/>
      <c r="AEP112" s="4"/>
      <c r="AEQ112" s="4"/>
      <c r="AER112" s="4"/>
      <c r="AES112" s="4"/>
      <c r="AET112" s="4"/>
      <c r="AEU112" s="4"/>
      <c r="AEV112" s="4"/>
      <c r="AEW112" s="4"/>
      <c r="AEX112" s="4"/>
      <c r="AEY112" s="4"/>
      <c r="AEZ112" s="4"/>
      <c r="AFA112" s="4"/>
      <c r="AFB112" s="4"/>
      <c r="AFC112" s="4"/>
      <c r="AFD112" s="4"/>
      <c r="AFE112" s="4"/>
      <c r="AFF112" s="4"/>
      <c r="AFG112" s="4"/>
      <c r="AFH112" s="4"/>
      <c r="AFI112" s="4"/>
      <c r="AFJ112" s="4"/>
      <c r="AFK112" s="4"/>
      <c r="AFL112" s="4"/>
      <c r="AFM112" s="4"/>
      <c r="AFN112" s="4"/>
      <c r="AFO112" s="4"/>
      <c r="AFP112" s="4"/>
      <c r="AFQ112" s="4"/>
      <c r="AFR112" s="4"/>
      <c r="AFS112" s="4"/>
      <c r="AFT112" s="4"/>
      <c r="AFU112" s="4"/>
      <c r="AFV112" s="4"/>
      <c r="AFW112" s="4"/>
      <c r="AFX112" s="4"/>
      <c r="AFY112" s="4"/>
      <c r="AFZ112" s="4"/>
      <c r="AGA112" s="4"/>
      <c r="AGB112" s="4"/>
      <c r="AGC112" s="4"/>
      <c r="AGD112" s="4"/>
      <c r="AGE112" s="4"/>
      <c r="AGF112" s="4"/>
      <c r="AGG112" s="4"/>
      <c r="AGH112" s="4"/>
      <c r="AGI112" s="4"/>
      <c r="AGJ112" s="4"/>
      <c r="AGK112" s="4"/>
      <c r="AGL112" s="4"/>
      <c r="AGM112" s="4"/>
      <c r="AGN112" s="4"/>
      <c r="AGO112" s="4"/>
      <c r="AGP112" s="4"/>
      <c r="AGQ112" s="4"/>
      <c r="AGR112" s="4"/>
      <c r="AGS112" s="4"/>
      <c r="AGT112" s="4"/>
      <c r="AGU112" s="4"/>
      <c r="AGV112" s="4"/>
      <c r="AGW112" s="4"/>
    </row>
    <row r="113" spans="1:881" ht="15.75" x14ac:dyDescent="0.25">
      <c r="A113" s="4"/>
      <c r="B113" s="4"/>
      <c r="C113" s="4"/>
      <c r="D113" s="4"/>
      <c r="E113" s="4"/>
      <c r="F113" s="4"/>
      <c r="G113" s="4"/>
      <c r="H113" s="4"/>
      <c r="I113" s="4" t="s">
        <v>87</v>
      </c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</row>
    <row r="114" spans="1:881" ht="15.75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/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  <c r="NW114" s="4"/>
      <c r="NX114" s="4"/>
      <c r="NY114" s="4"/>
      <c r="NZ114" s="4"/>
      <c r="OA114" s="4"/>
      <c r="OB114" s="4"/>
      <c r="OC114" s="4"/>
      <c r="OD114" s="4"/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/>
      <c r="OP114" s="4"/>
      <c r="OQ114" s="4"/>
      <c r="OR114" s="4"/>
      <c r="OS114" s="4"/>
      <c r="OT114" s="4"/>
      <c r="OU114" s="4"/>
      <c r="OV114" s="4"/>
      <c r="OW114" s="4"/>
      <c r="OX114" s="4"/>
      <c r="OY114" s="4"/>
      <c r="OZ114" s="4"/>
      <c r="PA114" s="4"/>
      <c r="PB114" s="4"/>
      <c r="PC114" s="4"/>
      <c r="PD114" s="4"/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  <c r="VY114" s="4"/>
      <c r="VZ114" s="4"/>
      <c r="WA114" s="4"/>
      <c r="WB114" s="4"/>
      <c r="WC114" s="4"/>
      <c r="WD114" s="4"/>
      <c r="WE114" s="4"/>
      <c r="WF114" s="4"/>
      <c r="WG114" s="4"/>
      <c r="WH114" s="4"/>
      <c r="WI114" s="4"/>
      <c r="WJ114" s="4"/>
      <c r="WK114" s="4"/>
      <c r="WL114" s="4"/>
      <c r="WM114" s="4"/>
      <c r="WN114" s="4"/>
      <c r="WO114" s="4"/>
      <c r="WP114" s="4"/>
      <c r="WQ114" s="4"/>
      <c r="WR114" s="4"/>
      <c r="WS114" s="4"/>
      <c r="WT114" s="4"/>
      <c r="WU114" s="4"/>
      <c r="WV114" s="4"/>
      <c r="WW114" s="4"/>
      <c r="WX114" s="4"/>
      <c r="WY114" s="4"/>
      <c r="WZ114" s="4"/>
      <c r="XA114" s="4"/>
      <c r="XB114" s="4"/>
      <c r="XC114" s="4"/>
      <c r="XD114" s="4"/>
      <c r="XE114" s="4"/>
      <c r="XF114" s="4"/>
      <c r="XG114" s="4"/>
      <c r="XH114" s="4"/>
      <c r="XI114" s="4"/>
      <c r="XJ114" s="4"/>
      <c r="XK114" s="4"/>
      <c r="XL114" s="4"/>
      <c r="XM114" s="4"/>
      <c r="XN114" s="4"/>
      <c r="XO114" s="4"/>
      <c r="XP114" s="4"/>
      <c r="XQ114" s="4"/>
      <c r="XR114" s="4"/>
      <c r="XS114" s="4"/>
      <c r="XT114" s="4"/>
      <c r="XU114" s="4"/>
      <c r="XV114" s="4"/>
      <c r="XW114" s="4"/>
      <c r="XX114" s="4"/>
      <c r="XY114" s="4"/>
      <c r="XZ114" s="4"/>
      <c r="YA114" s="4"/>
      <c r="YB114" s="4"/>
      <c r="YC114" s="4"/>
      <c r="YD114" s="4"/>
      <c r="YE114" s="4"/>
      <c r="YF114" s="4"/>
      <c r="YG114" s="4"/>
      <c r="YH114" s="4"/>
      <c r="YI114" s="4"/>
      <c r="YJ114" s="4"/>
      <c r="YK114" s="4"/>
      <c r="YL114" s="4"/>
      <c r="YM114" s="4"/>
      <c r="YN114" s="4"/>
      <c r="YO114" s="4"/>
      <c r="YP114" s="4"/>
      <c r="YQ114" s="4"/>
      <c r="YR114" s="4"/>
      <c r="YS114" s="4"/>
      <c r="YT114" s="4"/>
      <c r="YU114" s="4"/>
      <c r="YV114" s="4"/>
      <c r="YW114" s="4"/>
      <c r="YX114" s="4"/>
      <c r="YY114" s="4"/>
      <c r="YZ114" s="4"/>
      <c r="ZA114" s="4"/>
      <c r="ZB114" s="4"/>
      <c r="ZC114" s="4"/>
      <c r="ZD114" s="4"/>
      <c r="ZE114" s="4"/>
      <c r="ZF114" s="4"/>
      <c r="ZG114" s="4"/>
      <c r="ZH114" s="4"/>
      <c r="ZI114" s="4"/>
      <c r="ZJ114" s="4"/>
      <c r="ZK114" s="4"/>
      <c r="ZL114" s="4"/>
      <c r="ZM114" s="4"/>
      <c r="ZN114" s="4"/>
      <c r="ZO114" s="4"/>
      <c r="ZP114" s="4"/>
      <c r="ZQ114" s="4"/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/>
      <c r="AAM114" s="4"/>
      <c r="AAN114" s="4"/>
      <c r="AAO114" s="4"/>
      <c r="AAP114" s="4"/>
      <c r="AAQ114" s="4"/>
      <c r="AAR114" s="4"/>
      <c r="AAS114" s="4"/>
      <c r="AAT114" s="4"/>
      <c r="AAU114" s="4"/>
      <c r="AAV114" s="4"/>
      <c r="AAW114" s="4"/>
      <c r="AAX114" s="4"/>
      <c r="AAY114" s="4"/>
      <c r="AAZ114" s="4"/>
      <c r="ABA114" s="4"/>
      <c r="ABB114" s="4"/>
      <c r="ABC114" s="4"/>
      <c r="ABD114" s="4"/>
      <c r="ABE114" s="4"/>
      <c r="ABF114" s="4"/>
      <c r="ABG114" s="4"/>
      <c r="ABH114" s="4"/>
      <c r="ABI114" s="4"/>
      <c r="ABJ114" s="4"/>
      <c r="ABK114" s="4"/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/>
      <c r="ADM114" s="4"/>
      <c r="ADN114" s="4"/>
      <c r="ADO114" s="4"/>
      <c r="ADP114" s="4"/>
      <c r="ADQ114" s="4"/>
      <c r="ADR114" s="4"/>
      <c r="ADS114" s="4"/>
      <c r="ADT114" s="4"/>
      <c r="ADU114" s="4"/>
      <c r="ADV114" s="4"/>
      <c r="ADW114" s="4"/>
      <c r="ADX114" s="4"/>
      <c r="ADY114" s="4"/>
      <c r="ADZ114" s="4"/>
      <c r="AEA114" s="4"/>
      <c r="AEB114" s="4"/>
      <c r="AEC114" s="4"/>
      <c r="AED114" s="4"/>
      <c r="AEE114" s="4"/>
      <c r="AEF114" s="4"/>
      <c r="AEG114" s="4"/>
      <c r="AEH114" s="4"/>
      <c r="AEI114" s="4"/>
      <c r="AEJ114" s="4"/>
      <c r="AEK114" s="4"/>
      <c r="AEL114" s="4"/>
      <c r="AEM114" s="4"/>
      <c r="AEN114" s="4"/>
      <c r="AEO114" s="4"/>
      <c r="AEP114" s="4"/>
      <c r="AEQ114" s="4"/>
      <c r="AER114" s="4"/>
      <c r="AES114" s="4"/>
      <c r="AET114" s="4"/>
      <c r="AEU114" s="4"/>
      <c r="AEV114" s="4"/>
      <c r="AEW114" s="4"/>
      <c r="AEX114" s="4"/>
      <c r="AEY114" s="4"/>
      <c r="AEZ114" s="4"/>
      <c r="AFA114" s="4"/>
      <c r="AFB114" s="4"/>
      <c r="AFC114" s="4"/>
      <c r="AFD114" s="4"/>
      <c r="AFE114" s="4"/>
      <c r="AFF114" s="4"/>
      <c r="AFG114" s="4"/>
      <c r="AFH114" s="4"/>
      <c r="AFI114" s="4"/>
      <c r="AFJ114" s="4"/>
      <c r="AFK114" s="4"/>
      <c r="AFL114" s="4"/>
      <c r="AFM114" s="4"/>
      <c r="AFN114" s="4"/>
      <c r="AFO114" s="4"/>
      <c r="AFP114" s="4"/>
      <c r="AFQ114" s="4"/>
      <c r="AFR114" s="4"/>
      <c r="AFS114" s="4"/>
      <c r="AFT114" s="4"/>
      <c r="AFU114" s="4"/>
      <c r="AFV114" s="4"/>
      <c r="AFW114" s="4"/>
      <c r="AFX114" s="4"/>
      <c r="AFY114" s="4"/>
      <c r="AFZ114" s="4"/>
      <c r="AGA114" s="4"/>
      <c r="AGB114" s="4"/>
      <c r="AGC114" s="4"/>
      <c r="AGD114" s="4"/>
      <c r="AGE114" s="4"/>
      <c r="AGF114" s="4"/>
      <c r="AGG114" s="4"/>
      <c r="AGH114" s="4"/>
      <c r="AGI114" s="4"/>
      <c r="AGJ114" s="4"/>
      <c r="AGK114" s="4"/>
      <c r="AGL114" s="4"/>
      <c r="AGM114" s="4"/>
      <c r="AGN114" s="4"/>
      <c r="AGO114" s="4"/>
      <c r="AGP114" s="4"/>
      <c r="AGQ114" s="4"/>
      <c r="AGR114" s="4"/>
      <c r="AGS114" s="4"/>
      <c r="AGT114" s="4"/>
      <c r="AGU114" s="4"/>
      <c r="AGV114" s="4"/>
      <c r="AGW114" s="4"/>
    </row>
    <row r="115" spans="1:881" ht="15.75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/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/>
      <c r="OP115" s="4"/>
      <c r="OQ115" s="4"/>
      <c r="OR115" s="4"/>
      <c r="OS115" s="4"/>
      <c r="OT115" s="4"/>
      <c r="OU115" s="4"/>
      <c r="OV115" s="4"/>
      <c r="OW115" s="4"/>
      <c r="OX115" s="4"/>
      <c r="OY115" s="4"/>
      <c r="OZ115" s="4"/>
      <c r="PA115" s="4"/>
      <c r="PB115" s="4"/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  <c r="VY115" s="4"/>
      <c r="VZ115" s="4"/>
      <c r="WA115" s="4"/>
      <c r="WB115" s="4"/>
      <c r="WC115" s="4"/>
      <c r="WD115" s="4"/>
      <c r="WE115" s="4"/>
      <c r="WF115" s="4"/>
      <c r="WG115" s="4"/>
      <c r="WH115" s="4"/>
      <c r="WI115" s="4"/>
      <c r="WJ115" s="4"/>
      <c r="WK115" s="4"/>
      <c r="WL115" s="4"/>
      <c r="WM115" s="4"/>
      <c r="WN115" s="4"/>
      <c r="WO115" s="4"/>
      <c r="WP115" s="4"/>
      <c r="WQ115" s="4"/>
      <c r="WR115" s="4"/>
      <c r="WS115" s="4"/>
      <c r="WT115" s="4"/>
      <c r="WU115" s="4"/>
      <c r="WV115" s="4"/>
      <c r="WW115" s="4"/>
      <c r="WX115" s="4"/>
      <c r="WY115" s="4"/>
      <c r="WZ115" s="4"/>
      <c r="XA115" s="4"/>
      <c r="XB115" s="4"/>
      <c r="XC115" s="4"/>
      <c r="XD115" s="4"/>
      <c r="XE115" s="4"/>
      <c r="XF115" s="4"/>
      <c r="XG115" s="4"/>
      <c r="XH115" s="4"/>
      <c r="XI115" s="4"/>
      <c r="XJ115" s="4"/>
      <c r="XK115" s="4"/>
      <c r="XL115" s="4"/>
      <c r="XM115" s="4"/>
      <c r="XN115" s="4"/>
      <c r="XO115" s="4"/>
      <c r="XP115" s="4"/>
      <c r="XQ115" s="4"/>
      <c r="XR115" s="4"/>
      <c r="XS115" s="4"/>
      <c r="XT115" s="4"/>
      <c r="XU115" s="4"/>
      <c r="XV115" s="4"/>
      <c r="XW115" s="4"/>
      <c r="XX115" s="4"/>
      <c r="XY115" s="4"/>
      <c r="XZ115" s="4"/>
      <c r="YA115" s="4"/>
      <c r="YB115" s="4"/>
      <c r="YC115" s="4"/>
      <c r="YD115" s="4"/>
      <c r="YE115" s="4"/>
      <c r="YF115" s="4"/>
      <c r="YG115" s="4"/>
      <c r="YH115" s="4"/>
      <c r="YI115" s="4"/>
      <c r="YJ115" s="4"/>
      <c r="YK115" s="4"/>
      <c r="YL115" s="4"/>
      <c r="YM115" s="4"/>
      <c r="YN115" s="4"/>
      <c r="YO115" s="4"/>
      <c r="YP115" s="4"/>
      <c r="YQ115" s="4"/>
      <c r="YR115" s="4"/>
      <c r="YS115" s="4"/>
      <c r="YT115" s="4"/>
      <c r="YU115" s="4"/>
      <c r="YV115" s="4"/>
      <c r="YW115" s="4"/>
      <c r="YX115" s="4"/>
      <c r="YY115" s="4"/>
      <c r="YZ115" s="4"/>
      <c r="ZA115" s="4"/>
      <c r="ZB115" s="4"/>
      <c r="ZC115" s="4"/>
      <c r="ZD115" s="4"/>
      <c r="ZE115" s="4"/>
      <c r="ZF115" s="4"/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/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/>
      <c r="AAG115" s="4"/>
      <c r="AAH115" s="4"/>
      <c r="AAI115" s="4"/>
      <c r="AAJ115" s="4"/>
      <c r="AAK115" s="4"/>
      <c r="AAL115" s="4"/>
      <c r="AAM115" s="4"/>
      <c r="AAN115" s="4"/>
      <c r="AAO115" s="4"/>
      <c r="AAP115" s="4"/>
      <c r="AAQ115" s="4"/>
      <c r="AAR115" s="4"/>
      <c r="AAS115" s="4"/>
      <c r="AAT115" s="4"/>
      <c r="AAU115" s="4"/>
      <c r="AAV115" s="4"/>
      <c r="AAW115" s="4"/>
      <c r="AAX115" s="4"/>
      <c r="AAY115" s="4"/>
      <c r="AAZ115" s="4"/>
      <c r="ABA115" s="4"/>
      <c r="ABB115" s="4"/>
      <c r="ABC115" s="4"/>
      <c r="ABD115" s="4"/>
      <c r="ABE115" s="4"/>
      <c r="ABF115" s="4"/>
      <c r="ABG115" s="4"/>
      <c r="ABH115" s="4"/>
      <c r="ABI115" s="4"/>
      <c r="ABJ115" s="4"/>
      <c r="ABK115" s="4"/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/>
      <c r="ADM115" s="4"/>
      <c r="ADN115" s="4"/>
      <c r="ADO115" s="4"/>
      <c r="ADP115" s="4"/>
      <c r="ADQ115" s="4"/>
      <c r="ADR115" s="4"/>
      <c r="ADS115" s="4"/>
      <c r="ADT115" s="4"/>
      <c r="ADU115" s="4"/>
      <c r="ADV115" s="4"/>
      <c r="ADW115" s="4"/>
      <c r="ADX115" s="4"/>
      <c r="ADY115" s="4"/>
      <c r="ADZ115" s="4"/>
      <c r="AEA115" s="4"/>
      <c r="AEB115" s="4"/>
      <c r="AEC115" s="4"/>
      <c r="AED115" s="4"/>
      <c r="AEE115" s="4"/>
      <c r="AEF115" s="4"/>
      <c r="AEG115" s="4"/>
      <c r="AEH115" s="4"/>
      <c r="AEI115" s="4"/>
      <c r="AEJ115" s="4"/>
      <c r="AEK115" s="4"/>
      <c r="AEL115" s="4"/>
      <c r="AEM115" s="4"/>
      <c r="AEN115" s="4"/>
      <c r="AEO115" s="4"/>
      <c r="AEP115" s="4"/>
      <c r="AEQ115" s="4"/>
      <c r="AER115" s="4"/>
      <c r="AES115" s="4"/>
      <c r="AET115" s="4"/>
      <c r="AEU115" s="4"/>
      <c r="AEV115" s="4"/>
      <c r="AEW115" s="4"/>
      <c r="AEX115" s="4"/>
      <c r="AEY115" s="4"/>
      <c r="AEZ115" s="4"/>
      <c r="AFA115" s="4"/>
      <c r="AFB115" s="4"/>
      <c r="AFC115" s="4"/>
      <c r="AFD115" s="4"/>
      <c r="AFE115" s="4"/>
      <c r="AFF115" s="4"/>
      <c r="AFG115" s="4"/>
      <c r="AFH115" s="4"/>
      <c r="AFI115" s="4"/>
      <c r="AFJ115" s="4"/>
      <c r="AFK115" s="4"/>
      <c r="AFL115" s="4"/>
      <c r="AFM115" s="4"/>
      <c r="AFN115" s="4"/>
      <c r="AFO115" s="4"/>
      <c r="AFP115" s="4"/>
      <c r="AFQ115" s="4"/>
      <c r="AFR115" s="4"/>
      <c r="AFS115" s="4"/>
      <c r="AFT115" s="4"/>
      <c r="AFU115" s="4"/>
      <c r="AFV115" s="4"/>
      <c r="AFW115" s="4"/>
      <c r="AFX115" s="4"/>
      <c r="AFY115" s="4"/>
      <c r="AFZ115" s="4"/>
      <c r="AGA115" s="4"/>
      <c r="AGB115" s="4"/>
      <c r="AGC115" s="4"/>
      <c r="AGD115" s="4"/>
      <c r="AGE115" s="4"/>
      <c r="AGF115" s="4"/>
      <c r="AGG115" s="4"/>
      <c r="AGH115" s="4"/>
      <c r="AGI115" s="4"/>
      <c r="AGJ115" s="4"/>
      <c r="AGK115" s="4"/>
      <c r="AGL115" s="4"/>
      <c r="AGM115" s="4"/>
      <c r="AGN115" s="4"/>
      <c r="AGO115" s="4"/>
      <c r="AGP115" s="4"/>
      <c r="AGQ115" s="4"/>
      <c r="AGR115" s="4"/>
      <c r="AGS115" s="4"/>
      <c r="AGT115" s="4"/>
      <c r="AGU115" s="4"/>
      <c r="AGV115" s="4"/>
      <c r="AGW115" s="4"/>
    </row>
    <row r="116" spans="1:881" ht="15.75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6">
        <v>3.1977033000000002E-2</v>
      </c>
      <c r="DF116" s="4">
        <v>44.878599999999999</v>
      </c>
      <c r="DG116" s="4">
        <v>3.7141512000000002E-2</v>
      </c>
      <c r="DH116" s="6">
        <v>1.4397999999999999E-4</v>
      </c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6">
        <v>3.1977033000000002E-2</v>
      </c>
      <c r="DW116" s="4">
        <v>44</v>
      </c>
      <c r="DX116" s="4">
        <v>3.1238944000000001E-2</v>
      </c>
      <c r="DY116" s="6">
        <v>1.5082E-4</v>
      </c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6">
        <v>3.1977033000000002E-2</v>
      </c>
      <c r="EN116" s="4">
        <v>42</v>
      </c>
      <c r="EO116" s="4">
        <v>3.5576999999999998E-2</v>
      </c>
      <c r="EP116" s="6">
        <v>1.4882099999999999E-4</v>
      </c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/>
      <c r="OC116" s="4"/>
      <c r="OD116" s="4"/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/>
      <c r="OP116" s="4"/>
      <c r="OQ116" s="4"/>
      <c r="OR116" s="4"/>
      <c r="OS116" s="4"/>
      <c r="OT116" s="4"/>
      <c r="OU116" s="4"/>
      <c r="OV116" s="4"/>
      <c r="OW116" s="4"/>
      <c r="OX116" s="4"/>
      <c r="OY116" s="4"/>
      <c r="OZ116" s="4"/>
      <c r="PA116" s="4"/>
      <c r="PB116" s="4"/>
      <c r="PC116" s="4"/>
      <c r="PD116" s="4"/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  <c r="VY116" s="4"/>
      <c r="VZ116" s="4"/>
      <c r="WA116" s="4"/>
      <c r="WB116" s="4"/>
      <c r="WC116" s="4"/>
      <c r="WD116" s="4"/>
      <c r="WE116" s="4"/>
      <c r="WF116" s="4"/>
      <c r="WG116" s="4"/>
      <c r="WH116" s="4"/>
      <c r="WI116" s="4"/>
      <c r="WJ116" s="4"/>
      <c r="WK116" s="4"/>
      <c r="WL116" s="4"/>
      <c r="WM116" s="4"/>
      <c r="WN116" s="4"/>
      <c r="WO116" s="4"/>
      <c r="WP116" s="4"/>
      <c r="WQ116" s="4"/>
      <c r="WR116" s="4"/>
      <c r="WS116" s="4"/>
      <c r="WT116" s="4"/>
      <c r="WU116" s="4"/>
      <c r="WV116" s="4"/>
      <c r="WW116" s="4"/>
      <c r="WX116" s="4"/>
      <c r="WY116" s="4"/>
      <c r="WZ116" s="4"/>
      <c r="XA116" s="4"/>
      <c r="XB116" s="4"/>
      <c r="XC116" s="4"/>
      <c r="XD116" s="4"/>
      <c r="XE116" s="4"/>
      <c r="XF116" s="4"/>
      <c r="XG116" s="4"/>
      <c r="XH116" s="4"/>
      <c r="XI116" s="4"/>
      <c r="XJ116" s="4"/>
      <c r="XK116" s="4"/>
      <c r="XL116" s="4"/>
      <c r="XM116" s="4"/>
      <c r="XN116" s="4"/>
      <c r="XO116" s="4"/>
      <c r="XP116" s="4"/>
      <c r="XQ116" s="4"/>
      <c r="XR116" s="4"/>
      <c r="XS116" s="4"/>
      <c r="XT116" s="4"/>
      <c r="XU116" s="4"/>
      <c r="XV116" s="4"/>
      <c r="XW116" s="4"/>
      <c r="XX116" s="4"/>
      <c r="XY116" s="4"/>
      <c r="XZ116" s="4"/>
      <c r="YA116" s="4"/>
      <c r="YB116" s="4"/>
      <c r="YC116" s="4"/>
      <c r="YD116" s="4"/>
      <c r="YE116" s="4"/>
      <c r="YF116" s="4"/>
      <c r="YG116" s="4"/>
      <c r="YH116" s="4"/>
      <c r="YI116" s="4"/>
      <c r="YJ116" s="4"/>
      <c r="YK116" s="4"/>
      <c r="YL116" s="4"/>
      <c r="YM116" s="4"/>
      <c r="YN116" s="4"/>
      <c r="YO116" s="4"/>
      <c r="YP116" s="4"/>
      <c r="YQ116" s="4"/>
      <c r="YR116" s="4"/>
      <c r="YS116" s="4"/>
      <c r="YT116" s="4"/>
      <c r="YU116" s="4"/>
      <c r="YV116" s="4"/>
      <c r="YW116" s="4"/>
      <c r="YX116" s="4"/>
      <c r="YY116" s="4"/>
      <c r="YZ116" s="4"/>
      <c r="ZA116" s="4"/>
      <c r="ZB116" s="4"/>
      <c r="ZC116" s="4"/>
      <c r="ZD116" s="4"/>
      <c r="ZE116" s="4"/>
      <c r="ZF116" s="4"/>
      <c r="ZG116" s="4"/>
      <c r="ZH116" s="4"/>
      <c r="ZI116" s="4"/>
      <c r="ZJ116" s="4"/>
      <c r="ZK116" s="4"/>
      <c r="ZL116" s="4"/>
      <c r="ZM116" s="4"/>
      <c r="ZN116" s="4"/>
      <c r="ZO116" s="4"/>
      <c r="ZP116" s="4"/>
      <c r="ZQ116" s="4"/>
      <c r="ZR116" s="4"/>
      <c r="ZS116" s="4"/>
      <c r="ZT116" s="4"/>
      <c r="ZU116" s="4"/>
      <c r="ZV116" s="4"/>
      <c r="ZW116" s="4"/>
      <c r="ZX116" s="4"/>
      <c r="ZY116" s="4"/>
      <c r="ZZ116" s="4"/>
      <c r="AAA116" s="4"/>
      <c r="AAB116" s="4"/>
      <c r="AAC116" s="4"/>
      <c r="AAD116" s="4"/>
      <c r="AAE116" s="4"/>
      <c r="AAF116" s="4"/>
      <c r="AAG116" s="4"/>
      <c r="AAH116" s="4"/>
      <c r="AAI116" s="4"/>
      <c r="AAJ116" s="4"/>
      <c r="AAK116" s="4"/>
      <c r="AAL116" s="4"/>
      <c r="AAM116" s="4"/>
      <c r="AAN116" s="4"/>
      <c r="AAO116" s="4"/>
      <c r="AAP116" s="4"/>
      <c r="AAQ116" s="4"/>
      <c r="AAR116" s="4"/>
      <c r="AAS116" s="4"/>
      <c r="AAT116" s="4"/>
      <c r="AAU116" s="4"/>
      <c r="AAV116" s="4"/>
      <c r="AAW116" s="4"/>
      <c r="AAX116" s="4"/>
      <c r="AAY116" s="4"/>
      <c r="AAZ116" s="4"/>
      <c r="ABA116" s="4"/>
      <c r="ABB116" s="4"/>
      <c r="ABC116" s="4"/>
      <c r="ABD116" s="4"/>
      <c r="ABE116" s="4"/>
      <c r="ABF116" s="4"/>
      <c r="ABG116" s="4"/>
      <c r="ABH116" s="4"/>
      <c r="ABI116" s="4"/>
      <c r="ABJ116" s="4"/>
      <c r="ABK116" s="4"/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/>
      <c r="ADL116" s="4"/>
      <c r="ADM116" s="4"/>
      <c r="ADN116" s="4"/>
      <c r="ADO116" s="4"/>
      <c r="ADP116" s="4"/>
      <c r="ADQ116" s="4"/>
      <c r="ADR116" s="4"/>
      <c r="ADS116" s="4"/>
      <c r="ADT116" s="4"/>
      <c r="ADU116" s="4"/>
      <c r="ADV116" s="4"/>
      <c r="ADW116" s="4"/>
      <c r="ADX116" s="4"/>
      <c r="ADY116" s="4"/>
      <c r="ADZ116" s="4"/>
      <c r="AEA116" s="4"/>
      <c r="AEB116" s="4"/>
      <c r="AEC116" s="4"/>
      <c r="AED116" s="4"/>
      <c r="AEE116" s="4"/>
      <c r="AEF116" s="4"/>
      <c r="AEG116" s="4"/>
      <c r="AEH116" s="4"/>
      <c r="AEI116" s="4"/>
      <c r="AEJ116" s="4"/>
      <c r="AEK116" s="4"/>
      <c r="AEL116" s="4"/>
      <c r="AEM116" s="4"/>
      <c r="AEN116" s="4"/>
      <c r="AEO116" s="4"/>
      <c r="AEP116" s="4"/>
      <c r="AEQ116" s="4"/>
      <c r="AER116" s="4"/>
      <c r="AES116" s="4"/>
      <c r="AET116" s="4"/>
      <c r="AEU116" s="4"/>
      <c r="AEV116" s="4"/>
      <c r="AEW116" s="4"/>
      <c r="AEX116" s="4"/>
      <c r="AEY116" s="4"/>
      <c r="AEZ116" s="4"/>
      <c r="AFA116" s="4"/>
      <c r="AFB116" s="4"/>
      <c r="AFC116" s="4"/>
      <c r="AFD116" s="4"/>
      <c r="AFE116" s="4"/>
      <c r="AFF116" s="4"/>
      <c r="AFG116" s="4"/>
      <c r="AFH116" s="4"/>
      <c r="AFI116" s="4"/>
      <c r="AFJ116" s="4"/>
      <c r="AFK116" s="4"/>
      <c r="AFL116" s="4"/>
      <c r="AFM116" s="4"/>
      <c r="AFN116" s="4"/>
      <c r="AFO116" s="4"/>
      <c r="AFP116" s="4"/>
      <c r="AFQ116" s="4"/>
      <c r="AFR116" s="4"/>
      <c r="AFS116" s="4"/>
      <c r="AFT116" s="4"/>
      <c r="AFU116" s="4"/>
      <c r="AFV116" s="4"/>
      <c r="AFW116" s="4"/>
      <c r="AFX116" s="4"/>
      <c r="AFY116" s="4"/>
      <c r="AFZ116" s="4"/>
      <c r="AGA116" s="4"/>
      <c r="AGB116" s="4"/>
      <c r="AGC116" s="4"/>
      <c r="AGD116" s="4"/>
      <c r="AGE116" s="4"/>
      <c r="AGF116" s="4"/>
      <c r="AGG116" s="4"/>
      <c r="AGH116" s="4"/>
      <c r="AGI116" s="4"/>
      <c r="AGJ116" s="4"/>
      <c r="AGK116" s="4"/>
      <c r="AGL116" s="4"/>
      <c r="AGM116" s="4"/>
      <c r="AGN116" s="4"/>
      <c r="AGO116" s="4"/>
      <c r="AGP116" s="4"/>
      <c r="AGQ116" s="4"/>
      <c r="AGR116" s="4"/>
      <c r="AGS116" s="4"/>
      <c r="AGT116" s="4"/>
      <c r="AGU116" s="4"/>
      <c r="AGV116" s="4"/>
      <c r="AGW116" s="4"/>
    </row>
    <row r="117" spans="1:881" ht="15.75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>
        <v>46.604700000000001</v>
      </c>
      <c r="DG117" s="4">
        <v>3.6515684999999999E-2</v>
      </c>
      <c r="DH117" s="6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>
        <v>46</v>
      </c>
      <c r="DX117" s="4">
        <v>3.5333014000000003E-2</v>
      </c>
      <c r="DY117" s="6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>
        <v>44</v>
      </c>
      <c r="EO117" s="4">
        <v>3.6206000000000002E-2</v>
      </c>
      <c r="EP117" s="6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  <c r="NW117" s="4"/>
      <c r="NX117" s="4"/>
      <c r="NY117" s="4"/>
      <c r="NZ117" s="4"/>
      <c r="OA117" s="4"/>
      <c r="OB117" s="4"/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/>
      <c r="OO117" s="4"/>
      <c r="OP117" s="4"/>
      <c r="OQ117" s="4"/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/>
      <c r="PC117" s="4"/>
      <c r="PD117" s="4"/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  <c r="WA117" s="4"/>
      <c r="WB117" s="4"/>
      <c r="WC117" s="4"/>
      <c r="WD117" s="4"/>
      <c r="WE117" s="4"/>
      <c r="WF117" s="4"/>
      <c r="WG117" s="4"/>
      <c r="WH117" s="4"/>
      <c r="WI117" s="4"/>
      <c r="WJ117" s="4"/>
      <c r="WK117" s="4"/>
      <c r="WL117" s="4"/>
      <c r="WM117" s="4"/>
      <c r="WN117" s="4"/>
      <c r="WO117" s="4"/>
      <c r="WP117" s="4"/>
      <c r="WQ117" s="4"/>
      <c r="WR117" s="4"/>
      <c r="WS117" s="4"/>
      <c r="WT117" s="4"/>
      <c r="WU117" s="4"/>
      <c r="WV117" s="4"/>
      <c r="WW117" s="4"/>
      <c r="WX117" s="4"/>
      <c r="WY117" s="4"/>
      <c r="WZ117" s="4"/>
      <c r="XA117" s="4"/>
      <c r="XB117" s="4"/>
      <c r="XC117" s="4"/>
      <c r="XD117" s="4"/>
      <c r="XE117" s="4"/>
      <c r="XF117" s="4"/>
      <c r="XG117" s="4"/>
      <c r="XH117" s="4"/>
      <c r="XI117" s="4"/>
      <c r="XJ117" s="4"/>
      <c r="XK117" s="4"/>
      <c r="XL117" s="4"/>
      <c r="XM117" s="4"/>
      <c r="XN117" s="4"/>
      <c r="XO117" s="4"/>
      <c r="XP117" s="4"/>
      <c r="XQ117" s="4"/>
      <c r="XR117" s="4"/>
      <c r="XS117" s="4"/>
      <c r="XT117" s="4"/>
      <c r="XU117" s="4"/>
      <c r="XV117" s="4"/>
      <c r="XW117" s="4"/>
      <c r="XX117" s="4"/>
      <c r="XY117" s="4"/>
      <c r="XZ117" s="4"/>
      <c r="YA117" s="4"/>
      <c r="YB117" s="4"/>
      <c r="YC117" s="4"/>
      <c r="YD117" s="4"/>
      <c r="YE117" s="4"/>
      <c r="YF117" s="4"/>
      <c r="YG117" s="4"/>
      <c r="YH117" s="4"/>
      <c r="YI117" s="4"/>
      <c r="YJ117" s="4"/>
      <c r="YK117" s="4"/>
      <c r="YL117" s="4"/>
      <c r="YM117" s="4"/>
      <c r="YN117" s="4"/>
      <c r="YO117" s="4"/>
      <c r="YP117" s="4"/>
      <c r="YQ117" s="4"/>
      <c r="YR117" s="4"/>
      <c r="YS117" s="4"/>
      <c r="YT117" s="4"/>
      <c r="YU117" s="4"/>
      <c r="YV117" s="4"/>
      <c r="YW117" s="4"/>
      <c r="YX117" s="4"/>
      <c r="YY117" s="4"/>
      <c r="YZ117" s="4"/>
      <c r="ZA117" s="4"/>
      <c r="ZB117" s="4"/>
      <c r="ZC117" s="4"/>
      <c r="ZD117" s="4"/>
      <c r="ZE117" s="4"/>
      <c r="ZF117" s="4"/>
      <c r="ZG117" s="4"/>
      <c r="ZH117" s="4"/>
      <c r="ZI117" s="4"/>
      <c r="ZJ117" s="4"/>
      <c r="ZK117" s="4"/>
      <c r="ZL117" s="4"/>
      <c r="ZM117" s="4"/>
      <c r="ZN117" s="4"/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/>
      <c r="AAC117" s="4"/>
      <c r="AAD117" s="4"/>
      <c r="AAE117" s="4"/>
      <c r="AAF117" s="4"/>
      <c r="AAG117" s="4"/>
      <c r="AAH117" s="4"/>
      <c r="AAI117" s="4"/>
      <c r="AAJ117" s="4"/>
      <c r="AAK117" s="4"/>
      <c r="AAL117" s="4"/>
      <c r="AAM117" s="4"/>
      <c r="AAN117" s="4"/>
      <c r="AAO117" s="4"/>
      <c r="AAP117" s="4"/>
      <c r="AAQ117" s="4"/>
      <c r="AAR117" s="4"/>
      <c r="AAS117" s="4"/>
      <c r="AAT117" s="4"/>
      <c r="AAU117" s="4"/>
      <c r="AAV117" s="4"/>
      <c r="AAW117" s="4"/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  <c r="ABH117" s="4"/>
      <c r="ABI117" s="4"/>
      <c r="ABJ117" s="4"/>
      <c r="ABK117" s="4"/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/>
      <c r="ADM117" s="4"/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/>
      <c r="ADZ117" s="4"/>
      <c r="AEA117" s="4"/>
      <c r="AEB117" s="4"/>
      <c r="AEC117" s="4"/>
      <c r="AED117" s="4"/>
      <c r="AEE117" s="4"/>
      <c r="AEF117" s="4"/>
      <c r="AEG117" s="4"/>
      <c r="AEH117" s="4"/>
      <c r="AEI117" s="4"/>
      <c r="AEJ117" s="4"/>
      <c r="AEK117" s="4"/>
      <c r="AEL117" s="4"/>
      <c r="AEM117" s="4"/>
      <c r="AEN117" s="4"/>
      <c r="AEO117" s="4"/>
      <c r="AEP117" s="4"/>
      <c r="AEQ117" s="4"/>
      <c r="AER117" s="4"/>
      <c r="AES117" s="4"/>
      <c r="AET117" s="4"/>
      <c r="AEU117" s="4"/>
      <c r="AEV117" s="4"/>
      <c r="AEW117" s="4"/>
      <c r="AEX117" s="4"/>
      <c r="AEY117" s="4"/>
      <c r="AEZ117" s="4"/>
      <c r="AFA117" s="4"/>
      <c r="AFB117" s="4"/>
      <c r="AFC117" s="4"/>
      <c r="AFD117" s="4"/>
      <c r="AFE117" s="4"/>
      <c r="AFF117" s="4"/>
      <c r="AFG117" s="4"/>
      <c r="AFH117" s="4"/>
      <c r="AFI117" s="4"/>
      <c r="AFJ117" s="4"/>
      <c r="AFK117" s="4"/>
      <c r="AFL117" s="4"/>
      <c r="AFM117" s="4"/>
      <c r="AFN117" s="4"/>
      <c r="AFO117" s="4"/>
      <c r="AFP117" s="4"/>
      <c r="AFQ117" s="4"/>
      <c r="AFR117" s="4"/>
      <c r="AFS117" s="4"/>
      <c r="AFT117" s="4"/>
      <c r="AFU117" s="4"/>
      <c r="AFV117" s="4"/>
      <c r="AFW117" s="4"/>
      <c r="AFX117" s="4"/>
      <c r="AFY117" s="4"/>
      <c r="AFZ117" s="4"/>
      <c r="AGA117" s="4"/>
      <c r="AGB117" s="4"/>
      <c r="AGC117" s="4"/>
      <c r="AGD117" s="4"/>
      <c r="AGE117" s="4"/>
      <c r="AGF117" s="4"/>
      <c r="AGG117" s="4"/>
      <c r="AGH117" s="4"/>
      <c r="AGI117" s="4"/>
      <c r="AGJ117" s="4"/>
      <c r="AGK117" s="4"/>
      <c r="AGL117" s="4"/>
      <c r="AGM117" s="4"/>
      <c r="AGN117" s="4"/>
      <c r="AGO117" s="4"/>
      <c r="AGP117" s="4"/>
      <c r="AGQ117" s="4"/>
      <c r="AGR117" s="4"/>
      <c r="AGS117" s="4"/>
      <c r="AGT117" s="4"/>
      <c r="AGU117" s="4"/>
      <c r="AGV117" s="4"/>
      <c r="AGW117" s="4"/>
    </row>
    <row r="118" spans="1:881" ht="15.75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6"/>
      <c r="DF118" s="4">
        <v>48.330800000000004</v>
      </c>
      <c r="DG118" s="4">
        <v>3.9540914000000003E-2</v>
      </c>
      <c r="DH118" s="6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6"/>
      <c r="DW118" s="4">
        <v>48</v>
      </c>
      <c r="DX118" s="4">
        <v>3.1503755000000001E-2</v>
      </c>
      <c r="DY118" s="6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6"/>
      <c r="EN118" s="4">
        <v>46</v>
      </c>
      <c r="EO118" s="4">
        <v>3.6970999999999997E-2</v>
      </c>
      <c r="EP118" s="6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/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/>
      <c r="NE118" s="4"/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/>
      <c r="NR118" s="4"/>
      <c r="NS118" s="4"/>
      <c r="NT118" s="4"/>
      <c r="NU118" s="4"/>
      <c r="NV118" s="4"/>
      <c r="NW118" s="4"/>
      <c r="NX118" s="4"/>
      <c r="NY118" s="4"/>
      <c r="NZ118" s="4"/>
      <c r="OA118" s="4"/>
      <c r="OB118" s="4"/>
      <c r="OC118" s="4"/>
      <c r="OD118" s="4"/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4"/>
      <c r="OP118" s="4"/>
      <c r="OQ118" s="4"/>
      <c r="OR118" s="4"/>
      <c r="OS118" s="4"/>
      <c r="OT118" s="4"/>
      <c r="OU118" s="4"/>
      <c r="OV118" s="4"/>
      <c r="OW118" s="4"/>
      <c r="OX118" s="4"/>
      <c r="OY118" s="4"/>
      <c r="OZ118" s="4"/>
      <c r="PA118" s="4"/>
      <c r="PB118" s="4"/>
      <c r="PC118" s="4"/>
      <c r="PD118" s="4"/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  <c r="VY118" s="4"/>
      <c r="VZ118" s="4"/>
      <c r="WA118" s="4"/>
      <c r="WB118" s="4"/>
      <c r="WC118" s="4"/>
      <c r="WD118" s="4"/>
      <c r="WE118" s="4"/>
      <c r="WF118" s="4"/>
      <c r="WG118" s="4"/>
      <c r="WH118" s="4"/>
      <c r="WI118" s="4"/>
      <c r="WJ118" s="4"/>
      <c r="WK118" s="4"/>
      <c r="WL118" s="4"/>
      <c r="WM118" s="4"/>
      <c r="WN118" s="4"/>
      <c r="WO118" s="4"/>
      <c r="WP118" s="4"/>
      <c r="WQ118" s="4"/>
      <c r="WR118" s="4"/>
      <c r="WS118" s="4"/>
      <c r="WT118" s="4"/>
      <c r="WU118" s="4"/>
      <c r="WV118" s="4"/>
      <c r="WW118" s="4"/>
      <c r="WX118" s="4"/>
      <c r="WY118" s="4"/>
      <c r="WZ118" s="4"/>
      <c r="XA118" s="4"/>
      <c r="XB118" s="4"/>
      <c r="XC118" s="4"/>
      <c r="XD118" s="4"/>
      <c r="XE118" s="4"/>
      <c r="XF118" s="4"/>
      <c r="XG118" s="4"/>
      <c r="XH118" s="4"/>
      <c r="XI118" s="4"/>
      <c r="XJ118" s="4"/>
      <c r="XK118" s="4"/>
      <c r="XL118" s="4"/>
      <c r="XM118" s="4"/>
      <c r="XN118" s="4"/>
      <c r="XO118" s="4"/>
      <c r="XP118" s="4"/>
      <c r="XQ118" s="4"/>
      <c r="XR118" s="4"/>
      <c r="XS118" s="4"/>
      <c r="XT118" s="4"/>
      <c r="XU118" s="4"/>
      <c r="XV118" s="4"/>
      <c r="XW118" s="4"/>
      <c r="XX118" s="4"/>
      <c r="XY118" s="4"/>
      <c r="XZ118" s="4"/>
      <c r="YA118" s="4"/>
      <c r="YB118" s="4"/>
      <c r="YC118" s="4"/>
      <c r="YD118" s="4"/>
      <c r="YE118" s="4"/>
      <c r="YF118" s="4"/>
      <c r="YG118" s="4"/>
      <c r="YH118" s="4"/>
      <c r="YI118" s="4"/>
      <c r="YJ118" s="4"/>
      <c r="YK118" s="4"/>
      <c r="YL118" s="4"/>
      <c r="YM118" s="4"/>
      <c r="YN118" s="4"/>
      <c r="YO118" s="4"/>
      <c r="YP118" s="4"/>
      <c r="YQ118" s="4"/>
      <c r="YR118" s="4"/>
      <c r="YS118" s="4"/>
      <c r="YT118" s="4"/>
      <c r="YU118" s="4"/>
      <c r="YV118" s="4"/>
      <c r="YW118" s="4"/>
      <c r="YX118" s="4"/>
      <c r="YY118" s="4"/>
      <c r="YZ118" s="4"/>
      <c r="ZA118" s="4"/>
      <c r="ZB118" s="4"/>
      <c r="ZC118" s="4"/>
      <c r="ZD118" s="4"/>
      <c r="ZE118" s="4"/>
      <c r="ZF118" s="4"/>
      <c r="ZG118" s="4"/>
      <c r="ZH118" s="4"/>
      <c r="ZI118" s="4"/>
      <c r="ZJ118" s="4"/>
      <c r="ZK118" s="4"/>
      <c r="ZL118" s="4"/>
      <c r="ZM118" s="4"/>
      <c r="ZN118" s="4"/>
      <c r="ZO118" s="4"/>
      <c r="ZP118" s="4"/>
      <c r="ZQ118" s="4"/>
      <c r="ZR118" s="4"/>
      <c r="ZS118" s="4"/>
      <c r="ZT118" s="4"/>
      <c r="ZU118" s="4"/>
      <c r="ZV118" s="4"/>
      <c r="ZW118" s="4"/>
      <c r="ZX118" s="4"/>
      <c r="ZY118" s="4"/>
      <c r="ZZ118" s="4"/>
      <c r="AAA118" s="4"/>
      <c r="AAB118" s="4"/>
      <c r="AAC118" s="4"/>
      <c r="AAD118" s="4"/>
      <c r="AAE118" s="4"/>
      <c r="AAF118" s="4"/>
      <c r="AAG118" s="4"/>
      <c r="AAH118" s="4"/>
      <c r="AAI118" s="4"/>
      <c r="AAJ118" s="4"/>
      <c r="AAK118" s="4"/>
      <c r="AAL118" s="4"/>
      <c r="AAM118" s="4"/>
      <c r="AAN118" s="4"/>
      <c r="AAO118" s="4"/>
      <c r="AAP118" s="4"/>
      <c r="AAQ118" s="4"/>
      <c r="AAR118" s="4"/>
      <c r="AAS118" s="4"/>
      <c r="AAT118" s="4"/>
      <c r="AAU118" s="4"/>
      <c r="AAV118" s="4"/>
      <c r="AAW118" s="4"/>
      <c r="AAX118" s="4"/>
      <c r="AAY118" s="4"/>
      <c r="AAZ118" s="4"/>
      <c r="ABA118" s="4"/>
      <c r="ABB118" s="4"/>
      <c r="ABC118" s="4"/>
      <c r="ABD118" s="4"/>
      <c r="ABE118" s="4"/>
      <c r="ABF118" s="4"/>
      <c r="ABG118" s="4"/>
      <c r="ABH118" s="4"/>
      <c r="ABI118" s="4"/>
      <c r="ABJ118" s="4"/>
      <c r="ABK118" s="4"/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/>
      <c r="ABX118" s="4"/>
      <c r="ABY118" s="4"/>
      <c r="ABZ118" s="4"/>
      <c r="ACA118" s="4"/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  <c r="ADF118" s="4"/>
      <c r="ADG118" s="4"/>
      <c r="ADH118" s="4"/>
      <c r="ADI118" s="4"/>
      <c r="ADJ118" s="4"/>
      <c r="ADK118" s="4"/>
      <c r="ADL118" s="4"/>
      <c r="ADM118" s="4"/>
      <c r="ADN118" s="4"/>
      <c r="ADO118" s="4"/>
      <c r="ADP118" s="4"/>
      <c r="ADQ118" s="4"/>
      <c r="ADR118" s="4"/>
      <c r="ADS118" s="4"/>
      <c r="ADT118" s="4"/>
      <c r="ADU118" s="4"/>
      <c r="ADV118" s="4"/>
      <c r="ADW118" s="4"/>
      <c r="ADX118" s="4"/>
      <c r="ADY118" s="4"/>
      <c r="ADZ118" s="4"/>
      <c r="AEA118" s="4"/>
      <c r="AEB118" s="4"/>
      <c r="AEC118" s="4"/>
      <c r="AED118" s="4"/>
      <c r="AEE118" s="4"/>
      <c r="AEF118" s="4"/>
      <c r="AEG118" s="4"/>
      <c r="AEH118" s="4"/>
      <c r="AEI118" s="4"/>
      <c r="AEJ118" s="4"/>
      <c r="AEK118" s="4"/>
      <c r="AEL118" s="4"/>
      <c r="AEM118" s="4"/>
      <c r="AEN118" s="4"/>
      <c r="AEO118" s="4"/>
      <c r="AEP118" s="4"/>
      <c r="AEQ118" s="4"/>
      <c r="AER118" s="4"/>
      <c r="AES118" s="4"/>
      <c r="AET118" s="4"/>
      <c r="AEU118" s="4"/>
      <c r="AEV118" s="4"/>
      <c r="AEW118" s="4"/>
      <c r="AEX118" s="4"/>
      <c r="AEY118" s="4"/>
      <c r="AEZ118" s="4"/>
      <c r="AFA118" s="4"/>
      <c r="AFB118" s="4"/>
      <c r="AFC118" s="4"/>
      <c r="AFD118" s="4"/>
      <c r="AFE118" s="4"/>
      <c r="AFF118" s="4"/>
      <c r="AFG118" s="4"/>
      <c r="AFH118" s="4"/>
      <c r="AFI118" s="4"/>
      <c r="AFJ118" s="4"/>
      <c r="AFK118" s="4"/>
      <c r="AFL118" s="4"/>
      <c r="AFM118" s="4"/>
      <c r="AFN118" s="4"/>
      <c r="AFO118" s="4"/>
      <c r="AFP118" s="4"/>
      <c r="AFQ118" s="4"/>
      <c r="AFR118" s="4"/>
      <c r="AFS118" s="4"/>
      <c r="AFT118" s="4"/>
      <c r="AFU118" s="4"/>
      <c r="AFV118" s="4"/>
      <c r="AFW118" s="4"/>
      <c r="AFX118" s="4"/>
      <c r="AFY118" s="4"/>
      <c r="AFZ118" s="4"/>
      <c r="AGA118" s="4"/>
      <c r="AGB118" s="4"/>
      <c r="AGC118" s="4"/>
      <c r="AGD118" s="4"/>
      <c r="AGE118" s="4"/>
      <c r="AGF118" s="4"/>
      <c r="AGG118" s="4"/>
      <c r="AGH118" s="4"/>
      <c r="AGI118" s="4"/>
      <c r="AGJ118" s="4"/>
      <c r="AGK118" s="4"/>
      <c r="AGL118" s="4"/>
      <c r="AGM118" s="4"/>
      <c r="AGN118" s="4"/>
      <c r="AGO118" s="4"/>
      <c r="AGP118" s="4"/>
      <c r="AGQ118" s="4"/>
      <c r="AGR118" s="4"/>
      <c r="AGS118" s="4"/>
      <c r="AGT118" s="4"/>
      <c r="AGU118" s="4"/>
      <c r="AGV118" s="4"/>
      <c r="AGW118" s="4"/>
    </row>
    <row r="119" spans="1:881" ht="15.75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6"/>
      <c r="DF119" s="4">
        <v>50.056899999999999</v>
      </c>
      <c r="DG119" s="4">
        <v>3.6933316000000001E-2</v>
      </c>
      <c r="DH119" s="6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6"/>
      <c r="DW119" s="4">
        <v>50</v>
      </c>
      <c r="DX119" s="4">
        <v>3.1822403999999999E-2</v>
      </c>
      <c r="DY119" s="6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6"/>
      <c r="EN119" s="4">
        <v>48</v>
      </c>
      <c r="EO119" s="4">
        <v>3.6242999999999997E-2</v>
      </c>
      <c r="EP119" s="6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/>
      <c r="NE119" s="4"/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  <c r="NW119" s="4"/>
      <c r="NX119" s="4"/>
      <c r="NY119" s="4"/>
      <c r="NZ119" s="4"/>
      <c r="OA119" s="4"/>
      <c r="OB119" s="4"/>
      <c r="OC119" s="4"/>
      <c r="OD119" s="4"/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4"/>
      <c r="OP119" s="4"/>
      <c r="OQ119" s="4"/>
      <c r="OR119" s="4"/>
      <c r="OS119" s="4"/>
      <c r="OT119" s="4"/>
      <c r="OU119" s="4"/>
      <c r="OV119" s="4"/>
      <c r="OW119" s="4"/>
      <c r="OX119" s="4"/>
      <c r="OY119" s="4"/>
      <c r="OZ119" s="4"/>
      <c r="PA119" s="4"/>
      <c r="PB119" s="4"/>
      <c r="PC119" s="4"/>
      <c r="PD119" s="4"/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  <c r="VW119" s="4"/>
      <c r="VX119" s="4"/>
      <c r="VY119" s="4"/>
      <c r="VZ119" s="4"/>
      <c r="WA119" s="4"/>
      <c r="WB119" s="4"/>
      <c r="WC119" s="4"/>
      <c r="WD119" s="4"/>
      <c r="WE119" s="4"/>
      <c r="WF119" s="4"/>
      <c r="WG119" s="4"/>
      <c r="WH119" s="4"/>
      <c r="WI119" s="4"/>
      <c r="WJ119" s="4"/>
      <c r="WK119" s="4"/>
      <c r="WL119" s="4"/>
      <c r="WM119" s="4"/>
      <c r="WN119" s="4"/>
      <c r="WO119" s="4"/>
      <c r="WP119" s="4"/>
      <c r="WQ119" s="4"/>
      <c r="WR119" s="4"/>
      <c r="WS119" s="4"/>
      <c r="WT119" s="4"/>
      <c r="WU119" s="4"/>
      <c r="WV119" s="4"/>
      <c r="WW119" s="4"/>
      <c r="WX119" s="4"/>
      <c r="WY119" s="4"/>
      <c r="WZ119" s="4"/>
      <c r="XA119" s="4"/>
      <c r="XB119" s="4"/>
      <c r="XC119" s="4"/>
      <c r="XD119" s="4"/>
      <c r="XE119" s="4"/>
      <c r="XF119" s="4"/>
      <c r="XG119" s="4"/>
      <c r="XH119" s="4"/>
      <c r="XI119" s="4"/>
      <c r="XJ119" s="4"/>
      <c r="XK119" s="4"/>
      <c r="XL119" s="4"/>
      <c r="XM119" s="4"/>
      <c r="XN119" s="4"/>
      <c r="XO119" s="4"/>
      <c r="XP119" s="4"/>
      <c r="XQ119" s="4"/>
      <c r="XR119" s="4"/>
      <c r="XS119" s="4"/>
      <c r="XT119" s="4"/>
      <c r="XU119" s="4"/>
      <c r="XV119" s="4"/>
      <c r="XW119" s="4"/>
      <c r="XX119" s="4"/>
      <c r="XY119" s="4"/>
      <c r="XZ119" s="4"/>
      <c r="YA119" s="4"/>
      <c r="YB119" s="4"/>
      <c r="YC119" s="4"/>
      <c r="YD119" s="4"/>
      <c r="YE119" s="4"/>
      <c r="YF119" s="4"/>
      <c r="YG119" s="4"/>
      <c r="YH119" s="4"/>
      <c r="YI119" s="4"/>
      <c r="YJ119" s="4"/>
      <c r="YK119" s="4"/>
      <c r="YL119" s="4"/>
      <c r="YM119" s="4"/>
      <c r="YN119" s="4"/>
      <c r="YO119" s="4"/>
      <c r="YP119" s="4"/>
      <c r="YQ119" s="4"/>
      <c r="YR119" s="4"/>
      <c r="YS119" s="4"/>
      <c r="YT119" s="4"/>
      <c r="YU119" s="4"/>
      <c r="YV119" s="4"/>
      <c r="YW119" s="4"/>
      <c r="YX119" s="4"/>
      <c r="YY119" s="4"/>
      <c r="YZ119" s="4"/>
      <c r="ZA119" s="4"/>
      <c r="ZB119" s="4"/>
      <c r="ZC119" s="4"/>
      <c r="ZD119" s="4"/>
      <c r="ZE119" s="4"/>
      <c r="ZF119" s="4"/>
      <c r="ZG119" s="4"/>
      <c r="ZH119" s="4"/>
      <c r="ZI119" s="4"/>
      <c r="ZJ119" s="4"/>
      <c r="ZK119" s="4"/>
      <c r="ZL119" s="4"/>
      <c r="ZM119" s="4"/>
      <c r="ZN119" s="4"/>
      <c r="ZO119" s="4"/>
      <c r="ZP119" s="4"/>
      <c r="ZQ119" s="4"/>
      <c r="ZR119" s="4"/>
      <c r="ZS119" s="4"/>
      <c r="ZT119" s="4"/>
      <c r="ZU119" s="4"/>
      <c r="ZV119" s="4"/>
      <c r="ZW119" s="4"/>
      <c r="ZX119" s="4"/>
      <c r="ZY119" s="4"/>
      <c r="ZZ119" s="4"/>
      <c r="AAA119" s="4"/>
      <c r="AAB119" s="4"/>
      <c r="AAC119" s="4"/>
      <c r="AAD119" s="4"/>
      <c r="AAE119" s="4"/>
      <c r="AAF119" s="4"/>
      <c r="AAG119" s="4"/>
      <c r="AAH119" s="4"/>
      <c r="AAI119" s="4"/>
      <c r="AAJ119" s="4"/>
      <c r="AAK119" s="4"/>
      <c r="AAL119" s="4"/>
      <c r="AAM119" s="4"/>
      <c r="AAN119" s="4"/>
      <c r="AAO119" s="4"/>
      <c r="AAP119" s="4"/>
      <c r="AAQ119" s="4"/>
      <c r="AAR119" s="4"/>
      <c r="AAS119" s="4"/>
      <c r="AAT119" s="4"/>
      <c r="AAU119" s="4"/>
      <c r="AAV119" s="4"/>
      <c r="AAW119" s="4"/>
      <c r="AAX119" s="4"/>
      <c r="AAY119" s="4"/>
      <c r="AAZ119" s="4"/>
      <c r="ABA119" s="4"/>
      <c r="ABB119" s="4"/>
      <c r="ABC119" s="4"/>
      <c r="ABD119" s="4"/>
      <c r="ABE119" s="4"/>
      <c r="ABF119" s="4"/>
      <c r="ABG119" s="4"/>
      <c r="ABH119" s="4"/>
      <c r="ABI119" s="4"/>
      <c r="ABJ119" s="4"/>
      <c r="ABK119" s="4"/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  <c r="ABV119" s="4"/>
      <c r="ABW119" s="4"/>
      <c r="ABX119" s="4"/>
      <c r="ABY119" s="4"/>
      <c r="ABZ119" s="4"/>
      <c r="ACA119" s="4"/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/>
      <c r="ADC119" s="4"/>
      <c r="ADD119" s="4"/>
      <c r="ADE119" s="4"/>
      <c r="ADF119" s="4"/>
      <c r="ADG119" s="4"/>
      <c r="ADH119" s="4"/>
      <c r="ADI119" s="4"/>
      <c r="ADJ119" s="4"/>
      <c r="ADK119" s="4"/>
      <c r="ADL119" s="4"/>
      <c r="ADM119" s="4"/>
      <c r="ADN119" s="4"/>
      <c r="ADO119" s="4"/>
      <c r="ADP119" s="4"/>
      <c r="ADQ119" s="4"/>
      <c r="ADR119" s="4"/>
      <c r="ADS119" s="4"/>
      <c r="ADT119" s="4"/>
      <c r="ADU119" s="4"/>
      <c r="ADV119" s="4"/>
      <c r="ADW119" s="4"/>
      <c r="ADX119" s="4"/>
      <c r="ADY119" s="4"/>
      <c r="ADZ119" s="4"/>
      <c r="AEA119" s="4"/>
      <c r="AEB119" s="4"/>
      <c r="AEC119" s="4"/>
      <c r="AED119" s="4"/>
      <c r="AEE119" s="4"/>
      <c r="AEF119" s="4"/>
      <c r="AEG119" s="4"/>
      <c r="AEH119" s="4"/>
      <c r="AEI119" s="4"/>
      <c r="AEJ119" s="4"/>
      <c r="AEK119" s="4"/>
      <c r="AEL119" s="4"/>
      <c r="AEM119" s="4"/>
      <c r="AEN119" s="4"/>
      <c r="AEO119" s="4"/>
      <c r="AEP119" s="4"/>
      <c r="AEQ119" s="4"/>
      <c r="AER119" s="4"/>
      <c r="AES119" s="4"/>
      <c r="AET119" s="4"/>
      <c r="AEU119" s="4"/>
      <c r="AEV119" s="4"/>
      <c r="AEW119" s="4"/>
      <c r="AEX119" s="4"/>
      <c r="AEY119" s="4"/>
      <c r="AEZ119" s="4"/>
      <c r="AFA119" s="4"/>
      <c r="AFB119" s="4"/>
      <c r="AFC119" s="4"/>
      <c r="AFD119" s="4"/>
      <c r="AFE119" s="4"/>
      <c r="AFF119" s="4"/>
      <c r="AFG119" s="4"/>
      <c r="AFH119" s="4"/>
      <c r="AFI119" s="4"/>
      <c r="AFJ119" s="4"/>
      <c r="AFK119" s="4"/>
      <c r="AFL119" s="4"/>
      <c r="AFM119" s="4"/>
      <c r="AFN119" s="4"/>
      <c r="AFO119" s="4"/>
      <c r="AFP119" s="4"/>
      <c r="AFQ119" s="4"/>
      <c r="AFR119" s="4"/>
      <c r="AFS119" s="4"/>
      <c r="AFT119" s="4"/>
      <c r="AFU119" s="4"/>
      <c r="AFV119" s="4"/>
      <c r="AFW119" s="4"/>
      <c r="AFX119" s="4"/>
      <c r="AFY119" s="4"/>
      <c r="AFZ119" s="4"/>
      <c r="AGA119" s="4"/>
      <c r="AGB119" s="4"/>
      <c r="AGC119" s="4"/>
      <c r="AGD119" s="4"/>
      <c r="AGE119" s="4"/>
      <c r="AGF119" s="4"/>
      <c r="AGG119" s="4"/>
      <c r="AGH119" s="4"/>
      <c r="AGI119" s="4"/>
      <c r="AGJ119" s="4"/>
      <c r="AGK119" s="4"/>
      <c r="AGL119" s="4"/>
      <c r="AGM119" s="4"/>
      <c r="AGN119" s="4"/>
      <c r="AGO119" s="4"/>
      <c r="AGP119" s="4"/>
      <c r="AGQ119" s="4"/>
      <c r="AGR119" s="4"/>
      <c r="AGS119" s="4"/>
      <c r="AGT119" s="4"/>
      <c r="AGU119" s="4"/>
      <c r="AGV119" s="4"/>
      <c r="AGW119" s="4"/>
    </row>
    <row r="120" spans="1:881" ht="15.75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6"/>
      <c r="DF120" s="4">
        <v>51.783000000000001</v>
      </c>
      <c r="DG120" s="4">
        <v>3.8056722000000001E-2</v>
      </c>
      <c r="DH120" s="6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6"/>
      <c r="DW120" s="4">
        <v>52</v>
      </c>
      <c r="DX120" s="4">
        <v>3.2036017999999999E-2</v>
      </c>
      <c r="DY120" s="6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6"/>
      <c r="EN120" s="4">
        <v>50</v>
      </c>
      <c r="EO120" s="4">
        <v>3.6928999999999997E-2</v>
      </c>
      <c r="EP120" s="6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/>
      <c r="NE120" s="4"/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/>
      <c r="NR120" s="4"/>
      <c r="NS120" s="4"/>
      <c r="NT120" s="4"/>
      <c r="NU120" s="4"/>
      <c r="NV120" s="4"/>
      <c r="NW120" s="4"/>
      <c r="NX120" s="4"/>
      <c r="NY120" s="4"/>
      <c r="NZ120" s="4"/>
      <c r="OA120" s="4"/>
      <c r="OB120" s="4"/>
      <c r="OC120" s="4"/>
      <c r="OD120" s="4"/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/>
      <c r="OP120" s="4"/>
      <c r="OQ120" s="4"/>
      <c r="OR120" s="4"/>
      <c r="OS120" s="4"/>
      <c r="OT120" s="4"/>
      <c r="OU120" s="4"/>
      <c r="OV120" s="4"/>
      <c r="OW120" s="4"/>
      <c r="OX120" s="4"/>
      <c r="OY120" s="4"/>
      <c r="OZ120" s="4"/>
      <c r="PA120" s="4"/>
      <c r="PB120" s="4"/>
      <c r="PC120" s="4"/>
      <c r="PD120" s="4"/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  <c r="VY120" s="4"/>
      <c r="VZ120" s="4"/>
      <c r="WA120" s="4"/>
      <c r="WB120" s="4"/>
      <c r="WC120" s="4"/>
      <c r="WD120" s="4"/>
      <c r="WE120" s="4"/>
      <c r="WF120" s="4"/>
      <c r="WG120" s="4"/>
      <c r="WH120" s="4"/>
      <c r="WI120" s="4"/>
      <c r="WJ120" s="4"/>
      <c r="WK120" s="4"/>
      <c r="WL120" s="4"/>
      <c r="WM120" s="4"/>
      <c r="WN120" s="4"/>
      <c r="WO120" s="4"/>
      <c r="WP120" s="4"/>
      <c r="WQ120" s="4"/>
      <c r="WR120" s="4"/>
      <c r="WS120" s="4"/>
      <c r="WT120" s="4"/>
      <c r="WU120" s="4"/>
      <c r="WV120" s="4"/>
      <c r="WW120" s="4"/>
      <c r="WX120" s="4"/>
      <c r="WY120" s="4"/>
      <c r="WZ120" s="4"/>
      <c r="XA120" s="4"/>
      <c r="XB120" s="4"/>
      <c r="XC120" s="4"/>
      <c r="XD120" s="4"/>
      <c r="XE120" s="4"/>
      <c r="XF120" s="4"/>
      <c r="XG120" s="4"/>
      <c r="XH120" s="4"/>
      <c r="XI120" s="4"/>
      <c r="XJ120" s="4"/>
      <c r="XK120" s="4"/>
      <c r="XL120" s="4"/>
      <c r="XM120" s="4"/>
      <c r="XN120" s="4"/>
      <c r="XO120" s="4"/>
      <c r="XP120" s="4"/>
      <c r="XQ120" s="4"/>
      <c r="XR120" s="4"/>
      <c r="XS120" s="4"/>
      <c r="XT120" s="4"/>
      <c r="XU120" s="4"/>
      <c r="XV120" s="4"/>
      <c r="XW120" s="4"/>
      <c r="XX120" s="4"/>
      <c r="XY120" s="4"/>
      <c r="XZ120" s="4"/>
      <c r="YA120" s="4"/>
      <c r="YB120" s="4"/>
      <c r="YC120" s="4"/>
      <c r="YD120" s="4"/>
      <c r="YE120" s="4"/>
      <c r="YF120" s="4"/>
      <c r="YG120" s="4"/>
      <c r="YH120" s="4"/>
      <c r="YI120" s="4"/>
      <c r="YJ120" s="4"/>
      <c r="YK120" s="4"/>
      <c r="YL120" s="4"/>
      <c r="YM120" s="4"/>
      <c r="YN120" s="4"/>
      <c r="YO120" s="4"/>
      <c r="YP120" s="4"/>
      <c r="YQ120" s="4"/>
      <c r="YR120" s="4"/>
      <c r="YS120" s="4"/>
      <c r="YT120" s="4"/>
      <c r="YU120" s="4"/>
      <c r="YV120" s="4"/>
      <c r="YW120" s="4"/>
      <c r="YX120" s="4"/>
      <c r="YY120" s="4"/>
      <c r="YZ120" s="4"/>
      <c r="ZA120" s="4"/>
      <c r="ZB120" s="4"/>
      <c r="ZC120" s="4"/>
      <c r="ZD120" s="4"/>
      <c r="ZE120" s="4"/>
      <c r="ZF120" s="4"/>
      <c r="ZG120" s="4"/>
      <c r="ZH120" s="4"/>
      <c r="ZI120" s="4"/>
      <c r="ZJ120" s="4"/>
      <c r="ZK120" s="4"/>
      <c r="ZL120" s="4"/>
      <c r="ZM120" s="4"/>
      <c r="ZN120" s="4"/>
      <c r="ZO120" s="4"/>
      <c r="ZP120" s="4"/>
      <c r="ZQ120" s="4"/>
      <c r="ZR120" s="4"/>
      <c r="ZS120" s="4"/>
      <c r="ZT120" s="4"/>
      <c r="ZU120" s="4"/>
      <c r="ZV120" s="4"/>
      <c r="ZW120" s="4"/>
      <c r="ZX120" s="4"/>
      <c r="ZY120" s="4"/>
      <c r="ZZ120" s="4"/>
      <c r="AAA120" s="4"/>
      <c r="AAB120" s="4"/>
      <c r="AAC120" s="4"/>
      <c r="AAD120" s="4"/>
      <c r="AAE120" s="4"/>
      <c r="AAF120" s="4"/>
      <c r="AAG120" s="4"/>
      <c r="AAH120" s="4"/>
      <c r="AAI120" s="4"/>
      <c r="AAJ120" s="4"/>
      <c r="AAK120" s="4"/>
      <c r="AAL120" s="4"/>
      <c r="AAM120" s="4"/>
      <c r="AAN120" s="4"/>
      <c r="AAO120" s="4"/>
      <c r="AAP120" s="4"/>
      <c r="AAQ120" s="4"/>
      <c r="AAR120" s="4"/>
      <c r="AAS120" s="4"/>
      <c r="AAT120" s="4"/>
      <c r="AAU120" s="4"/>
      <c r="AAV120" s="4"/>
      <c r="AAW120" s="4"/>
      <c r="AAX120" s="4"/>
      <c r="AAY120" s="4"/>
      <c r="AAZ120" s="4"/>
      <c r="ABA120" s="4"/>
      <c r="ABB120" s="4"/>
      <c r="ABC120" s="4"/>
      <c r="ABD120" s="4"/>
      <c r="ABE120" s="4"/>
      <c r="ABF120" s="4"/>
      <c r="ABG120" s="4"/>
      <c r="ABH120" s="4"/>
      <c r="ABI120" s="4"/>
      <c r="ABJ120" s="4"/>
      <c r="ABK120" s="4"/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/>
      <c r="ADI120" s="4"/>
      <c r="ADJ120" s="4"/>
      <c r="ADK120" s="4"/>
      <c r="ADL120" s="4"/>
      <c r="ADM120" s="4"/>
      <c r="ADN120" s="4"/>
      <c r="ADO120" s="4"/>
      <c r="ADP120" s="4"/>
      <c r="ADQ120" s="4"/>
      <c r="ADR120" s="4"/>
      <c r="ADS120" s="4"/>
      <c r="ADT120" s="4"/>
      <c r="ADU120" s="4"/>
      <c r="ADV120" s="4"/>
      <c r="ADW120" s="4"/>
      <c r="ADX120" s="4"/>
      <c r="ADY120" s="4"/>
      <c r="ADZ120" s="4"/>
      <c r="AEA120" s="4"/>
      <c r="AEB120" s="4"/>
      <c r="AEC120" s="4"/>
      <c r="AED120" s="4"/>
      <c r="AEE120" s="4"/>
      <c r="AEF120" s="4"/>
      <c r="AEG120" s="4"/>
      <c r="AEH120" s="4"/>
      <c r="AEI120" s="4"/>
      <c r="AEJ120" s="4"/>
      <c r="AEK120" s="4"/>
      <c r="AEL120" s="4"/>
      <c r="AEM120" s="4"/>
      <c r="AEN120" s="4"/>
      <c r="AEO120" s="4"/>
      <c r="AEP120" s="4"/>
      <c r="AEQ120" s="4"/>
      <c r="AER120" s="4"/>
      <c r="AES120" s="4"/>
      <c r="AET120" s="4"/>
      <c r="AEU120" s="4"/>
      <c r="AEV120" s="4"/>
      <c r="AEW120" s="4"/>
      <c r="AEX120" s="4"/>
      <c r="AEY120" s="4"/>
      <c r="AEZ120" s="4"/>
      <c r="AFA120" s="4"/>
      <c r="AFB120" s="4"/>
      <c r="AFC120" s="4"/>
      <c r="AFD120" s="4"/>
      <c r="AFE120" s="4"/>
      <c r="AFF120" s="4"/>
      <c r="AFG120" s="4"/>
      <c r="AFH120" s="4"/>
      <c r="AFI120" s="4"/>
      <c r="AFJ120" s="4"/>
      <c r="AFK120" s="4"/>
      <c r="AFL120" s="4"/>
      <c r="AFM120" s="4"/>
      <c r="AFN120" s="4"/>
      <c r="AFO120" s="4"/>
      <c r="AFP120" s="4"/>
      <c r="AFQ120" s="4"/>
      <c r="AFR120" s="4"/>
      <c r="AFS120" s="4"/>
      <c r="AFT120" s="4"/>
      <c r="AFU120" s="4"/>
      <c r="AFV120" s="4"/>
      <c r="AFW120" s="4"/>
      <c r="AFX120" s="4"/>
      <c r="AFY120" s="4"/>
      <c r="AFZ120" s="4"/>
      <c r="AGA120" s="4"/>
      <c r="AGB120" s="4"/>
      <c r="AGC120" s="4"/>
      <c r="AGD120" s="4"/>
      <c r="AGE120" s="4"/>
      <c r="AGF120" s="4"/>
      <c r="AGG120" s="4"/>
      <c r="AGH120" s="4"/>
      <c r="AGI120" s="4"/>
      <c r="AGJ120" s="4"/>
      <c r="AGK120" s="4"/>
      <c r="AGL120" s="4"/>
      <c r="AGM120" s="4"/>
      <c r="AGN120" s="4"/>
      <c r="AGO120" s="4"/>
      <c r="AGP120" s="4"/>
      <c r="AGQ120" s="4"/>
      <c r="AGR120" s="4"/>
      <c r="AGS120" s="4"/>
      <c r="AGT120" s="4"/>
      <c r="AGU120" s="4"/>
      <c r="AGV120" s="4"/>
      <c r="AGW120" s="4"/>
    </row>
    <row r="121" spans="1:881" ht="15.75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6"/>
      <c r="DF121" s="4">
        <v>53.509099999999997</v>
      </c>
      <c r="DG121" s="4">
        <v>4.1589181000000003E-2</v>
      </c>
      <c r="DH121" s="6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6"/>
      <c r="DW121" s="4">
        <v>54</v>
      </c>
      <c r="DX121" s="4">
        <v>3.3484999000000001E-2</v>
      </c>
      <c r="DY121" s="6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6"/>
      <c r="EN121" s="4">
        <v>52</v>
      </c>
      <c r="EO121" s="4">
        <v>3.8030000000000001E-2</v>
      </c>
      <c r="EP121" s="6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/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/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/>
      <c r="MD121" s="4"/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/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/>
      <c r="ND121" s="4"/>
      <c r="NE121" s="4"/>
      <c r="NF121" s="4"/>
      <c r="NG121" s="4"/>
      <c r="NH121" s="4"/>
      <c r="NI121" s="4"/>
      <c r="NJ121" s="4"/>
      <c r="NK121" s="4"/>
      <c r="NL121" s="4"/>
      <c r="NM121" s="4"/>
      <c r="NN121" s="4"/>
      <c r="NO121" s="4"/>
      <c r="NP121" s="4"/>
      <c r="NQ121" s="4"/>
      <c r="NR121" s="4"/>
      <c r="NS121" s="4"/>
      <c r="NT121" s="4"/>
      <c r="NU121" s="4"/>
      <c r="NV121" s="4"/>
      <c r="NW121" s="4"/>
      <c r="NX121" s="4"/>
      <c r="NY121" s="4"/>
      <c r="NZ121" s="4"/>
      <c r="OA121" s="4"/>
      <c r="OB121" s="4"/>
      <c r="OC121" s="4"/>
      <c r="OD121" s="4"/>
      <c r="OE121" s="4"/>
      <c r="OF121" s="4"/>
      <c r="OG121" s="4"/>
      <c r="OH121" s="4"/>
      <c r="OI121" s="4"/>
      <c r="OJ121" s="4"/>
      <c r="OK121" s="4"/>
      <c r="OL121" s="4"/>
      <c r="OM121" s="4"/>
      <c r="ON121" s="4"/>
      <c r="OO121" s="4"/>
      <c r="OP121" s="4"/>
      <c r="OQ121" s="4"/>
      <c r="OR121" s="4"/>
      <c r="OS121" s="4"/>
      <c r="OT121" s="4"/>
      <c r="OU121" s="4"/>
      <c r="OV121" s="4"/>
      <c r="OW121" s="4"/>
      <c r="OX121" s="4"/>
      <c r="OY121" s="4"/>
      <c r="OZ121" s="4"/>
      <c r="PA121" s="4"/>
      <c r="PB121" s="4"/>
      <c r="PC121" s="4"/>
      <c r="PD121" s="4"/>
      <c r="PE121" s="4"/>
      <c r="PF121" s="4"/>
      <c r="PG121" s="4"/>
      <c r="PH121" s="4"/>
      <c r="PI121" s="4"/>
      <c r="PJ121" s="4"/>
      <c r="PK121" s="4"/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/>
      <c r="VU121" s="4"/>
      <c r="VV121" s="4"/>
      <c r="VW121" s="4"/>
      <c r="VX121" s="4"/>
      <c r="VY121" s="4"/>
      <c r="VZ121" s="4"/>
      <c r="WA121" s="4"/>
      <c r="WB121" s="4"/>
      <c r="WC121" s="4"/>
      <c r="WD121" s="4"/>
      <c r="WE121" s="4"/>
      <c r="WF121" s="4"/>
      <c r="WG121" s="4"/>
      <c r="WH121" s="4"/>
      <c r="WI121" s="4"/>
      <c r="WJ121" s="4"/>
      <c r="WK121" s="4"/>
      <c r="WL121" s="4"/>
      <c r="WM121" s="4"/>
      <c r="WN121" s="4"/>
      <c r="WO121" s="4"/>
      <c r="WP121" s="4"/>
      <c r="WQ121" s="4"/>
      <c r="WR121" s="4"/>
      <c r="WS121" s="4"/>
      <c r="WT121" s="4"/>
      <c r="WU121" s="4"/>
      <c r="WV121" s="4"/>
      <c r="WW121" s="4"/>
      <c r="WX121" s="4"/>
      <c r="WY121" s="4"/>
      <c r="WZ121" s="4"/>
      <c r="XA121" s="4"/>
      <c r="XB121" s="4"/>
      <c r="XC121" s="4"/>
      <c r="XD121" s="4"/>
      <c r="XE121" s="4"/>
      <c r="XF121" s="4"/>
      <c r="XG121" s="4"/>
      <c r="XH121" s="4"/>
      <c r="XI121" s="4"/>
      <c r="XJ121" s="4"/>
      <c r="XK121" s="4"/>
      <c r="XL121" s="4"/>
      <c r="XM121" s="4"/>
      <c r="XN121" s="4"/>
      <c r="XO121" s="4"/>
      <c r="XP121" s="4"/>
      <c r="XQ121" s="4"/>
      <c r="XR121" s="4"/>
      <c r="XS121" s="4"/>
      <c r="XT121" s="4"/>
      <c r="XU121" s="4"/>
      <c r="XV121" s="4"/>
      <c r="XW121" s="4"/>
      <c r="XX121" s="4"/>
      <c r="XY121" s="4"/>
      <c r="XZ121" s="4"/>
      <c r="YA121" s="4"/>
      <c r="YB121" s="4"/>
      <c r="YC121" s="4"/>
      <c r="YD121" s="4"/>
      <c r="YE121" s="4"/>
      <c r="YF121" s="4"/>
      <c r="YG121" s="4"/>
      <c r="YH121" s="4"/>
      <c r="YI121" s="4"/>
      <c r="YJ121" s="4"/>
      <c r="YK121" s="4"/>
      <c r="YL121" s="4"/>
      <c r="YM121" s="4"/>
      <c r="YN121" s="4"/>
      <c r="YO121" s="4"/>
      <c r="YP121" s="4"/>
      <c r="YQ121" s="4"/>
      <c r="YR121" s="4"/>
      <c r="YS121" s="4"/>
      <c r="YT121" s="4"/>
      <c r="YU121" s="4"/>
      <c r="YV121" s="4"/>
      <c r="YW121" s="4"/>
      <c r="YX121" s="4"/>
      <c r="YY121" s="4"/>
      <c r="YZ121" s="4"/>
      <c r="ZA121" s="4"/>
      <c r="ZB121" s="4"/>
      <c r="ZC121" s="4"/>
      <c r="ZD121" s="4"/>
      <c r="ZE121" s="4"/>
      <c r="ZF121" s="4"/>
      <c r="ZG121" s="4"/>
      <c r="ZH121" s="4"/>
      <c r="ZI121" s="4"/>
      <c r="ZJ121" s="4"/>
      <c r="ZK121" s="4"/>
      <c r="ZL121" s="4"/>
      <c r="ZM121" s="4"/>
      <c r="ZN121" s="4"/>
      <c r="ZO121" s="4"/>
      <c r="ZP121" s="4"/>
      <c r="ZQ121" s="4"/>
      <c r="ZR121" s="4"/>
      <c r="ZS121" s="4"/>
      <c r="ZT121" s="4"/>
      <c r="ZU121" s="4"/>
      <c r="ZV121" s="4"/>
      <c r="ZW121" s="4"/>
      <c r="ZX121" s="4"/>
      <c r="ZY121" s="4"/>
      <c r="ZZ121" s="4"/>
      <c r="AAA121" s="4"/>
      <c r="AAB121" s="4"/>
      <c r="AAC121" s="4"/>
      <c r="AAD121" s="4"/>
      <c r="AAE121" s="4"/>
      <c r="AAF121" s="4"/>
      <c r="AAG121" s="4"/>
      <c r="AAH121" s="4"/>
      <c r="AAI121" s="4"/>
      <c r="AAJ121" s="4"/>
      <c r="AAK121" s="4"/>
      <c r="AAL121" s="4"/>
      <c r="AAM121" s="4"/>
      <c r="AAN121" s="4"/>
      <c r="AAO121" s="4"/>
      <c r="AAP121" s="4"/>
      <c r="AAQ121" s="4"/>
      <c r="AAR121" s="4"/>
      <c r="AAS121" s="4"/>
      <c r="AAT121" s="4"/>
      <c r="AAU121" s="4"/>
      <c r="AAV121" s="4"/>
      <c r="AAW121" s="4"/>
      <c r="AAX121" s="4"/>
      <c r="AAY121" s="4"/>
      <c r="AAZ121" s="4"/>
      <c r="ABA121" s="4"/>
      <c r="ABB121" s="4"/>
      <c r="ABC121" s="4"/>
      <c r="ABD121" s="4"/>
      <c r="ABE121" s="4"/>
      <c r="ABF121" s="4"/>
      <c r="ABG121" s="4"/>
      <c r="ABH121" s="4"/>
      <c r="ABI121" s="4"/>
      <c r="ABJ121" s="4"/>
      <c r="ABK121" s="4"/>
      <c r="ABL121" s="4"/>
      <c r="ABM121" s="4"/>
      <c r="ABN121" s="4"/>
      <c r="ABO121" s="4"/>
      <c r="ABP121" s="4"/>
      <c r="ABQ121" s="4"/>
      <c r="ABR121" s="4"/>
      <c r="ABS121" s="4"/>
      <c r="ABT121" s="4"/>
      <c r="ABU121" s="4"/>
      <c r="ABV121" s="4"/>
      <c r="ABW121" s="4"/>
      <c r="ABX121" s="4"/>
      <c r="ABY121" s="4"/>
      <c r="ABZ121" s="4"/>
      <c r="ACA121" s="4"/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/>
      <c r="ACM121" s="4"/>
      <c r="ACN121" s="4"/>
      <c r="ACO121" s="4"/>
      <c r="ACP121" s="4"/>
      <c r="ACQ121" s="4"/>
      <c r="ACR121" s="4"/>
      <c r="ACS121" s="4"/>
      <c r="ACT121" s="4"/>
      <c r="ACU121" s="4"/>
      <c r="ACV121" s="4"/>
      <c r="ACW121" s="4"/>
      <c r="ACX121" s="4"/>
      <c r="ACY121" s="4"/>
      <c r="ACZ121" s="4"/>
      <c r="ADA121" s="4"/>
      <c r="ADB121" s="4"/>
      <c r="ADC121" s="4"/>
      <c r="ADD121" s="4"/>
      <c r="ADE121" s="4"/>
      <c r="ADF121" s="4"/>
      <c r="ADG121" s="4"/>
      <c r="ADH121" s="4"/>
      <c r="ADI121" s="4"/>
      <c r="ADJ121" s="4"/>
      <c r="ADK121" s="4"/>
      <c r="ADL121" s="4"/>
      <c r="ADM121" s="4"/>
      <c r="ADN121" s="4"/>
      <c r="ADO121" s="4"/>
      <c r="ADP121" s="4"/>
      <c r="ADQ121" s="4"/>
      <c r="ADR121" s="4"/>
      <c r="ADS121" s="4"/>
      <c r="ADT121" s="4"/>
      <c r="ADU121" s="4"/>
      <c r="ADV121" s="4"/>
      <c r="ADW121" s="4"/>
      <c r="ADX121" s="4"/>
      <c r="ADY121" s="4"/>
      <c r="ADZ121" s="4"/>
      <c r="AEA121" s="4"/>
      <c r="AEB121" s="4"/>
      <c r="AEC121" s="4"/>
      <c r="AED121" s="4"/>
      <c r="AEE121" s="4"/>
      <c r="AEF121" s="4"/>
      <c r="AEG121" s="4"/>
      <c r="AEH121" s="4"/>
      <c r="AEI121" s="4"/>
      <c r="AEJ121" s="4"/>
      <c r="AEK121" s="4"/>
      <c r="AEL121" s="4"/>
      <c r="AEM121" s="4"/>
      <c r="AEN121" s="4"/>
      <c r="AEO121" s="4"/>
      <c r="AEP121" s="4"/>
      <c r="AEQ121" s="4"/>
      <c r="AER121" s="4"/>
      <c r="AES121" s="4"/>
      <c r="AET121" s="4"/>
      <c r="AEU121" s="4"/>
      <c r="AEV121" s="4"/>
      <c r="AEW121" s="4"/>
      <c r="AEX121" s="4"/>
      <c r="AEY121" s="4"/>
      <c r="AEZ121" s="4"/>
      <c r="AFA121" s="4"/>
      <c r="AFB121" s="4"/>
      <c r="AFC121" s="4"/>
      <c r="AFD121" s="4"/>
      <c r="AFE121" s="4"/>
      <c r="AFF121" s="4"/>
      <c r="AFG121" s="4"/>
      <c r="AFH121" s="4"/>
      <c r="AFI121" s="4"/>
      <c r="AFJ121" s="4"/>
      <c r="AFK121" s="4"/>
      <c r="AFL121" s="4"/>
      <c r="AFM121" s="4"/>
      <c r="AFN121" s="4"/>
      <c r="AFO121" s="4"/>
      <c r="AFP121" s="4"/>
      <c r="AFQ121" s="4"/>
      <c r="AFR121" s="4"/>
      <c r="AFS121" s="4"/>
      <c r="AFT121" s="4"/>
      <c r="AFU121" s="4"/>
      <c r="AFV121" s="4"/>
      <c r="AFW121" s="4"/>
      <c r="AFX121" s="4"/>
      <c r="AFY121" s="4"/>
      <c r="AFZ121" s="4"/>
      <c r="AGA121" s="4"/>
      <c r="AGB121" s="4"/>
      <c r="AGC121" s="4"/>
      <c r="AGD121" s="4"/>
      <c r="AGE121" s="4"/>
      <c r="AGF121" s="4"/>
      <c r="AGG121" s="4"/>
      <c r="AGH121" s="4"/>
      <c r="AGI121" s="4"/>
      <c r="AGJ121" s="4"/>
      <c r="AGK121" s="4"/>
      <c r="AGL121" s="4"/>
      <c r="AGM121" s="4"/>
      <c r="AGN121" s="4"/>
      <c r="AGO121" s="4"/>
      <c r="AGP121" s="4"/>
      <c r="AGQ121" s="4"/>
      <c r="AGR121" s="4"/>
      <c r="AGS121" s="4"/>
      <c r="AGT121" s="4"/>
      <c r="AGU121" s="4"/>
      <c r="AGV121" s="4"/>
      <c r="AGW121" s="4"/>
    </row>
    <row r="122" spans="1:881" ht="15.75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6"/>
      <c r="DF122" s="4">
        <v>55.235199999999999</v>
      </c>
      <c r="DG122" s="4">
        <v>3.9424545999999998E-2</v>
      </c>
      <c r="DH122" s="6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6"/>
      <c r="DW122" s="4">
        <v>56</v>
      </c>
      <c r="DX122" s="4">
        <v>3.3423876999999998E-2</v>
      </c>
      <c r="DY122" s="6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6"/>
      <c r="EN122" s="4">
        <v>54</v>
      </c>
      <c r="EO122" s="4">
        <v>3.7152999999999999E-2</v>
      </c>
      <c r="EP122" s="6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/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/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4"/>
      <c r="NE122" s="4"/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/>
      <c r="NQ122" s="4"/>
      <c r="NR122" s="4"/>
      <c r="NS122" s="4"/>
      <c r="NT122" s="4"/>
      <c r="NU122" s="4"/>
      <c r="NV122" s="4"/>
      <c r="NW122" s="4"/>
      <c r="NX122" s="4"/>
      <c r="NY122" s="4"/>
      <c r="NZ122" s="4"/>
      <c r="OA122" s="4"/>
      <c r="OB122" s="4"/>
      <c r="OC122" s="4"/>
      <c r="OD122" s="4"/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4"/>
      <c r="OP122" s="4"/>
      <c r="OQ122" s="4"/>
      <c r="OR122" s="4"/>
      <c r="OS122" s="4"/>
      <c r="OT122" s="4"/>
      <c r="OU122" s="4"/>
      <c r="OV122" s="4"/>
      <c r="OW122" s="4"/>
      <c r="OX122" s="4"/>
      <c r="OY122" s="4"/>
      <c r="OZ122" s="4"/>
      <c r="PA122" s="4"/>
      <c r="PB122" s="4"/>
      <c r="PC122" s="4"/>
      <c r="PD122" s="4"/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  <c r="VW122" s="4"/>
      <c r="VX122" s="4"/>
      <c r="VY122" s="4"/>
      <c r="VZ122" s="4"/>
      <c r="WA122" s="4"/>
      <c r="WB122" s="4"/>
      <c r="WC122" s="4"/>
      <c r="WD122" s="4"/>
      <c r="WE122" s="4"/>
      <c r="WF122" s="4"/>
      <c r="WG122" s="4"/>
      <c r="WH122" s="4"/>
      <c r="WI122" s="4"/>
      <c r="WJ122" s="4"/>
      <c r="WK122" s="4"/>
      <c r="WL122" s="4"/>
      <c r="WM122" s="4"/>
      <c r="WN122" s="4"/>
      <c r="WO122" s="4"/>
      <c r="WP122" s="4"/>
      <c r="WQ122" s="4"/>
      <c r="WR122" s="4"/>
      <c r="WS122" s="4"/>
      <c r="WT122" s="4"/>
      <c r="WU122" s="4"/>
      <c r="WV122" s="4"/>
      <c r="WW122" s="4"/>
      <c r="WX122" s="4"/>
      <c r="WY122" s="4"/>
      <c r="WZ122" s="4"/>
      <c r="XA122" s="4"/>
      <c r="XB122" s="4"/>
      <c r="XC122" s="4"/>
      <c r="XD122" s="4"/>
      <c r="XE122" s="4"/>
      <c r="XF122" s="4"/>
      <c r="XG122" s="4"/>
      <c r="XH122" s="4"/>
      <c r="XI122" s="4"/>
      <c r="XJ122" s="4"/>
      <c r="XK122" s="4"/>
      <c r="XL122" s="4"/>
      <c r="XM122" s="4"/>
      <c r="XN122" s="4"/>
      <c r="XO122" s="4"/>
      <c r="XP122" s="4"/>
      <c r="XQ122" s="4"/>
      <c r="XR122" s="4"/>
      <c r="XS122" s="4"/>
      <c r="XT122" s="4"/>
      <c r="XU122" s="4"/>
      <c r="XV122" s="4"/>
      <c r="XW122" s="4"/>
      <c r="XX122" s="4"/>
      <c r="XY122" s="4"/>
      <c r="XZ122" s="4"/>
      <c r="YA122" s="4"/>
      <c r="YB122" s="4"/>
      <c r="YC122" s="4"/>
      <c r="YD122" s="4"/>
      <c r="YE122" s="4"/>
      <c r="YF122" s="4"/>
      <c r="YG122" s="4"/>
      <c r="YH122" s="4"/>
      <c r="YI122" s="4"/>
      <c r="YJ122" s="4"/>
      <c r="YK122" s="4"/>
      <c r="YL122" s="4"/>
      <c r="YM122" s="4"/>
      <c r="YN122" s="4"/>
      <c r="YO122" s="4"/>
      <c r="YP122" s="4"/>
      <c r="YQ122" s="4"/>
      <c r="YR122" s="4"/>
      <c r="YS122" s="4"/>
      <c r="YT122" s="4"/>
      <c r="YU122" s="4"/>
      <c r="YV122" s="4"/>
      <c r="YW122" s="4"/>
      <c r="YX122" s="4"/>
      <c r="YY122" s="4"/>
      <c r="YZ122" s="4"/>
      <c r="ZA122" s="4"/>
      <c r="ZB122" s="4"/>
      <c r="ZC122" s="4"/>
      <c r="ZD122" s="4"/>
      <c r="ZE122" s="4"/>
      <c r="ZF122" s="4"/>
      <c r="ZG122" s="4"/>
      <c r="ZH122" s="4"/>
      <c r="ZI122" s="4"/>
      <c r="ZJ122" s="4"/>
      <c r="ZK122" s="4"/>
      <c r="ZL122" s="4"/>
      <c r="ZM122" s="4"/>
      <c r="ZN122" s="4"/>
      <c r="ZO122" s="4"/>
      <c r="ZP122" s="4"/>
      <c r="ZQ122" s="4"/>
      <c r="ZR122" s="4"/>
      <c r="ZS122" s="4"/>
      <c r="ZT122" s="4"/>
      <c r="ZU122" s="4"/>
      <c r="ZV122" s="4"/>
      <c r="ZW122" s="4"/>
      <c r="ZX122" s="4"/>
      <c r="ZY122" s="4"/>
      <c r="ZZ122" s="4"/>
      <c r="AAA122" s="4"/>
      <c r="AAB122" s="4"/>
      <c r="AAC122" s="4"/>
      <c r="AAD122" s="4"/>
      <c r="AAE122" s="4"/>
      <c r="AAF122" s="4"/>
      <c r="AAG122" s="4"/>
      <c r="AAH122" s="4"/>
      <c r="AAI122" s="4"/>
      <c r="AAJ122" s="4"/>
      <c r="AAK122" s="4"/>
      <c r="AAL122" s="4"/>
      <c r="AAM122" s="4"/>
      <c r="AAN122" s="4"/>
      <c r="AAO122" s="4"/>
      <c r="AAP122" s="4"/>
      <c r="AAQ122" s="4"/>
      <c r="AAR122" s="4"/>
      <c r="AAS122" s="4"/>
      <c r="AAT122" s="4"/>
      <c r="AAU122" s="4"/>
      <c r="AAV122" s="4"/>
      <c r="AAW122" s="4"/>
      <c r="AAX122" s="4"/>
      <c r="AAY122" s="4"/>
      <c r="AAZ122" s="4"/>
      <c r="ABA122" s="4"/>
      <c r="ABB122" s="4"/>
      <c r="ABC122" s="4"/>
      <c r="ABD122" s="4"/>
      <c r="ABE122" s="4"/>
      <c r="ABF122" s="4"/>
      <c r="ABG122" s="4"/>
      <c r="ABH122" s="4"/>
      <c r="ABI122" s="4"/>
      <c r="ABJ122" s="4"/>
      <c r="ABK122" s="4"/>
      <c r="ABL122" s="4"/>
      <c r="ABM122" s="4"/>
      <c r="ABN122" s="4"/>
      <c r="ABO122" s="4"/>
      <c r="ABP122" s="4"/>
      <c r="ABQ122" s="4"/>
      <c r="ABR122" s="4"/>
      <c r="ABS122" s="4"/>
      <c r="ABT122" s="4"/>
      <c r="ABU122" s="4"/>
      <c r="ABV122" s="4"/>
      <c r="ABW122" s="4"/>
      <c r="ABX122" s="4"/>
      <c r="ABY122" s="4"/>
      <c r="ABZ122" s="4"/>
      <c r="ACA122" s="4"/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/>
      <c r="ACM122" s="4"/>
      <c r="ACN122" s="4"/>
      <c r="ACO122" s="4"/>
      <c r="ACP122" s="4"/>
      <c r="ACQ122" s="4"/>
      <c r="ACR122" s="4"/>
      <c r="ACS122" s="4"/>
      <c r="ACT122" s="4"/>
      <c r="ACU122" s="4"/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  <c r="ADF122" s="4"/>
      <c r="ADG122" s="4"/>
      <c r="ADH122" s="4"/>
      <c r="ADI122" s="4"/>
      <c r="ADJ122" s="4"/>
      <c r="ADK122" s="4"/>
      <c r="ADL122" s="4"/>
      <c r="ADM122" s="4"/>
      <c r="ADN122" s="4"/>
      <c r="ADO122" s="4"/>
      <c r="ADP122" s="4"/>
      <c r="ADQ122" s="4"/>
      <c r="ADR122" s="4"/>
      <c r="ADS122" s="4"/>
      <c r="ADT122" s="4"/>
      <c r="ADU122" s="4"/>
      <c r="ADV122" s="4"/>
      <c r="ADW122" s="4"/>
      <c r="ADX122" s="4"/>
      <c r="ADY122" s="4"/>
      <c r="ADZ122" s="4"/>
      <c r="AEA122" s="4"/>
      <c r="AEB122" s="4"/>
      <c r="AEC122" s="4"/>
      <c r="AED122" s="4"/>
      <c r="AEE122" s="4"/>
      <c r="AEF122" s="4"/>
      <c r="AEG122" s="4"/>
      <c r="AEH122" s="4"/>
      <c r="AEI122" s="4"/>
      <c r="AEJ122" s="4"/>
      <c r="AEK122" s="4"/>
      <c r="AEL122" s="4"/>
      <c r="AEM122" s="4"/>
      <c r="AEN122" s="4"/>
      <c r="AEO122" s="4"/>
      <c r="AEP122" s="4"/>
      <c r="AEQ122" s="4"/>
      <c r="AER122" s="4"/>
      <c r="AES122" s="4"/>
      <c r="AET122" s="4"/>
      <c r="AEU122" s="4"/>
      <c r="AEV122" s="4"/>
      <c r="AEW122" s="4"/>
      <c r="AEX122" s="4"/>
      <c r="AEY122" s="4"/>
      <c r="AEZ122" s="4"/>
      <c r="AFA122" s="4"/>
      <c r="AFB122" s="4"/>
      <c r="AFC122" s="4"/>
      <c r="AFD122" s="4"/>
      <c r="AFE122" s="4"/>
      <c r="AFF122" s="4"/>
      <c r="AFG122" s="4"/>
      <c r="AFH122" s="4"/>
      <c r="AFI122" s="4"/>
      <c r="AFJ122" s="4"/>
      <c r="AFK122" s="4"/>
      <c r="AFL122" s="4"/>
      <c r="AFM122" s="4"/>
      <c r="AFN122" s="4"/>
      <c r="AFO122" s="4"/>
      <c r="AFP122" s="4"/>
      <c r="AFQ122" s="4"/>
      <c r="AFR122" s="4"/>
      <c r="AFS122" s="4"/>
      <c r="AFT122" s="4"/>
      <c r="AFU122" s="4"/>
      <c r="AFV122" s="4"/>
      <c r="AFW122" s="4"/>
      <c r="AFX122" s="4"/>
      <c r="AFY122" s="4"/>
      <c r="AFZ122" s="4"/>
      <c r="AGA122" s="4"/>
      <c r="AGB122" s="4"/>
      <c r="AGC122" s="4"/>
      <c r="AGD122" s="4"/>
      <c r="AGE122" s="4"/>
      <c r="AGF122" s="4"/>
      <c r="AGG122" s="4"/>
      <c r="AGH122" s="4"/>
      <c r="AGI122" s="4"/>
      <c r="AGJ122" s="4"/>
      <c r="AGK122" s="4"/>
      <c r="AGL122" s="4"/>
      <c r="AGM122" s="4"/>
      <c r="AGN122" s="4"/>
      <c r="AGO122" s="4"/>
      <c r="AGP122" s="4"/>
      <c r="AGQ122" s="4"/>
      <c r="AGR122" s="4"/>
      <c r="AGS122" s="4"/>
      <c r="AGT122" s="4"/>
      <c r="AGU122" s="4"/>
      <c r="AGV122" s="4"/>
      <c r="AGW122" s="4"/>
    </row>
    <row r="123" spans="1:881" ht="15.75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6"/>
      <c r="DF123" s="4">
        <v>56.961300000000001</v>
      </c>
      <c r="DG123" s="4">
        <v>3.9971013E-2</v>
      </c>
      <c r="DH123" s="6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6"/>
      <c r="DW123" s="4">
        <v>58</v>
      </c>
      <c r="DX123" s="4">
        <v>3.4562938000000001E-2</v>
      </c>
      <c r="DY123" s="6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6"/>
      <c r="EN123" s="4"/>
      <c r="EO123" s="4"/>
      <c r="EP123" s="6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4"/>
      <c r="JR123" s="4"/>
      <c r="JS123" s="4"/>
      <c r="JT123" s="4"/>
      <c r="JU123" s="4"/>
      <c r="JV123" s="4"/>
      <c r="JW123" s="4"/>
      <c r="JX123" s="4"/>
      <c r="JY123" s="4"/>
      <c r="JZ123" s="4"/>
      <c r="KA123" s="4"/>
      <c r="KB123" s="4"/>
      <c r="KC123" s="4"/>
      <c r="KD123" s="4"/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4"/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/>
      <c r="LE123" s="4"/>
      <c r="LF123" s="4"/>
      <c r="LG123" s="4"/>
      <c r="LH123" s="4"/>
      <c r="LI123" s="4"/>
      <c r="LJ123" s="4"/>
      <c r="LK123" s="4"/>
      <c r="LL123" s="4"/>
      <c r="LM123" s="4"/>
      <c r="LN123" s="4"/>
      <c r="LO123" s="4"/>
      <c r="LP123" s="4"/>
      <c r="LQ123" s="4"/>
      <c r="LR123" s="4"/>
      <c r="LS123" s="4"/>
      <c r="LT123" s="4"/>
      <c r="LU123" s="4"/>
      <c r="LV123" s="4"/>
      <c r="LW123" s="4"/>
      <c r="LX123" s="4"/>
      <c r="LY123" s="4"/>
      <c r="LZ123" s="4"/>
      <c r="MA123" s="4"/>
      <c r="MB123" s="4"/>
      <c r="MC123" s="4"/>
      <c r="MD123" s="4"/>
      <c r="ME123" s="4"/>
      <c r="MF123" s="4"/>
      <c r="MG123" s="4"/>
      <c r="MH123" s="4"/>
      <c r="MI123" s="4"/>
      <c r="MJ123" s="4"/>
      <c r="MK123" s="4"/>
      <c r="ML123" s="4"/>
      <c r="MM123" s="4"/>
      <c r="MN123" s="4"/>
      <c r="MO123" s="4"/>
      <c r="MP123" s="4"/>
      <c r="MQ123" s="4"/>
      <c r="MR123" s="4"/>
      <c r="MS123" s="4"/>
      <c r="MT123" s="4"/>
      <c r="MU123" s="4"/>
      <c r="MV123" s="4"/>
      <c r="MW123" s="4"/>
      <c r="MX123" s="4"/>
      <c r="MY123" s="4"/>
      <c r="MZ123" s="4"/>
      <c r="NA123" s="4"/>
      <c r="NB123" s="4"/>
      <c r="NC123" s="4"/>
      <c r="ND123" s="4"/>
      <c r="NE123" s="4"/>
      <c r="NF123" s="4"/>
      <c r="NG123" s="4"/>
      <c r="NH123" s="4"/>
      <c r="NI123" s="4"/>
      <c r="NJ123" s="4"/>
      <c r="NK123" s="4"/>
      <c r="NL123" s="4"/>
      <c r="NM123" s="4"/>
      <c r="NN123" s="4"/>
      <c r="NO123" s="4"/>
      <c r="NP123" s="4"/>
      <c r="NQ123" s="4"/>
      <c r="NR123" s="4"/>
      <c r="NS123" s="4"/>
      <c r="NT123" s="4"/>
      <c r="NU123" s="4"/>
      <c r="NV123" s="4"/>
      <c r="NW123" s="4"/>
      <c r="NX123" s="4"/>
      <c r="NY123" s="4"/>
      <c r="NZ123" s="4"/>
      <c r="OA123" s="4"/>
      <c r="OB123" s="4"/>
      <c r="OC123" s="4"/>
      <c r="OD123" s="4"/>
      <c r="OE123" s="4"/>
      <c r="OF123" s="4"/>
      <c r="OG123" s="4"/>
      <c r="OH123" s="4"/>
      <c r="OI123" s="4"/>
      <c r="OJ123" s="4"/>
      <c r="OK123" s="4"/>
      <c r="OL123" s="4"/>
      <c r="OM123" s="4"/>
      <c r="ON123" s="4"/>
      <c r="OO123" s="4"/>
      <c r="OP123" s="4"/>
      <c r="OQ123" s="4"/>
      <c r="OR123" s="4"/>
      <c r="OS123" s="4"/>
      <c r="OT123" s="4"/>
      <c r="OU123" s="4"/>
      <c r="OV123" s="4"/>
      <c r="OW123" s="4"/>
      <c r="OX123" s="4"/>
      <c r="OY123" s="4"/>
      <c r="OZ123" s="4"/>
      <c r="PA123" s="4"/>
      <c r="PB123" s="4"/>
      <c r="PC123" s="4"/>
      <c r="PD123" s="4"/>
      <c r="PE123" s="4"/>
      <c r="PF123" s="4"/>
      <c r="PG123" s="4"/>
      <c r="PH123" s="4"/>
      <c r="PI123" s="4"/>
      <c r="PJ123" s="4"/>
      <c r="PK123" s="4"/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/>
      <c r="VU123" s="4"/>
      <c r="VV123" s="4"/>
      <c r="VW123" s="4"/>
      <c r="VX123" s="4"/>
      <c r="VY123" s="4"/>
      <c r="VZ123" s="4"/>
      <c r="WA123" s="4"/>
      <c r="WB123" s="4"/>
      <c r="WC123" s="4"/>
      <c r="WD123" s="4"/>
      <c r="WE123" s="4"/>
      <c r="WF123" s="4"/>
      <c r="WG123" s="4"/>
      <c r="WH123" s="4"/>
      <c r="WI123" s="4"/>
      <c r="WJ123" s="4"/>
      <c r="WK123" s="4"/>
      <c r="WL123" s="4"/>
      <c r="WM123" s="4"/>
      <c r="WN123" s="4"/>
      <c r="WO123" s="4"/>
      <c r="WP123" s="4"/>
      <c r="WQ123" s="4"/>
      <c r="WR123" s="4"/>
      <c r="WS123" s="4"/>
      <c r="WT123" s="4"/>
      <c r="WU123" s="4"/>
      <c r="WV123" s="4"/>
      <c r="WW123" s="4"/>
      <c r="WX123" s="4"/>
      <c r="WY123" s="4"/>
      <c r="WZ123" s="4"/>
      <c r="XA123" s="4"/>
      <c r="XB123" s="4"/>
      <c r="XC123" s="4"/>
      <c r="XD123" s="4"/>
      <c r="XE123" s="4"/>
      <c r="XF123" s="4"/>
      <c r="XG123" s="4"/>
      <c r="XH123" s="4"/>
      <c r="XI123" s="4"/>
      <c r="XJ123" s="4"/>
      <c r="XK123" s="4"/>
      <c r="XL123" s="4"/>
      <c r="XM123" s="4"/>
      <c r="XN123" s="4"/>
      <c r="XO123" s="4"/>
      <c r="XP123" s="4"/>
      <c r="XQ123" s="4"/>
      <c r="XR123" s="4"/>
      <c r="XS123" s="4"/>
      <c r="XT123" s="4"/>
      <c r="XU123" s="4"/>
      <c r="XV123" s="4"/>
      <c r="XW123" s="4"/>
      <c r="XX123" s="4"/>
      <c r="XY123" s="4"/>
      <c r="XZ123" s="4"/>
      <c r="YA123" s="4"/>
      <c r="YB123" s="4"/>
      <c r="YC123" s="4"/>
      <c r="YD123" s="4"/>
      <c r="YE123" s="4"/>
      <c r="YF123" s="4"/>
      <c r="YG123" s="4"/>
      <c r="YH123" s="4"/>
      <c r="YI123" s="4"/>
      <c r="YJ123" s="4"/>
      <c r="YK123" s="4"/>
      <c r="YL123" s="4"/>
      <c r="YM123" s="4"/>
      <c r="YN123" s="4"/>
      <c r="YO123" s="4"/>
      <c r="YP123" s="4"/>
      <c r="YQ123" s="4"/>
      <c r="YR123" s="4"/>
      <c r="YS123" s="4"/>
      <c r="YT123" s="4"/>
      <c r="YU123" s="4"/>
      <c r="YV123" s="4"/>
      <c r="YW123" s="4"/>
      <c r="YX123" s="4"/>
      <c r="YY123" s="4"/>
      <c r="YZ123" s="4"/>
      <c r="ZA123" s="4"/>
      <c r="ZB123" s="4"/>
      <c r="ZC123" s="4"/>
      <c r="ZD123" s="4"/>
      <c r="ZE123" s="4"/>
      <c r="ZF123" s="4"/>
      <c r="ZG123" s="4"/>
      <c r="ZH123" s="4"/>
      <c r="ZI123" s="4"/>
      <c r="ZJ123" s="4"/>
      <c r="ZK123" s="4"/>
      <c r="ZL123" s="4"/>
      <c r="ZM123" s="4"/>
      <c r="ZN123" s="4"/>
      <c r="ZO123" s="4"/>
      <c r="ZP123" s="4"/>
      <c r="ZQ123" s="4"/>
      <c r="ZR123" s="4"/>
      <c r="ZS123" s="4"/>
      <c r="ZT123" s="4"/>
      <c r="ZU123" s="4"/>
      <c r="ZV123" s="4"/>
      <c r="ZW123" s="4"/>
      <c r="ZX123" s="4"/>
      <c r="ZY123" s="4"/>
      <c r="ZZ123" s="4"/>
      <c r="AAA123" s="4"/>
      <c r="AAB123" s="4"/>
      <c r="AAC123" s="4"/>
      <c r="AAD123" s="4"/>
      <c r="AAE123" s="4"/>
      <c r="AAF123" s="4"/>
      <c r="AAG123" s="4"/>
      <c r="AAH123" s="4"/>
      <c r="AAI123" s="4"/>
      <c r="AAJ123" s="4"/>
      <c r="AAK123" s="4"/>
      <c r="AAL123" s="4"/>
      <c r="AAM123" s="4"/>
      <c r="AAN123" s="4"/>
      <c r="AAO123" s="4"/>
      <c r="AAP123" s="4"/>
      <c r="AAQ123" s="4"/>
      <c r="AAR123" s="4"/>
      <c r="AAS123" s="4"/>
      <c r="AAT123" s="4"/>
      <c r="AAU123" s="4"/>
      <c r="AAV123" s="4"/>
      <c r="AAW123" s="4"/>
      <c r="AAX123" s="4"/>
      <c r="AAY123" s="4"/>
      <c r="AAZ123" s="4"/>
      <c r="ABA123" s="4"/>
      <c r="ABB123" s="4"/>
      <c r="ABC123" s="4"/>
      <c r="ABD123" s="4"/>
      <c r="ABE123" s="4"/>
      <c r="ABF123" s="4"/>
      <c r="ABG123" s="4"/>
      <c r="ABH123" s="4"/>
      <c r="ABI123" s="4"/>
      <c r="ABJ123" s="4"/>
      <c r="ABK123" s="4"/>
      <c r="ABL123" s="4"/>
      <c r="ABM123" s="4"/>
      <c r="ABN123" s="4"/>
      <c r="ABO123" s="4"/>
      <c r="ABP123" s="4"/>
      <c r="ABQ123" s="4"/>
      <c r="ABR123" s="4"/>
      <c r="ABS123" s="4"/>
      <c r="ABT123" s="4"/>
      <c r="ABU123" s="4"/>
      <c r="ABV123" s="4"/>
      <c r="ABW123" s="4"/>
      <c r="ABX123" s="4"/>
      <c r="ABY123" s="4"/>
      <c r="ABZ123" s="4"/>
      <c r="ACA123" s="4"/>
      <c r="ACB123" s="4"/>
      <c r="ACC123" s="4"/>
      <c r="ACD123" s="4"/>
      <c r="ACE123" s="4"/>
      <c r="ACF123" s="4"/>
      <c r="ACG123" s="4"/>
      <c r="ACH123" s="4"/>
      <c r="ACI123" s="4"/>
      <c r="ACJ123" s="4"/>
      <c r="ACK123" s="4"/>
      <c r="ACL123" s="4"/>
      <c r="ACM123" s="4"/>
      <c r="ACN123" s="4"/>
      <c r="ACO123" s="4"/>
      <c r="ACP123" s="4"/>
      <c r="ACQ123" s="4"/>
      <c r="ACR123" s="4"/>
      <c r="ACS123" s="4"/>
      <c r="ACT123" s="4"/>
      <c r="ACU123" s="4"/>
      <c r="ACV123" s="4"/>
      <c r="ACW123" s="4"/>
      <c r="ACX123" s="4"/>
      <c r="ACY123" s="4"/>
      <c r="ACZ123" s="4"/>
      <c r="ADA123" s="4"/>
      <c r="ADB123" s="4"/>
      <c r="ADC123" s="4"/>
      <c r="ADD123" s="4"/>
      <c r="ADE123" s="4"/>
      <c r="ADF123" s="4"/>
      <c r="ADG123" s="4"/>
      <c r="ADH123" s="4"/>
      <c r="ADI123" s="4"/>
      <c r="ADJ123" s="4"/>
      <c r="ADK123" s="4"/>
      <c r="ADL123" s="4"/>
      <c r="ADM123" s="4"/>
      <c r="ADN123" s="4"/>
      <c r="ADO123" s="4"/>
      <c r="ADP123" s="4"/>
      <c r="ADQ123" s="4"/>
      <c r="ADR123" s="4"/>
      <c r="ADS123" s="4"/>
      <c r="ADT123" s="4"/>
      <c r="ADU123" s="4"/>
      <c r="ADV123" s="4"/>
      <c r="ADW123" s="4"/>
      <c r="ADX123" s="4"/>
      <c r="ADY123" s="4"/>
      <c r="ADZ123" s="4"/>
      <c r="AEA123" s="4"/>
      <c r="AEB123" s="4"/>
      <c r="AEC123" s="4"/>
      <c r="AED123" s="4"/>
      <c r="AEE123" s="4"/>
      <c r="AEF123" s="4"/>
      <c r="AEG123" s="4"/>
      <c r="AEH123" s="4"/>
      <c r="AEI123" s="4"/>
      <c r="AEJ123" s="4"/>
      <c r="AEK123" s="4"/>
      <c r="AEL123" s="4"/>
      <c r="AEM123" s="4"/>
      <c r="AEN123" s="4"/>
      <c r="AEO123" s="4"/>
      <c r="AEP123" s="4"/>
      <c r="AEQ123" s="4"/>
      <c r="AER123" s="4"/>
      <c r="AES123" s="4"/>
      <c r="AET123" s="4"/>
      <c r="AEU123" s="4"/>
      <c r="AEV123" s="4"/>
      <c r="AEW123" s="4"/>
      <c r="AEX123" s="4"/>
      <c r="AEY123" s="4"/>
      <c r="AEZ123" s="4"/>
      <c r="AFA123" s="4"/>
      <c r="AFB123" s="4"/>
      <c r="AFC123" s="4"/>
      <c r="AFD123" s="4"/>
      <c r="AFE123" s="4"/>
      <c r="AFF123" s="4"/>
      <c r="AFG123" s="4"/>
      <c r="AFH123" s="4"/>
      <c r="AFI123" s="4"/>
      <c r="AFJ123" s="4"/>
      <c r="AFK123" s="4"/>
      <c r="AFL123" s="4"/>
      <c r="AFM123" s="4"/>
      <c r="AFN123" s="4"/>
      <c r="AFO123" s="4"/>
      <c r="AFP123" s="4"/>
      <c r="AFQ123" s="4"/>
      <c r="AFR123" s="4"/>
      <c r="AFS123" s="4"/>
      <c r="AFT123" s="4"/>
      <c r="AFU123" s="4"/>
      <c r="AFV123" s="4"/>
      <c r="AFW123" s="4"/>
      <c r="AFX123" s="4"/>
      <c r="AFY123" s="4"/>
      <c r="AFZ123" s="4"/>
      <c r="AGA123" s="4"/>
      <c r="AGB123" s="4"/>
      <c r="AGC123" s="4"/>
      <c r="AGD123" s="4"/>
      <c r="AGE123" s="4"/>
      <c r="AGF123" s="4"/>
      <c r="AGG123" s="4"/>
      <c r="AGH123" s="4"/>
      <c r="AGI123" s="4"/>
      <c r="AGJ123" s="4"/>
      <c r="AGK123" s="4"/>
      <c r="AGL123" s="4"/>
      <c r="AGM123" s="4"/>
      <c r="AGN123" s="4"/>
      <c r="AGO123" s="4"/>
      <c r="AGP123" s="4"/>
      <c r="AGQ123" s="4"/>
      <c r="AGR123" s="4"/>
      <c r="AGS123" s="4"/>
      <c r="AGT123" s="4"/>
      <c r="AGU123" s="4"/>
      <c r="AGV123" s="4"/>
      <c r="AGW123" s="4"/>
    </row>
    <row r="124" spans="1:881" ht="15.75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6"/>
      <c r="DF124" s="4">
        <v>58.687399999999997</v>
      </c>
      <c r="DG124" s="4">
        <v>3.8987963E-2</v>
      </c>
      <c r="DH124" s="6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6"/>
      <c r="DW124" s="4">
        <v>60</v>
      </c>
      <c r="DX124" s="4">
        <v>3.2430247000000002E-2</v>
      </c>
      <c r="DY124" s="6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6"/>
      <c r="EN124" s="4"/>
      <c r="EO124" s="4"/>
      <c r="EP124" s="6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/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/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/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/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/>
      <c r="LR124" s="4"/>
      <c r="LS124" s="4"/>
      <c r="LT124" s="4"/>
      <c r="LU124" s="4"/>
      <c r="LV124" s="4"/>
      <c r="LW124" s="4"/>
      <c r="LX124" s="4"/>
      <c r="LY124" s="4"/>
      <c r="LZ124" s="4"/>
      <c r="MA124" s="4"/>
      <c r="MB124" s="4"/>
      <c r="MC124" s="4"/>
      <c r="MD124" s="4"/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/>
      <c r="MR124" s="4"/>
      <c r="MS124" s="4"/>
      <c r="MT124" s="4"/>
      <c r="MU124" s="4"/>
      <c r="MV124" s="4"/>
      <c r="MW124" s="4"/>
      <c r="MX124" s="4"/>
      <c r="MY124" s="4"/>
      <c r="MZ124" s="4"/>
      <c r="NA124" s="4"/>
      <c r="NB124" s="4"/>
      <c r="NC124" s="4"/>
      <c r="ND124" s="4"/>
      <c r="NE124" s="4"/>
      <c r="NF124" s="4"/>
      <c r="NG124" s="4"/>
      <c r="NH124" s="4"/>
      <c r="NI124" s="4"/>
      <c r="NJ124" s="4"/>
      <c r="NK124" s="4"/>
      <c r="NL124" s="4"/>
      <c r="NM124" s="4"/>
      <c r="NN124" s="4"/>
      <c r="NO124" s="4"/>
      <c r="NP124" s="4"/>
      <c r="NQ124" s="4"/>
      <c r="NR124" s="4"/>
      <c r="NS124" s="4"/>
      <c r="NT124" s="4"/>
      <c r="NU124" s="4"/>
      <c r="NV124" s="4"/>
      <c r="NW124" s="4"/>
      <c r="NX124" s="4"/>
      <c r="NY124" s="4"/>
      <c r="NZ124" s="4"/>
      <c r="OA124" s="4"/>
      <c r="OB124" s="4"/>
      <c r="OC124" s="4"/>
      <c r="OD124" s="4"/>
      <c r="OE124" s="4"/>
      <c r="OF124" s="4"/>
      <c r="OG124" s="4"/>
      <c r="OH124" s="4"/>
      <c r="OI124" s="4"/>
      <c r="OJ124" s="4"/>
      <c r="OK124" s="4"/>
      <c r="OL124" s="4"/>
      <c r="OM124" s="4"/>
      <c r="ON124" s="4"/>
      <c r="OO124" s="4"/>
      <c r="OP124" s="4"/>
      <c r="OQ124" s="4"/>
      <c r="OR124" s="4"/>
      <c r="OS124" s="4"/>
      <c r="OT124" s="4"/>
      <c r="OU124" s="4"/>
      <c r="OV124" s="4"/>
      <c r="OW124" s="4"/>
      <c r="OX124" s="4"/>
      <c r="OY124" s="4"/>
      <c r="OZ124" s="4"/>
      <c r="PA124" s="4"/>
      <c r="PB124" s="4"/>
      <c r="PC124" s="4"/>
      <c r="PD124" s="4"/>
      <c r="PE124" s="4"/>
      <c r="PF124" s="4"/>
      <c r="PG124" s="4"/>
      <c r="PH124" s="4"/>
      <c r="PI124" s="4"/>
      <c r="PJ124" s="4"/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/>
      <c r="VU124" s="4"/>
      <c r="VV124" s="4"/>
      <c r="VW124" s="4"/>
      <c r="VX124" s="4"/>
      <c r="VY124" s="4"/>
      <c r="VZ124" s="4"/>
      <c r="WA124" s="4"/>
      <c r="WB124" s="4"/>
      <c r="WC124" s="4"/>
      <c r="WD124" s="4"/>
      <c r="WE124" s="4"/>
      <c r="WF124" s="4"/>
      <c r="WG124" s="4"/>
      <c r="WH124" s="4"/>
      <c r="WI124" s="4"/>
      <c r="WJ124" s="4"/>
      <c r="WK124" s="4"/>
      <c r="WL124" s="4"/>
      <c r="WM124" s="4"/>
      <c r="WN124" s="4"/>
      <c r="WO124" s="4"/>
      <c r="WP124" s="4"/>
      <c r="WQ124" s="4"/>
      <c r="WR124" s="4"/>
      <c r="WS124" s="4"/>
      <c r="WT124" s="4"/>
      <c r="WU124" s="4"/>
      <c r="WV124" s="4"/>
      <c r="WW124" s="4"/>
      <c r="WX124" s="4"/>
      <c r="WY124" s="4"/>
      <c r="WZ124" s="4"/>
      <c r="XA124" s="4"/>
      <c r="XB124" s="4"/>
      <c r="XC124" s="4"/>
      <c r="XD124" s="4"/>
      <c r="XE124" s="4"/>
      <c r="XF124" s="4"/>
      <c r="XG124" s="4"/>
      <c r="XH124" s="4"/>
      <c r="XI124" s="4"/>
      <c r="XJ124" s="4"/>
      <c r="XK124" s="4"/>
      <c r="XL124" s="4"/>
      <c r="XM124" s="4"/>
      <c r="XN124" s="4"/>
      <c r="XO124" s="4"/>
      <c r="XP124" s="4"/>
      <c r="XQ124" s="4"/>
      <c r="XR124" s="4"/>
      <c r="XS124" s="4"/>
      <c r="XT124" s="4"/>
      <c r="XU124" s="4"/>
      <c r="XV124" s="4"/>
      <c r="XW124" s="4"/>
      <c r="XX124" s="4"/>
      <c r="XY124" s="4"/>
      <c r="XZ124" s="4"/>
      <c r="YA124" s="4"/>
      <c r="YB124" s="4"/>
      <c r="YC124" s="4"/>
      <c r="YD124" s="4"/>
      <c r="YE124" s="4"/>
      <c r="YF124" s="4"/>
      <c r="YG124" s="4"/>
      <c r="YH124" s="4"/>
      <c r="YI124" s="4"/>
      <c r="YJ124" s="4"/>
      <c r="YK124" s="4"/>
      <c r="YL124" s="4"/>
      <c r="YM124" s="4"/>
      <c r="YN124" s="4"/>
      <c r="YO124" s="4"/>
      <c r="YP124" s="4"/>
      <c r="YQ124" s="4"/>
      <c r="YR124" s="4"/>
      <c r="YS124" s="4"/>
      <c r="YT124" s="4"/>
      <c r="YU124" s="4"/>
      <c r="YV124" s="4"/>
      <c r="YW124" s="4"/>
      <c r="YX124" s="4"/>
      <c r="YY124" s="4"/>
      <c r="YZ124" s="4"/>
      <c r="ZA124" s="4"/>
      <c r="ZB124" s="4"/>
      <c r="ZC124" s="4"/>
      <c r="ZD124" s="4"/>
      <c r="ZE124" s="4"/>
      <c r="ZF124" s="4"/>
      <c r="ZG124" s="4"/>
      <c r="ZH124" s="4"/>
      <c r="ZI124" s="4"/>
      <c r="ZJ124" s="4"/>
      <c r="ZK124" s="4"/>
      <c r="ZL124" s="4"/>
      <c r="ZM124" s="4"/>
      <c r="ZN124" s="4"/>
      <c r="ZO124" s="4"/>
      <c r="ZP124" s="4"/>
      <c r="ZQ124" s="4"/>
      <c r="ZR124" s="4"/>
      <c r="ZS124" s="4"/>
      <c r="ZT124" s="4"/>
      <c r="ZU124" s="4"/>
      <c r="ZV124" s="4"/>
      <c r="ZW124" s="4"/>
      <c r="ZX124" s="4"/>
      <c r="ZY124" s="4"/>
      <c r="ZZ124" s="4"/>
      <c r="AAA124" s="4"/>
      <c r="AAB124" s="4"/>
      <c r="AAC124" s="4"/>
      <c r="AAD124" s="4"/>
      <c r="AAE124" s="4"/>
      <c r="AAF124" s="4"/>
      <c r="AAG124" s="4"/>
      <c r="AAH124" s="4"/>
      <c r="AAI124" s="4"/>
      <c r="AAJ124" s="4"/>
      <c r="AAK124" s="4"/>
      <c r="AAL124" s="4"/>
      <c r="AAM124" s="4"/>
      <c r="AAN124" s="4"/>
      <c r="AAO124" s="4"/>
      <c r="AAP124" s="4"/>
      <c r="AAQ124" s="4"/>
      <c r="AAR124" s="4"/>
      <c r="AAS124" s="4"/>
      <c r="AAT124" s="4"/>
      <c r="AAU124" s="4"/>
      <c r="AAV124" s="4"/>
      <c r="AAW124" s="4"/>
      <c r="AAX124" s="4"/>
      <c r="AAY124" s="4"/>
      <c r="AAZ124" s="4"/>
      <c r="ABA124" s="4"/>
      <c r="ABB124" s="4"/>
      <c r="ABC124" s="4"/>
      <c r="ABD124" s="4"/>
      <c r="ABE124" s="4"/>
      <c r="ABF124" s="4"/>
      <c r="ABG124" s="4"/>
      <c r="ABH124" s="4"/>
      <c r="ABI124" s="4"/>
      <c r="ABJ124" s="4"/>
      <c r="ABK124" s="4"/>
      <c r="ABL124" s="4"/>
      <c r="ABM124" s="4"/>
      <c r="ABN124" s="4"/>
      <c r="ABO124" s="4"/>
      <c r="ABP124" s="4"/>
      <c r="ABQ124" s="4"/>
      <c r="ABR124" s="4"/>
      <c r="ABS124" s="4"/>
      <c r="ABT124" s="4"/>
      <c r="ABU124" s="4"/>
      <c r="ABV124" s="4"/>
      <c r="ABW124" s="4"/>
      <c r="ABX124" s="4"/>
      <c r="ABY124" s="4"/>
      <c r="ABZ124" s="4"/>
      <c r="ACA124" s="4"/>
      <c r="ACB124" s="4"/>
      <c r="ACC124" s="4"/>
      <c r="ACD124" s="4"/>
      <c r="ACE124" s="4"/>
      <c r="ACF124" s="4"/>
      <c r="ACG124" s="4"/>
      <c r="ACH124" s="4"/>
      <c r="ACI124" s="4"/>
      <c r="ACJ124" s="4"/>
      <c r="ACK124" s="4"/>
      <c r="ACL124" s="4"/>
      <c r="ACM124" s="4"/>
      <c r="ACN124" s="4"/>
      <c r="ACO124" s="4"/>
      <c r="ACP124" s="4"/>
      <c r="ACQ124" s="4"/>
      <c r="ACR124" s="4"/>
      <c r="ACS124" s="4"/>
      <c r="ACT124" s="4"/>
      <c r="ACU124" s="4"/>
      <c r="ACV124" s="4"/>
      <c r="ACW124" s="4"/>
      <c r="ACX124" s="4"/>
      <c r="ACY124" s="4"/>
      <c r="ACZ124" s="4"/>
      <c r="ADA124" s="4"/>
      <c r="ADB124" s="4"/>
      <c r="ADC124" s="4"/>
      <c r="ADD124" s="4"/>
      <c r="ADE124" s="4"/>
      <c r="ADF124" s="4"/>
      <c r="ADG124" s="4"/>
      <c r="ADH124" s="4"/>
      <c r="ADI124" s="4"/>
      <c r="ADJ124" s="4"/>
      <c r="ADK124" s="4"/>
      <c r="ADL124" s="4"/>
      <c r="ADM124" s="4"/>
      <c r="ADN124" s="4"/>
      <c r="ADO124" s="4"/>
      <c r="ADP124" s="4"/>
      <c r="ADQ124" s="4"/>
      <c r="ADR124" s="4"/>
      <c r="ADS124" s="4"/>
      <c r="ADT124" s="4"/>
      <c r="ADU124" s="4"/>
      <c r="ADV124" s="4"/>
      <c r="ADW124" s="4"/>
      <c r="ADX124" s="4"/>
      <c r="ADY124" s="4"/>
      <c r="ADZ124" s="4"/>
      <c r="AEA124" s="4"/>
      <c r="AEB124" s="4"/>
      <c r="AEC124" s="4"/>
      <c r="AED124" s="4"/>
      <c r="AEE124" s="4"/>
      <c r="AEF124" s="4"/>
      <c r="AEG124" s="4"/>
      <c r="AEH124" s="4"/>
      <c r="AEI124" s="4"/>
      <c r="AEJ124" s="4"/>
      <c r="AEK124" s="4"/>
      <c r="AEL124" s="4"/>
      <c r="AEM124" s="4"/>
      <c r="AEN124" s="4"/>
      <c r="AEO124" s="4"/>
      <c r="AEP124" s="4"/>
      <c r="AEQ124" s="4"/>
      <c r="AER124" s="4"/>
      <c r="AES124" s="4"/>
      <c r="AET124" s="4"/>
      <c r="AEU124" s="4"/>
      <c r="AEV124" s="4"/>
      <c r="AEW124" s="4"/>
      <c r="AEX124" s="4"/>
      <c r="AEY124" s="4"/>
      <c r="AEZ124" s="4"/>
      <c r="AFA124" s="4"/>
      <c r="AFB124" s="4"/>
      <c r="AFC124" s="4"/>
      <c r="AFD124" s="4"/>
      <c r="AFE124" s="4"/>
      <c r="AFF124" s="4"/>
      <c r="AFG124" s="4"/>
      <c r="AFH124" s="4"/>
      <c r="AFI124" s="4"/>
      <c r="AFJ124" s="4"/>
      <c r="AFK124" s="4"/>
      <c r="AFL124" s="4"/>
      <c r="AFM124" s="4"/>
      <c r="AFN124" s="4"/>
      <c r="AFO124" s="4"/>
      <c r="AFP124" s="4"/>
      <c r="AFQ124" s="4"/>
      <c r="AFR124" s="4"/>
      <c r="AFS124" s="4"/>
      <c r="AFT124" s="4"/>
      <c r="AFU124" s="4"/>
      <c r="AFV124" s="4"/>
      <c r="AFW124" s="4"/>
      <c r="AFX124" s="4"/>
      <c r="AFY124" s="4"/>
      <c r="AFZ124" s="4"/>
      <c r="AGA124" s="4"/>
      <c r="AGB124" s="4"/>
      <c r="AGC124" s="4"/>
      <c r="AGD124" s="4"/>
      <c r="AGE124" s="4"/>
      <c r="AGF124" s="4"/>
      <c r="AGG124" s="4"/>
      <c r="AGH124" s="4"/>
      <c r="AGI124" s="4"/>
      <c r="AGJ124" s="4"/>
      <c r="AGK124" s="4"/>
      <c r="AGL124" s="4"/>
      <c r="AGM124" s="4"/>
      <c r="AGN124" s="4"/>
      <c r="AGO124" s="4"/>
      <c r="AGP124" s="4"/>
      <c r="AGQ124" s="4"/>
      <c r="AGR124" s="4"/>
      <c r="AGS124" s="4"/>
      <c r="AGT124" s="4"/>
      <c r="AGU124" s="4"/>
      <c r="AGV124" s="4"/>
      <c r="AGW124" s="4"/>
    </row>
    <row r="125" spans="1:881" ht="15.75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6"/>
      <c r="DF125" s="4">
        <v>60.413499999999999</v>
      </c>
      <c r="DG125" s="4">
        <v>3.8981057E-2</v>
      </c>
      <c r="DH125" s="6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6"/>
      <c r="DW125" s="4">
        <v>62</v>
      </c>
      <c r="DX125" s="4">
        <v>3.3172690999999997E-2</v>
      </c>
      <c r="DY125" s="6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6"/>
      <c r="EN125" s="4"/>
      <c r="EO125" s="4"/>
      <c r="EP125" s="6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/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/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4"/>
      <c r="NE125" s="4"/>
      <c r="NF125" s="4"/>
      <c r="NG125" s="4"/>
      <c r="NH125" s="4"/>
      <c r="NI125" s="4"/>
      <c r="NJ125" s="4"/>
      <c r="NK125" s="4"/>
      <c r="NL125" s="4"/>
      <c r="NM125" s="4"/>
      <c r="NN125" s="4"/>
      <c r="NO125" s="4"/>
      <c r="NP125" s="4"/>
      <c r="NQ125" s="4"/>
      <c r="NR125" s="4"/>
      <c r="NS125" s="4"/>
      <c r="NT125" s="4"/>
      <c r="NU125" s="4"/>
      <c r="NV125" s="4"/>
      <c r="NW125" s="4"/>
      <c r="NX125" s="4"/>
      <c r="NY125" s="4"/>
      <c r="NZ125" s="4"/>
      <c r="OA125" s="4"/>
      <c r="OB125" s="4"/>
      <c r="OC125" s="4"/>
      <c r="OD125" s="4"/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4"/>
      <c r="OP125" s="4"/>
      <c r="OQ125" s="4"/>
      <c r="OR125" s="4"/>
      <c r="OS125" s="4"/>
      <c r="OT125" s="4"/>
      <c r="OU125" s="4"/>
      <c r="OV125" s="4"/>
      <c r="OW125" s="4"/>
      <c r="OX125" s="4"/>
      <c r="OY125" s="4"/>
      <c r="OZ125" s="4"/>
      <c r="PA125" s="4"/>
      <c r="PB125" s="4"/>
      <c r="PC125" s="4"/>
      <c r="PD125" s="4"/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  <c r="VV125" s="4"/>
      <c r="VW125" s="4"/>
      <c r="VX125" s="4"/>
      <c r="VY125" s="4"/>
      <c r="VZ125" s="4"/>
      <c r="WA125" s="4"/>
      <c r="WB125" s="4"/>
      <c r="WC125" s="4"/>
      <c r="WD125" s="4"/>
      <c r="WE125" s="4"/>
      <c r="WF125" s="4"/>
      <c r="WG125" s="4"/>
      <c r="WH125" s="4"/>
      <c r="WI125" s="4"/>
      <c r="WJ125" s="4"/>
      <c r="WK125" s="4"/>
      <c r="WL125" s="4"/>
      <c r="WM125" s="4"/>
      <c r="WN125" s="4"/>
      <c r="WO125" s="4"/>
      <c r="WP125" s="4"/>
      <c r="WQ125" s="4"/>
      <c r="WR125" s="4"/>
      <c r="WS125" s="4"/>
      <c r="WT125" s="4"/>
      <c r="WU125" s="4"/>
      <c r="WV125" s="4"/>
      <c r="WW125" s="4"/>
      <c r="WX125" s="4"/>
      <c r="WY125" s="4"/>
      <c r="WZ125" s="4"/>
      <c r="XA125" s="4"/>
      <c r="XB125" s="4"/>
      <c r="XC125" s="4"/>
      <c r="XD125" s="4"/>
      <c r="XE125" s="4"/>
      <c r="XF125" s="4"/>
      <c r="XG125" s="4"/>
      <c r="XH125" s="4"/>
      <c r="XI125" s="4"/>
      <c r="XJ125" s="4"/>
      <c r="XK125" s="4"/>
      <c r="XL125" s="4"/>
      <c r="XM125" s="4"/>
      <c r="XN125" s="4"/>
      <c r="XO125" s="4"/>
      <c r="XP125" s="4"/>
      <c r="XQ125" s="4"/>
      <c r="XR125" s="4"/>
      <c r="XS125" s="4"/>
      <c r="XT125" s="4"/>
      <c r="XU125" s="4"/>
      <c r="XV125" s="4"/>
      <c r="XW125" s="4"/>
      <c r="XX125" s="4"/>
      <c r="XY125" s="4"/>
      <c r="XZ125" s="4"/>
      <c r="YA125" s="4"/>
      <c r="YB125" s="4"/>
      <c r="YC125" s="4"/>
      <c r="YD125" s="4"/>
      <c r="YE125" s="4"/>
      <c r="YF125" s="4"/>
      <c r="YG125" s="4"/>
      <c r="YH125" s="4"/>
      <c r="YI125" s="4"/>
      <c r="YJ125" s="4"/>
      <c r="YK125" s="4"/>
      <c r="YL125" s="4"/>
      <c r="YM125" s="4"/>
      <c r="YN125" s="4"/>
      <c r="YO125" s="4"/>
      <c r="YP125" s="4"/>
      <c r="YQ125" s="4"/>
      <c r="YR125" s="4"/>
      <c r="YS125" s="4"/>
      <c r="YT125" s="4"/>
      <c r="YU125" s="4"/>
      <c r="YV125" s="4"/>
      <c r="YW125" s="4"/>
      <c r="YX125" s="4"/>
      <c r="YY125" s="4"/>
      <c r="YZ125" s="4"/>
      <c r="ZA125" s="4"/>
      <c r="ZB125" s="4"/>
      <c r="ZC125" s="4"/>
      <c r="ZD125" s="4"/>
      <c r="ZE125" s="4"/>
      <c r="ZF125" s="4"/>
      <c r="ZG125" s="4"/>
      <c r="ZH125" s="4"/>
      <c r="ZI125" s="4"/>
      <c r="ZJ125" s="4"/>
      <c r="ZK125" s="4"/>
      <c r="ZL125" s="4"/>
      <c r="ZM125" s="4"/>
      <c r="ZN125" s="4"/>
      <c r="ZO125" s="4"/>
      <c r="ZP125" s="4"/>
      <c r="ZQ125" s="4"/>
      <c r="ZR125" s="4"/>
      <c r="ZS125" s="4"/>
      <c r="ZT125" s="4"/>
      <c r="ZU125" s="4"/>
      <c r="ZV125" s="4"/>
      <c r="ZW125" s="4"/>
      <c r="ZX125" s="4"/>
      <c r="ZY125" s="4"/>
      <c r="ZZ125" s="4"/>
      <c r="AAA125" s="4"/>
      <c r="AAB125" s="4"/>
      <c r="AAC125" s="4"/>
      <c r="AAD125" s="4"/>
      <c r="AAE125" s="4"/>
      <c r="AAF125" s="4"/>
      <c r="AAG125" s="4"/>
      <c r="AAH125" s="4"/>
      <c r="AAI125" s="4"/>
      <c r="AAJ125" s="4"/>
      <c r="AAK125" s="4"/>
      <c r="AAL125" s="4"/>
      <c r="AAM125" s="4"/>
      <c r="AAN125" s="4"/>
      <c r="AAO125" s="4"/>
      <c r="AAP125" s="4"/>
      <c r="AAQ125" s="4"/>
      <c r="AAR125" s="4"/>
      <c r="AAS125" s="4"/>
      <c r="AAT125" s="4"/>
      <c r="AAU125" s="4"/>
      <c r="AAV125" s="4"/>
      <c r="AAW125" s="4"/>
      <c r="AAX125" s="4"/>
      <c r="AAY125" s="4"/>
      <c r="AAZ125" s="4"/>
      <c r="ABA125" s="4"/>
      <c r="ABB125" s="4"/>
      <c r="ABC125" s="4"/>
      <c r="ABD125" s="4"/>
      <c r="ABE125" s="4"/>
      <c r="ABF125" s="4"/>
      <c r="ABG125" s="4"/>
      <c r="ABH125" s="4"/>
      <c r="ABI125" s="4"/>
      <c r="ABJ125" s="4"/>
      <c r="ABK125" s="4"/>
      <c r="ABL125" s="4"/>
      <c r="ABM125" s="4"/>
      <c r="ABN125" s="4"/>
      <c r="ABO125" s="4"/>
      <c r="ABP125" s="4"/>
      <c r="ABQ125" s="4"/>
      <c r="ABR125" s="4"/>
      <c r="ABS125" s="4"/>
      <c r="ABT125" s="4"/>
      <c r="ABU125" s="4"/>
      <c r="ABV125" s="4"/>
      <c r="ABW125" s="4"/>
      <c r="ABX125" s="4"/>
      <c r="ABY125" s="4"/>
      <c r="ABZ125" s="4"/>
      <c r="ACA125" s="4"/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/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/>
      <c r="ACY125" s="4"/>
      <c r="ACZ125" s="4"/>
      <c r="ADA125" s="4"/>
      <c r="ADB125" s="4"/>
      <c r="ADC125" s="4"/>
      <c r="ADD125" s="4"/>
      <c r="ADE125" s="4"/>
      <c r="ADF125" s="4"/>
      <c r="ADG125" s="4"/>
      <c r="ADH125" s="4"/>
      <c r="ADI125" s="4"/>
      <c r="ADJ125" s="4"/>
      <c r="ADK125" s="4"/>
      <c r="ADL125" s="4"/>
      <c r="ADM125" s="4"/>
      <c r="ADN125" s="4"/>
      <c r="ADO125" s="4"/>
      <c r="ADP125" s="4"/>
      <c r="ADQ125" s="4"/>
      <c r="ADR125" s="4"/>
      <c r="ADS125" s="4"/>
      <c r="ADT125" s="4"/>
      <c r="ADU125" s="4"/>
      <c r="ADV125" s="4"/>
      <c r="ADW125" s="4"/>
      <c r="ADX125" s="4"/>
      <c r="ADY125" s="4"/>
      <c r="ADZ125" s="4"/>
      <c r="AEA125" s="4"/>
      <c r="AEB125" s="4"/>
      <c r="AEC125" s="4"/>
      <c r="AED125" s="4"/>
      <c r="AEE125" s="4"/>
      <c r="AEF125" s="4"/>
      <c r="AEG125" s="4"/>
      <c r="AEH125" s="4"/>
      <c r="AEI125" s="4"/>
      <c r="AEJ125" s="4"/>
      <c r="AEK125" s="4"/>
      <c r="AEL125" s="4"/>
      <c r="AEM125" s="4"/>
      <c r="AEN125" s="4"/>
      <c r="AEO125" s="4"/>
      <c r="AEP125" s="4"/>
      <c r="AEQ125" s="4"/>
      <c r="AER125" s="4"/>
      <c r="AES125" s="4"/>
      <c r="AET125" s="4"/>
      <c r="AEU125" s="4"/>
      <c r="AEV125" s="4"/>
      <c r="AEW125" s="4"/>
      <c r="AEX125" s="4"/>
      <c r="AEY125" s="4"/>
      <c r="AEZ125" s="4"/>
      <c r="AFA125" s="4"/>
      <c r="AFB125" s="4"/>
      <c r="AFC125" s="4"/>
      <c r="AFD125" s="4"/>
      <c r="AFE125" s="4"/>
      <c r="AFF125" s="4"/>
      <c r="AFG125" s="4"/>
      <c r="AFH125" s="4"/>
      <c r="AFI125" s="4"/>
      <c r="AFJ125" s="4"/>
      <c r="AFK125" s="4"/>
      <c r="AFL125" s="4"/>
      <c r="AFM125" s="4"/>
      <c r="AFN125" s="4"/>
      <c r="AFO125" s="4"/>
      <c r="AFP125" s="4"/>
      <c r="AFQ125" s="4"/>
      <c r="AFR125" s="4"/>
      <c r="AFS125" s="4"/>
      <c r="AFT125" s="4"/>
      <c r="AFU125" s="4"/>
      <c r="AFV125" s="4"/>
      <c r="AFW125" s="4"/>
      <c r="AFX125" s="4"/>
      <c r="AFY125" s="4"/>
      <c r="AFZ125" s="4"/>
      <c r="AGA125" s="4"/>
      <c r="AGB125" s="4"/>
      <c r="AGC125" s="4"/>
      <c r="AGD125" s="4"/>
      <c r="AGE125" s="4"/>
      <c r="AGF125" s="4"/>
      <c r="AGG125" s="4"/>
      <c r="AGH125" s="4"/>
      <c r="AGI125" s="4"/>
      <c r="AGJ125" s="4"/>
      <c r="AGK125" s="4"/>
      <c r="AGL125" s="4"/>
      <c r="AGM125" s="4"/>
      <c r="AGN125" s="4"/>
      <c r="AGO125" s="4"/>
      <c r="AGP125" s="4"/>
      <c r="AGQ125" s="4"/>
      <c r="AGR125" s="4"/>
      <c r="AGS125" s="4"/>
      <c r="AGT125" s="4"/>
      <c r="AGU125" s="4"/>
      <c r="AGV125" s="4"/>
      <c r="AGW125" s="4"/>
    </row>
    <row r="126" spans="1:881" ht="15.75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6"/>
      <c r="DF126" s="4">
        <v>62.139600000000002</v>
      </c>
      <c r="DG126" s="4">
        <v>3.9583453999999997E-2</v>
      </c>
      <c r="DH126" s="6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6"/>
      <c r="DW126" s="4">
        <v>64</v>
      </c>
      <c r="DX126" s="4">
        <v>3.6070871999999997E-2</v>
      </c>
      <c r="DY126" s="6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6"/>
      <c r="EN126" s="4"/>
      <c r="EO126" s="4"/>
      <c r="EP126" s="6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/>
      <c r="NE126" s="4"/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/>
      <c r="NR126" s="4"/>
      <c r="NS126" s="4"/>
      <c r="NT126" s="4"/>
      <c r="NU126" s="4"/>
      <c r="NV126" s="4"/>
      <c r="NW126" s="4"/>
      <c r="NX126" s="4"/>
      <c r="NY126" s="4"/>
      <c r="NZ126" s="4"/>
      <c r="OA126" s="4"/>
      <c r="OB126" s="4"/>
      <c r="OC126" s="4"/>
      <c r="OD126" s="4"/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/>
      <c r="OP126" s="4"/>
      <c r="OQ126" s="4"/>
      <c r="OR126" s="4"/>
      <c r="OS126" s="4"/>
      <c r="OT126" s="4"/>
      <c r="OU126" s="4"/>
      <c r="OV126" s="4"/>
      <c r="OW126" s="4"/>
      <c r="OX126" s="4"/>
      <c r="OY126" s="4"/>
      <c r="OZ126" s="4"/>
      <c r="PA126" s="4"/>
      <c r="PB126" s="4"/>
      <c r="PC126" s="4"/>
      <c r="PD126" s="4"/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  <c r="VY126" s="4"/>
      <c r="VZ126" s="4"/>
      <c r="WA126" s="4"/>
      <c r="WB126" s="4"/>
      <c r="WC126" s="4"/>
      <c r="WD126" s="4"/>
      <c r="WE126" s="4"/>
      <c r="WF126" s="4"/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/>
      <c r="AER126" s="4"/>
      <c r="AES126" s="4"/>
      <c r="AET126" s="4"/>
      <c r="AEU126" s="4"/>
      <c r="AEV126" s="4"/>
      <c r="AEW126" s="4"/>
      <c r="AEX126" s="4"/>
      <c r="AEY126" s="4"/>
      <c r="AEZ126" s="4"/>
      <c r="AFA126" s="4"/>
      <c r="AFB126" s="4"/>
      <c r="AFC126" s="4"/>
      <c r="AFD126" s="4"/>
      <c r="AFE126" s="4"/>
      <c r="AFF126" s="4"/>
      <c r="AFG126" s="4"/>
      <c r="AFH126" s="4"/>
      <c r="AFI126" s="4"/>
      <c r="AFJ126" s="4"/>
      <c r="AFK126" s="4"/>
      <c r="AFL126" s="4"/>
      <c r="AFM126" s="4"/>
      <c r="AFN126" s="4"/>
      <c r="AFO126" s="4"/>
      <c r="AFP126" s="4"/>
      <c r="AFQ126" s="4"/>
      <c r="AFR126" s="4"/>
      <c r="AFS126" s="4"/>
      <c r="AFT126" s="4"/>
      <c r="AFU126" s="4"/>
      <c r="AFV126" s="4"/>
      <c r="AFW126" s="4"/>
      <c r="AFX126" s="4"/>
      <c r="AFY126" s="4"/>
      <c r="AFZ126" s="4"/>
      <c r="AGA126" s="4"/>
      <c r="AGB126" s="4"/>
      <c r="AGC126" s="4"/>
      <c r="AGD126" s="4"/>
      <c r="AGE126" s="4"/>
      <c r="AGF126" s="4"/>
      <c r="AGG126" s="4"/>
      <c r="AGH126" s="4"/>
      <c r="AGI126" s="4"/>
      <c r="AGJ126" s="4"/>
      <c r="AGK126" s="4"/>
      <c r="AGL126" s="4"/>
      <c r="AGM126" s="4"/>
      <c r="AGN126" s="4"/>
      <c r="AGO126" s="4"/>
      <c r="AGP126" s="4"/>
      <c r="AGQ126" s="4"/>
      <c r="AGR126" s="4"/>
      <c r="AGS126" s="4"/>
      <c r="AGT126" s="4"/>
      <c r="AGU126" s="4"/>
      <c r="AGV126" s="4"/>
      <c r="AGW126" s="4"/>
    </row>
    <row r="127" spans="1:881" ht="15.75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6"/>
      <c r="DF127" s="4">
        <v>63.865699999999997</v>
      </c>
      <c r="DG127" s="4">
        <v>3.9656787999999998E-2</v>
      </c>
      <c r="DH127" s="6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6"/>
      <c r="DW127" s="4">
        <v>66</v>
      </c>
      <c r="DX127" s="4">
        <v>3.5946448999999998E-2</v>
      </c>
      <c r="DY127" s="6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6"/>
      <c r="EN127" s="4"/>
      <c r="EO127" s="4"/>
      <c r="EP127" s="6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/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/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/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/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/>
      <c r="MS127" s="4"/>
      <c r="MT127" s="4"/>
      <c r="MU127" s="4"/>
      <c r="MV127" s="4"/>
      <c r="MW127" s="4"/>
      <c r="MX127" s="4"/>
      <c r="MY127" s="4"/>
      <c r="MZ127" s="4"/>
      <c r="NA127" s="4"/>
      <c r="NB127" s="4"/>
      <c r="NC127" s="4"/>
      <c r="ND127" s="4"/>
      <c r="NE127" s="4"/>
      <c r="NF127" s="4"/>
      <c r="NG127" s="4"/>
      <c r="NH127" s="4"/>
      <c r="NI127" s="4"/>
      <c r="NJ127" s="4"/>
      <c r="NK127" s="4"/>
      <c r="NL127" s="4"/>
      <c r="NM127" s="4"/>
      <c r="NN127" s="4"/>
      <c r="NO127" s="4"/>
      <c r="NP127" s="4"/>
      <c r="NQ127" s="4"/>
      <c r="NR127" s="4"/>
      <c r="NS127" s="4"/>
      <c r="NT127" s="4"/>
      <c r="NU127" s="4"/>
      <c r="NV127" s="4"/>
      <c r="NW127" s="4"/>
      <c r="NX127" s="4"/>
      <c r="NY127" s="4"/>
      <c r="NZ127" s="4"/>
      <c r="OA127" s="4"/>
      <c r="OB127" s="4"/>
      <c r="OC127" s="4"/>
      <c r="OD127" s="4"/>
      <c r="OE127" s="4"/>
      <c r="OF127" s="4"/>
      <c r="OG127" s="4"/>
      <c r="OH127" s="4"/>
      <c r="OI127" s="4"/>
      <c r="OJ127" s="4"/>
      <c r="OK127" s="4"/>
      <c r="OL127" s="4"/>
      <c r="OM127" s="4"/>
      <c r="ON127" s="4"/>
      <c r="OO127" s="4"/>
      <c r="OP127" s="4"/>
      <c r="OQ127" s="4"/>
      <c r="OR127" s="4"/>
      <c r="OS127" s="4"/>
      <c r="OT127" s="4"/>
      <c r="OU127" s="4"/>
      <c r="OV127" s="4"/>
      <c r="OW127" s="4"/>
      <c r="OX127" s="4"/>
      <c r="OY127" s="4"/>
      <c r="OZ127" s="4"/>
      <c r="PA127" s="4"/>
      <c r="PB127" s="4"/>
      <c r="PC127" s="4"/>
      <c r="PD127" s="4"/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  <c r="VW127" s="4"/>
      <c r="VX127" s="4"/>
      <c r="VY127" s="4"/>
      <c r="VZ127" s="4"/>
      <c r="WA127" s="4"/>
      <c r="WB127" s="4"/>
      <c r="WC127" s="4"/>
      <c r="WD127" s="4"/>
      <c r="WE127" s="4"/>
      <c r="WF127" s="4"/>
      <c r="WG127" s="4"/>
      <c r="WH127" s="4"/>
      <c r="WI127" s="4"/>
      <c r="WJ127" s="4"/>
      <c r="WK127" s="4"/>
      <c r="WL127" s="4"/>
      <c r="WM127" s="4"/>
      <c r="WN127" s="4"/>
      <c r="WO127" s="4"/>
      <c r="WP127" s="4"/>
      <c r="WQ127" s="4"/>
      <c r="WR127" s="4"/>
      <c r="WS127" s="4"/>
      <c r="WT127" s="4"/>
      <c r="WU127" s="4"/>
      <c r="WV127" s="4"/>
      <c r="WW127" s="4"/>
      <c r="WX127" s="4"/>
      <c r="WY127" s="4"/>
      <c r="WZ127" s="4"/>
      <c r="XA127" s="4"/>
      <c r="XB127" s="4"/>
      <c r="XC127" s="4"/>
      <c r="XD127" s="4"/>
      <c r="XE127" s="4"/>
      <c r="XF127" s="4"/>
      <c r="XG127" s="4"/>
      <c r="XH127" s="4"/>
      <c r="XI127" s="4"/>
      <c r="XJ127" s="4"/>
      <c r="XK127" s="4"/>
      <c r="XL127" s="4"/>
      <c r="XM127" s="4"/>
      <c r="XN127" s="4"/>
      <c r="XO127" s="4"/>
      <c r="XP127" s="4"/>
      <c r="XQ127" s="4"/>
      <c r="XR127" s="4"/>
      <c r="XS127" s="4"/>
      <c r="XT127" s="4"/>
      <c r="XU127" s="4"/>
      <c r="XV127" s="4"/>
      <c r="XW127" s="4"/>
      <c r="XX127" s="4"/>
      <c r="XY127" s="4"/>
      <c r="XZ127" s="4"/>
      <c r="YA127" s="4"/>
      <c r="YB127" s="4"/>
      <c r="YC127" s="4"/>
      <c r="YD127" s="4"/>
      <c r="YE127" s="4"/>
      <c r="YF127" s="4"/>
      <c r="YG127" s="4"/>
      <c r="YH127" s="4"/>
      <c r="YI127" s="4"/>
      <c r="YJ127" s="4"/>
      <c r="YK127" s="4"/>
      <c r="YL127" s="4"/>
      <c r="YM127" s="4"/>
      <c r="YN127" s="4"/>
      <c r="YO127" s="4"/>
      <c r="YP127" s="4"/>
      <c r="YQ127" s="4"/>
      <c r="YR127" s="4"/>
      <c r="YS127" s="4"/>
      <c r="YT127" s="4"/>
      <c r="YU127" s="4"/>
      <c r="YV127" s="4"/>
      <c r="YW127" s="4"/>
      <c r="YX127" s="4"/>
      <c r="YY127" s="4"/>
      <c r="YZ127" s="4"/>
      <c r="ZA127" s="4"/>
      <c r="ZB127" s="4"/>
      <c r="ZC127" s="4"/>
      <c r="ZD127" s="4"/>
      <c r="ZE127" s="4"/>
      <c r="ZF127" s="4"/>
      <c r="ZG127" s="4"/>
      <c r="ZH127" s="4"/>
      <c r="ZI127" s="4"/>
      <c r="ZJ127" s="4"/>
      <c r="ZK127" s="4"/>
      <c r="ZL127" s="4"/>
      <c r="ZM127" s="4"/>
      <c r="ZN127" s="4"/>
      <c r="ZO127" s="4"/>
      <c r="ZP127" s="4"/>
      <c r="ZQ127" s="4"/>
      <c r="ZR127" s="4"/>
      <c r="ZS127" s="4"/>
      <c r="ZT127" s="4"/>
      <c r="ZU127" s="4"/>
      <c r="ZV127" s="4"/>
      <c r="ZW127" s="4"/>
      <c r="ZX127" s="4"/>
      <c r="ZY127" s="4"/>
      <c r="ZZ127" s="4"/>
      <c r="AAA127" s="4"/>
      <c r="AAB127" s="4"/>
      <c r="AAC127" s="4"/>
      <c r="AAD127" s="4"/>
      <c r="AAE127" s="4"/>
      <c r="AAF127" s="4"/>
      <c r="AAG127" s="4"/>
      <c r="AAH127" s="4"/>
      <c r="AAI127" s="4"/>
      <c r="AAJ127" s="4"/>
      <c r="AAK127" s="4"/>
      <c r="AAL127" s="4"/>
      <c r="AAM127" s="4"/>
      <c r="AAN127" s="4"/>
      <c r="AAO127" s="4"/>
      <c r="AAP127" s="4"/>
      <c r="AAQ127" s="4"/>
      <c r="AAR127" s="4"/>
      <c r="AAS127" s="4"/>
      <c r="AAT127" s="4"/>
      <c r="AAU127" s="4"/>
      <c r="AAV127" s="4"/>
      <c r="AAW127" s="4"/>
      <c r="AAX127" s="4"/>
      <c r="AAY127" s="4"/>
      <c r="AAZ127" s="4"/>
      <c r="ABA127" s="4"/>
      <c r="ABB127" s="4"/>
      <c r="ABC127" s="4"/>
      <c r="ABD127" s="4"/>
      <c r="ABE127" s="4"/>
      <c r="ABF127" s="4"/>
      <c r="ABG127" s="4"/>
      <c r="ABH127" s="4"/>
      <c r="ABI127" s="4"/>
      <c r="ABJ127" s="4"/>
      <c r="ABK127" s="4"/>
      <c r="ABL127" s="4"/>
      <c r="ABM127" s="4"/>
      <c r="ABN127" s="4"/>
      <c r="ABO127" s="4"/>
      <c r="ABP127" s="4"/>
      <c r="ABQ127" s="4"/>
      <c r="ABR127" s="4"/>
      <c r="ABS127" s="4"/>
      <c r="ABT127" s="4"/>
      <c r="ABU127" s="4"/>
      <c r="ABV127" s="4"/>
      <c r="ABW127" s="4"/>
      <c r="ABX127" s="4"/>
      <c r="ABY127" s="4"/>
      <c r="ABZ127" s="4"/>
      <c r="ACA127" s="4"/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/>
      <c r="ACZ127" s="4"/>
      <c r="ADA127" s="4"/>
      <c r="ADB127" s="4"/>
      <c r="ADC127" s="4"/>
      <c r="ADD127" s="4"/>
      <c r="ADE127" s="4"/>
      <c r="ADF127" s="4"/>
      <c r="ADG127" s="4"/>
      <c r="ADH127" s="4"/>
      <c r="ADI127" s="4"/>
      <c r="ADJ127" s="4"/>
      <c r="ADK127" s="4"/>
      <c r="ADL127" s="4"/>
      <c r="ADM127" s="4"/>
      <c r="ADN127" s="4"/>
      <c r="ADO127" s="4"/>
      <c r="ADP127" s="4"/>
      <c r="ADQ127" s="4"/>
      <c r="ADR127" s="4"/>
      <c r="ADS127" s="4"/>
      <c r="ADT127" s="4"/>
      <c r="ADU127" s="4"/>
      <c r="ADV127" s="4"/>
      <c r="ADW127" s="4"/>
      <c r="ADX127" s="4"/>
      <c r="ADY127" s="4"/>
      <c r="ADZ127" s="4"/>
      <c r="AEA127" s="4"/>
      <c r="AEB127" s="4"/>
      <c r="AEC127" s="4"/>
      <c r="AED127" s="4"/>
      <c r="AEE127" s="4"/>
      <c r="AEF127" s="4"/>
      <c r="AEG127" s="4"/>
      <c r="AEH127" s="4"/>
      <c r="AEI127" s="4"/>
      <c r="AEJ127" s="4"/>
      <c r="AEK127" s="4"/>
      <c r="AEL127" s="4"/>
      <c r="AEM127" s="4"/>
      <c r="AEN127" s="4"/>
      <c r="AEO127" s="4"/>
      <c r="AEP127" s="4"/>
      <c r="AEQ127" s="4"/>
      <c r="AER127" s="4"/>
      <c r="AES127" s="4"/>
      <c r="AET127" s="4"/>
      <c r="AEU127" s="4"/>
      <c r="AEV127" s="4"/>
      <c r="AEW127" s="4"/>
      <c r="AEX127" s="4"/>
      <c r="AEY127" s="4"/>
      <c r="AEZ127" s="4"/>
      <c r="AFA127" s="4"/>
      <c r="AFB127" s="4"/>
      <c r="AFC127" s="4"/>
      <c r="AFD127" s="4"/>
      <c r="AFE127" s="4"/>
      <c r="AFF127" s="4"/>
      <c r="AFG127" s="4"/>
      <c r="AFH127" s="4"/>
      <c r="AFI127" s="4"/>
      <c r="AFJ127" s="4"/>
      <c r="AFK127" s="4"/>
      <c r="AFL127" s="4"/>
      <c r="AFM127" s="4"/>
      <c r="AFN127" s="4"/>
      <c r="AFO127" s="4"/>
      <c r="AFP127" s="4"/>
      <c r="AFQ127" s="4"/>
      <c r="AFR127" s="4"/>
      <c r="AFS127" s="4"/>
      <c r="AFT127" s="4"/>
      <c r="AFU127" s="4"/>
      <c r="AFV127" s="4"/>
      <c r="AFW127" s="4"/>
      <c r="AFX127" s="4"/>
      <c r="AFY127" s="4"/>
      <c r="AFZ127" s="4"/>
      <c r="AGA127" s="4"/>
      <c r="AGB127" s="4"/>
      <c r="AGC127" s="4"/>
      <c r="AGD127" s="4"/>
      <c r="AGE127" s="4"/>
      <c r="AGF127" s="4"/>
      <c r="AGG127" s="4"/>
      <c r="AGH127" s="4"/>
      <c r="AGI127" s="4"/>
      <c r="AGJ127" s="4"/>
      <c r="AGK127" s="4"/>
      <c r="AGL127" s="4"/>
      <c r="AGM127" s="4"/>
      <c r="AGN127" s="4"/>
      <c r="AGO127" s="4"/>
      <c r="AGP127" s="4"/>
      <c r="AGQ127" s="4"/>
      <c r="AGR127" s="4"/>
      <c r="AGS127" s="4"/>
      <c r="AGT127" s="4"/>
      <c r="AGU127" s="4"/>
      <c r="AGV127" s="4"/>
      <c r="AGW127" s="4"/>
    </row>
    <row r="128" spans="1:881" ht="15.75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6"/>
      <c r="DF128" s="4">
        <v>65.591800000000006</v>
      </c>
      <c r="DG128" s="4">
        <v>4.0447293000000002E-2</v>
      </c>
      <c r="DH128" s="6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6"/>
      <c r="DW128" s="4">
        <v>68</v>
      </c>
      <c r="DX128" s="4">
        <v>3.37118E-2</v>
      </c>
      <c r="DY128" s="6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6"/>
      <c r="EN128" s="4"/>
      <c r="EO128" s="4"/>
      <c r="EP128" s="6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/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/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/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  <c r="WB128" s="4"/>
      <c r="WC128" s="4"/>
      <c r="WD128" s="4"/>
      <c r="WE128" s="4"/>
      <c r="WF128" s="4"/>
      <c r="WG128" s="4"/>
      <c r="WH128" s="4"/>
      <c r="WI128" s="4"/>
      <c r="WJ128" s="4"/>
      <c r="WK128" s="4"/>
      <c r="WL128" s="4"/>
      <c r="WM128" s="4"/>
      <c r="WN128" s="4"/>
      <c r="WO128" s="4"/>
      <c r="WP128" s="4"/>
      <c r="WQ128" s="4"/>
      <c r="WR128" s="4"/>
      <c r="WS128" s="4"/>
      <c r="WT128" s="4"/>
      <c r="WU128" s="4"/>
      <c r="WV128" s="4"/>
      <c r="WW128" s="4"/>
      <c r="WX128" s="4"/>
      <c r="WY128" s="4"/>
      <c r="WZ128" s="4"/>
      <c r="XA128" s="4"/>
      <c r="XB128" s="4"/>
      <c r="XC128" s="4"/>
      <c r="XD128" s="4"/>
      <c r="XE128" s="4"/>
      <c r="XF128" s="4"/>
      <c r="XG128" s="4"/>
      <c r="XH128" s="4"/>
      <c r="XI128" s="4"/>
      <c r="XJ128" s="4"/>
      <c r="XK128" s="4"/>
      <c r="XL128" s="4"/>
      <c r="XM128" s="4"/>
      <c r="XN128" s="4"/>
      <c r="XO128" s="4"/>
      <c r="XP128" s="4"/>
      <c r="XQ128" s="4"/>
      <c r="XR128" s="4"/>
      <c r="XS128" s="4"/>
      <c r="XT128" s="4"/>
      <c r="XU128" s="4"/>
      <c r="XV128" s="4"/>
      <c r="XW128" s="4"/>
      <c r="XX128" s="4"/>
      <c r="XY128" s="4"/>
      <c r="XZ128" s="4"/>
      <c r="YA128" s="4"/>
      <c r="YB128" s="4"/>
      <c r="YC128" s="4"/>
      <c r="YD128" s="4"/>
      <c r="YE128" s="4"/>
      <c r="YF128" s="4"/>
      <c r="YG128" s="4"/>
      <c r="YH128" s="4"/>
      <c r="YI128" s="4"/>
      <c r="YJ128" s="4"/>
      <c r="YK128" s="4"/>
      <c r="YL128" s="4"/>
      <c r="YM128" s="4"/>
      <c r="YN128" s="4"/>
      <c r="YO128" s="4"/>
      <c r="YP128" s="4"/>
      <c r="YQ128" s="4"/>
      <c r="YR128" s="4"/>
      <c r="YS128" s="4"/>
      <c r="YT128" s="4"/>
      <c r="YU128" s="4"/>
      <c r="YV128" s="4"/>
      <c r="YW128" s="4"/>
      <c r="YX128" s="4"/>
      <c r="YY128" s="4"/>
      <c r="YZ128" s="4"/>
      <c r="ZA128" s="4"/>
      <c r="ZB128" s="4"/>
      <c r="ZC128" s="4"/>
      <c r="ZD128" s="4"/>
      <c r="ZE128" s="4"/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  <c r="ADR128" s="4"/>
      <c r="ADS128" s="4"/>
      <c r="ADT128" s="4"/>
      <c r="ADU128" s="4"/>
      <c r="ADV128" s="4"/>
      <c r="ADW128" s="4"/>
      <c r="ADX128" s="4"/>
      <c r="ADY128" s="4"/>
      <c r="ADZ128" s="4"/>
      <c r="AEA128" s="4"/>
      <c r="AEB128" s="4"/>
      <c r="AEC128" s="4"/>
      <c r="AED128" s="4"/>
      <c r="AEE128" s="4"/>
      <c r="AEF128" s="4"/>
      <c r="AEG128" s="4"/>
      <c r="AEH128" s="4"/>
      <c r="AEI128" s="4"/>
      <c r="AEJ128" s="4"/>
      <c r="AEK128" s="4"/>
      <c r="AEL128" s="4"/>
      <c r="AEM128" s="4"/>
      <c r="AEN128" s="4"/>
      <c r="AEO128" s="4"/>
      <c r="AEP128" s="4"/>
      <c r="AEQ128" s="4"/>
      <c r="AER128" s="4"/>
      <c r="AES128" s="4"/>
      <c r="AET128" s="4"/>
      <c r="AEU128" s="4"/>
      <c r="AEV128" s="4"/>
      <c r="AEW128" s="4"/>
      <c r="AEX128" s="4"/>
      <c r="AEY128" s="4"/>
      <c r="AEZ128" s="4"/>
      <c r="AFA128" s="4"/>
      <c r="AFB128" s="4"/>
      <c r="AFC128" s="4"/>
      <c r="AFD128" s="4"/>
      <c r="AFE128" s="4"/>
      <c r="AFF128" s="4"/>
      <c r="AFG128" s="4"/>
      <c r="AFH128" s="4"/>
      <c r="AFI128" s="4"/>
      <c r="AFJ128" s="4"/>
      <c r="AFK128" s="4"/>
      <c r="AFL128" s="4"/>
      <c r="AFM128" s="4"/>
      <c r="AFN128" s="4"/>
      <c r="AFO128" s="4"/>
      <c r="AFP128" s="4"/>
      <c r="AFQ128" s="4"/>
      <c r="AFR128" s="4"/>
      <c r="AFS128" s="4"/>
      <c r="AFT128" s="4"/>
      <c r="AFU128" s="4"/>
      <c r="AFV128" s="4"/>
      <c r="AFW128" s="4"/>
      <c r="AFX128" s="4"/>
      <c r="AFY128" s="4"/>
      <c r="AFZ128" s="4"/>
      <c r="AGA128" s="4"/>
      <c r="AGB128" s="4"/>
      <c r="AGC128" s="4"/>
      <c r="AGD128" s="4"/>
      <c r="AGE128" s="4"/>
      <c r="AGF128" s="4"/>
      <c r="AGG128" s="4"/>
      <c r="AGH128" s="4"/>
      <c r="AGI128" s="4"/>
      <c r="AGJ128" s="4"/>
      <c r="AGK128" s="4"/>
      <c r="AGL128" s="4"/>
      <c r="AGM128" s="4"/>
      <c r="AGN128" s="4"/>
      <c r="AGO128" s="4"/>
      <c r="AGP128" s="4"/>
      <c r="AGQ128" s="4"/>
      <c r="AGR128" s="4"/>
      <c r="AGS128" s="4"/>
      <c r="AGT128" s="4"/>
      <c r="AGU128" s="4"/>
      <c r="AGV128" s="4"/>
      <c r="AGW128" s="4"/>
    </row>
    <row r="129" spans="1:881" ht="15.75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>
        <v>67.317899999999995</v>
      </c>
      <c r="DG129" s="4">
        <v>4.1208600999999997E-2</v>
      </c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>
        <v>70</v>
      </c>
      <c r="DX129" s="4">
        <v>3.6640730000000003E-2</v>
      </c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/>
      <c r="JE129" s="4"/>
      <c r="JF129" s="4"/>
      <c r="JG129" s="4"/>
      <c r="JH129" s="4"/>
      <c r="JI129" s="4"/>
      <c r="JJ129" s="4"/>
      <c r="JK129" s="4"/>
      <c r="JL129" s="4"/>
      <c r="JM129" s="4"/>
      <c r="JN129" s="4"/>
      <c r="JO129" s="4"/>
      <c r="JP129" s="4"/>
      <c r="JQ129" s="4"/>
      <c r="JR129" s="4"/>
      <c r="JS129" s="4"/>
      <c r="JT129" s="4"/>
      <c r="JU129" s="4"/>
      <c r="JV129" s="4"/>
      <c r="JW129" s="4"/>
      <c r="JX129" s="4"/>
      <c r="JY129" s="4"/>
      <c r="JZ129" s="4"/>
      <c r="KA129" s="4"/>
      <c r="KB129" s="4"/>
      <c r="KC129" s="4"/>
      <c r="KD129" s="4"/>
      <c r="KE129" s="4"/>
      <c r="KF129" s="4"/>
      <c r="KG129" s="4"/>
      <c r="KH129" s="4"/>
      <c r="KI129" s="4"/>
      <c r="KJ129" s="4"/>
      <c r="KK129" s="4"/>
      <c r="KL129" s="4"/>
      <c r="KM129" s="4"/>
      <c r="KN129" s="4"/>
      <c r="KO129" s="4"/>
      <c r="KP129" s="4"/>
      <c r="KQ129" s="4"/>
      <c r="KR129" s="4"/>
      <c r="KS129" s="4"/>
      <c r="KT129" s="4"/>
      <c r="KU129" s="4"/>
      <c r="KV129" s="4"/>
      <c r="KW129" s="4"/>
      <c r="KX129" s="4"/>
      <c r="KY129" s="4"/>
      <c r="KZ129" s="4"/>
      <c r="LA129" s="4"/>
      <c r="LB129" s="4"/>
      <c r="LC129" s="4"/>
      <c r="LD129" s="4"/>
      <c r="LE129" s="4"/>
      <c r="LF129" s="4"/>
      <c r="LG129" s="4"/>
      <c r="LH129" s="4"/>
      <c r="LI129" s="4"/>
      <c r="LJ129" s="4"/>
      <c r="LK129" s="4"/>
      <c r="LL129" s="4"/>
      <c r="LM129" s="4"/>
      <c r="LN129" s="4"/>
      <c r="LO129" s="4"/>
      <c r="LP129" s="4"/>
      <c r="LQ129" s="4"/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/>
      <c r="MD129" s="4"/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/>
      <c r="MR129" s="4"/>
      <c r="MS129" s="4"/>
      <c r="MT129" s="4"/>
      <c r="MU129" s="4"/>
      <c r="MV129" s="4"/>
      <c r="MW129" s="4"/>
      <c r="MX129" s="4"/>
      <c r="MY129" s="4"/>
      <c r="MZ129" s="4"/>
      <c r="NA129" s="4"/>
      <c r="NB129" s="4"/>
      <c r="NC129" s="4"/>
      <c r="ND129" s="4"/>
      <c r="NE129" s="4"/>
      <c r="NF129" s="4"/>
      <c r="NG129" s="4"/>
      <c r="NH129" s="4"/>
      <c r="NI129" s="4"/>
      <c r="NJ129" s="4"/>
      <c r="NK129" s="4"/>
      <c r="NL129" s="4"/>
      <c r="NM129" s="4"/>
      <c r="NN129" s="4"/>
      <c r="NO129" s="4"/>
      <c r="NP129" s="4"/>
      <c r="NQ129" s="4"/>
      <c r="NR129" s="4"/>
      <c r="NS129" s="4"/>
      <c r="NT129" s="4"/>
      <c r="NU129" s="4"/>
      <c r="NV129" s="4"/>
      <c r="NW129" s="4"/>
      <c r="NX129" s="4"/>
      <c r="NY129" s="4"/>
      <c r="NZ129" s="4"/>
      <c r="OA129" s="4"/>
      <c r="OB129" s="4"/>
      <c r="OC129" s="4"/>
      <c r="OD129" s="4"/>
      <c r="OE129" s="4"/>
      <c r="OF129" s="4"/>
      <c r="OG129" s="4"/>
      <c r="OH129" s="4"/>
      <c r="OI129" s="4"/>
      <c r="OJ129" s="4"/>
      <c r="OK129" s="4"/>
      <c r="OL129" s="4"/>
      <c r="OM129" s="4"/>
      <c r="ON129" s="4"/>
      <c r="OO129" s="4"/>
      <c r="OP129" s="4"/>
      <c r="OQ129" s="4"/>
      <c r="OR129" s="4"/>
      <c r="OS129" s="4"/>
      <c r="OT129" s="4"/>
      <c r="OU129" s="4"/>
      <c r="OV129" s="4"/>
      <c r="OW129" s="4"/>
      <c r="OX129" s="4"/>
      <c r="OY129" s="4"/>
      <c r="OZ129" s="4"/>
      <c r="PA129" s="4"/>
      <c r="PB129" s="4"/>
      <c r="PC129" s="4"/>
      <c r="PD129" s="4"/>
      <c r="PE129" s="4"/>
      <c r="PF129" s="4"/>
      <c r="PG129" s="4"/>
      <c r="PH129" s="4"/>
      <c r="PI129" s="4"/>
      <c r="PJ129" s="4"/>
      <c r="PK129" s="4"/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  <c r="VT129" s="4"/>
      <c r="VU129" s="4"/>
      <c r="VV129" s="4"/>
      <c r="VW129" s="4"/>
      <c r="VX129" s="4"/>
      <c r="VY129" s="4"/>
      <c r="VZ129" s="4"/>
      <c r="WA129" s="4"/>
      <c r="WB129" s="4"/>
      <c r="WC129" s="4"/>
      <c r="WD129" s="4"/>
      <c r="WE129" s="4"/>
      <c r="WF129" s="4"/>
      <c r="WG129" s="4"/>
      <c r="WH129" s="4"/>
      <c r="WI129" s="4"/>
      <c r="WJ129" s="4"/>
      <c r="WK129" s="4"/>
      <c r="WL129" s="4"/>
      <c r="WM129" s="4"/>
      <c r="WN129" s="4"/>
      <c r="WO129" s="4"/>
      <c r="WP129" s="4"/>
      <c r="WQ129" s="4"/>
      <c r="WR129" s="4"/>
      <c r="WS129" s="4"/>
      <c r="WT129" s="4"/>
      <c r="WU129" s="4"/>
      <c r="WV129" s="4"/>
      <c r="WW129" s="4"/>
      <c r="WX129" s="4"/>
      <c r="WY129" s="4"/>
      <c r="WZ129" s="4"/>
      <c r="XA129" s="4"/>
      <c r="XB129" s="4"/>
      <c r="XC129" s="4"/>
      <c r="XD129" s="4"/>
      <c r="XE129" s="4"/>
      <c r="XF129" s="4"/>
      <c r="XG129" s="4"/>
      <c r="XH129" s="4"/>
      <c r="XI129" s="4"/>
      <c r="XJ129" s="4"/>
      <c r="XK129" s="4"/>
      <c r="XL129" s="4"/>
      <c r="XM129" s="4"/>
      <c r="XN129" s="4"/>
      <c r="XO129" s="4"/>
      <c r="XP129" s="4"/>
      <c r="XQ129" s="4"/>
      <c r="XR129" s="4"/>
      <c r="XS129" s="4"/>
      <c r="XT129" s="4"/>
      <c r="XU129" s="4"/>
      <c r="XV129" s="4"/>
      <c r="XW129" s="4"/>
      <c r="XX129" s="4"/>
      <c r="XY129" s="4"/>
      <c r="XZ129" s="4"/>
      <c r="YA129" s="4"/>
      <c r="YB129" s="4"/>
      <c r="YC129" s="4"/>
      <c r="YD129" s="4"/>
      <c r="YE129" s="4"/>
      <c r="YF129" s="4"/>
      <c r="YG129" s="4"/>
      <c r="YH129" s="4"/>
      <c r="YI129" s="4"/>
      <c r="YJ129" s="4"/>
      <c r="YK129" s="4"/>
      <c r="YL129" s="4"/>
      <c r="YM129" s="4"/>
      <c r="YN129" s="4"/>
      <c r="YO129" s="4"/>
      <c r="YP129" s="4"/>
      <c r="YQ129" s="4"/>
      <c r="YR129" s="4"/>
      <c r="YS129" s="4"/>
      <c r="YT129" s="4"/>
      <c r="YU129" s="4"/>
      <c r="YV129" s="4"/>
      <c r="YW129" s="4"/>
      <c r="YX129" s="4"/>
      <c r="YY129" s="4"/>
      <c r="YZ129" s="4"/>
      <c r="ZA129" s="4"/>
      <c r="ZB129" s="4"/>
      <c r="ZC129" s="4"/>
      <c r="ZD129" s="4"/>
      <c r="ZE129" s="4"/>
      <c r="ZF129" s="4"/>
      <c r="ZG129" s="4"/>
      <c r="ZH129" s="4"/>
      <c r="ZI129" s="4"/>
      <c r="ZJ129" s="4"/>
      <c r="ZK129" s="4"/>
      <c r="ZL129" s="4"/>
      <c r="ZM129" s="4"/>
      <c r="ZN129" s="4"/>
      <c r="ZO129" s="4"/>
      <c r="ZP129" s="4"/>
      <c r="ZQ129" s="4"/>
      <c r="ZR129" s="4"/>
      <c r="ZS129" s="4"/>
      <c r="ZT129" s="4"/>
      <c r="ZU129" s="4"/>
      <c r="ZV129" s="4"/>
      <c r="ZW129" s="4"/>
      <c r="ZX129" s="4"/>
      <c r="ZY129" s="4"/>
      <c r="ZZ129" s="4"/>
      <c r="AAA129" s="4"/>
      <c r="AAB129" s="4"/>
      <c r="AAC129" s="4"/>
      <c r="AAD129" s="4"/>
      <c r="AAE129" s="4"/>
      <c r="AAF129" s="4"/>
      <c r="AAG129" s="4"/>
      <c r="AAH129" s="4"/>
      <c r="AAI129" s="4"/>
      <c r="AAJ129" s="4"/>
      <c r="AAK129" s="4"/>
      <c r="AAL129" s="4"/>
      <c r="AAM129" s="4"/>
      <c r="AAN129" s="4"/>
      <c r="AAO129" s="4"/>
      <c r="AAP129" s="4"/>
      <c r="AAQ129" s="4"/>
      <c r="AAR129" s="4"/>
      <c r="AAS129" s="4"/>
      <c r="AAT129" s="4"/>
      <c r="AAU129" s="4"/>
      <c r="AAV129" s="4"/>
      <c r="AAW129" s="4"/>
      <c r="AAX129" s="4"/>
      <c r="AAY129" s="4"/>
      <c r="AAZ129" s="4"/>
      <c r="ABA129" s="4"/>
      <c r="ABB129" s="4"/>
      <c r="ABC129" s="4"/>
      <c r="ABD129" s="4"/>
      <c r="ABE129" s="4"/>
      <c r="ABF129" s="4"/>
      <c r="ABG129" s="4"/>
      <c r="ABH129" s="4"/>
      <c r="ABI129" s="4"/>
      <c r="ABJ129" s="4"/>
      <c r="ABK129" s="4"/>
      <c r="ABL129" s="4"/>
      <c r="ABM129" s="4"/>
      <c r="ABN129" s="4"/>
      <c r="ABO129" s="4"/>
      <c r="ABP129" s="4"/>
      <c r="ABQ129" s="4"/>
      <c r="ABR129" s="4"/>
      <c r="ABS129" s="4"/>
      <c r="ABT129" s="4"/>
      <c r="ABU129" s="4"/>
      <c r="ABV129" s="4"/>
      <c r="ABW129" s="4"/>
      <c r="ABX129" s="4"/>
      <c r="ABY129" s="4"/>
      <c r="ABZ129" s="4"/>
      <c r="ACA129" s="4"/>
      <c r="ACB129" s="4"/>
      <c r="ACC129" s="4"/>
      <c r="ACD129" s="4"/>
      <c r="ACE129" s="4"/>
      <c r="ACF129" s="4"/>
      <c r="ACG129" s="4"/>
      <c r="ACH129" s="4"/>
      <c r="ACI129" s="4"/>
      <c r="ACJ129" s="4"/>
      <c r="ACK129" s="4"/>
      <c r="ACL129" s="4"/>
      <c r="ACM129" s="4"/>
      <c r="ACN129" s="4"/>
      <c r="ACO129" s="4"/>
      <c r="ACP129" s="4"/>
      <c r="ACQ129" s="4"/>
      <c r="ACR129" s="4"/>
      <c r="ACS129" s="4"/>
      <c r="ACT129" s="4"/>
      <c r="ACU129" s="4"/>
      <c r="ACV129" s="4"/>
      <c r="ACW129" s="4"/>
      <c r="ACX129" s="4"/>
      <c r="ACY129" s="4"/>
      <c r="ACZ129" s="4"/>
      <c r="ADA129" s="4"/>
      <c r="ADB129" s="4"/>
      <c r="ADC129" s="4"/>
      <c r="ADD129" s="4"/>
      <c r="ADE129" s="4"/>
      <c r="ADF129" s="4"/>
      <c r="ADG129" s="4"/>
      <c r="ADH129" s="4"/>
      <c r="ADI129" s="4"/>
      <c r="ADJ129" s="4"/>
      <c r="ADK129" s="4"/>
      <c r="ADL129" s="4"/>
      <c r="ADM129" s="4"/>
      <c r="ADN129" s="4"/>
      <c r="ADO129" s="4"/>
      <c r="ADP129" s="4"/>
      <c r="ADQ129" s="4"/>
      <c r="ADR129" s="4"/>
      <c r="ADS129" s="4"/>
      <c r="ADT129" s="4"/>
      <c r="ADU129" s="4"/>
      <c r="ADV129" s="4"/>
      <c r="ADW129" s="4"/>
      <c r="ADX129" s="4"/>
      <c r="ADY129" s="4"/>
      <c r="ADZ129" s="4"/>
      <c r="AEA129" s="4"/>
      <c r="AEB129" s="4"/>
      <c r="AEC129" s="4"/>
      <c r="AED129" s="4"/>
      <c r="AEE129" s="4"/>
      <c r="AEF129" s="4"/>
      <c r="AEG129" s="4"/>
      <c r="AEH129" s="4"/>
      <c r="AEI129" s="4"/>
      <c r="AEJ129" s="4"/>
      <c r="AEK129" s="4"/>
      <c r="AEL129" s="4"/>
      <c r="AEM129" s="4"/>
      <c r="AEN129" s="4"/>
      <c r="AEO129" s="4"/>
      <c r="AEP129" s="4"/>
      <c r="AEQ129" s="4"/>
      <c r="AER129" s="4"/>
      <c r="AES129" s="4"/>
      <c r="AET129" s="4"/>
      <c r="AEU129" s="4"/>
      <c r="AEV129" s="4"/>
      <c r="AEW129" s="4"/>
      <c r="AEX129" s="4"/>
      <c r="AEY129" s="4"/>
      <c r="AEZ129" s="4"/>
      <c r="AFA129" s="4"/>
      <c r="AFB129" s="4"/>
      <c r="AFC129" s="4"/>
      <c r="AFD129" s="4"/>
      <c r="AFE129" s="4"/>
      <c r="AFF129" s="4"/>
      <c r="AFG129" s="4"/>
      <c r="AFH129" s="4"/>
      <c r="AFI129" s="4"/>
      <c r="AFJ129" s="4"/>
      <c r="AFK129" s="4"/>
      <c r="AFL129" s="4"/>
      <c r="AFM129" s="4"/>
      <c r="AFN129" s="4"/>
      <c r="AFO129" s="4"/>
      <c r="AFP129" s="4"/>
      <c r="AFQ129" s="4"/>
      <c r="AFR129" s="4"/>
      <c r="AFS129" s="4"/>
      <c r="AFT129" s="4"/>
      <c r="AFU129" s="4"/>
      <c r="AFV129" s="4"/>
      <c r="AFW129" s="4"/>
      <c r="AFX129" s="4"/>
      <c r="AFY129" s="4"/>
      <c r="AFZ129" s="4"/>
      <c r="AGA129" s="4"/>
      <c r="AGB129" s="4"/>
      <c r="AGC129" s="4"/>
      <c r="AGD129" s="4"/>
      <c r="AGE129" s="4"/>
      <c r="AGF129" s="4"/>
      <c r="AGG129" s="4"/>
      <c r="AGH129" s="4"/>
      <c r="AGI129" s="4"/>
      <c r="AGJ129" s="4"/>
      <c r="AGK129" s="4"/>
      <c r="AGL129" s="4"/>
      <c r="AGM129" s="4"/>
      <c r="AGN129" s="4"/>
      <c r="AGO129" s="4"/>
      <c r="AGP129" s="4"/>
      <c r="AGQ129" s="4"/>
      <c r="AGR129" s="4"/>
      <c r="AGS129" s="4"/>
      <c r="AGT129" s="4"/>
      <c r="AGU129" s="4"/>
      <c r="AGV129" s="4"/>
      <c r="AGW129" s="4"/>
    </row>
    <row r="130" spans="1:881" ht="15.75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>
        <v>72</v>
      </c>
      <c r="DX130" s="4">
        <v>3.6049956000000001E-2</v>
      </c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/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4"/>
      <c r="JR130" s="4"/>
      <c r="JS130" s="4"/>
      <c r="JT130" s="4"/>
      <c r="JU130" s="4"/>
      <c r="JV130" s="4"/>
      <c r="JW130" s="4"/>
      <c r="JX130" s="4"/>
      <c r="JY130" s="4"/>
      <c r="JZ130" s="4"/>
      <c r="KA130" s="4"/>
      <c r="KB130" s="4"/>
      <c r="KC130" s="4"/>
      <c r="KD130" s="4"/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4"/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/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4"/>
      <c r="LQ130" s="4"/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/>
      <c r="MD130" s="4"/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/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4"/>
      <c r="NE130" s="4"/>
      <c r="NF130" s="4"/>
      <c r="NG130" s="4"/>
      <c r="NH130" s="4"/>
      <c r="NI130" s="4"/>
      <c r="NJ130" s="4"/>
      <c r="NK130" s="4"/>
      <c r="NL130" s="4"/>
      <c r="NM130" s="4"/>
      <c r="NN130" s="4"/>
      <c r="NO130" s="4"/>
      <c r="NP130" s="4"/>
      <c r="NQ130" s="4"/>
      <c r="NR130" s="4"/>
      <c r="NS130" s="4"/>
      <c r="NT130" s="4"/>
      <c r="NU130" s="4"/>
      <c r="NV130" s="4"/>
      <c r="NW130" s="4"/>
      <c r="NX130" s="4"/>
      <c r="NY130" s="4"/>
      <c r="NZ130" s="4"/>
      <c r="OA130" s="4"/>
      <c r="OB130" s="4"/>
      <c r="OC130" s="4"/>
      <c r="OD130" s="4"/>
      <c r="OE130" s="4"/>
      <c r="OF130" s="4"/>
      <c r="OG130" s="4"/>
      <c r="OH130" s="4"/>
      <c r="OI130" s="4"/>
      <c r="OJ130" s="4"/>
      <c r="OK130" s="4"/>
      <c r="OL130" s="4"/>
      <c r="OM130" s="4"/>
      <c r="ON130" s="4"/>
      <c r="OO130" s="4"/>
      <c r="OP130" s="4"/>
      <c r="OQ130" s="4"/>
      <c r="OR130" s="4"/>
      <c r="OS130" s="4"/>
      <c r="OT130" s="4"/>
      <c r="OU130" s="4"/>
      <c r="OV130" s="4"/>
      <c r="OW130" s="4"/>
      <c r="OX130" s="4"/>
      <c r="OY130" s="4"/>
      <c r="OZ130" s="4"/>
      <c r="PA130" s="4"/>
      <c r="PB130" s="4"/>
      <c r="PC130" s="4"/>
      <c r="PD130" s="4"/>
      <c r="PE130" s="4"/>
      <c r="PF130" s="4"/>
      <c r="PG130" s="4"/>
      <c r="PH130" s="4"/>
      <c r="PI130" s="4"/>
      <c r="PJ130" s="4"/>
      <c r="PK130" s="4"/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  <c r="VV130" s="4"/>
      <c r="VW130" s="4"/>
      <c r="VX130" s="4"/>
      <c r="VY130" s="4"/>
      <c r="VZ130" s="4"/>
      <c r="WA130" s="4"/>
      <c r="WB130" s="4"/>
      <c r="WC130" s="4"/>
      <c r="WD130" s="4"/>
      <c r="WE130" s="4"/>
      <c r="WF130" s="4"/>
      <c r="WG130" s="4"/>
      <c r="WH130" s="4"/>
      <c r="WI130" s="4"/>
      <c r="WJ130" s="4"/>
      <c r="WK130" s="4"/>
      <c r="WL130" s="4"/>
      <c r="WM130" s="4"/>
      <c r="WN130" s="4"/>
      <c r="WO130" s="4"/>
      <c r="WP130" s="4"/>
      <c r="WQ130" s="4"/>
      <c r="WR130" s="4"/>
      <c r="WS130" s="4"/>
      <c r="WT130" s="4"/>
      <c r="WU130" s="4"/>
      <c r="WV130" s="4"/>
      <c r="WW130" s="4"/>
      <c r="WX130" s="4"/>
      <c r="WY130" s="4"/>
      <c r="WZ130" s="4"/>
      <c r="XA130" s="4"/>
      <c r="XB130" s="4"/>
      <c r="XC130" s="4"/>
      <c r="XD130" s="4"/>
      <c r="XE130" s="4"/>
      <c r="XF130" s="4"/>
      <c r="XG130" s="4"/>
      <c r="XH130" s="4"/>
      <c r="XI130" s="4"/>
      <c r="XJ130" s="4"/>
      <c r="XK130" s="4"/>
      <c r="XL130" s="4"/>
      <c r="XM130" s="4"/>
      <c r="XN130" s="4"/>
      <c r="XO130" s="4"/>
      <c r="XP130" s="4"/>
      <c r="XQ130" s="4"/>
      <c r="XR130" s="4"/>
      <c r="XS130" s="4"/>
      <c r="XT130" s="4"/>
      <c r="XU130" s="4"/>
      <c r="XV130" s="4"/>
      <c r="XW130" s="4"/>
      <c r="XX130" s="4"/>
      <c r="XY130" s="4"/>
      <c r="XZ130" s="4"/>
      <c r="YA130" s="4"/>
      <c r="YB130" s="4"/>
      <c r="YC130" s="4"/>
      <c r="YD130" s="4"/>
      <c r="YE130" s="4"/>
      <c r="YF130" s="4"/>
      <c r="YG130" s="4"/>
      <c r="YH130" s="4"/>
      <c r="YI130" s="4"/>
      <c r="YJ130" s="4"/>
      <c r="YK130" s="4"/>
      <c r="YL130" s="4"/>
      <c r="YM130" s="4"/>
      <c r="YN130" s="4"/>
      <c r="YO130" s="4"/>
      <c r="YP130" s="4"/>
      <c r="YQ130" s="4"/>
      <c r="YR130" s="4"/>
      <c r="YS130" s="4"/>
      <c r="YT130" s="4"/>
      <c r="YU130" s="4"/>
      <c r="YV130" s="4"/>
      <c r="YW130" s="4"/>
      <c r="YX130" s="4"/>
      <c r="YY130" s="4"/>
      <c r="YZ130" s="4"/>
      <c r="ZA130" s="4"/>
      <c r="ZB130" s="4"/>
      <c r="ZC130" s="4"/>
      <c r="ZD130" s="4"/>
      <c r="ZE130" s="4"/>
      <c r="ZF130" s="4"/>
      <c r="ZG130" s="4"/>
      <c r="ZH130" s="4"/>
      <c r="ZI130" s="4"/>
      <c r="ZJ130" s="4"/>
      <c r="ZK130" s="4"/>
      <c r="ZL130" s="4"/>
      <c r="ZM130" s="4"/>
      <c r="ZN130" s="4"/>
      <c r="ZO130" s="4"/>
      <c r="ZP130" s="4"/>
      <c r="ZQ130" s="4"/>
      <c r="ZR130" s="4"/>
      <c r="ZS130" s="4"/>
      <c r="ZT130" s="4"/>
      <c r="ZU130" s="4"/>
      <c r="ZV130" s="4"/>
      <c r="ZW130" s="4"/>
      <c r="ZX130" s="4"/>
      <c r="ZY130" s="4"/>
      <c r="ZZ130" s="4"/>
      <c r="AAA130" s="4"/>
      <c r="AAB130" s="4"/>
      <c r="AAC130" s="4"/>
      <c r="AAD130" s="4"/>
      <c r="AAE130" s="4"/>
      <c r="AAF130" s="4"/>
      <c r="AAG130" s="4"/>
      <c r="AAH130" s="4"/>
      <c r="AAI130" s="4"/>
      <c r="AAJ130" s="4"/>
      <c r="AAK130" s="4"/>
      <c r="AAL130" s="4"/>
      <c r="AAM130" s="4"/>
      <c r="AAN130" s="4"/>
      <c r="AAO130" s="4"/>
      <c r="AAP130" s="4"/>
      <c r="AAQ130" s="4"/>
      <c r="AAR130" s="4"/>
      <c r="AAS130" s="4"/>
      <c r="AAT130" s="4"/>
      <c r="AAU130" s="4"/>
      <c r="AAV130" s="4"/>
      <c r="AAW130" s="4"/>
      <c r="AAX130" s="4"/>
      <c r="AAY130" s="4"/>
      <c r="AAZ130" s="4"/>
      <c r="ABA130" s="4"/>
      <c r="ABB130" s="4"/>
      <c r="ABC130" s="4"/>
      <c r="ABD130" s="4"/>
      <c r="ABE130" s="4"/>
      <c r="ABF130" s="4"/>
      <c r="ABG130" s="4"/>
      <c r="ABH130" s="4"/>
      <c r="ABI130" s="4"/>
      <c r="ABJ130" s="4"/>
      <c r="ABK130" s="4"/>
      <c r="ABL130" s="4"/>
      <c r="ABM130" s="4"/>
      <c r="ABN130" s="4"/>
      <c r="ABO130" s="4"/>
      <c r="ABP130" s="4"/>
      <c r="ABQ130" s="4"/>
      <c r="ABR130" s="4"/>
      <c r="ABS130" s="4"/>
      <c r="ABT130" s="4"/>
      <c r="ABU130" s="4"/>
      <c r="ABV130" s="4"/>
      <c r="ABW130" s="4"/>
      <c r="ABX130" s="4"/>
      <c r="ABY130" s="4"/>
      <c r="ABZ130" s="4"/>
      <c r="ACA130" s="4"/>
      <c r="ACB130" s="4"/>
      <c r="ACC130" s="4"/>
      <c r="ACD130" s="4"/>
      <c r="ACE130" s="4"/>
      <c r="ACF130" s="4"/>
      <c r="ACG130" s="4"/>
      <c r="ACH130" s="4"/>
      <c r="ACI130" s="4"/>
      <c r="ACJ130" s="4"/>
      <c r="ACK130" s="4"/>
      <c r="ACL130" s="4"/>
      <c r="ACM130" s="4"/>
      <c r="ACN130" s="4"/>
      <c r="ACO130" s="4"/>
      <c r="ACP130" s="4"/>
      <c r="ACQ130" s="4"/>
      <c r="ACR130" s="4"/>
      <c r="ACS130" s="4"/>
      <c r="ACT130" s="4"/>
      <c r="ACU130" s="4"/>
      <c r="ACV130" s="4"/>
      <c r="ACW130" s="4"/>
      <c r="ACX130" s="4"/>
      <c r="ACY130" s="4"/>
      <c r="ACZ130" s="4"/>
      <c r="ADA130" s="4"/>
      <c r="ADB130" s="4"/>
      <c r="ADC130" s="4"/>
      <c r="ADD130" s="4"/>
      <c r="ADE130" s="4"/>
      <c r="ADF130" s="4"/>
      <c r="ADG130" s="4"/>
      <c r="ADH130" s="4"/>
      <c r="ADI130" s="4"/>
      <c r="ADJ130" s="4"/>
      <c r="ADK130" s="4"/>
      <c r="ADL130" s="4"/>
      <c r="ADM130" s="4"/>
      <c r="ADN130" s="4"/>
      <c r="ADO130" s="4"/>
      <c r="ADP130" s="4"/>
      <c r="ADQ130" s="4"/>
      <c r="ADR130" s="4"/>
      <c r="ADS130" s="4"/>
      <c r="ADT130" s="4"/>
      <c r="ADU130" s="4"/>
      <c r="ADV130" s="4"/>
      <c r="ADW130" s="4"/>
      <c r="ADX130" s="4"/>
      <c r="ADY130" s="4"/>
      <c r="ADZ130" s="4"/>
      <c r="AEA130" s="4"/>
      <c r="AEB130" s="4"/>
      <c r="AEC130" s="4"/>
      <c r="AED130" s="4"/>
      <c r="AEE130" s="4"/>
      <c r="AEF130" s="4"/>
      <c r="AEG130" s="4"/>
      <c r="AEH130" s="4"/>
      <c r="AEI130" s="4"/>
      <c r="AEJ130" s="4"/>
      <c r="AEK130" s="4"/>
      <c r="AEL130" s="4"/>
      <c r="AEM130" s="4"/>
      <c r="AEN130" s="4"/>
      <c r="AEO130" s="4"/>
      <c r="AEP130" s="4"/>
      <c r="AEQ130" s="4"/>
      <c r="AER130" s="4"/>
      <c r="AES130" s="4"/>
      <c r="AET130" s="4"/>
      <c r="AEU130" s="4"/>
      <c r="AEV130" s="4"/>
      <c r="AEW130" s="4"/>
      <c r="AEX130" s="4"/>
      <c r="AEY130" s="4"/>
      <c r="AEZ130" s="4"/>
      <c r="AFA130" s="4"/>
      <c r="AFB130" s="4"/>
      <c r="AFC130" s="4"/>
      <c r="AFD130" s="4"/>
      <c r="AFE130" s="4"/>
      <c r="AFF130" s="4"/>
      <c r="AFG130" s="4"/>
      <c r="AFH130" s="4"/>
      <c r="AFI130" s="4"/>
      <c r="AFJ130" s="4"/>
      <c r="AFK130" s="4"/>
      <c r="AFL130" s="4"/>
      <c r="AFM130" s="4"/>
      <c r="AFN130" s="4"/>
      <c r="AFO130" s="4"/>
      <c r="AFP130" s="4"/>
      <c r="AFQ130" s="4"/>
      <c r="AFR130" s="4"/>
      <c r="AFS130" s="4"/>
      <c r="AFT130" s="4"/>
      <c r="AFU130" s="4"/>
      <c r="AFV130" s="4"/>
      <c r="AFW130" s="4"/>
      <c r="AFX130" s="4"/>
      <c r="AFY130" s="4"/>
      <c r="AFZ130" s="4"/>
      <c r="AGA130" s="4"/>
      <c r="AGB130" s="4"/>
      <c r="AGC130" s="4"/>
      <c r="AGD130" s="4"/>
      <c r="AGE130" s="4"/>
      <c r="AGF130" s="4"/>
      <c r="AGG130" s="4"/>
      <c r="AGH130" s="4"/>
      <c r="AGI130" s="4"/>
      <c r="AGJ130" s="4"/>
      <c r="AGK130" s="4"/>
      <c r="AGL130" s="4"/>
      <c r="AGM130" s="4"/>
      <c r="AGN130" s="4"/>
      <c r="AGO130" s="4"/>
      <c r="AGP130" s="4"/>
      <c r="AGQ130" s="4"/>
      <c r="AGR130" s="4"/>
      <c r="AGS130" s="4"/>
      <c r="AGT130" s="4"/>
      <c r="AGU130" s="4"/>
      <c r="AGV130" s="4"/>
      <c r="AGW130" s="4"/>
    </row>
    <row r="131" spans="1:881" ht="15.75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>
        <v>74</v>
      </c>
      <c r="DX131" s="4">
        <v>3.5093522000000002E-2</v>
      </c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/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/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/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/>
      <c r="MR131" s="4"/>
      <c r="MS131" s="4"/>
      <c r="MT131" s="4"/>
      <c r="MU131" s="4"/>
      <c r="MV131" s="4"/>
      <c r="MW131" s="4"/>
      <c r="MX131" s="4"/>
      <c r="MY131" s="4"/>
      <c r="MZ131" s="4"/>
      <c r="NA131" s="4"/>
      <c r="NB131" s="4"/>
      <c r="NC131" s="4"/>
      <c r="ND131" s="4"/>
      <c r="NE131" s="4"/>
      <c r="NF131" s="4"/>
      <c r="NG131" s="4"/>
      <c r="NH131" s="4"/>
      <c r="NI131" s="4"/>
      <c r="NJ131" s="4"/>
      <c r="NK131" s="4"/>
      <c r="NL131" s="4"/>
      <c r="NM131" s="4"/>
      <c r="NN131" s="4"/>
      <c r="NO131" s="4"/>
      <c r="NP131" s="4"/>
      <c r="NQ131" s="4"/>
      <c r="NR131" s="4"/>
      <c r="NS131" s="4"/>
      <c r="NT131" s="4"/>
      <c r="NU131" s="4"/>
      <c r="NV131" s="4"/>
      <c r="NW131" s="4"/>
      <c r="NX131" s="4"/>
      <c r="NY131" s="4"/>
      <c r="NZ131" s="4"/>
      <c r="OA131" s="4"/>
      <c r="OB131" s="4"/>
      <c r="OC131" s="4"/>
      <c r="OD131" s="4"/>
      <c r="OE131" s="4"/>
      <c r="OF131" s="4"/>
      <c r="OG131" s="4"/>
      <c r="OH131" s="4"/>
      <c r="OI131" s="4"/>
      <c r="OJ131" s="4"/>
      <c r="OK131" s="4"/>
      <c r="OL131" s="4"/>
      <c r="OM131" s="4"/>
      <c r="ON131" s="4"/>
      <c r="OO131" s="4"/>
      <c r="OP131" s="4"/>
      <c r="OQ131" s="4"/>
      <c r="OR131" s="4"/>
      <c r="OS131" s="4"/>
      <c r="OT131" s="4"/>
      <c r="OU131" s="4"/>
      <c r="OV131" s="4"/>
      <c r="OW131" s="4"/>
      <c r="OX131" s="4"/>
      <c r="OY131" s="4"/>
      <c r="OZ131" s="4"/>
      <c r="PA131" s="4"/>
      <c r="PB131" s="4"/>
      <c r="PC131" s="4"/>
      <c r="PD131" s="4"/>
      <c r="PE131" s="4"/>
      <c r="PF131" s="4"/>
      <c r="PG131" s="4"/>
      <c r="PH131" s="4"/>
      <c r="PI131" s="4"/>
      <c r="PJ131" s="4"/>
      <c r="PK131" s="4"/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  <c r="VV131" s="4"/>
      <c r="VW131" s="4"/>
      <c r="VX131" s="4"/>
      <c r="VY131" s="4"/>
      <c r="VZ131" s="4"/>
      <c r="WA131" s="4"/>
      <c r="WB131" s="4"/>
      <c r="WC131" s="4"/>
      <c r="WD131" s="4"/>
      <c r="WE131" s="4"/>
      <c r="WF131" s="4"/>
      <c r="WG131" s="4"/>
      <c r="WH131" s="4"/>
      <c r="WI131" s="4"/>
      <c r="WJ131" s="4"/>
      <c r="WK131" s="4"/>
      <c r="WL131" s="4"/>
      <c r="WM131" s="4"/>
      <c r="WN131" s="4"/>
      <c r="WO131" s="4"/>
      <c r="WP131" s="4"/>
      <c r="WQ131" s="4"/>
      <c r="WR131" s="4"/>
      <c r="WS131" s="4"/>
      <c r="WT131" s="4"/>
      <c r="WU131" s="4"/>
      <c r="WV131" s="4"/>
      <c r="WW131" s="4"/>
      <c r="WX131" s="4"/>
      <c r="WY131" s="4"/>
      <c r="WZ131" s="4"/>
      <c r="XA131" s="4"/>
      <c r="XB131" s="4"/>
      <c r="XC131" s="4"/>
      <c r="XD131" s="4"/>
      <c r="XE131" s="4"/>
      <c r="XF131" s="4"/>
      <c r="XG131" s="4"/>
      <c r="XH131" s="4"/>
      <c r="XI131" s="4"/>
      <c r="XJ131" s="4"/>
      <c r="XK131" s="4"/>
      <c r="XL131" s="4"/>
      <c r="XM131" s="4"/>
      <c r="XN131" s="4"/>
      <c r="XO131" s="4"/>
      <c r="XP131" s="4"/>
      <c r="XQ131" s="4"/>
      <c r="XR131" s="4"/>
      <c r="XS131" s="4"/>
      <c r="XT131" s="4"/>
      <c r="XU131" s="4"/>
      <c r="XV131" s="4"/>
      <c r="XW131" s="4"/>
      <c r="XX131" s="4"/>
      <c r="XY131" s="4"/>
      <c r="XZ131" s="4"/>
      <c r="YA131" s="4"/>
      <c r="YB131" s="4"/>
      <c r="YC131" s="4"/>
      <c r="YD131" s="4"/>
      <c r="YE131" s="4"/>
      <c r="YF131" s="4"/>
      <c r="YG131" s="4"/>
      <c r="YH131" s="4"/>
      <c r="YI131" s="4"/>
      <c r="YJ131" s="4"/>
      <c r="YK131" s="4"/>
      <c r="YL131" s="4"/>
      <c r="YM131" s="4"/>
      <c r="YN131" s="4"/>
      <c r="YO131" s="4"/>
      <c r="YP131" s="4"/>
      <c r="YQ131" s="4"/>
      <c r="YR131" s="4"/>
      <c r="YS131" s="4"/>
      <c r="YT131" s="4"/>
      <c r="YU131" s="4"/>
      <c r="YV131" s="4"/>
      <c r="YW131" s="4"/>
      <c r="YX131" s="4"/>
      <c r="YY131" s="4"/>
      <c r="YZ131" s="4"/>
      <c r="ZA131" s="4"/>
      <c r="ZB131" s="4"/>
      <c r="ZC131" s="4"/>
      <c r="ZD131" s="4"/>
      <c r="ZE131" s="4"/>
      <c r="ZF131" s="4"/>
      <c r="ZG131" s="4"/>
      <c r="ZH131" s="4"/>
      <c r="ZI131" s="4"/>
      <c r="ZJ131" s="4"/>
      <c r="ZK131" s="4"/>
      <c r="ZL131" s="4"/>
      <c r="ZM131" s="4"/>
      <c r="ZN131" s="4"/>
      <c r="ZO131" s="4"/>
      <c r="ZP131" s="4"/>
      <c r="ZQ131" s="4"/>
      <c r="ZR131" s="4"/>
      <c r="ZS131" s="4"/>
      <c r="ZT131" s="4"/>
      <c r="ZU131" s="4"/>
      <c r="ZV131" s="4"/>
      <c r="ZW131" s="4"/>
      <c r="ZX131" s="4"/>
      <c r="ZY131" s="4"/>
      <c r="ZZ131" s="4"/>
      <c r="AAA131" s="4"/>
      <c r="AAB131" s="4"/>
      <c r="AAC131" s="4"/>
      <c r="AAD131" s="4"/>
      <c r="AAE131" s="4"/>
      <c r="AAF131" s="4"/>
      <c r="AAG131" s="4"/>
      <c r="AAH131" s="4"/>
      <c r="AAI131" s="4"/>
      <c r="AAJ131" s="4"/>
      <c r="AAK131" s="4"/>
      <c r="AAL131" s="4"/>
      <c r="AAM131" s="4"/>
      <c r="AAN131" s="4"/>
      <c r="AAO131" s="4"/>
      <c r="AAP131" s="4"/>
      <c r="AAQ131" s="4"/>
      <c r="AAR131" s="4"/>
      <c r="AAS131" s="4"/>
      <c r="AAT131" s="4"/>
      <c r="AAU131" s="4"/>
      <c r="AAV131" s="4"/>
      <c r="AAW131" s="4"/>
      <c r="AAX131" s="4"/>
      <c r="AAY131" s="4"/>
      <c r="AAZ131" s="4"/>
      <c r="ABA131" s="4"/>
      <c r="ABB131" s="4"/>
      <c r="ABC131" s="4"/>
      <c r="ABD131" s="4"/>
      <c r="ABE131" s="4"/>
      <c r="ABF131" s="4"/>
      <c r="ABG131" s="4"/>
      <c r="ABH131" s="4"/>
      <c r="ABI131" s="4"/>
      <c r="ABJ131" s="4"/>
      <c r="ABK131" s="4"/>
      <c r="ABL131" s="4"/>
      <c r="ABM131" s="4"/>
      <c r="ABN131" s="4"/>
      <c r="ABO131" s="4"/>
      <c r="ABP131" s="4"/>
      <c r="ABQ131" s="4"/>
      <c r="ABR131" s="4"/>
      <c r="ABS131" s="4"/>
      <c r="ABT131" s="4"/>
      <c r="ABU131" s="4"/>
      <c r="ABV131" s="4"/>
      <c r="ABW131" s="4"/>
      <c r="ABX131" s="4"/>
      <c r="ABY131" s="4"/>
      <c r="ABZ131" s="4"/>
      <c r="ACA131" s="4"/>
      <c r="ACB131" s="4"/>
      <c r="ACC131" s="4"/>
      <c r="ACD131" s="4"/>
      <c r="ACE131" s="4"/>
      <c r="ACF131" s="4"/>
      <c r="ACG131" s="4"/>
      <c r="ACH131" s="4"/>
      <c r="ACI131" s="4"/>
      <c r="ACJ131" s="4"/>
      <c r="ACK131" s="4"/>
      <c r="ACL131" s="4"/>
      <c r="ACM131" s="4"/>
      <c r="ACN131" s="4"/>
      <c r="ACO131" s="4"/>
      <c r="ACP131" s="4"/>
      <c r="ACQ131" s="4"/>
      <c r="ACR131" s="4"/>
      <c r="ACS131" s="4"/>
      <c r="ACT131" s="4"/>
      <c r="ACU131" s="4"/>
      <c r="ACV131" s="4"/>
      <c r="ACW131" s="4"/>
      <c r="ACX131" s="4"/>
      <c r="ACY131" s="4"/>
      <c r="ACZ131" s="4"/>
      <c r="ADA131" s="4"/>
      <c r="ADB131" s="4"/>
      <c r="ADC131" s="4"/>
      <c r="ADD131" s="4"/>
      <c r="ADE131" s="4"/>
      <c r="ADF131" s="4"/>
      <c r="ADG131" s="4"/>
      <c r="ADH131" s="4"/>
      <c r="ADI131" s="4"/>
      <c r="ADJ131" s="4"/>
      <c r="ADK131" s="4"/>
      <c r="ADL131" s="4"/>
      <c r="ADM131" s="4"/>
      <c r="ADN131" s="4"/>
      <c r="ADO131" s="4"/>
      <c r="ADP131" s="4"/>
      <c r="ADQ131" s="4"/>
      <c r="ADR131" s="4"/>
      <c r="ADS131" s="4"/>
      <c r="ADT131" s="4"/>
      <c r="ADU131" s="4"/>
      <c r="ADV131" s="4"/>
      <c r="ADW131" s="4"/>
      <c r="ADX131" s="4"/>
      <c r="ADY131" s="4"/>
      <c r="ADZ131" s="4"/>
      <c r="AEA131" s="4"/>
      <c r="AEB131" s="4"/>
      <c r="AEC131" s="4"/>
      <c r="AED131" s="4"/>
      <c r="AEE131" s="4"/>
      <c r="AEF131" s="4"/>
      <c r="AEG131" s="4"/>
      <c r="AEH131" s="4"/>
      <c r="AEI131" s="4"/>
      <c r="AEJ131" s="4"/>
      <c r="AEK131" s="4"/>
      <c r="AEL131" s="4"/>
      <c r="AEM131" s="4"/>
      <c r="AEN131" s="4"/>
      <c r="AEO131" s="4"/>
      <c r="AEP131" s="4"/>
      <c r="AEQ131" s="4"/>
      <c r="AER131" s="4"/>
      <c r="AES131" s="4"/>
      <c r="AET131" s="4"/>
      <c r="AEU131" s="4"/>
      <c r="AEV131" s="4"/>
      <c r="AEW131" s="4"/>
      <c r="AEX131" s="4"/>
      <c r="AEY131" s="4"/>
      <c r="AEZ131" s="4"/>
      <c r="AFA131" s="4"/>
      <c r="AFB131" s="4"/>
      <c r="AFC131" s="4"/>
      <c r="AFD131" s="4"/>
      <c r="AFE131" s="4"/>
      <c r="AFF131" s="4"/>
      <c r="AFG131" s="4"/>
      <c r="AFH131" s="4"/>
      <c r="AFI131" s="4"/>
      <c r="AFJ131" s="4"/>
      <c r="AFK131" s="4"/>
      <c r="AFL131" s="4"/>
      <c r="AFM131" s="4"/>
      <c r="AFN131" s="4"/>
      <c r="AFO131" s="4"/>
      <c r="AFP131" s="4"/>
      <c r="AFQ131" s="4"/>
      <c r="AFR131" s="4"/>
      <c r="AFS131" s="4"/>
      <c r="AFT131" s="4"/>
      <c r="AFU131" s="4"/>
      <c r="AFV131" s="4"/>
      <c r="AFW131" s="4"/>
      <c r="AFX131" s="4"/>
      <c r="AFY131" s="4"/>
      <c r="AFZ131" s="4"/>
      <c r="AGA131" s="4"/>
      <c r="AGB131" s="4"/>
      <c r="AGC131" s="4"/>
      <c r="AGD131" s="4"/>
      <c r="AGE131" s="4"/>
      <c r="AGF131" s="4"/>
      <c r="AGG131" s="4"/>
      <c r="AGH131" s="4"/>
      <c r="AGI131" s="4"/>
      <c r="AGJ131" s="4"/>
      <c r="AGK131" s="4"/>
      <c r="AGL131" s="4"/>
      <c r="AGM131" s="4"/>
      <c r="AGN131" s="4"/>
      <c r="AGO131" s="4"/>
      <c r="AGP131" s="4"/>
      <c r="AGQ131" s="4"/>
      <c r="AGR131" s="4"/>
      <c r="AGS131" s="4"/>
      <c r="AGT131" s="4"/>
      <c r="AGU131" s="4"/>
      <c r="AGV131" s="4"/>
      <c r="AGW131" s="4"/>
    </row>
    <row r="132" spans="1:881" ht="15.75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>
        <v>76</v>
      </c>
      <c r="DX132" s="4">
        <v>3.5963681999999997E-2</v>
      </c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/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/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/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/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/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/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/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/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4"/>
      <c r="NE132" s="4"/>
      <c r="NF132" s="4"/>
      <c r="NG132" s="4"/>
      <c r="NH132" s="4"/>
      <c r="NI132" s="4"/>
      <c r="NJ132" s="4"/>
      <c r="NK132" s="4"/>
      <c r="NL132" s="4"/>
      <c r="NM132" s="4"/>
      <c r="NN132" s="4"/>
      <c r="NO132" s="4"/>
      <c r="NP132" s="4"/>
      <c r="NQ132" s="4"/>
      <c r="NR132" s="4"/>
      <c r="NS132" s="4"/>
      <c r="NT132" s="4"/>
      <c r="NU132" s="4"/>
      <c r="NV132" s="4"/>
      <c r="NW132" s="4"/>
      <c r="NX132" s="4"/>
      <c r="NY132" s="4"/>
      <c r="NZ132" s="4"/>
      <c r="OA132" s="4"/>
      <c r="OB132" s="4"/>
      <c r="OC132" s="4"/>
      <c r="OD132" s="4"/>
      <c r="OE132" s="4"/>
      <c r="OF132" s="4"/>
      <c r="OG132" s="4"/>
      <c r="OH132" s="4"/>
      <c r="OI132" s="4"/>
      <c r="OJ132" s="4"/>
      <c r="OK132" s="4"/>
      <c r="OL132" s="4"/>
      <c r="OM132" s="4"/>
      <c r="ON132" s="4"/>
      <c r="OO132" s="4"/>
      <c r="OP132" s="4"/>
      <c r="OQ132" s="4"/>
      <c r="OR132" s="4"/>
      <c r="OS132" s="4"/>
      <c r="OT132" s="4"/>
      <c r="OU132" s="4"/>
      <c r="OV132" s="4"/>
      <c r="OW132" s="4"/>
      <c r="OX132" s="4"/>
      <c r="OY132" s="4"/>
      <c r="OZ132" s="4"/>
      <c r="PA132" s="4"/>
      <c r="PB132" s="4"/>
      <c r="PC132" s="4"/>
      <c r="PD132" s="4"/>
      <c r="PE132" s="4"/>
      <c r="PF132" s="4"/>
      <c r="PG132" s="4"/>
      <c r="PH132" s="4"/>
      <c r="PI132" s="4"/>
      <c r="PJ132" s="4"/>
      <c r="PK132" s="4"/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  <c r="VW132" s="4"/>
      <c r="VX132" s="4"/>
      <c r="VY132" s="4"/>
      <c r="VZ132" s="4"/>
      <c r="WA132" s="4"/>
      <c r="WB132" s="4"/>
      <c r="WC132" s="4"/>
      <c r="WD132" s="4"/>
      <c r="WE132" s="4"/>
      <c r="WF132" s="4"/>
      <c r="WG132" s="4"/>
      <c r="WH132" s="4"/>
      <c r="WI132" s="4"/>
      <c r="WJ132" s="4"/>
      <c r="WK132" s="4"/>
      <c r="WL132" s="4"/>
      <c r="WM132" s="4"/>
      <c r="WN132" s="4"/>
      <c r="WO132" s="4"/>
      <c r="WP132" s="4"/>
      <c r="WQ132" s="4"/>
      <c r="WR132" s="4"/>
      <c r="WS132" s="4"/>
      <c r="WT132" s="4"/>
      <c r="WU132" s="4"/>
      <c r="WV132" s="4"/>
      <c r="WW132" s="4"/>
      <c r="WX132" s="4"/>
      <c r="WY132" s="4"/>
      <c r="WZ132" s="4"/>
      <c r="XA132" s="4"/>
      <c r="XB132" s="4"/>
      <c r="XC132" s="4"/>
      <c r="XD132" s="4"/>
      <c r="XE132" s="4"/>
      <c r="XF132" s="4"/>
      <c r="XG132" s="4"/>
      <c r="XH132" s="4"/>
      <c r="XI132" s="4"/>
      <c r="XJ132" s="4"/>
      <c r="XK132" s="4"/>
      <c r="XL132" s="4"/>
      <c r="XM132" s="4"/>
      <c r="XN132" s="4"/>
      <c r="XO132" s="4"/>
      <c r="XP132" s="4"/>
      <c r="XQ132" s="4"/>
      <c r="XR132" s="4"/>
      <c r="XS132" s="4"/>
      <c r="XT132" s="4"/>
      <c r="XU132" s="4"/>
      <c r="XV132" s="4"/>
      <c r="XW132" s="4"/>
      <c r="XX132" s="4"/>
      <c r="XY132" s="4"/>
      <c r="XZ132" s="4"/>
      <c r="YA132" s="4"/>
      <c r="YB132" s="4"/>
      <c r="YC132" s="4"/>
      <c r="YD132" s="4"/>
      <c r="YE132" s="4"/>
      <c r="YF132" s="4"/>
      <c r="YG132" s="4"/>
      <c r="YH132" s="4"/>
      <c r="YI132" s="4"/>
      <c r="YJ132" s="4"/>
      <c r="YK132" s="4"/>
      <c r="YL132" s="4"/>
      <c r="YM132" s="4"/>
      <c r="YN132" s="4"/>
      <c r="YO132" s="4"/>
      <c r="YP132" s="4"/>
      <c r="YQ132" s="4"/>
      <c r="YR132" s="4"/>
      <c r="YS132" s="4"/>
      <c r="YT132" s="4"/>
      <c r="YU132" s="4"/>
      <c r="YV132" s="4"/>
      <c r="YW132" s="4"/>
      <c r="YX132" s="4"/>
      <c r="YY132" s="4"/>
      <c r="YZ132" s="4"/>
      <c r="ZA132" s="4"/>
      <c r="ZB132" s="4"/>
      <c r="ZC132" s="4"/>
      <c r="ZD132" s="4"/>
      <c r="ZE132" s="4"/>
      <c r="ZF132" s="4"/>
      <c r="ZG132" s="4"/>
      <c r="ZH132" s="4"/>
      <c r="ZI132" s="4"/>
      <c r="ZJ132" s="4"/>
      <c r="ZK132" s="4"/>
      <c r="ZL132" s="4"/>
      <c r="ZM132" s="4"/>
      <c r="ZN132" s="4"/>
      <c r="ZO132" s="4"/>
      <c r="ZP132" s="4"/>
      <c r="ZQ132" s="4"/>
      <c r="ZR132" s="4"/>
      <c r="ZS132" s="4"/>
      <c r="ZT132" s="4"/>
      <c r="ZU132" s="4"/>
      <c r="ZV132" s="4"/>
      <c r="ZW132" s="4"/>
      <c r="ZX132" s="4"/>
      <c r="ZY132" s="4"/>
      <c r="ZZ132" s="4"/>
      <c r="AAA132" s="4"/>
      <c r="AAB132" s="4"/>
      <c r="AAC132" s="4"/>
      <c r="AAD132" s="4"/>
      <c r="AAE132" s="4"/>
      <c r="AAF132" s="4"/>
      <c r="AAG132" s="4"/>
      <c r="AAH132" s="4"/>
      <c r="AAI132" s="4"/>
      <c r="AAJ132" s="4"/>
      <c r="AAK132" s="4"/>
      <c r="AAL132" s="4"/>
      <c r="AAM132" s="4"/>
      <c r="AAN132" s="4"/>
      <c r="AAO132" s="4"/>
      <c r="AAP132" s="4"/>
      <c r="AAQ132" s="4"/>
      <c r="AAR132" s="4"/>
      <c r="AAS132" s="4"/>
      <c r="AAT132" s="4"/>
      <c r="AAU132" s="4"/>
      <c r="AAV132" s="4"/>
      <c r="AAW132" s="4"/>
      <c r="AAX132" s="4"/>
      <c r="AAY132" s="4"/>
      <c r="AAZ132" s="4"/>
      <c r="ABA132" s="4"/>
      <c r="ABB132" s="4"/>
      <c r="ABC132" s="4"/>
      <c r="ABD132" s="4"/>
      <c r="ABE132" s="4"/>
      <c r="ABF132" s="4"/>
      <c r="ABG132" s="4"/>
      <c r="ABH132" s="4"/>
      <c r="ABI132" s="4"/>
      <c r="ABJ132" s="4"/>
      <c r="ABK132" s="4"/>
      <c r="ABL132" s="4"/>
      <c r="ABM132" s="4"/>
      <c r="ABN132" s="4"/>
      <c r="ABO132" s="4"/>
      <c r="ABP132" s="4"/>
      <c r="ABQ132" s="4"/>
      <c r="ABR132" s="4"/>
      <c r="ABS132" s="4"/>
      <c r="ABT132" s="4"/>
      <c r="ABU132" s="4"/>
      <c r="ABV132" s="4"/>
      <c r="ABW132" s="4"/>
      <c r="ABX132" s="4"/>
      <c r="ABY132" s="4"/>
      <c r="ABZ132" s="4"/>
      <c r="ACA132" s="4"/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/>
      <c r="ACM132" s="4"/>
      <c r="ACN132" s="4"/>
      <c r="ACO132" s="4"/>
      <c r="ACP132" s="4"/>
      <c r="ACQ132" s="4"/>
      <c r="ACR132" s="4"/>
      <c r="ACS132" s="4"/>
      <c r="ACT132" s="4"/>
      <c r="ACU132" s="4"/>
      <c r="ACV132" s="4"/>
      <c r="ACW132" s="4"/>
      <c r="ACX132" s="4"/>
      <c r="ACY132" s="4"/>
      <c r="ACZ132" s="4"/>
      <c r="ADA132" s="4"/>
      <c r="ADB132" s="4"/>
      <c r="ADC132" s="4"/>
      <c r="ADD132" s="4"/>
      <c r="ADE132" s="4"/>
      <c r="ADF132" s="4"/>
      <c r="ADG132" s="4"/>
      <c r="ADH132" s="4"/>
      <c r="ADI132" s="4"/>
      <c r="ADJ132" s="4"/>
      <c r="ADK132" s="4"/>
      <c r="ADL132" s="4"/>
      <c r="ADM132" s="4"/>
      <c r="ADN132" s="4"/>
      <c r="ADO132" s="4"/>
      <c r="ADP132" s="4"/>
      <c r="ADQ132" s="4"/>
      <c r="ADR132" s="4"/>
      <c r="ADS132" s="4"/>
      <c r="ADT132" s="4"/>
      <c r="ADU132" s="4"/>
      <c r="ADV132" s="4"/>
      <c r="ADW132" s="4"/>
      <c r="ADX132" s="4"/>
      <c r="ADY132" s="4"/>
      <c r="ADZ132" s="4"/>
      <c r="AEA132" s="4"/>
      <c r="AEB132" s="4"/>
      <c r="AEC132" s="4"/>
      <c r="AED132" s="4"/>
      <c r="AEE132" s="4"/>
      <c r="AEF132" s="4"/>
      <c r="AEG132" s="4"/>
      <c r="AEH132" s="4"/>
      <c r="AEI132" s="4"/>
      <c r="AEJ132" s="4"/>
      <c r="AEK132" s="4"/>
      <c r="AEL132" s="4"/>
      <c r="AEM132" s="4"/>
      <c r="AEN132" s="4"/>
      <c r="AEO132" s="4"/>
      <c r="AEP132" s="4"/>
      <c r="AEQ132" s="4"/>
      <c r="AER132" s="4"/>
      <c r="AES132" s="4"/>
      <c r="AET132" s="4"/>
      <c r="AEU132" s="4"/>
      <c r="AEV132" s="4"/>
      <c r="AEW132" s="4"/>
      <c r="AEX132" s="4"/>
      <c r="AEY132" s="4"/>
      <c r="AEZ132" s="4"/>
      <c r="AFA132" s="4"/>
      <c r="AFB132" s="4"/>
      <c r="AFC132" s="4"/>
      <c r="AFD132" s="4"/>
      <c r="AFE132" s="4"/>
      <c r="AFF132" s="4"/>
      <c r="AFG132" s="4"/>
      <c r="AFH132" s="4"/>
      <c r="AFI132" s="4"/>
      <c r="AFJ132" s="4"/>
      <c r="AFK132" s="4"/>
      <c r="AFL132" s="4"/>
      <c r="AFM132" s="4"/>
      <c r="AFN132" s="4"/>
      <c r="AFO132" s="4"/>
      <c r="AFP132" s="4"/>
      <c r="AFQ132" s="4"/>
      <c r="AFR132" s="4"/>
      <c r="AFS132" s="4"/>
      <c r="AFT132" s="4"/>
      <c r="AFU132" s="4"/>
      <c r="AFV132" s="4"/>
      <c r="AFW132" s="4"/>
      <c r="AFX132" s="4"/>
      <c r="AFY132" s="4"/>
      <c r="AFZ132" s="4"/>
      <c r="AGA132" s="4"/>
      <c r="AGB132" s="4"/>
      <c r="AGC132" s="4"/>
      <c r="AGD132" s="4"/>
      <c r="AGE132" s="4"/>
      <c r="AGF132" s="4"/>
      <c r="AGG132" s="4"/>
      <c r="AGH132" s="4"/>
      <c r="AGI132" s="4"/>
      <c r="AGJ132" s="4"/>
      <c r="AGK132" s="4"/>
      <c r="AGL132" s="4"/>
      <c r="AGM132" s="4"/>
      <c r="AGN132" s="4"/>
      <c r="AGO132" s="4"/>
      <c r="AGP132" s="4"/>
      <c r="AGQ132" s="4"/>
      <c r="AGR132" s="4"/>
      <c r="AGS132" s="4"/>
      <c r="AGT132" s="4"/>
      <c r="AGU132" s="4"/>
      <c r="AGV132" s="4"/>
      <c r="AGW132" s="4"/>
    </row>
    <row r="133" spans="1:881" ht="15.75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>
        <v>78</v>
      </c>
      <c r="DX133" s="4">
        <v>4.0251499000000003E-2</v>
      </c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/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/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/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/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/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4"/>
      <c r="LR133" s="4"/>
      <c r="LS133" s="4"/>
      <c r="LT133" s="4"/>
      <c r="LU133" s="4"/>
      <c r="LV133" s="4"/>
      <c r="LW133" s="4"/>
      <c r="LX133" s="4"/>
      <c r="LY133" s="4"/>
      <c r="LZ133" s="4"/>
      <c r="MA133" s="4"/>
      <c r="MB133" s="4"/>
      <c r="MC133" s="4"/>
      <c r="MD133" s="4"/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/>
      <c r="MP133" s="4"/>
      <c r="MQ133" s="4"/>
      <c r="MR133" s="4"/>
      <c r="MS133" s="4"/>
      <c r="MT133" s="4"/>
      <c r="MU133" s="4"/>
      <c r="MV133" s="4"/>
      <c r="MW133" s="4"/>
      <c r="MX133" s="4"/>
      <c r="MY133" s="4"/>
      <c r="MZ133" s="4"/>
      <c r="NA133" s="4"/>
      <c r="NB133" s="4"/>
      <c r="NC133" s="4"/>
      <c r="ND133" s="4"/>
      <c r="NE133" s="4"/>
      <c r="NF133" s="4"/>
      <c r="NG133" s="4"/>
      <c r="NH133" s="4"/>
      <c r="NI133" s="4"/>
      <c r="NJ133" s="4"/>
      <c r="NK133" s="4"/>
      <c r="NL133" s="4"/>
      <c r="NM133" s="4"/>
      <c r="NN133" s="4"/>
      <c r="NO133" s="4"/>
      <c r="NP133" s="4"/>
      <c r="NQ133" s="4"/>
      <c r="NR133" s="4"/>
      <c r="NS133" s="4"/>
      <c r="NT133" s="4"/>
      <c r="NU133" s="4"/>
      <c r="NV133" s="4"/>
      <c r="NW133" s="4"/>
      <c r="NX133" s="4"/>
      <c r="NY133" s="4"/>
      <c r="NZ133" s="4"/>
      <c r="OA133" s="4"/>
      <c r="OB133" s="4"/>
      <c r="OC133" s="4"/>
      <c r="OD133" s="4"/>
      <c r="OE133" s="4"/>
      <c r="OF133" s="4"/>
      <c r="OG133" s="4"/>
      <c r="OH133" s="4"/>
      <c r="OI133" s="4"/>
      <c r="OJ133" s="4"/>
      <c r="OK133" s="4"/>
      <c r="OL133" s="4"/>
      <c r="OM133" s="4"/>
      <c r="ON133" s="4"/>
      <c r="OO133" s="4"/>
      <c r="OP133" s="4"/>
      <c r="OQ133" s="4"/>
      <c r="OR133" s="4"/>
      <c r="OS133" s="4"/>
      <c r="OT133" s="4"/>
      <c r="OU133" s="4"/>
      <c r="OV133" s="4"/>
      <c r="OW133" s="4"/>
      <c r="OX133" s="4"/>
      <c r="OY133" s="4"/>
      <c r="OZ133" s="4"/>
      <c r="PA133" s="4"/>
      <c r="PB133" s="4"/>
      <c r="PC133" s="4"/>
      <c r="PD133" s="4"/>
      <c r="PE133" s="4"/>
      <c r="PF133" s="4"/>
      <c r="PG133" s="4"/>
      <c r="PH133" s="4"/>
      <c r="PI133" s="4"/>
      <c r="PJ133" s="4"/>
      <c r="PK133" s="4"/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  <c r="VT133" s="4"/>
      <c r="VU133" s="4"/>
      <c r="VV133" s="4"/>
      <c r="VW133" s="4"/>
      <c r="VX133" s="4"/>
      <c r="VY133" s="4"/>
      <c r="VZ133" s="4"/>
      <c r="WA133" s="4"/>
      <c r="WB133" s="4"/>
      <c r="WC133" s="4"/>
      <c r="WD133" s="4"/>
      <c r="WE133" s="4"/>
      <c r="WF133" s="4"/>
      <c r="WG133" s="4"/>
      <c r="WH133" s="4"/>
      <c r="WI133" s="4"/>
      <c r="WJ133" s="4"/>
      <c r="WK133" s="4"/>
      <c r="WL133" s="4"/>
      <c r="WM133" s="4"/>
      <c r="WN133" s="4"/>
      <c r="WO133" s="4"/>
      <c r="WP133" s="4"/>
      <c r="WQ133" s="4"/>
      <c r="WR133" s="4"/>
      <c r="WS133" s="4"/>
      <c r="WT133" s="4"/>
      <c r="WU133" s="4"/>
      <c r="WV133" s="4"/>
      <c r="WW133" s="4"/>
      <c r="WX133" s="4"/>
      <c r="WY133" s="4"/>
      <c r="WZ133" s="4"/>
      <c r="XA133" s="4"/>
      <c r="XB133" s="4"/>
      <c r="XC133" s="4"/>
      <c r="XD133" s="4"/>
      <c r="XE133" s="4"/>
      <c r="XF133" s="4"/>
      <c r="XG133" s="4"/>
      <c r="XH133" s="4"/>
      <c r="XI133" s="4"/>
      <c r="XJ133" s="4"/>
      <c r="XK133" s="4"/>
      <c r="XL133" s="4"/>
      <c r="XM133" s="4"/>
      <c r="XN133" s="4"/>
      <c r="XO133" s="4"/>
      <c r="XP133" s="4"/>
      <c r="XQ133" s="4"/>
      <c r="XR133" s="4"/>
      <c r="XS133" s="4"/>
      <c r="XT133" s="4"/>
      <c r="XU133" s="4"/>
      <c r="XV133" s="4"/>
      <c r="XW133" s="4"/>
      <c r="XX133" s="4"/>
      <c r="XY133" s="4"/>
      <c r="XZ133" s="4"/>
      <c r="YA133" s="4"/>
      <c r="YB133" s="4"/>
      <c r="YC133" s="4"/>
      <c r="YD133" s="4"/>
      <c r="YE133" s="4"/>
      <c r="YF133" s="4"/>
      <c r="YG133" s="4"/>
      <c r="YH133" s="4"/>
      <c r="YI133" s="4"/>
      <c r="YJ133" s="4"/>
      <c r="YK133" s="4"/>
      <c r="YL133" s="4"/>
      <c r="YM133" s="4"/>
      <c r="YN133" s="4"/>
      <c r="YO133" s="4"/>
      <c r="YP133" s="4"/>
      <c r="YQ133" s="4"/>
      <c r="YR133" s="4"/>
      <c r="YS133" s="4"/>
      <c r="YT133" s="4"/>
      <c r="YU133" s="4"/>
      <c r="YV133" s="4"/>
      <c r="YW133" s="4"/>
      <c r="YX133" s="4"/>
      <c r="YY133" s="4"/>
      <c r="YZ133" s="4"/>
      <c r="ZA133" s="4"/>
      <c r="ZB133" s="4"/>
      <c r="ZC133" s="4"/>
      <c r="ZD133" s="4"/>
      <c r="ZE133" s="4"/>
      <c r="ZF133" s="4"/>
      <c r="ZG133" s="4"/>
      <c r="ZH133" s="4"/>
      <c r="ZI133" s="4"/>
      <c r="ZJ133" s="4"/>
      <c r="ZK133" s="4"/>
      <c r="ZL133" s="4"/>
      <c r="ZM133" s="4"/>
      <c r="ZN133" s="4"/>
      <c r="ZO133" s="4"/>
      <c r="ZP133" s="4"/>
      <c r="ZQ133" s="4"/>
      <c r="ZR133" s="4"/>
      <c r="ZS133" s="4"/>
      <c r="ZT133" s="4"/>
      <c r="ZU133" s="4"/>
      <c r="ZV133" s="4"/>
      <c r="ZW133" s="4"/>
      <c r="ZX133" s="4"/>
      <c r="ZY133" s="4"/>
      <c r="ZZ133" s="4"/>
      <c r="AAA133" s="4"/>
      <c r="AAB133" s="4"/>
      <c r="AAC133" s="4"/>
      <c r="AAD133" s="4"/>
      <c r="AAE133" s="4"/>
      <c r="AAF133" s="4"/>
      <c r="AAG133" s="4"/>
      <c r="AAH133" s="4"/>
      <c r="AAI133" s="4"/>
      <c r="AAJ133" s="4"/>
      <c r="AAK133" s="4"/>
      <c r="AAL133" s="4"/>
      <c r="AAM133" s="4"/>
      <c r="AAN133" s="4"/>
      <c r="AAO133" s="4"/>
      <c r="AAP133" s="4"/>
      <c r="AAQ133" s="4"/>
      <c r="AAR133" s="4"/>
      <c r="AAS133" s="4"/>
      <c r="AAT133" s="4"/>
      <c r="AAU133" s="4"/>
      <c r="AAV133" s="4"/>
      <c r="AAW133" s="4"/>
      <c r="AAX133" s="4"/>
      <c r="AAY133" s="4"/>
      <c r="AAZ133" s="4"/>
      <c r="ABA133" s="4"/>
      <c r="ABB133" s="4"/>
      <c r="ABC133" s="4"/>
      <c r="ABD133" s="4"/>
      <c r="ABE133" s="4"/>
      <c r="ABF133" s="4"/>
      <c r="ABG133" s="4"/>
      <c r="ABH133" s="4"/>
      <c r="ABI133" s="4"/>
      <c r="ABJ133" s="4"/>
      <c r="ABK133" s="4"/>
      <c r="ABL133" s="4"/>
      <c r="ABM133" s="4"/>
      <c r="ABN133" s="4"/>
      <c r="ABO133" s="4"/>
      <c r="ABP133" s="4"/>
      <c r="ABQ133" s="4"/>
      <c r="ABR133" s="4"/>
      <c r="ABS133" s="4"/>
      <c r="ABT133" s="4"/>
      <c r="ABU133" s="4"/>
      <c r="ABV133" s="4"/>
      <c r="ABW133" s="4"/>
      <c r="ABX133" s="4"/>
      <c r="ABY133" s="4"/>
      <c r="ABZ133" s="4"/>
      <c r="ACA133" s="4"/>
      <c r="ACB133" s="4"/>
      <c r="ACC133" s="4"/>
      <c r="ACD133" s="4"/>
      <c r="ACE133" s="4"/>
      <c r="ACF133" s="4"/>
      <c r="ACG133" s="4"/>
      <c r="ACH133" s="4"/>
      <c r="ACI133" s="4"/>
      <c r="ACJ133" s="4"/>
      <c r="ACK133" s="4"/>
      <c r="ACL133" s="4"/>
      <c r="ACM133" s="4"/>
      <c r="ACN133" s="4"/>
      <c r="ACO133" s="4"/>
      <c r="ACP133" s="4"/>
      <c r="ACQ133" s="4"/>
      <c r="ACR133" s="4"/>
      <c r="ACS133" s="4"/>
      <c r="ACT133" s="4"/>
      <c r="ACU133" s="4"/>
      <c r="ACV133" s="4"/>
      <c r="ACW133" s="4"/>
      <c r="ACX133" s="4"/>
      <c r="ACY133" s="4"/>
      <c r="ACZ133" s="4"/>
      <c r="ADA133" s="4"/>
      <c r="ADB133" s="4"/>
      <c r="ADC133" s="4"/>
      <c r="ADD133" s="4"/>
      <c r="ADE133" s="4"/>
      <c r="ADF133" s="4"/>
      <c r="ADG133" s="4"/>
      <c r="ADH133" s="4"/>
      <c r="ADI133" s="4"/>
      <c r="ADJ133" s="4"/>
      <c r="ADK133" s="4"/>
      <c r="ADL133" s="4"/>
      <c r="ADM133" s="4"/>
      <c r="ADN133" s="4"/>
      <c r="ADO133" s="4"/>
      <c r="ADP133" s="4"/>
      <c r="ADQ133" s="4"/>
      <c r="ADR133" s="4"/>
      <c r="ADS133" s="4"/>
      <c r="ADT133" s="4"/>
      <c r="ADU133" s="4"/>
      <c r="ADV133" s="4"/>
      <c r="ADW133" s="4"/>
      <c r="ADX133" s="4"/>
      <c r="ADY133" s="4"/>
      <c r="ADZ133" s="4"/>
      <c r="AEA133" s="4"/>
      <c r="AEB133" s="4"/>
      <c r="AEC133" s="4"/>
      <c r="AED133" s="4"/>
      <c r="AEE133" s="4"/>
      <c r="AEF133" s="4"/>
      <c r="AEG133" s="4"/>
      <c r="AEH133" s="4"/>
      <c r="AEI133" s="4"/>
      <c r="AEJ133" s="4"/>
      <c r="AEK133" s="4"/>
      <c r="AEL133" s="4"/>
      <c r="AEM133" s="4"/>
      <c r="AEN133" s="4"/>
      <c r="AEO133" s="4"/>
      <c r="AEP133" s="4"/>
      <c r="AEQ133" s="4"/>
      <c r="AER133" s="4"/>
      <c r="AES133" s="4"/>
      <c r="AET133" s="4"/>
      <c r="AEU133" s="4"/>
      <c r="AEV133" s="4"/>
      <c r="AEW133" s="4"/>
      <c r="AEX133" s="4"/>
      <c r="AEY133" s="4"/>
      <c r="AEZ133" s="4"/>
      <c r="AFA133" s="4"/>
      <c r="AFB133" s="4"/>
      <c r="AFC133" s="4"/>
      <c r="AFD133" s="4"/>
      <c r="AFE133" s="4"/>
      <c r="AFF133" s="4"/>
      <c r="AFG133" s="4"/>
      <c r="AFH133" s="4"/>
      <c r="AFI133" s="4"/>
      <c r="AFJ133" s="4"/>
      <c r="AFK133" s="4"/>
      <c r="AFL133" s="4"/>
      <c r="AFM133" s="4"/>
      <c r="AFN133" s="4"/>
      <c r="AFO133" s="4"/>
      <c r="AFP133" s="4"/>
      <c r="AFQ133" s="4"/>
      <c r="AFR133" s="4"/>
      <c r="AFS133" s="4"/>
      <c r="AFT133" s="4"/>
      <c r="AFU133" s="4"/>
      <c r="AFV133" s="4"/>
      <c r="AFW133" s="4"/>
      <c r="AFX133" s="4"/>
      <c r="AFY133" s="4"/>
      <c r="AFZ133" s="4"/>
      <c r="AGA133" s="4"/>
      <c r="AGB133" s="4"/>
      <c r="AGC133" s="4"/>
      <c r="AGD133" s="4"/>
      <c r="AGE133" s="4"/>
      <c r="AGF133" s="4"/>
      <c r="AGG133" s="4"/>
      <c r="AGH133" s="4"/>
      <c r="AGI133" s="4"/>
      <c r="AGJ133" s="4"/>
      <c r="AGK133" s="4"/>
      <c r="AGL133" s="4"/>
      <c r="AGM133" s="4"/>
      <c r="AGN133" s="4"/>
      <c r="AGO133" s="4"/>
      <c r="AGP133" s="4"/>
      <c r="AGQ133" s="4"/>
      <c r="AGR133" s="4"/>
      <c r="AGS133" s="4"/>
      <c r="AGT133" s="4"/>
      <c r="AGU133" s="4"/>
      <c r="AGV133" s="4"/>
      <c r="AGW133" s="4"/>
    </row>
    <row r="134" spans="1:881" ht="15.75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>
        <v>80</v>
      </c>
      <c r="DX134" s="4">
        <v>3.5880759999999998E-2</v>
      </c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/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/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/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/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/>
      <c r="LE134" s="4"/>
      <c r="LF134" s="4"/>
      <c r="LG134" s="4"/>
      <c r="LH134" s="4"/>
      <c r="LI134" s="4"/>
      <c r="LJ134" s="4"/>
      <c r="LK134" s="4"/>
      <c r="LL134" s="4"/>
      <c r="LM134" s="4"/>
      <c r="LN134" s="4"/>
      <c r="LO134" s="4"/>
      <c r="LP134" s="4"/>
      <c r="LQ134" s="4"/>
      <c r="LR134" s="4"/>
      <c r="LS134" s="4"/>
      <c r="LT134" s="4"/>
      <c r="LU134" s="4"/>
      <c r="LV134" s="4"/>
      <c r="LW134" s="4"/>
      <c r="LX134" s="4"/>
      <c r="LY134" s="4"/>
      <c r="LZ134" s="4"/>
      <c r="MA134" s="4"/>
      <c r="MB134" s="4"/>
      <c r="MC134" s="4"/>
      <c r="MD134" s="4"/>
      <c r="ME134" s="4"/>
      <c r="MF134" s="4"/>
      <c r="MG134" s="4"/>
      <c r="MH134" s="4"/>
      <c r="MI134" s="4"/>
      <c r="MJ134" s="4"/>
      <c r="MK134" s="4"/>
      <c r="ML134" s="4"/>
      <c r="MM134" s="4"/>
      <c r="MN134" s="4"/>
      <c r="MO134" s="4"/>
      <c r="MP134" s="4"/>
      <c r="MQ134" s="4"/>
      <c r="MR134" s="4"/>
      <c r="MS134" s="4"/>
      <c r="MT134" s="4"/>
      <c r="MU134" s="4"/>
      <c r="MV134" s="4"/>
      <c r="MW134" s="4"/>
      <c r="MX134" s="4"/>
      <c r="MY134" s="4"/>
      <c r="MZ134" s="4"/>
      <c r="NA134" s="4"/>
      <c r="NB134" s="4"/>
      <c r="NC134" s="4"/>
      <c r="ND134" s="4"/>
      <c r="NE134" s="4"/>
      <c r="NF134" s="4"/>
      <c r="NG134" s="4"/>
      <c r="NH134" s="4"/>
      <c r="NI134" s="4"/>
      <c r="NJ134" s="4"/>
      <c r="NK134" s="4"/>
      <c r="NL134" s="4"/>
      <c r="NM134" s="4"/>
      <c r="NN134" s="4"/>
      <c r="NO134" s="4"/>
      <c r="NP134" s="4"/>
      <c r="NQ134" s="4"/>
      <c r="NR134" s="4"/>
      <c r="NS134" s="4"/>
      <c r="NT134" s="4"/>
      <c r="NU134" s="4"/>
      <c r="NV134" s="4"/>
      <c r="NW134" s="4"/>
      <c r="NX134" s="4"/>
      <c r="NY134" s="4"/>
      <c r="NZ134" s="4"/>
      <c r="OA134" s="4"/>
      <c r="OB134" s="4"/>
      <c r="OC134" s="4"/>
      <c r="OD134" s="4"/>
      <c r="OE134" s="4"/>
      <c r="OF134" s="4"/>
      <c r="OG134" s="4"/>
      <c r="OH134" s="4"/>
      <c r="OI134" s="4"/>
      <c r="OJ134" s="4"/>
      <c r="OK134" s="4"/>
      <c r="OL134" s="4"/>
      <c r="OM134" s="4"/>
      <c r="ON134" s="4"/>
      <c r="OO134" s="4"/>
      <c r="OP134" s="4"/>
      <c r="OQ134" s="4"/>
      <c r="OR134" s="4"/>
      <c r="OS134" s="4"/>
      <c r="OT134" s="4"/>
      <c r="OU134" s="4"/>
      <c r="OV134" s="4"/>
      <c r="OW134" s="4"/>
      <c r="OX134" s="4"/>
      <c r="OY134" s="4"/>
      <c r="OZ134" s="4"/>
      <c r="PA134" s="4"/>
      <c r="PB134" s="4"/>
      <c r="PC134" s="4"/>
      <c r="PD134" s="4"/>
      <c r="PE134" s="4"/>
      <c r="PF134" s="4"/>
      <c r="PG134" s="4"/>
      <c r="PH134" s="4"/>
      <c r="PI134" s="4"/>
      <c r="PJ134" s="4"/>
      <c r="PK134" s="4"/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  <c r="VT134" s="4"/>
      <c r="VU134" s="4"/>
      <c r="VV134" s="4"/>
      <c r="VW134" s="4"/>
      <c r="VX134" s="4"/>
      <c r="VY134" s="4"/>
      <c r="VZ134" s="4"/>
      <c r="WA134" s="4"/>
      <c r="WB134" s="4"/>
      <c r="WC134" s="4"/>
      <c r="WD134" s="4"/>
      <c r="WE134" s="4"/>
      <c r="WF134" s="4"/>
      <c r="WG134" s="4"/>
      <c r="WH134" s="4"/>
      <c r="WI134" s="4"/>
      <c r="WJ134" s="4"/>
      <c r="WK134" s="4"/>
      <c r="WL134" s="4"/>
      <c r="WM134" s="4"/>
      <c r="WN134" s="4"/>
      <c r="WO134" s="4"/>
      <c r="WP134" s="4"/>
      <c r="WQ134" s="4"/>
      <c r="WR134" s="4"/>
      <c r="WS134" s="4"/>
      <c r="WT134" s="4"/>
      <c r="WU134" s="4"/>
      <c r="WV134" s="4"/>
      <c r="WW134" s="4"/>
      <c r="WX134" s="4"/>
      <c r="WY134" s="4"/>
      <c r="WZ134" s="4"/>
      <c r="XA134" s="4"/>
      <c r="XB134" s="4"/>
      <c r="XC134" s="4"/>
      <c r="XD134" s="4"/>
      <c r="XE134" s="4"/>
      <c r="XF134" s="4"/>
      <c r="XG134" s="4"/>
      <c r="XH134" s="4"/>
      <c r="XI134" s="4"/>
      <c r="XJ134" s="4"/>
      <c r="XK134" s="4"/>
      <c r="XL134" s="4"/>
      <c r="XM134" s="4"/>
      <c r="XN134" s="4"/>
      <c r="XO134" s="4"/>
      <c r="XP134" s="4"/>
      <c r="XQ134" s="4"/>
      <c r="XR134" s="4"/>
      <c r="XS134" s="4"/>
      <c r="XT134" s="4"/>
      <c r="XU134" s="4"/>
      <c r="XV134" s="4"/>
      <c r="XW134" s="4"/>
      <c r="XX134" s="4"/>
      <c r="XY134" s="4"/>
      <c r="XZ134" s="4"/>
      <c r="YA134" s="4"/>
      <c r="YB134" s="4"/>
      <c r="YC134" s="4"/>
      <c r="YD134" s="4"/>
      <c r="YE134" s="4"/>
      <c r="YF134" s="4"/>
      <c r="YG134" s="4"/>
      <c r="YH134" s="4"/>
      <c r="YI134" s="4"/>
      <c r="YJ134" s="4"/>
      <c r="YK134" s="4"/>
      <c r="YL134" s="4"/>
      <c r="YM134" s="4"/>
      <c r="YN134" s="4"/>
      <c r="YO134" s="4"/>
      <c r="YP134" s="4"/>
      <c r="YQ134" s="4"/>
      <c r="YR134" s="4"/>
      <c r="YS134" s="4"/>
      <c r="YT134" s="4"/>
      <c r="YU134" s="4"/>
      <c r="YV134" s="4"/>
      <c r="YW134" s="4"/>
      <c r="YX134" s="4"/>
      <c r="YY134" s="4"/>
      <c r="YZ134" s="4"/>
      <c r="ZA134" s="4"/>
      <c r="ZB134" s="4"/>
      <c r="ZC134" s="4"/>
      <c r="ZD134" s="4"/>
      <c r="ZE134" s="4"/>
      <c r="ZF134" s="4"/>
      <c r="ZG134" s="4"/>
      <c r="ZH134" s="4"/>
      <c r="ZI134" s="4"/>
      <c r="ZJ134" s="4"/>
      <c r="ZK134" s="4"/>
      <c r="ZL134" s="4"/>
      <c r="ZM134" s="4"/>
      <c r="ZN134" s="4"/>
      <c r="ZO134" s="4"/>
      <c r="ZP134" s="4"/>
      <c r="ZQ134" s="4"/>
      <c r="ZR134" s="4"/>
      <c r="ZS134" s="4"/>
      <c r="ZT134" s="4"/>
      <c r="ZU134" s="4"/>
      <c r="ZV134" s="4"/>
      <c r="ZW134" s="4"/>
      <c r="ZX134" s="4"/>
      <c r="ZY134" s="4"/>
      <c r="ZZ134" s="4"/>
      <c r="AAA134" s="4"/>
      <c r="AAB134" s="4"/>
      <c r="AAC134" s="4"/>
      <c r="AAD134" s="4"/>
      <c r="AAE134" s="4"/>
      <c r="AAF134" s="4"/>
      <c r="AAG134" s="4"/>
      <c r="AAH134" s="4"/>
      <c r="AAI134" s="4"/>
      <c r="AAJ134" s="4"/>
      <c r="AAK134" s="4"/>
      <c r="AAL134" s="4"/>
      <c r="AAM134" s="4"/>
      <c r="AAN134" s="4"/>
      <c r="AAO134" s="4"/>
      <c r="AAP134" s="4"/>
      <c r="AAQ134" s="4"/>
      <c r="AAR134" s="4"/>
      <c r="AAS134" s="4"/>
      <c r="AAT134" s="4"/>
      <c r="AAU134" s="4"/>
      <c r="AAV134" s="4"/>
      <c r="AAW134" s="4"/>
      <c r="AAX134" s="4"/>
      <c r="AAY134" s="4"/>
      <c r="AAZ134" s="4"/>
      <c r="ABA134" s="4"/>
      <c r="ABB134" s="4"/>
      <c r="ABC134" s="4"/>
      <c r="ABD134" s="4"/>
      <c r="ABE134" s="4"/>
      <c r="ABF134" s="4"/>
      <c r="ABG134" s="4"/>
      <c r="ABH134" s="4"/>
      <c r="ABI134" s="4"/>
      <c r="ABJ134" s="4"/>
      <c r="ABK134" s="4"/>
      <c r="ABL134" s="4"/>
      <c r="ABM134" s="4"/>
      <c r="ABN134" s="4"/>
      <c r="ABO134" s="4"/>
      <c r="ABP134" s="4"/>
      <c r="ABQ134" s="4"/>
      <c r="ABR134" s="4"/>
      <c r="ABS134" s="4"/>
      <c r="ABT134" s="4"/>
      <c r="ABU134" s="4"/>
      <c r="ABV134" s="4"/>
      <c r="ABW134" s="4"/>
      <c r="ABX134" s="4"/>
      <c r="ABY134" s="4"/>
      <c r="ABZ134" s="4"/>
      <c r="ACA134" s="4"/>
      <c r="ACB134" s="4"/>
      <c r="ACC134" s="4"/>
      <c r="ACD134" s="4"/>
      <c r="ACE134" s="4"/>
      <c r="ACF134" s="4"/>
      <c r="ACG134" s="4"/>
      <c r="ACH134" s="4"/>
      <c r="ACI134" s="4"/>
      <c r="ACJ134" s="4"/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/>
      <c r="ACV134" s="4"/>
      <c r="ACW134" s="4"/>
      <c r="ACX134" s="4"/>
      <c r="ACY134" s="4"/>
      <c r="ACZ134" s="4"/>
      <c r="ADA134" s="4"/>
      <c r="ADB134" s="4"/>
      <c r="ADC134" s="4"/>
      <c r="ADD134" s="4"/>
      <c r="ADE134" s="4"/>
      <c r="ADF134" s="4"/>
      <c r="ADG134" s="4"/>
      <c r="ADH134" s="4"/>
      <c r="ADI134" s="4"/>
      <c r="ADJ134" s="4"/>
      <c r="ADK134" s="4"/>
      <c r="ADL134" s="4"/>
      <c r="ADM134" s="4"/>
      <c r="ADN134" s="4"/>
      <c r="ADO134" s="4"/>
      <c r="ADP134" s="4"/>
      <c r="ADQ134" s="4"/>
      <c r="ADR134" s="4"/>
      <c r="ADS134" s="4"/>
      <c r="ADT134" s="4"/>
      <c r="ADU134" s="4"/>
      <c r="ADV134" s="4"/>
      <c r="ADW134" s="4"/>
      <c r="ADX134" s="4"/>
      <c r="ADY134" s="4"/>
      <c r="ADZ134" s="4"/>
      <c r="AEA134" s="4"/>
      <c r="AEB134" s="4"/>
      <c r="AEC134" s="4"/>
      <c r="AED134" s="4"/>
      <c r="AEE134" s="4"/>
      <c r="AEF134" s="4"/>
      <c r="AEG134" s="4"/>
      <c r="AEH134" s="4"/>
      <c r="AEI134" s="4"/>
      <c r="AEJ134" s="4"/>
      <c r="AEK134" s="4"/>
      <c r="AEL134" s="4"/>
      <c r="AEM134" s="4"/>
      <c r="AEN134" s="4"/>
      <c r="AEO134" s="4"/>
      <c r="AEP134" s="4"/>
      <c r="AEQ134" s="4"/>
      <c r="AER134" s="4"/>
      <c r="AES134" s="4"/>
      <c r="AET134" s="4"/>
      <c r="AEU134" s="4"/>
      <c r="AEV134" s="4"/>
      <c r="AEW134" s="4"/>
      <c r="AEX134" s="4"/>
      <c r="AEY134" s="4"/>
      <c r="AEZ134" s="4"/>
      <c r="AFA134" s="4"/>
      <c r="AFB134" s="4"/>
      <c r="AFC134" s="4"/>
      <c r="AFD134" s="4"/>
      <c r="AFE134" s="4"/>
      <c r="AFF134" s="4"/>
      <c r="AFG134" s="4"/>
      <c r="AFH134" s="4"/>
      <c r="AFI134" s="4"/>
      <c r="AFJ134" s="4"/>
      <c r="AFK134" s="4"/>
      <c r="AFL134" s="4"/>
      <c r="AFM134" s="4"/>
      <c r="AFN134" s="4"/>
      <c r="AFO134" s="4"/>
      <c r="AFP134" s="4"/>
      <c r="AFQ134" s="4"/>
      <c r="AFR134" s="4"/>
      <c r="AFS134" s="4"/>
      <c r="AFT134" s="4"/>
      <c r="AFU134" s="4"/>
      <c r="AFV134" s="4"/>
      <c r="AFW134" s="4"/>
      <c r="AFX134" s="4"/>
      <c r="AFY134" s="4"/>
      <c r="AFZ134" s="4"/>
      <c r="AGA134" s="4"/>
      <c r="AGB134" s="4"/>
      <c r="AGC134" s="4"/>
      <c r="AGD134" s="4"/>
      <c r="AGE134" s="4"/>
      <c r="AGF134" s="4"/>
      <c r="AGG134" s="4"/>
      <c r="AGH134" s="4"/>
      <c r="AGI134" s="4"/>
      <c r="AGJ134" s="4"/>
      <c r="AGK134" s="4"/>
      <c r="AGL134" s="4"/>
      <c r="AGM134" s="4"/>
      <c r="AGN134" s="4"/>
      <c r="AGO134" s="4"/>
      <c r="AGP134" s="4"/>
      <c r="AGQ134" s="4"/>
      <c r="AGR134" s="4"/>
      <c r="AGS134" s="4"/>
      <c r="AGT134" s="4"/>
      <c r="AGU134" s="4"/>
      <c r="AGV134" s="4"/>
      <c r="AGW134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9976F-4796-4067-B978-B3F453083E9A}">
  <dimension ref="A1:AF85"/>
  <sheetViews>
    <sheetView zoomScale="80" workbookViewId="0">
      <selection activeCell="N10" sqref="N10"/>
    </sheetView>
  </sheetViews>
  <sheetFormatPr defaultRowHeight="15" x14ac:dyDescent="0.25"/>
  <cols>
    <col min="1" max="1" width="10.140625" bestFit="1" customWidth="1"/>
    <col min="5" max="5" width="13.7109375" customWidth="1"/>
    <col min="6" max="6" width="10" customWidth="1"/>
    <col min="7" max="7" width="12.140625" customWidth="1"/>
    <col min="17" max="17" width="9.5703125" customWidth="1"/>
    <col min="18" max="18" width="12.5703125" customWidth="1"/>
    <col min="25" max="25" width="9.7109375" customWidth="1"/>
    <col min="26" max="26" width="12.42578125" customWidth="1"/>
    <col min="28" max="28" width="10.5703125" customWidth="1"/>
    <col min="29" max="29" width="12.85546875" customWidth="1"/>
  </cols>
  <sheetData>
    <row r="1" spans="1:32" x14ac:dyDescent="0.25">
      <c r="B1" t="s">
        <v>0</v>
      </c>
      <c r="C1" t="s">
        <v>11</v>
      </c>
      <c r="D1">
        <f>D2*8.314</f>
        <v>20059.1878</v>
      </c>
      <c r="E1">
        <f>E2*8.314</f>
        <v>36722.106599999999</v>
      </c>
      <c r="F1" t="s">
        <v>10</v>
      </c>
      <c r="H1" t="s">
        <v>19</v>
      </c>
      <c r="I1">
        <f>(G2-$A$16)*8.314</f>
        <v>-146.87494737052984</v>
      </c>
      <c r="J1">
        <f>(H2-$A$16)*8.314</f>
        <v>-92.010861370529838</v>
      </c>
      <c r="K1" s="2"/>
      <c r="M1" t="s">
        <v>8</v>
      </c>
      <c r="N1" t="s">
        <v>12</v>
      </c>
      <c r="O1">
        <f>O2*8.314</f>
        <v>41162.614000000001</v>
      </c>
      <c r="P1">
        <f>P2*8.314</f>
        <v>40507.470799999996</v>
      </c>
      <c r="S1" t="s">
        <v>19</v>
      </c>
      <c r="T1">
        <f>(R2-$A$16)*8.314</f>
        <v>-96.766469370529833</v>
      </c>
      <c r="U1">
        <f>(S2-$A$16)*8.314</f>
        <v>-98.578921370529841</v>
      </c>
      <c r="V1" s="2"/>
      <c r="X1" t="s">
        <v>9</v>
      </c>
      <c r="Y1" t="s">
        <v>13</v>
      </c>
      <c r="Z1">
        <f>Z2*8.314</f>
        <v>24177.112000000001</v>
      </c>
      <c r="AA1">
        <f>AA2*8.314</f>
        <v>42992.525400000006</v>
      </c>
      <c r="AD1" t="s">
        <v>19</v>
      </c>
      <c r="AE1">
        <f>(AC2-$A$16)*8.314</f>
        <v>-264.31019737052981</v>
      </c>
      <c r="AF1">
        <f>(AD2-$A$16)*8.314</f>
        <v>-203.08590137052985</v>
      </c>
    </row>
    <row r="2" spans="1:32" x14ac:dyDescent="0.25">
      <c r="D2">
        <v>2412.6999999999998</v>
      </c>
      <c r="E2">
        <v>4416.8999999999996</v>
      </c>
      <c r="F2" t="s">
        <v>18</v>
      </c>
      <c r="G2">
        <v>7.931</v>
      </c>
      <c r="H2">
        <v>14.53</v>
      </c>
      <c r="K2" s="2"/>
      <c r="O2">
        <v>4951</v>
      </c>
      <c r="P2">
        <v>4872.2</v>
      </c>
      <c r="Q2" t="s">
        <v>18</v>
      </c>
      <c r="R2">
        <v>13.958</v>
      </c>
      <c r="S2">
        <v>13.74</v>
      </c>
      <c r="V2" s="2"/>
      <c r="Z2">
        <v>2908</v>
      </c>
      <c r="AA2">
        <v>5171.1000000000004</v>
      </c>
      <c r="AB2" t="s">
        <v>18</v>
      </c>
      <c r="AC2">
        <v>-6.194</v>
      </c>
      <c r="AD2">
        <v>1.17</v>
      </c>
    </row>
    <row r="3" spans="1:32" x14ac:dyDescent="0.25"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>
        <f>E1</f>
        <v>36722.106599999999</v>
      </c>
      <c r="K3" s="2"/>
      <c r="M3" t="s">
        <v>1</v>
      </c>
      <c r="N3" t="s">
        <v>2</v>
      </c>
      <c r="O3" t="s">
        <v>3</v>
      </c>
      <c r="P3" t="s">
        <v>4</v>
      </c>
      <c r="Q3" t="s">
        <v>5</v>
      </c>
      <c r="R3" t="s">
        <v>6</v>
      </c>
      <c r="S3" t="s">
        <v>7</v>
      </c>
      <c r="V3" s="2"/>
      <c r="X3" t="s">
        <v>1</v>
      </c>
      <c r="Y3" t="s">
        <v>2</v>
      </c>
      <c r="Z3" t="s">
        <v>3</v>
      </c>
      <c r="AA3" t="s">
        <v>4</v>
      </c>
      <c r="AB3" t="s">
        <v>5</v>
      </c>
      <c r="AC3" t="s">
        <v>6</v>
      </c>
      <c r="AD3" t="s">
        <v>7</v>
      </c>
    </row>
    <row r="4" spans="1:32" x14ac:dyDescent="0.25">
      <c r="B4">
        <v>8</v>
      </c>
      <c r="C4">
        <v>5.1903695269999996</v>
      </c>
      <c r="D4">
        <f t="shared" ref="D4:D35" si="0">EXP(C4)</f>
        <v>179.53488366253475</v>
      </c>
      <c r="E4">
        <f>B4+273</f>
        <v>281</v>
      </c>
      <c r="F4">
        <f>D4/E4</f>
        <v>0.63891417673499917</v>
      </c>
      <c r="G4">
        <f>LN(F4)</f>
        <v>-0.44798514233374603</v>
      </c>
      <c r="H4">
        <f>1/E4</f>
        <v>3.5587188612099642E-3</v>
      </c>
      <c r="K4" s="2"/>
      <c r="M4">
        <v>22</v>
      </c>
      <c r="N4" s="1">
        <v>2.8</v>
      </c>
      <c r="O4">
        <f>EXP(N4)</f>
        <v>16.444646771097048</v>
      </c>
      <c r="P4">
        <f>M4+273</f>
        <v>295</v>
      </c>
      <c r="Q4">
        <f>O4/P4</f>
        <v>5.5744565325752705E-2</v>
      </c>
      <c r="R4">
        <f>LN(Q4)</f>
        <v>-2.8869753563398199</v>
      </c>
      <c r="S4">
        <f>1/P4</f>
        <v>3.3898305084745762E-3</v>
      </c>
      <c r="V4" s="2"/>
      <c r="X4">
        <v>20</v>
      </c>
      <c r="Y4" s="1">
        <v>-10.8</v>
      </c>
      <c r="Z4">
        <f>EXP(Y4)</f>
        <v>2.0399503411171922E-5</v>
      </c>
      <c r="AA4">
        <f>X4+273</f>
        <v>293</v>
      </c>
      <c r="AB4">
        <f>Z4/AA4</f>
        <v>6.9622878536422943E-8</v>
      </c>
      <c r="AC4" s="1">
        <f>LN(AB4)</f>
        <v>-16.480172609017067</v>
      </c>
      <c r="AD4">
        <f>1/AA4</f>
        <v>3.4129692832764505E-3</v>
      </c>
    </row>
    <row r="5" spans="1:32" x14ac:dyDescent="0.25">
      <c r="B5">
        <v>9</v>
      </c>
      <c r="C5">
        <v>4.3823172899999996</v>
      </c>
      <c r="D5">
        <f t="shared" si="0"/>
        <v>80.023255805637604</v>
      </c>
      <c r="E5">
        <f t="shared" ref="E5:E58" si="1">B5+273</f>
        <v>282</v>
      </c>
      <c r="F5">
        <f t="shared" ref="F5:F58" si="2">D5/E5</f>
        <v>0.2837704106582894</v>
      </c>
      <c r="G5">
        <f t="shared" ref="G5:G58" si="3">LN(F5)</f>
        <v>-1.2595897809381138</v>
      </c>
      <c r="H5">
        <f t="shared" ref="H5:H58" si="4">1/E5</f>
        <v>3.5460992907801418E-3</v>
      </c>
      <c r="K5" s="2"/>
      <c r="M5">
        <v>22</v>
      </c>
      <c r="N5" s="1">
        <v>2.02</v>
      </c>
      <c r="O5">
        <f t="shared" ref="O5:O66" si="5">EXP(N5)</f>
        <v>7.5383249336619222</v>
      </c>
      <c r="P5">
        <f t="shared" ref="P5:P66" si="6">M5+273</f>
        <v>295</v>
      </c>
      <c r="Q5">
        <f t="shared" ref="Q5:Q66" si="7">O5/P5</f>
        <v>2.5553643842921771E-2</v>
      </c>
      <c r="R5">
        <f t="shared" ref="R5:R66" si="8">LN(Q5)</f>
        <v>-3.6669753563398197</v>
      </c>
      <c r="S5">
        <f t="shared" ref="S5:S66" si="9">1/P5</f>
        <v>3.3898305084745762E-3</v>
      </c>
      <c r="V5" s="2"/>
      <c r="X5">
        <v>22</v>
      </c>
      <c r="Y5" s="1">
        <v>-10.4</v>
      </c>
      <c r="Z5">
        <f t="shared" ref="Z5:Z56" si="10">EXP(Y5)</f>
        <v>3.0432483008403625E-5</v>
      </c>
      <c r="AA5">
        <f t="shared" ref="AA5:AA56" si="11">X5+273</f>
        <v>295</v>
      </c>
      <c r="AB5">
        <f t="shared" ref="AB5:AB56" si="12">Z5/AA5</f>
        <v>1.0316095935052077E-7</v>
      </c>
      <c r="AC5" s="1">
        <f t="shared" ref="AC5:AC56" si="13">LN(AB5)</f>
        <v>-16.086975356339821</v>
      </c>
      <c r="AD5">
        <f t="shared" ref="AD5:AD56" si="14">1/AA5</f>
        <v>3.3898305084745762E-3</v>
      </c>
    </row>
    <row r="6" spans="1:32" x14ac:dyDescent="0.25">
      <c r="A6" t="s">
        <v>14</v>
      </c>
      <c r="B6">
        <v>13</v>
      </c>
      <c r="C6">
        <v>4.8940143740000002</v>
      </c>
      <c r="D6">
        <f t="shared" si="0"/>
        <v>133.48837214374223</v>
      </c>
      <c r="E6">
        <f t="shared" si="1"/>
        <v>286</v>
      </c>
      <c r="F6">
        <f t="shared" si="2"/>
        <v>0.46674255994315461</v>
      </c>
      <c r="G6">
        <f t="shared" si="3"/>
        <v>-0.76197743681985253</v>
      </c>
      <c r="H6">
        <f t="shared" si="4"/>
        <v>3.4965034965034965E-3</v>
      </c>
      <c r="K6" s="2"/>
      <c r="M6">
        <v>22</v>
      </c>
      <c r="N6" s="1">
        <v>2.15</v>
      </c>
      <c r="O6">
        <f t="shared" si="5"/>
        <v>8.5848583971778929</v>
      </c>
      <c r="P6">
        <f t="shared" si="6"/>
        <v>295</v>
      </c>
      <c r="Q6">
        <f t="shared" si="7"/>
        <v>2.9101214905687772E-2</v>
      </c>
      <c r="R6">
        <f t="shared" si="8"/>
        <v>-3.5369753563398199</v>
      </c>
      <c r="S6">
        <f t="shared" si="9"/>
        <v>3.3898305084745762E-3</v>
      </c>
      <c r="V6" s="2"/>
      <c r="X6">
        <v>25</v>
      </c>
      <c r="Y6" s="1">
        <v>-10.3</v>
      </c>
      <c r="Z6">
        <f t="shared" si="10"/>
        <v>3.3633095185718968E-5</v>
      </c>
      <c r="AA6">
        <f t="shared" si="11"/>
        <v>298</v>
      </c>
      <c r="AB6">
        <f t="shared" si="12"/>
        <v>1.1286273552254687E-7</v>
      </c>
      <c r="AC6" s="1">
        <f t="shared" si="13"/>
        <v>-15.997093486505404</v>
      </c>
      <c r="AD6">
        <f t="shared" si="14"/>
        <v>3.3557046979865771E-3</v>
      </c>
    </row>
    <row r="7" spans="1:32" ht="17.25" x14ac:dyDescent="0.3">
      <c r="A7" s="3">
        <v>1.3800000000000001E-23</v>
      </c>
      <c r="B7">
        <v>16</v>
      </c>
      <c r="C7" s="1">
        <v>4.7699999999999996</v>
      </c>
      <c r="D7">
        <f t="shared" si="0"/>
        <v>117.91924196067062</v>
      </c>
      <c r="E7">
        <f t="shared" si="1"/>
        <v>289</v>
      </c>
      <c r="F7">
        <f t="shared" si="2"/>
        <v>0.4080250586874416</v>
      </c>
      <c r="G7">
        <f t="shared" si="3"/>
        <v>-0.89642668811243253</v>
      </c>
      <c r="H7">
        <f t="shared" si="4"/>
        <v>3.4602076124567475E-3</v>
      </c>
      <c r="K7" s="2"/>
      <c r="M7">
        <v>24</v>
      </c>
      <c r="N7" s="1">
        <v>3.2</v>
      </c>
      <c r="O7">
        <f t="shared" si="5"/>
        <v>24.532530197109352</v>
      </c>
      <c r="P7">
        <f t="shared" si="6"/>
        <v>297</v>
      </c>
      <c r="Q7">
        <f t="shared" si="7"/>
        <v>8.2601111774778968E-2</v>
      </c>
      <c r="R7">
        <f t="shared" si="8"/>
        <v>-2.4937321388026996</v>
      </c>
      <c r="S7">
        <f t="shared" si="9"/>
        <v>3.3670033670033669E-3</v>
      </c>
      <c r="V7" s="2"/>
      <c r="X7">
        <v>25</v>
      </c>
      <c r="Y7" s="1">
        <v>-10.6</v>
      </c>
      <c r="Z7">
        <f t="shared" si="10"/>
        <v>2.4916009731503204E-5</v>
      </c>
      <c r="AA7">
        <f t="shared" si="11"/>
        <v>298</v>
      </c>
      <c r="AB7">
        <f t="shared" si="12"/>
        <v>8.3610770911084579E-8</v>
      </c>
      <c r="AC7" s="1">
        <f t="shared" si="13"/>
        <v>-16.297093486505403</v>
      </c>
      <c r="AD7">
        <f t="shared" si="14"/>
        <v>3.3557046979865771E-3</v>
      </c>
    </row>
    <row r="8" spans="1:32" x14ac:dyDescent="0.25">
      <c r="B8">
        <v>18</v>
      </c>
      <c r="C8" s="1">
        <v>4.93</v>
      </c>
      <c r="D8">
        <f t="shared" si="0"/>
        <v>138.3795123399606</v>
      </c>
      <c r="E8">
        <f t="shared" si="1"/>
        <v>291</v>
      </c>
      <c r="F8">
        <f t="shared" si="2"/>
        <v>0.47553097024041441</v>
      </c>
      <c r="G8">
        <f t="shared" si="3"/>
        <v>-0.74332326717149289</v>
      </c>
      <c r="H8">
        <f t="shared" si="4"/>
        <v>3.4364261168384879E-3</v>
      </c>
      <c r="K8" s="2"/>
      <c r="M8">
        <v>24</v>
      </c>
      <c r="N8" s="1">
        <v>3.13</v>
      </c>
      <c r="O8">
        <f t="shared" si="5"/>
        <v>22.873979542440807</v>
      </c>
      <c r="P8">
        <f t="shared" si="6"/>
        <v>297</v>
      </c>
      <c r="Q8">
        <f t="shared" si="7"/>
        <v>7.701676613616433E-2</v>
      </c>
      <c r="R8">
        <f t="shared" si="8"/>
        <v>-2.5637321388026999</v>
      </c>
      <c r="S8">
        <f t="shared" si="9"/>
        <v>3.3670033670033669E-3</v>
      </c>
      <c r="V8" s="2"/>
      <c r="X8">
        <v>26</v>
      </c>
      <c r="Y8" s="1">
        <v>-10.4</v>
      </c>
      <c r="Z8">
        <f t="shared" si="10"/>
        <v>3.0432483008403625E-5</v>
      </c>
      <c r="AA8">
        <f t="shared" si="11"/>
        <v>299</v>
      </c>
      <c r="AB8">
        <f t="shared" si="12"/>
        <v>1.0178087962676797E-7</v>
      </c>
      <c r="AC8" s="1">
        <f t="shared" si="13"/>
        <v>-16.100443573390688</v>
      </c>
      <c r="AD8">
        <f t="shared" si="14"/>
        <v>3.3444816053511705E-3</v>
      </c>
    </row>
    <row r="9" spans="1:32" x14ac:dyDescent="0.25">
      <c r="A9" t="s">
        <v>15</v>
      </c>
      <c r="B9">
        <v>20</v>
      </c>
      <c r="C9" s="1">
        <v>5.19</v>
      </c>
      <c r="D9">
        <f t="shared" si="0"/>
        <v>179.46855293183248</v>
      </c>
      <c r="E9">
        <f t="shared" si="1"/>
        <v>293</v>
      </c>
      <c r="F9">
        <f t="shared" si="2"/>
        <v>0.61252065847041803</v>
      </c>
      <c r="G9">
        <f t="shared" si="3"/>
        <v>-0.49017260901706688</v>
      </c>
      <c r="H9">
        <f t="shared" si="4"/>
        <v>3.4129692832764505E-3</v>
      </c>
      <c r="K9" s="2"/>
      <c r="M9">
        <v>24</v>
      </c>
      <c r="N9" s="1">
        <v>3.2</v>
      </c>
      <c r="O9">
        <f t="shared" si="5"/>
        <v>24.532530197109352</v>
      </c>
      <c r="P9">
        <f t="shared" si="6"/>
        <v>297</v>
      </c>
      <c r="Q9">
        <f t="shared" si="7"/>
        <v>8.2601111774778968E-2</v>
      </c>
      <c r="R9">
        <f t="shared" si="8"/>
        <v>-2.4937321388026996</v>
      </c>
      <c r="S9">
        <f t="shared" si="9"/>
        <v>3.3670033670033669E-3</v>
      </c>
      <c r="V9" s="2"/>
      <c r="X9">
        <v>28</v>
      </c>
      <c r="Y9" s="1">
        <v>-10.3</v>
      </c>
      <c r="Z9">
        <f t="shared" si="10"/>
        <v>3.3633095185718968E-5</v>
      </c>
      <c r="AA9">
        <f t="shared" si="11"/>
        <v>301</v>
      </c>
      <c r="AB9">
        <f t="shared" si="12"/>
        <v>1.1173785775986368E-7</v>
      </c>
      <c r="AC9" s="1">
        <f t="shared" si="13"/>
        <v>-16.007110264748878</v>
      </c>
      <c r="AD9">
        <f t="shared" si="14"/>
        <v>3.3222591362126247E-3</v>
      </c>
    </row>
    <row r="10" spans="1:32" x14ac:dyDescent="0.25">
      <c r="A10" s="1">
        <v>1.0549999999999999E-34</v>
      </c>
      <c r="B10">
        <v>22</v>
      </c>
      <c r="C10" s="1">
        <v>5.54</v>
      </c>
      <c r="D10">
        <f t="shared" si="0"/>
        <v>254.67799945855464</v>
      </c>
      <c r="E10">
        <f t="shared" si="1"/>
        <v>295</v>
      </c>
      <c r="F10">
        <f t="shared" si="2"/>
        <v>0.86331525240188012</v>
      </c>
      <c r="G10">
        <f t="shared" si="3"/>
        <v>-0.14697535633981984</v>
      </c>
      <c r="H10">
        <f t="shared" si="4"/>
        <v>3.3898305084745762E-3</v>
      </c>
      <c r="K10" s="2"/>
      <c r="M10">
        <v>24</v>
      </c>
      <c r="N10">
        <v>3.1348170799999999</v>
      </c>
      <c r="O10">
        <f t="shared" si="5"/>
        <v>22.984431145339865</v>
      </c>
      <c r="P10">
        <f t="shared" si="6"/>
        <v>297</v>
      </c>
      <c r="Q10">
        <f t="shared" si="7"/>
        <v>7.738865705501638E-2</v>
      </c>
      <c r="R10">
        <f t="shared" si="8"/>
        <v>-2.5589150588026999</v>
      </c>
      <c r="S10">
        <f t="shared" si="9"/>
        <v>3.3670033670033669E-3</v>
      </c>
      <c r="V10" s="2"/>
      <c r="X10">
        <v>30</v>
      </c>
      <c r="Y10" s="1">
        <v>-10.199999999999999</v>
      </c>
      <c r="Z10">
        <f t="shared" si="10"/>
        <v>3.7170318684126734E-5</v>
      </c>
      <c r="AA10">
        <f t="shared" si="11"/>
        <v>303</v>
      </c>
      <c r="AB10">
        <f t="shared" si="12"/>
        <v>1.2267431908952717E-7</v>
      </c>
      <c r="AC10" s="1">
        <f t="shared" si="13"/>
        <v>-15.913732805509369</v>
      </c>
      <c r="AD10">
        <f t="shared" si="14"/>
        <v>3.3003300330033004E-3</v>
      </c>
    </row>
    <row r="11" spans="1:32" x14ac:dyDescent="0.25">
      <c r="B11">
        <v>24</v>
      </c>
      <c r="C11" s="1">
        <v>5.29</v>
      </c>
      <c r="D11">
        <f t="shared" si="0"/>
        <v>198.34342540938118</v>
      </c>
      <c r="E11">
        <f t="shared" si="1"/>
        <v>297</v>
      </c>
      <c r="F11">
        <f t="shared" si="2"/>
        <v>0.66782298117636762</v>
      </c>
      <c r="G11">
        <f t="shared" si="3"/>
        <v>-0.40373213880269959</v>
      </c>
      <c r="H11">
        <f t="shared" si="4"/>
        <v>3.3670033670033669E-3</v>
      </c>
      <c r="K11" s="2"/>
      <c r="M11">
        <v>26</v>
      </c>
      <c r="N11" s="1">
        <v>3.13</v>
      </c>
      <c r="O11">
        <f t="shared" si="5"/>
        <v>22.873979542440807</v>
      </c>
      <c r="P11">
        <f t="shared" si="6"/>
        <v>299</v>
      </c>
      <c r="Q11">
        <f t="shared" si="7"/>
        <v>7.650160382087226E-2</v>
      </c>
      <c r="R11">
        <f t="shared" si="8"/>
        <v>-2.5704435733906865</v>
      </c>
      <c r="S11">
        <f t="shared" si="9"/>
        <v>3.3444816053511705E-3</v>
      </c>
      <c r="V11" s="2"/>
      <c r="X11">
        <v>30</v>
      </c>
      <c r="Y11" s="1">
        <v>-10.3</v>
      </c>
      <c r="Z11">
        <f t="shared" si="10"/>
        <v>3.3633095185718968E-5</v>
      </c>
      <c r="AA11">
        <f t="shared" si="11"/>
        <v>303</v>
      </c>
      <c r="AB11">
        <f t="shared" si="12"/>
        <v>1.1100031414428702E-7</v>
      </c>
      <c r="AC11" s="1">
        <f t="shared" si="13"/>
        <v>-16.01373280550937</v>
      </c>
      <c r="AD11">
        <f t="shared" si="14"/>
        <v>3.3003300330033004E-3</v>
      </c>
    </row>
    <row r="12" spans="1:32" x14ac:dyDescent="0.25">
      <c r="A12" t="s">
        <v>16</v>
      </c>
      <c r="B12">
        <v>24</v>
      </c>
      <c r="C12" s="1">
        <v>5.4</v>
      </c>
      <c r="D12">
        <f t="shared" si="0"/>
        <v>221.40641620418717</v>
      </c>
      <c r="E12">
        <f t="shared" si="1"/>
        <v>297</v>
      </c>
      <c r="F12">
        <f t="shared" si="2"/>
        <v>0.74547614883564706</v>
      </c>
      <c r="G12">
        <f t="shared" si="3"/>
        <v>-0.29373213880269922</v>
      </c>
      <c r="H12">
        <f t="shared" si="4"/>
        <v>3.3670033670033669E-3</v>
      </c>
      <c r="K12" s="2"/>
      <c r="M12">
        <v>26</v>
      </c>
      <c r="N12" s="1">
        <v>3.09</v>
      </c>
      <c r="O12">
        <f t="shared" si="5"/>
        <v>21.977077975763418</v>
      </c>
      <c r="P12">
        <f t="shared" si="6"/>
        <v>299</v>
      </c>
      <c r="Q12">
        <f t="shared" si="7"/>
        <v>7.3501933029309088E-2</v>
      </c>
      <c r="R12">
        <f t="shared" si="8"/>
        <v>-2.6104435733906866</v>
      </c>
      <c r="S12">
        <f t="shared" si="9"/>
        <v>3.3444816053511705E-3</v>
      </c>
      <c r="V12" s="2"/>
      <c r="X12">
        <v>32</v>
      </c>
      <c r="Y12" s="1">
        <v>-10</v>
      </c>
      <c r="Z12">
        <f t="shared" si="10"/>
        <v>4.5399929762484854E-5</v>
      </c>
      <c r="AA12">
        <f t="shared" si="11"/>
        <v>305</v>
      </c>
      <c r="AB12">
        <f t="shared" si="12"/>
        <v>1.4885222872945855E-7</v>
      </c>
      <c r="AC12" s="1">
        <f t="shared" si="13"/>
        <v>-15.720311776607412</v>
      </c>
      <c r="AD12">
        <f t="shared" si="14"/>
        <v>3.2786885245901639E-3</v>
      </c>
    </row>
    <row r="13" spans="1:32" x14ac:dyDescent="0.25">
      <c r="A13" s="1">
        <f>A7/A10</f>
        <v>130805687203.79149</v>
      </c>
      <c r="B13">
        <v>27</v>
      </c>
      <c r="C13" s="1">
        <v>5.43</v>
      </c>
      <c r="D13">
        <f t="shared" si="0"/>
        <v>228.14924542400394</v>
      </c>
      <c r="E13">
        <f t="shared" si="1"/>
        <v>300</v>
      </c>
      <c r="F13">
        <f t="shared" si="2"/>
        <v>0.76049748474667977</v>
      </c>
      <c r="G13">
        <f t="shared" si="3"/>
        <v>-0.27378247465620131</v>
      </c>
      <c r="H13">
        <f t="shared" si="4"/>
        <v>3.3333333333333335E-3</v>
      </c>
      <c r="K13" s="2"/>
      <c r="M13">
        <v>26</v>
      </c>
      <c r="N13" s="1">
        <v>3.08</v>
      </c>
      <c r="O13">
        <f t="shared" si="5"/>
        <v>21.758402396197081</v>
      </c>
      <c r="P13">
        <f t="shared" si="6"/>
        <v>299</v>
      </c>
      <c r="Q13">
        <f t="shared" si="7"/>
        <v>7.2770576575909962E-2</v>
      </c>
      <c r="R13">
        <f t="shared" si="8"/>
        <v>-2.6204435733906863</v>
      </c>
      <c r="S13">
        <f t="shared" si="9"/>
        <v>3.3444816053511705E-3</v>
      </c>
      <c r="V13" s="2"/>
      <c r="X13">
        <v>34</v>
      </c>
      <c r="Y13" s="1">
        <v>-10.1</v>
      </c>
      <c r="Z13">
        <f t="shared" si="10"/>
        <v>4.1079555225300724E-5</v>
      </c>
      <c r="AA13">
        <f t="shared" si="11"/>
        <v>307</v>
      </c>
      <c r="AB13">
        <f t="shared" si="12"/>
        <v>1.338096261410447E-7</v>
      </c>
      <c r="AC13" s="1">
        <f t="shared" si="13"/>
        <v>-15.826847747587196</v>
      </c>
      <c r="AD13">
        <f t="shared" si="14"/>
        <v>3.2573289902280132E-3</v>
      </c>
    </row>
    <row r="14" spans="1:32" x14ac:dyDescent="0.25">
      <c r="B14">
        <v>28</v>
      </c>
      <c r="C14" s="1">
        <v>5.53</v>
      </c>
      <c r="D14">
        <f t="shared" si="0"/>
        <v>252.1439110235128</v>
      </c>
      <c r="E14">
        <f t="shared" si="1"/>
        <v>301</v>
      </c>
      <c r="F14">
        <f t="shared" si="2"/>
        <v>0.83768741203824848</v>
      </c>
      <c r="G14">
        <f t="shared" si="3"/>
        <v>-0.17711026474887551</v>
      </c>
      <c r="H14">
        <f t="shared" si="4"/>
        <v>3.3222591362126247E-3</v>
      </c>
      <c r="K14" s="2"/>
      <c r="M14">
        <v>26</v>
      </c>
      <c r="N14" s="1">
        <v>3.13</v>
      </c>
      <c r="O14">
        <f t="shared" si="5"/>
        <v>22.873979542440807</v>
      </c>
      <c r="P14">
        <f t="shared" si="6"/>
        <v>299</v>
      </c>
      <c r="Q14">
        <f t="shared" si="7"/>
        <v>7.650160382087226E-2</v>
      </c>
      <c r="R14">
        <f t="shared" si="8"/>
        <v>-2.5704435733906865</v>
      </c>
      <c r="S14">
        <f t="shared" si="9"/>
        <v>3.3444816053511705E-3</v>
      </c>
      <c r="V14" s="2"/>
      <c r="X14">
        <v>36</v>
      </c>
      <c r="Y14" s="1">
        <v>-9.9499999999999993</v>
      </c>
      <c r="Z14">
        <f t="shared" si="10"/>
        <v>4.772763393680197E-5</v>
      </c>
      <c r="AA14">
        <f t="shared" si="11"/>
        <v>309</v>
      </c>
      <c r="AB14">
        <f t="shared" si="12"/>
        <v>1.5445836225502257E-7</v>
      </c>
      <c r="AC14" s="1">
        <f t="shared" si="13"/>
        <v>-15.683341276897744</v>
      </c>
      <c r="AD14">
        <f t="shared" si="14"/>
        <v>3.2362459546925568E-3</v>
      </c>
    </row>
    <row r="15" spans="1:32" x14ac:dyDescent="0.25">
      <c r="A15" t="s">
        <v>17</v>
      </c>
      <c r="B15">
        <v>30</v>
      </c>
      <c r="C15" s="1">
        <v>5.59</v>
      </c>
      <c r="D15">
        <f t="shared" si="0"/>
        <v>267.73561971364717</v>
      </c>
      <c r="E15">
        <f t="shared" si="1"/>
        <v>303</v>
      </c>
      <c r="F15">
        <f t="shared" si="2"/>
        <v>0.88361590664570022</v>
      </c>
      <c r="G15">
        <f t="shared" si="3"/>
        <v>-0.12373280550936924</v>
      </c>
      <c r="H15">
        <f t="shared" si="4"/>
        <v>3.3003300330033004E-3</v>
      </c>
      <c r="K15" s="2"/>
      <c r="M15">
        <v>26</v>
      </c>
      <c r="N15" s="1">
        <v>3.09</v>
      </c>
      <c r="O15">
        <f t="shared" si="5"/>
        <v>21.977077975763418</v>
      </c>
      <c r="P15">
        <f t="shared" si="6"/>
        <v>299</v>
      </c>
      <c r="Q15">
        <f t="shared" si="7"/>
        <v>7.3501933029309088E-2</v>
      </c>
      <c r="R15">
        <f t="shared" si="8"/>
        <v>-2.6104435733906866</v>
      </c>
      <c r="S15">
        <f t="shared" si="9"/>
        <v>3.3444816053511705E-3</v>
      </c>
      <c r="V15" s="2"/>
      <c r="X15">
        <v>38</v>
      </c>
      <c r="Y15" s="1">
        <v>-9.7899999999999991</v>
      </c>
      <c r="Z15">
        <f t="shared" si="10"/>
        <v>5.6008897271554768E-5</v>
      </c>
      <c r="AA15">
        <f t="shared" si="11"/>
        <v>311</v>
      </c>
      <c r="AB15">
        <f t="shared" si="12"/>
        <v>1.8009291727188028E-7</v>
      </c>
      <c r="AC15" s="1">
        <f t="shared" si="13"/>
        <v>-15.529792912179234</v>
      </c>
      <c r="AD15">
        <f t="shared" si="14"/>
        <v>3.2154340836012861E-3</v>
      </c>
    </row>
    <row r="16" spans="1:32" x14ac:dyDescent="0.25">
      <c r="A16">
        <f>LN(A13)</f>
        <v>25.596978755175588</v>
      </c>
      <c r="B16">
        <v>30</v>
      </c>
      <c r="C16" s="1">
        <v>5.76</v>
      </c>
      <c r="D16">
        <f t="shared" si="0"/>
        <v>317.34832891785044</v>
      </c>
      <c r="E16">
        <f t="shared" si="1"/>
        <v>303</v>
      </c>
      <c r="F16">
        <f t="shared" si="2"/>
        <v>1.0473542208509916</v>
      </c>
      <c r="G16">
        <f t="shared" si="3"/>
        <v>4.6267194490630693E-2</v>
      </c>
      <c r="H16">
        <f t="shared" si="4"/>
        <v>3.3003300330033004E-3</v>
      </c>
      <c r="K16" s="2"/>
      <c r="M16">
        <v>26</v>
      </c>
      <c r="N16" s="1">
        <v>3.08</v>
      </c>
      <c r="O16">
        <f t="shared" si="5"/>
        <v>21.758402396197081</v>
      </c>
      <c r="P16">
        <f t="shared" si="6"/>
        <v>299</v>
      </c>
      <c r="Q16">
        <f t="shared" si="7"/>
        <v>7.2770576575909962E-2</v>
      </c>
      <c r="R16">
        <f t="shared" si="8"/>
        <v>-2.6204435733906863</v>
      </c>
      <c r="S16">
        <f t="shared" si="9"/>
        <v>3.3444816053511705E-3</v>
      </c>
      <c r="V16" s="2"/>
      <c r="X16">
        <v>40</v>
      </c>
      <c r="Y16" s="1">
        <v>-9.4</v>
      </c>
      <c r="Z16">
        <f t="shared" si="10"/>
        <v>8.2724065556632228E-5</v>
      </c>
      <c r="AA16">
        <f t="shared" si="11"/>
        <v>313</v>
      </c>
      <c r="AB16">
        <f t="shared" si="12"/>
        <v>2.6429413915856941E-7</v>
      </c>
      <c r="AC16" s="1">
        <f t="shared" si="13"/>
        <v>-15.146203190540154</v>
      </c>
      <c r="AD16">
        <f t="shared" si="14"/>
        <v>3.1948881789137379E-3</v>
      </c>
    </row>
    <row r="17" spans="2:30" x14ac:dyDescent="0.25">
      <c r="B17">
        <v>32</v>
      </c>
      <c r="C17" s="1">
        <v>5.74</v>
      </c>
      <c r="D17">
        <f t="shared" si="0"/>
        <v>311.06441098139294</v>
      </c>
      <c r="E17">
        <f t="shared" si="1"/>
        <v>305</v>
      </c>
      <c r="F17">
        <f t="shared" si="2"/>
        <v>1.0198833146930917</v>
      </c>
      <c r="G17">
        <f t="shared" si="3"/>
        <v>1.9688223392588647E-2</v>
      </c>
      <c r="H17">
        <f t="shared" si="4"/>
        <v>3.2786885245901639E-3</v>
      </c>
      <c r="K17" s="2"/>
      <c r="M17">
        <v>28</v>
      </c>
      <c r="N17" s="1">
        <v>3.13</v>
      </c>
      <c r="O17">
        <f t="shared" si="5"/>
        <v>22.873979542440807</v>
      </c>
      <c r="P17">
        <f t="shared" si="6"/>
        <v>301</v>
      </c>
      <c r="Q17">
        <f t="shared" si="7"/>
        <v>7.599328751641464E-2</v>
      </c>
      <c r="R17">
        <f t="shared" si="8"/>
        <v>-2.5771102647488759</v>
      </c>
      <c r="S17">
        <f t="shared" si="9"/>
        <v>3.3222591362126247E-3</v>
      </c>
      <c r="V17" s="2"/>
      <c r="X17">
        <v>40</v>
      </c>
      <c r="Y17" s="1">
        <v>-9.42</v>
      </c>
      <c r="Z17">
        <f t="shared" si="10"/>
        <v>8.1086019309152004E-5</v>
      </c>
      <c r="AA17">
        <f t="shared" si="11"/>
        <v>313</v>
      </c>
      <c r="AB17">
        <f t="shared" si="12"/>
        <v>2.5906076456598086E-7</v>
      </c>
      <c r="AC17" s="1">
        <f t="shared" si="13"/>
        <v>-15.166203190540154</v>
      </c>
      <c r="AD17">
        <f t="shared" si="14"/>
        <v>3.1948881789137379E-3</v>
      </c>
    </row>
    <row r="18" spans="2:30" x14ac:dyDescent="0.25">
      <c r="B18">
        <v>34</v>
      </c>
      <c r="C18" s="1">
        <v>5.76</v>
      </c>
      <c r="D18">
        <f t="shared" si="0"/>
        <v>317.34832891785044</v>
      </c>
      <c r="E18">
        <f t="shared" si="1"/>
        <v>307</v>
      </c>
      <c r="F18">
        <f t="shared" si="2"/>
        <v>1.0337079117845291</v>
      </c>
      <c r="G18">
        <f t="shared" si="3"/>
        <v>3.3152252412802646E-2</v>
      </c>
      <c r="H18">
        <f t="shared" si="4"/>
        <v>3.2573289902280132E-3</v>
      </c>
      <c r="K18" s="2"/>
      <c r="M18">
        <v>28</v>
      </c>
      <c r="N18" s="1">
        <v>3.26</v>
      </c>
      <c r="O18">
        <f t="shared" si="5"/>
        <v>26.049537142518336</v>
      </c>
      <c r="P18">
        <f t="shared" si="6"/>
        <v>301</v>
      </c>
      <c r="Q18">
        <f t="shared" si="7"/>
        <v>8.6543312765841651E-2</v>
      </c>
      <c r="R18">
        <f t="shared" si="8"/>
        <v>-2.4471102647488761</v>
      </c>
      <c r="S18">
        <f t="shared" si="9"/>
        <v>3.3222591362126247E-3</v>
      </c>
      <c r="V18" s="2"/>
      <c r="X18">
        <v>40</v>
      </c>
      <c r="Y18" s="1">
        <v>-9.48</v>
      </c>
      <c r="Z18">
        <f t="shared" si="10"/>
        <v>7.6363937154886883E-5</v>
      </c>
      <c r="AA18">
        <f t="shared" si="11"/>
        <v>313</v>
      </c>
      <c r="AB18">
        <f t="shared" si="12"/>
        <v>2.439742401114597E-7</v>
      </c>
      <c r="AC18" s="1">
        <f t="shared" si="13"/>
        <v>-15.226203190540154</v>
      </c>
      <c r="AD18">
        <f t="shared" si="14"/>
        <v>3.1948881789137379E-3</v>
      </c>
    </row>
    <row r="19" spans="2:30" x14ac:dyDescent="0.25">
      <c r="B19">
        <v>37</v>
      </c>
      <c r="C19" s="1">
        <v>6.54</v>
      </c>
      <c r="D19">
        <f t="shared" si="0"/>
        <v>692.28657803649162</v>
      </c>
      <c r="E19">
        <f t="shared" si="1"/>
        <v>310</v>
      </c>
      <c r="F19">
        <f t="shared" si="2"/>
        <v>2.2331825097951343</v>
      </c>
      <c r="G19">
        <f t="shared" si="3"/>
        <v>0.80342770252080808</v>
      </c>
      <c r="H19">
        <f t="shared" si="4"/>
        <v>3.2258064516129032E-3</v>
      </c>
      <c r="K19" s="2"/>
      <c r="M19">
        <v>28</v>
      </c>
      <c r="N19" s="1">
        <v>3.13</v>
      </c>
      <c r="O19">
        <f t="shared" si="5"/>
        <v>22.873979542440807</v>
      </c>
      <c r="P19">
        <f t="shared" si="6"/>
        <v>301</v>
      </c>
      <c r="Q19">
        <f t="shared" si="7"/>
        <v>7.599328751641464E-2</v>
      </c>
      <c r="R19">
        <f t="shared" si="8"/>
        <v>-2.5771102647488759</v>
      </c>
      <c r="S19">
        <f t="shared" si="9"/>
        <v>3.3222591362126247E-3</v>
      </c>
      <c r="V19" s="2"/>
      <c r="X19">
        <v>42</v>
      </c>
      <c r="Y19" s="1">
        <v>-9.5299999999999994</v>
      </c>
      <c r="Z19">
        <f t="shared" si="10"/>
        <v>7.2639623992451819E-5</v>
      </c>
      <c r="AA19">
        <f t="shared" si="11"/>
        <v>315</v>
      </c>
      <c r="AB19">
        <f t="shared" si="12"/>
        <v>2.3060198092841846E-7</v>
      </c>
      <c r="AC19" s="1">
        <f t="shared" si="13"/>
        <v>-15.282572638825632</v>
      </c>
      <c r="AD19">
        <f t="shared" si="14"/>
        <v>3.1746031746031746E-3</v>
      </c>
    </row>
    <row r="20" spans="2:30" x14ac:dyDescent="0.25">
      <c r="B20">
        <v>37</v>
      </c>
      <c r="C20" s="1">
        <v>6.45</v>
      </c>
      <c r="D20">
        <f t="shared" si="0"/>
        <v>632.70229281225352</v>
      </c>
      <c r="E20">
        <f t="shared" si="1"/>
        <v>310</v>
      </c>
      <c r="F20">
        <f t="shared" si="2"/>
        <v>2.0409751381040437</v>
      </c>
      <c r="G20">
        <f t="shared" si="3"/>
        <v>0.71342770252080834</v>
      </c>
      <c r="H20">
        <f t="shared" si="4"/>
        <v>3.2258064516129032E-3</v>
      </c>
      <c r="K20" s="2"/>
      <c r="M20">
        <v>28</v>
      </c>
      <c r="N20" s="1">
        <v>3.26</v>
      </c>
      <c r="O20">
        <f t="shared" si="5"/>
        <v>26.049537142518336</v>
      </c>
      <c r="P20">
        <f t="shared" si="6"/>
        <v>301</v>
      </c>
      <c r="Q20">
        <f t="shared" si="7"/>
        <v>8.6543312765841651E-2</v>
      </c>
      <c r="R20">
        <f t="shared" si="8"/>
        <v>-2.4471102647488761</v>
      </c>
      <c r="S20">
        <f t="shared" si="9"/>
        <v>3.3222591362126247E-3</v>
      </c>
      <c r="V20" s="2"/>
      <c r="X20">
        <v>42</v>
      </c>
      <c r="Y20" s="1">
        <v>-9.4600000000000009</v>
      </c>
      <c r="Z20">
        <f t="shared" si="10"/>
        <v>7.7906591015134533E-5</v>
      </c>
      <c r="AA20">
        <f t="shared" si="11"/>
        <v>315</v>
      </c>
      <c r="AB20">
        <f t="shared" si="12"/>
        <v>2.4732251115915725E-7</v>
      </c>
      <c r="AC20" s="1">
        <f t="shared" si="13"/>
        <v>-15.212572638825634</v>
      </c>
      <c r="AD20">
        <f t="shared" si="14"/>
        <v>3.1746031746031746E-3</v>
      </c>
    </row>
    <row r="21" spans="2:30" x14ac:dyDescent="0.25">
      <c r="B21">
        <v>39</v>
      </c>
      <c r="C21" s="1">
        <v>5.84</v>
      </c>
      <c r="D21">
        <f t="shared" si="0"/>
        <v>343.77934066496647</v>
      </c>
      <c r="E21">
        <f t="shared" si="1"/>
        <v>312</v>
      </c>
      <c r="F21">
        <f t="shared" si="2"/>
        <v>1.1018568611056618</v>
      </c>
      <c r="G21">
        <f t="shared" si="3"/>
        <v>9.699681219051752E-2</v>
      </c>
      <c r="H21">
        <f t="shared" si="4"/>
        <v>3.205128205128205E-3</v>
      </c>
      <c r="K21" s="2"/>
      <c r="M21">
        <v>30</v>
      </c>
      <c r="N21" s="1">
        <v>3.5</v>
      </c>
      <c r="O21">
        <f t="shared" si="5"/>
        <v>33.115451958692312</v>
      </c>
      <c r="P21">
        <f t="shared" si="6"/>
        <v>303</v>
      </c>
      <c r="Q21">
        <f t="shared" si="7"/>
        <v>0.1092919206557502</v>
      </c>
      <c r="R21">
        <f t="shared" si="8"/>
        <v>-2.2137328055093692</v>
      </c>
      <c r="S21">
        <f t="shared" si="9"/>
        <v>3.3003300330033004E-3</v>
      </c>
      <c r="V21" s="2"/>
      <c r="X21">
        <v>44</v>
      </c>
      <c r="Y21" s="1">
        <v>-9.4600000000000009</v>
      </c>
      <c r="Z21">
        <f t="shared" si="10"/>
        <v>7.7906591015134533E-5</v>
      </c>
      <c r="AA21">
        <f t="shared" si="11"/>
        <v>317</v>
      </c>
      <c r="AB21">
        <f t="shared" si="12"/>
        <v>2.457621167669859E-7</v>
      </c>
      <c r="AC21" s="1">
        <f t="shared" si="13"/>
        <v>-15.218901773877281</v>
      </c>
      <c r="AD21">
        <f t="shared" si="14"/>
        <v>3.1545741324921135E-3</v>
      </c>
    </row>
    <row r="22" spans="2:30" x14ac:dyDescent="0.25">
      <c r="B22">
        <v>39</v>
      </c>
      <c r="C22" s="1">
        <v>5.91</v>
      </c>
      <c r="D22">
        <f t="shared" si="0"/>
        <v>368.706155409357</v>
      </c>
      <c r="E22">
        <f t="shared" si="1"/>
        <v>312</v>
      </c>
      <c r="F22">
        <f t="shared" si="2"/>
        <v>1.1817504981069133</v>
      </c>
      <c r="G22">
        <f t="shared" si="3"/>
        <v>0.16699681219051765</v>
      </c>
      <c r="H22">
        <f t="shared" si="4"/>
        <v>3.205128205128205E-3</v>
      </c>
      <c r="K22" s="2"/>
      <c r="M22">
        <v>30</v>
      </c>
      <c r="N22" s="1">
        <v>3.38</v>
      </c>
      <c r="O22">
        <f t="shared" si="5"/>
        <v>29.370771113289432</v>
      </c>
      <c r="P22">
        <f t="shared" si="6"/>
        <v>303</v>
      </c>
      <c r="Q22">
        <f t="shared" si="7"/>
        <v>9.6933237997654895E-2</v>
      </c>
      <c r="R22">
        <f t="shared" si="8"/>
        <v>-2.3337328055093693</v>
      </c>
      <c r="S22">
        <f t="shared" si="9"/>
        <v>3.3003300330033004E-3</v>
      </c>
      <c r="V22" s="2"/>
      <c r="X22">
        <v>44</v>
      </c>
      <c r="Y22" s="1">
        <v>-9.5500000000000007</v>
      </c>
      <c r="Z22">
        <f t="shared" si="10"/>
        <v>7.1201263066902732E-5</v>
      </c>
      <c r="AA22">
        <f t="shared" si="11"/>
        <v>317</v>
      </c>
      <c r="AB22">
        <f t="shared" si="12"/>
        <v>2.2460966267161744E-7</v>
      </c>
      <c r="AC22" s="1">
        <f t="shared" si="13"/>
        <v>-15.308901773877281</v>
      </c>
      <c r="AD22">
        <f t="shared" si="14"/>
        <v>3.1545741324921135E-3</v>
      </c>
    </row>
    <row r="23" spans="2:30" x14ac:dyDescent="0.25">
      <c r="B23">
        <v>41</v>
      </c>
      <c r="C23" s="1">
        <v>5.88</v>
      </c>
      <c r="D23">
        <f t="shared" si="0"/>
        <v>357.80924170885254</v>
      </c>
      <c r="E23">
        <f t="shared" si="1"/>
        <v>314</v>
      </c>
      <c r="F23">
        <f t="shared" si="2"/>
        <v>1.1395198780536706</v>
      </c>
      <c r="G23">
        <f t="shared" si="3"/>
        <v>0.13060701409174658</v>
      </c>
      <c r="H23">
        <f t="shared" si="4"/>
        <v>3.1847133757961785E-3</v>
      </c>
      <c r="K23" s="2"/>
      <c r="M23">
        <v>30</v>
      </c>
      <c r="N23" s="1">
        <v>3.5</v>
      </c>
      <c r="O23">
        <f t="shared" si="5"/>
        <v>33.115451958692312</v>
      </c>
      <c r="P23">
        <f t="shared" si="6"/>
        <v>303</v>
      </c>
      <c r="Q23">
        <f t="shared" si="7"/>
        <v>0.1092919206557502</v>
      </c>
      <c r="R23">
        <f t="shared" si="8"/>
        <v>-2.2137328055093692</v>
      </c>
      <c r="S23">
        <f t="shared" si="9"/>
        <v>3.3003300330033004E-3</v>
      </c>
      <c r="V23" s="2"/>
      <c r="X23">
        <v>44</v>
      </c>
      <c r="Y23" s="1">
        <v>-9.2100000000000009</v>
      </c>
      <c r="Z23">
        <f t="shared" si="10"/>
        <v>1.0003404299092957E-4</v>
      </c>
      <c r="AA23">
        <f t="shared" si="11"/>
        <v>317</v>
      </c>
      <c r="AB23">
        <f t="shared" si="12"/>
        <v>3.1556480438779043E-7</v>
      </c>
      <c r="AC23" s="1">
        <f t="shared" si="13"/>
        <v>-14.968901773877281</v>
      </c>
      <c r="AD23">
        <f t="shared" si="14"/>
        <v>3.1545741324921135E-3</v>
      </c>
    </row>
    <row r="24" spans="2:30" x14ac:dyDescent="0.25">
      <c r="B24">
        <v>41</v>
      </c>
      <c r="C24" s="1">
        <v>6.5</v>
      </c>
      <c r="D24">
        <f t="shared" si="0"/>
        <v>665.14163304436181</v>
      </c>
      <c r="E24">
        <f t="shared" si="1"/>
        <v>314</v>
      </c>
      <c r="F24">
        <f t="shared" si="2"/>
        <v>2.1182854555552924</v>
      </c>
      <c r="G24">
        <f t="shared" si="3"/>
        <v>0.75060701409174657</v>
      </c>
      <c r="H24">
        <f t="shared" si="4"/>
        <v>3.1847133757961785E-3</v>
      </c>
      <c r="K24" s="2"/>
      <c r="M24">
        <v>30</v>
      </c>
      <c r="N24" s="1">
        <v>3.38</v>
      </c>
      <c r="O24">
        <f t="shared" si="5"/>
        <v>29.370771113289432</v>
      </c>
      <c r="P24">
        <f t="shared" si="6"/>
        <v>303</v>
      </c>
      <c r="Q24">
        <f t="shared" si="7"/>
        <v>9.6933237997654895E-2</v>
      </c>
      <c r="R24">
        <f t="shared" si="8"/>
        <v>-2.3337328055093693</v>
      </c>
      <c r="S24">
        <f t="shared" si="9"/>
        <v>3.3003300330033004E-3</v>
      </c>
      <c r="V24" s="2"/>
      <c r="X24">
        <v>44</v>
      </c>
      <c r="Y24" s="1">
        <v>-9.15</v>
      </c>
      <c r="Z24">
        <f t="shared" si="10"/>
        <v>1.0621980274645875E-4</v>
      </c>
      <c r="AA24">
        <f t="shared" si="11"/>
        <v>317</v>
      </c>
      <c r="AB24">
        <f t="shared" si="12"/>
        <v>3.3507824210239351E-7</v>
      </c>
      <c r="AC24" s="1">
        <f t="shared" si="13"/>
        <v>-14.908901773877281</v>
      </c>
      <c r="AD24">
        <f t="shared" si="14"/>
        <v>3.1545741324921135E-3</v>
      </c>
    </row>
    <row r="25" spans="2:30" x14ac:dyDescent="0.25">
      <c r="B25">
        <v>43</v>
      </c>
      <c r="C25" s="1">
        <v>5.99</v>
      </c>
      <c r="D25">
        <f t="shared" si="0"/>
        <v>399.41460992710995</v>
      </c>
      <c r="E25">
        <f t="shared" si="1"/>
        <v>316</v>
      </c>
      <c r="F25">
        <f t="shared" si="2"/>
        <v>1.2639702845794618</v>
      </c>
      <c r="G25">
        <f t="shared" si="3"/>
        <v>0.23425778641308806</v>
      </c>
      <c r="H25">
        <f t="shared" si="4"/>
        <v>3.1645569620253164E-3</v>
      </c>
      <c r="K25" s="2"/>
      <c r="M25">
        <v>32</v>
      </c>
      <c r="N25" s="1">
        <v>3.61</v>
      </c>
      <c r="O25">
        <f t="shared" si="5"/>
        <v>36.966052814822504</v>
      </c>
      <c r="P25">
        <f t="shared" si="6"/>
        <v>305</v>
      </c>
      <c r="Q25">
        <f t="shared" si="7"/>
        <v>0.12120017316335248</v>
      </c>
      <c r="R25">
        <f t="shared" si="8"/>
        <v>-2.1103117766074115</v>
      </c>
      <c r="S25">
        <f t="shared" si="9"/>
        <v>3.2786885245901639E-3</v>
      </c>
      <c r="V25" s="2"/>
      <c r="X25">
        <v>44</v>
      </c>
      <c r="Y25" s="1">
        <v>-9.6300000000000008</v>
      </c>
      <c r="Z25">
        <f t="shared" si="10"/>
        <v>6.5727049820432952E-5</v>
      </c>
      <c r="AA25">
        <f t="shared" si="11"/>
        <v>317</v>
      </c>
      <c r="AB25">
        <f t="shared" si="12"/>
        <v>2.073408511685582E-7</v>
      </c>
      <c r="AC25" s="1">
        <f t="shared" si="13"/>
        <v>-15.388901773877281</v>
      </c>
      <c r="AD25">
        <f t="shared" si="14"/>
        <v>3.1545741324921135E-3</v>
      </c>
    </row>
    <row r="26" spans="2:30" x14ac:dyDescent="0.25">
      <c r="B26">
        <v>43</v>
      </c>
      <c r="C26" s="1">
        <v>6.18</v>
      </c>
      <c r="D26">
        <f t="shared" si="0"/>
        <v>482.99195635278551</v>
      </c>
      <c r="E26">
        <f t="shared" si="1"/>
        <v>316</v>
      </c>
      <c r="F26">
        <f t="shared" si="2"/>
        <v>1.5284555580784351</v>
      </c>
      <c r="G26">
        <f t="shared" si="3"/>
        <v>0.42425778641308765</v>
      </c>
      <c r="H26">
        <f t="shared" si="4"/>
        <v>3.1645569620253164E-3</v>
      </c>
      <c r="K26" s="2"/>
      <c r="M26">
        <v>32</v>
      </c>
      <c r="N26" s="1">
        <v>3.61</v>
      </c>
      <c r="O26">
        <f t="shared" si="5"/>
        <v>36.966052814822504</v>
      </c>
      <c r="P26">
        <f t="shared" si="6"/>
        <v>305</v>
      </c>
      <c r="Q26">
        <f t="shared" si="7"/>
        <v>0.12120017316335248</v>
      </c>
      <c r="R26">
        <f t="shared" si="8"/>
        <v>-2.1103117766074115</v>
      </c>
      <c r="S26">
        <f t="shared" si="9"/>
        <v>3.2786885245901639E-3</v>
      </c>
      <c r="V26" s="2"/>
      <c r="X26">
        <v>46</v>
      </c>
      <c r="Y26" s="1">
        <v>-9.3800000000000008</v>
      </c>
      <c r="Z26">
        <f t="shared" si="10"/>
        <v>8.4395202533337358E-5</v>
      </c>
      <c r="AA26">
        <f t="shared" si="11"/>
        <v>319</v>
      </c>
      <c r="AB26">
        <f t="shared" si="12"/>
        <v>2.6456176342738982E-7</v>
      </c>
      <c r="AC26" s="1">
        <f t="shared" si="13"/>
        <v>-15.145191102784846</v>
      </c>
      <c r="AD26">
        <f t="shared" si="14"/>
        <v>3.134796238244514E-3</v>
      </c>
    </row>
    <row r="27" spans="2:30" x14ac:dyDescent="0.25">
      <c r="B27">
        <v>45</v>
      </c>
      <c r="C27" s="1">
        <v>6.67</v>
      </c>
      <c r="D27">
        <f t="shared" si="0"/>
        <v>788.39560446263238</v>
      </c>
      <c r="E27">
        <f t="shared" si="1"/>
        <v>318</v>
      </c>
      <c r="F27">
        <f t="shared" si="2"/>
        <v>2.4792314605743155</v>
      </c>
      <c r="G27">
        <f t="shared" si="3"/>
        <v>0.90794861721982301</v>
      </c>
      <c r="H27">
        <f t="shared" si="4"/>
        <v>3.1446540880503146E-3</v>
      </c>
      <c r="K27" s="2"/>
      <c r="M27">
        <v>34</v>
      </c>
      <c r="N27" s="1">
        <v>3.33</v>
      </c>
      <c r="O27">
        <f t="shared" si="5"/>
        <v>27.938341703236507</v>
      </c>
      <c r="P27">
        <f t="shared" si="6"/>
        <v>307</v>
      </c>
      <c r="Q27">
        <f t="shared" si="7"/>
        <v>9.100437036884855E-2</v>
      </c>
      <c r="R27">
        <f t="shared" si="8"/>
        <v>-2.3968477475871972</v>
      </c>
      <c r="S27">
        <f t="shared" si="9"/>
        <v>3.2573289902280132E-3</v>
      </c>
      <c r="V27" s="2"/>
      <c r="X27">
        <v>46</v>
      </c>
      <c r="Y27" s="1">
        <v>-9.17</v>
      </c>
      <c r="Z27">
        <f t="shared" si="10"/>
        <v>1.0411650973098415E-4</v>
      </c>
      <c r="AA27">
        <f t="shared" si="11"/>
        <v>319</v>
      </c>
      <c r="AB27">
        <f t="shared" si="12"/>
        <v>3.2638404304383744E-7</v>
      </c>
      <c r="AC27" s="1">
        <f t="shared" si="13"/>
        <v>-14.935191102784845</v>
      </c>
      <c r="AD27">
        <f t="shared" si="14"/>
        <v>3.134796238244514E-3</v>
      </c>
    </row>
    <row r="28" spans="2:30" x14ac:dyDescent="0.25">
      <c r="B28">
        <v>48</v>
      </c>
      <c r="C28" s="1">
        <v>6.38</v>
      </c>
      <c r="D28">
        <f t="shared" si="0"/>
        <v>589.92770765846865</v>
      </c>
      <c r="E28">
        <f t="shared" si="1"/>
        <v>321</v>
      </c>
      <c r="F28">
        <f t="shared" si="2"/>
        <v>1.8377810207428931</v>
      </c>
      <c r="G28">
        <f t="shared" si="3"/>
        <v>0.608558876869984</v>
      </c>
      <c r="H28">
        <f t="shared" si="4"/>
        <v>3.1152647975077881E-3</v>
      </c>
      <c r="K28" s="2"/>
      <c r="M28">
        <v>34</v>
      </c>
      <c r="N28" s="1">
        <v>3.95</v>
      </c>
      <c r="O28">
        <f t="shared" si="5"/>
        <v>51.935366834831441</v>
      </c>
      <c r="P28">
        <f t="shared" si="6"/>
        <v>307</v>
      </c>
      <c r="Q28">
        <f t="shared" si="7"/>
        <v>0.16917057600922294</v>
      </c>
      <c r="R28">
        <f t="shared" si="8"/>
        <v>-1.7768477475871969</v>
      </c>
      <c r="S28">
        <f t="shared" si="9"/>
        <v>3.2573289902280132E-3</v>
      </c>
      <c r="V28" s="2"/>
      <c r="X28">
        <v>46</v>
      </c>
      <c r="Y28" s="1">
        <v>-9.3800000000000008</v>
      </c>
      <c r="Z28">
        <f t="shared" si="10"/>
        <v>8.4395202533337358E-5</v>
      </c>
      <c r="AA28">
        <f t="shared" si="11"/>
        <v>319</v>
      </c>
      <c r="AB28">
        <f t="shared" si="12"/>
        <v>2.6456176342738982E-7</v>
      </c>
      <c r="AC28" s="1">
        <f t="shared" si="13"/>
        <v>-15.145191102784846</v>
      </c>
      <c r="AD28">
        <f t="shared" si="14"/>
        <v>3.134796238244514E-3</v>
      </c>
    </row>
    <row r="29" spans="2:30" x14ac:dyDescent="0.25">
      <c r="B29">
        <v>48</v>
      </c>
      <c r="C29" s="1">
        <v>6.14</v>
      </c>
      <c r="D29">
        <f t="shared" si="0"/>
        <v>464.05357085927614</v>
      </c>
      <c r="E29">
        <f t="shared" si="1"/>
        <v>321</v>
      </c>
      <c r="F29">
        <f t="shared" si="2"/>
        <v>1.4456497534556889</v>
      </c>
      <c r="G29">
        <f t="shared" si="3"/>
        <v>0.36855887686998384</v>
      </c>
      <c r="H29">
        <f t="shared" si="4"/>
        <v>3.1152647975077881E-3</v>
      </c>
      <c r="K29" s="2"/>
      <c r="M29">
        <v>34</v>
      </c>
      <c r="N29" s="1">
        <v>3.33</v>
      </c>
      <c r="O29">
        <f t="shared" si="5"/>
        <v>27.938341703236507</v>
      </c>
      <c r="P29">
        <f t="shared" si="6"/>
        <v>307</v>
      </c>
      <c r="Q29">
        <f t="shared" si="7"/>
        <v>9.100437036884855E-2</v>
      </c>
      <c r="R29">
        <f t="shared" si="8"/>
        <v>-2.3968477475871972</v>
      </c>
      <c r="S29">
        <f t="shared" si="9"/>
        <v>3.2573289902280132E-3</v>
      </c>
      <c r="V29" s="2"/>
      <c r="X29">
        <v>48</v>
      </c>
      <c r="Y29" s="1">
        <v>-9.25</v>
      </c>
      <c r="Z29">
        <f t="shared" si="10"/>
        <v>9.6111652061394695E-5</v>
      </c>
      <c r="AA29">
        <f t="shared" si="11"/>
        <v>321</v>
      </c>
      <c r="AB29">
        <f t="shared" si="12"/>
        <v>2.9941324629717974E-7</v>
      </c>
      <c r="AC29" s="1">
        <f t="shared" si="13"/>
        <v>-15.021441123130016</v>
      </c>
      <c r="AD29">
        <f t="shared" si="14"/>
        <v>3.1152647975077881E-3</v>
      </c>
    </row>
    <row r="30" spans="2:30" x14ac:dyDescent="0.25">
      <c r="B30">
        <v>48</v>
      </c>
      <c r="C30" s="1">
        <v>6.18</v>
      </c>
      <c r="D30">
        <f t="shared" si="0"/>
        <v>482.99195635278551</v>
      </c>
      <c r="E30">
        <f t="shared" si="1"/>
        <v>321</v>
      </c>
      <c r="F30">
        <f t="shared" si="2"/>
        <v>1.5046478391052509</v>
      </c>
      <c r="G30">
        <f t="shared" si="3"/>
        <v>0.40855887686998393</v>
      </c>
      <c r="H30">
        <f t="shared" si="4"/>
        <v>3.1152647975077881E-3</v>
      </c>
      <c r="K30" s="2"/>
      <c r="M30">
        <v>34</v>
      </c>
      <c r="N30" s="1">
        <v>3.95</v>
      </c>
      <c r="O30">
        <f t="shared" si="5"/>
        <v>51.935366834831441</v>
      </c>
      <c r="P30">
        <f t="shared" si="6"/>
        <v>307</v>
      </c>
      <c r="Q30">
        <f t="shared" si="7"/>
        <v>0.16917057600922294</v>
      </c>
      <c r="R30">
        <f t="shared" si="8"/>
        <v>-1.7768477475871969</v>
      </c>
      <c r="S30">
        <f t="shared" si="9"/>
        <v>3.2573289902280132E-3</v>
      </c>
      <c r="V30" s="2"/>
      <c r="X30">
        <v>48</v>
      </c>
      <c r="Y30" s="1">
        <v>-9.39</v>
      </c>
      <c r="Z30">
        <f t="shared" si="10"/>
        <v>8.3555456237358042E-5</v>
      </c>
      <c r="AA30">
        <f t="shared" si="11"/>
        <v>321</v>
      </c>
      <c r="AB30">
        <f t="shared" si="12"/>
        <v>2.6029737145594403E-7</v>
      </c>
      <c r="AC30" s="1">
        <f t="shared" si="13"/>
        <v>-15.161441123130016</v>
      </c>
      <c r="AD30">
        <f t="shared" si="14"/>
        <v>3.1152647975077881E-3</v>
      </c>
    </row>
    <row r="31" spans="2:30" x14ac:dyDescent="0.25">
      <c r="B31">
        <v>48</v>
      </c>
      <c r="C31" s="1">
        <v>6.09</v>
      </c>
      <c r="D31">
        <f t="shared" si="0"/>
        <v>441.42141114597064</v>
      </c>
      <c r="E31">
        <f t="shared" si="1"/>
        <v>321</v>
      </c>
      <c r="F31">
        <f t="shared" si="2"/>
        <v>1.3751445830092544</v>
      </c>
      <c r="G31">
        <f t="shared" si="3"/>
        <v>0.31855887686998408</v>
      </c>
      <c r="H31">
        <f t="shared" si="4"/>
        <v>3.1152647975077881E-3</v>
      </c>
      <c r="K31" s="2"/>
      <c r="M31">
        <v>35</v>
      </c>
      <c r="N31" s="1">
        <v>3.45</v>
      </c>
      <c r="O31">
        <f t="shared" si="5"/>
        <v>31.500392308747937</v>
      </c>
      <c r="P31">
        <f t="shared" si="6"/>
        <v>308</v>
      </c>
      <c r="Q31">
        <f t="shared" si="7"/>
        <v>0.10227400100242837</v>
      </c>
      <c r="R31">
        <f t="shared" si="8"/>
        <v>-2.2800997829735743</v>
      </c>
      <c r="S31">
        <f t="shared" si="9"/>
        <v>3.246753246753247E-3</v>
      </c>
      <c r="V31" s="2"/>
      <c r="X31">
        <v>50</v>
      </c>
      <c r="Y31" s="1">
        <v>-9.24</v>
      </c>
      <c r="Z31">
        <f t="shared" si="10"/>
        <v>9.7077590223347118E-5</v>
      </c>
      <c r="AA31">
        <f t="shared" si="11"/>
        <v>323</v>
      </c>
      <c r="AB31">
        <f t="shared" si="12"/>
        <v>3.0054981493296321E-7</v>
      </c>
      <c r="AC31" s="1">
        <f t="shared" si="13"/>
        <v>-15.017652323222658</v>
      </c>
      <c r="AD31">
        <f t="shared" si="14"/>
        <v>3.0959752321981426E-3</v>
      </c>
    </row>
    <row r="32" spans="2:30" x14ac:dyDescent="0.25">
      <c r="B32">
        <v>50</v>
      </c>
      <c r="C32" s="1">
        <v>7.23</v>
      </c>
      <c r="D32">
        <f t="shared" si="0"/>
        <v>1380.2225040870533</v>
      </c>
      <c r="E32">
        <f t="shared" si="1"/>
        <v>323</v>
      </c>
      <c r="F32">
        <f t="shared" si="2"/>
        <v>4.2731346875760163</v>
      </c>
      <c r="G32">
        <f t="shared" si="3"/>
        <v>1.452347676777344</v>
      </c>
      <c r="H32">
        <f t="shared" si="4"/>
        <v>3.0959752321981426E-3</v>
      </c>
      <c r="K32" s="2"/>
      <c r="M32">
        <v>35</v>
      </c>
      <c r="N32" s="1">
        <v>3.45</v>
      </c>
      <c r="O32">
        <f t="shared" si="5"/>
        <v>31.500392308747937</v>
      </c>
      <c r="P32">
        <f t="shared" si="6"/>
        <v>308</v>
      </c>
      <c r="Q32">
        <f t="shared" si="7"/>
        <v>0.10227400100242837</v>
      </c>
      <c r="R32">
        <f t="shared" si="8"/>
        <v>-2.2800997829735743</v>
      </c>
      <c r="S32">
        <f t="shared" si="9"/>
        <v>3.246753246753247E-3</v>
      </c>
      <c r="V32" s="2"/>
      <c r="X32">
        <v>50</v>
      </c>
      <c r="Y32" s="1">
        <v>-9.34</v>
      </c>
      <c r="Z32">
        <f t="shared" si="10"/>
        <v>8.7839436086846345E-5</v>
      </c>
      <c r="AA32">
        <f t="shared" si="11"/>
        <v>323</v>
      </c>
      <c r="AB32">
        <f t="shared" si="12"/>
        <v>2.71948718535128E-7</v>
      </c>
      <c r="AC32" s="1">
        <f t="shared" si="13"/>
        <v>-15.117652323222657</v>
      </c>
      <c r="AD32">
        <f t="shared" si="14"/>
        <v>3.0959752321981426E-3</v>
      </c>
    </row>
    <row r="33" spans="2:30" x14ac:dyDescent="0.25">
      <c r="B33">
        <v>50</v>
      </c>
      <c r="C33" s="1">
        <v>7.23</v>
      </c>
      <c r="D33">
        <f t="shared" si="0"/>
        <v>1380.2225040870533</v>
      </c>
      <c r="E33">
        <f t="shared" si="1"/>
        <v>323</v>
      </c>
      <c r="F33">
        <f t="shared" si="2"/>
        <v>4.2731346875760163</v>
      </c>
      <c r="G33">
        <f t="shared" si="3"/>
        <v>1.452347676777344</v>
      </c>
      <c r="H33">
        <f t="shared" si="4"/>
        <v>3.0959752321981426E-3</v>
      </c>
      <c r="K33" s="2"/>
      <c r="M33">
        <v>36</v>
      </c>
      <c r="N33" s="1">
        <v>3.42</v>
      </c>
      <c r="O33">
        <f t="shared" si="5"/>
        <v>30.569415021050208</v>
      </c>
      <c r="P33">
        <f t="shared" si="6"/>
        <v>309</v>
      </c>
      <c r="Q33">
        <f t="shared" si="7"/>
        <v>9.8930145699191618E-2</v>
      </c>
      <c r="R33">
        <f t="shared" si="8"/>
        <v>-2.3133412768977455</v>
      </c>
      <c r="S33">
        <f t="shared" si="9"/>
        <v>3.2362459546925568E-3</v>
      </c>
      <c r="V33" s="2"/>
      <c r="X33">
        <v>52</v>
      </c>
      <c r="Y33" s="1">
        <v>-9.51</v>
      </c>
      <c r="Z33">
        <f t="shared" si="10"/>
        <v>7.4107041736139E-5</v>
      </c>
      <c r="AA33">
        <f t="shared" si="11"/>
        <v>325</v>
      </c>
      <c r="AB33">
        <f t="shared" si="12"/>
        <v>2.2802166688042771E-7</v>
      </c>
      <c r="AC33" s="1">
        <f t="shared" si="13"/>
        <v>-15.293825182329737</v>
      </c>
      <c r="AD33">
        <f t="shared" si="14"/>
        <v>3.0769230769230769E-3</v>
      </c>
    </row>
    <row r="34" spans="2:30" x14ac:dyDescent="0.25">
      <c r="B34">
        <v>50</v>
      </c>
      <c r="C34" s="1">
        <v>6.75</v>
      </c>
      <c r="D34">
        <f t="shared" si="0"/>
        <v>854.05876252615155</v>
      </c>
      <c r="E34">
        <f t="shared" si="1"/>
        <v>323</v>
      </c>
      <c r="F34">
        <f t="shared" si="2"/>
        <v>2.6441447756227601</v>
      </c>
      <c r="G34">
        <f t="shared" si="3"/>
        <v>0.97234767677734335</v>
      </c>
      <c r="H34">
        <f t="shared" si="4"/>
        <v>3.0959752321981426E-3</v>
      </c>
      <c r="K34" s="2"/>
      <c r="M34">
        <v>36</v>
      </c>
      <c r="N34" s="1">
        <v>3.91</v>
      </c>
      <c r="O34">
        <f t="shared" si="5"/>
        <v>49.898951973407868</v>
      </c>
      <c r="P34">
        <f t="shared" si="6"/>
        <v>309</v>
      </c>
      <c r="Q34">
        <f t="shared" si="7"/>
        <v>0.16148528146733937</v>
      </c>
      <c r="R34">
        <f t="shared" si="8"/>
        <v>-1.8233412768977453</v>
      </c>
      <c r="S34">
        <f t="shared" si="9"/>
        <v>3.2362459546925568E-3</v>
      </c>
      <c r="V34" s="2"/>
      <c r="X34">
        <v>52</v>
      </c>
      <c r="Y34" s="1">
        <v>-9.2899999999999991</v>
      </c>
      <c r="Z34">
        <f t="shared" si="10"/>
        <v>9.234306028007071E-5</v>
      </c>
      <c r="AA34">
        <f t="shared" si="11"/>
        <v>325</v>
      </c>
      <c r="AB34">
        <f t="shared" si="12"/>
        <v>2.8413249316944834E-7</v>
      </c>
      <c r="AC34" s="1">
        <f t="shared" si="13"/>
        <v>-15.073825182329736</v>
      </c>
      <c r="AD34">
        <f t="shared" si="14"/>
        <v>3.0769230769230769E-3</v>
      </c>
    </row>
    <row r="35" spans="2:30" x14ac:dyDescent="0.25">
      <c r="B35">
        <v>52</v>
      </c>
      <c r="C35" s="1">
        <v>7.23</v>
      </c>
      <c r="D35">
        <f t="shared" si="0"/>
        <v>1380.2225040870533</v>
      </c>
      <c r="E35">
        <f t="shared" si="1"/>
        <v>325</v>
      </c>
      <c r="F35">
        <f t="shared" si="2"/>
        <v>4.2468384741140097</v>
      </c>
      <c r="G35">
        <f t="shared" si="3"/>
        <v>1.4461748176702629</v>
      </c>
      <c r="H35">
        <f t="shared" si="4"/>
        <v>3.0769230769230769E-3</v>
      </c>
      <c r="K35" s="2"/>
      <c r="M35">
        <v>36</v>
      </c>
      <c r="N35" s="1">
        <v>3.42</v>
      </c>
      <c r="O35">
        <f t="shared" si="5"/>
        <v>30.569415021050208</v>
      </c>
      <c r="P35">
        <f t="shared" si="6"/>
        <v>309</v>
      </c>
      <c r="Q35">
        <f t="shared" si="7"/>
        <v>9.8930145699191618E-2</v>
      </c>
      <c r="R35">
        <f t="shared" si="8"/>
        <v>-2.3133412768977455</v>
      </c>
      <c r="S35">
        <f t="shared" si="9"/>
        <v>3.2362459546925568E-3</v>
      </c>
      <c r="V35" s="2"/>
      <c r="X35">
        <v>52</v>
      </c>
      <c r="Y35" s="1">
        <v>-9.1</v>
      </c>
      <c r="Z35">
        <f t="shared" si="10"/>
        <v>1.1166580849011478E-4</v>
      </c>
      <c r="AA35">
        <f t="shared" si="11"/>
        <v>325</v>
      </c>
      <c r="AB35">
        <f t="shared" si="12"/>
        <v>3.4358710304650703E-7</v>
      </c>
      <c r="AC35" s="1">
        <f t="shared" si="13"/>
        <v>-14.883825182329737</v>
      </c>
      <c r="AD35">
        <f t="shared" si="14"/>
        <v>3.0769230769230769E-3</v>
      </c>
    </row>
    <row r="36" spans="2:30" x14ac:dyDescent="0.25">
      <c r="B36">
        <v>52</v>
      </c>
      <c r="C36" s="1">
        <v>6.19</v>
      </c>
      <c r="D36">
        <f t="shared" ref="D36:D58" si="15">EXP(C36)</f>
        <v>487.84610621444051</v>
      </c>
      <c r="E36">
        <f t="shared" si="1"/>
        <v>325</v>
      </c>
      <c r="F36">
        <f t="shared" si="2"/>
        <v>1.5010649421982785</v>
      </c>
      <c r="G36">
        <f t="shared" si="3"/>
        <v>0.40617481767026287</v>
      </c>
      <c r="H36">
        <f t="shared" si="4"/>
        <v>3.0769230769230769E-3</v>
      </c>
      <c r="K36" s="2"/>
      <c r="M36">
        <v>36</v>
      </c>
      <c r="N36" s="1">
        <v>3.91</v>
      </c>
      <c r="O36">
        <f t="shared" si="5"/>
        <v>49.898951973407868</v>
      </c>
      <c r="P36">
        <f t="shared" si="6"/>
        <v>309</v>
      </c>
      <c r="Q36">
        <f t="shared" si="7"/>
        <v>0.16148528146733937</v>
      </c>
      <c r="R36">
        <f t="shared" si="8"/>
        <v>-1.8233412768977453</v>
      </c>
      <c r="S36">
        <f t="shared" si="9"/>
        <v>3.2362459546925568E-3</v>
      </c>
      <c r="V36" s="2"/>
      <c r="X36">
        <v>54</v>
      </c>
      <c r="Y36" s="1">
        <v>-9.2799999999999994</v>
      </c>
      <c r="Z36">
        <f t="shared" si="10"/>
        <v>9.3271123464948804E-5</v>
      </c>
      <c r="AA36">
        <f t="shared" si="11"/>
        <v>327</v>
      </c>
      <c r="AB36">
        <f t="shared" si="12"/>
        <v>2.8523279347079143E-7</v>
      </c>
      <c r="AC36" s="1">
        <f t="shared" si="13"/>
        <v>-15.069960170897254</v>
      </c>
      <c r="AD36">
        <f t="shared" si="14"/>
        <v>3.0581039755351682E-3</v>
      </c>
    </row>
    <row r="37" spans="2:30" x14ac:dyDescent="0.25">
      <c r="B37">
        <v>54</v>
      </c>
      <c r="C37" s="1">
        <v>7.23</v>
      </c>
      <c r="D37">
        <f t="shared" si="15"/>
        <v>1380.2225040870533</v>
      </c>
      <c r="E37">
        <f t="shared" si="1"/>
        <v>327</v>
      </c>
      <c r="F37">
        <f t="shared" si="2"/>
        <v>4.220863926871723</v>
      </c>
      <c r="G37">
        <f t="shared" si="3"/>
        <v>1.4400398291027472</v>
      </c>
      <c r="H37">
        <f t="shared" si="4"/>
        <v>3.0581039755351682E-3</v>
      </c>
      <c r="K37" s="2"/>
      <c r="M37">
        <v>40</v>
      </c>
      <c r="N37" s="1">
        <v>3.81</v>
      </c>
      <c r="O37">
        <f t="shared" si="5"/>
        <v>45.150438866318723</v>
      </c>
      <c r="P37">
        <f t="shared" si="6"/>
        <v>313</v>
      </c>
      <c r="Q37">
        <f t="shared" si="7"/>
        <v>0.1442506034067691</v>
      </c>
      <c r="R37">
        <f t="shared" si="8"/>
        <v>-1.9362031905401531</v>
      </c>
      <c r="S37">
        <f t="shared" si="9"/>
        <v>3.1948881789137379E-3</v>
      </c>
      <c r="V37" s="2"/>
      <c r="X37">
        <v>54</v>
      </c>
      <c r="Y37" s="1">
        <v>-9.31</v>
      </c>
      <c r="Z37">
        <f t="shared" si="10"/>
        <v>9.0514545175610921E-5</v>
      </c>
      <c r="AA37">
        <f t="shared" si="11"/>
        <v>327</v>
      </c>
      <c r="AB37">
        <f t="shared" si="12"/>
        <v>2.7680289044529331E-7</v>
      </c>
      <c r="AC37" s="1">
        <f t="shared" si="13"/>
        <v>-15.099960170897255</v>
      </c>
      <c r="AD37">
        <f t="shared" si="14"/>
        <v>3.0581039755351682E-3</v>
      </c>
    </row>
    <row r="38" spans="2:30" x14ac:dyDescent="0.25">
      <c r="B38">
        <v>54</v>
      </c>
      <c r="C38" s="1">
        <v>6.09</v>
      </c>
      <c r="D38">
        <f t="shared" si="15"/>
        <v>441.42141114597064</v>
      </c>
      <c r="E38">
        <f t="shared" si="1"/>
        <v>327</v>
      </c>
      <c r="F38">
        <f t="shared" si="2"/>
        <v>1.3499125723118368</v>
      </c>
      <c r="G38">
        <f t="shared" si="3"/>
        <v>0.30003982910274651</v>
      </c>
      <c r="H38">
        <f t="shared" si="4"/>
        <v>3.0581039755351682E-3</v>
      </c>
      <c r="K38" s="2"/>
      <c r="M38">
        <v>40</v>
      </c>
      <c r="N38" s="1">
        <v>4.1100000000000003</v>
      </c>
      <c r="O38">
        <f t="shared" si="5"/>
        <v>60.94671756962223</v>
      </c>
      <c r="P38">
        <f t="shared" si="6"/>
        <v>313</v>
      </c>
      <c r="Q38">
        <f t="shared" si="7"/>
        <v>0.19471794750678029</v>
      </c>
      <c r="R38">
        <f t="shared" si="8"/>
        <v>-1.6362031905401528</v>
      </c>
      <c r="S38">
        <f t="shared" si="9"/>
        <v>3.1948881789137379E-3</v>
      </c>
      <c r="V38" s="2"/>
      <c r="X38">
        <v>54</v>
      </c>
      <c r="Y38" s="1">
        <v>-9.2799999999999994</v>
      </c>
      <c r="Z38">
        <f t="shared" si="10"/>
        <v>9.3271123464948804E-5</v>
      </c>
      <c r="AA38">
        <f t="shared" si="11"/>
        <v>327</v>
      </c>
      <c r="AB38">
        <f t="shared" si="12"/>
        <v>2.8523279347079143E-7</v>
      </c>
      <c r="AC38" s="1">
        <f t="shared" si="13"/>
        <v>-15.069960170897254</v>
      </c>
      <c r="AD38">
        <f t="shared" si="14"/>
        <v>3.0581039755351682E-3</v>
      </c>
    </row>
    <row r="39" spans="2:30" x14ac:dyDescent="0.25">
      <c r="B39">
        <v>54</v>
      </c>
      <c r="C39" s="1">
        <v>6.17</v>
      </c>
      <c r="D39">
        <f t="shared" si="15"/>
        <v>478.18610608926082</v>
      </c>
      <c r="E39">
        <f t="shared" si="1"/>
        <v>327</v>
      </c>
      <c r="F39">
        <f t="shared" si="2"/>
        <v>1.4623428320772502</v>
      </c>
      <c r="G39">
        <f t="shared" si="3"/>
        <v>0.38003982910274658</v>
      </c>
      <c r="H39">
        <f t="shared" si="4"/>
        <v>3.0581039755351682E-3</v>
      </c>
      <c r="K39" s="2"/>
      <c r="M39">
        <v>40</v>
      </c>
      <c r="N39" s="1">
        <v>3.81</v>
      </c>
      <c r="O39">
        <f t="shared" si="5"/>
        <v>45.150438866318723</v>
      </c>
      <c r="P39">
        <f t="shared" si="6"/>
        <v>313</v>
      </c>
      <c r="Q39">
        <f t="shared" si="7"/>
        <v>0.1442506034067691</v>
      </c>
      <c r="R39">
        <f t="shared" si="8"/>
        <v>-1.9362031905401531</v>
      </c>
      <c r="S39">
        <f t="shared" si="9"/>
        <v>3.1948881789137379E-3</v>
      </c>
      <c r="V39" s="2"/>
      <c r="X39">
        <v>54</v>
      </c>
      <c r="Y39" s="1">
        <v>-9.6300000000000008</v>
      </c>
      <c r="Z39">
        <f t="shared" si="10"/>
        <v>6.5727049820432952E-5</v>
      </c>
      <c r="AA39">
        <f t="shared" si="11"/>
        <v>327</v>
      </c>
      <c r="AB39">
        <f t="shared" si="12"/>
        <v>2.0100015235606407E-7</v>
      </c>
      <c r="AC39" s="1">
        <f t="shared" si="13"/>
        <v>-15.419960170897253</v>
      </c>
      <c r="AD39">
        <f t="shared" si="14"/>
        <v>3.0581039755351682E-3</v>
      </c>
    </row>
    <row r="40" spans="2:30" x14ac:dyDescent="0.25">
      <c r="B40">
        <v>54</v>
      </c>
      <c r="C40" s="1">
        <v>6.21</v>
      </c>
      <c r="D40">
        <f t="shared" si="15"/>
        <v>497.70125128680706</v>
      </c>
      <c r="E40">
        <f t="shared" si="1"/>
        <v>327</v>
      </c>
      <c r="F40">
        <f t="shared" si="2"/>
        <v>1.5220221751890124</v>
      </c>
      <c r="G40">
        <f t="shared" si="3"/>
        <v>0.42003982910274656</v>
      </c>
      <c r="H40">
        <f t="shared" si="4"/>
        <v>3.0581039755351682E-3</v>
      </c>
      <c r="K40" s="2"/>
      <c r="M40">
        <v>40</v>
      </c>
      <c r="N40" s="1">
        <v>4.1100000000000003</v>
      </c>
      <c r="O40">
        <f t="shared" si="5"/>
        <v>60.94671756962223</v>
      </c>
      <c r="P40">
        <f t="shared" si="6"/>
        <v>313</v>
      </c>
      <c r="Q40">
        <f t="shared" si="7"/>
        <v>0.19471794750678029</v>
      </c>
      <c r="R40">
        <f t="shared" si="8"/>
        <v>-1.6362031905401528</v>
      </c>
      <c r="S40">
        <f t="shared" si="9"/>
        <v>3.1948881789137379E-3</v>
      </c>
      <c r="V40" s="2"/>
      <c r="X40">
        <v>56</v>
      </c>
      <c r="Y40" s="1">
        <v>-9.2799999999999994</v>
      </c>
      <c r="Z40">
        <f t="shared" si="10"/>
        <v>9.3271123464948804E-5</v>
      </c>
      <c r="AA40">
        <f t="shared" si="11"/>
        <v>329</v>
      </c>
      <c r="AB40">
        <f t="shared" si="12"/>
        <v>2.8349885551656171E-7</v>
      </c>
      <c r="AC40" s="1">
        <f t="shared" si="13"/>
        <v>-15.076057750765372</v>
      </c>
      <c r="AD40">
        <f t="shared" si="14"/>
        <v>3.0395136778115501E-3</v>
      </c>
    </row>
    <row r="41" spans="2:30" x14ac:dyDescent="0.25">
      <c r="B41">
        <v>58</v>
      </c>
      <c r="C41" s="1">
        <v>7.23</v>
      </c>
      <c r="D41">
        <f t="shared" si="15"/>
        <v>1380.2225040870533</v>
      </c>
      <c r="E41">
        <f t="shared" si="1"/>
        <v>331</v>
      </c>
      <c r="F41">
        <f t="shared" si="2"/>
        <v>4.1698565078158705</v>
      </c>
      <c r="G41">
        <f t="shared" si="3"/>
        <v>1.4278816246229373</v>
      </c>
      <c r="H41">
        <f t="shared" si="4"/>
        <v>3.0211480362537764E-3</v>
      </c>
      <c r="K41" s="2"/>
      <c r="M41">
        <v>42</v>
      </c>
      <c r="N41" s="1">
        <v>4.0199999999999996</v>
      </c>
      <c r="O41">
        <f t="shared" si="5"/>
        <v>55.70110582679559</v>
      </c>
      <c r="P41">
        <f t="shared" si="6"/>
        <v>315</v>
      </c>
      <c r="Q41">
        <f t="shared" si="7"/>
        <v>0.17682890738665266</v>
      </c>
      <c r="R41">
        <f t="shared" si="8"/>
        <v>-1.7325726388256335</v>
      </c>
      <c r="S41">
        <f t="shared" si="9"/>
        <v>3.1746031746031746E-3</v>
      </c>
      <c r="V41" s="2"/>
      <c r="X41">
        <v>56</v>
      </c>
      <c r="Y41" s="1">
        <v>-9.06</v>
      </c>
      <c r="Z41">
        <f t="shared" si="10"/>
        <v>1.1622297658541522E-4</v>
      </c>
      <c r="AA41">
        <f t="shared" si="11"/>
        <v>329</v>
      </c>
      <c r="AB41">
        <f t="shared" si="12"/>
        <v>3.532613270073411E-7</v>
      </c>
      <c r="AC41" s="1">
        <f t="shared" si="13"/>
        <v>-14.856057750765371</v>
      </c>
      <c r="AD41">
        <f t="shared" si="14"/>
        <v>3.0395136778115501E-3</v>
      </c>
    </row>
    <row r="42" spans="2:30" x14ac:dyDescent="0.25">
      <c r="B42">
        <v>58</v>
      </c>
      <c r="C42" s="1">
        <v>6.53</v>
      </c>
      <c r="D42">
        <f t="shared" si="15"/>
        <v>685.39821149180921</v>
      </c>
      <c r="E42">
        <f t="shared" si="1"/>
        <v>331</v>
      </c>
      <c r="F42">
        <f t="shared" si="2"/>
        <v>2.0706894607003301</v>
      </c>
      <c r="G42">
        <f t="shared" si="3"/>
        <v>0.72788162462293748</v>
      </c>
      <c r="H42">
        <f t="shared" si="4"/>
        <v>3.0211480362537764E-3</v>
      </c>
      <c r="K42" s="2"/>
      <c r="M42">
        <v>42</v>
      </c>
      <c r="N42" s="1">
        <v>4.0199999999999996</v>
      </c>
      <c r="O42">
        <f t="shared" si="5"/>
        <v>55.70110582679559</v>
      </c>
      <c r="P42">
        <f t="shared" si="6"/>
        <v>315</v>
      </c>
      <c r="Q42">
        <f t="shared" si="7"/>
        <v>0.17682890738665266</v>
      </c>
      <c r="R42">
        <f t="shared" si="8"/>
        <v>-1.7325726388256335</v>
      </c>
      <c r="S42">
        <f t="shared" si="9"/>
        <v>3.1746031746031746E-3</v>
      </c>
      <c r="V42" s="2"/>
      <c r="X42">
        <v>58</v>
      </c>
      <c r="Y42" s="1">
        <v>-9.42</v>
      </c>
      <c r="Z42">
        <f t="shared" si="10"/>
        <v>8.1086019309152004E-5</v>
      </c>
      <c r="AA42">
        <f t="shared" si="11"/>
        <v>331</v>
      </c>
      <c r="AB42">
        <f t="shared" si="12"/>
        <v>2.4497286800348038E-7</v>
      </c>
      <c r="AC42" s="1">
        <f t="shared" si="13"/>
        <v>-15.222118375377063</v>
      </c>
      <c r="AD42">
        <f t="shared" si="14"/>
        <v>3.0211480362537764E-3</v>
      </c>
    </row>
    <row r="43" spans="2:30" x14ac:dyDescent="0.25">
      <c r="B43">
        <v>60</v>
      </c>
      <c r="C43" s="1">
        <v>6.68</v>
      </c>
      <c r="D43">
        <f t="shared" si="15"/>
        <v>796.31911201590538</v>
      </c>
      <c r="E43">
        <f t="shared" si="1"/>
        <v>333</v>
      </c>
      <c r="F43">
        <f t="shared" si="2"/>
        <v>2.3913486847324488</v>
      </c>
      <c r="G43">
        <f t="shared" si="3"/>
        <v>0.87185751001955603</v>
      </c>
      <c r="H43">
        <f t="shared" si="4"/>
        <v>3.003003003003003E-3</v>
      </c>
      <c r="K43" s="2"/>
      <c r="M43">
        <v>44</v>
      </c>
      <c r="N43" s="1">
        <v>4.25</v>
      </c>
      <c r="O43">
        <f t="shared" si="5"/>
        <v>70.105412346687856</v>
      </c>
      <c r="P43">
        <f t="shared" si="6"/>
        <v>317</v>
      </c>
      <c r="Q43">
        <f t="shared" si="7"/>
        <v>0.22115272033655475</v>
      </c>
      <c r="R43">
        <f t="shared" si="8"/>
        <v>-1.5089017738772805</v>
      </c>
      <c r="S43">
        <f t="shared" si="9"/>
        <v>3.1545741324921135E-3</v>
      </c>
      <c r="V43" s="2"/>
      <c r="X43">
        <v>58</v>
      </c>
      <c r="Y43" s="1">
        <v>-9.52</v>
      </c>
      <c r="Z43">
        <f t="shared" si="10"/>
        <v>7.3369664350507083E-5</v>
      </c>
      <c r="AA43">
        <f t="shared" si="11"/>
        <v>331</v>
      </c>
      <c r="AB43">
        <f t="shared" si="12"/>
        <v>2.2166061737313318E-7</v>
      </c>
      <c r="AC43" s="1">
        <f t="shared" si="13"/>
        <v>-15.322118375377062</v>
      </c>
      <c r="AD43">
        <f t="shared" si="14"/>
        <v>3.0211480362537764E-3</v>
      </c>
    </row>
    <row r="44" spans="2:30" x14ac:dyDescent="0.25">
      <c r="B44">
        <v>60</v>
      </c>
      <c r="C44" s="1">
        <v>6.73</v>
      </c>
      <c r="D44">
        <f t="shared" si="15"/>
        <v>837.14726595414334</v>
      </c>
      <c r="E44">
        <f t="shared" si="1"/>
        <v>333</v>
      </c>
      <c r="F44">
        <f t="shared" si="2"/>
        <v>2.5139557536160462</v>
      </c>
      <c r="G44">
        <f t="shared" si="3"/>
        <v>0.92185751001955674</v>
      </c>
      <c r="H44">
        <f t="shared" si="4"/>
        <v>3.003003003003003E-3</v>
      </c>
      <c r="K44" s="2"/>
      <c r="M44">
        <v>44</v>
      </c>
      <c r="N44" s="1">
        <v>4.03</v>
      </c>
      <c r="O44">
        <f t="shared" si="5"/>
        <v>56.260911247127851</v>
      </c>
      <c r="P44">
        <f t="shared" si="6"/>
        <v>317</v>
      </c>
      <c r="Q44">
        <f t="shared" si="7"/>
        <v>0.17747921529062413</v>
      </c>
      <c r="R44">
        <f t="shared" si="8"/>
        <v>-1.7289017738772805</v>
      </c>
      <c r="S44">
        <f t="shared" si="9"/>
        <v>3.1545741324921135E-3</v>
      </c>
      <c r="V44" s="2"/>
      <c r="X44">
        <v>58</v>
      </c>
      <c r="Y44" s="1">
        <v>-9.18</v>
      </c>
      <c r="Z44">
        <f t="shared" si="10"/>
        <v>1.0308053314970452E-4</v>
      </c>
      <c r="AA44">
        <f t="shared" si="11"/>
        <v>331</v>
      </c>
      <c r="AB44">
        <f t="shared" si="12"/>
        <v>3.114215503012221E-7</v>
      </c>
      <c r="AC44" s="1">
        <f t="shared" si="13"/>
        <v>-14.982118375377063</v>
      </c>
      <c r="AD44">
        <f t="shared" si="14"/>
        <v>3.0211480362537764E-3</v>
      </c>
    </row>
    <row r="45" spans="2:30" x14ac:dyDescent="0.25">
      <c r="B45">
        <v>62</v>
      </c>
      <c r="C45" s="1">
        <v>6.53</v>
      </c>
      <c r="D45">
        <f t="shared" si="15"/>
        <v>685.39821149180921</v>
      </c>
      <c r="E45">
        <f t="shared" si="1"/>
        <v>335</v>
      </c>
      <c r="F45">
        <f t="shared" si="2"/>
        <v>2.0459648104233112</v>
      </c>
      <c r="G45">
        <f t="shared" si="3"/>
        <v>0.71586946817493391</v>
      </c>
      <c r="H45">
        <f t="shared" si="4"/>
        <v>2.9850746268656717E-3</v>
      </c>
      <c r="K45" s="2"/>
      <c r="M45">
        <v>44</v>
      </c>
      <c r="N45" s="1">
        <v>4.25</v>
      </c>
      <c r="O45">
        <f t="shared" si="5"/>
        <v>70.105412346687856</v>
      </c>
      <c r="P45">
        <f t="shared" si="6"/>
        <v>317</v>
      </c>
      <c r="Q45">
        <f t="shared" si="7"/>
        <v>0.22115272033655475</v>
      </c>
      <c r="R45">
        <f t="shared" si="8"/>
        <v>-1.5089017738772805</v>
      </c>
      <c r="S45">
        <f t="shared" si="9"/>
        <v>3.1545741324921135E-3</v>
      </c>
      <c r="V45" s="2"/>
      <c r="X45">
        <v>60</v>
      </c>
      <c r="Y45" s="1">
        <v>-9.36</v>
      </c>
      <c r="Z45">
        <f t="shared" si="10"/>
        <v>8.6100098716340351E-5</v>
      </c>
      <c r="AA45">
        <f t="shared" si="11"/>
        <v>333</v>
      </c>
      <c r="AB45">
        <f t="shared" si="12"/>
        <v>2.5855885500402508E-7</v>
      </c>
      <c r="AC45" s="1">
        <f t="shared" si="13"/>
        <v>-15.168142489980443</v>
      </c>
      <c r="AD45">
        <f t="shared" si="14"/>
        <v>3.003003003003003E-3</v>
      </c>
    </row>
    <row r="46" spans="2:30" x14ac:dyDescent="0.25">
      <c r="B46">
        <v>62</v>
      </c>
      <c r="C46" s="1">
        <v>6.51</v>
      </c>
      <c r="D46">
        <f t="shared" si="15"/>
        <v>671.8264175910939</v>
      </c>
      <c r="E46">
        <f t="shared" si="1"/>
        <v>335</v>
      </c>
      <c r="F46">
        <f t="shared" si="2"/>
        <v>2.0054519928092356</v>
      </c>
      <c r="G46">
        <f t="shared" si="3"/>
        <v>0.69586946817493334</v>
      </c>
      <c r="H46">
        <f t="shared" si="4"/>
        <v>2.9850746268656717E-3</v>
      </c>
      <c r="K46" s="2"/>
      <c r="M46">
        <v>44</v>
      </c>
      <c r="N46" s="1">
        <v>4.03</v>
      </c>
      <c r="O46">
        <f t="shared" si="5"/>
        <v>56.260911247127851</v>
      </c>
      <c r="P46">
        <f t="shared" si="6"/>
        <v>317</v>
      </c>
      <c r="Q46">
        <f t="shared" si="7"/>
        <v>0.17747921529062413</v>
      </c>
      <c r="R46">
        <f t="shared" si="8"/>
        <v>-1.7289017738772805</v>
      </c>
      <c r="S46">
        <f t="shared" si="9"/>
        <v>3.1545741324921135E-3</v>
      </c>
      <c r="V46" s="2"/>
      <c r="X46">
        <v>60</v>
      </c>
      <c r="Y46" s="1">
        <v>-8.73</v>
      </c>
      <c r="Z46">
        <f t="shared" si="10"/>
        <v>1.6166245622550477E-4</v>
      </c>
      <c r="AA46">
        <f t="shared" si="11"/>
        <v>333</v>
      </c>
      <c r="AB46">
        <f t="shared" si="12"/>
        <v>4.8547284151803233E-7</v>
      </c>
      <c r="AC46" s="1">
        <f t="shared" si="13"/>
        <v>-14.538142489980444</v>
      </c>
      <c r="AD46">
        <f t="shared" si="14"/>
        <v>3.003003003003003E-3</v>
      </c>
    </row>
    <row r="47" spans="2:30" x14ac:dyDescent="0.25">
      <c r="B47">
        <v>62</v>
      </c>
      <c r="C47" s="1">
        <v>6.33</v>
      </c>
      <c r="D47">
        <f t="shared" si="15"/>
        <v>561.15659385299068</v>
      </c>
      <c r="E47">
        <f t="shared" si="1"/>
        <v>335</v>
      </c>
      <c r="F47">
        <f t="shared" si="2"/>
        <v>1.6750943100089275</v>
      </c>
      <c r="G47">
        <f t="shared" si="3"/>
        <v>0.51586946817493362</v>
      </c>
      <c r="H47">
        <f t="shared" si="4"/>
        <v>2.9850746268656717E-3</v>
      </c>
      <c r="K47" s="2"/>
      <c r="M47">
        <v>48</v>
      </c>
      <c r="N47" s="1">
        <v>4.33</v>
      </c>
      <c r="O47">
        <f t="shared" si="5"/>
        <v>75.944286569187327</v>
      </c>
      <c r="P47">
        <f t="shared" si="6"/>
        <v>321</v>
      </c>
      <c r="Q47">
        <f t="shared" si="7"/>
        <v>0.23658656252083279</v>
      </c>
      <c r="R47">
        <f t="shared" si="8"/>
        <v>-1.4414411231300159</v>
      </c>
      <c r="S47">
        <f t="shared" si="9"/>
        <v>3.1152647975077881E-3</v>
      </c>
      <c r="V47" s="2"/>
      <c r="X47">
        <v>60</v>
      </c>
      <c r="Y47" s="1">
        <v>-9.5399999999999991</v>
      </c>
      <c r="Z47">
        <f t="shared" si="10"/>
        <v>7.191684765732902E-5</v>
      </c>
      <c r="AA47">
        <f t="shared" si="11"/>
        <v>333</v>
      </c>
      <c r="AB47">
        <f t="shared" si="12"/>
        <v>2.1596650948146852E-7</v>
      </c>
      <c r="AC47" s="1">
        <f t="shared" si="13"/>
        <v>-15.348142489980443</v>
      </c>
      <c r="AD47">
        <f t="shared" si="14"/>
        <v>3.003003003003003E-3</v>
      </c>
    </row>
    <row r="48" spans="2:30" x14ac:dyDescent="0.25">
      <c r="B48">
        <v>64</v>
      </c>
      <c r="C48" s="1">
        <v>6.33</v>
      </c>
      <c r="D48">
        <f t="shared" si="15"/>
        <v>561.15659385299068</v>
      </c>
      <c r="E48">
        <f t="shared" si="1"/>
        <v>337</v>
      </c>
      <c r="F48">
        <f t="shared" si="2"/>
        <v>1.6651530974866193</v>
      </c>
      <c r="G48">
        <f t="shared" si="3"/>
        <v>0.50991706964763839</v>
      </c>
      <c r="H48">
        <f t="shared" si="4"/>
        <v>2.967359050445104E-3</v>
      </c>
      <c r="K48" s="2"/>
      <c r="M48">
        <v>48</v>
      </c>
      <c r="N48" s="1">
        <v>4.46</v>
      </c>
      <c r="O48">
        <f t="shared" si="5"/>
        <v>86.48750909632939</v>
      </c>
      <c r="P48">
        <f t="shared" si="6"/>
        <v>321</v>
      </c>
      <c r="Q48">
        <f t="shared" si="7"/>
        <v>0.26943149251192955</v>
      </c>
      <c r="R48">
        <f t="shared" si="8"/>
        <v>-1.311441123130016</v>
      </c>
      <c r="S48">
        <f t="shared" si="9"/>
        <v>3.1152647975077881E-3</v>
      </c>
      <c r="V48" s="2"/>
      <c r="X48">
        <v>60</v>
      </c>
      <c r="Y48" s="1">
        <v>-9.34</v>
      </c>
      <c r="Z48">
        <f t="shared" si="10"/>
        <v>8.7839436086846345E-5</v>
      </c>
      <c r="AA48">
        <f t="shared" si="11"/>
        <v>333</v>
      </c>
      <c r="AB48">
        <f t="shared" si="12"/>
        <v>2.6378209035088992E-7</v>
      </c>
      <c r="AC48" s="1">
        <f t="shared" si="13"/>
        <v>-15.148142489980444</v>
      </c>
      <c r="AD48">
        <f t="shared" si="14"/>
        <v>3.003003003003003E-3</v>
      </c>
    </row>
    <row r="49" spans="2:30" x14ac:dyDescent="0.25">
      <c r="B49">
        <v>64</v>
      </c>
      <c r="C49" s="1">
        <v>6.24</v>
      </c>
      <c r="D49">
        <f t="shared" si="15"/>
        <v>512.85851094282907</v>
      </c>
      <c r="E49">
        <f t="shared" si="1"/>
        <v>337</v>
      </c>
      <c r="F49">
        <f t="shared" si="2"/>
        <v>1.5218353440440031</v>
      </c>
      <c r="G49">
        <f t="shared" si="3"/>
        <v>0.41991706964763842</v>
      </c>
      <c r="H49">
        <f t="shared" si="4"/>
        <v>2.967359050445104E-3</v>
      </c>
      <c r="K49" s="2"/>
      <c r="M49">
        <v>48</v>
      </c>
      <c r="N49" s="1">
        <v>4.33</v>
      </c>
      <c r="O49">
        <f t="shared" si="5"/>
        <v>75.944286569187327</v>
      </c>
      <c r="P49">
        <f t="shared" si="6"/>
        <v>321</v>
      </c>
      <c r="Q49">
        <f t="shared" si="7"/>
        <v>0.23658656252083279</v>
      </c>
      <c r="R49">
        <f t="shared" si="8"/>
        <v>-1.4414411231300159</v>
      </c>
      <c r="S49">
        <f t="shared" si="9"/>
        <v>3.1152647975077881E-3</v>
      </c>
      <c r="V49" s="2"/>
      <c r="X49">
        <v>60</v>
      </c>
      <c r="Y49" s="1">
        <v>-9.06</v>
      </c>
      <c r="Z49">
        <f t="shared" si="10"/>
        <v>1.1622297658541522E-4</v>
      </c>
      <c r="AA49">
        <f t="shared" si="11"/>
        <v>333</v>
      </c>
      <c r="AB49">
        <f t="shared" si="12"/>
        <v>3.490179477039496E-7</v>
      </c>
      <c r="AC49" s="1">
        <f t="shared" si="13"/>
        <v>-14.868142489980444</v>
      </c>
      <c r="AD49">
        <f t="shared" si="14"/>
        <v>3.003003003003003E-3</v>
      </c>
    </row>
    <row r="50" spans="2:30" x14ac:dyDescent="0.25">
      <c r="B50">
        <v>64</v>
      </c>
      <c r="C50" s="1">
        <v>6.33</v>
      </c>
      <c r="D50">
        <f t="shared" si="15"/>
        <v>561.15659385299068</v>
      </c>
      <c r="E50">
        <f t="shared" si="1"/>
        <v>337</v>
      </c>
      <c r="F50">
        <f t="shared" si="2"/>
        <v>1.6651530974866193</v>
      </c>
      <c r="G50">
        <f t="shared" si="3"/>
        <v>0.50991706964763839</v>
      </c>
      <c r="H50">
        <f t="shared" si="4"/>
        <v>2.967359050445104E-3</v>
      </c>
      <c r="K50" s="2"/>
      <c r="M50">
        <v>48</v>
      </c>
      <c r="N50" s="1">
        <v>4.46</v>
      </c>
      <c r="O50">
        <f t="shared" si="5"/>
        <v>86.48750909632939</v>
      </c>
      <c r="P50">
        <f t="shared" si="6"/>
        <v>321</v>
      </c>
      <c r="Q50">
        <f t="shared" si="7"/>
        <v>0.26943149251192955</v>
      </c>
      <c r="R50">
        <f t="shared" si="8"/>
        <v>-1.311441123130016</v>
      </c>
      <c r="S50">
        <f t="shared" si="9"/>
        <v>3.1152647975077881E-3</v>
      </c>
      <c r="V50" s="2"/>
      <c r="X50">
        <v>62</v>
      </c>
      <c r="Y50" s="1">
        <v>-9.15</v>
      </c>
      <c r="Z50">
        <f t="shared" si="10"/>
        <v>1.0621980274645875E-4</v>
      </c>
      <c r="AA50">
        <f t="shared" si="11"/>
        <v>335</v>
      </c>
      <c r="AB50">
        <f t="shared" si="12"/>
        <v>3.1707403804913061E-7</v>
      </c>
      <c r="AC50" s="1">
        <f t="shared" si="13"/>
        <v>-14.964130531825067</v>
      </c>
      <c r="AD50">
        <f t="shared" si="14"/>
        <v>2.9850746268656717E-3</v>
      </c>
    </row>
    <row r="51" spans="2:30" x14ac:dyDescent="0.25">
      <c r="B51">
        <v>65</v>
      </c>
      <c r="C51" s="1">
        <v>5.69</v>
      </c>
      <c r="D51">
        <f t="shared" si="15"/>
        <v>295.89362064048407</v>
      </c>
      <c r="E51">
        <f t="shared" si="1"/>
        <v>338</v>
      </c>
      <c r="F51">
        <f t="shared" si="2"/>
        <v>0.87542491313752679</v>
      </c>
      <c r="G51">
        <f t="shared" si="3"/>
        <v>-0.13304589548301834</v>
      </c>
      <c r="H51">
        <f t="shared" si="4"/>
        <v>2.9585798816568047E-3</v>
      </c>
      <c r="K51" s="2"/>
      <c r="M51">
        <v>52</v>
      </c>
      <c r="N51" s="1">
        <v>4.28</v>
      </c>
      <c r="O51">
        <f t="shared" si="5"/>
        <v>72.240440007325375</v>
      </c>
      <c r="P51">
        <f t="shared" si="6"/>
        <v>325</v>
      </c>
      <c r="Q51">
        <f t="shared" si="7"/>
        <v>0.22227827694561653</v>
      </c>
      <c r="R51">
        <f t="shared" si="8"/>
        <v>-1.5038251823297373</v>
      </c>
      <c r="S51">
        <f t="shared" si="9"/>
        <v>3.0769230769230769E-3</v>
      </c>
      <c r="V51" s="2"/>
      <c r="X51">
        <v>62</v>
      </c>
      <c r="Y51" s="1">
        <v>-9.07</v>
      </c>
      <c r="Z51">
        <f t="shared" si="10"/>
        <v>1.1506653864622381E-4</v>
      </c>
      <c r="AA51">
        <f t="shared" si="11"/>
        <v>335</v>
      </c>
      <c r="AB51">
        <f t="shared" si="12"/>
        <v>3.4348220491410091E-7</v>
      </c>
      <c r="AC51" s="1">
        <f t="shared" si="13"/>
        <v>-14.884130531825067</v>
      </c>
      <c r="AD51">
        <f t="shared" si="14"/>
        <v>2.9850746268656717E-3</v>
      </c>
    </row>
    <row r="52" spans="2:30" x14ac:dyDescent="0.25">
      <c r="B52">
        <v>65</v>
      </c>
      <c r="C52" s="1">
        <v>6.62</v>
      </c>
      <c r="D52">
        <f t="shared" si="15"/>
        <v>749.94509711188243</v>
      </c>
      <c r="E52">
        <f t="shared" si="1"/>
        <v>338</v>
      </c>
      <c r="F52">
        <f t="shared" si="2"/>
        <v>2.218772476662374</v>
      </c>
      <c r="G52">
        <f t="shared" si="3"/>
        <v>0.79695410451698123</v>
      </c>
      <c r="H52">
        <f t="shared" si="4"/>
        <v>2.9585798816568047E-3</v>
      </c>
      <c r="K52" s="2"/>
      <c r="M52">
        <v>52</v>
      </c>
      <c r="N52" s="1">
        <v>4.57</v>
      </c>
      <c r="O52">
        <f t="shared" si="5"/>
        <v>96.544109772844678</v>
      </c>
      <c r="P52">
        <f t="shared" si="6"/>
        <v>325</v>
      </c>
      <c r="Q52">
        <f t="shared" si="7"/>
        <v>0.29705879930106055</v>
      </c>
      <c r="R52">
        <f t="shared" si="8"/>
        <v>-1.2138251823297372</v>
      </c>
      <c r="S52">
        <f t="shared" si="9"/>
        <v>3.0769230769230769E-3</v>
      </c>
      <c r="V52" s="2"/>
      <c r="X52">
        <v>62</v>
      </c>
      <c r="Y52" s="1">
        <v>-9.09</v>
      </c>
      <c r="Z52">
        <f t="shared" si="10"/>
        <v>1.1278806852302912E-4</v>
      </c>
      <c r="AA52">
        <f t="shared" si="11"/>
        <v>335</v>
      </c>
      <c r="AB52">
        <f t="shared" si="12"/>
        <v>3.3668080156128094E-7</v>
      </c>
      <c r="AC52" s="1">
        <f t="shared" si="13"/>
        <v>-14.904130531825066</v>
      </c>
      <c r="AD52">
        <f t="shared" si="14"/>
        <v>2.9850746268656717E-3</v>
      </c>
    </row>
    <row r="53" spans="2:30" x14ac:dyDescent="0.25">
      <c r="B53">
        <v>65</v>
      </c>
      <c r="C53" s="1">
        <v>6.13</v>
      </c>
      <c r="D53">
        <f t="shared" si="15"/>
        <v>459.43616067993423</v>
      </c>
      <c r="E53">
        <f t="shared" si="1"/>
        <v>338</v>
      </c>
      <c r="F53">
        <f t="shared" si="2"/>
        <v>1.3592785818932966</v>
      </c>
      <c r="G53">
        <f t="shared" si="3"/>
        <v>0.30695410451698124</v>
      </c>
      <c r="H53">
        <f t="shared" si="4"/>
        <v>2.9585798816568047E-3</v>
      </c>
      <c r="K53" s="2"/>
      <c r="M53">
        <v>52</v>
      </c>
      <c r="N53" s="1">
        <v>4.28</v>
      </c>
      <c r="O53">
        <f t="shared" si="5"/>
        <v>72.240440007325375</v>
      </c>
      <c r="P53">
        <f t="shared" si="6"/>
        <v>325</v>
      </c>
      <c r="Q53">
        <f t="shared" si="7"/>
        <v>0.22227827694561653</v>
      </c>
      <c r="R53">
        <f t="shared" si="8"/>
        <v>-1.5038251823297373</v>
      </c>
      <c r="S53">
        <f t="shared" si="9"/>
        <v>3.0769230769230769E-3</v>
      </c>
      <c r="V53" s="2"/>
      <c r="X53">
        <v>62</v>
      </c>
      <c r="Y53" s="1">
        <v>-9.32</v>
      </c>
      <c r="Z53">
        <f t="shared" si="10"/>
        <v>8.9613910402995176E-5</v>
      </c>
      <c r="AA53">
        <f t="shared" si="11"/>
        <v>335</v>
      </c>
      <c r="AB53">
        <f t="shared" si="12"/>
        <v>2.6750421015819458E-7</v>
      </c>
      <c r="AC53" s="1">
        <f t="shared" si="13"/>
        <v>-15.134130531825067</v>
      </c>
      <c r="AD53">
        <f t="shared" si="14"/>
        <v>2.9850746268656717E-3</v>
      </c>
    </row>
    <row r="54" spans="2:30" x14ac:dyDescent="0.25">
      <c r="B54">
        <v>65</v>
      </c>
      <c r="C54" s="1">
        <v>6.19</v>
      </c>
      <c r="D54">
        <f t="shared" si="15"/>
        <v>487.84610621444051</v>
      </c>
      <c r="E54">
        <f t="shared" si="1"/>
        <v>338</v>
      </c>
      <c r="F54">
        <f t="shared" si="2"/>
        <v>1.4433316751906524</v>
      </c>
      <c r="G54">
        <f t="shared" si="3"/>
        <v>0.36695410451698157</v>
      </c>
      <c r="H54">
        <f t="shared" si="4"/>
        <v>2.9585798816568047E-3</v>
      </c>
      <c r="K54" s="2"/>
      <c r="M54">
        <v>52</v>
      </c>
      <c r="N54" s="1">
        <v>4.57</v>
      </c>
      <c r="O54">
        <f t="shared" si="5"/>
        <v>96.544109772844678</v>
      </c>
      <c r="P54">
        <f t="shared" si="6"/>
        <v>325</v>
      </c>
      <c r="Q54">
        <f t="shared" si="7"/>
        <v>0.29705879930106055</v>
      </c>
      <c r="R54">
        <f t="shared" si="8"/>
        <v>-1.2138251823297372</v>
      </c>
      <c r="S54">
        <f t="shared" si="9"/>
        <v>3.0769230769230769E-3</v>
      </c>
      <c r="V54" s="2"/>
      <c r="X54">
        <v>64</v>
      </c>
      <c r="Y54" s="1">
        <v>-9.1</v>
      </c>
      <c r="Z54">
        <f t="shared" si="10"/>
        <v>1.1166580849011478E-4</v>
      </c>
      <c r="AA54">
        <f t="shared" si="11"/>
        <v>337</v>
      </c>
      <c r="AB54">
        <f t="shared" si="12"/>
        <v>3.3135254744841182E-7</v>
      </c>
      <c r="AC54" s="1">
        <f t="shared" si="13"/>
        <v>-14.920082930352361</v>
      </c>
      <c r="AD54">
        <f t="shared" si="14"/>
        <v>2.967359050445104E-3</v>
      </c>
    </row>
    <row r="55" spans="2:30" x14ac:dyDescent="0.25">
      <c r="B55">
        <v>68</v>
      </c>
      <c r="C55" s="1">
        <v>6.54</v>
      </c>
      <c r="D55">
        <f t="shared" si="15"/>
        <v>692.28657803649162</v>
      </c>
      <c r="E55">
        <f t="shared" si="1"/>
        <v>341</v>
      </c>
      <c r="F55">
        <f t="shared" si="2"/>
        <v>2.0301659179955767</v>
      </c>
      <c r="G55">
        <f t="shared" si="3"/>
        <v>0.70811752271648321</v>
      </c>
      <c r="H55">
        <f t="shared" si="4"/>
        <v>2.9325513196480938E-3</v>
      </c>
      <c r="K55" s="2"/>
      <c r="M55">
        <v>54</v>
      </c>
      <c r="N55" s="1">
        <v>4.72</v>
      </c>
      <c r="O55">
        <f t="shared" si="5"/>
        <v>112.16825266780917</v>
      </c>
      <c r="P55">
        <f t="shared" si="6"/>
        <v>327</v>
      </c>
      <c r="Q55">
        <f t="shared" si="7"/>
        <v>0.34302217941226049</v>
      </c>
      <c r="R55">
        <f t="shared" si="8"/>
        <v>-1.0699601708972537</v>
      </c>
      <c r="S55">
        <f t="shared" si="9"/>
        <v>3.0581039755351682E-3</v>
      </c>
      <c r="V55" s="2"/>
      <c r="X55">
        <v>64</v>
      </c>
      <c r="Y55" s="1">
        <v>-9.15</v>
      </c>
      <c r="Z55">
        <f t="shared" si="10"/>
        <v>1.0621980274645875E-4</v>
      </c>
      <c r="AA55">
        <f t="shared" si="11"/>
        <v>337</v>
      </c>
      <c r="AB55">
        <f t="shared" si="12"/>
        <v>3.1519229301619809E-7</v>
      </c>
      <c r="AC55" s="1">
        <f t="shared" si="13"/>
        <v>-14.970082930352362</v>
      </c>
      <c r="AD55">
        <f t="shared" si="14"/>
        <v>2.967359050445104E-3</v>
      </c>
    </row>
    <row r="56" spans="2:30" x14ac:dyDescent="0.25">
      <c r="B56">
        <v>68</v>
      </c>
      <c r="C56" s="1">
        <v>6.23</v>
      </c>
      <c r="D56">
        <f t="shared" si="15"/>
        <v>507.7554834957939</v>
      </c>
      <c r="E56">
        <f t="shared" si="1"/>
        <v>341</v>
      </c>
      <c r="F56">
        <f t="shared" si="2"/>
        <v>1.4890190131841463</v>
      </c>
      <c r="G56">
        <f t="shared" si="3"/>
        <v>0.3981175227164836</v>
      </c>
      <c r="H56">
        <f t="shared" si="4"/>
        <v>2.9325513196480938E-3</v>
      </c>
      <c r="K56" s="2"/>
      <c r="M56">
        <v>54</v>
      </c>
      <c r="N56" s="1">
        <v>4.72</v>
      </c>
      <c r="O56">
        <f t="shared" si="5"/>
        <v>112.16825266780917</v>
      </c>
      <c r="P56">
        <f t="shared" si="6"/>
        <v>327</v>
      </c>
      <c r="Q56">
        <f t="shared" si="7"/>
        <v>0.34302217941226049</v>
      </c>
      <c r="R56">
        <f t="shared" si="8"/>
        <v>-1.0699601708972537</v>
      </c>
      <c r="S56">
        <f t="shared" si="9"/>
        <v>3.0581039755351682E-3</v>
      </c>
      <c r="V56" s="2"/>
      <c r="X56">
        <v>64</v>
      </c>
      <c r="Y56" s="1">
        <v>-9.2799999999999994</v>
      </c>
      <c r="Z56">
        <f t="shared" si="10"/>
        <v>9.3271123464948804E-5</v>
      </c>
      <c r="AA56">
        <f t="shared" si="11"/>
        <v>337</v>
      </c>
      <c r="AB56">
        <f t="shared" si="12"/>
        <v>2.7676891235889853E-7</v>
      </c>
      <c r="AC56" s="1">
        <f t="shared" si="13"/>
        <v>-15.100082930352361</v>
      </c>
      <c r="AD56">
        <f t="shared" si="14"/>
        <v>2.967359050445104E-3</v>
      </c>
    </row>
    <row r="57" spans="2:30" x14ac:dyDescent="0.25">
      <c r="B57">
        <v>68</v>
      </c>
      <c r="C57" s="1">
        <v>5.9</v>
      </c>
      <c r="D57">
        <f t="shared" si="15"/>
        <v>365.03746786532889</v>
      </c>
      <c r="E57">
        <f t="shared" si="1"/>
        <v>341</v>
      </c>
      <c r="F57">
        <f t="shared" si="2"/>
        <v>1.0704911081094688</v>
      </c>
      <c r="G57">
        <f t="shared" si="3"/>
        <v>6.8117522716483428E-2</v>
      </c>
      <c r="H57">
        <f t="shared" si="4"/>
        <v>2.9325513196480938E-3</v>
      </c>
      <c r="K57" s="2"/>
      <c r="M57">
        <v>58</v>
      </c>
      <c r="N57" s="1">
        <v>4.8899999999999997</v>
      </c>
      <c r="O57">
        <f t="shared" si="5"/>
        <v>132.95357405128274</v>
      </c>
      <c r="P57">
        <f t="shared" si="6"/>
        <v>331</v>
      </c>
      <c r="Q57">
        <f t="shared" si="7"/>
        <v>0.40167242915795393</v>
      </c>
      <c r="R57">
        <f t="shared" si="8"/>
        <v>-0.9121183753770632</v>
      </c>
      <c r="S57">
        <f t="shared" si="9"/>
        <v>3.0211480362537764E-3</v>
      </c>
      <c r="V57" s="2"/>
    </row>
    <row r="58" spans="2:30" x14ac:dyDescent="0.25">
      <c r="B58">
        <v>68</v>
      </c>
      <c r="C58" s="1">
        <v>6.19</v>
      </c>
      <c r="D58">
        <f t="shared" si="15"/>
        <v>487.84610621444051</v>
      </c>
      <c r="E58">
        <f t="shared" si="1"/>
        <v>341</v>
      </c>
      <c r="F58">
        <f t="shared" si="2"/>
        <v>1.4306337425643416</v>
      </c>
      <c r="G58">
        <f t="shared" si="3"/>
        <v>0.35811752271648356</v>
      </c>
      <c r="H58">
        <f t="shared" si="4"/>
        <v>2.9325513196480938E-3</v>
      </c>
      <c r="K58" s="2"/>
      <c r="M58">
        <v>58</v>
      </c>
      <c r="N58" s="1">
        <v>4.8899999999999997</v>
      </c>
      <c r="O58">
        <f t="shared" si="5"/>
        <v>132.95357405128274</v>
      </c>
      <c r="P58">
        <f t="shared" si="6"/>
        <v>331</v>
      </c>
      <c r="Q58">
        <f t="shared" si="7"/>
        <v>0.40167242915795393</v>
      </c>
      <c r="R58">
        <f t="shared" si="8"/>
        <v>-0.9121183753770632</v>
      </c>
      <c r="S58">
        <f t="shared" si="9"/>
        <v>3.0211480362537764E-3</v>
      </c>
      <c r="V58" s="2"/>
    </row>
    <row r="59" spans="2:30" x14ac:dyDescent="0.25">
      <c r="K59" s="2"/>
      <c r="M59">
        <v>62</v>
      </c>
      <c r="N59" s="1">
        <v>4.91</v>
      </c>
      <c r="O59">
        <f t="shared" si="5"/>
        <v>135.63941440846523</v>
      </c>
      <c r="P59">
        <f t="shared" si="6"/>
        <v>335</v>
      </c>
      <c r="Q59">
        <f t="shared" si="7"/>
        <v>0.40489377435362756</v>
      </c>
      <c r="R59">
        <f t="shared" si="8"/>
        <v>-0.9041305318250662</v>
      </c>
      <c r="S59">
        <f t="shared" si="9"/>
        <v>2.9850746268656717E-3</v>
      </c>
      <c r="V59" s="2"/>
    </row>
    <row r="60" spans="2:30" x14ac:dyDescent="0.25">
      <c r="K60" s="2"/>
      <c r="M60">
        <v>62</v>
      </c>
      <c r="N60" s="1">
        <v>4.82</v>
      </c>
      <c r="O60">
        <f t="shared" si="5"/>
        <v>123.96509077982394</v>
      </c>
      <c r="P60">
        <f t="shared" si="6"/>
        <v>335</v>
      </c>
      <c r="Q60">
        <f t="shared" si="7"/>
        <v>0.37004504710395203</v>
      </c>
      <c r="R60">
        <f t="shared" si="8"/>
        <v>-0.99413053182506628</v>
      </c>
      <c r="S60">
        <f t="shared" si="9"/>
        <v>2.9850746268656717E-3</v>
      </c>
      <c r="V60" s="2"/>
    </row>
    <row r="61" spans="2:30" x14ac:dyDescent="0.25">
      <c r="K61" s="2"/>
      <c r="M61">
        <v>62</v>
      </c>
      <c r="N61" s="1">
        <v>4.92</v>
      </c>
      <c r="O61">
        <f t="shared" si="5"/>
        <v>137.00261318646898</v>
      </c>
      <c r="P61">
        <f t="shared" si="6"/>
        <v>335</v>
      </c>
      <c r="Q61">
        <f t="shared" si="7"/>
        <v>0.40896302443722082</v>
      </c>
      <c r="R61">
        <f t="shared" si="8"/>
        <v>-0.89413053182506652</v>
      </c>
      <c r="S61">
        <f t="shared" si="9"/>
        <v>2.9850746268656717E-3</v>
      </c>
      <c r="V61" s="2"/>
    </row>
    <row r="62" spans="2:30" x14ac:dyDescent="0.25">
      <c r="K62" s="2"/>
      <c r="M62">
        <v>62</v>
      </c>
      <c r="N62" s="1">
        <v>4.82</v>
      </c>
      <c r="O62">
        <f t="shared" si="5"/>
        <v>123.96509077982394</v>
      </c>
      <c r="P62">
        <f t="shared" si="6"/>
        <v>335</v>
      </c>
      <c r="Q62">
        <f t="shared" si="7"/>
        <v>0.37004504710395203</v>
      </c>
      <c r="R62">
        <f t="shared" si="8"/>
        <v>-0.99413053182506628</v>
      </c>
      <c r="S62">
        <f t="shared" si="9"/>
        <v>2.9850746268656717E-3</v>
      </c>
      <c r="V62" s="2"/>
    </row>
    <row r="63" spans="2:30" x14ac:dyDescent="0.25">
      <c r="K63" s="2"/>
      <c r="M63">
        <v>64</v>
      </c>
      <c r="N63" s="1">
        <v>5.22</v>
      </c>
      <c r="O63">
        <f t="shared" si="5"/>
        <v>184.93418407068339</v>
      </c>
      <c r="P63">
        <f t="shared" si="6"/>
        <v>337</v>
      </c>
      <c r="Q63">
        <f t="shared" si="7"/>
        <v>0.54876612483882314</v>
      </c>
      <c r="R63">
        <f t="shared" si="8"/>
        <v>-0.60008293035236193</v>
      </c>
      <c r="S63">
        <f t="shared" si="9"/>
        <v>2.967359050445104E-3</v>
      </c>
      <c r="V63" s="2"/>
    </row>
    <row r="64" spans="2:30" x14ac:dyDescent="0.25">
      <c r="K64" s="2"/>
      <c r="M64">
        <v>64</v>
      </c>
      <c r="N64" s="1">
        <v>4.92</v>
      </c>
      <c r="O64">
        <f t="shared" si="5"/>
        <v>137.00261318646898</v>
      </c>
      <c r="P64">
        <f t="shared" si="6"/>
        <v>337</v>
      </c>
      <c r="Q64">
        <f t="shared" si="7"/>
        <v>0.40653594417349848</v>
      </c>
      <c r="R64">
        <f t="shared" si="8"/>
        <v>-0.90008293035236175</v>
      </c>
      <c r="S64">
        <f t="shared" si="9"/>
        <v>2.967359050445104E-3</v>
      </c>
      <c r="V64" s="2"/>
    </row>
    <row r="65" spans="11:22" x14ac:dyDescent="0.25">
      <c r="K65" s="2"/>
      <c r="M65">
        <v>64</v>
      </c>
      <c r="N65" s="1">
        <v>4.96</v>
      </c>
      <c r="O65">
        <f t="shared" si="5"/>
        <v>142.59379589698909</v>
      </c>
      <c r="P65">
        <f t="shared" si="6"/>
        <v>337</v>
      </c>
      <c r="Q65">
        <f t="shared" si="7"/>
        <v>0.42312699079225252</v>
      </c>
      <c r="R65">
        <f t="shared" si="8"/>
        <v>-0.86008293035236161</v>
      </c>
      <c r="S65">
        <f t="shared" si="9"/>
        <v>2.967359050445104E-3</v>
      </c>
      <c r="V65" s="2"/>
    </row>
    <row r="66" spans="11:22" x14ac:dyDescent="0.25">
      <c r="K66" s="2"/>
      <c r="M66">
        <v>64</v>
      </c>
      <c r="N66" s="1">
        <v>4.92</v>
      </c>
      <c r="O66">
        <f t="shared" si="5"/>
        <v>137.00261318646898</v>
      </c>
      <c r="P66">
        <f t="shared" si="6"/>
        <v>337</v>
      </c>
      <c r="Q66">
        <f t="shared" si="7"/>
        <v>0.40653594417349848</v>
      </c>
      <c r="R66">
        <f t="shared" si="8"/>
        <v>-0.90008293035236175</v>
      </c>
      <c r="S66">
        <f t="shared" si="9"/>
        <v>2.967359050445104E-3</v>
      </c>
      <c r="V66" s="2"/>
    </row>
    <row r="67" spans="11:22" x14ac:dyDescent="0.25">
      <c r="K67" s="2"/>
      <c r="N67" s="1"/>
      <c r="V67" s="2"/>
    </row>
    <row r="68" spans="11:22" x14ac:dyDescent="0.25">
      <c r="K68" s="2"/>
      <c r="N68" s="1"/>
      <c r="V68" s="2"/>
    </row>
    <row r="69" spans="11:22" x14ac:dyDescent="0.25">
      <c r="K69" s="2"/>
      <c r="N69" s="1"/>
      <c r="V69" s="2"/>
    </row>
    <row r="70" spans="11:22" x14ac:dyDescent="0.25">
      <c r="K70" s="2"/>
      <c r="N70" s="1"/>
      <c r="V70" s="2"/>
    </row>
    <row r="71" spans="11:22" x14ac:dyDescent="0.25">
      <c r="K71" s="2"/>
      <c r="N71" s="1"/>
      <c r="V71" s="2"/>
    </row>
    <row r="72" spans="11:22" x14ac:dyDescent="0.25">
      <c r="K72" s="2"/>
      <c r="N72" s="1"/>
      <c r="V72" s="2"/>
    </row>
    <row r="73" spans="11:22" x14ac:dyDescent="0.25">
      <c r="K73" s="2"/>
      <c r="N73" s="1"/>
      <c r="V73" s="2"/>
    </row>
    <row r="74" spans="11:22" x14ac:dyDescent="0.25">
      <c r="K74" s="2"/>
      <c r="V74" s="2"/>
    </row>
    <row r="75" spans="11:22" x14ac:dyDescent="0.25">
      <c r="K75" s="2"/>
      <c r="V75" s="2"/>
    </row>
    <row r="76" spans="11:22" x14ac:dyDescent="0.25">
      <c r="K76" s="2"/>
      <c r="V76" s="2"/>
    </row>
    <row r="77" spans="11:22" x14ac:dyDescent="0.25">
      <c r="K77" s="2"/>
      <c r="V77" s="2"/>
    </row>
    <row r="78" spans="11:22" x14ac:dyDescent="0.25">
      <c r="K78" s="2"/>
      <c r="V78" s="2"/>
    </row>
    <row r="79" spans="11:22" x14ac:dyDescent="0.25">
      <c r="K79" s="2"/>
      <c r="V79" s="2"/>
    </row>
    <row r="80" spans="11:22" x14ac:dyDescent="0.25">
      <c r="K80" s="2"/>
      <c r="V80" s="2"/>
    </row>
    <row r="81" spans="11:22" x14ac:dyDescent="0.25">
      <c r="K81" s="2"/>
      <c r="V81" s="2"/>
    </row>
    <row r="82" spans="11:22" x14ac:dyDescent="0.25">
      <c r="K82" s="2"/>
      <c r="V82" s="2"/>
    </row>
    <row r="83" spans="11:22" x14ac:dyDescent="0.25">
      <c r="K83" s="2"/>
      <c r="V83" s="2"/>
    </row>
    <row r="84" spans="11:22" x14ac:dyDescent="0.25">
      <c r="K84" s="2"/>
      <c r="V84" s="2"/>
    </row>
    <row r="85" spans="11:22" x14ac:dyDescent="0.25">
      <c r="K85" s="2"/>
      <c r="V85" s="2"/>
    </row>
  </sheetData>
  <sortState xmlns:xlrd2="http://schemas.microsoft.com/office/spreadsheetml/2017/richdata2" ref="X4:Y56">
    <sortCondition ref="X4:X56"/>
  </sortState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CAED7-8FB6-4D6D-8336-633FE82DEA23}">
  <dimension ref="A1:V788"/>
  <sheetViews>
    <sheetView workbookViewId="0">
      <selection activeCell="M9" sqref="M9"/>
    </sheetView>
  </sheetViews>
  <sheetFormatPr defaultRowHeight="15" x14ac:dyDescent="0.25"/>
  <sheetData>
    <row r="1" spans="1:22" ht="15.75" x14ac:dyDescent="0.25">
      <c r="A1" s="21" t="s">
        <v>167</v>
      </c>
      <c r="B1" s="21">
        <v>380.2</v>
      </c>
      <c r="C1" s="21">
        <v>0.623497105</v>
      </c>
      <c r="D1" s="21"/>
      <c r="E1" s="21" t="s">
        <v>168</v>
      </c>
      <c r="F1" s="21">
        <v>380.2</v>
      </c>
      <c r="G1" s="21">
        <v>0.63643411500000002</v>
      </c>
      <c r="H1" s="21"/>
      <c r="I1" s="21"/>
      <c r="J1" s="21" t="s">
        <v>169</v>
      </c>
      <c r="K1" s="21">
        <v>380.2</v>
      </c>
      <c r="L1" s="21">
        <v>0.58680762900000005</v>
      </c>
      <c r="M1" s="21"/>
      <c r="N1" s="21"/>
      <c r="O1" s="21" t="s">
        <v>170</v>
      </c>
      <c r="P1" s="21">
        <v>380.2</v>
      </c>
      <c r="Q1" s="21">
        <v>0.62255864000000005</v>
      </c>
      <c r="R1" s="21"/>
      <c r="S1" s="21"/>
      <c r="T1" s="21" t="s">
        <v>171</v>
      </c>
      <c r="U1" s="21">
        <v>380.2</v>
      </c>
      <c r="V1" s="21">
        <v>0.532590797</v>
      </c>
    </row>
    <row r="2" spans="1:22" ht="15.75" x14ac:dyDescent="0.25">
      <c r="A2" s="21" t="s">
        <v>172</v>
      </c>
      <c r="B2" s="21">
        <v>381</v>
      </c>
      <c r="C2" s="21">
        <v>0.63626714600000001</v>
      </c>
      <c r="D2" s="21"/>
      <c r="E2" s="21" t="s">
        <v>172</v>
      </c>
      <c r="F2" s="21">
        <v>381</v>
      </c>
      <c r="G2" s="21">
        <v>0.64515292700000004</v>
      </c>
      <c r="H2" s="21"/>
      <c r="I2" s="21"/>
      <c r="J2" s="21" t="s">
        <v>173</v>
      </c>
      <c r="K2" s="21">
        <v>381</v>
      </c>
      <c r="L2" s="21">
        <v>0.60451706599999999</v>
      </c>
      <c r="M2" s="21"/>
      <c r="N2" s="21"/>
      <c r="O2" s="21" t="s">
        <v>174</v>
      </c>
      <c r="P2" s="21">
        <v>381</v>
      </c>
      <c r="Q2" s="21">
        <v>0.63328346000000002</v>
      </c>
      <c r="R2" s="21"/>
      <c r="S2" s="21"/>
      <c r="T2" s="21"/>
      <c r="U2" s="21">
        <v>381</v>
      </c>
      <c r="V2" s="21">
        <v>0.55259147399999997</v>
      </c>
    </row>
    <row r="3" spans="1:22" ht="15.75" x14ac:dyDescent="0.25">
      <c r="A3" s="21"/>
      <c r="B3" s="21">
        <v>381.7</v>
      </c>
      <c r="C3" s="21">
        <v>0.67245999700000003</v>
      </c>
      <c r="D3" s="21"/>
      <c r="E3" s="21"/>
      <c r="F3" s="21">
        <v>381.7</v>
      </c>
      <c r="G3" s="21">
        <v>0.67914313599999998</v>
      </c>
      <c r="H3" s="21"/>
      <c r="I3" s="21"/>
      <c r="J3" s="21"/>
      <c r="K3" s="21">
        <v>381.7</v>
      </c>
      <c r="L3" s="21">
        <v>0.62926697399999998</v>
      </c>
      <c r="M3" s="21"/>
      <c r="N3" s="21"/>
      <c r="O3" s="21"/>
      <c r="P3" s="21">
        <v>381.7</v>
      </c>
      <c r="Q3" s="21">
        <v>0.66071680300000002</v>
      </c>
      <c r="R3" s="21"/>
      <c r="S3" s="21"/>
      <c r="T3" s="21"/>
      <c r="U3" s="21">
        <v>381.7</v>
      </c>
      <c r="V3" s="21">
        <v>0.586567069</v>
      </c>
    </row>
    <row r="4" spans="1:22" ht="15.75" x14ac:dyDescent="0.25">
      <c r="A4" s="21"/>
      <c r="B4" s="21">
        <v>382.5</v>
      </c>
      <c r="C4" s="21">
        <v>0.70574093800000004</v>
      </c>
      <c r="D4" s="21"/>
      <c r="E4" s="21"/>
      <c r="F4" s="21">
        <v>382.5</v>
      </c>
      <c r="G4" s="21">
        <v>0.72035227899999998</v>
      </c>
      <c r="H4" s="21"/>
      <c r="I4" s="21"/>
      <c r="J4" s="21"/>
      <c r="K4" s="21">
        <v>382.5</v>
      </c>
      <c r="L4" s="21">
        <v>0.66553065300000003</v>
      </c>
      <c r="M4" s="21"/>
      <c r="N4" s="21"/>
      <c r="O4" s="21"/>
      <c r="P4" s="21">
        <v>382.5</v>
      </c>
      <c r="Q4" s="21">
        <v>0.68259079499999997</v>
      </c>
      <c r="R4" s="21"/>
      <c r="S4" s="21"/>
      <c r="T4" s="21"/>
      <c r="U4" s="21">
        <v>382.5</v>
      </c>
      <c r="V4" s="21">
        <v>0.60764830000000003</v>
      </c>
    </row>
    <row r="5" spans="1:22" ht="15.75" x14ac:dyDescent="0.25">
      <c r="A5" s="21"/>
      <c r="B5" s="21">
        <v>383.2</v>
      </c>
      <c r="C5" s="21">
        <v>0.73950738800000004</v>
      </c>
      <c r="D5" s="21"/>
      <c r="E5" s="21"/>
      <c r="F5" s="21">
        <v>383.2</v>
      </c>
      <c r="G5" s="21">
        <v>0.75293677800000003</v>
      </c>
      <c r="H5" s="21"/>
      <c r="I5" s="21"/>
      <c r="J5" s="21"/>
      <c r="K5" s="21">
        <v>383.2</v>
      </c>
      <c r="L5" s="21">
        <v>0.7033353</v>
      </c>
      <c r="M5" s="21"/>
      <c r="N5" s="21"/>
      <c r="O5" s="21"/>
      <c r="P5" s="21">
        <v>383.2</v>
      </c>
      <c r="Q5" s="21">
        <v>0.72123327800000003</v>
      </c>
      <c r="R5" s="21"/>
      <c r="S5" s="21"/>
      <c r="T5" s="21"/>
      <c r="U5" s="21">
        <v>383.2</v>
      </c>
      <c r="V5" s="21">
        <v>0.62947322400000005</v>
      </c>
    </row>
    <row r="6" spans="1:22" ht="15.75" x14ac:dyDescent="0.25">
      <c r="A6" s="21"/>
      <c r="B6" s="21">
        <v>384</v>
      </c>
      <c r="C6" s="21">
        <v>0.76178436599999999</v>
      </c>
      <c r="D6" s="21"/>
      <c r="E6" s="21"/>
      <c r="F6" s="21">
        <v>384</v>
      </c>
      <c r="G6" s="21">
        <v>0.77771537599999996</v>
      </c>
      <c r="H6" s="21"/>
      <c r="I6" s="21"/>
      <c r="J6" s="21"/>
      <c r="K6" s="21">
        <v>384</v>
      </c>
      <c r="L6" s="21">
        <v>0.74425987400000004</v>
      </c>
      <c r="M6" s="21"/>
      <c r="N6" s="21"/>
      <c r="O6" s="21"/>
      <c r="P6" s="21">
        <v>384</v>
      </c>
      <c r="Q6" s="21">
        <v>0.75421935900000003</v>
      </c>
      <c r="R6" s="21"/>
      <c r="S6" s="21"/>
      <c r="T6" s="21"/>
      <c r="U6" s="21">
        <v>384</v>
      </c>
      <c r="V6" s="21">
        <v>0.648115251</v>
      </c>
    </row>
    <row r="7" spans="1:22" ht="15.75" x14ac:dyDescent="0.25">
      <c r="A7" s="21"/>
      <c r="B7" s="21">
        <v>384.7</v>
      </c>
      <c r="C7" s="21">
        <v>0.79767089599999996</v>
      </c>
      <c r="D7" s="21"/>
      <c r="E7" s="21"/>
      <c r="F7" s="21">
        <v>384.7</v>
      </c>
      <c r="G7" s="21">
        <v>0.81841952900000003</v>
      </c>
      <c r="H7" s="21"/>
      <c r="I7" s="21"/>
      <c r="J7" s="21"/>
      <c r="K7" s="21">
        <v>384.7</v>
      </c>
      <c r="L7" s="21">
        <v>0.77421962600000005</v>
      </c>
      <c r="M7" s="21"/>
      <c r="N7" s="21"/>
      <c r="O7" s="21"/>
      <c r="P7" s="21">
        <v>384.7</v>
      </c>
      <c r="Q7" s="21">
        <v>0.78795797999999995</v>
      </c>
      <c r="R7" s="21"/>
      <c r="S7" s="21"/>
      <c r="T7" s="21"/>
      <c r="U7" s="21">
        <v>384.7</v>
      </c>
      <c r="V7" s="21">
        <v>0.68143261099999997</v>
      </c>
    </row>
    <row r="8" spans="1:22" ht="15.75" x14ac:dyDescent="0.25">
      <c r="A8" s="21"/>
      <c r="B8" s="21">
        <v>385.5</v>
      </c>
      <c r="C8" s="21">
        <v>0.83338256099999997</v>
      </c>
      <c r="D8" s="21"/>
      <c r="E8" s="21"/>
      <c r="F8" s="21">
        <v>385.5</v>
      </c>
      <c r="G8" s="21">
        <v>0.86022647799999996</v>
      </c>
      <c r="H8" s="21"/>
      <c r="I8" s="21"/>
      <c r="J8" s="21"/>
      <c r="K8" s="21">
        <v>385.5</v>
      </c>
      <c r="L8" s="21">
        <v>0.81055258699999999</v>
      </c>
      <c r="M8" s="21"/>
      <c r="N8" s="21"/>
      <c r="O8" s="21"/>
      <c r="P8" s="21">
        <v>385.5</v>
      </c>
      <c r="Q8" s="21">
        <v>0.827609555</v>
      </c>
      <c r="R8" s="21"/>
      <c r="S8" s="21"/>
      <c r="T8" s="21"/>
      <c r="U8" s="21">
        <v>385.5</v>
      </c>
      <c r="V8" s="21">
        <v>0.71335676199999998</v>
      </c>
    </row>
    <row r="9" spans="1:22" ht="15.75" x14ac:dyDescent="0.25">
      <c r="A9" s="21"/>
      <c r="B9" s="21">
        <v>386.2</v>
      </c>
      <c r="C9" s="21">
        <v>0.864257316</v>
      </c>
      <c r="D9" s="21"/>
      <c r="E9" s="21"/>
      <c r="F9" s="21">
        <v>386.2</v>
      </c>
      <c r="G9" s="21">
        <v>0.89012172300000003</v>
      </c>
      <c r="H9" s="21"/>
      <c r="I9" s="21"/>
      <c r="J9" s="21"/>
      <c r="K9" s="21">
        <v>386.2</v>
      </c>
      <c r="L9" s="21">
        <v>0.85272879800000001</v>
      </c>
      <c r="M9" s="21"/>
      <c r="N9" s="21"/>
      <c r="O9" s="21"/>
      <c r="P9" s="21">
        <v>386.2</v>
      </c>
      <c r="Q9" s="21">
        <v>0.86879968100000005</v>
      </c>
      <c r="R9" s="21"/>
      <c r="S9" s="21"/>
      <c r="T9" s="21"/>
      <c r="U9" s="21">
        <v>386.2</v>
      </c>
      <c r="V9" s="21">
        <v>0.74876154800000005</v>
      </c>
    </row>
    <row r="10" spans="1:22" ht="15.75" x14ac:dyDescent="0.25">
      <c r="A10" s="21"/>
      <c r="B10" s="21">
        <v>386.9</v>
      </c>
      <c r="C10" s="21">
        <v>0.89815698300000002</v>
      </c>
      <c r="D10" s="21"/>
      <c r="E10" s="21"/>
      <c r="F10" s="21">
        <v>386.9</v>
      </c>
      <c r="G10" s="21">
        <v>0.92470948500000005</v>
      </c>
      <c r="H10" s="21"/>
      <c r="I10" s="21"/>
      <c r="J10" s="21"/>
      <c r="K10" s="21">
        <v>386.9</v>
      </c>
      <c r="L10" s="21">
        <v>0.90223634100000005</v>
      </c>
      <c r="M10" s="21"/>
      <c r="N10" s="21"/>
      <c r="O10" s="21"/>
      <c r="P10" s="21">
        <v>386.9</v>
      </c>
      <c r="Q10" s="21">
        <v>0.91911898000000003</v>
      </c>
      <c r="R10" s="21"/>
      <c r="S10" s="21"/>
      <c r="T10" s="21"/>
      <c r="U10" s="21">
        <v>386.9</v>
      </c>
      <c r="V10" s="21">
        <v>0.77385852399999999</v>
      </c>
    </row>
    <row r="11" spans="1:22" ht="15.75" x14ac:dyDescent="0.25">
      <c r="A11" s="21"/>
      <c r="B11" s="21">
        <v>387.7</v>
      </c>
      <c r="C11" s="21">
        <v>0.93437304700000001</v>
      </c>
      <c r="D11" s="21"/>
      <c r="E11" s="21"/>
      <c r="F11" s="21">
        <v>387.7</v>
      </c>
      <c r="G11" s="21">
        <v>0.97058651399999996</v>
      </c>
      <c r="H11" s="21"/>
      <c r="I11" s="21"/>
      <c r="J11" s="21"/>
      <c r="K11" s="21">
        <v>387.7</v>
      </c>
      <c r="L11" s="21">
        <v>0.94848918900000001</v>
      </c>
      <c r="M11" s="21"/>
      <c r="N11" s="21"/>
      <c r="O11" s="21"/>
      <c r="P11" s="21">
        <v>387.7</v>
      </c>
      <c r="Q11" s="21">
        <v>0.96289366899999995</v>
      </c>
      <c r="R11" s="21"/>
      <c r="S11" s="21"/>
      <c r="T11" s="21"/>
      <c r="U11" s="21">
        <v>387.7</v>
      </c>
      <c r="V11" s="21">
        <v>0.79056491900000003</v>
      </c>
    </row>
    <row r="12" spans="1:22" ht="15.75" x14ac:dyDescent="0.25">
      <c r="A12" s="21"/>
      <c r="B12" s="21">
        <v>388.4</v>
      </c>
      <c r="C12" s="21">
        <v>1.00202755</v>
      </c>
      <c r="D12" s="21"/>
      <c r="E12" s="21"/>
      <c r="F12" s="21">
        <v>388.4</v>
      </c>
      <c r="G12" s="21">
        <v>1.0305225790000001</v>
      </c>
      <c r="H12" s="21"/>
      <c r="I12" s="21"/>
      <c r="J12" s="21"/>
      <c r="K12" s="21">
        <v>388.4</v>
      </c>
      <c r="L12" s="21">
        <v>0.99034233999999999</v>
      </c>
      <c r="M12" s="21"/>
      <c r="N12" s="21"/>
      <c r="O12" s="21"/>
      <c r="P12" s="21">
        <v>388.4</v>
      </c>
      <c r="Q12" s="21">
        <v>1.018140813</v>
      </c>
      <c r="R12" s="21"/>
      <c r="S12" s="21"/>
      <c r="T12" s="21"/>
      <c r="U12" s="21">
        <v>388.4</v>
      </c>
      <c r="V12" s="21">
        <v>0.82233189100000004</v>
      </c>
    </row>
    <row r="13" spans="1:22" ht="15.75" x14ac:dyDescent="0.25">
      <c r="A13" s="21"/>
      <c r="B13" s="21">
        <v>389.2</v>
      </c>
      <c r="C13" s="21">
        <v>1.0572599229999999</v>
      </c>
      <c r="D13" s="21"/>
      <c r="E13" s="21"/>
      <c r="F13" s="21">
        <v>389.2</v>
      </c>
      <c r="G13" s="21">
        <v>1.084768422</v>
      </c>
      <c r="H13" s="21"/>
      <c r="I13" s="21"/>
      <c r="J13" s="21"/>
      <c r="K13" s="21">
        <v>389.2</v>
      </c>
      <c r="L13" s="21">
        <v>1.0436242680000001</v>
      </c>
      <c r="M13" s="21"/>
      <c r="N13" s="21"/>
      <c r="O13" s="21"/>
      <c r="P13" s="21">
        <v>389.2</v>
      </c>
      <c r="Q13" s="21">
        <v>1.078249002</v>
      </c>
      <c r="R13" s="21"/>
      <c r="S13" s="21"/>
      <c r="T13" s="21"/>
      <c r="U13" s="21">
        <v>389.2</v>
      </c>
      <c r="V13" s="21">
        <v>0.85377000300000006</v>
      </c>
    </row>
    <row r="14" spans="1:22" ht="15.75" x14ac:dyDescent="0.25">
      <c r="A14" s="21"/>
      <c r="B14" s="21">
        <v>389.9</v>
      </c>
      <c r="C14" s="21">
        <v>1.1242709849999999</v>
      </c>
      <c r="D14" s="21"/>
      <c r="E14" s="21"/>
      <c r="F14" s="21">
        <v>389.9</v>
      </c>
      <c r="G14" s="21">
        <v>1.1503536299999999</v>
      </c>
      <c r="H14" s="21"/>
      <c r="I14" s="21"/>
      <c r="J14" s="21"/>
      <c r="K14" s="21">
        <v>389.9</v>
      </c>
      <c r="L14" s="21">
        <v>1.083509834</v>
      </c>
      <c r="M14" s="21"/>
      <c r="N14" s="21"/>
      <c r="O14" s="21"/>
      <c r="P14" s="21">
        <v>389.9</v>
      </c>
      <c r="Q14" s="21">
        <v>1.129184647</v>
      </c>
      <c r="R14" s="21"/>
      <c r="S14" s="21"/>
      <c r="T14" s="21"/>
      <c r="U14" s="21">
        <v>389.9</v>
      </c>
      <c r="V14" s="21">
        <v>0.88644135300000004</v>
      </c>
    </row>
    <row r="15" spans="1:22" ht="15.75" x14ac:dyDescent="0.25">
      <c r="A15" s="21"/>
      <c r="B15" s="21">
        <v>390.7</v>
      </c>
      <c r="C15" s="21">
        <v>1.182262127</v>
      </c>
      <c r="D15" s="21"/>
      <c r="E15" s="21"/>
      <c r="F15" s="21">
        <v>390.7</v>
      </c>
      <c r="G15" s="21">
        <v>1.209432611</v>
      </c>
      <c r="H15" s="21"/>
      <c r="I15" s="21"/>
      <c r="J15" s="21"/>
      <c r="K15" s="21">
        <v>390.7</v>
      </c>
      <c r="L15" s="21">
        <v>1.1555943099999999</v>
      </c>
      <c r="M15" s="21"/>
      <c r="N15" s="21"/>
      <c r="O15" s="21"/>
      <c r="P15" s="21">
        <v>390.7</v>
      </c>
      <c r="Q15" s="21">
        <v>1.191235982</v>
      </c>
      <c r="R15" s="21"/>
      <c r="S15" s="21"/>
      <c r="T15" s="21"/>
      <c r="U15" s="21">
        <v>390.7</v>
      </c>
      <c r="V15" s="21">
        <v>0.90711416600000006</v>
      </c>
    </row>
    <row r="16" spans="1:22" ht="15.75" x14ac:dyDescent="0.25">
      <c r="A16" s="21"/>
      <c r="B16" s="21">
        <v>391.4</v>
      </c>
      <c r="C16" s="21">
        <v>1.2573415539999999</v>
      </c>
      <c r="D16" s="21"/>
      <c r="E16" s="21"/>
      <c r="F16" s="21">
        <v>391.4</v>
      </c>
      <c r="G16" s="21">
        <v>1.2838061199999999</v>
      </c>
      <c r="H16" s="21"/>
      <c r="I16" s="21"/>
      <c r="J16" s="21"/>
      <c r="K16" s="21">
        <v>391.4</v>
      </c>
      <c r="L16" s="21">
        <v>1.221767308</v>
      </c>
      <c r="M16" s="21"/>
      <c r="N16" s="21"/>
      <c r="O16" s="21"/>
      <c r="P16" s="21">
        <v>391.4</v>
      </c>
      <c r="Q16" s="21">
        <v>1.2587626270000001</v>
      </c>
      <c r="R16" s="21"/>
      <c r="S16" s="21"/>
      <c r="T16" s="21"/>
      <c r="U16" s="21">
        <v>391.4</v>
      </c>
      <c r="V16" s="21">
        <v>0.94188069399999996</v>
      </c>
    </row>
    <row r="17" spans="1:22" ht="15.75" x14ac:dyDescent="0.25">
      <c r="A17" s="21"/>
      <c r="B17" s="21">
        <v>392.2</v>
      </c>
      <c r="C17" s="21">
        <v>1.3326886979999999</v>
      </c>
      <c r="D17" s="21"/>
      <c r="E17" s="21"/>
      <c r="F17" s="21">
        <v>392.2</v>
      </c>
      <c r="G17" s="21">
        <v>1.3502656289999999</v>
      </c>
      <c r="H17" s="21"/>
      <c r="I17" s="21"/>
      <c r="J17" s="21"/>
      <c r="K17" s="21">
        <v>392.2</v>
      </c>
      <c r="L17" s="21">
        <v>1.3065677389999999</v>
      </c>
      <c r="M17" s="21"/>
      <c r="N17" s="21"/>
      <c r="O17" s="21"/>
      <c r="P17" s="21">
        <v>392.2</v>
      </c>
      <c r="Q17" s="21">
        <v>1.3369021480000001</v>
      </c>
      <c r="R17" s="21"/>
      <c r="S17" s="21"/>
      <c r="T17" s="21"/>
      <c r="U17" s="21">
        <v>392.2</v>
      </c>
      <c r="V17" s="21">
        <v>0.97337125599999996</v>
      </c>
    </row>
    <row r="18" spans="1:22" ht="15.75" x14ac:dyDescent="0.25">
      <c r="A18" s="21"/>
      <c r="B18" s="21">
        <v>392.9</v>
      </c>
      <c r="C18" s="21">
        <v>1.3877747030000001</v>
      </c>
      <c r="D18" s="21"/>
      <c r="E18" s="21"/>
      <c r="F18" s="21">
        <v>392.9</v>
      </c>
      <c r="G18" s="21">
        <v>1.4286874510000001</v>
      </c>
      <c r="H18" s="21"/>
      <c r="I18" s="21"/>
      <c r="J18" s="21"/>
      <c r="K18" s="21">
        <v>392.9</v>
      </c>
      <c r="L18" s="21">
        <v>1.365710695</v>
      </c>
      <c r="M18" s="21"/>
      <c r="N18" s="21"/>
      <c r="O18" s="21"/>
      <c r="P18" s="21">
        <v>392.9</v>
      </c>
      <c r="Q18" s="21">
        <v>1.3918644250000001</v>
      </c>
      <c r="R18" s="21"/>
      <c r="S18" s="21"/>
      <c r="T18" s="21"/>
      <c r="U18" s="21">
        <v>392.9</v>
      </c>
      <c r="V18" s="21">
        <v>1.004621043</v>
      </c>
    </row>
    <row r="19" spans="1:22" ht="15.75" x14ac:dyDescent="0.25">
      <c r="A19" s="21"/>
      <c r="B19" s="21">
        <v>393.7</v>
      </c>
      <c r="C19" s="21">
        <v>1.4412143049999999</v>
      </c>
      <c r="D19" s="21"/>
      <c r="E19" s="21"/>
      <c r="F19" s="21">
        <v>393.7</v>
      </c>
      <c r="G19" s="21">
        <v>1.487593392</v>
      </c>
      <c r="H19" s="21"/>
      <c r="I19" s="21"/>
      <c r="J19" s="21"/>
      <c r="K19" s="21">
        <v>393.7</v>
      </c>
      <c r="L19" s="21">
        <v>1.4337009300000001</v>
      </c>
      <c r="M19" s="21"/>
      <c r="N19" s="21"/>
      <c r="O19" s="21"/>
      <c r="P19" s="21">
        <v>393.7</v>
      </c>
      <c r="Q19" s="21">
        <v>1.4486790810000001</v>
      </c>
      <c r="R19" s="21"/>
      <c r="S19" s="21"/>
      <c r="T19" s="21"/>
      <c r="U19" s="21">
        <v>393.7</v>
      </c>
      <c r="V19" s="21">
        <v>1.024519524</v>
      </c>
    </row>
    <row r="20" spans="1:22" ht="15.75" x14ac:dyDescent="0.25">
      <c r="A20" s="21"/>
      <c r="B20" s="21">
        <v>394.4</v>
      </c>
      <c r="C20" s="21">
        <v>1.488278746</v>
      </c>
      <c r="D20" s="21"/>
      <c r="E20" s="21"/>
      <c r="F20" s="21">
        <v>394.4</v>
      </c>
      <c r="G20" s="21">
        <v>1.5418817170000001</v>
      </c>
      <c r="H20" s="21"/>
      <c r="I20" s="21"/>
      <c r="J20" s="21"/>
      <c r="K20" s="21">
        <v>394.4</v>
      </c>
      <c r="L20" s="21">
        <v>1.48147659</v>
      </c>
      <c r="M20" s="21"/>
      <c r="N20" s="21"/>
      <c r="O20" s="21"/>
      <c r="P20" s="21">
        <v>394.4</v>
      </c>
      <c r="Q20" s="21">
        <v>1.4977240789999999</v>
      </c>
      <c r="R20" s="21"/>
      <c r="S20" s="21"/>
      <c r="T20" s="21"/>
      <c r="U20" s="21">
        <v>394.4</v>
      </c>
      <c r="V20" s="21">
        <v>1.0459141359999999</v>
      </c>
    </row>
    <row r="21" spans="1:22" ht="15.75" x14ac:dyDescent="0.25">
      <c r="A21" s="21"/>
      <c r="B21" s="21">
        <v>395.2</v>
      </c>
      <c r="C21" s="21">
        <v>1.535831298</v>
      </c>
      <c r="D21" s="21"/>
      <c r="E21" s="21"/>
      <c r="F21" s="21">
        <v>395.2</v>
      </c>
      <c r="G21" s="21">
        <v>1.5855411230000001</v>
      </c>
      <c r="H21" s="21"/>
      <c r="I21" s="21"/>
      <c r="J21" s="21"/>
      <c r="K21" s="21">
        <v>395.2</v>
      </c>
      <c r="L21" s="21">
        <v>1.513297519</v>
      </c>
      <c r="M21" s="21"/>
      <c r="N21" s="21"/>
      <c r="O21" s="21"/>
      <c r="P21" s="21">
        <v>395.2</v>
      </c>
      <c r="Q21" s="21">
        <v>1.5478040369999999</v>
      </c>
      <c r="R21" s="21"/>
      <c r="S21" s="21"/>
      <c r="T21" s="21"/>
      <c r="U21" s="21">
        <v>395.2</v>
      </c>
      <c r="V21" s="21">
        <v>1.063702527</v>
      </c>
    </row>
    <row r="22" spans="1:22" ht="15.75" x14ac:dyDescent="0.25">
      <c r="A22" s="21"/>
      <c r="B22" s="21">
        <v>395.9</v>
      </c>
      <c r="C22" s="21">
        <v>1.564093575</v>
      </c>
      <c r="D22" s="21"/>
      <c r="E22" s="21"/>
      <c r="F22" s="21">
        <v>395.9</v>
      </c>
      <c r="G22" s="21">
        <v>1.6136439330000001</v>
      </c>
      <c r="H22" s="21"/>
      <c r="I22" s="21"/>
      <c r="J22" s="21"/>
      <c r="K22" s="21">
        <v>395.9</v>
      </c>
      <c r="L22" s="21">
        <v>1.5397658970000001</v>
      </c>
      <c r="M22" s="21"/>
      <c r="N22" s="21"/>
      <c r="O22" s="21"/>
      <c r="P22" s="21">
        <v>395.9</v>
      </c>
      <c r="Q22" s="21">
        <v>1.5826625249999999</v>
      </c>
      <c r="R22" s="21"/>
      <c r="S22" s="21"/>
      <c r="T22" s="21"/>
      <c r="U22" s="21">
        <v>395.9</v>
      </c>
      <c r="V22" s="21">
        <v>1.079594025</v>
      </c>
    </row>
    <row r="23" spans="1:22" ht="15.75" x14ac:dyDescent="0.25">
      <c r="A23" s="21"/>
      <c r="B23" s="21">
        <v>396.7</v>
      </c>
      <c r="C23" s="21">
        <v>1.5927121719999999</v>
      </c>
      <c r="D23" s="21"/>
      <c r="E23" s="21"/>
      <c r="F23" s="21">
        <v>396.7</v>
      </c>
      <c r="G23" s="21">
        <v>1.6527129540000001</v>
      </c>
      <c r="H23" s="21"/>
      <c r="I23" s="21"/>
      <c r="J23" s="21"/>
      <c r="K23" s="21">
        <v>396.7</v>
      </c>
      <c r="L23" s="21">
        <v>1.576003636</v>
      </c>
      <c r="M23" s="21"/>
      <c r="N23" s="21"/>
      <c r="O23" s="21"/>
      <c r="P23" s="21">
        <v>396.7</v>
      </c>
      <c r="Q23" s="21">
        <v>1.6123312240000001</v>
      </c>
      <c r="R23" s="21"/>
      <c r="S23" s="21"/>
      <c r="T23" s="21"/>
      <c r="U23" s="21">
        <v>396.7</v>
      </c>
      <c r="V23" s="21">
        <v>1.0971646420000001</v>
      </c>
    </row>
    <row r="24" spans="1:22" ht="15.75" x14ac:dyDescent="0.25">
      <c r="A24" s="21"/>
      <c r="B24" s="21">
        <v>397.4</v>
      </c>
      <c r="C24" s="21">
        <v>1.6212092</v>
      </c>
      <c r="D24" s="21"/>
      <c r="E24" s="21"/>
      <c r="F24" s="21">
        <v>397.4</v>
      </c>
      <c r="G24" s="21">
        <v>1.6716147830000001</v>
      </c>
      <c r="H24" s="21"/>
      <c r="I24" s="21"/>
      <c r="J24" s="21"/>
      <c r="K24" s="21">
        <v>397.4</v>
      </c>
      <c r="L24" s="21">
        <v>1.613640035</v>
      </c>
      <c r="M24" s="21"/>
      <c r="N24" s="21"/>
      <c r="O24" s="21"/>
      <c r="P24" s="21">
        <v>397.4</v>
      </c>
      <c r="Q24" s="21">
        <v>1.644366276</v>
      </c>
      <c r="R24" s="21"/>
      <c r="S24" s="21"/>
      <c r="T24" s="21"/>
      <c r="U24" s="21">
        <v>397.4</v>
      </c>
      <c r="V24" s="21">
        <v>1.1139207040000001</v>
      </c>
    </row>
    <row r="25" spans="1:22" ht="15.75" x14ac:dyDescent="0.25">
      <c r="A25" s="21"/>
      <c r="B25" s="21">
        <v>398.2</v>
      </c>
      <c r="C25" s="21">
        <v>1.6562902230000001</v>
      </c>
      <c r="D25" s="21"/>
      <c r="E25" s="21"/>
      <c r="F25" s="21">
        <v>398.2</v>
      </c>
      <c r="G25" s="21">
        <v>1.6939770220000001</v>
      </c>
      <c r="H25" s="21"/>
      <c r="I25" s="21"/>
      <c r="J25" s="21"/>
      <c r="K25" s="21">
        <v>398.2</v>
      </c>
      <c r="L25" s="21">
        <v>1.6362099059999999</v>
      </c>
      <c r="M25" s="21"/>
      <c r="N25" s="21"/>
      <c r="O25" s="21"/>
      <c r="P25" s="21">
        <v>398.2</v>
      </c>
      <c r="Q25" s="21">
        <v>1.6572405610000001</v>
      </c>
      <c r="R25" s="21"/>
      <c r="S25" s="21"/>
      <c r="T25" s="21"/>
      <c r="U25" s="21">
        <v>398.2</v>
      </c>
      <c r="V25" s="21">
        <v>1.134402498</v>
      </c>
    </row>
    <row r="26" spans="1:22" ht="15.75" x14ac:dyDescent="0.25">
      <c r="A26" s="21"/>
      <c r="B26" s="21">
        <v>398.9</v>
      </c>
      <c r="C26" s="21">
        <v>1.6755564439999999</v>
      </c>
      <c r="D26" s="21"/>
      <c r="E26" s="21"/>
      <c r="F26" s="21">
        <v>398.9</v>
      </c>
      <c r="G26" s="21">
        <v>1.704233546</v>
      </c>
      <c r="H26" s="21"/>
      <c r="I26" s="21"/>
      <c r="J26" s="21"/>
      <c r="K26" s="21">
        <v>398.9</v>
      </c>
      <c r="L26" s="21">
        <v>1.6437460850000001</v>
      </c>
      <c r="M26" s="21"/>
      <c r="N26" s="21"/>
      <c r="O26" s="21"/>
      <c r="P26" s="21">
        <v>398.9</v>
      </c>
      <c r="Q26" s="21">
        <v>1.6743347790000001</v>
      </c>
      <c r="R26" s="21"/>
      <c r="S26" s="21"/>
      <c r="T26" s="21"/>
      <c r="U26" s="21">
        <v>398.9</v>
      </c>
      <c r="V26" s="21">
        <v>1.1520030880000001</v>
      </c>
    </row>
    <row r="27" spans="1:22" ht="15.75" x14ac:dyDescent="0.25">
      <c r="A27" s="21"/>
      <c r="B27" s="21">
        <v>399.7</v>
      </c>
      <c r="C27" s="21">
        <v>1.6952658629999999</v>
      </c>
      <c r="D27" s="21"/>
      <c r="E27" s="21"/>
      <c r="F27" s="21">
        <v>399.7</v>
      </c>
      <c r="G27" s="21">
        <v>1.719706347</v>
      </c>
      <c r="H27" s="21"/>
      <c r="I27" s="21"/>
      <c r="J27" s="21"/>
      <c r="K27" s="21">
        <v>399.7</v>
      </c>
      <c r="L27" s="21">
        <v>1.677657929</v>
      </c>
      <c r="M27" s="21"/>
      <c r="N27" s="21"/>
      <c r="O27" s="21"/>
      <c r="P27" s="21">
        <v>399.7</v>
      </c>
      <c r="Q27" s="21">
        <v>1.6936260750000001</v>
      </c>
      <c r="R27" s="21"/>
      <c r="S27" s="21"/>
      <c r="T27" s="21"/>
      <c r="U27" s="21">
        <v>399.7</v>
      </c>
      <c r="V27" s="21">
        <v>1.1760729029999999</v>
      </c>
    </row>
    <row r="28" spans="1:22" ht="15.75" x14ac:dyDescent="0.25">
      <c r="A28" s="21"/>
      <c r="B28" s="21">
        <v>400.4</v>
      </c>
      <c r="C28" s="21">
        <v>1.701634753</v>
      </c>
      <c r="D28" s="21"/>
      <c r="E28" s="21"/>
      <c r="F28" s="21">
        <v>400.4</v>
      </c>
      <c r="G28" s="21">
        <v>1.741860175</v>
      </c>
      <c r="H28" s="21"/>
      <c r="I28" s="21"/>
      <c r="J28" s="21"/>
      <c r="K28" s="21">
        <v>400.4</v>
      </c>
      <c r="L28" s="21">
        <v>1.695749138</v>
      </c>
      <c r="M28" s="21"/>
      <c r="N28" s="21"/>
      <c r="O28" s="21"/>
      <c r="P28" s="21">
        <v>400.4</v>
      </c>
      <c r="Q28" s="21">
        <v>1.7196404439999999</v>
      </c>
      <c r="R28" s="21"/>
      <c r="S28" s="21"/>
      <c r="T28" s="21"/>
      <c r="U28" s="21">
        <v>400.4</v>
      </c>
      <c r="V28" s="21">
        <v>1.1969446100000001</v>
      </c>
    </row>
    <row r="29" spans="1:22" ht="15.75" x14ac:dyDescent="0.25">
      <c r="A29" s="21"/>
      <c r="B29" s="21">
        <v>401.1</v>
      </c>
      <c r="C29" s="21">
        <v>1.7162633300000001</v>
      </c>
      <c r="D29" s="21"/>
      <c r="E29" s="21"/>
      <c r="F29" s="21">
        <v>401.1</v>
      </c>
      <c r="G29" s="21">
        <v>1.759723323</v>
      </c>
      <c r="H29" s="21"/>
      <c r="I29" s="21"/>
      <c r="J29" s="21"/>
      <c r="K29" s="21">
        <v>401.1</v>
      </c>
      <c r="L29" s="21">
        <v>1.719371151</v>
      </c>
      <c r="M29" s="21"/>
      <c r="N29" s="21"/>
      <c r="O29" s="21"/>
      <c r="P29" s="21">
        <v>401.1</v>
      </c>
      <c r="Q29" s="21">
        <v>1.742093388</v>
      </c>
      <c r="R29" s="21"/>
      <c r="S29" s="21"/>
      <c r="T29" s="21"/>
      <c r="U29" s="21">
        <v>401.1</v>
      </c>
      <c r="V29" s="21">
        <v>1.218156961</v>
      </c>
    </row>
    <row r="30" spans="1:22" ht="15.75" x14ac:dyDescent="0.25">
      <c r="A30" s="21"/>
      <c r="B30" s="21">
        <v>401.9</v>
      </c>
      <c r="C30" s="21">
        <v>1.736964942</v>
      </c>
      <c r="D30" s="21"/>
      <c r="E30" s="21"/>
      <c r="F30" s="21">
        <v>401.9</v>
      </c>
      <c r="G30" s="21">
        <v>1.794092786</v>
      </c>
      <c r="H30" s="21"/>
      <c r="I30" s="21"/>
      <c r="J30" s="21"/>
      <c r="K30" s="21">
        <v>401.9</v>
      </c>
      <c r="L30" s="21">
        <v>1.727859314</v>
      </c>
      <c r="M30" s="21"/>
      <c r="N30" s="21"/>
      <c r="O30" s="21"/>
      <c r="P30" s="21">
        <v>401.9</v>
      </c>
      <c r="Q30" s="21">
        <v>1.7576569339999999</v>
      </c>
      <c r="R30" s="21"/>
      <c r="S30" s="21"/>
      <c r="T30" s="21"/>
      <c r="U30" s="21">
        <v>401.9</v>
      </c>
      <c r="V30" s="21">
        <v>1.237194812</v>
      </c>
    </row>
    <row r="31" spans="1:22" ht="15.75" x14ac:dyDescent="0.25">
      <c r="A31" s="21"/>
      <c r="B31" s="21">
        <v>402.6</v>
      </c>
      <c r="C31" s="21">
        <v>1.7616511340000001</v>
      </c>
      <c r="D31" s="21"/>
      <c r="E31" s="21"/>
      <c r="F31" s="21">
        <v>402.6</v>
      </c>
      <c r="G31" s="21">
        <v>1.807797707</v>
      </c>
      <c r="H31" s="21"/>
      <c r="I31" s="21"/>
      <c r="J31" s="21"/>
      <c r="K31" s="21">
        <v>402.6</v>
      </c>
      <c r="L31" s="21">
        <v>1.756430011</v>
      </c>
      <c r="M31" s="21"/>
      <c r="N31" s="21"/>
      <c r="O31" s="21"/>
      <c r="P31" s="21">
        <v>402.6</v>
      </c>
      <c r="Q31" s="21">
        <v>1.780747613</v>
      </c>
      <c r="R31" s="21"/>
      <c r="S31" s="21"/>
      <c r="T31" s="21"/>
      <c r="U31" s="21">
        <v>402.6</v>
      </c>
      <c r="V31" s="21">
        <v>1.2548613829999999</v>
      </c>
    </row>
    <row r="32" spans="1:22" ht="15.75" x14ac:dyDescent="0.25">
      <c r="A32" s="21"/>
      <c r="B32" s="21">
        <v>403.4</v>
      </c>
      <c r="C32" s="21">
        <v>1.7814616889999999</v>
      </c>
      <c r="D32" s="21"/>
      <c r="E32" s="21"/>
      <c r="F32" s="21">
        <v>403.4</v>
      </c>
      <c r="G32" s="21">
        <v>1.8330036240000001</v>
      </c>
      <c r="H32" s="21"/>
      <c r="I32" s="21"/>
      <c r="J32" s="21"/>
      <c r="K32" s="21">
        <v>403.4</v>
      </c>
      <c r="L32" s="21">
        <v>1.7808275650000001</v>
      </c>
      <c r="M32" s="21"/>
      <c r="N32" s="21"/>
      <c r="O32" s="21"/>
      <c r="P32" s="21">
        <v>403.4</v>
      </c>
      <c r="Q32" s="21">
        <v>1.796892768</v>
      </c>
      <c r="R32" s="21"/>
      <c r="S32" s="21"/>
      <c r="T32" s="21"/>
      <c r="U32" s="21">
        <v>403.4</v>
      </c>
      <c r="V32" s="21">
        <v>1.272777949</v>
      </c>
    </row>
    <row r="33" spans="1:22" ht="15.75" x14ac:dyDescent="0.25">
      <c r="A33" s="21"/>
      <c r="B33" s="21">
        <v>404.1</v>
      </c>
      <c r="C33" s="21">
        <v>1.8039010499999999</v>
      </c>
      <c r="D33" s="21"/>
      <c r="E33" s="21"/>
      <c r="F33" s="21">
        <v>404.1</v>
      </c>
      <c r="G33" s="21">
        <v>1.8532674339999999</v>
      </c>
      <c r="H33" s="21"/>
      <c r="I33" s="21"/>
      <c r="J33" s="21"/>
      <c r="K33" s="21">
        <v>404.1</v>
      </c>
      <c r="L33" s="21">
        <v>1.8083608819999999</v>
      </c>
      <c r="M33" s="21"/>
      <c r="N33" s="21"/>
      <c r="O33" s="21"/>
      <c r="P33" s="21">
        <v>404.1</v>
      </c>
      <c r="Q33" s="21">
        <v>1.8225041959999999</v>
      </c>
      <c r="R33" s="21"/>
      <c r="S33" s="21"/>
      <c r="T33" s="21"/>
      <c r="U33" s="21">
        <v>404.1</v>
      </c>
      <c r="V33" s="21">
        <v>1.2922450299999999</v>
      </c>
    </row>
    <row r="34" spans="1:22" ht="15.75" x14ac:dyDescent="0.25">
      <c r="A34" s="21"/>
      <c r="B34" s="21">
        <v>404.9</v>
      </c>
      <c r="C34" s="21">
        <v>1.8209232790000001</v>
      </c>
      <c r="D34" s="21"/>
      <c r="E34" s="21"/>
      <c r="F34" s="21">
        <v>404.9</v>
      </c>
      <c r="G34" s="21">
        <v>1.8709455129999999</v>
      </c>
      <c r="H34" s="21"/>
      <c r="I34" s="21"/>
      <c r="J34" s="21"/>
      <c r="K34" s="21">
        <v>404.9</v>
      </c>
      <c r="L34" s="21">
        <v>1.8297300030000001</v>
      </c>
      <c r="M34" s="21"/>
      <c r="N34" s="21"/>
      <c r="O34" s="21"/>
      <c r="P34" s="21">
        <v>404.9</v>
      </c>
      <c r="Q34" s="21">
        <v>1.8422664870000001</v>
      </c>
      <c r="R34" s="21"/>
      <c r="S34" s="21"/>
      <c r="T34" s="21"/>
      <c r="U34" s="21">
        <v>404.9</v>
      </c>
      <c r="V34" s="21">
        <v>1.312778089</v>
      </c>
    </row>
    <row r="35" spans="1:22" ht="15.75" x14ac:dyDescent="0.25">
      <c r="A35" s="21"/>
      <c r="B35" s="21">
        <v>405.6</v>
      </c>
      <c r="C35" s="21">
        <v>1.84240527</v>
      </c>
      <c r="D35" s="21"/>
      <c r="E35" s="21"/>
      <c r="F35" s="21">
        <v>405.6</v>
      </c>
      <c r="G35" s="21">
        <v>1.89087563</v>
      </c>
      <c r="H35" s="21"/>
      <c r="I35" s="21"/>
      <c r="J35" s="21"/>
      <c r="K35" s="21">
        <v>405.6</v>
      </c>
      <c r="L35" s="21">
        <v>1.8508719039999999</v>
      </c>
      <c r="M35" s="21"/>
      <c r="N35" s="21"/>
      <c r="O35" s="21"/>
      <c r="P35" s="21">
        <v>405.6</v>
      </c>
      <c r="Q35" s="21">
        <v>1.8659952040000001</v>
      </c>
      <c r="R35" s="21"/>
      <c r="S35" s="21"/>
      <c r="T35" s="21"/>
      <c r="U35" s="21">
        <v>405.6</v>
      </c>
      <c r="V35" s="21">
        <v>1.3328292049999999</v>
      </c>
    </row>
    <row r="36" spans="1:22" ht="15.75" x14ac:dyDescent="0.25">
      <c r="A36" s="21"/>
      <c r="B36" s="21">
        <v>406.4</v>
      </c>
      <c r="C36" s="21">
        <v>1.8489233389999999</v>
      </c>
      <c r="D36" s="21"/>
      <c r="E36" s="21"/>
      <c r="F36" s="21">
        <v>406.4</v>
      </c>
      <c r="G36" s="21">
        <v>1.9063028740000001</v>
      </c>
      <c r="H36" s="21"/>
      <c r="I36" s="21"/>
      <c r="J36" s="21"/>
      <c r="K36" s="21">
        <v>406.4</v>
      </c>
      <c r="L36" s="21">
        <v>1.866439213</v>
      </c>
      <c r="M36" s="21"/>
      <c r="N36" s="21"/>
      <c r="O36" s="21"/>
      <c r="P36" s="21">
        <v>406.4</v>
      </c>
      <c r="Q36" s="21">
        <v>1.8756496789999999</v>
      </c>
      <c r="R36" s="21"/>
      <c r="S36" s="21"/>
      <c r="T36" s="21"/>
      <c r="U36" s="21">
        <v>406.4</v>
      </c>
      <c r="V36" s="21">
        <v>1.35308256</v>
      </c>
    </row>
    <row r="37" spans="1:22" ht="15.75" x14ac:dyDescent="0.25">
      <c r="A37" s="21"/>
      <c r="B37" s="21">
        <v>407.1</v>
      </c>
      <c r="C37" s="21">
        <v>1.8556593589999999</v>
      </c>
      <c r="D37" s="21"/>
      <c r="E37" s="21"/>
      <c r="F37" s="21">
        <v>407.1</v>
      </c>
      <c r="G37" s="21">
        <v>1.924533305</v>
      </c>
      <c r="H37" s="21"/>
      <c r="I37" s="21"/>
      <c r="J37" s="21"/>
      <c r="K37" s="21">
        <v>407.1</v>
      </c>
      <c r="L37" s="21">
        <v>1.868863111</v>
      </c>
      <c r="M37" s="21"/>
      <c r="N37" s="21"/>
      <c r="O37" s="21"/>
      <c r="P37" s="21">
        <v>407.1</v>
      </c>
      <c r="Q37" s="21">
        <v>1.8852328709999999</v>
      </c>
      <c r="R37" s="21"/>
      <c r="S37" s="21"/>
      <c r="T37" s="21"/>
      <c r="U37" s="21">
        <v>407.1</v>
      </c>
      <c r="V37" s="21">
        <v>1.3705921299999999</v>
      </c>
    </row>
    <row r="38" spans="1:22" ht="15.75" x14ac:dyDescent="0.25">
      <c r="A38" s="21"/>
      <c r="B38" s="21">
        <v>407.9</v>
      </c>
      <c r="C38" s="21">
        <v>1.875419245</v>
      </c>
      <c r="D38" s="21"/>
      <c r="E38" s="21"/>
      <c r="F38" s="21">
        <v>407.9</v>
      </c>
      <c r="G38" s="21">
        <v>1.9370785049999999</v>
      </c>
      <c r="H38" s="21"/>
      <c r="I38" s="21"/>
      <c r="J38" s="21"/>
      <c r="K38" s="21">
        <v>407.9</v>
      </c>
      <c r="L38" s="21">
        <v>1.8875648739999999</v>
      </c>
      <c r="M38" s="21"/>
      <c r="N38" s="21"/>
      <c r="O38" s="21"/>
      <c r="P38" s="21">
        <v>407.9</v>
      </c>
      <c r="Q38" s="21">
        <v>1.897352382</v>
      </c>
      <c r="R38" s="21"/>
      <c r="S38" s="21"/>
      <c r="T38" s="21"/>
      <c r="U38" s="21">
        <v>407.9</v>
      </c>
      <c r="V38" s="21">
        <v>1.3909941189999999</v>
      </c>
    </row>
    <row r="39" spans="1:22" ht="15.75" x14ac:dyDescent="0.25">
      <c r="A39" s="21"/>
      <c r="B39" s="21">
        <v>408.6</v>
      </c>
      <c r="C39" s="21">
        <v>1.89381095</v>
      </c>
      <c r="D39" s="21"/>
      <c r="E39" s="21"/>
      <c r="F39" s="21">
        <v>408.6</v>
      </c>
      <c r="G39" s="21">
        <v>1.9428930259999999</v>
      </c>
      <c r="H39" s="21"/>
      <c r="I39" s="21"/>
      <c r="J39" s="21"/>
      <c r="K39" s="21">
        <v>408.6</v>
      </c>
      <c r="L39" s="21">
        <v>1.892080668</v>
      </c>
      <c r="M39" s="21"/>
      <c r="N39" s="21"/>
      <c r="O39" s="21"/>
      <c r="P39" s="21">
        <v>408.6</v>
      </c>
      <c r="Q39" s="21">
        <v>1.912942785</v>
      </c>
      <c r="R39" s="21"/>
      <c r="S39" s="21"/>
      <c r="T39" s="21"/>
      <c r="U39" s="21">
        <v>408.6</v>
      </c>
      <c r="V39" s="21">
        <v>1.403895044</v>
      </c>
    </row>
    <row r="40" spans="1:22" ht="15.75" x14ac:dyDescent="0.25">
      <c r="A40" s="21"/>
      <c r="B40" s="21">
        <v>409.4</v>
      </c>
      <c r="C40" s="21">
        <v>1.914419689</v>
      </c>
      <c r="D40" s="21"/>
      <c r="E40" s="21"/>
      <c r="F40" s="21">
        <v>409.4</v>
      </c>
      <c r="G40" s="21">
        <v>1.9562459699999999</v>
      </c>
      <c r="H40" s="21"/>
      <c r="I40" s="21"/>
      <c r="J40" s="21"/>
      <c r="K40" s="21">
        <v>409.4</v>
      </c>
      <c r="L40" s="21">
        <v>1.9187460119999999</v>
      </c>
      <c r="M40" s="21"/>
      <c r="N40" s="21"/>
      <c r="O40" s="21"/>
      <c r="P40" s="21">
        <v>409.4</v>
      </c>
      <c r="Q40" s="21">
        <v>1.9303088209999999</v>
      </c>
      <c r="R40" s="21"/>
      <c r="S40" s="21"/>
      <c r="T40" s="21"/>
      <c r="U40" s="21">
        <v>409.4</v>
      </c>
      <c r="V40" s="21">
        <v>1.4226231949999999</v>
      </c>
    </row>
    <row r="41" spans="1:22" ht="15.75" x14ac:dyDescent="0.25">
      <c r="A41" s="21"/>
      <c r="B41" s="21">
        <v>410.1</v>
      </c>
      <c r="C41" s="21">
        <v>1.916368885</v>
      </c>
      <c r="D41" s="21"/>
      <c r="E41" s="21"/>
      <c r="F41" s="21">
        <v>410.1</v>
      </c>
      <c r="G41" s="21">
        <v>1.968553762</v>
      </c>
      <c r="H41" s="21"/>
      <c r="I41" s="21"/>
      <c r="J41" s="21"/>
      <c r="K41" s="21">
        <v>410.1</v>
      </c>
      <c r="L41" s="21">
        <v>1.9296862779999999</v>
      </c>
      <c r="M41" s="21"/>
      <c r="N41" s="21"/>
      <c r="O41" s="21"/>
      <c r="P41" s="21">
        <v>410.1</v>
      </c>
      <c r="Q41" s="21">
        <v>1.9452059939999999</v>
      </c>
      <c r="R41" s="21"/>
      <c r="S41" s="21"/>
      <c r="T41" s="21"/>
      <c r="U41" s="21">
        <v>410.1</v>
      </c>
      <c r="V41" s="21">
        <v>1.440357721</v>
      </c>
    </row>
    <row r="42" spans="1:22" ht="15.75" x14ac:dyDescent="0.25">
      <c r="A42" s="21"/>
      <c r="B42" s="21">
        <v>410.9</v>
      </c>
      <c r="C42" s="21">
        <v>1.927628554</v>
      </c>
      <c r="D42" s="21"/>
      <c r="E42" s="21"/>
      <c r="F42" s="21">
        <v>410.9</v>
      </c>
      <c r="G42" s="21">
        <v>1.9804038399999999</v>
      </c>
      <c r="H42" s="21"/>
      <c r="I42" s="21"/>
      <c r="J42" s="21"/>
      <c r="K42" s="21">
        <v>410.9</v>
      </c>
      <c r="L42" s="21">
        <v>1.939393766</v>
      </c>
      <c r="M42" s="21"/>
      <c r="N42" s="21"/>
      <c r="O42" s="21"/>
      <c r="P42" s="21">
        <v>410.9</v>
      </c>
      <c r="Q42" s="21">
        <v>1.9582320769999999</v>
      </c>
      <c r="R42" s="21"/>
      <c r="S42" s="21"/>
      <c r="T42" s="21"/>
      <c r="U42" s="21">
        <v>410.9</v>
      </c>
      <c r="V42" s="21">
        <v>1.459633261</v>
      </c>
    </row>
    <row r="43" spans="1:22" ht="15.75" x14ac:dyDescent="0.25">
      <c r="A43" s="21"/>
      <c r="B43" s="21">
        <v>411.6</v>
      </c>
      <c r="C43" s="21">
        <v>1.9383043769999999</v>
      </c>
      <c r="D43" s="21"/>
      <c r="E43" s="21"/>
      <c r="F43" s="21">
        <v>411.6</v>
      </c>
      <c r="G43" s="21">
        <v>1.9910951180000001</v>
      </c>
      <c r="H43" s="21"/>
      <c r="I43" s="21"/>
      <c r="J43" s="21"/>
      <c r="K43" s="21">
        <v>411.6</v>
      </c>
      <c r="L43" s="21">
        <v>1.946114984</v>
      </c>
      <c r="M43" s="21"/>
      <c r="N43" s="21"/>
      <c r="O43" s="21"/>
      <c r="P43" s="21">
        <v>411.6</v>
      </c>
      <c r="Q43" s="21">
        <v>1.96865413</v>
      </c>
      <c r="R43" s="21"/>
      <c r="S43" s="21"/>
      <c r="T43" s="21"/>
      <c r="U43" s="21">
        <v>411.6</v>
      </c>
      <c r="V43" s="21">
        <v>1.478513035</v>
      </c>
    </row>
    <row r="44" spans="1:22" ht="15.75" x14ac:dyDescent="0.25">
      <c r="A44" s="21"/>
      <c r="B44" s="21">
        <v>412.4</v>
      </c>
      <c r="C44" s="21">
        <v>1.9460686730000001</v>
      </c>
      <c r="D44" s="21"/>
      <c r="E44" s="21"/>
      <c r="F44" s="21">
        <v>412.4</v>
      </c>
      <c r="G44" s="21">
        <v>1.993889566</v>
      </c>
      <c r="H44" s="21"/>
      <c r="I44" s="21"/>
      <c r="J44" s="21"/>
      <c r="K44" s="21">
        <v>412.4</v>
      </c>
      <c r="L44" s="21">
        <v>1.9458952039999999</v>
      </c>
      <c r="M44" s="21"/>
      <c r="N44" s="21"/>
      <c r="O44" s="21"/>
      <c r="P44" s="21">
        <v>412.4</v>
      </c>
      <c r="Q44" s="21">
        <v>1.975528368</v>
      </c>
      <c r="R44" s="21"/>
      <c r="S44" s="21"/>
      <c r="T44" s="21"/>
      <c r="U44" s="21">
        <v>412.4</v>
      </c>
      <c r="V44" s="21">
        <v>1.492377456</v>
      </c>
    </row>
    <row r="45" spans="1:22" ht="15.75" x14ac:dyDescent="0.25">
      <c r="A45" s="21"/>
      <c r="B45" s="21">
        <v>413.1</v>
      </c>
      <c r="C45" s="21">
        <v>1.9389948429999999</v>
      </c>
      <c r="D45" s="21"/>
      <c r="E45" s="21"/>
      <c r="F45" s="21">
        <v>413.1</v>
      </c>
      <c r="G45" s="21">
        <v>1.986315268</v>
      </c>
      <c r="H45" s="21"/>
      <c r="I45" s="21"/>
      <c r="J45" s="21"/>
      <c r="K45" s="21">
        <v>413.1</v>
      </c>
      <c r="L45" s="21">
        <v>1.9461291460000001</v>
      </c>
      <c r="M45" s="21"/>
      <c r="N45" s="21"/>
      <c r="O45" s="21"/>
      <c r="P45" s="21">
        <v>413.1</v>
      </c>
      <c r="Q45" s="21">
        <v>1.974671971</v>
      </c>
      <c r="R45" s="21"/>
      <c r="S45" s="21"/>
      <c r="T45" s="21"/>
      <c r="U45" s="21">
        <v>413.1</v>
      </c>
      <c r="V45" s="21">
        <v>1.5019014209999999</v>
      </c>
    </row>
    <row r="46" spans="1:22" ht="15.75" x14ac:dyDescent="0.25">
      <c r="A46" s="21"/>
      <c r="B46" s="21">
        <v>413.8</v>
      </c>
      <c r="C46" s="21">
        <v>1.9348027109999999</v>
      </c>
      <c r="D46" s="21"/>
      <c r="E46" s="21"/>
      <c r="F46" s="21">
        <v>413.8</v>
      </c>
      <c r="G46" s="21">
        <v>1.990527347</v>
      </c>
      <c r="H46" s="21"/>
      <c r="I46" s="21"/>
      <c r="J46" s="21"/>
      <c r="K46" s="21">
        <v>413.8</v>
      </c>
      <c r="L46" s="21">
        <v>1.9476570209999999</v>
      </c>
      <c r="M46" s="21"/>
      <c r="N46" s="21"/>
      <c r="O46" s="21"/>
      <c r="P46" s="21">
        <v>413.8</v>
      </c>
      <c r="Q46" s="21">
        <v>1.977565309</v>
      </c>
      <c r="R46" s="21"/>
      <c r="S46" s="21"/>
      <c r="T46" s="21"/>
      <c r="U46" s="21">
        <v>413.8</v>
      </c>
      <c r="V46" s="21">
        <v>1.5101819139999999</v>
      </c>
    </row>
    <row r="47" spans="1:22" ht="15.75" x14ac:dyDescent="0.25">
      <c r="A47" s="21"/>
      <c r="B47" s="21">
        <v>414.6</v>
      </c>
      <c r="C47" s="21">
        <v>1.937447345</v>
      </c>
      <c r="D47" s="21"/>
      <c r="E47" s="21"/>
      <c r="F47" s="21">
        <v>414.6</v>
      </c>
      <c r="G47" s="21">
        <v>2.002777794</v>
      </c>
      <c r="H47" s="21"/>
      <c r="I47" s="21"/>
      <c r="J47" s="21"/>
      <c r="K47" s="21">
        <v>414.6</v>
      </c>
      <c r="L47" s="21">
        <v>1.9547337069999999</v>
      </c>
      <c r="M47" s="21"/>
      <c r="N47" s="21"/>
      <c r="O47" s="21"/>
      <c r="P47" s="21">
        <v>414.6</v>
      </c>
      <c r="Q47" s="21">
        <v>1.9924222490000001</v>
      </c>
      <c r="R47" s="21"/>
      <c r="S47" s="21"/>
      <c r="T47" s="21"/>
      <c r="U47" s="21">
        <v>414.6</v>
      </c>
      <c r="V47" s="21">
        <v>1.5195976490000001</v>
      </c>
    </row>
    <row r="48" spans="1:22" ht="15.75" x14ac:dyDescent="0.25">
      <c r="A48" s="21"/>
      <c r="B48" s="21">
        <v>415.3</v>
      </c>
      <c r="C48" s="21">
        <v>1.9428922289999999</v>
      </c>
      <c r="D48" s="21"/>
      <c r="E48" s="21"/>
      <c r="F48" s="21">
        <v>415.3</v>
      </c>
      <c r="G48" s="21">
        <v>2.0312080510000001</v>
      </c>
      <c r="H48" s="21"/>
      <c r="I48" s="21"/>
      <c r="J48" s="21"/>
      <c r="K48" s="21">
        <v>415.3</v>
      </c>
      <c r="L48" s="21">
        <v>1.9744998730000001</v>
      </c>
      <c r="M48" s="21"/>
      <c r="N48" s="21"/>
      <c r="O48" s="21"/>
      <c r="P48" s="21">
        <v>415.3</v>
      </c>
      <c r="Q48" s="21">
        <v>2.0116818969999999</v>
      </c>
      <c r="R48" s="21"/>
      <c r="S48" s="21"/>
      <c r="T48" s="21"/>
      <c r="U48" s="21">
        <v>415.3</v>
      </c>
      <c r="V48" s="21">
        <v>1.527964342</v>
      </c>
    </row>
    <row r="49" spans="1:22" ht="15.75" x14ac:dyDescent="0.25">
      <c r="A49" s="21"/>
      <c r="B49" s="21">
        <v>416.1</v>
      </c>
      <c r="C49" s="21">
        <v>1.9492133810000001</v>
      </c>
      <c r="D49" s="21"/>
      <c r="E49" s="21"/>
      <c r="F49" s="21">
        <v>416.1</v>
      </c>
      <c r="G49" s="21">
        <v>2.0449572790000001</v>
      </c>
      <c r="H49" s="21"/>
      <c r="I49" s="21"/>
      <c r="J49" s="21"/>
      <c r="K49" s="21">
        <v>416.1</v>
      </c>
      <c r="L49" s="21">
        <v>1.978420318</v>
      </c>
      <c r="M49" s="21"/>
      <c r="N49" s="21"/>
      <c r="O49" s="21"/>
      <c r="P49" s="21">
        <v>416.1</v>
      </c>
      <c r="Q49" s="21">
        <v>2.0264410380000002</v>
      </c>
      <c r="R49" s="21"/>
      <c r="S49" s="21"/>
      <c r="T49" s="21"/>
      <c r="U49" s="21">
        <v>416.1</v>
      </c>
      <c r="V49" s="21">
        <v>1.535203141</v>
      </c>
    </row>
    <row r="50" spans="1:22" ht="15.75" x14ac:dyDescent="0.25">
      <c r="A50" s="21"/>
      <c r="B50" s="21">
        <v>416.8</v>
      </c>
      <c r="C50" s="21">
        <v>1.9448091620000001</v>
      </c>
      <c r="D50" s="21"/>
      <c r="E50" s="21"/>
      <c r="F50" s="21">
        <v>416.8</v>
      </c>
      <c r="G50" s="21">
        <v>2.0471601719999999</v>
      </c>
      <c r="H50" s="21"/>
      <c r="I50" s="21"/>
      <c r="J50" s="21"/>
      <c r="K50" s="21">
        <v>416.8</v>
      </c>
      <c r="L50" s="21">
        <v>1.986472778</v>
      </c>
      <c r="M50" s="21"/>
      <c r="N50" s="21"/>
      <c r="O50" s="21"/>
      <c r="P50" s="21">
        <v>416.8</v>
      </c>
      <c r="Q50" s="21">
        <v>2.0254836680000001</v>
      </c>
      <c r="R50" s="21"/>
      <c r="S50" s="21"/>
      <c r="T50" s="21"/>
      <c r="U50" s="21">
        <v>416.8</v>
      </c>
      <c r="V50" s="21">
        <v>1.537296714</v>
      </c>
    </row>
    <row r="51" spans="1:22" ht="15.75" x14ac:dyDescent="0.25">
      <c r="A51" s="21"/>
      <c r="B51" s="21">
        <v>417.6</v>
      </c>
      <c r="C51" s="21">
        <v>1.94347625</v>
      </c>
      <c r="D51" s="21"/>
      <c r="E51" s="21"/>
      <c r="F51" s="21">
        <v>417.6</v>
      </c>
      <c r="G51" s="21">
        <v>2.0416746579999998</v>
      </c>
      <c r="H51" s="21"/>
      <c r="I51" s="21"/>
      <c r="J51" s="21"/>
      <c r="K51" s="21">
        <v>417.6</v>
      </c>
      <c r="L51" s="21">
        <v>1.9806537689999999</v>
      </c>
      <c r="M51" s="21"/>
      <c r="N51" s="21"/>
      <c r="O51" s="21"/>
      <c r="P51" s="21">
        <v>417.6</v>
      </c>
      <c r="Q51" s="21">
        <v>2.0249848949999998</v>
      </c>
      <c r="R51" s="21"/>
      <c r="S51" s="21"/>
      <c r="T51" s="21"/>
      <c r="U51" s="21">
        <v>417.6</v>
      </c>
      <c r="V51" s="21">
        <v>1.535104493</v>
      </c>
    </row>
    <row r="52" spans="1:22" ht="15.75" x14ac:dyDescent="0.25">
      <c r="A52" s="21"/>
      <c r="B52" s="21">
        <v>418.3</v>
      </c>
      <c r="C52" s="21">
        <v>1.932113467</v>
      </c>
      <c r="D52" s="21"/>
      <c r="E52" s="21"/>
      <c r="F52" s="21">
        <v>418.3</v>
      </c>
      <c r="G52" s="21">
        <v>2.0429228589999999</v>
      </c>
      <c r="H52" s="21"/>
      <c r="I52" s="21"/>
      <c r="J52" s="21"/>
      <c r="K52" s="21">
        <v>418.3</v>
      </c>
      <c r="L52" s="21">
        <v>1.984767883</v>
      </c>
      <c r="M52" s="21"/>
      <c r="N52" s="21"/>
      <c r="O52" s="21"/>
      <c r="P52" s="21">
        <v>418.3</v>
      </c>
      <c r="Q52" s="21">
        <v>2.032490589</v>
      </c>
      <c r="R52" s="21"/>
      <c r="S52" s="21"/>
      <c r="T52" s="21"/>
      <c r="U52" s="21">
        <v>418.3</v>
      </c>
      <c r="V52" s="21">
        <v>1.528048657</v>
      </c>
    </row>
    <row r="53" spans="1:22" ht="15.75" x14ac:dyDescent="0.25">
      <c r="A53" s="21"/>
      <c r="B53" s="21">
        <v>419.1</v>
      </c>
      <c r="C53" s="21">
        <v>1.921126154</v>
      </c>
      <c r="D53" s="21"/>
      <c r="E53" s="21"/>
      <c r="F53" s="21">
        <v>419.1</v>
      </c>
      <c r="G53" s="21">
        <v>2.0466058930000002</v>
      </c>
      <c r="H53" s="21"/>
      <c r="I53" s="21"/>
      <c r="J53" s="21"/>
      <c r="K53" s="21">
        <v>419.1</v>
      </c>
      <c r="L53" s="21">
        <v>1.9836526809999999</v>
      </c>
      <c r="M53" s="21"/>
      <c r="N53" s="21"/>
      <c r="O53" s="21"/>
      <c r="P53" s="21">
        <v>419.1</v>
      </c>
      <c r="Q53" s="21">
        <v>2.036361565</v>
      </c>
      <c r="R53" s="21"/>
      <c r="S53" s="21"/>
      <c r="T53" s="21"/>
      <c r="U53" s="21">
        <v>419.1</v>
      </c>
      <c r="V53" s="21">
        <v>1.517652588</v>
      </c>
    </row>
    <row r="54" spans="1:22" ht="15.75" x14ac:dyDescent="0.25">
      <c r="A54" s="21"/>
      <c r="B54" s="21">
        <v>419.8</v>
      </c>
      <c r="C54" s="21">
        <v>1.910026223</v>
      </c>
      <c r="D54" s="21"/>
      <c r="E54" s="21"/>
      <c r="F54" s="21">
        <v>419.8</v>
      </c>
      <c r="G54" s="21">
        <v>2.0562360229999999</v>
      </c>
      <c r="H54" s="21"/>
      <c r="I54" s="21"/>
      <c r="J54" s="21"/>
      <c r="K54" s="21">
        <v>419.8</v>
      </c>
      <c r="L54" s="21">
        <v>1.9955404859999999</v>
      </c>
      <c r="M54" s="21"/>
      <c r="N54" s="21"/>
      <c r="O54" s="21"/>
      <c r="P54" s="21">
        <v>419.8</v>
      </c>
      <c r="Q54" s="21">
        <v>2.0441535420000001</v>
      </c>
      <c r="R54" s="21"/>
      <c r="S54" s="21"/>
      <c r="T54" s="21"/>
      <c r="U54" s="21">
        <v>419.8</v>
      </c>
      <c r="V54" s="21">
        <v>1.5090144430000001</v>
      </c>
    </row>
    <row r="55" spans="1:22" ht="15.75" x14ac:dyDescent="0.25">
      <c r="A55" s="21"/>
      <c r="B55" s="21">
        <v>420.6</v>
      </c>
      <c r="C55" s="21">
        <v>1.8954886150000001</v>
      </c>
      <c r="D55" s="21"/>
      <c r="E55" s="21"/>
      <c r="F55" s="21">
        <v>420.6</v>
      </c>
      <c r="G55" s="21">
        <v>2.061465975</v>
      </c>
      <c r="H55" s="21"/>
      <c r="I55" s="21"/>
      <c r="J55" s="21"/>
      <c r="K55" s="21">
        <v>420.6</v>
      </c>
      <c r="L55" s="21">
        <v>1.999363338</v>
      </c>
      <c r="M55" s="21"/>
      <c r="N55" s="21"/>
      <c r="O55" s="21"/>
      <c r="P55" s="21">
        <v>420.6</v>
      </c>
      <c r="Q55" s="21">
        <v>2.0404196959999998</v>
      </c>
      <c r="R55" s="21"/>
      <c r="S55" s="21"/>
      <c r="T55" s="21"/>
      <c r="U55" s="21">
        <v>420.6</v>
      </c>
      <c r="V55" s="21">
        <v>1.4956306909999999</v>
      </c>
    </row>
    <row r="56" spans="1:22" ht="15.75" x14ac:dyDescent="0.25">
      <c r="A56" s="21"/>
      <c r="B56" s="21">
        <v>421.3</v>
      </c>
      <c r="C56" s="21">
        <v>1.870701948</v>
      </c>
      <c r="D56" s="21"/>
      <c r="E56" s="21"/>
      <c r="F56" s="21">
        <v>421.3</v>
      </c>
      <c r="G56" s="21">
        <v>2.0600365749999998</v>
      </c>
      <c r="H56" s="21"/>
      <c r="I56" s="21"/>
      <c r="J56" s="21"/>
      <c r="K56" s="21">
        <v>421.3</v>
      </c>
      <c r="L56" s="21">
        <v>2.0041509870000001</v>
      </c>
      <c r="M56" s="21"/>
      <c r="N56" s="21"/>
      <c r="O56" s="21"/>
      <c r="P56" s="21">
        <v>421.3</v>
      </c>
      <c r="Q56" s="21">
        <v>2.0473904709999999</v>
      </c>
      <c r="R56" s="21"/>
      <c r="S56" s="21"/>
      <c r="T56" s="21"/>
      <c r="U56" s="21">
        <v>421.3</v>
      </c>
      <c r="V56" s="21">
        <v>1.480749026</v>
      </c>
    </row>
    <row r="57" spans="1:22" ht="15.75" x14ac:dyDescent="0.25">
      <c r="A57" s="21"/>
      <c r="B57" s="21">
        <v>422.1</v>
      </c>
      <c r="C57" s="21">
        <v>1.8383402419999999</v>
      </c>
      <c r="D57" s="21"/>
      <c r="E57" s="21"/>
      <c r="F57" s="21">
        <v>422.1</v>
      </c>
      <c r="G57" s="21">
        <v>2.0489713279999999</v>
      </c>
      <c r="H57" s="21"/>
      <c r="I57" s="21"/>
      <c r="J57" s="21"/>
      <c r="K57" s="21">
        <v>422.1</v>
      </c>
      <c r="L57" s="21">
        <v>1.9984881029999999</v>
      </c>
      <c r="M57" s="21"/>
      <c r="N57" s="21"/>
      <c r="O57" s="21"/>
      <c r="P57" s="21">
        <v>422.1</v>
      </c>
      <c r="Q57" s="21">
        <v>2.0438806380000001</v>
      </c>
      <c r="R57" s="21"/>
      <c r="S57" s="21"/>
      <c r="T57" s="21"/>
      <c r="U57" s="21">
        <v>422.1</v>
      </c>
      <c r="V57" s="21">
        <v>1.458988964</v>
      </c>
    </row>
    <row r="58" spans="1:22" ht="15.75" x14ac:dyDescent="0.25">
      <c r="A58" s="21"/>
      <c r="B58" s="21">
        <v>422.8</v>
      </c>
      <c r="C58" s="21">
        <v>1.806661941</v>
      </c>
      <c r="D58" s="21"/>
      <c r="E58" s="21"/>
      <c r="F58" s="21">
        <v>422.8</v>
      </c>
      <c r="G58" s="21">
        <v>2.0466027769999999</v>
      </c>
      <c r="H58" s="21"/>
      <c r="I58" s="21"/>
      <c r="J58" s="21"/>
      <c r="K58" s="21">
        <v>422.8</v>
      </c>
      <c r="L58" s="21">
        <v>1.9939748660000001</v>
      </c>
      <c r="M58" s="21"/>
      <c r="N58" s="21"/>
      <c r="O58" s="21"/>
      <c r="P58" s="21">
        <v>422.8</v>
      </c>
      <c r="Q58" s="21">
        <v>2.0436166770000002</v>
      </c>
      <c r="R58" s="21"/>
      <c r="S58" s="21"/>
      <c r="T58" s="21"/>
      <c r="U58" s="21">
        <v>422.8</v>
      </c>
      <c r="V58" s="21">
        <v>1.436083709</v>
      </c>
    </row>
    <row r="59" spans="1:22" ht="15.75" x14ac:dyDescent="0.25">
      <c r="A59" s="21"/>
      <c r="B59" s="21">
        <v>423.6</v>
      </c>
      <c r="C59" s="21">
        <v>1.77132197</v>
      </c>
      <c r="D59" s="21"/>
      <c r="E59" s="21"/>
      <c r="F59" s="21">
        <v>423.6</v>
      </c>
      <c r="G59" s="21">
        <v>2.0496067089999999</v>
      </c>
      <c r="H59" s="21"/>
      <c r="I59" s="21"/>
      <c r="J59" s="21"/>
      <c r="K59" s="21">
        <v>423.6</v>
      </c>
      <c r="L59" s="21">
        <v>1.9915072199999999</v>
      </c>
      <c r="M59" s="21"/>
      <c r="N59" s="21"/>
      <c r="O59" s="21"/>
      <c r="P59" s="21">
        <v>423.6</v>
      </c>
      <c r="Q59" s="21">
        <v>2.042001527</v>
      </c>
      <c r="R59" s="21"/>
      <c r="S59" s="21"/>
      <c r="T59" s="21"/>
      <c r="U59" s="21">
        <v>423.6</v>
      </c>
      <c r="V59" s="21">
        <v>1.4102613740000001</v>
      </c>
    </row>
    <row r="60" spans="1:22" ht="15.75" x14ac:dyDescent="0.25">
      <c r="A60" s="21"/>
      <c r="B60" s="21">
        <v>424.3</v>
      </c>
      <c r="C60" s="21">
        <v>1.7335493319999999</v>
      </c>
      <c r="D60" s="21"/>
      <c r="E60" s="21"/>
      <c r="F60" s="21">
        <v>424.3</v>
      </c>
      <c r="G60" s="21">
        <v>2.0469220720000001</v>
      </c>
      <c r="H60" s="21"/>
      <c r="I60" s="21"/>
      <c r="J60" s="21"/>
      <c r="K60" s="21">
        <v>424.3</v>
      </c>
      <c r="L60" s="21">
        <v>1.9899651030000001</v>
      </c>
      <c r="M60" s="21"/>
      <c r="N60" s="21"/>
      <c r="O60" s="21"/>
      <c r="P60" s="21">
        <v>424.3</v>
      </c>
      <c r="Q60" s="21">
        <v>2.04671994</v>
      </c>
      <c r="R60" s="21"/>
      <c r="S60" s="21"/>
      <c r="T60" s="21"/>
      <c r="U60" s="21">
        <v>424.3</v>
      </c>
      <c r="V60" s="21">
        <v>1.3857515199999999</v>
      </c>
    </row>
    <row r="61" spans="1:22" ht="15.75" x14ac:dyDescent="0.25">
      <c r="A61" s="21"/>
      <c r="B61" s="21">
        <v>425.1</v>
      </c>
      <c r="C61" s="21">
        <v>1.689595672</v>
      </c>
      <c r="D61" s="21"/>
      <c r="E61" s="21"/>
      <c r="F61" s="21">
        <v>425.1</v>
      </c>
      <c r="G61" s="21">
        <v>2.0492777919999998</v>
      </c>
      <c r="H61" s="21"/>
      <c r="I61" s="21"/>
      <c r="J61" s="21"/>
      <c r="K61" s="21">
        <v>425.1</v>
      </c>
      <c r="L61" s="21">
        <v>1.9924833019999999</v>
      </c>
      <c r="M61" s="21"/>
      <c r="N61" s="21"/>
      <c r="O61" s="21"/>
      <c r="P61" s="21">
        <v>425.1</v>
      </c>
      <c r="Q61" s="21">
        <v>2.0576171169999999</v>
      </c>
      <c r="R61" s="21"/>
      <c r="S61" s="21"/>
      <c r="T61" s="21"/>
      <c r="U61" s="21">
        <v>425.1</v>
      </c>
      <c r="V61" s="21">
        <v>1.357947418</v>
      </c>
    </row>
    <row r="62" spans="1:22" ht="15.75" x14ac:dyDescent="0.25">
      <c r="A62" s="21"/>
      <c r="B62" s="21">
        <v>425.8</v>
      </c>
      <c r="C62" s="21">
        <v>1.6403054779999999</v>
      </c>
      <c r="D62" s="21"/>
      <c r="E62" s="21"/>
      <c r="F62" s="21">
        <v>425.8</v>
      </c>
      <c r="G62" s="21">
        <v>2.0415982609999999</v>
      </c>
      <c r="H62" s="21"/>
      <c r="I62" s="21"/>
      <c r="J62" s="21"/>
      <c r="K62" s="21">
        <v>425.8</v>
      </c>
      <c r="L62" s="21">
        <v>1.9893128769999999</v>
      </c>
      <c r="M62" s="21"/>
      <c r="N62" s="21"/>
      <c r="O62" s="21"/>
      <c r="P62" s="21">
        <v>425.8</v>
      </c>
      <c r="Q62" s="21">
        <v>2.051735898</v>
      </c>
      <c r="R62" s="21"/>
      <c r="S62" s="21"/>
      <c r="T62" s="21"/>
      <c r="U62" s="21">
        <v>425.8</v>
      </c>
      <c r="V62" s="21">
        <v>1.3275542899999999</v>
      </c>
    </row>
    <row r="63" spans="1:22" ht="15.75" x14ac:dyDescent="0.25">
      <c r="A63" s="21"/>
      <c r="B63" s="21">
        <v>426.6</v>
      </c>
      <c r="C63" s="21">
        <v>1.5834466819999999</v>
      </c>
      <c r="D63" s="21"/>
      <c r="E63" s="21"/>
      <c r="F63" s="21">
        <v>426.6</v>
      </c>
      <c r="G63" s="21">
        <v>2.0342488630000002</v>
      </c>
      <c r="H63" s="21"/>
      <c r="I63" s="21"/>
      <c r="J63" s="21"/>
      <c r="K63" s="21">
        <v>426.6</v>
      </c>
      <c r="L63" s="21">
        <v>1.99012005</v>
      </c>
      <c r="M63" s="21"/>
      <c r="N63" s="21"/>
      <c r="O63" s="21"/>
      <c r="P63" s="21">
        <v>426.6</v>
      </c>
      <c r="Q63" s="21">
        <v>2.0619537509999999</v>
      </c>
      <c r="R63" s="21"/>
      <c r="S63" s="21"/>
      <c r="T63" s="21"/>
      <c r="U63" s="21">
        <v>426.6</v>
      </c>
      <c r="V63" s="21">
        <v>1.2941014209999999</v>
      </c>
    </row>
    <row r="64" spans="1:22" ht="15.75" x14ac:dyDescent="0.25">
      <c r="A64" s="21"/>
      <c r="B64" s="21">
        <v>427.3</v>
      </c>
      <c r="C64" s="21">
        <v>1.5237016940000001</v>
      </c>
      <c r="D64" s="21"/>
      <c r="E64" s="21"/>
      <c r="F64" s="21">
        <v>427.3</v>
      </c>
      <c r="G64" s="21">
        <v>2.0163940770000002</v>
      </c>
      <c r="H64" s="21"/>
      <c r="I64" s="21"/>
      <c r="J64" s="21"/>
      <c r="K64" s="21">
        <v>427.3</v>
      </c>
      <c r="L64" s="21">
        <v>1.9773991369999999</v>
      </c>
      <c r="M64" s="21"/>
      <c r="N64" s="21"/>
      <c r="O64" s="21"/>
      <c r="P64" s="21">
        <v>427.3</v>
      </c>
      <c r="Q64" s="21">
        <v>2.0557286819999998</v>
      </c>
      <c r="R64" s="21"/>
      <c r="S64" s="21"/>
      <c r="T64" s="21"/>
      <c r="U64" s="21">
        <v>427.3</v>
      </c>
      <c r="V64" s="21">
        <v>1.2583512269999999</v>
      </c>
    </row>
    <row r="65" spans="1:22" ht="15.75" x14ac:dyDescent="0.25">
      <c r="A65" s="21"/>
      <c r="B65" s="21">
        <v>428</v>
      </c>
      <c r="C65" s="21">
        <v>1.4732649390000001</v>
      </c>
      <c r="D65" s="21"/>
      <c r="E65" s="21"/>
      <c r="F65" s="21">
        <v>428</v>
      </c>
      <c r="G65" s="21">
        <v>2.0130983640000002</v>
      </c>
      <c r="H65" s="21"/>
      <c r="I65" s="21"/>
      <c r="J65" s="21"/>
      <c r="K65" s="21">
        <v>428</v>
      </c>
      <c r="L65" s="21">
        <v>1.969086216</v>
      </c>
      <c r="M65" s="21"/>
      <c r="N65" s="21"/>
      <c r="O65" s="21"/>
      <c r="P65" s="21">
        <v>428</v>
      </c>
      <c r="Q65" s="21">
        <v>2.0636353569999999</v>
      </c>
      <c r="R65" s="21"/>
      <c r="S65" s="21"/>
      <c r="T65" s="21"/>
      <c r="U65" s="21">
        <v>428</v>
      </c>
      <c r="V65" s="21">
        <v>1.223628275</v>
      </c>
    </row>
    <row r="66" spans="1:22" ht="15.75" x14ac:dyDescent="0.25">
      <c r="A66" s="21"/>
      <c r="B66" s="21">
        <v>428.8</v>
      </c>
      <c r="C66" s="21">
        <v>1.4241343609999999</v>
      </c>
      <c r="D66" s="21"/>
      <c r="E66" s="21"/>
      <c r="F66" s="21">
        <v>428.8</v>
      </c>
      <c r="G66" s="21">
        <v>1.998877158</v>
      </c>
      <c r="H66" s="21"/>
      <c r="I66" s="21"/>
      <c r="J66" s="21"/>
      <c r="K66" s="21">
        <v>428.8</v>
      </c>
      <c r="L66" s="21">
        <v>1.9506800630000001</v>
      </c>
      <c r="M66" s="21"/>
      <c r="N66" s="21"/>
      <c r="O66" s="21"/>
      <c r="P66" s="21">
        <v>428.8</v>
      </c>
      <c r="Q66" s="21">
        <v>2.0454649269999998</v>
      </c>
      <c r="R66" s="21"/>
      <c r="S66" s="21"/>
      <c r="T66" s="21"/>
      <c r="U66" s="21">
        <v>428.8</v>
      </c>
      <c r="V66" s="21">
        <v>1.187381077</v>
      </c>
    </row>
    <row r="67" spans="1:22" ht="15.75" x14ac:dyDescent="0.25">
      <c r="A67" s="21"/>
      <c r="B67" s="21">
        <v>429.5</v>
      </c>
      <c r="C67" s="21">
        <v>1.3784563139999999</v>
      </c>
      <c r="D67" s="21"/>
      <c r="E67" s="21"/>
      <c r="F67" s="21">
        <v>429.5</v>
      </c>
      <c r="G67" s="21">
        <v>1.987937903</v>
      </c>
      <c r="H67" s="21"/>
      <c r="I67" s="21"/>
      <c r="J67" s="21"/>
      <c r="K67" s="21">
        <v>429.5</v>
      </c>
      <c r="L67" s="21">
        <v>1.9495604049999999</v>
      </c>
      <c r="M67" s="21"/>
      <c r="N67" s="21"/>
      <c r="O67" s="21"/>
      <c r="P67" s="21">
        <v>429.5</v>
      </c>
      <c r="Q67" s="21">
        <v>2.0497133590000001</v>
      </c>
      <c r="R67" s="21"/>
      <c r="S67" s="21"/>
      <c r="T67" s="21"/>
      <c r="U67" s="21">
        <v>429.5</v>
      </c>
      <c r="V67" s="21">
        <v>1.152295386</v>
      </c>
    </row>
    <row r="68" spans="1:22" ht="15.75" x14ac:dyDescent="0.25">
      <c r="A68" s="21"/>
      <c r="B68" s="21">
        <v>430.3</v>
      </c>
      <c r="C68" s="21">
        <v>1.3283512470000001</v>
      </c>
      <c r="D68" s="21"/>
      <c r="E68" s="21"/>
      <c r="F68" s="21">
        <v>430.3</v>
      </c>
      <c r="G68" s="21">
        <v>1.9585560559999999</v>
      </c>
      <c r="H68" s="21"/>
      <c r="I68" s="21"/>
      <c r="J68" s="21"/>
      <c r="K68" s="21">
        <v>430.3</v>
      </c>
      <c r="L68" s="21">
        <v>1.932970863</v>
      </c>
      <c r="M68" s="21"/>
      <c r="N68" s="21"/>
      <c r="O68" s="21"/>
      <c r="P68" s="21">
        <v>430.3</v>
      </c>
      <c r="Q68" s="21">
        <v>2.05084964</v>
      </c>
      <c r="R68" s="21"/>
      <c r="S68" s="21"/>
      <c r="T68" s="21"/>
      <c r="U68" s="21">
        <v>430.3</v>
      </c>
      <c r="V68" s="21">
        <v>1.117429773</v>
      </c>
    </row>
    <row r="69" spans="1:22" ht="15.75" x14ac:dyDescent="0.25">
      <c r="A69" s="21"/>
      <c r="B69" s="21">
        <v>431</v>
      </c>
      <c r="C69" s="21">
        <v>1.2805869969999999</v>
      </c>
      <c r="D69" s="21"/>
      <c r="E69" s="21"/>
      <c r="F69" s="21">
        <v>431</v>
      </c>
      <c r="G69" s="21">
        <v>1.9434493070000001</v>
      </c>
      <c r="H69" s="21"/>
      <c r="I69" s="21"/>
      <c r="J69" s="21"/>
      <c r="K69" s="21">
        <v>431</v>
      </c>
      <c r="L69" s="21">
        <v>1.9213619159999999</v>
      </c>
      <c r="M69" s="21"/>
      <c r="N69" s="21"/>
      <c r="O69" s="21"/>
      <c r="P69" s="21">
        <v>431</v>
      </c>
      <c r="Q69" s="21">
        <v>2.056335781</v>
      </c>
      <c r="R69" s="21"/>
      <c r="S69" s="21"/>
      <c r="T69" s="21"/>
      <c r="U69" s="21">
        <v>431</v>
      </c>
      <c r="V69" s="21">
        <v>1.0829026079999999</v>
      </c>
    </row>
    <row r="70" spans="1:22" ht="15.75" x14ac:dyDescent="0.25">
      <c r="A70" s="21"/>
      <c r="B70" s="21">
        <v>431.8</v>
      </c>
      <c r="C70" s="21">
        <v>1.233181072</v>
      </c>
      <c r="D70" s="21"/>
      <c r="E70" s="21"/>
      <c r="F70" s="21">
        <v>431.8</v>
      </c>
      <c r="G70" s="21">
        <v>1.908038744</v>
      </c>
      <c r="H70" s="21"/>
      <c r="I70" s="21"/>
      <c r="J70" s="21"/>
      <c r="K70" s="21">
        <v>431.8</v>
      </c>
      <c r="L70" s="21">
        <v>1.8926161850000001</v>
      </c>
      <c r="M70" s="21"/>
      <c r="N70" s="21"/>
      <c r="O70" s="21"/>
      <c r="P70" s="21">
        <v>431.8</v>
      </c>
      <c r="Q70" s="21">
        <v>2.049549705</v>
      </c>
      <c r="R70" s="21"/>
      <c r="S70" s="21"/>
      <c r="T70" s="21"/>
      <c r="U70" s="21">
        <v>431.8</v>
      </c>
      <c r="V70" s="21">
        <v>1.047448865</v>
      </c>
    </row>
    <row r="71" spans="1:22" ht="15.75" x14ac:dyDescent="0.25">
      <c r="A71" s="21"/>
      <c r="B71" s="21">
        <v>432.5</v>
      </c>
      <c r="C71" s="21">
        <v>1.188680583</v>
      </c>
      <c r="D71" s="21"/>
      <c r="E71" s="21"/>
      <c r="F71" s="21">
        <v>432.5</v>
      </c>
      <c r="G71" s="21">
        <v>1.873558389</v>
      </c>
      <c r="H71" s="21"/>
      <c r="I71" s="21"/>
      <c r="J71" s="21"/>
      <c r="K71" s="21">
        <v>432.5</v>
      </c>
      <c r="L71" s="21">
        <v>1.8617135680000001</v>
      </c>
      <c r="M71" s="21"/>
      <c r="N71" s="21"/>
      <c r="O71" s="21"/>
      <c r="P71" s="21">
        <v>432.5</v>
      </c>
      <c r="Q71" s="21">
        <v>2.0363656300000001</v>
      </c>
      <c r="R71" s="21"/>
      <c r="S71" s="21"/>
      <c r="T71" s="21"/>
      <c r="U71" s="21">
        <v>432.5</v>
      </c>
      <c r="V71" s="21">
        <v>1.012196645</v>
      </c>
    </row>
    <row r="72" spans="1:22" ht="15.75" x14ac:dyDescent="0.25">
      <c r="A72" s="21"/>
      <c r="B72" s="21">
        <v>433.3</v>
      </c>
      <c r="C72" s="21">
        <v>1.1467062189999999</v>
      </c>
      <c r="D72" s="21"/>
      <c r="E72" s="21"/>
      <c r="F72" s="21">
        <v>433.3</v>
      </c>
      <c r="G72" s="21">
        <v>1.83846456</v>
      </c>
      <c r="H72" s="21"/>
      <c r="I72" s="21"/>
      <c r="J72" s="21"/>
      <c r="K72" s="21">
        <v>433.3</v>
      </c>
      <c r="L72" s="21">
        <v>1.8221571780000001</v>
      </c>
      <c r="M72" s="21"/>
      <c r="N72" s="21"/>
      <c r="O72" s="21"/>
      <c r="P72" s="21">
        <v>433.3</v>
      </c>
      <c r="Q72" s="21">
        <v>2.0400255669999998</v>
      </c>
      <c r="R72" s="21"/>
      <c r="S72" s="21"/>
      <c r="T72" s="21"/>
      <c r="U72" s="21">
        <v>433.3</v>
      </c>
      <c r="V72" s="21">
        <v>0.98025631899999999</v>
      </c>
    </row>
    <row r="73" spans="1:22" ht="15.75" x14ac:dyDescent="0.25">
      <c r="A73" s="21"/>
      <c r="B73" s="21">
        <v>434</v>
      </c>
      <c r="C73" s="21">
        <v>1.105941117</v>
      </c>
      <c r="D73" s="21"/>
      <c r="E73" s="21"/>
      <c r="F73" s="21">
        <v>434</v>
      </c>
      <c r="G73" s="21">
        <v>1.800292808</v>
      </c>
      <c r="H73" s="21"/>
      <c r="I73" s="21"/>
      <c r="J73" s="21"/>
      <c r="K73" s="21">
        <v>434</v>
      </c>
      <c r="L73" s="21">
        <v>1.7845506739999999</v>
      </c>
      <c r="M73" s="21"/>
      <c r="N73" s="21"/>
      <c r="O73" s="21"/>
      <c r="P73" s="21">
        <v>434</v>
      </c>
      <c r="Q73" s="21">
        <v>2.03390023</v>
      </c>
      <c r="R73" s="21"/>
      <c r="S73" s="21"/>
      <c r="T73" s="21"/>
      <c r="U73" s="21">
        <v>434</v>
      </c>
      <c r="V73" s="21">
        <v>0.94861647199999999</v>
      </c>
    </row>
    <row r="74" spans="1:22" ht="15.75" x14ac:dyDescent="0.25">
      <c r="A74" s="21"/>
      <c r="B74" s="21">
        <v>434.8</v>
      </c>
      <c r="C74" s="21">
        <v>1.0687779850000001</v>
      </c>
      <c r="D74" s="21"/>
      <c r="E74" s="21"/>
      <c r="F74" s="21">
        <v>434.8</v>
      </c>
      <c r="G74" s="21">
        <v>1.760097392</v>
      </c>
      <c r="H74" s="21"/>
      <c r="I74" s="21"/>
      <c r="J74" s="21"/>
      <c r="K74" s="21">
        <v>434.8</v>
      </c>
      <c r="L74" s="21">
        <v>1.743763873</v>
      </c>
      <c r="M74" s="21"/>
      <c r="N74" s="21"/>
      <c r="O74" s="21"/>
      <c r="P74" s="21">
        <v>434.8</v>
      </c>
      <c r="Q74" s="21">
        <v>2.0336675780000002</v>
      </c>
      <c r="R74" s="21"/>
      <c r="S74" s="21"/>
      <c r="T74" s="21"/>
      <c r="U74" s="21">
        <v>434.8</v>
      </c>
      <c r="V74" s="21">
        <v>0.91907053100000002</v>
      </c>
    </row>
    <row r="75" spans="1:22" ht="15.75" x14ac:dyDescent="0.25">
      <c r="A75" s="21"/>
      <c r="B75" s="21">
        <v>435.5</v>
      </c>
      <c r="C75" s="21">
        <v>1.0327788819999999</v>
      </c>
      <c r="D75" s="21"/>
      <c r="E75" s="21"/>
      <c r="F75" s="21">
        <v>435.5</v>
      </c>
      <c r="G75" s="21">
        <v>1.7070729630000001</v>
      </c>
      <c r="H75" s="21"/>
      <c r="I75" s="21"/>
      <c r="J75" s="21"/>
      <c r="K75" s="21">
        <v>435.5</v>
      </c>
      <c r="L75" s="21">
        <v>1.6980871340000001</v>
      </c>
      <c r="M75" s="21"/>
      <c r="N75" s="21"/>
      <c r="O75" s="21"/>
      <c r="P75" s="21">
        <v>435.5</v>
      </c>
      <c r="Q75" s="21">
        <v>2.016739523</v>
      </c>
      <c r="R75" s="21"/>
      <c r="S75" s="21"/>
      <c r="T75" s="21"/>
      <c r="U75" s="21">
        <v>435.5</v>
      </c>
      <c r="V75" s="21">
        <v>0.88870620700000003</v>
      </c>
    </row>
    <row r="76" spans="1:22" ht="15.75" x14ac:dyDescent="0.25">
      <c r="A76" s="21"/>
      <c r="B76" s="21">
        <v>436.3</v>
      </c>
      <c r="C76" s="21">
        <v>1.0002735460000001</v>
      </c>
      <c r="D76" s="21"/>
      <c r="E76" s="21"/>
      <c r="F76" s="21">
        <v>436.3</v>
      </c>
      <c r="G76" s="21">
        <v>1.6575608399999999</v>
      </c>
      <c r="H76" s="21"/>
      <c r="I76" s="21"/>
      <c r="J76" s="21"/>
      <c r="K76" s="21">
        <v>436.3</v>
      </c>
      <c r="L76" s="21">
        <v>1.6495541440000001</v>
      </c>
      <c r="M76" s="21"/>
      <c r="N76" s="21"/>
      <c r="O76" s="21"/>
      <c r="P76" s="21">
        <v>436.3</v>
      </c>
      <c r="Q76" s="21">
        <v>2.0098047349999999</v>
      </c>
      <c r="R76" s="21"/>
      <c r="S76" s="21"/>
      <c r="T76" s="21"/>
      <c r="U76" s="21">
        <v>436.3</v>
      </c>
      <c r="V76" s="21">
        <v>0.86139200299999996</v>
      </c>
    </row>
    <row r="77" spans="1:22" ht="15.75" x14ac:dyDescent="0.25">
      <c r="A77" s="21"/>
      <c r="B77" s="21">
        <v>437</v>
      </c>
      <c r="C77" s="21">
        <v>0.97049437599999999</v>
      </c>
      <c r="D77" s="21"/>
      <c r="E77" s="21"/>
      <c r="F77" s="21">
        <v>437</v>
      </c>
      <c r="G77" s="21">
        <v>1.6048391369999999</v>
      </c>
      <c r="H77" s="21"/>
      <c r="I77" s="21"/>
      <c r="J77" s="21"/>
      <c r="K77" s="21">
        <v>437</v>
      </c>
      <c r="L77" s="21">
        <v>1.5984921830000001</v>
      </c>
      <c r="M77" s="21"/>
      <c r="N77" s="21"/>
      <c r="O77" s="21"/>
      <c r="P77" s="21">
        <v>437</v>
      </c>
      <c r="Q77" s="21">
        <v>2.009174969</v>
      </c>
      <c r="R77" s="21"/>
      <c r="S77" s="21"/>
      <c r="T77" s="21"/>
      <c r="U77" s="21">
        <v>437</v>
      </c>
      <c r="V77" s="21">
        <v>0.83454915699999999</v>
      </c>
    </row>
    <row r="78" spans="1:22" ht="15.75" x14ac:dyDescent="0.25">
      <c r="A78" s="21"/>
      <c r="B78" s="21">
        <v>437.8</v>
      </c>
      <c r="C78" s="21">
        <v>0.941892595</v>
      </c>
      <c r="D78" s="21"/>
      <c r="E78" s="21"/>
      <c r="F78" s="21">
        <v>437.8</v>
      </c>
      <c r="G78" s="21">
        <v>1.554959553</v>
      </c>
      <c r="H78" s="21"/>
      <c r="I78" s="21"/>
      <c r="J78" s="21"/>
      <c r="K78" s="21">
        <v>437.8</v>
      </c>
      <c r="L78" s="21">
        <v>1.5467465730000001</v>
      </c>
      <c r="M78" s="21"/>
      <c r="N78" s="21"/>
      <c r="O78" s="21"/>
      <c r="P78" s="21">
        <v>437.8</v>
      </c>
      <c r="Q78" s="21">
        <v>2.0013195750000001</v>
      </c>
      <c r="R78" s="21"/>
      <c r="S78" s="21"/>
      <c r="T78" s="21"/>
      <c r="U78" s="21">
        <v>437.8</v>
      </c>
      <c r="V78" s="21">
        <v>0.81004863900000001</v>
      </c>
    </row>
    <row r="79" spans="1:22" ht="15.75" x14ac:dyDescent="0.25">
      <c r="A79" s="21"/>
      <c r="B79" s="21">
        <v>438.5</v>
      </c>
      <c r="C79" s="21">
        <v>0.91636146100000004</v>
      </c>
      <c r="D79" s="21"/>
      <c r="E79" s="21"/>
      <c r="F79" s="21">
        <v>438.5</v>
      </c>
      <c r="G79" s="21">
        <v>1.5094674379999999</v>
      </c>
      <c r="H79" s="21"/>
      <c r="I79" s="21"/>
      <c r="J79" s="21"/>
      <c r="K79" s="21">
        <v>438.5</v>
      </c>
      <c r="L79" s="21">
        <v>1.4949354699999999</v>
      </c>
      <c r="M79" s="21"/>
      <c r="N79" s="21"/>
      <c r="O79" s="21"/>
      <c r="P79" s="21">
        <v>438.5</v>
      </c>
      <c r="Q79" s="21">
        <v>1.993095302</v>
      </c>
      <c r="R79" s="21"/>
      <c r="S79" s="21"/>
      <c r="T79" s="21"/>
      <c r="U79" s="21">
        <v>438.5</v>
      </c>
      <c r="V79" s="21">
        <v>0.78794815100000004</v>
      </c>
    </row>
    <row r="80" spans="1:22" ht="15.75" x14ac:dyDescent="0.25">
      <c r="A80" s="21"/>
      <c r="B80" s="21">
        <v>439.3</v>
      </c>
      <c r="C80" s="21">
        <v>0.890407116</v>
      </c>
      <c r="D80" s="21"/>
      <c r="E80" s="21"/>
      <c r="F80" s="21">
        <v>439.3</v>
      </c>
      <c r="G80" s="21">
        <v>1.465072331</v>
      </c>
      <c r="H80" s="21"/>
      <c r="I80" s="21"/>
      <c r="J80" s="21"/>
      <c r="K80" s="21">
        <v>439.3</v>
      </c>
      <c r="L80" s="21">
        <v>1.44711963</v>
      </c>
      <c r="M80" s="21"/>
      <c r="N80" s="21"/>
      <c r="O80" s="21"/>
      <c r="P80" s="21">
        <v>439.3</v>
      </c>
      <c r="Q80" s="21">
        <v>1.96867478</v>
      </c>
      <c r="R80" s="21"/>
      <c r="S80" s="21"/>
      <c r="T80" s="21"/>
      <c r="U80" s="21">
        <v>439.3</v>
      </c>
      <c r="V80" s="21">
        <v>0.76608411099999996</v>
      </c>
    </row>
    <row r="81" spans="1:22" ht="15.75" x14ac:dyDescent="0.25">
      <c r="A81" s="21"/>
      <c r="B81" s="21">
        <v>440</v>
      </c>
      <c r="C81" s="21">
        <v>0.86698693299999996</v>
      </c>
      <c r="D81" s="21"/>
      <c r="E81" s="21"/>
      <c r="F81" s="21">
        <v>440</v>
      </c>
      <c r="G81" s="21">
        <v>1.426466367</v>
      </c>
      <c r="H81" s="21"/>
      <c r="I81" s="21"/>
      <c r="J81" s="21"/>
      <c r="K81" s="21">
        <v>440</v>
      </c>
      <c r="L81" s="21">
        <v>1.4040165609999999</v>
      </c>
      <c r="M81" s="21"/>
      <c r="N81" s="21"/>
      <c r="O81" s="21"/>
      <c r="P81" s="21">
        <v>440</v>
      </c>
      <c r="Q81" s="21">
        <v>1.95996255</v>
      </c>
      <c r="R81" s="21"/>
      <c r="S81" s="21"/>
      <c r="T81" s="21"/>
      <c r="U81" s="21">
        <v>440</v>
      </c>
      <c r="V81" s="21">
        <v>0.74569747600000003</v>
      </c>
    </row>
    <row r="82" spans="1:22" ht="15.75" x14ac:dyDescent="0.25">
      <c r="A82" s="21"/>
      <c r="B82" s="21">
        <v>440.7</v>
      </c>
      <c r="C82" s="21">
        <v>0.84432716399999996</v>
      </c>
      <c r="D82" s="21"/>
      <c r="E82" s="21"/>
      <c r="F82" s="21">
        <v>440.7</v>
      </c>
      <c r="G82" s="21">
        <v>1.3886009459999999</v>
      </c>
      <c r="H82" s="21"/>
      <c r="I82" s="21"/>
      <c r="J82" s="21"/>
      <c r="K82" s="21">
        <v>440.7</v>
      </c>
      <c r="L82" s="21">
        <v>1.358434447</v>
      </c>
      <c r="M82" s="21"/>
      <c r="N82" s="21"/>
      <c r="O82" s="21"/>
      <c r="P82" s="21">
        <v>440.7</v>
      </c>
      <c r="Q82" s="21">
        <v>1.936650692</v>
      </c>
      <c r="R82" s="21"/>
      <c r="S82" s="21"/>
      <c r="T82" s="21"/>
      <c r="U82" s="21">
        <v>440.7</v>
      </c>
      <c r="V82" s="21">
        <v>0.72562570299999996</v>
      </c>
    </row>
    <row r="83" spans="1:22" ht="15.75" x14ac:dyDescent="0.25">
      <c r="A83" s="21"/>
      <c r="B83" s="21">
        <v>441.5</v>
      </c>
      <c r="C83" s="21">
        <v>0.82469020199999998</v>
      </c>
      <c r="D83" s="21"/>
      <c r="E83" s="21"/>
      <c r="F83" s="21">
        <v>441.5</v>
      </c>
      <c r="G83" s="21">
        <v>1.354643467</v>
      </c>
      <c r="H83" s="21"/>
      <c r="I83" s="21"/>
      <c r="J83" s="21"/>
      <c r="K83" s="21">
        <v>441.5</v>
      </c>
      <c r="L83" s="21">
        <v>1.315969929</v>
      </c>
      <c r="M83" s="21"/>
      <c r="N83" s="21"/>
      <c r="O83" s="21"/>
      <c r="P83" s="21">
        <v>441.5</v>
      </c>
      <c r="Q83" s="21">
        <v>1.9211319099999999</v>
      </c>
      <c r="R83" s="21"/>
      <c r="S83" s="21"/>
      <c r="T83" s="21"/>
      <c r="U83" s="21">
        <v>441.5</v>
      </c>
      <c r="V83" s="21">
        <v>0.70848752000000004</v>
      </c>
    </row>
    <row r="84" spans="1:22" ht="15.75" x14ac:dyDescent="0.25">
      <c r="A84" s="21"/>
      <c r="B84" s="21">
        <v>442.2</v>
      </c>
      <c r="C84" s="21">
        <v>0.80732777200000005</v>
      </c>
      <c r="D84" s="21"/>
      <c r="E84" s="21"/>
      <c r="F84" s="21">
        <v>442.2</v>
      </c>
      <c r="G84" s="21">
        <v>1.321673543</v>
      </c>
      <c r="H84" s="21"/>
      <c r="I84" s="21"/>
      <c r="J84" s="21"/>
      <c r="K84" s="21">
        <v>442.2</v>
      </c>
      <c r="L84" s="21">
        <v>1.269389066</v>
      </c>
      <c r="M84" s="21"/>
      <c r="N84" s="21"/>
      <c r="O84" s="21"/>
      <c r="P84" s="21">
        <v>442.2</v>
      </c>
      <c r="Q84" s="21">
        <v>1.8881941449999999</v>
      </c>
      <c r="R84" s="21"/>
      <c r="S84" s="21"/>
      <c r="T84" s="21"/>
      <c r="U84" s="21">
        <v>442.2</v>
      </c>
      <c r="V84" s="21">
        <v>0.69182436999999997</v>
      </c>
    </row>
    <row r="85" spans="1:22" ht="15.75" x14ac:dyDescent="0.25">
      <c r="A85" s="21"/>
      <c r="B85" s="21">
        <v>443</v>
      </c>
      <c r="C85" s="21">
        <v>0.79113107900000001</v>
      </c>
      <c r="D85" s="21"/>
      <c r="E85" s="21"/>
      <c r="F85" s="21">
        <v>443</v>
      </c>
      <c r="G85" s="21">
        <v>1.292550791</v>
      </c>
      <c r="H85" s="21"/>
      <c r="I85" s="21"/>
      <c r="J85" s="21"/>
      <c r="K85" s="21">
        <v>443</v>
      </c>
      <c r="L85" s="21">
        <v>1.227709529</v>
      </c>
      <c r="M85" s="21"/>
      <c r="N85" s="21"/>
      <c r="O85" s="21"/>
      <c r="P85" s="21">
        <v>443</v>
      </c>
      <c r="Q85" s="21">
        <v>1.8609227740000001</v>
      </c>
      <c r="R85" s="21"/>
      <c r="S85" s="21"/>
      <c r="T85" s="21"/>
      <c r="U85" s="21">
        <v>443</v>
      </c>
      <c r="V85" s="21">
        <v>0.67615481799999999</v>
      </c>
    </row>
    <row r="86" spans="1:22" ht="15.75" x14ac:dyDescent="0.25">
      <c r="A86" s="21"/>
      <c r="B86" s="21">
        <v>443.7</v>
      </c>
      <c r="C86" s="21">
        <v>0.77507174199999995</v>
      </c>
      <c r="D86" s="21"/>
      <c r="E86" s="21"/>
      <c r="F86" s="21">
        <v>443.7</v>
      </c>
      <c r="G86" s="21">
        <v>1.2647786350000001</v>
      </c>
      <c r="H86" s="21"/>
      <c r="I86" s="21"/>
      <c r="J86" s="21"/>
      <c r="K86" s="21">
        <v>443.7</v>
      </c>
      <c r="L86" s="21">
        <v>1.1858138659999999</v>
      </c>
      <c r="M86" s="21"/>
      <c r="N86" s="21"/>
      <c r="O86" s="21"/>
      <c r="P86" s="21">
        <v>443.7</v>
      </c>
      <c r="Q86" s="21">
        <v>1.824890796</v>
      </c>
      <c r="R86" s="21"/>
      <c r="S86" s="21"/>
      <c r="T86" s="21"/>
      <c r="U86" s="21">
        <v>443.7</v>
      </c>
      <c r="V86" s="21">
        <v>0.66035306500000002</v>
      </c>
    </row>
    <row r="87" spans="1:22" ht="15.75" x14ac:dyDescent="0.25">
      <c r="A87" s="21"/>
      <c r="B87" s="21">
        <v>444.5</v>
      </c>
      <c r="C87" s="21">
        <v>0.760654092</v>
      </c>
      <c r="D87" s="21"/>
      <c r="E87" s="21"/>
      <c r="F87" s="21">
        <v>444.5</v>
      </c>
      <c r="G87" s="21">
        <v>1.239764452</v>
      </c>
      <c r="H87" s="21"/>
      <c r="I87" s="21"/>
      <c r="J87" s="21"/>
      <c r="K87" s="21">
        <v>444.5</v>
      </c>
      <c r="L87" s="21">
        <v>1.1501611060000001</v>
      </c>
      <c r="M87" s="21"/>
      <c r="N87" s="21"/>
      <c r="O87" s="21"/>
      <c r="P87" s="21">
        <v>444.5</v>
      </c>
      <c r="Q87" s="21">
        <v>1.791475105</v>
      </c>
      <c r="R87" s="21"/>
      <c r="S87" s="21"/>
      <c r="T87" s="21"/>
      <c r="U87" s="21">
        <v>444.5</v>
      </c>
      <c r="V87" s="21">
        <v>0.64668944799999994</v>
      </c>
    </row>
    <row r="88" spans="1:22" ht="15.75" x14ac:dyDescent="0.25">
      <c r="A88" s="21"/>
      <c r="B88" s="21">
        <v>445.2</v>
      </c>
      <c r="C88" s="21">
        <v>0.74832643099999996</v>
      </c>
      <c r="D88" s="21"/>
      <c r="E88" s="21"/>
      <c r="F88" s="21">
        <v>445.2</v>
      </c>
      <c r="G88" s="21">
        <v>1.2139133339999999</v>
      </c>
      <c r="H88" s="21"/>
      <c r="I88" s="21"/>
      <c r="J88" s="21"/>
      <c r="K88" s="21">
        <v>445.2</v>
      </c>
      <c r="L88" s="21">
        <v>1.1163171199999999</v>
      </c>
      <c r="M88" s="21"/>
      <c r="N88" s="21"/>
      <c r="O88" s="21"/>
      <c r="P88" s="21">
        <v>445.2</v>
      </c>
      <c r="Q88" s="21">
        <v>1.7533373109999999</v>
      </c>
      <c r="R88" s="21"/>
      <c r="S88" s="21"/>
      <c r="T88" s="21"/>
      <c r="U88" s="21">
        <v>445.2</v>
      </c>
      <c r="V88" s="21">
        <v>0.63336559599999998</v>
      </c>
    </row>
    <row r="89" spans="1:22" ht="15.75" x14ac:dyDescent="0.25">
      <c r="A89" s="21"/>
      <c r="B89" s="21">
        <v>446</v>
      </c>
      <c r="C89" s="21">
        <v>0.73707894799999996</v>
      </c>
      <c r="D89" s="21"/>
      <c r="E89" s="21"/>
      <c r="F89" s="21">
        <v>446</v>
      </c>
      <c r="G89" s="21">
        <v>1.1903963900000001</v>
      </c>
      <c r="H89" s="21"/>
      <c r="I89" s="21"/>
      <c r="J89" s="21"/>
      <c r="K89" s="21">
        <v>446</v>
      </c>
      <c r="L89" s="21">
        <v>1.0833279870000001</v>
      </c>
      <c r="M89" s="21"/>
      <c r="N89" s="21"/>
      <c r="O89" s="21"/>
      <c r="P89" s="21">
        <v>446</v>
      </c>
      <c r="Q89" s="21">
        <v>1.711213952</v>
      </c>
      <c r="R89" s="21"/>
      <c r="S89" s="21"/>
      <c r="T89" s="21"/>
      <c r="U89" s="21">
        <v>446</v>
      </c>
      <c r="V89" s="21">
        <v>0.621911769</v>
      </c>
    </row>
    <row r="90" spans="1:22" ht="15.75" x14ac:dyDescent="0.25">
      <c r="A90" s="21"/>
      <c r="B90" s="21">
        <v>446.7</v>
      </c>
      <c r="C90" s="21">
        <v>0.72619987900000005</v>
      </c>
      <c r="D90" s="21"/>
      <c r="E90" s="21"/>
      <c r="F90" s="21">
        <v>446.7</v>
      </c>
      <c r="G90" s="21">
        <v>1.1680236129999999</v>
      </c>
      <c r="H90" s="21"/>
      <c r="I90" s="21"/>
      <c r="J90" s="21"/>
      <c r="K90" s="21">
        <v>446.7</v>
      </c>
      <c r="L90" s="21">
        <v>1.049744268</v>
      </c>
      <c r="M90" s="21"/>
      <c r="N90" s="21"/>
      <c r="O90" s="21"/>
      <c r="P90" s="21">
        <v>446.7</v>
      </c>
      <c r="Q90" s="21">
        <v>1.6698769630000001</v>
      </c>
      <c r="R90" s="21"/>
      <c r="S90" s="21"/>
      <c r="T90" s="21"/>
      <c r="U90" s="21">
        <v>446.7</v>
      </c>
      <c r="V90" s="21">
        <v>0.611165128</v>
      </c>
    </row>
    <row r="91" spans="1:22" ht="15.75" x14ac:dyDescent="0.25">
      <c r="A91" s="21"/>
      <c r="B91" s="21">
        <v>447.5</v>
      </c>
      <c r="C91" s="21">
        <v>0.71484820199999999</v>
      </c>
      <c r="D91" s="21"/>
      <c r="E91" s="21"/>
      <c r="F91" s="21">
        <v>447.5</v>
      </c>
      <c r="G91" s="21">
        <v>1.1469152899999999</v>
      </c>
      <c r="H91" s="21"/>
      <c r="I91" s="21"/>
      <c r="J91" s="21"/>
      <c r="K91" s="21">
        <v>447.5</v>
      </c>
      <c r="L91" s="21">
        <v>1.0175278350000001</v>
      </c>
      <c r="M91" s="21"/>
      <c r="N91" s="21"/>
      <c r="O91" s="21"/>
      <c r="P91" s="21">
        <v>447.5</v>
      </c>
      <c r="Q91" s="21">
        <v>1.622266142</v>
      </c>
      <c r="R91" s="21"/>
      <c r="S91" s="21"/>
      <c r="T91" s="21"/>
      <c r="U91" s="21">
        <v>447.5</v>
      </c>
      <c r="V91" s="21">
        <v>0.60105391100000005</v>
      </c>
    </row>
    <row r="92" spans="1:22" ht="15.75" x14ac:dyDescent="0.25">
      <c r="A92" s="21"/>
      <c r="B92" s="21">
        <v>448.2</v>
      </c>
      <c r="C92" s="21">
        <v>0.70573194800000005</v>
      </c>
      <c r="D92" s="21"/>
      <c r="E92" s="21"/>
      <c r="F92" s="21">
        <v>448.2</v>
      </c>
      <c r="G92" s="21">
        <v>1.1287535710000001</v>
      </c>
      <c r="H92" s="21"/>
      <c r="I92" s="21"/>
      <c r="J92" s="21"/>
      <c r="K92" s="21">
        <v>448.2</v>
      </c>
      <c r="L92" s="21">
        <v>0.987929685</v>
      </c>
      <c r="M92" s="21"/>
      <c r="N92" s="21"/>
      <c r="O92" s="21"/>
      <c r="P92" s="21">
        <v>448.2</v>
      </c>
      <c r="Q92" s="21">
        <v>1.5773128059999999</v>
      </c>
      <c r="R92" s="21"/>
      <c r="S92" s="21"/>
      <c r="T92" s="21"/>
      <c r="U92" s="21">
        <v>448.2</v>
      </c>
      <c r="V92" s="21">
        <v>0.59175414100000001</v>
      </c>
    </row>
    <row r="93" spans="1:22" ht="15.75" x14ac:dyDescent="0.25">
      <c r="A93" s="21"/>
      <c r="B93" s="21">
        <v>449</v>
      </c>
      <c r="C93" s="21">
        <v>0.69712368800000002</v>
      </c>
      <c r="D93" s="21"/>
      <c r="E93" s="21"/>
      <c r="F93" s="21">
        <v>449</v>
      </c>
      <c r="G93" s="21">
        <v>1.1104658080000001</v>
      </c>
      <c r="H93" s="21"/>
      <c r="I93" s="21"/>
      <c r="J93" s="21"/>
      <c r="K93" s="21">
        <v>449</v>
      </c>
      <c r="L93" s="21">
        <v>0.961407393</v>
      </c>
      <c r="M93" s="21"/>
      <c r="N93" s="21"/>
      <c r="O93" s="21"/>
      <c r="P93" s="21">
        <v>449</v>
      </c>
      <c r="Q93" s="21">
        <v>1.529588977</v>
      </c>
      <c r="R93" s="21"/>
      <c r="S93" s="21"/>
      <c r="T93" s="21"/>
      <c r="U93" s="21">
        <v>449</v>
      </c>
      <c r="V93" s="21">
        <v>0.58264487399999998</v>
      </c>
    </row>
    <row r="94" spans="1:22" ht="15.75" x14ac:dyDescent="0.25">
      <c r="A94" s="21"/>
      <c r="B94" s="21">
        <v>449.7</v>
      </c>
      <c r="C94" s="21">
        <v>0.68947543600000005</v>
      </c>
      <c r="D94" s="21"/>
      <c r="E94" s="21"/>
      <c r="F94" s="21">
        <v>449.7</v>
      </c>
      <c r="G94" s="21">
        <v>1.0948061849999999</v>
      </c>
      <c r="H94" s="21"/>
      <c r="I94" s="21"/>
      <c r="J94" s="21"/>
      <c r="K94" s="21">
        <v>449.7</v>
      </c>
      <c r="L94" s="21">
        <v>0.93576329499999999</v>
      </c>
      <c r="M94" s="21"/>
      <c r="N94" s="21"/>
      <c r="O94" s="21"/>
      <c r="P94" s="21">
        <v>449.7</v>
      </c>
      <c r="Q94" s="21">
        <v>1.4850829590000001</v>
      </c>
      <c r="R94" s="21"/>
      <c r="S94" s="21"/>
      <c r="T94" s="21"/>
      <c r="U94" s="21">
        <v>449.7</v>
      </c>
      <c r="V94" s="21">
        <v>0.574347775</v>
      </c>
    </row>
    <row r="95" spans="1:22" ht="15.75" x14ac:dyDescent="0.25">
      <c r="A95" s="21"/>
      <c r="B95" s="21">
        <v>450.5</v>
      </c>
      <c r="C95" s="21">
        <v>0.68234420200000001</v>
      </c>
      <c r="D95" s="21"/>
      <c r="E95" s="21"/>
      <c r="F95" s="21">
        <v>450.5</v>
      </c>
      <c r="G95" s="21">
        <v>1.0789986970000001</v>
      </c>
      <c r="H95" s="21"/>
      <c r="I95" s="21"/>
      <c r="J95" s="21"/>
      <c r="K95" s="21">
        <v>450.5</v>
      </c>
      <c r="L95" s="21">
        <v>0.91148059199999998</v>
      </c>
      <c r="M95" s="21"/>
      <c r="N95" s="21"/>
      <c r="O95" s="21"/>
      <c r="P95" s="21">
        <v>450.5</v>
      </c>
      <c r="Q95" s="21">
        <v>1.44204657</v>
      </c>
      <c r="R95" s="21"/>
      <c r="S95" s="21"/>
      <c r="T95" s="21"/>
      <c r="U95" s="21">
        <v>450.5</v>
      </c>
      <c r="V95" s="21">
        <v>0.56611646299999996</v>
      </c>
    </row>
    <row r="96" spans="1:22" ht="15.75" x14ac:dyDescent="0.25">
      <c r="A96" s="21"/>
      <c r="B96" s="21">
        <v>451.2</v>
      </c>
      <c r="C96" s="21">
        <v>0.67688400999999998</v>
      </c>
      <c r="D96" s="21"/>
      <c r="E96" s="21"/>
      <c r="F96" s="21">
        <v>451.2</v>
      </c>
      <c r="G96" s="21">
        <v>1.0647697519999999</v>
      </c>
      <c r="H96" s="21"/>
      <c r="I96" s="21"/>
      <c r="J96" s="21"/>
      <c r="K96" s="21">
        <v>451.2</v>
      </c>
      <c r="L96" s="21">
        <v>0.88920538500000001</v>
      </c>
      <c r="M96" s="21"/>
      <c r="N96" s="21"/>
      <c r="O96" s="21"/>
      <c r="P96" s="21">
        <v>451.2</v>
      </c>
      <c r="Q96" s="21">
        <v>1.4033984939999999</v>
      </c>
      <c r="R96" s="21"/>
      <c r="S96" s="21"/>
      <c r="T96" s="21"/>
      <c r="U96" s="21">
        <v>451.2</v>
      </c>
      <c r="V96" s="21">
        <v>0.55821571199999998</v>
      </c>
    </row>
    <row r="97" spans="1:22" ht="15.75" x14ac:dyDescent="0.25">
      <c r="A97" s="21"/>
      <c r="B97" s="21">
        <v>452</v>
      </c>
      <c r="C97" s="21">
        <v>0.67123197000000001</v>
      </c>
      <c r="D97" s="21"/>
      <c r="E97" s="21"/>
      <c r="F97" s="21">
        <v>452</v>
      </c>
      <c r="G97" s="21">
        <v>1.0513604110000001</v>
      </c>
      <c r="H97" s="21"/>
      <c r="I97" s="21"/>
      <c r="J97" s="21"/>
      <c r="K97" s="21">
        <v>452</v>
      </c>
      <c r="L97" s="21">
        <v>0.86848067799999995</v>
      </c>
      <c r="M97" s="21"/>
      <c r="N97" s="21"/>
      <c r="O97" s="21"/>
      <c r="P97" s="21">
        <v>452</v>
      </c>
      <c r="Q97" s="21">
        <v>1.3695288919999999</v>
      </c>
      <c r="R97" s="21"/>
      <c r="S97" s="21"/>
      <c r="T97" s="21"/>
      <c r="U97" s="21">
        <v>452</v>
      </c>
      <c r="V97" s="21">
        <v>0.55125797700000001</v>
      </c>
    </row>
    <row r="98" spans="1:22" ht="15.75" x14ac:dyDescent="0.25">
      <c r="A98" s="21"/>
      <c r="B98" s="21">
        <v>452.7</v>
      </c>
      <c r="C98" s="21">
        <v>0.66560849200000005</v>
      </c>
      <c r="D98" s="21"/>
      <c r="E98" s="21"/>
      <c r="F98" s="21">
        <v>452.7</v>
      </c>
      <c r="G98" s="21">
        <v>1.0395808769999999</v>
      </c>
      <c r="H98" s="21"/>
      <c r="I98" s="21"/>
      <c r="J98" s="21"/>
      <c r="K98" s="21">
        <v>452.7</v>
      </c>
      <c r="L98" s="21">
        <v>0.849356836</v>
      </c>
      <c r="M98" s="21"/>
      <c r="N98" s="21"/>
      <c r="O98" s="21"/>
      <c r="P98" s="21">
        <v>452.7</v>
      </c>
      <c r="Q98" s="21">
        <v>1.3352661610000001</v>
      </c>
      <c r="R98" s="21"/>
      <c r="S98" s="21"/>
      <c r="T98" s="21"/>
      <c r="U98" s="21">
        <v>452.7</v>
      </c>
      <c r="V98" s="21">
        <v>0.54381040800000002</v>
      </c>
    </row>
    <row r="99" spans="1:22" ht="15.75" x14ac:dyDescent="0.25">
      <c r="A99" s="21"/>
      <c r="B99" s="21">
        <v>453.5</v>
      </c>
      <c r="C99" s="21">
        <v>0.659717267</v>
      </c>
      <c r="D99" s="21"/>
      <c r="E99" s="21"/>
      <c r="F99" s="21">
        <v>453.5</v>
      </c>
      <c r="G99" s="21">
        <v>1.029100916</v>
      </c>
      <c r="H99" s="21"/>
      <c r="I99" s="21"/>
      <c r="J99" s="21"/>
      <c r="K99" s="21">
        <v>453.5</v>
      </c>
      <c r="L99" s="21">
        <v>0.83010727200000001</v>
      </c>
      <c r="M99" s="21"/>
      <c r="N99" s="21"/>
      <c r="O99" s="21"/>
      <c r="P99" s="21">
        <v>453.5</v>
      </c>
      <c r="Q99" s="21">
        <v>1.3005541650000001</v>
      </c>
      <c r="R99" s="21"/>
      <c r="S99" s="21"/>
      <c r="T99" s="21"/>
      <c r="U99" s="21">
        <v>453.5</v>
      </c>
      <c r="V99" s="21">
        <v>0.53665830400000003</v>
      </c>
    </row>
    <row r="100" spans="1:22" ht="15.75" x14ac:dyDescent="0.25">
      <c r="A100" s="21"/>
      <c r="B100" s="21">
        <v>454.2</v>
      </c>
      <c r="C100" s="21">
        <v>0.65514959900000003</v>
      </c>
      <c r="D100" s="21"/>
      <c r="E100" s="21"/>
      <c r="F100" s="21">
        <v>454.2</v>
      </c>
      <c r="G100" s="21">
        <v>1.0190860020000001</v>
      </c>
      <c r="H100" s="21"/>
      <c r="I100" s="21"/>
      <c r="J100" s="21"/>
      <c r="K100" s="21">
        <v>454.2</v>
      </c>
      <c r="L100" s="21">
        <v>0.81203243000000003</v>
      </c>
      <c r="M100" s="21"/>
      <c r="N100" s="21"/>
      <c r="O100" s="21"/>
      <c r="P100" s="21">
        <v>454.2</v>
      </c>
      <c r="Q100" s="21">
        <v>1.268689312</v>
      </c>
      <c r="R100" s="21"/>
      <c r="S100" s="21"/>
      <c r="T100" s="21"/>
      <c r="U100" s="21">
        <v>454.2</v>
      </c>
      <c r="V100" s="21">
        <v>0.53049982299999998</v>
      </c>
    </row>
    <row r="101" spans="1:22" ht="15.75" x14ac:dyDescent="0.25">
      <c r="A101" s="21"/>
      <c r="B101" s="21">
        <v>454.9</v>
      </c>
      <c r="C101" s="21">
        <v>0.65123655899999999</v>
      </c>
      <c r="D101" s="21"/>
      <c r="E101" s="21"/>
      <c r="F101" s="21">
        <v>454.9</v>
      </c>
      <c r="G101" s="21">
        <v>1.0104007049999999</v>
      </c>
      <c r="H101" s="21"/>
      <c r="I101" s="21"/>
      <c r="J101" s="21"/>
      <c r="K101" s="21">
        <v>454.9</v>
      </c>
      <c r="L101" s="21">
        <v>0.794640338</v>
      </c>
      <c r="M101" s="21"/>
      <c r="N101" s="21"/>
      <c r="O101" s="21"/>
      <c r="P101" s="21">
        <v>454.9</v>
      </c>
      <c r="Q101" s="21">
        <v>1.2406303089999999</v>
      </c>
      <c r="R101" s="21"/>
      <c r="S101" s="21"/>
      <c r="T101" s="21"/>
      <c r="U101" s="21">
        <v>454.9</v>
      </c>
      <c r="V101" s="21">
        <v>0.52533398200000003</v>
      </c>
    </row>
    <row r="102" spans="1:22" ht="15.75" x14ac:dyDescent="0.25">
      <c r="A102" s="21"/>
      <c r="B102" s="21">
        <v>455.7</v>
      </c>
      <c r="C102" s="21">
        <v>0.64718197499999996</v>
      </c>
      <c r="D102" s="21"/>
      <c r="E102" s="21"/>
      <c r="F102" s="21">
        <v>455.7</v>
      </c>
      <c r="G102" s="21">
        <v>1.0017475069999999</v>
      </c>
      <c r="H102" s="21"/>
      <c r="I102" s="21"/>
      <c r="J102" s="21"/>
      <c r="K102" s="21">
        <v>455.7</v>
      </c>
      <c r="L102" s="21">
        <v>0.77854591900000003</v>
      </c>
      <c r="M102" s="21"/>
      <c r="N102" s="21"/>
      <c r="O102" s="21"/>
      <c r="P102" s="21">
        <v>455.7</v>
      </c>
      <c r="Q102" s="21">
        <v>1.2130690820000001</v>
      </c>
      <c r="R102" s="21"/>
      <c r="S102" s="21"/>
      <c r="T102" s="21"/>
      <c r="U102" s="21">
        <v>455.7</v>
      </c>
      <c r="V102" s="21">
        <v>0.51927070099999995</v>
      </c>
    </row>
    <row r="103" spans="1:22" ht="15.75" x14ac:dyDescent="0.25">
      <c r="A103" s="21"/>
      <c r="B103" s="21">
        <v>456.4</v>
      </c>
      <c r="C103" s="21">
        <v>0.64259032999999999</v>
      </c>
      <c r="D103" s="21"/>
      <c r="E103" s="21"/>
      <c r="F103" s="21">
        <v>456.4</v>
      </c>
      <c r="G103" s="21">
        <v>0.99449156900000002</v>
      </c>
      <c r="H103" s="21"/>
      <c r="I103" s="21"/>
      <c r="J103" s="21"/>
      <c r="K103" s="21">
        <v>456.4</v>
      </c>
      <c r="L103" s="21">
        <v>0.76157013900000003</v>
      </c>
      <c r="M103" s="21"/>
      <c r="N103" s="21"/>
      <c r="O103" s="21"/>
      <c r="P103" s="21">
        <v>456.4</v>
      </c>
      <c r="Q103" s="21">
        <v>1.1852143399999999</v>
      </c>
      <c r="R103" s="21"/>
      <c r="S103" s="21"/>
      <c r="T103" s="21"/>
      <c r="U103" s="21">
        <v>456.4</v>
      </c>
      <c r="V103" s="21">
        <v>0.513091301</v>
      </c>
    </row>
    <row r="104" spans="1:22" ht="15.75" x14ac:dyDescent="0.25">
      <c r="A104" s="21"/>
      <c r="B104" s="21">
        <v>457.2</v>
      </c>
      <c r="C104" s="21">
        <v>0.63702573799999995</v>
      </c>
      <c r="D104" s="21"/>
      <c r="E104" s="21"/>
      <c r="F104" s="21">
        <v>457.2</v>
      </c>
      <c r="G104" s="21">
        <v>0.98687909100000004</v>
      </c>
      <c r="H104" s="21"/>
      <c r="I104" s="21"/>
      <c r="J104" s="21"/>
      <c r="K104" s="21">
        <v>457.2</v>
      </c>
      <c r="L104" s="21">
        <v>0.74655468999999997</v>
      </c>
      <c r="M104" s="21"/>
      <c r="N104" s="21"/>
      <c r="O104" s="21"/>
      <c r="P104" s="21">
        <v>457.2</v>
      </c>
      <c r="Q104" s="21">
        <v>1.1608651139999999</v>
      </c>
      <c r="R104" s="21"/>
      <c r="S104" s="21"/>
      <c r="T104" s="21"/>
      <c r="U104" s="21">
        <v>457.2</v>
      </c>
      <c r="V104" s="21">
        <v>0.50700362600000004</v>
      </c>
    </row>
    <row r="105" spans="1:22" ht="15.75" x14ac:dyDescent="0.25">
      <c r="A105" s="21"/>
      <c r="B105" s="21">
        <v>457.9</v>
      </c>
      <c r="C105" s="21">
        <v>0.63269307699999999</v>
      </c>
      <c r="D105" s="21"/>
      <c r="E105" s="21"/>
      <c r="F105" s="21">
        <v>457.9</v>
      </c>
      <c r="G105" s="21">
        <v>0.98102405500000001</v>
      </c>
      <c r="H105" s="21"/>
      <c r="I105" s="21"/>
      <c r="J105" s="21"/>
      <c r="K105" s="21">
        <v>457.9</v>
      </c>
      <c r="L105" s="21">
        <v>0.73141526199999995</v>
      </c>
      <c r="M105" s="21"/>
      <c r="N105" s="21"/>
      <c r="O105" s="21"/>
      <c r="P105" s="21">
        <v>457.9</v>
      </c>
      <c r="Q105" s="21">
        <v>1.135936821</v>
      </c>
      <c r="R105" s="21"/>
      <c r="S105" s="21"/>
      <c r="T105" s="21"/>
      <c r="U105" s="21">
        <v>457.9</v>
      </c>
      <c r="V105" s="21">
        <v>0.50173372900000002</v>
      </c>
    </row>
    <row r="106" spans="1:22" ht="15.75" x14ac:dyDescent="0.25">
      <c r="A106" s="21"/>
      <c r="B106" s="21">
        <v>458.7</v>
      </c>
      <c r="C106" s="21">
        <v>0.62998264100000001</v>
      </c>
      <c r="D106" s="21"/>
      <c r="E106" s="21"/>
      <c r="F106" s="21">
        <v>458.7</v>
      </c>
      <c r="G106" s="21">
        <v>0.97456597599999994</v>
      </c>
      <c r="H106" s="21"/>
      <c r="I106" s="21"/>
      <c r="J106" s="21"/>
      <c r="K106" s="21">
        <v>458.7</v>
      </c>
      <c r="L106" s="21">
        <v>0.71835385600000001</v>
      </c>
      <c r="M106" s="21"/>
      <c r="N106" s="21"/>
      <c r="O106" s="21"/>
      <c r="P106" s="21">
        <v>458.7</v>
      </c>
      <c r="Q106" s="21">
        <v>1.1125824369999999</v>
      </c>
      <c r="R106" s="21"/>
      <c r="S106" s="21"/>
      <c r="T106" s="21"/>
      <c r="U106" s="21">
        <v>458.7</v>
      </c>
      <c r="V106" s="21">
        <v>0.49527452</v>
      </c>
    </row>
    <row r="107" spans="1:22" ht="15.75" x14ac:dyDescent="0.25">
      <c r="A107" s="21"/>
      <c r="B107" s="21">
        <v>459.4</v>
      </c>
      <c r="C107" s="21">
        <v>0.62779889600000005</v>
      </c>
      <c r="D107" s="21"/>
      <c r="E107" s="21"/>
      <c r="F107" s="21">
        <v>459.4</v>
      </c>
      <c r="G107" s="21">
        <v>0.96775677999999998</v>
      </c>
      <c r="H107" s="21"/>
      <c r="I107" s="21"/>
      <c r="J107" s="21"/>
      <c r="K107" s="21">
        <v>459.4</v>
      </c>
      <c r="L107" s="21">
        <v>0.704332925</v>
      </c>
      <c r="M107" s="21"/>
      <c r="N107" s="21"/>
      <c r="O107" s="21"/>
      <c r="P107" s="21">
        <v>459.4</v>
      </c>
      <c r="Q107" s="21">
        <v>1.0876256609999999</v>
      </c>
      <c r="R107" s="21"/>
      <c r="S107" s="21"/>
      <c r="T107" s="21"/>
      <c r="U107" s="21">
        <v>459.4</v>
      </c>
      <c r="V107" s="21">
        <v>0.49018345299999999</v>
      </c>
    </row>
    <row r="108" spans="1:22" ht="15.75" x14ac:dyDescent="0.25">
      <c r="A108" s="21"/>
      <c r="B108" s="21">
        <v>460.2</v>
      </c>
      <c r="C108" s="21">
        <v>0.62559110500000004</v>
      </c>
      <c r="D108" s="21"/>
      <c r="E108" s="21"/>
      <c r="F108" s="21">
        <v>460.2</v>
      </c>
      <c r="G108" s="21">
        <v>0.96049036600000004</v>
      </c>
      <c r="H108" s="21"/>
      <c r="I108" s="21"/>
      <c r="J108" s="21"/>
      <c r="K108" s="21">
        <v>460.2</v>
      </c>
      <c r="L108" s="21">
        <v>0.69116249399999996</v>
      </c>
      <c r="M108" s="21"/>
      <c r="N108" s="21"/>
      <c r="O108" s="21"/>
      <c r="P108" s="21">
        <v>460.2</v>
      </c>
      <c r="Q108" s="21">
        <v>1.06561533</v>
      </c>
      <c r="R108" s="21"/>
      <c r="S108" s="21"/>
      <c r="T108" s="21"/>
      <c r="U108" s="21">
        <v>460.2</v>
      </c>
      <c r="V108" s="21">
        <v>0.48535693899999999</v>
      </c>
    </row>
    <row r="109" spans="1:22" ht="15.75" x14ac:dyDescent="0.25">
      <c r="A109" s="21"/>
      <c r="B109" s="21">
        <v>460.9</v>
      </c>
      <c r="C109" s="21">
        <v>0.62186643900000005</v>
      </c>
      <c r="D109" s="21"/>
      <c r="E109" s="21"/>
      <c r="F109" s="21">
        <v>460.9</v>
      </c>
      <c r="G109" s="21">
        <v>0.95541203900000005</v>
      </c>
      <c r="H109" s="21"/>
      <c r="I109" s="21"/>
      <c r="J109" s="21"/>
      <c r="K109" s="21">
        <v>460.9</v>
      </c>
      <c r="L109" s="21">
        <v>0.67864289</v>
      </c>
      <c r="M109" s="21"/>
      <c r="N109" s="21"/>
      <c r="O109" s="21"/>
      <c r="P109" s="21">
        <v>460.9</v>
      </c>
      <c r="Q109" s="21">
        <v>1.044404691</v>
      </c>
      <c r="R109" s="21"/>
      <c r="S109" s="21"/>
      <c r="T109" s="21"/>
      <c r="U109" s="21">
        <v>460.9</v>
      </c>
      <c r="V109" s="21">
        <v>0.48086196799999997</v>
      </c>
    </row>
    <row r="110" spans="1:22" ht="15.75" x14ac:dyDescent="0.25">
      <c r="A110" s="21"/>
      <c r="B110" s="21">
        <v>461.7</v>
      </c>
      <c r="C110" s="21">
        <v>0.61879323600000002</v>
      </c>
      <c r="D110" s="21"/>
      <c r="E110" s="21"/>
      <c r="F110" s="21">
        <v>461.7</v>
      </c>
      <c r="G110" s="21">
        <v>0.95177416400000003</v>
      </c>
      <c r="H110" s="21"/>
      <c r="I110" s="21"/>
      <c r="J110" s="21"/>
      <c r="K110" s="21">
        <v>461.7</v>
      </c>
      <c r="L110" s="21">
        <v>0.66620820700000005</v>
      </c>
      <c r="M110" s="21"/>
      <c r="N110" s="21"/>
      <c r="O110" s="21"/>
      <c r="P110" s="21">
        <v>461.7</v>
      </c>
      <c r="Q110" s="21">
        <v>1.0249631610000001</v>
      </c>
      <c r="R110" s="21"/>
      <c r="S110" s="21"/>
      <c r="T110" s="21"/>
      <c r="U110" s="21">
        <v>461.7</v>
      </c>
      <c r="V110" s="21">
        <v>0.47482703799999998</v>
      </c>
    </row>
    <row r="111" spans="1:22" ht="15.75" x14ac:dyDescent="0.25">
      <c r="A111" s="21"/>
      <c r="B111" s="21">
        <v>462.4</v>
      </c>
      <c r="C111" s="21">
        <v>0.614194727</v>
      </c>
      <c r="D111" s="21"/>
      <c r="E111" s="21"/>
      <c r="F111" s="21">
        <v>462.4</v>
      </c>
      <c r="G111" s="21">
        <v>0.94774160299999999</v>
      </c>
      <c r="H111" s="21"/>
      <c r="I111" s="21"/>
      <c r="J111" s="21"/>
      <c r="K111" s="21">
        <v>462.4</v>
      </c>
      <c r="L111" s="21">
        <v>0.65520241599999995</v>
      </c>
      <c r="M111" s="21"/>
      <c r="N111" s="21"/>
      <c r="O111" s="21"/>
      <c r="P111" s="21">
        <v>462.4</v>
      </c>
      <c r="Q111" s="21">
        <v>1.0071824089999999</v>
      </c>
      <c r="R111" s="21"/>
      <c r="S111" s="21"/>
      <c r="T111" s="21"/>
      <c r="U111" s="21">
        <v>462.4</v>
      </c>
      <c r="V111" s="21">
        <v>0.46948221699999998</v>
      </c>
    </row>
    <row r="112" spans="1:22" ht="15.75" x14ac:dyDescent="0.25">
      <c r="A112" s="21"/>
      <c r="B112" s="21">
        <v>463.2</v>
      </c>
      <c r="C112" s="21">
        <v>0.61143571500000005</v>
      </c>
      <c r="D112" s="21"/>
      <c r="E112" s="21"/>
      <c r="F112" s="21">
        <v>463.2</v>
      </c>
      <c r="G112" s="21">
        <v>0.94177702699999999</v>
      </c>
      <c r="H112" s="21"/>
      <c r="I112" s="21"/>
      <c r="J112" s="21"/>
      <c r="K112" s="21">
        <v>463.2</v>
      </c>
      <c r="L112" s="21">
        <v>0.64436876799999998</v>
      </c>
      <c r="M112" s="21"/>
      <c r="N112" s="21"/>
      <c r="O112" s="21"/>
      <c r="P112" s="21">
        <v>463.2</v>
      </c>
      <c r="Q112" s="21">
        <v>0.98997191100000004</v>
      </c>
      <c r="R112" s="21"/>
      <c r="S112" s="21"/>
      <c r="T112" s="21"/>
      <c r="U112" s="21">
        <v>463.2</v>
      </c>
      <c r="V112" s="21">
        <v>0.46517251700000001</v>
      </c>
    </row>
    <row r="113" spans="1:22" ht="15.75" x14ac:dyDescent="0.25">
      <c r="A113" s="21"/>
      <c r="B113" s="21">
        <v>463.9</v>
      </c>
      <c r="C113" s="21">
        <v>0.60885027199999997</v>
      </c>
      <c r="D113" s="21"/>
      <c r="E113" s="21"/>
      <c r="F113" s="21">
        <v>463.9</v>
      </c>
      <c r="G113" s="21">
        <v>0.93706704600000001</v>
      </c>
      <c r="H113" s="21"/>
      <c r="I113" s="21"/>
      <c r="J113" s="21"/>
      <c r="K113" s="21">
        <v>463.9</v>
      </c>
      <c r="L113" s="21">
        <v>0.63465115500000002</v>
      </c>
      <c r="M113" s="21"/>
      <c r="N113" s="21"/>
      <c r="O113" s="21"/>
      <c r="P113" s="21">
        <v>463.9</v>
      </c>
      <c r="Q113" s="21">
        <v>0.97327604499999998</v>
      </c>
      <c r="R113" s="21"/>
      <c r="S113" s="21"/>
      <c r="T113" s="21"/>
      <c r="U113" s="21">
        <v>463.9</v>
      </c>
      <c r="V113" s="21">
        <v>0.46242102899999998</v>
      </c>
    </row>
    <row r="114" spans="1:22" ht="15.75" x14ac:dyDescent="0.25">
      <c r="A114" s="21"/>
      <c r="B114" s="21">
        <v>464.7</v>
      </c>
      <c r="C114" s="21">
        <v>0.60652963699999995</v>
      </c>
      <c r="D114" s="21"/>
      <c r="E114" s="21"/>
      <c r="F114" s="21">
        <v>464.7</v>
      </c>
      <c r="G114" s="21">
        <v>0.93414535200000004</v>
      </c>
      <c r="H114" s="21"/>
      <c r="I114" s="21"/>
      <c r="J114" s="21"/>
      <c r="K114" s="21">
        <v>464.7</v>
      </c>
      <c r="L114" s="21">
        <v>0.62451980299999998</v>
      </c>
      <c r="M114" s="21"/>
      <c r="N114" s="21"/>
      <c r="O114" s="21"/>
      <c r="P114" s="21">
        <v>464.7</v>
      </c>
      <c r="Q114" s="21">
        <v>0.957339724</v>
      </c>
      <c r="R114" s="21"/>
      <c r="S114" s="21"/>
      <c r="T114" s="21"/>
      <c r="U114" s="21">
        <v>464.7</v>
      </c>
      <c r="V114" s="21">
        <v>0.45998748</v>
      </c>
    </row>
    <row r="115" spans="1:22" ht="15.75" x14ac:dyDescent="0.25">
      <c r="A115" s="21"/>
      <c r="B115" s="21">
        <v>465.4</v>
      </c>
      <c r="C115" s="21">
        <v>0.60454835799999995</v>
      </c>
      <c r="D115" s="21"/>
      <c r="E115" s="21"/>
      <c r="F115" s="21">
        <v>465.4</v>
      </c>
      <c r="G115" s="21">
        <v>0.93181360300000005</v>
      </c>
      <c r="H115" s="21"/>
      <c r="I115" s="21"/>
      <c r="J115" s="21"/>
      <c r="K115" s="21">
        <v>465.4</v>
      </c>
      <c r="L115" s="21">
        <v>0.61443380700000005</v>
      </c>
      <c r="M115" s="21"/>
      <c r="N115" s="21"/>
      <c r="O115" s="21"/>
      <c r="P115" s="21">
        <v>465.4</v>
      </c>
      <c r="Q115" s="21">
        <v>0.94101693099999995</v>
      </c>
      <c r="R115" s="21"/>
      <c r="S115" s="21"/>
      <c r="T115" s="21"/>
      <c r="U115" s="21">
        <v>465.4</v>
      </c>
      <c r="V115" s="21">
        <v>0.45678035299999997</v>
      </c>
    </row>
    <row r="116" spans="1:22" ht="15.75" x14ac:dyDescent="0.25">
      <c r="A116" s="21"/>
      <c r="B116" s="21">
        <v>466.2</v>
      </c>
      <c r="C116" s="21">
        <v>0.60238893299999996</v>
      </c>
      <c r="D116" s="21"/>
      <c r="E116" s="21"/>
      <c r="F116" s="21">
        <v>466.2</v>
      </c>
      <c r="G116" s="21">
        <v>0.92806259999999996</v>
      </c>
      <c r="H116" s="21"/>
      <c r="I116" s="21"/>
      <c r="J116" s="21"/>
      <c r="K116" s="21">
        <v>466.2</v>
      </c>
      <c r="L116" s="21">
        <v>0.60475166000000002</v>
      </c>
      <c r="M116" s="21"/>
      <c r="N116" s="21"/>
      <c r="O116" s="21"/>
      <c r="P116" s="21">
        <v>466.2</v>
      </c>
      <c r="Q116" s="21">
        <v>0.92529675199999994</v>
      </c>
      <c r="R116" s="21"/>
      <c r="S116" s="21"/>
      <c r="T116" s="21"/>
      <c r="U116" s="21">
        <v>466.2</v>
      </c>
      <c r="V116" s="21">
        <v>0.45308054800000003</v>
      </c>
    </row>
    <row r="117" spans="1:22" ht="15.75" x14ac:dyDescent="0.25">
      <c r="A117" s="21"/>
      <c r="B117" s="21">
        <v>466.9</v>
      </c>
      <c r="C117" s="21">
        <v>0.60073715500000002</v>
      </c>
      <c r="D117" s="21"/>
      <c r="E117" s="21"/>
      <c r="F117" s="21">
        <v>466.9</v>
      </c>
      <c r="G117" s="21">
        <v>0.92417184399999996</v>
      </c>
      <c r="H117" s="21"/>
      <c r="I117" s="21"/>
      <c r="J117" s="21"/>
      <c r="K117" s="21">
        <v>466.9</v>
      </c>
      <c r="L117" s="21">
        <v>0.59503675199999995</v>
      </c>
      <c r="M117" s="21"/>
      <c r="N117" s="21"/>
      <c r="O117" s="21"/>
      <c r="P117" s="21">
        <v>466.9</v>
      </c>
      <c r="Q117" s="21">
        <v>0.91016008900000001</v>
      </c>
      <c r="R117" s="21"/>
      <c r="S117" s="21"/>
      <c r="T117" s="21"/>
      <c r="U117" s="21">
        <v>466.9</v>
      </c>
      <c r="V117" s="21">
        <v>0.44787507500000001</v>
      </c>
    </row>
    <row r="118" spans="1:22" ht="15.75" x14ac:dyDescent="0.25">
      <c r="A118" s="21"/>
      <c r="B118" s="21">
        <v>467.6</v>
      </c>
      <c r="C118" s="21">
        <v>0.59898168500000004</v>
      </c>
      <c r="D118" s="21"/>
      <c r="E118" s="21"/>
      <c r="F118" s="21">
        <v>467.6</v>
      </c>
      <c r="G118" s="21">
        <v>0.92206520599999997</v>
      </c>
      <c r="H118" s="21"/>
      <c r="I118" s="21"/>
      <c r="J118" s="21"/>
      <c r="K118" s="21">
        <v>467.6</v>
      </c>
      <c r="L118" s="21">
        <v>0.58683215099999997</v>
      </c>
      <c r="M118" s="21"/>
      <c r="N118" s="21"/>
      <c r="O118" s="21"/>
      <c r="P118" s="21">
        <v>467.6</v>
      </c>
      <c r="Q118" s="21">
        <v>0.89571746900000004</v>
      </c>
      <c r="R118" s="21"/>
      <c r="S118" s="21"/>
      <c r="T118" s="21"/>
      <c r="U118" s="21">
        <v>467.6</v>
      </c>
      <c r="V118" s="21">
        <v>0.44361314099999999</v>
      </c>
    </row>
    <row r="119" spans="1:22" ht="15.75" x14ac:dyDescent="0.25">
      <c r="A119" s="21"/>
      <c r="B119" s="21">
        <v>468.4</v>
      </c>
      <c r="C119" s="21">
        <v>0.59705084900000005</v>
      </c>
      <c r="D119" s="21"/>
      <c r="E119" s="21"/>
      <c r="F119" s="21">
        <v>468.4</v>
      </c>
      <c r="G119" s="21">
        <v>0.91918960599999999</v>
      </c>
      <c r="H119" s="21"/>
      <c r="I119" s="21"/>
      <c r="J119" s="21"/>
      <c r="K119" s="21">
        <v>468.4</v>
      </c>
      <c r="L119" s="21">
        <v>0.57827931399999999</v>
      </c>
      <c r="M119" s="21"/>
      <c r="N119" s="21"/>
      <c r="O119" s="21"/>
      <c r="P119" s="21">
        <v>468.4</v>
      </c>
      <c r="Q119" s="21">
        <v>0.88029289300000002</v>
      </c>
      <c r="R119" s="21"/>
      <c r="S119" s="21"/>
      <c r="T119" s="21"/>
      <c r="U119" s="21">
        <v>468.4</v>
      </c>
      <c r="V119" s="21">
        <v>0.43930008700000001</v>
      </c>
    </row>
    <row r="120" spans="1:22" ht="15.75" x14ac:dyDescent="0.25">
      <c r="A120" s="21"/>
      <c r="B120" s="21">
        <v>469.1</v>
      </c>
      <c r="C120" s="21">
        <v>0.59617743199999995</v>
      </c>
      <c r="D120" s="21"/>
      <c r="E120" s="21"/>
      <c r="F120" s="21">
        <v>469.1</v>
      </c>
      <c r="G120" s="21">
        <v>0.91650832800000004</v>
      </c>
      <c r="H120" s="21"/>
      <c r="I120" s="21"/>
      <c r="J120" s="21"/>
      <c r="K120" s="21">
        <v>469.1</v>
      </c>
      <c r="L120" s="21">
        <v>0.570644339</v>
      </c>
      <c r="M120" s="21"/>
      <c r="N120" s="21"/>
      <c r="O120" s="21"/>
      <c r="P120" s="21">
        <v>469.1</v>
      </c>
      <c r="Q120" s="21">
        <v>0.86724950199999995</v>
      </c>
      <c r="R120" s="21"/>
      <c r="S120" s="21"/>
      <c r="T120" s="21"/>
      <c r="U120" s="21">
        <v>469.1</v>
      </c>
      <c r="V120" s="21">
        <v>0.436140007</v>
      </c>
    </row>
    <row r="121" spans="1:22" ht="15.75" x14ac:dyDescent="0.25">
      <c r="A121" s="21"/>
      <c r="B121" s="21">
        <v>469.9</v>
      </c>
      <c r="C121" s="21">
        <v>0.59400514199999999</v>
      </c>
      <c r="D121" s="21"/>
      <c r="E121" s="21"/>
      <c r="F121" s="21">
        <v>469.9</v>
      </c>
      <c r="G121" s="21">
        <v>0.91269081100000005</v>
      </c>
      <c r="H121" s="21"/>
      <c r="I121" s="21"/>
      <c r="J121" s="21"/>
      <c r="K121" s="21">
        <v>469.9</v>
      </c>
      <c r="L121" s="21">
        <v>0.561877352</v>
      </c>
      <c r="M121" s="21"/>
      <c r="N121" s="21"/>
      <c r="O121" s="21"/>
      <c r="P121" s="21">
        <v>469.9</v>
      </c>
      <c r="Q121" s="21">
        <v>0.852419492</v>
      </c>
      <c r="R121" s="21"/>
      <c r="S121" s="21"/>
      <c r="T121" s="21"/>
      <c r="U121" s="21">
        <v>469.9</v>
      </c>
      <c r="V121" s="21">
        <v>0.43195796600000003</v>
      </c>
    </row>
    <row r="122" spans="1:22" ht="15.75" x14ac:dyDescent="0.25">
      <c r="A122" s="21"/>
      <c r="B122" s="21">
        <v>470.6</v>
      </c>
      <c r="C122" s="21">
        <v>0.59265390699999998</v>
      </c>
      <c r="D122" s="21"/>
      <c r="E122" s="21"/>
      <c r="F122" s="21">
        <v>470.6</v>
      </c>
      <c r="G122" s="21">
        <v>0.91198146800000002</v>
      </c>
      <c r="H122" s="21"/>
      <c r="I122" s="21"/>
      <c r="J122" s="21"/>
      <c r="K122" s="21">
        <v>470.6</v>
      </c>
      <c r="L122" s="21">
        <v>0.55436155799999998</v>
      </c>
      <c r="M122" s="21"/>
      <c r="N122" s="21"/>
      <c r="O122" s="21"/>
      <c r="P122" s="21">
        <v>470.6</v>
      </c>
      <c r="Q122" s="21">
        <v>0.84147386099999999</v>
      </c>
      <c r="R122" s="21"/>
      <c r="S122" s="21"/>
      <c r="T122" s="21"/>
      <c r="U122" s="21">
        <v>470.6</v>
      </c>
      <c r="V122" s="21">
        <v>0.42898389100000001</v>
      </c>
    </row>
    <row r="123" spans="1:22" ht="15.75" x14ac:dyDescent="0.25">
      <c r="A123" s="21"/>
      <c r="B123" s="21">
        <v>471.4</v>
      </c>
      <c r="C123" s="21">
        <v>0.59120531200000004</v>
      </c>
      <c r="D123" s="21"/>
      <c r="E123" s="21"/>
      <c r="F123" s="21">
        <v>471.4</v>
      </c>
      <c r="G123" s="21">
        <v>0.90989183500000004</v>
      </c>
      <c r="H123" s="21"/>
      <c r="I123" s="21"/>
      <c r="J123" s="21"/>
      <c r="K123" s="21">
        <v>471.4</v>
      </c>
      <c r="L123" s="21">
        <v>0.54691632499999998</v>
      </c>
      <c r="M123" s="21"/>
      <c r="N123" s="21"/>
      <c r="O123" s="21"/>
      <c r="P123" s="21">
        <v>471.4</v>
      </c>
      <c r="Q123" s="21">
        <v>0.82781218199999995</v>
      </c>
      <c r="R123" s="21"/>
      <c r="S123" s="21"/>
      <c r="T123" s="21"/>
      <c r="U123" s="21">
        <v>471.4</v>
      </c>
      <c r="V123" s="21">
        <v>0.42517104900000002</v>
      </c>
    </row>
    <row r="124" spans="1:22" ht="15.75" x14ac:dyDescent="0.25">
      <c r="A124" s="21"/>
      <c r="B124" s="21">
        <v>472.1</v>
      </c>
      <c r="C124" s="21">
        <v>0.59065664399999995</v>
      </c>
      <c r="D124" s="21"/>
      <c r="E124" s="21"/>
      <c r="F124" s="21">
        <v>472.1</v>
      </c>
      <c r="G124" s="21">
        <v>0.90977506900000005</v>
      </c>
      <c r="H124" s="21"/>
      <c r="I124" s="21"/>
      <c r="J124" s="21"/>
      <c r="K124" s="21">
        <v>472.1</v>
      </c>
      <c r="L124" s="21">
        <v>0.54060008000000004</v>
      </c>
      <c r="M124" s="21"/>
      <c r="N124" s="21"/>
      <c r="O124" s="21"/>
      <c r="P124" s="21">
        <v>472.1</v>
      </c>
      <c r="Q124" s="21">
        <v>0.81850787300000005</v>
      </c>
      <c r="R124" s="21"/>
      <c r="S124" s="21"/>
      <c r="T124" s="21"/>
      <c r="U124" s="21">
        <v>472.1</v>
      </c>
      <c r="V124" s="21">
        <v>0.42238309200000002</v>
      </c>
    </row>
    <row r="125" spans="1:22" ht="15.75" x14ac:dyDescent="0.25">
      <c r="A125" s="21"/>
      <c r="B125" s="21">
        <v>472.9</v>
      </c>
      <c r="C125" s="21">
        <v>0.58905867099999998</v>
      </c>
      <c r="D125" s="21"/>
      <c r="E125" s="21"/>
      <c r="F125" s="21">
        <v>472.9</v>
      </c>
      <c r="G125" s="21">
        <v>0.90847246400000004</v>
      </c>
      <c r="H125" s="21"/>
      <c r="I125" s="21"/>
      <c r="J125" s="21"/>
      <c r="K125" s="21">
        <v>472.9</v>
      </c>
      <c r="L125" s="21">
        <v>0.53478481899999997</v>
      </c>
      <c r="M125" s="21"/>
      <c r="N125" s="21"/>
      <c r="O125" s="21"/>
      <c r="P125" s="21">
        <v>472.9</v>
      </c>
      <c r="Q125" s="21">
        <v>0.80724829899999995</v>
      </c>
      <c r="R125" s="21"/>
      <c r="S125" s="21"/>
      <c r="T125" s="21"/>
      <c r="U125" s="21">
        <v>472.9</v>
      </c>
      <c r="V125" s="21">
        <v>0.41898847</v>
      </c>
    </row>
    <row r="126" spans="1:22" ht="15.75" x14ac:dyDescent="0.25">
      <c r="A126" s="21"/>
      <c r="B126" s="21">
        <v>473.6</v>
      </c>
      <c r="C126" s="21">
        <v>0.58915705399999996</v>
      </c>
      <c r="D126" s="21"/>
      <c r="E126" s="21"/>
      <c r="F126" s="21">
        <v>473.6</v>
      </c>
      <c r="G126" s="21">
        <v>0.90912916700000002</v>
      </c>
      <c r="H126" s="21"/>
      <c r="I126" s="21"/>
      <c r="J126" s="21"/>
      <c r="K126" s="21">
        <v>473.6</v>
      </c>
      <c r="L126" s="21">
        <v>0.52956460699999996</v>
      </c>
      <c r="M126" s="21"/>
      <c r="N126" s="21"/>
      <c r="O126" s="21"/>
      <c r="P126" s="21">
        <v>473.6</v>
      </c>
      <c r="Q126" s="21">
        <v>0.79834584099999994</v>
      </c>
      <c r="R126" s="21"/>
      <c r="S126" s="21"/>
      <c r="T126" s="21"/>
      <c r="U126" s="21">
        <v>473.6</v>
      </c>
      <c r="V126" s="21">
        <v>0.41714173900000001</v>
      </c>
    </row>
    <row r="127" spans="1:22" ht="15.75" x14ac:dyDescent="0.25">
      <c r="A127" s="21"/>
      <c r="B127" s="21">
        <v>474.4</v>
      </c>
      <c r="C127" s="21">
        <v>0.58930188800000005</v>
      </c>
      <c r="D127" s="21"/>
      <c r="E127" s="21"/>
      <c r="F127" s="21">
        <v>474.4</v>
      </c>
      <c r="G127" s="21">
        <v>0.90844185899999996</v>
      </c>
      <c r="H127" s="21"/>
      <c r="I127" s="21"/>
      <c r="J127" s="21"/>
      <c r="K127" s="21">
        <v>474.4</v>
      </c>
      <c r="L127" s="21">
        <v>0.524669316</v>
      </c>
      <c r="M127" s="21"/>
      <c r="N127" s="21"/>
      <c r="O127" s="21"/>
      <c r="P127" s="21">
        <v>474.4</v>
      </c>
      <c r="Q127" s="21">
        <v>0.78997074899999997</v>
      </c>
      <c r="R127" s="21"/>
      <c r="S127" s="21"/>
      <c r="T127" s="21"/>
      <c r="U127" s="21">
        <v>474.4</v>
      </c>
      <c r="V127" s="21">
        <v>0.41539413600000002</v>
      </c>
    </row>
    <row r="128" spans="1:22" ht="15.75" x14ac:dyDescent="0.25">
      <c r="A128" s="21"/>
      <c r="B128" s="21">
        <v>475.1</v>
      </c>
      <c r="C128" s="21">
        <v>0.59094785999999999</v>
      </c>
      <c r="D128" s="21"/>
      <c r="E128" s="21"/>
      <c r="F128" s="21">
        <v>475.1</v>
      </c>
      <c r="G128" s="21">
        <v>0.90777165900000001</v>
      </c>
      <c r="H128" s="21"/>
      <c r="I128" s="21"/>
      <c r="J128" s="21"/>
      <c r="K128" s="21">
        <v>475.1</v>
      </c>
      <c r="L128" s="21">
        <v>0.51954363100000001</v>
      </c>
      <c r="M128" s="21"/>
      <c r="N128" s="21"/>
      <c r="O128" s="21"/>
      <c r="P128" s="21">
        <v>475.1</v>
      </c>
      <c r="Q128" s="21">
        <v>0.78232548700000004</v>
      </c>
      <c r="R128" s="21"/>
      <c r="S128" s="21"/>
      <c r="T128" s="21"/>
      <c r="U128" s="21">
        <v>475.1</v>
      </c>
      <c r="V128" s="21">
        <v>0.41292983</v>
      </c>
    </row>
    <row r="129" spans="1:22" ht="15.75" x14ac:dyDescent="0.25">
      <c r="A129" s="21"/>
      <c r="B129" s="21">
        <v>475.9</v>
      </c>
      <c r="C129" s="21">
        <v>0.59043749300000004</v>
      </c>
      <c r="D129" s="21"/>
      <c r="E129" s="21"/>
      <c r="F129" s="21">
        <v>475.9</v>
      </c>
      <c r="G129" s="21">
        <v>0.90775882900000004</v>
      </c>
      <c r="H129" s="21"/>
      <c r="I129" s="21"/>
      <c r="J129" s="21"/>
      <c r="K129" s="21">
        <v>475.9</v>
      </c>
      <c r="L129" s="21">
        <v>0.513817933</v>
      </c>
      <c r="M129" s="21"/>
      <c r="N129" s="21"/>
      <c r="O129" s="21"/>
      <c r="P129" s="21">
        <v>475.9</v>
      </c>
      <c r="Q129" s="21">
        <v>0.774368155</v>
      </c>
      <c r="R129" s="21"/>
      <c r="S129" s="21"/>
      <c r="T129" s="21"/>
      <c r="U129" s="21">
        <v>475.9</v>
      </c>
      <c r="V129" s="21">
        <v>0.40967637200000001</v>
      </c>
    </row>
    <row r="130" spans="1:22" ht="15.75" x14ac:dyDescent="0.25">
      <c r="A130" s="21"/>
      <c r="B130" s="21">
        <v>476.6</v>
      </c>
      <c r="C130" s="21">
        <v>0.59115138899999997</v>
      </c>
      <c r="D130" s="21"/>
      <c r="E130" s="21"/>
      <c r="F130" s="21">
        <v>476.6</v>
      </c>
      <c r="G130" s="21">
        <v>0.90687673300000005</v>
      </c>
      <c r="H130" s="21"/>
      <c r="I130" s="21"/>
      <c r="J130" s="21"/>
      <c r="K130" s="21">
        <v>476.6</v>
      </c>
      <c r="L130" s="21">
        <v>0.50902623700000005</v>
      </c>
      <c r="M130" s="21"/>
      <c r="N130" s="21"/>
      <c r="O130" s="21"/>
      <c r="P130" s="21">
        <v>476.6</v>
      </c>
      <c r="Q130" s="21">
        <v>0.76714127300000001</v>
      </c>
      <c r="R130" s="21"/>
      <c r="S130" s="21"/>
      <c r="T130" s="21"/>
      <c r="U130" s="21">
        <v>476.6</v>
      </c>
      <c r="V130" s="21">
        <v>0.40640604600000002</v>
      </c>
    </row>
    <row r="131" spans="1:22" ht="15.75" x14ac:dyDescent="0.25">
      <c r="A131" s="21"/>
      <c r="B131" s="21">
        <v>477.4</v>
      </c>
      <c r="C131" s="21">
        <v>0.59177864999999996</v>
      </c>
      <c r="D131" s="21"/>
      <c r="E131" s="21"/>
      <c r="F131" s="21">
        <v>477.4</v>
      </c>
      <c r="G131" s="21">
        <v>0.90777473799999997</v>
      </c>
      <c r="H131" s="21"/>
      <c r="I131" s="21"/>
      <c r="J131" s="21"/>
      <c r="K131" s="21">
        <v>477.4</v>
      </c>
      <c r="L131" s="21">
        <v>0.50517258799999998</v>
      </c>
      <c r="M131" s="21"/>
      <c r="N131" s="21"/>
      <c r="O131" s="21"/>
      <c r="P131" s="21">
        <v>477.4</v>
      </c>
      <c r="Q131" s="21">
        <v>0.76042525900000002</v>
      </c>
      <c r="R131" s="21"/>
      <c r="S131" s="21"/>
      <c r="T131" s="21"/>
      <c r="U131" s="21">
        <v>477.4</v>
      </c>
      <c r="V131" s="21">
        <v>0.40381022300000002</v>
      </c>
    </row>
    <row r="132" spans="1:22" ht="15.75" x14ac:dyDescent="0.25">
      <c r="A132" s="21"/>
      <c r="B132" s="21">
        <v>478.1</v>
      </c>
      <c r="C132" s="21">
        <v>0.59344970699999999</v>
      </c>
      <c r="D132" s="21"/>
      <c r="E132" s="21"/>
      <c r="F132" s="21">
        <v>478.1</v>
      </c>
      <c r="G132" s="21">
        <v>0.907780637</v>
      </c>
      <c r="H132" s="21"/>
      <c r="I132" s="21"/>
      <c r="J132" s="21"/>
      <c r="K132" s="21">
        <v>478.1</v>
      </c>
      <c r="L132" s="21">
        <v>0.50144006200000002</v>
      </c>
      <c r="M132" s="21"/>
      <c r="N132" s="21"/>
      <c r="O132" s="21"/>
      <c r="P132" s="21">
        <v>478.1</v>
      </c>
      <c r="Q132" s="21">
        <v>0.75541876799999996</v>
      </c>
      <c r="R132" s="21"/>
      <c r="S132" s="21"/>
      <c r="T132" s="21"/>
      <c r="U132" s="21">
        <v>478.1</v>
      </c>
      <c r="V132" s="21">
        <v>0.40148063899999997</v>
      </c>
    </row>
    <row r="133" spans="1:22" ht="15.75" x14ac:dyDescent="0.25">
      <c r="A133" s="21"/>
      <c r="B133" s="21">
        <v>478.9</v>
      </c>
      <c r="C133" s="21">
        <v>0.59546604299999994</v>
      </c>
      <c r="D133" s="21"/>
      <c r="E133" s="21"/>
      <c r="F133" s="21">
        <v>478.9</v>
      </c>
      <c r="G133" s="21">
        <v>0.91090848000000002</v>
      </c>
      <c r="H133" s="21"/>
      <c r="I133" s="21"/>
      <c r="J133" s="21"/>
      <c r="K133" s="21">
        <v>478.9</v>
      </c>
      <c r="L133" s="21">
        <v>0.49793647600000002</v>
      </c>
      <c r="M133" s="21"/>
      <c r="N133" s="21"/>
      <c r="O133" s="21"/>
      <c r="P133" s="21">
        <v>478.9</v>
      </c>
      <c r="Q133" s="21">
        <v>0.74911125999999995</v>
      </c>
      <c r="R133" s="21"/>
      <c r="S133" s="21"/>
      <c r="T133" s="21"/>
      <c r="U133" s="21">
        <v>478.9</v>
      </c>
      <c r="V133" s="21">
        <v>0.39904626999999998</v>
      </c>
    </row>
    <row r="134" spans="1:22" ht="15.75" x14ac:dyDescent="0.25">
      <c r="A134" s="21"/>
      <c r="B134" s="21">
        <v>479.6</v>
      </c>
      <c r="C134" s="21">
        <v>0.59802560299999996</v>
      </c>
      <c r="D134" s="21"/>
      <c r="E134" s="21"/>
      <c r="F134" s="21">
        <v>479.6</v>
      </c>
      <c r="G134" s="21">
        <v>0.91215896500000004</v>
      </c>
      <c r="H134" s="21"/>
      <c r="I134" s="21"/>
      <c r="J134" s="21"/>
      <c r="K134" s="21">
        <v>479.6</v>
      </c>
      <c r="L134" s="21">
        <v>0.49522087799999998</v>
      </c>
      <c r="M134" s="21"/>
      <c r="N134" s="21"/>
      <c r="O134" s="21"/>
      <c r="P134" s="21">
        <v>479.6</v>
      </c>
      <c r="Q134" s="21">
        <v>0.74509301900000002</v>
      </c>
      <c r="R134" s="21"/>
      <c r="S134" s="21"/>
      <c r="T134" s="21"/>
      <c r="U134" s="21">
        <v>479.6</v>
      </c>
      <c r="V134" s="21">
        <v>0.39654043100000003</v>
      </c>
    </row>
    <row r="135" spans="1:22" ht="15.75" x14ac:dyDescent="0.25">
      <c r="A135" s="21"/>
      <c r="B135" s="21">
        <v>480.3</v>
      </c>
      <c r="C135" s="21">
        <v>0.60020272200000002</v>
      </c>
      <c r="D135" s="21"/>
      <c r="E135" s="21"/>
      <c r="F135" s="21">
        <v>480.3</v>
      </c>
      <c r="G135" s="21">
        <v>0.91443571400000001</v>
      </c>
      <c r="H135" s="21"/>
      <c r="I135" s="21"/>
      <c r="J135" s="21"/>
      <c r="K135" s="21">
        <v>480.3</v>
      </c>
      <c r="L135" s="21">
        <v>0.492896693</v>
      </c>
      <c r="M135" s="21"/>
      <c r="N135" s="21"/>
      <c r="O135" s="21"/>
      <c r="P135" s="21">
        <v>480.3</v>
      </c>
      <c r="Q135" s="21">
        <v>0.74033712900000004</v>
      </c>
      <c r="R135" s="21"/>
      <c r="S135" s="21"/>
      <c r="T135" s="21"/>
      <c r="U135" s="21">
        <v>480.3</v>
      </c>
      <c r="V135" s="21">
        <v>0.39414296199999999</v>
      </c>
    </row>
    <row r="136" spans="1:22" ht="15.75" x14ac:dyDescent="0.25">
      <c r="A136" s="21"/>
      <c r="B136" s="21">
        <v>481.1</v>
      </c>
      <c r="C136" s="21">
        <v>0.60211463700000001</v>
      </c>
      <c r="D136" s="21"/>
      <c r="E136" s="21"/>
      <c r="F136" s="21">
        <v>481.1</v>
      </c>
      <c r="G136" s="21">
        <v>0.91703992899999998</v>
      </c>
      <c r="H136" s="21"/>
      <c r="I136" s="21"/>
      <c r="J136" s="21"/>
      <c r="K136" s="21">
        <v>481.1</v>
      </c>
      <c r="L136" s="21">
        <v>0.49074962799999999</v>
      </c>
      <c r="M136" s="21"/>
      <c r="N136" s="21"/>
      <c r="O136" s="21"/>
      <c r="P136" s="21">
        <v>481.1</v>
      </c>
      <c r="Q136" s="21">
        <v>0.73821538900000006</v>
      </c>
      <c r="R136" s="21"/>
      <c r="S136" s="21"/>
      <c r="T136" s="21"/>
      <c r="U136" s="21">
        <v>481.1</v>
      </c>
      <c r="V136" s="21">
        <v>0.39215864299999997</v>
      </c>
    </row>
    <row r="137" spans="1:22" ht="15.75" x14ac:dyDescent="0.25">
      <c r="A137" s="21"/>
      <c r="B137" s="21">
        <v>481.8</v>
      </c>
      <c r="C137" s="21">
        <v>0.60408339200000005</v>
      </c>
      <c r="D137" s="21"/>
      <c r="E137" s="21"/>
      <c r="F137" s="21">
        <v>481.8</v>
      </c>
      <c r="G137" s="21">
        <v>0.91981407599999998</v>
      </c>
      <c r="H137" s="21"/>
      <c r="I137" s="21"/>
      <c r="J137" s="21"/>
      <c r="K137" s="21">
        <v>481.8</v>
      </c>
      <c r="L137" s="21">
        <v>0.48811663500000002</v>
      </c>
      <c r="M137" s="21"/>
      <c r="N137" s="21"/>
      <c r="O137" s="21"/>
      <c r="P137" s="21">
        <v>481.8</v>
      </c>
      <c r="Q137" s="21">
        <v>0.73477340599999996</v>
      </c>
      <c r="R137" s="21"/>
      <c r="S137" s="21"/>
      <c r="T137" s="21"/>
      <c r="U137" s="21">
        <v>481.8</v>
      </c>
      <c r="V137" s="21">
        <v>0.39011899999999999</v>
      </c>
    </row>
    <row r="138" spans="1:22" ht="15.75" x14ac:dyDescent="0.25">
      <c r="A138" s="21"/>
      <c r="B138" s="21">
        <v>482.6</v>
      </c>
      <c r="C138" s="21">
        <v>0.60771258500000003</v>
      </c>
      <c r="D138" s="21"/>
      <c r="E138" s="21"/>
      <c r="F138" s="21">
        <v>482.6</v>
      </c>
      <c r="G138" s="21">
        <v>0.92320186599999998</v>
      </c>
      <c r="H138" s="21"/>
      <c r="I138" s="21"/>
      <c r="J138" s="21"/>
      <c r="K138" s="21">
        <v>482.6</v>
      </c>
      <c r="L138" s="21">
        <v>0.48764738899999999</v>
      </c>
      <c r="M138" s="21"/>
      <c r="N138" s="21"/>
      <c r="O138" s="21"/>
      <c r="P138" s="21">
        <v>482.6</v>
      </c>
      <c r="Q138" s="21">
        <v>0.73373601300000002</v>
      </c>
      <c r="R138" s="21"/>
      <c r="S138" s="21"/>
      <c r="T138" s="21"/>
      <c r="U138" s="21">
        <v>482.6</v>
      </c>
      <c r="V138" s="21">
        <v>0.389388346</v>
      </c>
    </row>
    <row r="139" spans="1:22" ht="15.75" x14ac:dyDescent="0.25">
      <c r="A139" s="21"/>
      <c r="B139" s="21">
        <v>483.3</v>
      </c>
      <c r="C139" s="21">
        <v>0.60937473099999995</v>
      </c>
      <c r="D139" s="21"/>
      <c r="E139" s="21"/>
      <c r="F139" s="21">
        <v>483.3</v>
      </c>
      <c r="G139" s="21">
        <v>0.92465953499999998</v>
      </c>
      <c r="H139" s="21"/>
      <c r="I139" s="21"/>
      <c r="J139" s="21"/>
      <c r="K139" s="21">
        <v>483.3</v>
      </c>
      <c r="L139" s="21">
        <v>0.48615624000000002</v>
      </c>
      <c r="M139" s="21"/>
      <c r="N139" s="21"/>
      <c r="O139" s="21"/>
      <c r="P139" s="21">
        <v>483.3</v>
      </c>
      <c r="Q139" s="21">
        <v>0.73189925300000003</v>
      </c>
      <c r="R139" s="21"/>
      <c r="S139" s="21"/>
      <c r="T139" s="21"/>
      <c r="U139" s="21">
        <v>483.3</v>
      </c>
      <c r="V139" s="21">
        <v>0.38799734499999999</v>
      </c>
    </row>
    <row r="140" spans="1:22" ht="15.75" x14ac:dyDescent="0.25">
      <c r="A140" s="21"/>
      <c r="B140" s="21">
        <v>484.1</v>
      </c>
      <c r="C140" s="21">
        <v>0.61111229499999997</v>
      </c>
      <c r="D140" s="21"/>
      <c r="E140" s="21"/>
      <c r="F140" s="21">
        <v>484.1</v>
      </c>
      <c r="G140" s="21">
        <v>0.92901644400000005</v>
      </c>
      <c r="H140" s="21"/>
      <c r="I140" s="21"/>
      <c r="J140" s="21"/>
      <c r="K140" s="21">
        <v>484.1</v>
      </c>
      <c r="L140" s="21">
        <v>0.48440475</v>
      </c>
      <c r="M140" s="21"/>
      <c r="N140" s="21"/>
      <c r="O140" s="21"/>
      <c r="P140" s="21">
        <v>484.1</v>
      </c>
      <c r="Q140" s="21">
        <v>0.73127411200000003</v>
      </c>
      <c r="R140" s="21"/>
      <c r="S140" s="21"/>
      <c r="T140" s="21"/>
      <c r="U140" s="21">
        <v>484.1</v>
      </c>
      <c r="V140" s="21">
        <v>0.38680358199999998</v>
      </c>
    </row>
    <row r="141" spans="1:22" ht="15.75" x14ac:dyDescent="0.25">
      <c r="A141" s="21"/>
      <c r="B141" s="21">
        <v>484.8</v>
      </c>
      <c r="C141" s="21">
        <v>0.61325107300000004</v>
      </c>
      <c r="D141" s="21"/>
      <c r="E141" s="21"/>
      <c r="F141" s="21">
        <v>484.8</v>
      </c>
      <c r="G141" s="21">
        <v>0.93141973499999997</v>
      </c>
      <c r="H141" s="21"/>
      <c r="I141" s="21"/>
      <c r="J141" s="21"/>
      <c r="K141" s="21">
        <v>484.8</v>
      </c>
      <c r="L141" s="21">
        <v>0.48345901699999999</v>
      </c>
      <c r="M141" s="21"/>
      <c r="N141" s="21"/>
      <c r="O141" s="21"/>
      <c r="P141" s="21">
        <v>484.8</v>
      </c>
      <c r="Q141" s="21">
        <v>0.73091463000000001</v>
      </c>
      <c r="R141" s="21"/>
      <c r="S141" s="21"/>
      <c r="T141" s="21"/>
      <c r="U141" s="21">
        <v>484.8</v>
      </c>
      <c r="V141" s="21">
        <v>0.38384769800000001</v>
      </c>
    </row>
    <row r="142" spans="1:22" ht="15.75" x14ac:dyDescent="0.25">
      <c r="A142" s="21"/>
      <c r="B142" s="21">
        <v>485.6</v>
      </c>
      <c r="C142" s="21">
        <v>0.61631469900000002</v>
      </c>
      <c r="D142" s="21"/>
      <c r="E142" s="21"/>
      <c r="F142" s="21">
        <v>485.6</v>
      </c>
      <c r="G142" s="21">
        <v>0.93435269099999996</v>
      </c>
      <c r="H142" s="21"/>
      <c r="I142" s="21"/>
      <c r="J142" s="21"/>
      <c r="K142" s="21">
        <v>485.6</v>
      </c>
      <c r="L142" s="21">
        <v>0.48209028700000001</v>
      </c>
      <c r="M142" s="21"/>
      <c r="N142" s="21"/>
      <c r="O142" s="21"/>
      <c r="P142" s="21">
        <v>485.6</v>
      </c>
      <c r="Q142" s="21">
        <v>0.73075468200000004</v>
      </c>
      <c r="R142" s="21"/>
      <c r="S142" s="21"/>
      <c r="T142" s="21"/>
      <c r="U142" s="21">
        <v>485.6</v>
      </c>
      <c r="V142" s="21">
        <v>0.381468427</v>
      </c>
    </row>
    <row r="143" spans="1:22" ht="15.75" x14ac:dyDescent="0.25">
      <c r="A143" s="21"/>
      <c r="B143" s="21">
        <v>486.3</v>
      </c>
      <c r="C143" s="21">
        <v>0.62025347099999995</v>
      </c>
      <c r="D143" s="21"/>
      <c r="E143" s="21"/>
      <c r="F143" s="21">
        <v>486.3</v>
      </c>
      <c r="G143" s="21">
        <v>0.93786953100000003</v>
      </c>
      <c r="H143" s="21"/>
      <c r="I143" s="21"/>
      <c r="J143" s="21"/>
      <c r="K143" s="21">
        <v>486.3</v>
      </c>
      <c r="L143" s="21">
        <v>0.48288118499999999</v>
      </c>
      <c r="M143" s="21"/>
      <c r="N143" s="21"/>
      <c r="O143" s="21"/>
      <c r="P143" s="21">
        <v>486.3</v>
      </c>
      <c r="Q143" s="21">
        <v>0.73171202999999996</v>
      </c>
      <c r="R143" s="21"/>
      <c r="S143" s="21"/>
      <c r="T143" s="21"/>
      <c r="U143" s="21">
        <v>486.3</v>
      </c>
      <c r="V143" s="21">
        <v>0.379394495</v>
      </c>
    </row>
    <row r="144" spans="1:22" ht="15.75" x14ac:dyDescent="0.25">
      <c r="A144" s="21"/>
      <c r="B144" s="21">
        <v>487.1</v>
      </c>
      <c r="C144" s="21">
        <v>0.62267326599999995</v>
      </c>
      <c r="D144" s="21"/>
      <c r="E144" s="21"/>
      <c r="F144" s="21">
        <v>487.1</v>
      </c>
      <c r="G144" s="21">
        <v>0.94214193099999999</v>
      </c>
      <c r="H144" s="21"/>
      <c r="I144" s="21"/>
      <c r="J144" s="21"/>
      <c r="K144" s="21">
        <v>487.1</v>
      </c>
      <c r="L144" s="21">
        <v>0.481090876</v>
      </c>
      <c r="M144" s="21"/>
      <c r="N144" s="21"/>
      <c r="O144" s="21"/>
      <c r="P144" s="21">
        <v>487.1</v>
      </c>
      <c r="Q144" s="21">
        <v>0.73298669800000005</v>
      </c>
      <c r="R144" s="21"/>
      <c r="S144" s="21"/>
      <c r="T144" s="21"/>
      <c r="U144" s="21">
        <v>487.1</v>
      </c>
      <c r="V144" s="21">
        <v>0.37729526299999999</v>
      </c>
    </row>
    <row r="145" spans="1:22" ht="15.75" x14ac:dyDescent="0.25">
      <c r="A145" s="21"/>
      <c r="B145" s="21">
        <v>487.8</v>
      </c>
      <c r="C145" s="21">
        <v>0.62663613699999998</v>
      </c>
      <c r="D145" s="21"/>
      <c r="E145" s="21"/>
      <c r="F145" s="21">
        <v>487.8</v>
      </c>
      <c r="G145" s="21">
        <v>0.94810877699999996</v>
      </c>
      <c r="H145" s="21"/>
      <c r="I145" s="21"/>
      <c r="J145" s="21"/>
      <c r="K145" s="21">
        <v>487.8</v>
      </c>
      <c r="L145" s="21">
        <v>0.48130243700000003</v>
      </c>
      <c r="M145" s="21"/>
      <c r="N145" s="21"/>
      <c r="O145" s="21"/>
      <c r="P145" s="21">
        <v>487.8</v>
      </c>
      <c r="Q145" s="21">
        <v>0.73634829800000001</v>
      </c>
      <c r="R145" s="21"/>
      <c r="S145" s="21"/>
      <c r="T145" s="21"/>
      <c r="U145" s="21">
        <v>487.8</v>
      </c>
      <c r="V145" s="21">
        <v>0.37571291600000001</v>
      </c>
    </row>
    <row r="146" spans="1:22" ht="15.75" x14ac:dyDescent="0.25">
      <c r="A146" s="21"/>
      <c r="B146" s="21">
        <v>488.6</v>
      </c>
      <c r="C146" s="21">
        <v>0.62872069200000003</v>
      </c>
      <c r="D146" s="21"/>
      <c r="E146" s="21"/>
      <c r="F146" s="21">
        <v>488.6</v>
      </c>
      <c r="G146" s="21">
        <v>0.95141233800000002</v>
      </c>
      <c r="H146" s="21"/>
      <c r="I146" s="21"/>
      <c r="J146" s="21"/>
      <c r="K146" s="21">
        <v>488.6</v>
      </c>
      <c r="L146" s="21">
        <v>0.48035064500000002</v>
      </c>
      <c r="M146" s="21"/>
      <c r="N146" s="21"/>
      <c r="O146" s="21"/>
      <c r="P146" s="21">
        <v>488.6</v>
      </c>
      <c r="Q146" s="21">
        <v>0.737426044</v>
      </c>
      <c r="R146" s="21"/>
      <c r="S146" s="21"/>
      <c r="T146" s="21"/>
      <c r="U146" s="21">
        <v>488.6</v>
      </c>
      <c r="V146" s="21">
        <v>0.373746415</v>
      </c>
    </row>
    <row r="147" spans="1:22" ht="15.75" x14ac:dyDescent="0.25">
      <c r="A147" s="21"/>
      <c r="B147" s="21">
        <v>489.3</v>
      </c>
      <c r="C147" s="21">
        <v>0.632001331</v>
      </c>
      <c r="D147" s="21"/>
      <c r="E147" s="21"/>
      <c r="F147" s="21">
        <v>489.3</v>
      </c>
      <c r="G147" s="21">
        <v>0.95789956899999995</v>
      </c>
      <c r="H147" s="21"/>
      <c r="I147" s="21"/>
      <c r="J147" s="21"/>
      <c r="K147" s="21">
        <v>489.3</v>
      </c>
      <c r="L147" s="21">
        <v>0.48056687399999998</v>
      </c>
      <c r="M147" s="21"/>
      <c r="N147" s="21"/>
      <c r="O147" s="21"/>
      <c r="P147" s="21">
        <v>489.3</v>
      </c>
      <c r="Q147" s="21">
        <v>0.73856162000000003</v>
      </c>
      <c r="R147" s="21"/>
      <c r="S147" s="21"/>
      <c r="T147" s="21"/>
      <c r="U147" s="21">
        <v>489.3</v>
      </c>
      <c r="V147" s="21">
        <v>0.37274384700000002</v>
      </c>
    </row>
    <row r="148" spans="1:22" ht="15.75" x14ac:dyDescent="0.25">
      <c r="A148" s="21"/>
      <c r="B148" s="21">
        <v>490.1</v>
      </c>
      <c r="C148" s="21">
        <v>0.63410055499999995</v>
      </c>
      <c r="D148" s="21"/>
      <c r="E148" s="21"/>
      <c r="F148" s="21">
        <v>490.1</v>
      </c>
      <c r="G148" s="21">
        <v>0.96135203400000002</v>
      </c>
      <c r="H148" s="21"/>
      <c r="I148" s="21"/>
      <c r="J148" s="21"/>
      <c r="K148" s="21">
        <v>490.1</v>
      </c>
      <c r="L148" s="21">
        <v>0.480480028</v>
      </c>
      <c r="M148" s="21"/>
      <c r="N148" s="21"/>
      <c r="O148" s="21"/>
      <c r="P148" s="21">
        <v>490.1</v>
      </c>
      <c r="Q148" s="21">
        <v>0.73928426300000005</v>
      </c>
      <c r="R148" s="21"/>
      <c r="S148" s="21"/>
      <c r="T148" s="21"/>
      <c r="U148" s="21">
        <v>490.1</v>
      </c>
      <c r="V148" s="21">
        <v>0.37176420999999998</v>
      </c>
    </row>
    <row r="149" spans="1:22" ht="15.75" x14ac:dyDescent="0.25">
      <c r="A149" s="21"/>
      <c r="B149" s="21">
        <v>490.8</v>
      </c>
      <c r="C149" s="21">
        <v>0.637501243</v>
      </c>
      <c r="D149" s="21"/>
      <c r="E149" s="21"/>
      <c r="F149" s="21">
        <v>490.8</v>
      </c>
      <c r="G149" s="21">
        <v>0.96525419700000004</v>
      </c>
      <c r="H149" s="21"/>
      <c r="I149" s="21"/>
      <c r="J149" s="21"/>
      <c r="K149" s="21">
        <v>490.8</v>
      </c>
      <c r="L149" s="21">
        <v>0.48138123700000002</v>
      </c>
      <c r="M149" s="21"/>
      <c r="N149" s="21"/>
      <c r="O149" s="21"/>
      <c r="P149" s="21">
        <v>490.8</v>
      </c>
      <c r="Q149" s="21">
        <v>0.74191361499999997</v>
      </c>
      <c r="R149" s="21"/>
      <c r="S149" s="21"/>
      <c r="T149" s="21"/>
      <c r="U149" s="21">
        <v>490.8</v>
      </c>
      <c r="V149" s="21">
        <v>0.37070132900000002</v>
      </c>
    </row>
    <row r="150" spans="1:22" ht="15.75" x14ac:dyDescent="0.25">
      <c r="A150" s="21"/>
      <c r="B150" s="21">
        <v>491.6</v>
      </c>
      <c r="C150" s="21">
        <v>0.64011998000000003</v>
      </c>
      <c r="D150" s="21"/>
      <c r="E150" s="21"/>
      <c r="F150" s="21">
        <v>491.6</v>
      </c>
      <c r="G150" s="21">
        <v>0.96918369800000004</v>
      </c>
      <c r="H150" s="21"/>
      <c r="I150" s="21"/>
      <c r="J150" s="21"/>
      <c r="K150" s="21">
        <v>491.6</v>
      </c>
      <c r="L150" s="21">
        <v>0.48195961799999998</v>
      </c>
      <c r="M150" s="21"/>
      <c r="N150" s="21"/>
      <c r="O150" s="21"/>
      <c r="P150" s="21">
        <v>491.6</v>
      </c>
      <c r="Q150" s="21">
        <v>0.74549152399999996</v>
      </c>
      <c r="R150" s="21"/>
      <c r="S150" s="21"/>
      <c r="T150" s="21"/>
      <c r="U150" s="21">
        <v>491.6</v>
      </c>
      <c r="V150" s="21">
        <v>0.36957716600000001</v>
      </c>
    </row>
    <row r="151" spans="1:22" ht="15.75" x14ac:dyDescent="0.25">
      <c r="A151" s="21"/>
      <c r="B151" s="21">
        <v>492.3</v>
      </c>
      <c r="C151" s="21">
        <v>0.64252331799999995</v>
      </c>
      <c r="D151" s="21"/>
      <c r="E151" s="21"/>
      <c r="F151" s="21">
        <v>492.3</v>
      </c>
      <c r="G151" s="21">
        <v>0.97208660599999996</v>
      </c>
      <c r="H151" s="21"/>
      <c r="I151" s="21"/>
      <c r="J151" s="21"/>
      <c r="K151" s="21">
        <v>492.3</v>
      </c>
      <c r="L151" s="21">
        <v>0.482253453</v>
      </c>
      <c r="M151" s="21"/>
      <c r="N151" s="21"/>
      <c r="O151" s="21"/>
      <c r="P151" s="21">
        <v>492.3</v>
      </c>
      <c r="Q151" s="21">
        <v>0.74630637600000005</v>
      </c>
      <c r="R151" s="21"/>
      <c r="S151" s="21"/>
      <c r="T151" s="21"/>
      <c r="U151" s="21">
        <v>492.3</v>
      </c>
      <c r="V151" s="21">
        <v>0.36682390300000001</v>
      </c>
    </row>
    <row r="152" spans="1:22" ht="15.75" x14ac:dyDescent="0.25">
      <c r="A152" s="21"/>
      <c r="B152" s="21">
        <v>493.1</v>
      </c>
      <c r="C152" s="21">
        <v>0.64382467799999998</v>
      </c>
      <c r="D152" s="21"/>
      <c r="E152" s="21"/>
      <c r="F152" s="21">
        <v>493.1</v>
      </c>
      <c r="G152" s="21">
        <v>0.97474434499999996</v>
      </c>
      <c r="H152" s="21"/>
      <c r="I152" s="21"/>
      <c r="J152" s="21"/>
      <c r="K152" s="21">
        <v>493.1</v>
      </c>
      <c r="L152" s="21">
        <v>0.48180642800000001</v>
      </c>
      <c r="M152" s="21"/>
      <c r="N152" s="21"/>
      <c r="O152" s="21"/>
      <c r="P152" s="21">
        <v>493.1</v>
      </c>
      <c r="Q152" s="21">
        <v>0.74893189999999998</v>
      </c>
      <c r="R152" s="21"/>
      <c r="S152" s="21"/>
      <c r="T152" s="21"/>
      <c r="U152" s="21">
        <v>493.1</v>
      </c>
      <c r="V152" s="21">
        <v>0.36473773999999998</v>
      </c>
    </row>
    <row r="153" spans="1:22" ht="15.75" x14ac:dyDescent="0.25">
      <c r="A153" s="21"/>
      <c r="B153" s="21">
        <v>493.8</v>
      </c>
      <c r="C153" s="21">
        <v>0.64518609100000002</v>
      </c>
      <c r="D153" s="21"/>
      <c r="E153" s="21"/>
      <c r="F153" s="21">
        <v>493.8</v>
      </c>
      <c r="G153" s="21">
        <v>0.97639062200000004</v>
      </c>
      <c r="H153" s="21"/>
      <c r="I153" s="21"/>
      <c r="J153" s="21"/>
      <c r="K153" s="21">
        <v>493.8</v>
      </c>
      <c r="L153" s="21">
        <v>0.48263961700000002</v>
      </c>
      <c r="M153" s="21"/>
      <c r="N153" s="21"/>
      <c r="O153" s="21"/>
      <c r="P153" s="21">
        <v>493.8</v>
      </c>
      <c r="Q153" s="21">
        <v>0.75129066499999997</v>
      </c>
      <c r="R153" s="21"/>
      <c r="S153" s="21"/>
      <c r="T153" s="21"/>
      <c r="U153" s="21">
        <v>493.8</v>
      </c>
      <c r="V153" s="21">
        <v>0.36303117200000001</v>
      </c>
    </row>
    <row r="154" spans="1:22" ht="15.75" x14ac:dyDescent="0.25">
      <c r="A154" s="21"/>
      <c r="B154" s="21">
        <v>494.5</v>
      </c>
      <c r="C154" s="21">
        <v>0.64782022299999997</v>
      </c>
      <c r="D154" s="21"/>
      <c r="E154" s="21"/>
      <c r="F154" s="21">
        <v>494.5</v>
      </c>
      <c r="G154" s="21">
        <v>0.98223602600000004</v>
      </c>
      <c r="H154" s="21"/>
      <c r="I154" s="21"/>
      <c r="J154" s="21"/>
      <c r="K154" s="21">
        <v>494.5</v>
      </c>
      <c r="L154" s="21">
        <v>0.48468599600000001</v>
      </c>
      <c r="M154" s="21"/>
      <c r="N154" s="21"/>
      <c r="O154" s="21"/>
      <c r="P154" s="21">
        <v>494.5</v>
      </c>
      <c r="Q154" s="21">
        <v>0.75787327199999999</v>
      </c>
      <c r="R154" s="21"/>
      <c r="S154" s="21"/>
      <c r="T154" s="21"/>
      <c r="U154" s="21">
        <v>494.5</v>
      </c>
      <c r="V154" s="21">
        <v>0.36282431399999998</v>
      </c>
    </row>
    <row r="155" spans="1:22" ht="15.75" x14ac:dyDescent="0.25">
      <c r="A155" s="21"/>
      <c r="B155" s="21">
        <v>495.3</v>
      </c>
      <c r="C155" s="21">
        <v>0.64945991800000002</v>
      </c>
      <c r="D155" s="21"/>
      <c r="E155" s="21"/>
      <c r="F155" s="21">
        <v>495.3</v>
      </c>
      <c r="G155" s="21">
        <v>0.98770648400000005</v>
      </c>
      <c r="H155" s="21"/>
      <c r="I155" s="21"/>
      <c r="J155" s="21"/>
      <c r="K155" s="21">
        <v>495.3</v>
      </c>
      <c r="L155" s="21">
        <v>0.4866279</v>
      </c>
      <c r="M155" s="21"/>
      <c r="N155" s="21"/>
      <c r="O155" s="21"/>
      <c r="P155" s="21">
        <v>495.3</v>
      </c>
      <c r="Q155" s="21">
        <v>0.76260431200000001</v>
      </c>
      <c r="R155" s="21"/>
      <c r="S155" s="21"/>
      <c r="T155" s="21"/>
      <c r="U155" s="21">
        <v>495.3</v>
      </c>
      <c r="V155" s="21">
        <v>0.36163178200000001</v>
      </c>
    </row>
    <row r="156" spans="1:22" ht="15.75" x14ac:dyDescent="0.25">
      <c r="A156" s="21"/>
      <c r="B156" s="21">
        <v>496</v>
      </c>
      <c r="C156" s="21">
        <v>0.65099568100000005</v>
      </c>
      <c r="D156" s="21"/>
      <c r="E156" s="21"/>
      <c r="F156" s="21">
        <v>496</v>
      </c>
      <c r="G156" s="21">
        <v>0.99176365499999997</v>
      </c>
      <c r="H156" s="21"/>
      <c r="I156" s="21"/>
      <c r="J156" s="21"/>
      <c r="K156" s="21">
        <v>496</v>
      </c>
      <c r="L156" s="21">
        <v>0.48712854300000002</v>
      </c>
      <c r="M156" s="21"/>
      <c r="N156" s="21"/>
      <c r="O156" s="21"/>
      <c r="P156" s="21">
        <v>496</v>
      </c>
      <c r="Q156" s="21">
        <v>0.76744022199999995</v>
      </c>
      <c r="R156" s="21"/>
      <c r="S156" s="21"/>
      <c r="T156" s="21"/>
      <c r="U156" s="21">
        <v>496</v>
      </c>
      <c r="V156" s="21">
        <v>0.36089912600000001</v>
      </c>
    </row>
    <row r="157" spans="1:22" ht="15.75" x14ac:dyDescent="0.25">
      <c r="A157" s="21"/>
      <c r="B157" s="21">
        <v>496.8</v>
      </c>
      <c r="C157" s="21">
        <v>0.65148144500000005</v>
      </c>
      <c r="D157" s="21"/>
      <c r="E157" s="21"/>
      <c r="F157" s="21">
        <v>496.8</v>
      </c>
      <c r="G157" s="21">
        <v>0.99402484999999996</v>
      </c>
      <c r="H157" s="21"/>
      <c r="I157" s="21"/>
      <c r="J157" s="21"/>
      <c r="K157" s="21">
        <v>496.8</v>
      </c>
      <c r="L157" s="21">
        <v>0.48709443600000002</v>
      </c>
      <c r="M157" s="21"/>
      <c r="N157" s="21"/>
      <c r="O157" s="21"/>
      <c r="P157" s="21">
        <v>496.8</v>
      </c>
      <c r="Q157" s="21">
        <v>0.77168737300000001</v>
      </c>
      <c r="R157" s="21"/>
      <c r="S157" s="21"/>
      <c r="T157" s="21"/>
      <c r="U157" s="21">
        <v>496.8</v>
      </c>
      <c r="V157" s="21">
        <v>0.35904040599999998</v>
      </c>
    </row>
    <row r="158" spans="1:22" ht="15.75" x14ac:dyDescent="0.25">
      <c r="A158" s="21"/>
      <c r="B158" s="21">
        <v>497.5</v>
      </c>
      <c r="C158" s="21">
        <v>0.65197804400000003</v>
      </c>
      <c r="D158" s="21"/>
      <c r="E158" s="21"/>
      <c r="F158" s="21">
        <v>497.5</v>
      </c>
      <c r="G158" s="21">
        <v>0.99729980200000001</v>
      </c>
      <c r="H158" s="21"/>
      <c r="I158" s="21"/>
      <c r="J158" s="21"/>
      <c r="K158" s="21">
        <v>497.5</v>
      </c>
      <c r="L158" s="21">
        <v>0.487068638</v>
      </c>
      <c r="M158" s="21"/>
      <c r="N158" s="21"/>
      <c r="O158" s="21"/>
      <c r="P158" s="21">
        <v>497.5</v>
      </c>
      <c r="Q158" s="21">
        <v>0.77509461300000004</v>
      </c>
      <c r="R158" s="21"/>
      <c r="S158" s="21"/>
      <c r="T158" s="21"/>
      <c r="U158" s="21">
        <v>497.5</v>
      </c>
      <c r="V158" s="21">
        <v>0.357626102</v>
      </c>
    </row>
    <row r="159" spans="1:22" ht="15.75" x14ac:dyDescent="0.25">
      <c r="A159" s="21"/>
      <c r="B159" s="21">
        <v>498.3</v>
      </c>
      <c r="C159" s="21">
        <v>0.651756526</v>
      </c>
      <c r="D159" s="21"/>
      <c r="E159" s="21"/>
      <c r="F159" s="21">
        <v>498.3</v>
      </c>
      <c r="G159" s="21">
        <v>0.99769118400000001</v>
      </c>
      <c r="H159" s="21"/>
      <c r="I159" s="21"/>
      <c r="J159" s="21"/>
      <c r="K159" s="21">
        <v>498.3</v>
      </c>
      <c r="L159" s="21">
        <v>0.48768146200000001</v>
      </c>
      <c r="M159" s="21"/>
      <c r="N159" s="21"/>
      <c r="O159" s="21"/>
      <c r="P159" s="21">
        <v>498.3</v>
      </c>
      <c r="Q159" s="21">
        <v>0.77813644199999998</v>
      </c>
      <c r="R159" s="21"/>
      <c r="S159" s="21"/>
      <c r="T159" s="21"/>
      <c r="U159" s="21">
        <v>498.3</v>
      </c>
      <c r="V159" s="21">
        <v>0.35535766400000002</v>
      </c>
    </row>
    <row r="160" spans="1:22" ht="15.75" x14ac:dyDescent="0.25">
      <c r="A160" s="21"/>
      <c r="B160" s="21">
        <v>499</v>
      </c>
      <c r="C160" s="21">
        <v>0.65061283299999995</v>
      </c>
      <c r="D160" s="21"/>
      <c r="E160" s="21"/>
      <c r="F160" s="21">
        <v>499</v>
      </c>
      <c r="G160" s="21">
        <v>0.99739517200000005</v>
      </c>
      <c r="H160" s="21"/>
      <c r="I160" s="21"/>
      <c r="J160" s="21"/>
      <c r="K160" s="21">
        <v>499</v>
      </c>
      <c r="L160" s="21">
        <v>0.48870853199999997</v>
      </c>
      <c r="M160" s="21"/>
      <c r="N160" s="21"/>
      <c r="O160" s="21"/>
      <c r="P160" s="21">
        <v>499</v>
      </c>
      <c r="Q160" s="21">
        <v>0.77986950200000005</v>
      </c>
      <c r="R160" s="21"/>
      <c r="S160" s="21"/>
      <c r="T160" s="21"/>
      <c r="U160" s="21">
        <v>499</v>
      </c>
      <c r="V160" s="21">
        <v>0.35443329499999998</v>
      </c>
    </row>
    <row r="161" spans="1:22" ht="15.75" x14ac:dyDescent="0.25">
      <c r="A161" s="21"/>
      <c r="B161" s="21">
        <v>499.8</v>
      </c>
      <c r="C161" s="21">
        <v>0.65070261900000004</v>
      </c>
      <c r="D161" s="21"/>
      <c r="E161" s="21"/>
      <c r="F161" s="21">
        <v>499.8</v>
      </c>
      <c r="G161" s="21">
        <v>0.99700052900000002</v>
      </c>
      <c r="H161" s="21"/>
      <c r="I161" s="21"/>
      <c r="J161" s="21"/>
      <c r="K161" s="21">
        <v>499.8</v>
      </c>
      <c r="L161" s="21">
        <v>0.49064562699999997</v>
      </c>
      <c r="M161" s="21"/>
      <c r="N161" s="21"/>
      <c r="O161" s="21"/>
      <c r="P161" s="21">
        <v>499.8</v>
      </c>
      <c r="Q161" s="21">
        <v>0.78483992899999999</v>
      </c>
      <c r="R161" s="21"/>
      <c r="S161" s="21"/>
      <c r="T161" s="21"/>
      <c r="U161" s="21">
        <v>499.8</v>
      </c>
      <c r="V161" s="21">
        <v>0.35366706199999998</v>
      </c>
    </row>
    <row r="162" spans="1:22" ht="15.75" x14ac:dyDescent="0.25">
      <c r="A162" s="21"/>
      <c r="B162" s="21">
        <v>500.5</v>
      </c>
      <c r="C162" s="21">
        <v>0.65029777200000005</v>
      </c>
      <c r="D162" s="21"/>
      <c r="E162" s="21"/>
      <c r="F162" s="21">
        <v>500.5</v>
      </c>
      <c r="G162" s="21">
        <v>0.99660715499999997</v>
      </c>
      <c r="H162" s="21"/>
      <c r="I162" s="21"/>
      <c r="J162" s="21"/>
      <c r="K162" s="21">
        <v>500.5</v>
      </c>
      <c r="L162" s="21">
        <v>0.49261421100000002</v>
      </c>
      <c r="M162" s="21"/>
      <c r="N162" s="21"/>
      <c r="O162" s="21"/>
      <c r="P162" s="21">
        <v>500.5</v>
      </c>
      <c r="Q162" s="21">
        <v>0.789719748</v>
      </c>
      <c r="R162" s="21"/>
      <c r="S162" s="21"/>
      <c r="T162" s="21"/>
      <c r="U162" s="21">
        <v>500.5</v>
      </c>
      <c r="V162" s="21">
        <v>0.35283004699999998</v>
      </c>
    </row>
    <row r="163" spans="1:22" ht="15.75" x14ac:dyDescent="0.25">
      <c r="A163" s="21"/>
      <c r="B163" s="21">
        <v>501.3</v>
      </c>
      <c r="C163" s="21">
        <v>0.64924673700000002</v>
      </c>
      <c r="D163" s="21"/>
      <c r="E163" s="21"/>
      <c r="F163" s="21">
        <v>501.3</v>
      </c>
      <c r="G163" s="21">
        <v>0.99632167500000002</v>
      </c>
      <c r="H163" s="21"/>
      <c r="I163" s="21"/>
      <c r="J163" s="21"/>
      <c r="K163" s="21">
        <v>501.3</v>
      </c>
      <c r="L163" s="21">
        <v>0.49388199799999999</v>
      </c>
      <c r="M163" s="21"/>
      <c r="N163" s="21"/>
      <c r="O163" s="21"/>
      <c r="P163" s="21">
        <v>501.3</v>
      </c>
      <c r="Q163" s="21">
        <v>0.79478514899999997</v>
      </c>
      <c r="R163" s="21"/>
      <c r="S163" s="21"/>
      <c r="T163" s="21"/>
      <c r="U163" s="21">
        <v>501.3</v>
      </c>
      <c r="V163" s="21">
        <v>0.351260346</v>
      </c>
    </row>
    <row r="164" spans="1:22" ht="15.75" x14ac:dyDescent="0.25">
      <c r="A164" s="21"/>
      <c r="B164" s="21">
        <v>502</v>
      </c>
      <c r="C164" s="21">
        <v>0.64760504100000005</v>
      </c>
      <c r="D164" s="21"/>
      <c r="E164" s="21"/>
      <c r="F164" s="21">
        <v>502</v>
      </c>
      <c r="G164" s="21">
        <v>0.99608383899999997</v>
      </c>
      <c r="H164" s="21"/>
      <c r="I164" s="21"/>
      <c r="J164" s="21"/>
      <c r="K164" s="21">
        <v>502</v>
      </c>
      <c r="L164" s="21">
        <v>0.49394266100000001</v>
      </c>
      <c r="M164" s="21"/>
      <c r="N164" s="21"/>
      <c r="O164" s="21"/>
      <c r="P164" s="21">
        <v>502</v>
      </c>
      <c r="Q164" s="21">
        <v>0.79770483700000006</v>
      </c>
      <c r="R164" s="21"/>
      <c r="S164" s="21"/>
      <c r="T164" s="21"/>
      <c r="U164" s="21">
        <v>502</v>
      </c>
      <c r="V164" s="21">
        <v>0.350065654</v>
      </c>
    </row>
    <row r="165" spans="1:22" ht="15.75" x14ac:dyDescent="0.25">
      <c r="A165" s="21"/>
      <c r="B165" s="21">
        <v>502.8</v>
      </c>
      <c r="C165" s="21">
        <v>0.64475937800000005</v>
      </c>
      <c r="D165" s="21"/>
      <c r="E165" s="21"/>
      <c r="F165" s="21">
        <v>502.8</v>
      </c>
      <c r="G165" s="21">
        <v>0.99593395100000004</v>
      </c>
      <c r="H165" s="21"/>
      <c r="I165" s="21"/>
      <c r="J165" s="21"/>
      <c r="K165" s="21">
        <v>502.8</v>
      </c>
      <c r="L165" s="21">
        <v>0.49530939800000001</v>
      </c>
      <c r="M165" s="21"/>
      <c r="N165" s="21"/>
      <c r="O165" s="21"/>
      <c r="P165" s="21">
        <v>502.8</v>
      </c>
      <c r="Q165" s="21">
        <v>0.80179102800000002</v>
      </c>
      <c r="R165" s="21"/>
      <c r="S165" s="21"/>
      <c r="T165" s="21"/>
      <c r="U165" s="21">
        <v>502.8</v>
      </c>
      <c r="V165" s="21">
        <v>0.34835863900000003</v>
      </c>
    </row>
    <row r="166" spans="1:22" ht="15.75" x14ac:dyDescent="0.25">
      <c r="A166" s="21"/>
      <c r="B166" s="21">
        <v>503.5</v>
      </c>
      <c r="C166" s="21">
        <v>0.64324446800000001</v>
      </c>
      <c r="D166" s="21"/>
      <c r="E166" s="21"/>
      <c r="F166" s="21">
        <v>503.5</v>
      </c>
      <c r="G166" s="21">
        <v>0.996701791</v>
      </c>
      <c r="H166" s="21"/>
      <c r="I166" s="21"/>
      <c r="J166" s="21"/>
      <c r="K166" s="21">
        <v>503.5</v>
      </c>
      <c r="L166" s="21">
        <v>0.49707211099999998</v>
      </c>
      <c r="M166" s="21"/>
      <c r="N166" s="21"/>
      <c r="O166" s="21"/>
      <c r="P166" s="21">
        <v>503.5</v>
      </c>
      <c r="Q166" s="21">
        <v>0.80784083500000003</v>
      </c>
      <c r="R166" s="21"/>
      <c r="S166" s="21"/>
      <c r="T166" s="21"/>
      <c r="U166" s="21">
        <v>503.5</v>
      </c>
      <c r="V166" s="21">
        <v>0.34681996500000001</v>
      </c>
    </row>
    <row r="167" spans="1:22" ht="15.75" x14ac:dyDescent="0.25">
      <c r="A167" s="21"/>
      <c r="B167" s="21">
        <v>504.3</v>
      </c>
      <c r="C167" s="21">
        <v>0.64024906400000003</v>
      </c>
      <c r="D167" s="21"/>
      <c r="E167" s="21"/>
      <c r="F167" s="21">
        <v>504.3</v>
      </c>
      <c r="G167" s="21">
        <v>0.994227207</v>
      </c>
      <c r="H167" s="21"/>
      <c r="I167" s="21"/>
      <c r="J167" s="21"/>
      <c r="K167" s="21">
        <v>504.3</v>
      </c>
      <c r="L167" s="21">
        <v>0.49922751500000001</v>
      </c>
      <c r="M167" s="21"/>
      <c r="N167" s="21"/>
      <c r="O167" s="21"/>
      <c r="P167" s="21">
        <v>504.3</v>
      </c>
      <c r="Q167" s="21">
        <v>0.81271673899999997</v>
      </c>
      <c r="R167" s="21"/>
      <c r="S167" s="21"/>
      <c r="T167" s="21"/>
      <c r="U167" s="21">
        <v>504.3</v>
      </c>
      <c r="V167" s="21">
        <v>0.34543293200000003</v>
      </c>
    </row>
    <row r="168" spans="1:22" ht="15.75" x14ac:dyDescent="0.25">
      <c r="A168" s="21"/>
      <c r="B168" s="21">
        <v>505</v>
      </c>
      <c r="C168" s="21">
        <v>0.63730730400000002</v>
      </c>
      <c r="D168" s="21"/>
      <c r="E168" s="21"/>
      <c r="F168" s="21">
        <v>505</v>
      </c>
      <c r="G168" s="21">
        <v>0.99296529899999997</v>
      </c>
      <c r="H168" s="21"/>
      <c r="I168" s="21"/>
      <c r="J168" s="21"/>
      <c r="K168" s="21">
        <v>505</v>
      </c>
      <c r="L168" s="21">
        <v>0.49998774600000001</v>
      </c>
      <c r="M168" s="21"/>
      <c r="N168" s="21"/>
      <c r="O168" s="21"/>
      <c r="P168" s="21">
        <v>505</v>
      </c>
      <c r="Q168" s="21">
        <v>0.81619452000000003</v>
      </c>
      <c r="R168" s="21"/>
      <c r="S168" s="21"/>
      <c r="T168" s="21"/>
      <c r="U168" s="21">
        <v>505</v>
      </c>
      <c r="V168" s="21">
        <v>0.34424842999999999</v>
      </c>
    </row>
    <row r="169" spans="1:22" ht="15.75" x14ac:dyDescent="0.25">
      <c r="A169" s="21"/>
      <c r="B169" s="21">
        <v>505.8</v>
      </c>
      <c r="C169" s="21">
        <v>0.63259403800000003</v>
      </c>
      <c r="D169" s="21"/>
      <c r="E169" s="21"/>
      <c r="F169" s="21">
        <v>505.8</v>
      </c>
      <c r="G169" s="21">
        <v>0.98889947199999995</v>
      </c>
      <c r="H169" s="21"/>
      <c r="I169" s="21"/>
      <c r="J169" s="21"/>
      <c r="K169" s="21">
        <v>505.8</v>
      </c>
      <c r="L169" s="21">
        <v>0.50171864399999999</v>
      </c>
      <c r="M169" s="21"/>
      <c r="N169" s="21"/>
      <c r="O169" s="21"/>
      <c r="P169" s="21">
        <v>505.8</v>
      </c>
      <c r="Q169" s="21">
        <v>0.81757644399999996</v>
      </c>
      <c r="R169" s="21"/>
      <c r="S169" s="21"/>
      <c r="T169" s="21"/>
      <c r="U169" s="21">
        <v>505.8</v>
      </c>
      <c r="V169" s="21">
        <v>0.34317460399999999</v>
      </c>
    </row>
    <row r="170" spans="1:22" ht="15.75" x14ac:dyDescent="0.25">
      <c r="A170" s="21"/>
      <c r="B170" s="21">
        <v>506.5</v>
      </c>
      <c r="C170" s="21">
        <v>0.63009522699999998</v>
      </c>
      <c r="D170" s="21"/>
      <c r="E170" s="21"/>
      <c r="F170" s="21">
        <v>506.5</v>
      </c>
      <c r="G170" s="21">
        <v>0.98739750299999995</v>
      </c>
      <c r="H170" s="21"/>
      <c r="I170" s="21"/>
      <c r="J170" s="21"/>
      <c r="K170" s="21">
        <v>506.5</v>
      </c>
      <c r="L170" s="21">
        <v>0.50358671099999996</v>
      </c>
      <c r="M170" s="21"/>
      <c r="N170" s="21"/>
      <c r="O170" s="21"/>
      <c r="P170" s="21">
        <v>506.5</v>
      </c>
      <c r="Q170" s="21">
        <v>0.82337032300000002</v>
      </c>
      <c r="R170" s="21"/>
      <c r="S170" s="21"/>
      <c r="T170" s="21"/>
      <c r="U170" s="21">
        <v>506.5</v>
      </c>
      <c r="V170" s="21">
        <v>0.34253656999999998</v>
      </c>
    </row>
    <row r="171" spans="1:22" ht="15.75" x14ac:dyDescent="0.25">
      <c r="A171" s="21"/>
      <c r="B171" s="21">
        <v>507.2</v>
      </c>
      <c r="C171" s="21">
        <v>0.62603203600000001</v>
      </c>
      <c r="D171" s="21"/>
      <c r="E171" s="21"/>
      <c r="F171" s="21">
        <v>507.2</v>
      </c>
      <c r="G171" s="21">
        <v>0.98143327700000005</v>
      </c>
      <c r="H171" s="21"/>
      <c r="I171" s="21"/>
      <c r="J171" s="21"/>
      <c r="K171" s="21">
        <v>507.2</v>
      </c>
      <c r="L171" s="21">
        <v>0.50571245799999998</v>
      </c>
      <c r="M171" s="21"/>
      <c r="N171" s="21"/>
      <c r="O171" s="21"/>
      <c r="P171" s="21">
        <v>507.2</v>
      </c>
      <c r="Q171" s="21">
        <v>0.82825576099999998</v>
      </c>
      <c r="R171" s="21"/>
      <c r="S171" s="21"/>
      <c r="T171" s="21"/>
      <c r="U171" s="21">
        <v>507.2</v>
      </c>
      <c r="V171" s="21">
        <v>0.34124728500000001</v>
      </c>
    </row>
    <row r="172" spans="1:22" ht="15.75" x14ac:dyDescent="0.25">
      <c r="A172" s="21"/>
      <c r="B172" s="21">
        <v>508</v>
      </c>
      <c r="C172" s="21">
        <v>0.62340715499999999</v>
      </c>
      <c r="D172" s="21"/>
      <c r="E172" s="21"/>
      <c r="F172" s="21">
        <v>508</v>
      </c>
      <c r="G172" s="21">
        <v>0.97748254199999995</v>
      </c>
      <c r="H172" s="21"/>
      <c r="I172" s="21"/>
      <c r="J172" s="21"/>
      <c r="K172" s="21">
        <v>508</v>
      </c>
      <c r="L172" s="21">
        <v>0.50720267600000002</v>
      </c>
      <c r="M172" s="21"/>
      <c r="N172" s="21"/>
      <c r="O172" s="21"/>
      <c r="P172" s="21">
        <v>508</v>
      </c>
      <c r="Q172" s="21">
        <v>0.83455606599999999</v>
      </c>
      <c r="R172" s="21"/>
      <c r="S172" s="21"/>
      <c r="T172" s="21"/>
      <c r="U172" s="21">
        <v>508</v>
      </c>
      <c r="V172" s="21">
        <v>0.33980070899999998</v>
      </c>
    </row>
    <row r="173" spans="1:22" ht="15.75" x14ac:dyDescent="0.25">
      <c r="A173" s="21"/>
      <c r="B173" s="21">
        <v>508.7</v>
      </c>
      <c r="C173" s="21">
        <v>0.61795768799999995</v>
      </c>
      <c r="D173" s="21"/>
      <c r="E173" s="21"/>
      <c r="F173" s="21">
        <v>508.7</v>
      </c>
      <c r="G173" s="21">
        <v>0.97010993400000001</v>
      </c>
      <c r="H173" s="21"/>
      <c r="I173" s="21"/>
      <c r="J173" s="21"/>
      <c r="K173" s="21">
        <v>508.7</v>
      </c>
      <c r="L173" s="21">
        <v>0.50805356000000002</v>
      </c>
      <c r="M173" s="21"/>
      <c r="N173" s="21"/>
      <c r="O173" s="21"/>
      <c r="P173" s="21">
        <v>508.7</v>
      </c>
      <c r="Q173" s="21">
        <v>0.83835322899999998</v>
      </c>
      <c r="R173" s="21"/>
      <c r="S173" s="21"/>
      <c r="T173" s="21"/>
      <c r="U173" s="21">
        <v>508.7</v>
      </c>
      <c r="V173" s="21">
        <v>0.33723239799999999</v>
      </c>
    </row>
    <row r="174" spans="1:22" ht="15.75" x14ac:dyDescent="0.25">
      <c r="A174" s="21"/>
      <c r="B174" s="21">
        <v>509.5</v>
      </c>
      <c r="C174" s="21">
        <v>0.61436663899999999</v>
      </c>
      <c r="D174" s="21"/>
      <c r="E174" s="21"/>
      <c r="F174" s="21">
        <v>509.5</v>
      </c>
      <c r="G174" s="21">
        <v>0.96600078</v>
      </c>
      <c r="H174" s="21"/>
      <c r="I174" s="21"/>
      <c r="J174" s="21"/>
      <c r="K174" s="21">
        <v>509.5</v>
      </c>
      <c r="L174" s="21">
        <v>0.50855657200000004</v>
      </c>
      <c r="M174" s="21"/>
      <c r="N174" s="21"/>
      <c r="O174" s="21"/>
      <c r="P174" s="21">
        <v>509.5</v>
      </c>
      <c r="Q174" s="21">
        <v>0.84369461800000001</v>
      </c>
      <c r="R174" s="21"/>
      <c r="S174" s="21"/>
      <c r="T174" s="21"/>
      <c r="U174" s="21">
        <v>509.5</v>
      </c>
      <c r="V174" s="21">
        <v>0.33628092599999998</v>
      </c>
    </row>
    <row r="175" spans="1:22" ht="15.75" x14ac:dyDescent="0.25">
      <c r="A175" s="21"/>
      <c r="B175" s="21">
        <v>510.2</v>
      </c>
      <c r="C175" s="21">
        <v>0.60981352700000002</v>
      </c>
      <c r="D175" s="21"/>
      <c r="E175" s="21"/>
      <c r="F175" s="21">
        <v>510.2</v>
      </c>
      <c r="G175" s="21">
        <v>0.95876128400000005</v>
      </c>
      <c r="H175" s="21"/>
      <c r="I175" s="21"/>
      <c r="J175" s="21"/>
      <c r="K175" s="21">
        <v>510.2</v>
      </c>
      <c r="L175" s="21">
        <v>0.50924350500000004</v>
      </c>
      <c r="M175" s="21"/>
      <c r="N175" s="21"/>
      <c r="O175" s="21"/>
      <c r="P175" s="21">
        <v>510.2</v>
      </c>
      <c r="Q175" s="21">
        <v>0.84681922200000004</v>
      </c>
      <c r="R175" s="21"/>
      <c r="S175" s="21"/>
      <c r="T175" s="21"/>
      <c r="U175" s="21">
        <v>510.2</v>
      </c>
      <c r="V175" s="21">
        <v>0.33530739199999998</v>
      </c>
    </row>
    <row r="176" spans="1:22" ht="15.75" x14ac:dyDescent="0.25">
      <c r="A176" s="21"/>
      <c r="B176" s="21">
        <v>511</v>
      </c>
      <c r="C176" s="21">
        <v>0.60583275800000003</v>
      </c>
      <c r="D176" s="21"/>
      <c r="E176" s="21"/>
      <c r="F176" s="21">
        <v>511</v>
      </c>
      <c r="G176" s="21">
        <v>0.95444568200000002</v>
      </c>
      <c r="H176" s="21"/>
      <c r="I176" s="21"/>
      <c r="J176" s="21"/>
      <c r="K176" s="21">
        <v>511</v>
      </c>
      <c r="L176" s="21">
        <v>0.51043483700000003</v>
      </c>
      <c r="M176" s="21"/>
      <c r="N176" s="21"/>
      <c r="O176" s="21"/>
      <c r="P176" s="21">
        <v>511</v>
      </c>
      <c r="Q176" s="21">
        <v>0.84912632399999999</v>
      </c>
      <c r="R176" s="21"/>
      <c r="S176" s="21"/>
      <c r="T176" s="21"/>
      <c r="U176" s="21">
        <v>511</v>
      </c>
      <c r="V176" s="21">
        <v>0.33477278900000002</v>
      </c>
    </row>
    <row r="177" spans="1:22" ht="15.75" x14ac:dyDescent="0.25">
      <c r="A177" s="21"/>
      <c r="B177" s="21">
        <v>511.8</v>
      </c>
      <c r="C177" s="21">
        <v>0.60178155099999997</v>
      </c>
      <c r="D177" s="21"/>
      <c r="E177" s="21"/>
      <c r="F177" s="21">
        <v>511.8</v>
      </c>
      <c r="G177" s="21">
        <v>0.94893764400000002</v>
      </c>
      <c r="H177" s="21"/>
      <c r="I177" s="21"/>
      <c r="J177" s="21"/>
      <c r="K177" s="21">
        <v>511.8</v>
      </c>
      <c r="L177" s="21">
        <v>0.51260313599999996</v>
      </c>
      <c r="M177" s="21"/>
      <c r="N177" s="21"/>
      <c r="O177" s="21"/>
      <c r="P177" s="21">
        <v>511.8</v>
      </c>
      <c r="Q177" s="21">
        <v>0.85041721000000003</v>
      </c>
      <c r="R177" s="21"/>
      <c r="S177" s="21"/>
      <c r="T177" s="21"/>
      <c r="U177" s="21">
        <v>511.8</v>
      </c>
      <c r="V177" s="21">
        <v>0.334050189</v>
      </c>
    </row>
    <row r="178" spans="1:22" ht="15.75" x14ac:dyDescent="0.25">
      <c r="A178" s="21"/>
      <c r="B178" s="21">
        <v>512.5</v>
      </c>
      <c r="C178" s="21">
        <v>0.59759843800000001</v>
      </c>
      <c r="D178" s="21"/>
      <c r="E178" s="21"/>
      <c r="F178" s="21">
        <v>512.5</v>
      </c>
      <c r="G178" s="21">
        <v>0.94526947800000005</v>
      </c>
      <c r="H178" s="21"/>
      <c r="I178" s="21"/>
      <c r="J178" s="21"/>
      <c r="K178" s="21">
        <v>512.5</v>
      </c>
      <c r="L178" s="21">
        <v>0.51420733699999999</v>
      </c>
      <c r="M178" s="21"/>
      <c r="N178" s="21"/>
      <c r="O178" s="21"/>
      <c r="P178" s="21">
        <v>512.5</v>
      </c>
      <c r="Q178" s="21">
        <v>0.85441356199999996</v>
      </c>
      <c r="R178" s="21"/>
      <c r="S178" s="21"/>
      <c r="T178" s="21"/>
      <c r="U178" s="21">
        <v>512.5</v>
      </c>
      <c r="V178" s="21">
        <v>0.333164034</v>
      </c>
    </row>
    <row r="179" spans="1:22" ht="15.75" x14ac:dyDescent="0.25">
      <c r="A179" s="21"/>
      <c r="B179" s="21">
        <v>513.20000000000005</v>
      </c>
      <c r="C179" s="21">
        <v>0.59428769400000003</v>
      </c>
      <c r="D179" s="21"/>
      <c r="E179" s="21"/>
      <c r="F179" s="21">
        <v>513.20000000000005</v>
      </c>
      <c r="G179" s="21">
        <v>0.93913603000000001</v>
      </c>
      <c r="H179" s="21"/>
      <c r="I179" s="21"/>
      <c r="J179" s="21"/>
      <c r="K179" s="21">
        <v>513.20000000000005</v>
      </c>
      <c r="L179" s="21">
        <v>0.51568114899999995</v>
      </c>
      <c r="M179" s="21"/>
      <c r="N179" s="21"/>
      <c r="O179" s="21"/>
      <c r="P179" s="21">
        <v>513.20000000000005</v>
      </c>
      <c r="Q179" s="21">
        <v>0.85774946699999999</v>
      </c>
      <c r="R179" s="21"/>
      <c r="S179" s="21"/>
      <c r="T179" s="21"/>
      <c r="U179" s="21">
        <v>513.20000000000005</v>
      </c>
      <c r="V179" s="21">
        <v>0.332020439</v>
      </c>
    </row>
    <row r="180" spans="1:22" ht="15.75" x14ac:dyDescent="0.25">
      <c r="A180" s="21"/>
      <c r="B180" s="21">
        <v>513.9</v>
      </c>
      <c r="C180" s="21">
        <v>0.58960575599999998</v>
      </c>
      <c r="D180" s="21"/>
      <c r="E180" s="21"/>
      <c r="F180" s="21">
        <v>513.9</v>
      </c>
      <c r="G180" s="21">
        <v>0.93188032499999995</v>
      </c>
      <c r="H180" s="21"/>
      <c r="I180" s="21"/>
      <c r="J180" s="21"/>
      <c r="K180" s="21">
        <v>513.9</v>
      </c>
      <c r="L180" s="21">
        <v>0.51693994899999995</v>
      </c>
      <c r="M180" s="21"/>
      <c r="N180" s="21"/>
      <c r="O180" s="21"/>
      <c r="P180" s="21">
        <v>513.9</v>
      </c>
      <c r="Q180" s="21">
        <v>0.86158867699999997</v>
      </c>
      <c r="R180" s="21"/>
      <c r="S180" s="21"/>
      <c r="T180" s="21"/>
      <c r="U180" s="21">
        <v>513.9</v>
      </c>
      <c r="V180" s="21">
        <v>0.330137609</v>
      </c>
    </row>
    <row r="181" spans="1:22" ht="15.75" x14ac:dyDescent="0.25">
      <c r="A181" s="21"/>
      <c r="B181" s="21">
        <v>514.70000000000005</v>
      </c>
      <c r="C181" s="21">
        <v>0.585790268</v>
      </c>
      <c r="D181" s="21"/>
      <c r="E181" s="21"/>
      <c r="F181" s="21">
        <v>514.70000000000005</v>
      </c>
      <c r="G181" s="21">
        <v>0.92418603600000004</v>
      </c>
      <c r="H181" s="21"/>
      <c r="I181" s="21"/>
      <c r="J181" s="21"/>
      <c r="K181" s="21">
        <v>514.70000000000005</v>
      </c>
      <c r="L181" s="21">
        <v>0.51844752999999999</v>
      </c>
      <c r="M181" s="21"/>
      <c r="N181" s="21"/>
      <c r="O181" s="21"/>
      <c r="P181" s="21">
        <v>514.70000000000005</v>
      </c>
      <c r="Q181" s="21">
        <v>0.86415578100000001</v>
      </c>
      <c r="R181" s="21"/>
      <c r="S181" s="21"/>
      <c r="T181" s="21"/>
      <c r="U181" s="21">
        <v>514.70000000000005</v>
      </c>
      <c r="V181" s="21">
        <v>0.32899646100000002</v>
      </c>
    </row>
    <row r="182" spans="1:22" ht="15.75" x14ac:dyDescent="0.25">
      <c r="A182" s="21"/>
      <c r="B182" s="21">
        <v>515.4</v>
      </c>
      <c r="C182" s="21">
        <v>0.58180708299999995</v>
      </c>
      <c r="D182" s="21"/>
      <c r="E182" s="21"/>
      <c r="F182" s="21">
        <v>515.4</v>
      </c>
      <c r="G182" s="21">
        <v>0.91673429699999998</v>
      </c>
      <c r="H182" s="21"/>
      <c r="I182" s="21"/>
      <c r="J182" s="21"/>
      <c r="K182" s="21">
        <v>515.4</v>
      </c>
      <c r="L182" s="21">
        <v>0.51996074199999998</v>
      </c>
      <c r="M182" s="21"/>
      <c r="N182" s="21"/>
      <c r="O182" s="21"/>
      <c r="P182" s="21">
        <v>515.4</v>
      </c>
      <c r="Q182" s="21">
        <v>0.86736007699999995</v>
      </c>
      <c r="R182" s="21"/>
      <c r="S182" s="21"/>
      <c r="T182" s="21"/>
      <c r="U182" s="21">
        <v>515.4</v>
      </c>
      <c r="V182" s="21">
        <v>0.32735985299999998</v>
      </c>
    </row>
    <row r="183" spans="1:22" ht="15.75" x14ac:dyDescent="0.25">
      <c r="A183" s="21"/>
      <c r="B183" s="21">
        <v>516.1</v>
      </c>
      <c r="C183" s="21">
        <v>0.577407055</v>
      </c>
      <c r="D183" s="21"/>
      <c r="E183" s="21"/>
      <c r="F183" s="21">
        <v>516.1</v>
      </c>
      <c r="G183" s="21">
        <v>0.90967915399999999</v>
      </c>
      <c r="H183" s="21"/>
      <c r="I183" s="21"/>
      <c r="J183" s="21"/>
      <c r="K183" s="21">
        <v>516.1</v>
      </c>
      <c r="L183" s="21">
        <v>0.52147679000000002</v>
      </c>
      <c r="M183" s="21"/>
      <c r="N183" s="21"/>
      <c r="O183" s="21"/>
      <c r="P183" s="21">
        <v>516.1</v>
      </c>
      <c r="Q183" s="21">
        <v>0.86968164400000003</v>
      </c>
      <c r="R183" s="21"/>
      <c r="S183" s="21"/>
      <c r="T183" s="21"/>
      <c r="U183" s="21">
        <v>516.1</v>
      </c>
      <c r="V183" s="21">
        <v>0.32557762299999998</v>
      </c>
    </row>
    <row r="184" spans="1:22" ht="15.75" x14ac:dyDescent="0.25">
      <c r="A184" s="21"/>
      <c r="B184" s="21">
        <v>516.79999999999995</v>
      </c>
      <c r="C184" s="21">
        <v>0.573224438</v>
      </c>
      <c r="D184" s="21"/>
      <c r="E184" s="21"/>
      <c r="F184" s="21">
        <v>516.79999999999995</v>
      </c>
      <c r="G184" s="21">
        <v>0.90272549300000005</v>
      </c>
      <c r="H184" s="21"/>
      <c r="I184" s="21"/>
      <c r="J184" s="21"/>
      <c r="K184" s="21">
        <v>516.79999999999995</v>
      </c>
      <c r="L184" s="21">
        <v>0.52269220000000005</v>
      </c>
      <c r="M184" s="21"/>
      <c r="N184" s="21"/>
      <c r="O184" s="21"/>
      <c r="P184" s="21">
        <v>516.79999999999995</v>
      </c>
      <c r="Q184" s="21">
        <v>0.87248276300000005</v>
      </c>
      <c r="R184" s="21"/>
      <c r="S184" s="21"/>
      <c r="T184" s="21"/>
      <c r="U184" s="21">
        <v>516.79999999999995</v>
      </c>
      <c r="V184" s="21">
        <v>0.32395513999999997</v>
      </c>
    </row>
    <row r="185" spans="1:22" ht="15.75" x14ac:dyDescent="0.25">
      <c r="A185" s="21"/>
      <c r="B185" s="21">
        <v>517.6</v>
      </c>
      <c r="C185" s="21">
        <v>0.56914664400000003</v>
      </c>
      <c r="D185" s="21"/>
      <c r="E185" s="21"/>
      <c r="F185" s="21">
        <v>517.6</v>
      </c>
      <c r="G185" s="21">
        <v>0.89469863699999996</v>
      </c>
      <c r="H185" s="21"/>
      <c r="I185" s="21"/>
      <c r="J185" s="21"/>
      <c r="K185" s="21">
        <v>517.6</v>
      </c>
      <c r="L185" s="21">
        <v>0.52371621800000001</v>
      </c>
      <c r="M185" s="21"/>
      <c r="N185" s="21"/>
      <c r="O185" s="21"/>
      <c r="P185" s="21">
        <v>517.6</v>
      </c>
      <c r="Q185" s="21">
        <v>0.87547481900000002</v>
      </c>
      <c r="R185" s="21"/>
      <c r="S185" s="21"/>
      <c r="T185" s="21"/>
      <c r="U185" s="21">
        <v>517.6</v>
      </c>
      <c r="V185" s="21">
        <v>0.322798433</v>
      </c>
    </row>
    <row r="186" spans="1:22" ht="15.75" x14ac:dyDescent="0.25">
      <c r="A186" s="21"/>
      <c r="B186" s="21">
        <v>518.29999999999995</v>
      </c>
      <c r="C186" s="21">
        <v>0.56676346</v>
      </c>
      <c r="D186" s="21"/>
      <c r="E186" s="21"/>
      <c r="F186" s="21">
        <v>518.29999999999995</v>
      </c>
      <c r="G186" s="21">
        <v>0.88813026500000003</v>
      </c>
      <c r="H186" s="21"/>
      <c r="I186" s="21"/>
      <c r="J186" s="21"/>
      <c r="K186" s="21">
        <v>518.29999999999995</v>
      </c>
      <c r="L186" s="21">
        <v>0.52612605899999998</v>
      </c>
      <c r="M186" s="21"/>
      <c r="N186" s="21"/>
      <c r="O186" s="21"/>
      <c r="P186" s="21">
        <v>518.29999999999995</v>
      </c>
      <c r="Q186" s="21">
        <v>0.87882967999999995</v>
      </c>
      <c r="R186" s="21"/>
      <c r="S186" s="21"/>
      <c r="T186" s="21"/>
      <c r="U186" s="21">
        <v>518.29999999999995</v>
      </c>
      <c r="V186" s="21">
        <v>0.32287598299999998</v>
      </c>
    </row>
    <row r="187" spans="1:22" ht="15.75" x14ac:dyDescent="0.25">
      <c r="A187" s="21"/>
      <c r="B187" s="21">
        <v>519</v>
      </c>
      <c r="C187" s="21">
        <v>0.56305159199999999</v>
      </c>
      <c r="D187" s="21"/>
      <c r="E187" s="21"/>
      <c r="F187" s="21">
        <v>519</v>
      </c>
      <c r="G187" s="21">
        <v>0.88117199000000002</v>
      </c>
      <c r="H187" s="21"/>
      <c r="I187" s="21"/>
      <c r="J187" s="21"/>
      <c r="K187" s="21">
        <v>519</v>
      </c>
      <c r="L187" s="21">
        <v>0.52850693000000004</v>
      </c>
      <c r="M187" s="21"/>
      <c r="N187" s="21"/>
      <c r="O187" s="21"/>
      <c r="P187" s="21">
        <v>519</v>
      </c>
      <c r="Q187" s="21">
        <v>0.88145571099999998</v>
      </c>
      <c r="R187" s="21"/>
      <c r="S187" s="21"/>
      <c r="T187" s="21"/>
      <c r="U187" s="21">
        <v>519</v>
      </c>
      <c r="V187" s="21">
        <v>0.32288224700000001</v>
      </c>
    </row>
    <row r="188" spans="1:22" ht="15.75" x14ac:dyDescent="0.25">
      <c r="A188" s="21"/>
      <c r="B188" s="21">
        <v>519.70000000000005</v>
      </c>
      <c r="C188" s="21">
        <v>0.55860581499999995</v>
      </c>
      <c r="D188" s="21"/>
      <c r="E188" s="21"/>
      <c r="F188" s="21">
        <v>519.70000000000005</v>
      </c>
      <c r="G188" s="21">
        <v>0.87496366999999997</v>
      </c>
      <c r="H188" s="21"/>
      <c r="I188" s="21"/>
      <c r="J188" s="21"/>
      <c r="K188" s="21">
        <v>519.70000000000005</v>
      </c>
      <c r="L188" s="21">
        <v>0.53079136000000005</v>
      </c>
      <c r="M188" s="21"/>
      <c r="N188" s="21"/>
      <c r="O188" s="21"/>
      <c r="P188" s="21">
        <v>519.70000000000005</v>
      </c>
      <c r="Q188" s="21">
        <v>0.88428389299999999</v>
      </c>
      <c r="R188" s="21"/>
      <c r="S188" s="21"/>
      <c r="T188" s="21"/>
      <c r="U188" s="21">
        <v>519.70000000000005</v>
      </c>
      <c r="V188" s="21">
        <v>0.32225528599999997</v>
      </c>
    </row>
    <row r="189" spans="1:22" ht="15.75" x14ac:dyDescent="0.25">
      <c r="A189" s="21"/>
      <c r="B189" s="21">
        <v>520.5</v>
      </c>
      <c r="C189" s="21">
        <v>0.55383547099999997</v>
      </c>
      <c r="D189" s="21"/>
      <c r="E189" s="21"/>
      <c r="F189" s="21">
        <v>520.5</v>
      </c>
      <c r="G189" s="21">
        <v>0.86753877199999996</v>
      </c>
      <c r="H189" s="21"/>
      <c r="I189" s="21"/>
      <c r="J189" s="21"/>
      <c r="K189" s="21">
        <v>520.5</v>
      </c>
      <c r="L189" s="21">
        <v>0.53245314799999999</v>
      </c>
      <c r="M189" s="21"/>
      <c r="N189" s="21"/>
      <c r="O189" s="21"/>
      <c r="P189" s="21">
        <v>520.5</v>
      </c>
      <c r="Q189" s="21">
        <v>0.88696607800000005</v>
      </c>
      <c r="R189" s="21"/>
      <c r="S189" s="21"/>
      <c r="T189" s="21"/>
      <c r="U189" s="21">
        <v>520.5</v>
      </c>
      <c r="V189" s="21">
        <v>0.321238568</v>
      </c>
    </row>
    <row r="190" spans="1:22" ht="15.75" x14ac:dyDescent="0.25">
      <c r="A190" s="21"/>
      <c r="B190" s="21">
        <v>521.20000000000005</v>
      </c>
      <c r="C190" s="21">
        <v>0.55081105100000005</v>
      </c>
      <c r="D190" s="21"/>
      <c r="E190" s="21"/>
      <c r="F190" s="21">
        <v>521.20000000000005</v>
      </c>
      <c r="G190" s="21">
        <v>0.85987077599999995</v>
      </c>
      <c r="H190" s="21"/>
      <c r="I190" s="21"/>
      <c r="J190" s="21"/>
      <c r="K190" s="21">
        <v>521.20000000000005</v>
      </c>
      <c r="L190" s="21">
        <v>0.53433128100000005</v>
      </c>
      <c r="M190" s="21"/>
      <c r="N190" s="21"/>
      <c r="O190" s="21"/>
      <c r="P190" s="21">
        <v>521.20000000000005</v>
      </c>
      <c r="Q190" s="21">
        <v>0.89107259900000002</v>
      </c>
      <c r="R190" s="21"/>
      <c r="S190" s="21"/>
      <c r="T190" s="21"/>
      <c r="U190" s="21">
        <v>521.20000000000005</v>
      </c>
      <c r="V190" s="21">
        <v>0.319694753</v>
      </c>
    </row>
    <row r="191" spans="1:22" ht="15.75" x14ac:dyDescent="0.25">
      <c r="A191" s="21"/>
      <c r="B191" s="21">
        <v>521.9</v>
      </c>
      <c r="C191" s="21">
        <v>0.54677774000000001</v>
      </c>
      <c r="D191" s="21"/>
      <c r="E191" s="21"/>
      <c r="F191" s="21">
        <v>521.9</v>
      </c>
      <c r="G191" s="21">
        <v>0.85130658800000003</v>
      </c>
      <c r="H191" s="21"/>
      <c r="I191" s="21"/>
      <c r="J191" s="21"/>
      <c r="K191" s="21">
        <v>521.9</v>
      </c>
      <c r="L191" s="21">
        <v>0.53616457200000001</v>
      </c>
      <c r="M191" s="21"/>
      <c r="N191" s="21"/>
      <c r="O191" s="21"/>
      <c r="P191" s="21">
        <v>521.9</v>
      </c>
      <c r="Q191" s="21">
        <v>0.89184523599999999</v>
      </c>
      <c r="R191" s="21"/>
      <c r="S191" s="21"/>
      <c r="T191" s="21"/>
      <c r="U191" s="21">
        <v>521.9</v>
      </c>
      <c r="V191" s="21">
        <v>0.31853423400000003</v>
      </c>
    </row>
    <row r="192" spans="1:22" ht="15.75" x14ac:dyDescent="0.25">
      <c r="A192" s="21"/>
      <c r="B192" s="21">
        <v>522.70000000000005</v>
      </c>
      <c r="C192" s="21">
        <v>0.54377522499999997</v>
      </c>
      <c r="D192" s="21"/>
      <c r="E192" s="21"/>
      <c r="F192" s="21">
        <v>522.70000000000005</v>
      </c>
      <c r="G192" s="21">
        <v>0.84459656999999999</v>
      </c>
      <c r="H192" s="21"/>
      <c r="I192" s="21"/>
      <c r="J192" s="21"/>
      <c r="K192" s="21">
        <v>522.70000000000005</v>
      </c>
      <c r="L192" s="21">
        <v>0.53786905100000004</v>
      </c>
      <c r="M192" s="21"/>
      <c r="N192" s="21"/>
      <c r="O192" s="21"/>
      <c r="P192" s="21">
        <v>522.70000000000005</v>
      </c>
      <c r="Q192" s="21">
        <v>0.894054864</v>
      </c>
      <c r="R192" s="21"/>
      <c r="S192" s="21"/>
      <c r="T192" s="21"/>
      <c r="U192" s="21">
        <v>522.70000000000005</v>
      </c>
      <c r="V192" s="21">
        <v>0.31722387499999999</v>
      </c>
    </row>
    <row r="193" spans="1:22" ht="15.75" x14ac:dyDescent="0.25">
      <c r="A193" s="21"/>
      <c r="B193" s="21">
        <v>523.4</v>
      </c>
      <c r="C193" s="21">
        <v>0.53974963799999998</v>
      </c>
      <c r="D193" s="21"/>
      <c r="E193" s="21"/>
      <c r="F193" s="21">
        <v>523.4</v>
      </c>
      <c r="G193" s="21">
        <v>0.83897748299999997</v>
      </c>
      <c r="H193" s="21"/>
      <c r="I193" s="21"/>
      <c r="J193" s="21"/>
      <c r="K193" s="21">
        <v>523.4</v>
      </c>
      <c r="L193" s="21">
        <v>0.53973373199999997</v>
      </c>
      <c r="M193" s="21"/>
      <c r="N193" s="21"/>
      <c r="O193" s="21"/>
      <c r="P193" s="21">
        <v>523.4</v>
      </c>
      <c r="Q193" s="21">
        <v>0.89395226699999997</v>
      </c>
      <c r="R193" s="21"/>
      <c r="S193" s="21"/>
      <c r="T193" s="21"/>
      <c r="U193" s="21">
        <v>523.4</v>
      </c>
      <c r="V193" s="21">
        <v>0.31593249699999998</v>
      </c>
    </row>
    <row r="194" spans="1:22" ht="15.75" x14ac:dyDescent="0.25">
      <c r="A194" s="21"/>
      <c r="B194" s="21">
        <v>524.1</v>
      </c>
      <c r="C194" s="21">
        <v>0.53694278799999995</v>
      </c>
      <c r="D194" s="21"/>
      <c r="E194" s="21"/>
      <c r="F194" s="21">
        <v>524.1</v>
      </c>
      <c r="G194" s="21">
        <v>0.83267229399999998</v>
      </c>
      <c r="H194" s="21"/>
      <c r="I194" s="21"/>
      <c r="J194" s="21"/>
      <c r="K194" s="21">
        <v>524.1</v>
      </c>
      <c r="L194" s="21">
        <v>0.54230973699999996</v>
      </c>
      <c r="M194" s="21"/>
      <c r="N194" s="21"/>
      <c r="O194" s="21"/>
      <c r="P194" s="21">
        <v>524.1</v>
      </c>
      <c r="Q194" s="21">
        <v>0.89725246700000005</v>
      </c>
      <c r="R194" s="21"/>
      <c r="S194" s="21"/>
      <c r="T194" s="21"/>
      <c r="U194" s="21">
        <v>524.1</v>
      </c>
      <c r="V194" s="21">
        <v>0.31450796600000003</v>
      </c>
    </row>
    <row r="195" spans="1:22" ht="15.75" x14ac:dyDescent="0.25">
      <c r="A195" s="21"/>
      <c r="B195" s="21">
        <v>524.79999999999995</v>
      </c>
      <c r="C195" s="21">
        <v>0.53392923299999995</v>
      </c>
      <c r="D195" s="21"/>
      <c r="E195" s="21"/>
      <c r="F195" s="21">
        <v>524.79999999999995</v>
      </c>
      <c r="G195" s="21">
        <v>0.82583351999999999</v>
      </c>
      <c r="H195" s="21"/>
      <c r="I195" s="21"/>
      <c r="J195" s="21"/>
      <c r="K195" s="21">
        <v>524.79999999999995</v>
      </c>
      <c r="L195" s="21">
        <v>0.54451290900000004</v>
      </c>
      <c r="M195" s="21"/>
      <c r="N195" s="21"/>
      <c r="O195" s="21"/>
      <c r="P195" s="21">
        <v>524.79999999999995</v>
      </c>
      <c r="Q195" s="21">
        <v>0.89960669000000004</v>
      </c>
      <c r="R195" s="21"/>
      <c r="S195" s="21"/>
      <c r="T195" s="21"/>
      <c r="U195" s="21">
        <v>524.79999999999995</v>
      </c>
      <c r="V195" s="21">
        <v>0.31391922799999999</v>
      </c>
    </row>
    <row r="196" spans="1:22" ht="15.75" x14ac:dyDescent="0.25">
      <c r="A196" s="21"/>
      <c r="B196" s="21">
        <v>525.6</v>
      </c>
      <c r="C196" s="21">
        <v>0.53109804100000002</v>
      </c>
      <c r="D196" s="21"/>
      <c r="E196" s="21"/>
      <c r="F196" s="21">
        <v>525.6</v>
      </c>
      <c r="G196" s="21">
        <v>0.81723895099999999</v>
      </c>
      <c r="H196" s="21"/>
      <c r="I196" s="21"/>
      <c r="J196" s="21"/>
      <c r="K196" s="21">
        <v>525.6</v>
      </c>
      <c r="L196" s="21">
        <v>0.54687983699999998</v>
      </c>
      <c r="M196" s="21"/>
      <c r="N196" s="21"/>
      <c r="O196" s="21"/>
      <c r="P196" s="21">
        <v>525.6</v>
      </c>
      <c r="Q196" s="21">
        <v>0.90176374400000003</v>
      </c>
      <c r="R196" s="21"/>
      <c r="S196" s="21"/>
      <c r="T196" s="21"/>
      <c r="U196" s="21">
        <v>525.6</v>
      </c>
      <c r="V196" s="21">
        <v>0.31410623900000001</v>
      </c>
    </row>
    <row r="197" spans="1:22" ht="15.75" x14ac:dyDescent="0.25">
      <c r="A197" s="21"/>
      <c r="B197" s="21">
        <v>526.29999999999995</v>
      </c>
      <c r="C197" s="21">
        <v>0.52819333199999996</v>
      </c>
      <c r="D197" s="21"/>
      <c r="E197" s="21"/>
      <c r="F197" s="21">
        <v>526.29999999999995</v>
      </c>
      <c r="G197" s="21">
        <v>0.81235522599999999</v>
      </c>
      <c r="H197" s="21"/>
      <c r="I197" s="21"/>
      <c r="J197" s="21"/>
      <c r="K197" s="21">
        <v>526.29999999999995</v>
      </c>
      <c r="L197" s="21">
        <v>0.54890202499999996</v>
      </c>
      <c r="M197" s="21"/>
      <c r="N197" s="21"/>
      <c r="O197" s="21"/>
      <c r="P197" s="21">
        <v>526.29999999999995</v>
      </c>
      <c r="Q197" s="21">
        <v>0.90498669899999995</v>
      </c>
      <c r="R197" s="21"/>
      <c r="S197" s="21"/>
      <c r="T197" s="21"/>
      <c r="U197" s="21">
        <v>526.29999999999995</v>
      </c>
      <c r="V197" s="21">
        <v>0.314528523</v>
      </c>
    </row>
    <row r="198" spans="1:22" ht="15.75" x14ac:dyDescent="0.25">
      <c r="A198" s="21"/>
      <c r="B198" s="21">
        <v>527</v>
      </c>
      <c r="C198" s="21">
        <v>0.52530480099999999</v>
      </c>
      <c r="D198" s="21"/>
      <c r="E198" s="21"/>
      <c r="F198" s="21">
        <v>527</v>
      </c>
      <c r="G198" s="21">
        <v>0.80672403100000001</v>
      </c>
      <c r="H198" s="21"/>
      <c r="I198" s="21"/>
      <c r="J198" s="21"/>
      <c r="K198" s="21">
        <v>527</v>
      </c>
      <c r="L198" s="21">
        <v>0.55097381599999995</v>
      </c>
      <c r="M198" s="21"/>
      <c r="N198" s="21"/>
      <c r="O198" s="21"/>
      <c r="P198" s="21">
        <v>527</v>
      </c>
      <c r="Q198" s="21">
        <v>0.90697076700000001</v>
      </c>
      <c r="R198" s="21"/>
      <c r="S198" s="21"/>
      <c r="T198" s="21"/>
      <c r="U198" s="21">
        <v>527</v>
      </c>
      <c r="V198" s="21">
        <v>0.31507726600000002</v>
      </c>
    </row>
    <row r="199" spans="1:22" ht="15.75" x14ac:dyDescent="0.25">
      <c r="A199" s="21"/>
      <c r="B199" s="21">
        <v>527.70000000000005</v>
      </c>
      <c r="C199" s="21">
        <v>0.52264708199999999</v>
      </c>
      <c r="D199" s="21"/>
      <c r="E199" s="21"/>
      <c r="F199" s="21">
        <v>527.70000000000005</v>
      </c>
      <c r="G199" s="21">
        <v>0.80245311500000005</v>
      </c>
      <c r="H199" s="21"/>
      <c r="I199" s="21"/>
      <c r="J199" s="21"/>
      <c r="K199" s="21">
        <v>527.70000000000005</v>
      </c>
      <c r="L199" s="21">
        <v>0.55258452499999999</v>
      </c>
      <c r="M199" s="21"/>
      <c r="N199" s="21"/>
      <c r="O199" s="21"/>
      <c r="P199" s="21">
        <v>527.70000000000005</v>
      </c>
      <c r="Q199" s="21">
        <v>0.910135417</v>
      </c>
      <c r="R199" s="21"/>
      <c r="S199" s="21"/>
      <c r="T199" s="21"/>
      <c r="U199" s="21">
        <v>527.70000000000005</v>
      </c>
      <c r="V199" s="21">
        <v>0.31468890199999999</v>
      </c>
    </row>
    <row r="200" spans="1:22" ht="15.75" x14ac:dyDescent="0.25">
      <c r="A200" s="21"/>
      <c r="B200" s="21">
        <v>528.5</v>
      </c>
      <c r="C200" s="21">
        <v>0.52133639799999998</v>
      </c>
      <c r="D200" s="21"/>
      <c r="E200" s="21"/>
      <c r="F200" s="21">
        <v>528.5</v>
      </c>
      <c r="G200" s="21">
        <v>0.79581020099999999</v>
      </c>
      <c r="H200" s="21"/>
      <c r="I200" s="21"/>
      <c r="J200" s="21"/>
      <c r="K200" s="21">
        <v>528.5</v>
      </c>
      <c r="L200" s="21">
        <v>0.55489974600000003</v>
      </c>
      <c r="M200" s="21"/>
      <c r="N200" s="21"/>
      <c r="O200" s="21"/>
      <c r="P200" s="21">
        <v>528.5</v>
      </c>
      <c r="Q200" s="21">
        <v>0.91167772999999996</v>
      </c>
      <c r="R200" s="21"/>
      <c r="S200" s="21"/>
      <c r="T200" s="21"/>
      <c r="U200" s="21">
        <v>528.5</v>
      </c>
      <c r="V200" s="21">
        <v>0.31391353500000002</v>
      </c>
    </row>
    <row r="201" spans="1:22" ht="15.75" x14ac:dyDescent="0.25">
      <c r="A201" s="21"/>
      <c r="B201" s="21">
        <v>529.20000000000005</v>
      </c>
      <c r="C201" s="21">
        <v>0.51906781400000002</v>
      </c>
      <c r="D201" s="21"/>
      <c r="E201" s="21"/>
      <c r="F201" s="21">
        <v>529.20000000000005</v>
      </c>
      <c r="G201" s="21">
        <v>0.79059546400000003</v>
      </c>
      <c r="H201" s="21"/>
      <c r="I201" s="21"/>
      <c r="J201" s="21"/>
      <c r="K201" s="21">
        <v>529.20000000000005</v>
      </c>
      <c r="L201" s="21">
        <v>0.55644490000000002</v>
      </c>
      <c r="M201" s="21"/>
      <c r="N201" s="21"/>
      <c r="O201" s="21"/>
      <c r="P201" s="21">
        <v>529.20000000000005</v>
      </c>
      <c r="Q201" s="21">
        <v>0.91485778299999998</v>
      </c>
      <c r="R201" s="21"/>
      <c r="S201" s="21"/>
      <c r="T201" s="21"/>
      <c r="U201" s="21">
        <v>529.20000000000005</v>
      </c>
      <c r="V201" s="21">
        <v>0.31306763300000001</v>
      </c>
    </row>
    <row r="202" spans="1:22" ht="15.75" x14ac:dyDescent="0.25">
      <c r="A202" s="21"/>
      <c r="B202" s="21">
        <v>529.9</v>
      </c>
      <c r="C202" s="21">
        <v>0.51666027699999995</v>
      </c>
      <c r="D202" s="21"/>
      <c r="E202" s="21"/>
      <c r="F202" s="21">
        <v>529.9</v>
      </c>
      <c r="G202" s="21">
        <v>0.785047783</v>
      </c>
      <c r="H202" s="21"/>
      <c r="I202" s="21"/>
      <c r="J202" s="21"/>
      <c r="K202" s="21">
        <v>529.9</v>
      </c>
      <c r="L202" s="21">
        <v>0.55939441199999995</v>
      </c>
      <c r="M202" s="21"/>
      <c r="N202" s="21"/>
      <c r="O202" s="21"/>
      <c r="P202" s="21">
        <v>529.9</v>
      </c>
      <c r="Q202" s="21">
        <v>0.91887495600000002</v>
      </c>
      <c r="R202" s="21"/>
      <c r="S202" s="21"/>
      <c r="T202" s="21"/>
      <c r="U202" s="21">
        <v>529.9</v>
      </c>
      <c r="V202" s="21">
        <v>0.31235100900000001</v>
      </c>
    </row>
    <row r="203" spans="1:22" ht="15.75" x14ac:dyDescent="0.25">
      <c r="A203" s="21"/>
      <c r="B203" s="21">
        <v>530.70000000000005</v>
      </c>
      <c r="C203" s="21">
        <v>0.51359991900000002</v>
      </c>
      <c r="D203" s="21"/>
      <c r="E203" s="21"/>
      <c r="F203" s="21">
        <v>530.70000000000005</v>
      </c>
      <c r="G203" s="21">
        <v>0.78021808599999998</v>
      </c>
      <c r="H203" s="21"/>
      <c r="I203" s="21"/>
      <c r="J203" s="21"/>
      <c r="K203" s="21">
        <v>530.70000000000005</v>
      </c>
      <c r="L203" s="21">
        <v>0.56147382899999998</v>
      </c>
      <c r="M203" s="21"/>
      <c r="N203" s="21"/>
      <c r="O203" s="21"/>
      <c r="P203" s="21">
        <v>530.70000000000005</v>
      </c>
      <c r="Q203" s="21">
        <v>0.92167966400000001</v>
      </c>
      <c r="R203" s="21"/>
      <c r="S203" s="21"/>
      <c r="T203" s="21"/>
      <c r="U203" s="21">
        <v>530.70000000000005</v>
      </c>
      <c r="V203" s="21">
        <v>0.31258581299999999</v>
      </c>
    </row>
    <row r="204" spans="1:22" ht="15.75" x14ac:dyDescent="0.25">
      <c r="A204" s="21"/>
      <c r="B204" s="21">
        <v>531.4</v>
      </c>
      <c r="C204" s="21">
        <v>0.51143186699999998</v>
      </c>
      <c r="D204" s="21"/>
      <c r="E204" s="21"/>
      <c r="F204" s="21">
        <v>531.4</v>
      </c>
      <c r="G204" s="21">
        <v>0.77554007000000003</v>
      </c>
      <c r="H204" s="21"/>
      <c r="I204" s="21"/>
      <c r="J204" s="21"/>
      <c r="K204" s="21">
        <v>531.4</v>
      </c>
      <c r="L204" s="21">
        <v>0.56423596300000001</v>
      </c>
      <c r="M204" s="21"/>
      <c r="N204" s="21"/>
      <c r="O204" s="21"/>
      <c r="P204" s="21">
        <v>531.4</v>
      </c>
      <c r="Q204" s="21">
        <v>0.92454370799999996</v>
      </c>
      <c r="R204" s="21"/>
      <c r="S204" s="21"/>
      <c r="T204" s="21"/>
      <c r="U204" s="21">
        <v>531.4</v>
      </c>
      <c r="V204" s="21">
        <v>0.31232444599999998</v>
      </c>
    </row>
    <row r="205" spans="1:22" ht="15.75" x14ac:dyDescent="0.25">
      <c r="A205" s="21"/>
      <c r="B205" s="21">
        <v>532.1</v>
      </c>
      <c r="C205" s="21">
        <v>0.50876432999999999</v>
      </c>
      <c r="D205" s="21"/>
      <c r="E205" s="21"/>
      <c r="F205" s="21">
        <v>532.1</v>
      </c>
      <c r="G205" s="21">
        <v>0.77129300899999997</v>
      </c>
      <c r="H205" s="21"/>
      <c r="I205" s="21"/>
      <c r="J205" s="21"/>
      <c r="K205" s="21">
        <v>532.1</v>
      </c>
      <c r="L205" s="21">
        <v>0.56669903799999999</v>
      </c>
      <c r="M205" s="21"/>
      <c r="N205" s="21"/>
      <c r="O205" s="21"/>
      <c r="P205" s="21">
        <v>532.1</v>
      </c>
      <c r="Q205" s="21">
        <v>0.92797533099999996</v>
      </c>
      <c r="R205" s="21"/>
      <c r="S205" s="21"/>
      <c r="T205" s="21"/>
      <c r="U205" s="21">
        <v>532.1</v>
      </c>
      <c r="V205" s="21">
        <v>0.312692103</v>
      </c>
    </row>
    <row r="206" spans="1:22" ht="15.75" x14ac:dyDescent="0.25">
      <c r="A206" s="21"/>
      <c r="B206" s="21">
        <v>532.79999999999995</v>
      </c>
      <c r="C206" s="21">
        <v>0.50581253199999998</v>
      </c>
      <c r="D206" s="21"/>
      <c r="E206" s="21"/>
      <c r="F206" s="21">
        <v>532.79999999999995</v>
      </c>
      <c r="G206" s="21">
        <v>0.76706784100000003</v>
      </c>
      <c r="H206" s="21"/>
      <c r="I206" s="21"/>
      <c r="J206" s="21"/>
      <c r="K206" s="21">
        <v>532.79999999999995</v>
      </c>
      <c r="L206" s="21">
        <v>0.56918113299999995</v>
      </c>
      <c r="M206" s="21"/>
      <c r="N206" s="21"/>
      <c r="O206" s="21"/>
      <c r="P206" s="21">
        <v>532.79999999999995</v>
      </c>
      <c r="Q206" s="21">
        <v>0.93335714599999997</v>
      </c>
      <c r="R206" s="21"/>
      <c r="S206" s="21"/>
      <c r="T206" s="21"/>
      <c r="U206" s="21">
        <v>532.79999999999995</v>
      </c>
      <c r="V206" s="21">
        <v>0.31357833699999998</v>
      </c>
    </row>
    <row r="207" spans="1:22" ht="15.75" x14ac:dyDescent="0.25">
      <c r="A207" s="21"/>
      <c r="B207" s="21">
        <v>533.6</v>
      </c>
      <c r="C207" s="21">
        <v>0.50298955499999998</v>
      </c>
      <c r="D207" s="21"/>
      <c r="E207" s="21"/>
      <c r="F207" s="21">
        <v>533.6</v>
      </c>
      <c r="G207" s="21">
        <v>0.76262854800000002</v>
      </c>
      <c r="H207" s="21"/>
      <c r="I207" s="21"/>
      <c r="J207" s="21"/>
      <c r="K207" s="21">
        <v>533.6</v>
      </c>
      <c r="L207" s="21">
        <v>0.57225531299999999</v>
      </c>
      <c r="M207" s="21"/>
      <c r="N207" s="21"/>
      <c r="O207" s="21"/>
      <c r="P207" s="21">
        <v>533.6</v>
      </c>
      <c r="Q207" s="21">
        <v>0.94030456500000004</v>
      </c>
      <c r="R207" s="21"/>
      <c r="S207" s="21"/>
      <c r="T207" s="21"/>
      <c r="U207" s="21">
        <v>533.6</v>
      </c>
      <c r="V207" s="21">
        <v>0.31434030499999999</v>
      </c>
    </row>
    <row r="208" spans="1:22" ht="15.75" x14ac:dyDescent="0.25">
      <c r="A208" s="21"/>
      <c r="B208" s="21">
        <v>534.29999999999995</v>
      </c>
      <c r="C208" s="21">
        <v>0.50034411400000001</v>
      </c>
      <c r="D208" s="21"/>
      <c r="E208" s="21"/>
      <c r="F208" s="21">
        <v>534.29999999999995</v>
      </c>
      <c r="G208" s="21">
        <v>0.75821826299999995</v>
      </c>
      <c r="H208" s="21"/>
      <c r="I208" s="21"/>
      <c r="J208" s="21"/>
      <c r="K208" s="21">
        <v>534.29999999999995</v>
      </c>
      <c r="L208" s="21">
        <v>0.57415045600000003</v>
      </c>
      <c r="M208" s="21"/>
      <c r="N208" s="21"/>
      <c r="O208" s="21"/>
      <c r="P208" s="21">
        <v>534.29999999999995</v>
      </c>
      <c r="Q208" s="21">
        <v>0.943695693</v>
      </c>
      <c r="R208" s="21"/>
      <c r="S208" s="21"/>
      <c r="T208" s="21"/>
      <c r="U208" s="21">
        <v>534.29999999999995</v>
      </c>
      <c r="V208" s="21">
        <v>0.31477599000000001</v>
      </c>
    </row>
    <row r="209" spans="1:22" ht="15.75" x14ac:dyDescent="0.25">
      <c r="A209" s="21"/>
      <c r="B209" s="21">
        <v>535</v>
      </c>
      <c r="C209" s="21">
        <v>0.49736378399999998</v>
      </c>
      <c r="D209" s="21"/>
      <c r="E209" s="21"/>
      <c r="F209" s="21">
        <v>535</v>
      </c>
      <c r="G209" s="21">
        <v>0.75461193199999999</v>
      </c>
      <c r="H209" s="21"/>
      <c r="I209" s="21"/>
      <c r="J209" s="21"/>
      <c r="K209" s="21">
        <v>535</v>
      </c>
      <c r="L209" s="21">
        <v>0.576887021</v>
      </c>
      <c r="M209" s="21"/>
      <c r="N209" s="21"/>
      <c r="O209" s="21"/>
      <c r="P209" s="21">
        <v>535</v>
      </c>
      <c r="Q209" s="21">
        <v>0.94724802200000002</v>
      </c>
      <c r="R209" s="21"/>
      <c r="S209" s="21"/>
      <c r="T209" s="21"/>
      <c r="U209" s="21">
        <v>535</v>
      </c>
      <c r="V209" s="21">
        <v>0.31423327499999998</v>
      </c>
    </row>
    <row r="210" spans="1:22" ht="15.75" x14ac:dyDescent="0.25">
      <c r="A210" s="21"/>
      <c r="B210" s="21">
        <v>535.70000000000005</v>
      </c>
      <c r="C210" s="21">
        <v>0.49468010699999998</v>
      </c>
      <c r="D210" s="21"/>
      <c r="E210" s="21"/>
      <c r="F210" s="21">
        <v>535.70000000000005</v>
      </c>
      <c r="G210" s="21">
        <v>0.75031734900000002</v>
      </c>
      <c r="H210" s="21"/>
      <c r="I210" s="21"/>
      <c r="J210" s="21"/>
      <c r="K210" s="21">
        <v>535.70000000000005</v>
      </c>
      <c r="L210" s="21">
        <v>0.57948919899999995</v>
      </c>
      <c r="M210" s="21"/>
      <c r="N210" s="21"/>
      <c r="O210" s="21"/>
      <c r="P210" s="21">
        <v>535.70000000000005</v>
      </c>
      <c r="Q210" s="21">
        <v>0.94978506900000004</v>
      </c>
      <c r="R210" s="21"/>
      <c r="S210" s="21"/>
      <c r="T210" s="21"/>
      <c r="U210" s="21">
        <v>535.70000000000005</v>
      </c>
      <c r="V210" s="21">
        <v>0.31485677400000001</v>
      </c>
    </row>
    <row r="211" spans="1:22" ht="15.75" x14ac:dyDescent="0.25">
      <c r="A211" s="21"/>
      <c r="B211" s="21">
        <v>536.5</v>
      </c>
      <c r="C211" s="21">
        <v>0.49225223499999998</v>
      </c>
      <c r="D211" s="21"/>
      <c r="E211" s="21"/>
      <c r="F211" s="21">
        <v>536.5</v>
      </c>
      <c r="G211" s="21">
        <v>0.74746054200000001</v>
      </c>
      <c r="H211" s="21"/>
      <c r="I211" s="21"/>
      <c r="J211" s="21"/>
      <c r="K211" s="21">
        <v>536.5</v>
      </c>
      <c r="L211" s="21">
        <v>0.58292343400000002</v>
      </c>
      <c r="M211" s="21"/>
      <c r="N211" s="21"/>
      <c r="O211" s="21"/>
      <c r="P211" s="21">
        <v>536.5</v>
      </c>
      <c r="Q211" s="21">
        <v>0.95614767300000003</v>
      </c>
      <c r="R211" s="21"/>
      <c r="S211" s="21"/>
      <c r="T211" s="21"/>
      <c r="U211" s="21">
        <v>536.5</v>
      </c>
      <c r="V211" s="21">
        <v>0.31477838800000002</v>
      </c>
    </row>
    <row r="212" spans="1:22" ht="15.75" x14ac:dyDescent="0.25">
      <c r="A212" s="21"/>
      <c r="B212" s="21">
        <v>537.20000000000005</v>
      </c>
      <c r="C212" s="21">
        <v>0.48991717400000001</v>
      </c>
      <c r="D212" s="21"/>
      <c r="E212" s="21"/>
      <c r="F212" s="21">
        <v>537.20000000000005</v>
      </c>
      <c r="G212" s="21">
        <v>0.743841266</v>
      </c>
      <c r="H212" s="21"/>
      <c r="I212" s="21"/>
      <c r="J212" s="21"/>
      <c r="K212" s="21">
        <v>537.20000000000005</v>
      </c>
      <c r="L212" s="21">
        <v>0.58659471500000004</v>
      </c>
      <c r="M212" s="21"/>
      <c r="N212" s="21"/>
      <c r="O212" s="21"/>
      <c r="P212" s="21">
        <v>537.20000000000005</v>
      </c>
      <c r="Q212" s="21">
        <v>0.96186404400000003</v>
      </c>
      <c r="R212" s="21"/>
      <c r="S212" s="21"/>
      <c r="T212" s="21"/>
      <c r="U212" s="21">
        <v>537.20000000000005</v>
      </c>
      <c r="V212" s="21">
        <v>0.315915165</v>
      </c>
    </row>
    <row r="213" spans="1:22" ht="15.75" x14ac:dyDescent="0.25">
      <c r="A213" s="21"/>
      <c r="B213" s="21">
        <v>537.9</v>
      </c>
      <c r="C213" s="21">
        <v>0.48714723999999998</v>
      </c>
      <c r="D213" s="21"/>
      <c r="E213" s="21"/>
      <c r="F213" s="21">
        <v>537.9</v>
      </c>
      <c r="G213" s="21">
        <v>0.73886424799999995</v>
      </c>
      <c r="H213" s="21"/>
      <c r="I213" s="21"/>
      <c r="J213" s="21"/>
      <c r="K213" s="21">
        <v>537.9</v>
      </c>
      <c r="L213" s="21">
        <v>0.589001946</v>
      </c>
      <c r="M213" s="21"/>
      <c r="N213" s="21"/>
      <c r="O213" s="21"/>
      <c r="P213" s="21">
        <v>537.9</v>
      </c>
      <c r="Q213" s="21">
        <v>0.96461235000000001</v>
      </c>
      <c r="R213" s="21"/>
      <c r="S213" s="21"/>
      <c r="T213" s="21"/>
      <c r="U213" s="21">
        <v>537.9</v>
      </c>
      <c r="V213" s="21">
        <v>0.315272363</v>
      </c>
    </row>
    <row r="214" spans="1:22" ht="15.75" x14ac:dyDescent="0.25">
      <c r="A214" s="21"/>
      <c r="B214" s="21">
        <v>538.70000000000005</v>
      </c>
      <c r="C214" s="21">
        <v>0.48319236199999999</v>
      </c>
      <c r="D214" s="21"/>
      <c r="E214" s="21"/>
      <c r="F214" s="21">
        <v>538.70000000000005</v>
      </c>
      <c r="G214" s="21">
        <v>0.73389802400000004</v>
      </c>
      <c r="H214" s="21"/>
      <c r="I214" s="21"/>
      <c r="J214" s="21"/>
      <c r="K214" s="21">
        <v>538.70000000000005</v>
      </c>
      <c r="L214" s="21">
        <v>0.59171441000000002</v>
      </c>
      <c r="M214" s="21"/>
      <c r="N214" s="21"/>
      <c r="O214" s="21"/>
      <c r="P214" s="21">
        <v>538.70000000000005</v>
      </c>
      <c r="Q214" s="21">
        <v>0.96718367199999999</v>
      </c>
      <c r="R214" s="21"/>
      <c r="S214" s="21"/>
      <c r="T214" s="21"/>
      <c r="U214" s="21">
        <v>538.70000000000005</v>
      </c>
      <c r="V214" s="21">
        <v>0.31572438600000002</v>
      </c>
    </row>
    <row r="215" spans="1:22" ht="15.75" x14ac:dyDescent="0.25">
      <c r="A215" s="21"/>
      <c r="B215" s="21">
        <v>539.4</v>
      </c>
      <c r="C215" s="21">
        <v>0.47964946000000003</v>
      </c>
      <c r="D215" s="21"/>
      <c r="E215" s="21"/>
      <c r="F215" s="21">
        <v>539.4</v>
      </c>
      <c r="G215" s="21">
        <v>0.72743053099999999</v>
      </c>
      <c r="H215" s="21"/>
      <c r="I215" s="21"/>
      <c r="J215" s="21"/>
      <c r="K215" s="21">
        <v>539.4</v>
      </c>
      <c r="L215" s="21">
        <v>0.594477001</v>
      </c>
      <c r="M215" s="21"/>
      <c r="N215" s="21"/>
      <c r="O215" s="21"/>
      <c r="P215" s="21">
        <v>539.4</v>
      </c>
      <c r="Q215" s="21">
        <v>0.970479443</v>
      </c>
      <c r="R215" s="21"/>
      <c r="S215" s="21"/>
      <c r="T215" s="21"/>
      <c r="U215" s="21">
        <v>539.4</v>
      </c>
      <c r="V215" s="21">
        <v>0.31556447300000001</v>
      </c>
    </row>
    <row r="216" spans="1:22" ht="15.75" x14ac:dyDescent="0.25">
      <c r="A216" s="21"/>
      <c r="B216" s="21">
        <v>540.1</v>
      </c>
      <c r="C216" s="21">
        <v>0.47558487300000002</v>
      </c>
      <c r="D216" s="21"/>
      <c r="E216" s="21"/>
      <c r="F216" s="21">
        <v>540.1</v>
      </c>
      <c r="G216" s="21">
        <v>0.72326047699999996</v>
      </c>
      <c r="H216" s="21"/>
      <c r="I216" s="21"/>
      <c r="J216" s="21"/>
      <c r="K216" s="21">
        <v>540.1</v>
      </c>
      <c r="L216" s="21">
        <v>0.59791667299999995</v>
      </c>
      <c r="M216" s="21"/>
      <c r="N216" s="21"/>
      <c r="O216" s="21"/>
      <c r="P216" s="21">
        <v>540.1</v>
      </c>
      <c r="Q216" s="21">
        <v>0.97613203000000004</v>
      </c>
      <c r="R216" s="21"/>
      <c r="S216" s="21"/>
      <c r="T216" s="21"/>
      <c r="U216" s="21">
        <v>540.1</v>
      </c>
      <c r="V216" s="21">
        <v>0.31608682799999999</v>
      </c>
    </row>
    <row r="217" spans="1:22" ht="15.75" x14ac:dyDescent="0.25">
      <c r="A217" s="21"/>
      <c r="B217" s="21">
        <v>540.79999999999995</v>
      </c>
      <c r="C217" s="21">
        <v>0.47107038299999998</v>
      </c>
      <c r="D217" s="21"/>
      <c r="E217" s="21"/>
      <c r="F217" s="21">
        <v>540.79999999999995</v>
      </c>
      <c r="G217" s="21">
        <v>0.71733937400000003</v>
      </c>
      <c r="H217" s="21"/>
      <c r="I217" s="21"/>
      <c r="J217" s="21"/>
      <c r="K217" s="21">
        <v>540.79999999999995</v>
      </c>
      <c r="L217" s="21">
        <v>0.60002188700000003</v>
      </c>
      <c r="M217" s="21"/>
      <c r="N217" s="21"/>
      <c r="O217" s="21"/>
      <c r="P217" s="21">
        <v>540.79999999999995</v>
      </c>
      <c r="Q217" s="21">
        <v>0.98070122400000004</v>
      </c>
      <c r="R217" s="21"/>
      <c r="S217" s="21"/>
      <c r="T217" s="21"/>
      <c r="U217" s="21">
        <v>540.79999999999995</v>
      </c>
      <c r="V217" s="21">
        <v>0.31620630399999999</v>
      </c>
    </row>
    <row r="218" spans="1:22" ht="15.75" x14ac:dyDescent="0.25">
      <c r="A218" s="21"/>
      <c r="B218" s="21">
        <v>541.6</v>
      </c>
      <c r="C218" s="21">
        <v>0.46632003100000002</v>
      </c>
      <c r="D218" s="21"/>
      <c r="E218" s="21"/>
      <c r="F218" s="21">
        <v>541.6</v>
      </c>
      <c r="G218" s="21">
        <v>0.71135006700000003</v>
      </c>
      <c r="H218" s="21"/>
      <c r="I218" s="21"/>
      <c r="J218" s="21"/>
      <c r="K218" s="21">
        <v>541.6</v>
      </c>
      <c r="L218" s="21">
        <v>0.60094272400000004</v>
      </c>
      <c r="M218" s="21"/>
      <c r="N218" s="21"/>
      <c r="O218" s="21"/>
      <c r="P218" s="21">
        <v>541.6</v>
      </c>
      <c r="Q218" s="21">
        <v>0.98421885499999995</v>
      </c>
      <c r="R218" s="21"/>
      <c r="S218" s="21"/>
      <c r="T218" s="21"/>
      <c r="U218" s="21">
        <v>541.6</v>
      </c>
      <c r="V218" s="21">
        <v>0.31676904500000003</v>
      </c>
    </row>
    <row r="219" spans="1:22" ht="15.75" x14ac:dyDescent="0.25">
      <c r="A219" s="21"/>
      <c r="B219" s="21">
        <v>542.29999999999995</v>
      </c>
      <c r="C219" s="21">
        <v>0.46129357799999998</v>
      </c>
      <c r="D219" s="21"/>
      <c r="E219" s="21"/>
      <c r="F219" s="21">
        <v>542.29999999999995</v>
      </c>
      <c r="G219" s="21">
        <v>0.70489979700000005</v>
      </c>
      <c r="H219" s="21"/>
      <c r="I219" s="21"/>
      <c r="J219" s="21"/>
      <c r="K219" s="21">
        <v>542.29999999999995</v>
      </c>
      <c r="L219" s="21">
        <v>0.60158315699999998</v>
      </c>
      <c r="M219" s="21"/>
      <c r="N219" s="21"/>
      <c r="O219" s="21"/>
      <c r="P219" s="21">
        <v>542.29999999999995</v>
      </c>
      <c r="Q219" s="21">
        <v>0.98914780800000002</v>
      </c>
      <c r="R219" s="21"/>
      <c r="S219" s="21"/>
      <c r="T219" s="21"/>
      <c r="U219" s="21">
        <v>542.29999999999995</v>
      </c>
      <c r="V219" s="21">
        <v>0.31649631299999997</v>
      </c>
    </row>
    <row r="220" spans="1:22" ht="15.75" x14ac:dyDescent="0.25">
      <c r="A220" s="21"/>
      <c r="B220" s="21">
        <v>543</v>
      </c>
      <c r="C220" s="21">
        <v>0.45721395500000001</v>
      </c>
      <c r="D220" s="21"/>
      <c r="E220" s="21"/>
      <c r="F220" s="21">
        <v>543</v>
      </c>
      <c r="G220" s="21">
        <v>0.69825019799999999</v>
      </c>
      <c r="H220" s="21"/>
      <c r="I220" s="21"/>
      <c r="J220" s="21"/>
      <c r="K220" s="21">
        <v>543</v>
      </c>
      <c r="L220" s="21">
        <v>0.60273297199999998</v>
      </c>
      <c r="M220" s="21"/>
      <c r="N220" s="21"/>
      <c r="O220" s="21"/>
      <c r="P220" s="21">
        <v>543</v>
      </c>
      <c r="Q220" s="21">
        <v>0.99309785800000006</v>
      </c>
      <c r="R220" s="21"/>
      <c r="S220" s="21"/>
      <c r="T220" s="21"/>
      <c r="U220" s="21">
        <v>543</v>
      </c>
      <c r="V220" s="21">
        <v>0.316099717</v>
      </c>
    </row>
    <row r="221" spans="1:22" ht="15.75" x14ac:dyDescent="0.25">
      <c r="A221" s="21"/>
      <c r="B221" s="21">
        <v>543.70000000000005</v>
      </c>
      <c r="C221" s="21">
        <v>0.45280730299999999</v>
      </c>
      <c r="D221" s="21"/>
      <c r="E221" s="21"/>
      <c r="F221" s="21">
        <v>543.70000000000005</v>
      </c>
      <c r="G221" s="21">
        <v>0.69264776500000003</v>
      </c>
      <c r="H221" s="21"/>
      <c r="I221" s="21"/>
      <c r="J221" s="21"/>
      <c r="K221" s="21">
        <v>543.70000000000005</v>
      </c>
      <c r="L221" s="21">
        <v>0.60392863500000005</v>
      </c>
      <c r="M221" s="21"/>
      <c r="N221" s="21"/>
      <c r="O221" s="21"/>
      <c r="P221" s="21">
        <v>543.70000000000005</v>
      </c>
      <c r="Q221" s="21">
        <v>0.99790799600000002</v>
      </c>
      <c r="R221" s="21"/>
      <c r="S221" s="21"/>
      <c r="T221" s="21"/>
      <c r="U221" s="21">
        <v>543.70000000000005</v>
      </c>
      <c r="V221" s="21">
        <v>0.31511483000000001</v>
      </c>
    </row>
    <row r="222" spans="1:22" ht="15.75" x14ac:dyDescent="0.25">
      <c r="A222" s="21"/>
      <c r="B222" s="21">
        <v>544.5</v>
      </c>
      <c r="C222" s="21">
        <v>0.44819032800000003</v>
      </c>
      <c r="D222" s="21"/>
      <c r="E222" s="21"/>
      <c r="F222" s="21">
        <v>544.5</v>
      </c>
      <c r="G222" s="21">
        <v>0.68587385199999995</v>
      </c>
      <c r="H222" s="21"/>
      <c r="I222" s="21"/>
      <c r="J222" s="21"/>
      <c r="K222" s="21">
        <v>544.5</v>
      </c>
      <c r="L222" s="21">
        <v>0.60533008399999999</v>
      </c>
      <c r="M222" s="21"/>
      <c r="N222" s="21"/>
      <c r="O222" s="21"/>
      <c r="P222" s="21">
        <v>544.5</v>
      </c>
      <c r="Q222" s="21">
        <v>1.000843932</v>
      </c>
      <c r="R222" s="21"/>
      <c r="S222" s="21"/>
      <c r="T222" s="21"/>
      <c r="U222" s="21">
        <v>544.5</v>
      </c>
      <c r="V222" s="21">
        <v>0.31530005900000002</v>
      </c>
    </row>
    <row r="223" spans="1:22" ht="15.75" x14ac:dyDescent="0.25">
      <c r="A223" s="21"/>
      <c r="B223" s="21">
        <v>545.20000000000005</v>
      </c>
      <c r="C223" s="21">
        <v>0.443674297</v>
      </c>
      <c r="D223" s="21"/>
      <c r="E223" s="21"/>
      <c r="F223" s="21">
        <v>545.20000000000005</v>
      </c>
      <c r="G223" s="21">
        <v>0.67892245699999998</v>
      </c>
      <c r="H223" s="21"/>
      <c r="I223" s="21"/>
      <c r="J223" s="21"/>
      <c r="K223" s="21">
        <v>545.20000000000005</v>
      </c>
      <c r="L223" s="21">
        <v>0.605180579</v>
      </c>
      <c r="M223" s="21"/>
      <c r="N223" s="21"/>
      <c r="O223" s="21"/>
      <c r="P223" s="21">
        <v>545.20000000000005</v>
      </c>
      <c r="Q223" s="21">
        <v>1.003165702</v>
      </c>
      <c r="R223" s="21"/>
      <c r="S223" s="21"/>
      <c r="T223" s="21"/>
      <c r="U223" s="21">
        <v>545.20000000000005</v>
      </c>
      <c r="V223" s="21">
        <v>0.315549888</v>
      </c>
    </row>
    <row r="224" spans="1:22" ht="15.75" x14ac:dyDescent="0.25">
      <c r="A224" s="21"/>
      <c r="B224" s="21">
        <v>545.9</v>
      </c>
      <c r="C224" s="21">
        <v>0.43792819399999999</v>
      </c>
      <c r="D224" s="21"/>
      <c r="E224" s="21"/>
      <c r="F224" s="21">
        <v>545.9</v>
      </c>
      <c r="G224" s="21">
        <v>0.67115895299999995</v>
      </c>
      <c r="H224" s="21"/>
      <c r="I224" s="21"/>
      <c r="J224" s="21"/>
      <c r="K224" s="21">
        <v>545.9</v>
      </c>
      <c r="L224" s="21">
        <v>0.60467908800000003</v>
      </c>
      <c r="M224" s="21"/>
      <c r="N224" s="21"/>
      <c r="O224" s="21"/>
      <c r="P224" s="21">
        <v>545.9</v>
      </c>
      <c r="Q224" s="21">
        <v>1.002060559</v>
      </c>
      <c r="R224" s="21"/>
      <c r="S224" s="21"/>
      <c r="T224" s="21"/>
      <c r="U224" s="21">
        <v>545.9</v>
      </c>
      <c r="V224" s="21">
        <v>0.31549302499999998</v>
      </c>
    </row>
    <row r="225" spans="1:22" ht="15.75" x14ac:dyDescent="0.25">
      <c r="A225" s="21"/>
      <c r="B225" s="21">
        <v>546.70000000000005</v>
      </c>
      <c r="C225" s="21">
        <v>0.43231430999999998</v>
      </c>
      <c r="D225" s="21"/>
      <c r="E225" s="21"/>
      <c r="F225" s="21">
        <v>546.70000000000005</v>
      </c>
      <c r="G225" s="21">
        <v>0.66255877399999996</v>
      </c>
      <c r="H225" s="21"/>
      <c r="I225" s="21"/>
      <c r="J225" s="21"/>
      <c r="K225" s="21">
        <v>546.70000000000005</v>
      </c>
      <c r="L225" s="21">
        <v>0.60312673699999997</v>
      </c>
      <c r="M225" s="21"/>
      <c r="N225" s="21"/>
      <c r="O225" s="21"/>
      <c r="P225" s="21">
        <v>546.70000000000005</v>
      </c>
      <c r="Q225" s="21">
        <v>1.0023082000000001</v>
      </c>
      <c r="R225" s="21"/>
      <c r="S225" s="21"/>
      <c r="T225" s="21"/>
      <c r="U225" s="21">
        <v>546.70000000000005</v>
      </c>
      <c r="V225" s="21">
        <v>0.31378928</v>
      </c>
    </row>
    <row r="226" spans="1:22" ht="15.75" x14ac:dyDescent="0.25">
      <c r="A226" s="21"/>
      <c r="B226" s="21">
        <v>547.4</v>
      </c>
      <c r="C226" s="21">
        <v>0.42635620600000002</v>
      </c>
      <c r="D226" s="21"/>
      <c r="E226" s="21"/>
      <c r="F226" s="21">
        <v>547.4</v>
      </c>
      <c r="G226" s="21">
        <v>0.65409455299999997</v>
      </c>
      <c r="H226" s="21"/>
      <c r="I226" s="21"/>
      <c r="J226" s="21"/>
      <c r="K226" s="21">
        <v>547.4</v>
      </c>
      <c r="L226" s="21">
        <v>0.601268095</v>
      </c>
      <c r="M226" s="21"/>
      <c r="N226" s="21"/>
      <c r="O226" s="21"/>
      <c r="P226" s="21">
        <v>547.4</v>
      </c>
      <c r="Q226" s="21">
        <v>1.0007608400000001</v>
      </c>
      <c r="R226" s="21"/>
      <c r="S226" s="21"/>
      <c r="T226" s="21"/>
      <c r="U226" s="21">
        <v>547.4</v>
      </c>
      <c r="V226" s="21">
        <v>0.31209410399999998</v>
      </c>
    </row>
    <row r="227" spans="1:22" ht="15.75" x14ac:dyDescent="0.25">
      <c r="A227" s="21"/>
      <c r="B227" s="21">
        <v>548.1</v>
      </c>
      <c r="C227" s="21">
        <v>0.42083541800000002</v>
      </c>
      <c r="D227" s="21"/>
      <c r="E227" s="21"/>
      <c r="F227" s="21">
        <v>548.1</v>
      </c>
      <c r="G227" s="21">
        <v>0.64572283500000005</v>
      </c>
      <c r="H227" s="21"/>
      <c r="I227" s="21"/>
      <c r="J227" s="21"/>
      <c r="K227" s="21">
        <v>548.1</v>
      </c>
      <c r="L227" s="21">
        <v>0.59919711600000003</v>
      </c>
      <c r="M227" s="21"/>
      <c r="N227" s="21"/>
      <c r="O227" s="21"/>
      <c r="P227" s="21">
        <v>548.1</v>
      </c>
      <c r="Q227" s="21">
        <v>1.0031936509999999</v>
      </c>
      <c r="R227" s="21"/>
      <c r="S227" s="21"/>
      <c r="T227" s="21"/>
      <c r="U227" s="21">
        <v>548.1</v>
      </c>
      <c r="V227" s="21">
        <v>0.31066646599999997</v>
      </c>
    </row>
    <row r="228" spans="1:22" ht="15.75" x14ac:dyDescent="0.25">
      <c r="A228" s="21"/>
      <c r="B228" s="21">
        <v>548.79999999999995</v>
      </c>
      <c r="C228" s="21">
        <v>0.41572126799999998</v>
      </c>
      <c r="D228" s="21"/>
      <c r="E228" s="21"/>
      <c r="F228" s="21">
        <v>548.79999999999995</v>
      </c>
      <c r="G228" s="21">
        <v>0.63793300200000003</v>
      </c>
      <c r="H228" s="21"/>
      <c r="I228" s="21"/>
      <c r="J228" s="21"/>
      <c r="K228" s="21">
        <v>548.79999999999995</v>
      </c>
      <c r="L228" s="21">
        <v>0.59569094499999997</v>
      </c>
      <c r="M228" s="21"/>
      <c r="N228" s="21"/>
      <c r="O228" s="21"/>
      <c r="P228" s="21">
        <v>548.79999999999995</v>
      </c>
      <c r="Q228" s="21">
        <v>1.0006544260000001</v>
      </c>
      <c r="R228" s="21"/>
      <c r="S228" s="21"/>
      <c r="T228" s="21"/>
      <c r="U228" s="21">
        <v>548.79999999999995</v>
      </c>
      <c r="V228" s="21">
        <v>0.30992261999999998</v>
      </c>
    </row>
    <row r="229" spans="1:22" ht="15.75" x14ac:dyDescent="0.25">
      <c r="A229" s="21"/>
      <c r="B229" s="21">
        <v>549.6</v>
      </c>
      <c r="C229" s="21">
        <v>0.41056103500000002</v>
      </c>
      <c r="D229" s="21"/>
      <c r="E229" s="21"/>
      <c r="F229" s="21">
        <v>549.6</v>
      </c>
      <c r="G229" s="21">
        <v>0.62878624999999999</v>
      </c>
      <c r="H229" s="21"/>
      <c r="I229" s="21"/>
      <c r="J229" s="21"/>
      <c r="K229" s="21">
        <v>549.6</v>
      </c>
      <c r="L229" s="21">
        <v>0.59340069200000001</v>
      </c>
      <c r="M229" s="21"/>
      <c r="N229" s="21"/>
      <c r="O229" s="21"/>
      <c r="P229" s="21">
        <v>549.6</v>
      </c>
      <c r="Q229" s="21">
        <v>0.99997475499999999</v>
      </c>
      <c r="R229" s="21"/>
      <c r="S229" s="21"/>
      <c r="T229" s="21"/>
      <c r="U229" s="21">
        <v>549.6</v>
      </c>
      <c r="V229" s="21">
        <v>0.30877103</v>
      </c>
    </row>
    <row r="230" spans="1:22" ht="15.75" x14ac:dyDescent="0.25">
      <c r="A230" s="21"/>
      <c r="B230" s="21">
        <v>550.29999999999995</v>
      </c>
      <c r="C230" s="21">
        <v>0.40584553699999998</v>
      </c>
      <c r="D230" s="21"/>
      <c r="E230" s="21"/>
      <c r="F230" s="21">
        <v>550.29999999999995</v>
      </c>
      <c r="G230" s="21">
        <v>0.619477579</v>
      </c>
      <c r="H230" s="21"/>
      <c r="I230" s="21"/>
      <c r="J230" s="21"/>
      <c r="K230" s="21">
        <v>550.29999999999995</v>
      </c>
      <c r="L230" s="21">
        <v>0.59078069600000005</v>
      </c>
      <c r="M230" s="21"/>
      <c r="N230" s="21"/>
      <c r="O230" s="21"/>
      <c r="P230" s="21">
        <v>550.29999999999995</v>
      </c>
      <c r="Q230" s="21">
        <v>0.99748337499999995</v>
      </c>
      <c r="R230" s="21"/>
      <c r="S230" s="21"/>
      <c r="T230" s="21"/>
      <c r="U230" s="21">
        <v>550.29999999999995</v>
      </c>
      <c r="V230" s="21">
        <v>0.30788615000000003</v>
      </c>
    </row>
    <row r="231" spans="1:22" ht="15.75" x14ac:dyDescent="0.25">
      <c r="A231" s="21"/>
      <c r="B231" s="21">
        <v>551</v>
      </c>
      <c r="C231" s="21">
        <v>0.400494768</v>
      </c>
      <c r="D231" s="21"/>
      <c r="E231" s="21"/>
      <c r="F231" s="21">
        <v>551</v>
      </c>
      <c r="G231" s="21">
        <v>0.60968239099999999</v>
      </c>
      <c r="H231" s="21"/>
      <c r="I231" s="21"/>
      <c r="J231" s="21"/>
      <c r="K231" s="21">
        <v>551</v>
      </c>
      <c r="L231" s="21">
        <v>0.58779774799999995</v>
      </c>
      <c r="M231" s="21"/>
      <c r="N231" s="21"/>
      <c r="O231" s="21"/>
      <c r="P231" s="21">
        <v>551</v>
      </c>
      <c r="Q231" s="21">
        <v>0.99430883800000003</v>
      </c>
      <c r="R231" s="21"/>
      <c r="S231" s="21"/>
      <c r="T231" s="21"/>
      <c r="U231" s="21">
        <v>551</v>
      </c>
      <c r="V231" s="21">
        <v>0.30632451900000002</v>
      </c>
    </row>
    <row r="232" spans="1:22" ht="15.75" x14ac:dyDescent="0.25">
      <c r="A232" s="21"/>
      <c r="B232" s="21">
        <v>551.70000000000005</v>
      </c>
      <c r="C232" s="21">
        <v>0.395730319</v>
      </c>
      <c r="D232" s="21"/>
      <c r="E232" s="21"/>
      <c r="F232" s="21">
        <v>551.70000000000005</v>
      </c>
      <c r="G232" s="21">
        <v>0.60072043100000005</v>
      </c>
      <c r="H232" s="21"/>
      <c r="I232" s="21"/>
      <c r="J232" s="21"/>
      <c r="K232" s="21">
        <v>551.70000000000005</v>
      </c>
      <c r="L232" s="21">
        <v>0.58515764699999995</v>
      </c>
      <c r="M232" s="21"/>
      <c r="N232" s="21"/>
      <c r="O232" s="21"/>
      <c r="P232" s="21">
        <v>551.70000000000005</v>
      </c>
      <c r="Q232" s="21">
        <v>0.99057378299999999</v>
      </c>
      <c r="R232" s="21"/>
      <c r="S232" s="21"/>
      <c r="T232" s="21"/>
      <c r="U232" s="21">
        <v>551.70000000000005</v>
      </c>
      <c r="V232" s="21">
        <v>0.30562139599999999</v>
      </c>
    </row>
    <row r="233" spans="1:22" ht="15.75" x14ac:dyDescent="0.25">
      <c r="A233" s="21"/>
      <c r="B233" s="21">
        <v>552.5</v>
      </c>
      <c r="C233" s="21">
        <v>0.39126584399999997</v>
      </c>
      <c r="D233" s="21"/>
      <c r="E233" s="21"/>
      <c r="F233" s="21">
        <v>552.5</v>
      </c>
      <c r="G233" s="21">
        <v>0.59079562799999996</v>
      </c>
      <c r="H233" s="21"/>
      <c r="I233" s="21"/>
      <c r="J233" s="21"/>
      <c r="K233" s="21">
        <v>552.5</v>
      </c>
      <c r="L233" s="21">
        <v>0.58165830500000004</v>
      </c>
      <c r="M233" s="21"/>
      <c r="N233" s="21"/>
      <c r="O233" s="21"/>
      <c r="P233" s="21">
        <v>552.5</v>
      </c>
      <c r="Q233" s="21">
        <v>0.984702678</v>
      </c>
      <c r="R233" s="21"/>
      <c r="S233" s="21"/>
      <c r="T233" s="21"/>
      <c r="U233" s="21">
        <v>552.5</v>
      </c>
      <c r="V233" s="21">
        <v>0.30408474899999999</v>
      </c>
    </row>
    <row r="234" spans="1:22" ht="15.75" x14ac:dyDescent="0.25">
      <c r="A234" s="21"/>
      <c r="B234" s="21">
        <v>553.20000000000005</v>
      </c>
      <c r="C234" s="21">
        <v>0.38679334999999998</v>
      </c>
      <c r="D234" s="21"/>
      <c r="E234" s="21"/>
      <c r="F234" s="21">
        <v>553.20000000000005</v>
      </c>
      <c r="G234" s="21">
        <v>0.58114494900000002</v>
      </c>
      <c r="H234" s="21"/>
      <c r="I234" s="21"/>
      <c r="J234" s="21"/>
      <c r="K234" s="21">
        <v>553.20000000000005</v>
      </c>
      <c r="L234" s="21">
        <v>0.57861195799999998</v>
      </c>
      <c r="M234" s="21"/>
      <c r="N234" s="21"/>
      <c r="O234" s="21"/>
      <c r="P234" s="21">
        <v>553.20000000000005</v>
      </c>
      <c r="Q234" s="21">
        <v>0.98250649700000003</v>
      </c>
      <c r="R234" s="21"/>
      <c r="S234" s="21"/>
      <c r="T234" s="21"/>
      <c r="U234" s="21">
        <v>553.20000000000005</v>
      </c>
      <c r="V234" s="21">
        <v>0.303400585</v>
      </c>
    </row>
    <row r="235" spans="1:22" ht="15.75" x14ac:dyDescent="0.25">
      <c r="A235" s="21"/>
      <c r="B235" s="21">
        <v>553.9</v>
      </c>
      <c r="C235" s="21">
        <v>0.38255581</v>
      </c>
      <c r="D235" s="21"/>
      <c r="E235" s="21"/>
      <c r="F235" s="21">
        <v>553.9</v>
      </c>
      <c r="G235" s="21">
        <v>0.57095659200000004</v>
      </c>
      <c r="H235" s="21"/>
      <c r="I235" s="21"/>
      <c r="J235" s="21"/>
      <c r="K235" s="21">
        <v>553.9</v>
      </c>
      <c r="L235" s="21">
        <v>0.57411243199999995</v>
      </c>
      <c r="M235" s="21"/>
      <c r="N235" s="21"/>
      <c r="O235" s="21"/>
      <c r="P235" s="21">
        <v>553.9</v>
      </c>
      <c r="Q235" s="21">
        <v>0.97862289700000005</v>
      </c>
      <c r="R235" s="21"/>
      <c r="S235" s="21"/>
      <c r="T235" s="21"/>
      <c r="U235" s="21">
        <v>553.9</v>
      </c>
      <c r="V235" s="21">
        <v>0.302121784</v>
      </c>
    </row>
    <row r="236" spans="1:22" ht="15.75" x14ac:dyDescent="0.25">
      <c r="A236" s="21"/>
      <c r="B236" s="21">
        <v>554.70000000000005</v>
      </c>
      <c r="C236" s="21">
        <v>0.378415795</v>
      </c>
      <c r="D236" s="21"/>
      <c r="E236" s="21"/>
      <c r="F236" s="21">
        <v>554.70000000000005</v>
      </c>
      <c r="G236" s="21">
        <v>0.56198701900000003</v>
      </c>
      <c r="H236" s="21"/>
      <c r="I236" s="21"/>
      <c r="J236" s="21"/>
      <c r="K236" s="21">
        <v>554.70000000000005</v>
      </c>
      <c r="L236" s="21">
        <v>0.56928013</v>
      </c>
      <c r="M236" s="21"/>
      <c r="N236" s="21"/>
      <c r="O236" s="21"/>
      <c r="P236" s="21">
        <v>554.70000000000005</v>
      </c>
      <c r="Q236" s="21">
        <v>0.97409697699999997</v>
      </c>
      <c r="R236" s="21"/>
      <c r="S236" s="21"/>
      <c r="T236" s="21"/>
      <c r="U236" s="21">
        <v>554.70000000000005</v>
      </c>
      <c r="V236" s="21">
        <v>0.300348903</v>
      </c>
    </row>
    <row r="237" spans="1:22" ht="15.75" x14ac:dyDescent="0.25">
      <c r="A237" s="21"/>
      <c r="B237" s="21">
        <v>555.4</v>
      </c>
      <c r="C237" s="21">
        <v>0.37511987899999999</v>
      </c>
      <c r="D237" s="21"/>
      <c r="E237" s="21"/>
      <c r="F237" s="21">
        <v>555.4</v>
      </c>
      <c r="G237" s="21">
        <v>0.55324791699999998</v>
      </c>
      <c r="H237" s="21"/>
      <c r="I237" s="21"/>
      <c r="J237" s="21"/>
      <c r="K237" s="21">
        <v>555.4</v>
      </c>
      <c r="L237" s="21">
        <v>0.56556656999999999</v>
      </c>
      <c r="M237" s="21"/>
      <c r="N237" s="21"/>
      <c r="O237" s="21"/>
      <c r="P237" s="21">
        <v>555.4</v>
      </c>
      <c r="Q237" s="21">
        <v>0.96774832499999996</v>
      </c>
      <c r="R237" s="21"/>
      <c r="S237" s="21"/>
      <c r="T237" s="21"/>
      <c r="U237" s="21">
        <v>555.4</v>
      </c>
      <c r="V237" s="21">
        <v>0.29847581200000001</v>
      </c>
    </row>
    <row r="238" spans="1:22" ht="15.75" x14ac:dyDescent="0.25">
      <c r="A238" s="21"/>
      <c r="B238" s="21">
        <v>556.1</v>
      </c>
      <c r="C238" s="21">
        <v>0.37103946700000001</v>
      </c>
      <c r="D238" s="21"/>
      <c r="E238" s="21"/>
      <c r="F238" s="21">
        <v>556.1</v>
      </c>
      <c r="G238" s="21">
        <v>0.54512135100000003</v>
      </c>
      <c r="H238" s="21"/>
      <c r="I238" s="21"/>
      <c r="J238" s="21"/>
      <c r="K238" s="21">
        <v>556.1</v>
      </c>
      <c r="L238" s="21">
        <v>0.56090744800000003</v>
      </c>
      <c r="M238" s="21"/>
      <c r="N238" s="21"/>
      <c r="O238" s="21"/>
      <c r="P238" s="21">
        <v>556.1</v>
      </c>
      <c r="Q238" s="21">
        <v>0.95991343500000004</v>
      </c>
      <c r="R238" s="21"/>
      <c r="S238" s="21"/>
      <c r="T238" s="21"/>
      <c r="U238" s="21">
        <v>556.1</v>
      </c>
      <c r="V238" s="21">
        <v>0.29598069300000002</v>
      </c>
    </row>
    <row r="239" spans="1:22" ht="15.75" x14ac:dyDescent="0.25">
      <c r="A239" s="21"/>
      <c r="B239" s="21">
        <v>556.79999999999995</v>
      </c>
      <c r="C239" s="21">
        <v>0.36862827500000001</v>
      </c>
      <c r="D239" s="21"/>
      <c r="E239" s="21"/>
      <c r="F239" s="21">
        <v>556.79999999999995</v>
      </c>
      <c r="G239" s="21">
        <v>0.53729816699999999</v>
      </c>
      <c r="H239" s="21"/>
      <c r="I239" s="21"/>
      <c r="J239" s="21"/>
      <c r="K239" s="21">
        <v>556.79999999999995</v>
      </c>
      <c r="L239" s="21">
        <v>0.55724846100000003</v>
      </c>
      <c r="M239" s="21"/>
      <c r="N239" s="21"/>
      <c r="O239" s="21"/>
      <c r="P239" s="21">
        <v>556.79999999999995</v>
      </c>
      <c r="Q239" s="21">
        <v>0.95431175199999996</v>
      </c>
      <c r="R239" s="21"/>
      <c r="S239" s="21"/>
      <c r="T239" s="21"/>
      <c r="U239" s="21">
        <v>556.79999999999995</v>
      </c>
      <c r="V239" s="21">
        <v>0.29449725999999998</v>
      </c>
    </row>
    <row r="240" spans="1:22" ht="15.75" x14ac:dyDescent="0.25">
      <c r="A240" s="21"/>
      <c r="B240" s="21">
        <v>557.6</v>
      </c>
      <c r="C240" s="21">
        <v>0.36563225100000002</v>
      </c>
      <c r="D240" s="21"/>
      <c r="E240" s="21"/>
      <c r="F240" s="21">
        <v>557.6</v>
      </c>
      <c r="G240" s="21">
        <v>0.52909181299999997</v>
      </c>
      <c r="H240" s="21"/>
      <c r="I240" s="21"/>
      <c r="J240" s="21"/>
      <c r="K240" s="21">
        <v>557.6</v>
      </c>
      <c r="L240" s="21">
        <v>0.55244902600000001</v>
      </c>
      <c r="M240" s="21"/>
      <c r="N240" s="21"/>
      <c r="O240" s="21"/>
      <c r="P240" s="21">
        <v>557.6</v>
      </c>
      <c r="Q240" s="21">
        <v>0.94672051300000004</v>
      </c>
      <c r="R240" s="21"/>
      <c r="S240" s="21"/>
      <c r="T240" s="21"/>
      <c r="U240" s="21">
        <v>557.6</v>
      </c>
      <c r="V240" s="21">
        <v>0.29301550100000001</v>
      </c>
    </row>
    <row r="241" spans="1:22" ht="15.75" x14ac:dyDescent="0.25">
      <c r="A241" s="21"/>
      <c r="B241" s="21">
        <v>558.29999999999995</v>
      </c>
      <c r="C241" s="21">
        <v>0.364207418</v>
      </c>
      <c r="D241" s="21"/>
      <c r="E241" s="21"/>
      <c r="F241" s="21">
        <v>558.29999999999995</v>
      </c>
      <c r="G241" s="21">
        <v>0.52146196600000005</v>
      </c>
      <c r="H241" s="21"/>
      <c r="I241" s="21"/>
      <c r="J241" s="21"/>
      <c r="K241" s="21">
        <v>558.29999999999995</v>
      </c>
      <c r="L241" s="21">
        <v>0.54948737199999997</v>
      </c>
      <c r="M241" s="21"/>
      <c r="N241" s="21"/>
      <c r="O241" s="21"/>
      <c r="P241" s="21">
        <v>558.29999999999995</v>
      </c>
      <c r="Q241" s="21">
        <v>0.94022846400000004</v>
      </c>
      <c r="R241" s="21"/>
      <c r="S241" s="21"/>
      <c r="T241" s="21"/>
      <c r="U241" s="21">
        <v>558.29999999999995</v>
      </c>
      <c r="V241" s="21">
        <v>0.29204916800000003</v>
      </c>
    </row>
    <row r="242" spans="1:22" ht="15.75" x14ac:dyDescent="0.25">
      <c r="A242" s="21"/>
      <c r="B242" s="21">
        <v>559</v>
      </c>
      <c r="C242" s="21">
        <v>0.36134168700000002</v>
      </c>
      <c r="D242" s="21"/>
      <c r="E242" s="21"/>
      <c r="F242" s="21">
        <v>559</v>
      </c>
      <c r="G242" s="21">
        <v>0.51490846300000004</v>
      </c>
      <c r="H242" s="21"/>
      <c r="I242" s="21"/>
      <c r="J242" s="21"/>
      <c r="K242" s="21">
        <v>559</v>
      </c>
      <c r="L242" s="21">
        <v>0.54617727199999999</v>
      </c>
      <c r="M242" s="21"/>
      <c r="N242" s="21"/>
      <c r="O242" s="21"/>
      <c r="P242" s="21">
        <v>559</v>
      </c>
      <c r="Q242" s="21">
        <v>0.93163916300000005</v>
      </c>
      <c r="R242" s="21"/>
      <c r="S242" s="21"/>
      <c r="T242" s="21"/>
      <c r="U242" s="21">
        <v>559</v>
      </c>
      <c r="V242" s="21">
        <v>0.29032676099999999</v>
      </c>
    </row>
    <row r="243" spans="1:22" ht="15.75" x14ac:dyDescent="0.25">
      <c r="A243" s="21"/>
      <c r="B243" s="21">
        <v>559.70000000000005</v>
      </c>
      <c r="C243" s="21">
        <v>0.36019182199999999</v>
      </c>
      <c r="D243" s="21"/>
      <c r="E243" s="21"/>
      <c r="F243" s="21">
        <v>559.70000000000005</v>
      </c>
      <c r="G243" s="21">
        <v>0.50927847199999998</v>
      </c>
      <c r="H243" s="21"/>
      <c r="I243" s="21"/>
      <c r="J243" s="21"/>
      <c r="K243" s="21">
        <v>559.70000000000005</v>
      </c>
      <c r="L243" s="21">
        <v>0.54339805100000005</v>
      </c>
      <c r="M243" s="21"/>
      <c r="N243" s="21"/>
      <c r="O243" s="21"/>
      <c r="P243" s="21">
        <v>559.70000000000005</v>
      </c>
      <c r="Q243" s="21">
        <v>0.92545000399999999</v>
      </c>
      <c r="R243" s="21"/>
      <c r="S243" s="21"/>
      <c r="T243" s="21"/>
      <c r="U243" s="21">
        <v>559.70000000000005</v>
      </c>
      <c r="V243" s="21">
        <v>0.288424548</v>
      </c>
    </row>
    <row r="244" spans="1:22" ht="15.75" x14ac:dyDescent="0.25">
      <c r="A244" s="21"/>
      <c r="B244" s="21">
        <v>560.5</v>
      </c>
      <c r="C244" s="21">
        <v>0.35823866900000001</v>
      </c>
      <c r="D244" s="21"/>
      <c r="E244" s="21"/>
      <c r="F244" s="21">
        <v>560.5</v>
      </c>
      <c r="G244" s="21">
        <v>0.50328483000000002</v>
      </c>
      <c r="H244" s="21"/>
      <c r="I244" s="21"/>
      <c r="J244" s="21"/>
      <c r="K244" s="21">
        <v>560.5</v>
      </c>
      <c r="L244" s="21">
        <v>0.53990579500000002</v>
      </c>
      <c r="M244" s="21"/>
      <c r="N244" s="21"/>
      <c r="O244" s="21"/>
      <c r="P244" s="21">
        <v>560.5</v>
      </c>
      <c r="Q244" s="21">
        <v>0.92006594100000005</v>
      </c>
      <c r="R244" s="21"/>
      <c r="S244" s="21"/>
      <c r="T244" s="21"/>
      <c r="U244" s="21">
        <v>560.5</v>
      </c>
      <c r="V244" s="21">
        <v>0.28706427000000001</v>
      </c>
    </row>
    <row r="245" spans="1:22" ht="15.75" x14ac:dyDescent="0.25">
      <c r="A245" s="21"/>
      <c r="B245" s="21">
        <v>561.20000000000005</v>
      </c>
      <c r="C245" s="21">
        <v>0.35741918499999997</v>
      </c>
      <c r="D245" s="21"/>
      <c r="E245" s="21"/>
      <c r="F245" s="21">
        <v>561.20000000000005</v>
      </c>
      <c r="G245" s="21">
        <v>0.498353029</v>
      </c>
      <c r="H245" s="21"/>
      <c r="I245" s="21"/>
      <c r="J245" s="21"/>
      <c r="K245" s="21">
        <v>561.20000000000005</v>
      </c>
      <c r="L245" s="21">
        <v>0.53663025499999994</v>
      </c>
      <c r="M245" s="21"/>
      <c r="N245" s="21"/>
      <c r="O245" s="21"/>
      <c r="P245" s="21">
        <v>561.20000000000005</v>
      </c>
      <c r="Q245" s="21">
        <v>0.91495262700000002</v>
      </c>
      <c r="R245" s="21"/>
      <c r="S245" s="21"/>
      <c r="T245" s="21"/>
      <c r="U245" s="21">
        <v>561.20000000000005</v>
      </c>
      <c r="V245" s="21">
        <v>0.28594835099999999</v>
      </c>
    </row>
    <row r="246" spans="1:22" ht="15.75" x14ac:dyDescent="0.25">
      <c r="A246" s="21"/>
      <c r="B246" s="21">
        <v>561.9</v>
      </c>
      <c r="C246" s="21">
        <v>0.35584012399999998</v>
      </c>
      <c r="D246" s="21"/>
      <c r="E246" s="21"/>
      <c r="F246" s="21">
        <v>561.9</v>
      </c>
      <c r="G246" s="21">
        <v>0.49366788900000003</v>
      </c>
      <c r="H246" s="21"/>
      <c r="I246" s="21"/>
      <c r="J246" s="21"/>
      <c r="K246" s="21">
        <v>561.9</v>
      </c>
      <c r="L246" s="21">
        <v>0.53427795899999997</v>
      </c>
      <c r="M246" s="21"/>
      <c r="N246" s="21"/>
      <c r="O246" s="21"/>
      <c r="P246" s="21">
        <v>561.9</v>
      </c>
      <c r="Q246" s="21">
        <v>0.90981173400000004</v>
      </c>
      <c r="R246" s="21"/>
      <c r="S246" s="21"/>
      <c r="T246" s="21"/>
      <c r="U246" s="21">
        <v>561.9</v>
      </c>
      <c r="V246" s="21">
        <v>0.285554374</v>
      </c>
    </row>
    <row r="247" spans="1:22" ht="15.75" x14ac:dyDescent="0.25">
      <c r="A247" s="21"/>
      <c r="B247" s="21">
        <v>562.70000000000005</v>
      </c>
      <c r="C247" s="21">
        <v>0.354906059</v>
      </c>
      <c r="D247" s="21"/>
      <c r="E247" s="21"/>
      <c r="F247" s="21">
        <v>562.70000000000005</v>
      </c>
      <c r="G247" s="21">
        <v>0.48984471400000001</v>
      </c>
      <c r="H247" s="21"/>
      <c r="I247" s="21"/>
      <c r="J247" s="21"/>
      <c r="K247" s="21">
        <v>562.70000000000005</v>
      </c>
      <c r="L247" s="21">
        <v>0.53247378899999998</v>
      </c>
      <c r="M247" s="21"/>
      <c r="N247" s="21"/>
      <c r="O247" s="21"/>
      <c r="P247" s="21">
        <v>562.70000000000005</v>
      </c>
      <c r="Q247" s="21">
        <v>0.90362368900000001</v>
      </c>
      <c r="R247" s="21"/>
      <c r="S247" s="21"/>
      <c r="T247" s="21"/>
      <c r="U247" s="21">
        <v>562.70000000000005</v>
      </c>
      <c r="V247" s="21">
        <v>0.28468551800000003</v>
      </c>
    </row>
    <row r="248" spans="1:22" ht="15.75" x14ac:dyDescent="0.25">
      <c r="A248" s="21"/>
      <c r="B248" s="21">
        <v>563.4</v>
      </c>
      <c r="C248" s="21">
        <v>0.353616765</v>
      </c>
      <c r="D248" s="21"/>
      <c r="E248" s="21"/>
      <c r="F248" s="21">
        <v>563.4</v>
      </c>
      <c r="G248" s="21">
        <v>0.48622020399999999</v>
      </c>
      <c r="H248" s="21"/>
      <c r="I248" s="21"/>
      <c r="J248" s="21"/>
      <c r="K248" s="21">
        <v>563.4</v>
      </c>
      <c r="L248" s="21">
        <v>0.53092833299999997</v>
      </c>
      <c r="M248" s="21"/>
      <c r="N248" s="21"/>
      <c r="O248" s="21"/>
      <c r="P248" s="21">
        <v>563.4</v>
      </c>
      <c r="Q248" s="21">
        <v>0.89866781200000001</v>
      </c>
      <c r="R248" s="21"/>
      <c r="S248" s="21"/>
      <c r="T248" s="21"/>
      <c r="U248" s="21">
        <v>563.4</v>
      </c>
      <c r="V248" s="21">
        <v>0.28417030700000001</v>
      </c>
    </row>
    <row r="249" spans="1:22" ht="15.75" x14ac:dyDescent="0.25">
      <c r="A249" s="21"/>
      <c r="B249" s="21">
        <v>564.1</v>
      </c>
      <c r="C249" s="21">
        <v>0.35228477200000002</v>
      </c>
      <c r="D249" s="21"/>
      <c r="E249" s="21"/>
      <c r="F249" s="21">
        <v>564.1</v>
      </c>
      <c r="G249" s="21">
        <v>0.48328906999999999</v>
      </c>
      <c r="H249" s="21"/>
      <c r="I249" s="21"/>
      <c r="J249" s="21"/>
      <c r="K249" s="21">
        <v>564.1</v>
      </c>
      <c r="L249" s="21">
        <v>0.52862090699999997</v>
      </c>
      <c r="M249" s="21"/>
      <c r="N249" s="21"/>
      <c r="O249" s="21"/>
      <c r="P249" s="21">
        <v>564.1</v>
      </c>
      <c r="Q249" s="21">
        <v>0.89257516999999997</v>
      </c>
      <c r="R249" s="21"/>
      <c r="S249" s="21"/>
      <c r="T249" s="21"/>
      <c r="U249" s="21">
        <v>564.1</v>
      </c>
      <c r="V249" s="21">
        <v>0.28329959500000002</v>
      </c>
    </row>
    <row r="250" spans="1:22" ht="15.75" x14ac:dyDescent="0.25">
      <c r="A250" s="21"/>
      <c r="B250" s="21">
        <v>564.79999999999995</v>
      </c>
      <c r="C250" s="21">
        <v>0.35126034299999997</v>
      </c>
      <c r="D250" s="21"/>
      <c r="E250" s="21"/>
      <c r="F250" s="21">
        <v>564.79999999999995</v>
      </c>
      <c r="G250" s="21">
        <v>0.48080123400000002</v>
      </c>
      <c r="H250" s="21"/>
      <c r="I250" s="21"/>
      <c r="J250" s="21"/>
      <c r="K250" s="21">
        <v>564.79999999999995</v>
      </c>
      <c r="L250" s="21">
        <v>0.52665476499999997</v>
      </c>
      <c r="M250" s="21"/>
      <c r="N250" s="21"/>
      <c r="O250" s="21"/>
      <c r="P250" s="21">
        <v>564.79999999999995</v>
      </c>
      <c r="Q250" s="21">
        <v>0.88715918400000005</v>
      </c>
      <c r="R250" s="21"/>
      <c r="S250" s="21"/>
      <c r="T250" s="21"/>
      <c r="U250" s="21">
        <v>564.79999999999995</v>
      </c>
      <c r="V250" s="21">
        <v>0.28256922099999998</v>
      </c>
    </row>
    <row r="251" spans="1:22" ht="15.75" x14ac:dyDescent="0.25">
      <c r="A251" s="21"/>
      <c r="B251" s="21">
        <v>565.6</v>
      </c>
      <c r="C251" s="21">
        <v>0.35002093299999998</v>
      </c>
      <c r="D251" s="21"/>
      <c r="E251" s="21"/>
      <c r="F251" s="21">
        <v>565.6</v>
      </c>
      <c r="G251" s="21">
        <v>0.47875358400000001</v>
      </c>
      <c r="H251" s="21"/>
      <c r="I251" s="21"/>
      <c r="J251" s="21"/>
      <c r="K251" s="21">
        <v>565.6</v>
      </c>
      <c r="L251" s="21">
        <v>0.52495531100000004</v>
      </c>
      <c r="M251" s="21"/>
      <c r="N251" s="21"/>
      <c r="O251" s="21"/>
      <c r="P251" s="21">
        <v>565.6</v>
      </c>
      <c r="Q251" s="21">
        <v>0.88282793000000004</v>
      </c>
      <c r="R251" s="21"/>
      <c r="S251" s="21"/>
      <c r="T251" s="21"/>
      <c r="U251" s="21">
        <v>565.6</v>
      </c>
      <c r="V251" s="21">
        <v>0.28180275199999999</v>
      </c>
    </row>
    <row r="252" spans="1:22" ht="15.75" x14ac:dyDescent="0.25">
      <c r="A252" s="21"/>
      <c r="B252" s="21">
        <v>566.29999999999995</v>
      </c>
      <c r="C252" s="21">
        <v>0.349229709</v>
      </c>
      <c r="D252" s="21"/>
      <c r="E252" s="21"/>
      <c r="F252" s="21">
        <v>566.29999999999995</v>
      </c>
      <c r="G252" s="21">
        <v>0.47760499000000001</v>
      </c>
      <c r="H252" s="21"/>
      <c r="I252" s="21"/>
      <c r="J252" s="21"/>
      <c r="K252" s="21">
        <v>566.29999999999995</v>
      </c>
      <c r="L252" s="21">
        <v>0.52432389800000001</v>
      </c>
      <c r="M252" s="21"/>
      <c r="N252" s="21"/>
      <c r="O252" s="21"/>
      <c r="P252" s="21">
        <v>566.29999999999995</v>
      </c>
      <c r="Q252" s="21">
        <v>0.87977099599999997</v>
      </c>
      <c r="R252" s="21"/>
      <c r="S252" s="21"/>
      <c r="T252" s="21"/>
      <c r="U252" s="21">
        <v>566.29999999999995</v>
      </c>
      <c r="V252" s="21">
        <v>0.28084260500000002</v>
      </c>
    </row>
    <row r="253" spans="1:22" ht="15.75" x14ac:dyDescent="0.25">
      <c r="A253" s="21"/>
      <c r="B253" s="21">
        <v>567</v>
      </c>
      <c r="C253" s="21">
        <v>0.34761228300000002</v>
      </c>
      <c r="D253" s="21"/>
      <c r="E253" s="21"/>
      <c r="F253" s="21">
        <v>567</v>
      </c>
      <c r="G253" s="21">
        <v>0.47634881200000001</v>
      </c>
      <c r="H253" s="21"/>
      <c r="I253" s="21"/>
      <c r="J253" s="21"/>
      <c r="K253" s="21">
        <v>567</v>
      </c>
      <c r="L253" s="21">
        <v>0.52445354700000002</v>
      </c>
      <c r="M253" s="21"/>
      <c r="N253" s="21"/>
      <c r="O253" s="21"/>
      <c r="P253" s="21">
        <v>567</v>
      </c>
      <c r="Q253" s="21">
        <v>0.87925921900000004</v>
      </c>
      <c r="R253" s="21"/>
      <c r="S253" s="21"/>
      <c r="T253" s="21"/>
      <c r="U253" s="21">
        <v>567</v>
      </c>
      <c r="V253" s="21">
        <v>0.27992472400000001</v>
      </c>
    </row>
    <row r="254" spans="1:22" ht="15.75" x14ac:dyDescent="0.25">
      <c r="A254" s="21"/>
      <c r="B254" s="21">
        <v>567.70000000000005</v>
      </c>
      <c r="C254" s="21">
        <v>0.34729631799999999</v>
      </c>
      <c r="D254" s="21"/>
      <c r="E254" s="21"/>
      <c r="F254" s="21">
        <v>567.70000000000005</v>
      </c>
      <c r="G254" s="21">
        <v>0.47481771499999997</v>
      </c>
      <c r="H254" s="21"/>
      <c r="I254" s="21"/>
      <c r="J254" s="21"/>
      <c r="K254" s="21">
        <v>567.70000000000005</v>
      </c>
      <c r="L254" s="21">
        <v>0.52376500699999995</v>
      </c>
      <c r="M254" s="21"/>
      <c r="N254" s="21"/>
      <c r="O254" s="21"/>
      <c r="P254" s="21">
        <v>567.70000000000005</v>
      </c>
      <c r="Q254" s="21">
        <v>0.87736318700000004</v>
      </c>
      <c r="R254" s="21"/>
      <c r="S254" s="21"/>
      <c r="T254" s="21"/>
      <c r="U254" s="21">
        <v>567.70000000000005</v>
      </c>
      <c r="V254" s="21">
        <v>0.27897325899999997</v>
      </c>
    </row>
    <row r="255" spans="1:22" ht="15.75" x14ac:dyDescent="0.25">
      <c r="A255" s="21"/>
      <c r="B255" s="21">
        <v>568.5</v>
      </c>
      <c r="C255" s="21">
        <v>0.346134106</v>
      </c>
      <c r="D255" s="21"/>
      <c r="E255" s="21"/>
      <c r="F255" s="21">
        <v>568.5</v>
      </c>
      <c r="G255" s="21">
        <v>0.473281799</v>
      </c>
      <c r="H255" s="21"/>
      <c r="I255" s="21"/>
      <c r="J255" s="21"/>
      <c r="K255" s="21">
        <v>568.5</v>
      </c>
      <c r="L255" s="21">
        <v>0.52272535899999995</v>
      </c>
      <c r="M255" s="21"/>
      <c r="N255" s="21"/>
      <c r="O255" s="21"/>
      <c r="P255" s="21">
        <v>568.5</v>
      </c>
      <c r="Q255" s="21">
        <v>0.87519818000000005</v>
      </c>
      <c r="R255" s="21"/>
      <c r="S255" s="21"/>
      <c r="T255" s="21"/>
      <c r="U255" s="21">
        <v>568.5</v>
      </c>
      <c r="V255" s="21">
        <v>0.27826442400000001</v>
      </c>
    </row>
    <row r="256" spans="1:22" ht="15.75" x14ac:dyDescent="0.25">
      <c r="A256" s="21"/>
      <c r="B256" s="21">
        <v>569.20000000000005</v>
      </c>
      <c r="C256" s="21">
        <v>0.34586784799999998</v>
      </c>
      <c r="D256" s="21"/>
      <c r="E256" s="21"/>
      <c r="F256" s="21">
        <v>569.20000000000005</v>
      </c>
      <c r="G256" s="21">
        <v>0.47337512999999998</v>
      </c>
      <c r="H256" s="21"/>
      <c r="I256" s="21"/>
      <c r="J256" s="21"/>
      <c r="K256" s="21">
        <v>569.20000000000005</v>
      </c>
      <c r="L256" s="21">
        <v>0.52138154000000003</v>
      </c>
      <c r="M256" s="21"/>
      <c r="N256" s="21"/>
      <c r="O256" s="21"/>
      <c r="P256" s="21">
        <v>569.20000000000005</v>
      </c>
      <c r="Q256" s="21">
        <v>0.87207657900000002</v>
      </c>
      <c r="R256" s="21"/>
      <c r="S256" s="21"/>
      <c r="T256" s="21"/>
      <c r="U256" s="21">
        <v>569.20000000000005</v>
      </c>
      <c r="V256" s="21">
        <v>0.27803902400000002</v>
      </c>
    </row>
    <row r="257" spans="1:22" ht="15.75" x14ac:dyDescent="0.25">
      <c r="A257" s="21"/>
      <c r="B257" s="21">
        <v>569.9</v>
      </c>
      <c r="C257" s="21">
        <v>0.34469202399999999</v>
      </c>
      <c r="D257" s="21"/>
      <c r="E257" s="21"/>
      <c r="F257" s="21">
        <v>569.9</v>
      </c>
      <c r="G257" s="21">
        <v>0.47314827700000001</v>
      </c>
      <c r="H257" s="21"/>
      <c r="I257" s="21"/>
      <c r="J257" s="21"/>
      <c r="K257" s="21">
        <v>569.9</v>
      </c>
      <c r="L257" s="21">
        <v>0.52137347599999995</v>
      </c>
      <c r="M257" s="21"/>
      <c r="N257" s="21"/>
      <c r="O257" s="21"/>
      <c r="P257" s="21">
        <v>569.9</v>
      </c>
      <c r="Q257" s="21">
        <v>0.87198105299999995</v>
      </c>
      <c r="R257" s="21"/>
      <c r="S257" s="21"/>
      <c r="T257" s="21"/>
      <c r="U257" s="21">
        <v>569.9</v>
      </c>
      <c r="V257" s="21">
        <v>0.27741072300000003</v>
      </c>
    </row>
    <row r="258" spans="1:22" ht="15.75" x14ac:dyDescent="0.25">
      <c r="A258" s="21"/>
      <c r="B258" s="21">
        <v>570.70000000000005</v>
      </c>
      <c r="C258" s="21">
        <v>0.34424160999999998</v>
      </c>
      <c r="D258" s="21"/>
      <c r="E258" s="21"/>
      <c r="F258" s="21">
        <v>570.70000000000005</v>
      </c>
      <c r="G258" s="21">
        <v>0.473520159</v>
      </c>
      <c r="H258" s="21"/>
      <c r="I258" s="21"/>
      <c r="J258" s="21"/>
      <c r="K258" s="21">
        <v>570.70000000000005</v>
      </c>
      <c r="L258" s="21">
        <v>0.52059145200000001</v>
      </c>
      <c r="M258" s="21"/>
      <c r="N258" s="21"/>
      <c r="O258" s="21"/>
      <c r="P258" s="21">
        <v>570.70000000000005</v>
      </c>
      <c r="Q258" s="21">
        <v>0.87129648900000001</v>
      </c>
      <c r="R258" s="21"/>
      <c r="S258" s="21"/>
      <c r="T258" s="21"/>
      <c r="U258" s="21">
        <v>570.70000000000005</v>
      </c>
      <c r="V258" s="21">
        <v>0.27711376399999998</v>
      </c>
    </row>
    <row r="259" spans="1:22" ht="15.75" x14ac:dyDescent="0.25">
      <c r="A259" s="21"/>
      <c r="B259" s="21">
        <v>571.4</v>
      </c>
      <c r="C259" s="21">
        <v>0.343926238</v>
      </c>
      <c r="D259" s="21"/>
      <c r="E259" s="21"/>
      <c r="F259" s="21">
        <v>571.4</v>
      </c>
      <c r="G259" s="21">
        <v>0.47374799400000001</v>
      </c>
      <c r="H259" s="21"/>
      <c r="I259" s="21"/>
      <c r="J259" s="21"/>
      <c r="K259" s="21">
        <v>571.4</v>
      </c>
      <c r="L259" s="21">
        <v>0.51980646900000005</v>
      </c>
      <c r="M259" s="21"/>
      <c r="N259" s="21"/>
      <c r="O259" s="21"/>
      <c r="P259" s="21">
        <v>571.4</v>
      </c>
      <c r="Q259" s="21">
        <v>0.87237533099999998</v>
      </c>
      <c r="R259" s="21"/>
      <c r="S259" s="21"/>
      <c r="T259" s="21"/>
      <c r="U259" s="21">
        <v>571.4</v>
      </c>
      <c r="V259" s="21">
        <v>0.27646045400000002</v>
      </c>
    </row>
    <row r="260" spans="1:22" ht="15.75" x14ac:dyDescent="0.25">
      <c r="A260" s="21"/>
      <c r="B260" s="21">
        <v>572.1</v>
      </c>
      <c r="C260" s="21">
        <v>0.34270215999999998</v>
      </c>
      <c r="D260" s="21"/>
      <c r="E260" s="21"/>
      <c r="F260" s="21">
        <v>572.1</v>
      </c>
      <c r="G260" s="21">
        <v>0.47490407499999998</v>
      </c>
      <c r="H260" s="21"/>
      <c r="I260" s="21"/>
      <c r="J260" s="21"/>
      <c r="K260" s="21">
        <v>572.1</v>
      </c>
      <c r="L260" s="21">
        <v>0.518328707</v>
      </c>
      <c r="M260" s="21"/>
      <c r="N260" s="21"/>
      <c r="O260" s="21"/>
      <c r="P260" s="21">
        <v>572.1</v>
      </c>
      <c r="Q260" s="21">
        <v>0.87208329299999998</v>
      </c>
      <c r="R260" s="21"/>
      <c r="S260" s="21"/>
      <c r="T260" s="21"/>
      <c r="U260" s="21">
        <v>572.1</v>
      </c>
      <c r="V260" s="21">
        <v>0.27596711200000001</v>
      </c>
    </row>
    <row r="261" spans="1:22" ht="15.75" x14ac:dyDescent="0.25">
      <c r="A261" s="21"/>
      <c r="B261" s="21">
        <v>572.79999999999995</v>
      </c>
      <c r="C261" s="21">
        <v>0.341540493</v>
      </c>
      <c r="D261" s="21"/>
      <c r="E261" s="21"/>
      <c r="F261" s="21">
        <v>572.79999999999995</v>
      </c>
      <c r="G261" s="21">
        <v>0.475916336</v>
      </c>
      <c r="H261" s="21"/>
      <c r="I261" s="21"/>
      <c r="J261" s="21"/>
      <c r="K261" s="21">
        <v>572.79999999999995</v>
      </c>
      <c r="L261" s="21">
        <v>0.518087187</v>
      </c>
      <c r="M261" s="21"/>
      <c r="N261" s="21"/>
      <c r="O261" s="21"/>
      <c r="P261" s="21">
        <v>572.79999999999995</v>
      </c>
      <c r="Q261" s="21">
        <v>0.87255917599999999</v>
      </c>
      <c r="R261" s="21"/>
      <c r="S261" s="21"/>
      <c r="T261" s="21"/>
      <c r="U261" s="21">
        <v>572.79999999999995</v>
      </c>
      <c r="V261" s="21">
        <v>0.27508779700000002</v>
      </c>
    </row>
    <row r="262" spans="1:22" ht="15.75" x14ac:dyDescent="0.25">
      <c r="A262" s="21"/>
      <c r="B262" s="21">
        <v>573.6</v>
      </c>
      <c r="C262" s="21">
        <v>0.34008977299999998</v>
      </c>
      <c r="D262" s="21"/>
      <c r="E262" s="21"/>
      <c r="F262" s="21">
        <v>573.6</v>
      </c>
      <c r="G262" s="21">
        <v>0.47593959000000002</v>
      </c>
      <c r="H262" s="21"/>
      <c r="I262" s="21"/>
      <c r="J262" s="21"/>
      <c r="K262" s="21">
        <v>573.6</v>
      </c>
      <c r="L262" s="21">
        <v>0.51704551399999998</v>
      </c>
      <c r="M262" s="21"/>
      <c r="N262" s="21"/>
      <c r="O262" s="21"/>
      <c r="P262" s="21">
        <v>573.6</v>
      </c>
      <c r="Q262" s="21">
        <v>0.87223185800000003</v>
      </c>
      <c r="R262" s="21"/>
      <c r="S262" s="21"/>
      <c r="T262" s="21"/>
      <c r="U262" s="21">
        <v>573.6</v>
      </c>
      <c r="V262" s="21">
        <v>0.27412523</v>
      </c>
    </row>
    <row r="263" spans="1:22" ht="15.75" x14ac:dyDescent="0.25">
      <c r="A263" s="21"/>
      <c r="B263" s="21">
        <v>574.29999999999995</v>
      </c>
      <c r="C263" s="21">
        <v>0.33972050199999998</v>
      </c>
      <c r="D263" s="21"/>
      <c r="E263" s="21"/>
      <c r="F263" s="21">
        <v>574.29999999999995</v>
      </c>
      <c r="G263" s="21">
        <v>0.47587749000000001</v>
      </c>
      <c r="H263" s="21"/>
      <c r="I263" s="21"/>
      <c r="J263" s="21"/>
      <c r="K263" s="21">
        <v>574.29999999999995</v>
      </c>
      <c r="L263" s="21">
        <v>0.51606046500000002</v>
      </c>
      <c r="M263" s="21"/>
      <c r="N263" s="21"/>
      <c r="O263" s="21"/>
      <c r="P263" s="21">
        <v>574.29999999999995</v>
      </c>
      <c r="Q263" s="21">
        <v>0.87134229900000004</v>
      </c>
      <c r="R263" s="21"/>
      <c r="S263" s="21"/>
      <c r="T263" s="21"/>
      <c r="U263" s="21">
        <v>574.29999999999995</v>
      </c>
      <c r="V263" s="21">
        <v>0.27344958400000002</v>
      </c>
    </row>
    <row r="264" spans="1:22" ht="15.75" x14ac:dyDescent="0.25">
      <c r="A264" s="21"/>
      <c r="B264" s="21">
        <v>575</v>
      </c>
      <c r="C264" s="21">
        <v>0.33873363099999998</v>
      </c>
      <c r="D264" s="21"/>
      <c r="E264" s="21"/>
      <c r="F264" s="21">
        <v>575</v>
      </c>
      <c r="G264" s="21">
        <v>0.47651090499999998</v>
      </c>
      <c r="H264" s="21"/>
      <c r="I264" s="21"/>
      <c r="J264" s="21"/>
      <c r="K264" s="21">
        <v>575</v>
      </c>
      <c r="L264" s="21">
        <v>0.515502452</v>
      </c>
      <c r="M264" s="21"/>
      <c r="N264" s="21"/>
      <c r="O264" s="21"/>
      <c r="P264" s="21">
        <v>575</v>
      </c>
      <c r="Q264" s="21">
        <v>0.87221547399999999</v>
      </c>
      <c r="R264" s="21"/>
      <c r="S264" s="21"/>
      <c r="T264" s="21"/>
      <c r="U264" s="21">
        <v>575</v>
      </c>
      <c r="V264" s="21">
        <v>0.27221013500000002</v>
      </c>
    </row>
    <row r="265" spans="1:22" ht="15.75" x14ac:dyDescent="0.25">
      <c r="A265" s="21"/>
      <c r="B265" s="21">
        <v>575.70000000000005</v>
      </c>
      <c r="C265" s="21">
        <v>0.33777290100000001</v>
      </c>
      <c r="D265" s="21"/>
      <c r="E265" s="21"/>
      <c r="F265" s="21">
        <v>575.70000000000005</v>
      </c>
      <c r="G265" s="21">
        <v>0.47829338799999999</v>
      </c>
      <c r="H265" s="21"/>
      <c r="I265" s="21"/>
      <c r="J265" s="21"/>
      <c r="K265" s="21">
        <v>575.70000000000005</v>
      </c>
      <c r="L265" s="21">
        <v>0.51396729699999999</v>
      </c>
      <c r="M265" s="21"/>
      <c r="N265" s="21"/>
      <c r="O265" s="21"/>
      <c r="P265" s="21">
        <v>575.70000000000005</v>
      </c>
      <c r="Q265" s="21">
        <v>0.87185777200000003</v>
      </c>
      <c r="R265" s="21"/>
      <c r="S265" s="21"/>
      <c r="T265" s="21"/>
      <c r="U265" s="21">
        <v>575.70000000000005</v>
      </c>
      <c r="V265" s="21">
        <v>0.271380283</v>
      </c>
    </row>
    <row r="266" spans="1:22" ht="15.75" x14ac:dyDescent="0.25">
      <c r="A266" s="21"/>
      <c r="B266" s="21">
        <v>576.5</v>
      </c>
      <c r="C266" s="21">
        <v>0.33706968399999998</v>
      </c>
      <c r="D266" s="21"/>
      <c r="E266" s="21"/>
      <c r="F266" s="21">
        <v>576.5</v>
      </c>
      <c r="G266" s="21">
        <v>0.47927288099999998</v>
      </c>
      <c r="H266" s="21"/>
      <c r="I266" s="21"/>
      <c r="J266" s="21"/>
      <c r="K266" s="21">
        <v>576.5</v>
      </c>
      <c r="L266" s="21">
        <v>0.51314190900000001</v>
      </c>
      <c r="M266" s="21"/>
      <c r="N266" s="21"/>
      <c r="O266" s="21"/>
      <c r="P266" s="21">
        <v>576.5</v>
      </c>
      <c r="Q266" s="21">
        <v>0.87130989299999995</v>
      </c>
      <c r="R266" s="21"/>
      <c r="S266" s="21"/>
      <c r="T266" s="21"/>
      <c r="U266" s="21">
        <v>576.5</v>
      </c>
      <c r="V266" s="21">
        <v>0.269865625</v>
      </c>
    </row>
    <row r="267" spans="1:22" ht="15.75" x14ac:dyDescent="0.25">
      <c r="A267" s="21"/>
      <c r="B267" s="21">
        <v>577.20000000000005</v>
      </c>
      <c r="C267" s="21">
        <v>0.33637008400000001</v>
      </c>
      <c r="D267" s="21"/>
      <c r="E267" s="21"/>
      <c r="F267" s="21">
        <v>577.20000000000005</v>
      </c>
      <c r="G267" s="21">
        <v>0.47975942900000002</v>
      </c>
      <c r="H267" s="21"/>
      <c r="I267" s="21"/>
      <c r="J267" s="21"/>
      <c r="K267" s="21">
        <v>577.20000000000005</v>
      </c>
      <c r="L267" s="21">
        <v>0.51139117700000003</v>
      </c>
      <c r="M267" s="21"/>
      <c r="N267" s="21"/>
      <c r="O267" s="21"/>
      <c r="P267" s="21">
        <v>577.20000000000005</v>
      </c>
      <c r="Q267" s="21">
        <v>0.87075863799999997</v>
      </c>
      <c r="R267" s="21"/>
      <c r="S267" s="21"/>
      <c r="T267" s="21"/>
      <c r="U267" s="21">
        <v>577.20000000000005</v>
      </c>
      <c r="V267" s="21">
        <v>0.26942032799999999</v>
      </c>
    </row>
    <row r="268" spans="1:22" ht="15.75" x14ac:dyDescent="0.25">
      <c r="A268" s="21"/>
      <c r="B268" s="21">
        <v>577.9</v>
      </c>
      <c r="C268" s="21">
        <v>0.33568004400000001</v>
      </c>
      <c r="D268" s="21"/>
      <c r="E268" s="21"/>
      <c r="F268" s="21">
        <v>577.9</v>
      </c>
      <c r="G268" s="21">
        <v>0.48017684199999999</v>
      </c>
      <c r="H268" s="21"/>
      <c r="I268" s="21"/>
      <c r="J268" s="21"/>
      <c r="K268" s="21">
        <v>577.9</v>
      </c>
      <c r="L268" s="21">
        <v>0.51027060999999996</v>
      </c>
      <c r="M268" s="21"/>
      <c r="N268" s="21"/>
      <c r="O268" s="21"/>
      <c r="P268" s="21">
        <v>577.9</v>
      </c>
      <c r="Q268" s="21">
        <v>0.87060795999999996</v>
      </c>
      <c r="R268" s="21"/>
      <c r="S268" s="21"/>
      <c r="T268" s="21"/>
      <c r="U268" s="21">
        <v>577.9</v>
      </c>
      <c r="V268" s="21">
        <v>0.26840472100000001</v>
      </c>
    </row>
    <row r="269" spans="1:22" ht="15.75" x14ac:dyDescent="0.25">
      <c r="A269" s="21"/>
      <c r="B269" s="21">
        <v>578.70000000000005</v>
      </c>
      <c r="C269" s="21">
        <v>0.33388984999999999</v>
      </c>
      <c r="D269" s="21"/>
      <c r="E269" s="21"/>
      <c r="F269" s="21">
        <v>578.70000000000005</v>
      </c>
      <c r="G269" s="21">
        <v>0.48109744300000001</v>
      </c>
      <c r="H269" s="21"/>
      <c r="I269" s="21"/>
      <c r="J269" s="21"/>
      <c r="K269" s="21">
        <v>578.70000000000005</v>
      </c>
      <c r="L269" s="21">
        <v>0.50816190800000005</v>
      </c>
      <c r="M269" s="21"/>
      <c r="N269" s="21"/>
      <c r="O269" s="21"/>
      <c r="P269" s="21">
        <v>578.70000000000005</v>
      </c>
      <c r="Q269" s="21">
        <v>0.87075261500000001</v>
      </c>
      <c r="R269" s="21"/>
      <c r="S269" s="21"/>
      <c r="T269" s="21"/>
      <c r="U269" s="21">
        <v>578.70000000000005</v>
      </c>
      <c r="V269" s="21">
        <v>0.26782588600000001</v>
      </c>
    </row>
    <row r="270" spans="1:22" ht="15.75" x14ac:dyDescent="0.25">
      <c r="A270" s="21"/>
      <c r="B270" s="21">
        <v>579.4</v>
      </c>
      <c r="C270" s="21">
        <v>0.33230288699999999</v>
      </c>
      <c r="D270" s="21"/>
      <c r="E270" s="21"/>
      <c r="F270" s="21">
        <v>579.4</v>
      </c>
      <c r="G270" s="21">
        <v>0.48196825300000001</v>
      </c>
      <c r="H270" s="21"/>
      <c r="I270" s="21"/>
      <c r="J270" s="21"/>
      <c r="K270" s="21">
        <v>579.4</v>
      </c>
      <c r="L270" s="21">
        <v>0.50623917399999996</v>
      </c>
      <c r="M270" s="21"/>
      <c r="N270" s="21"/>
      <c r="O270" s="21"/>
      <c r="P270" s="21">
        <v>579.4</v>
      </c>
      <c r="Q270" s="21">
        <v>0.86968884199999996</v>
      </c>
      <c r="R270" s="21"/>
      <c r="S270" s="21"/>
      <c r="T270" s="21"/>
      <c r="U270" s="21">
        <v>579.4</v>
      </c>
      <c r="V270" s="21">
        <v>0.26709392700000001</v>
      </c>
    </row>
    <row r="271" spans="1:22" ht="15.75" x14ac:dyDescent="0.25">
      <c r="A271" s="21"/>
      <c r="B271" s="21">
        <v>580.1</v>
      </c>
      <c r="C271" s="21">
        <v>0.32992853599999999</v>
      </c>
      <c r="D271" s="21"/>
      <c r="E271" s="21"/>
      <c r="F271" s="21">
        <v>580.1</v>
      </c>
      <c r="G271" s="21">
        <v>0.48249507800000002</v>
      </c>
      <c r="H271" s="21"/>
      <c r="I271" s="21"/>
      <c r="J271" s="21"/>
      <c r="K271" s="21">
        <v>580.1</v>
      </c>
      <c r="L271" s="21">
        <v>0.503883156</v>
      </c>
      <c r="M271" s="21"/>
      <c r="N271" s="21"/>
      <c r="O271" s="21"/>
      <c r="P271" s="21">
        <v>580.1</v>
      </c>
      <c r="Q271" s="21">
        <v>0.86788961200000003</v>
      </c>
      <c r="R271" s="21"/>
      <c r="S271" s="21"/>
      <c r="T271" s="21"/>
      <c r="U271" s="21">
        <v>580.1</v>
      </c>
      <c r="V271" s="21">
        <v>0.26611326600000001</v>
      </c>
    </row>
    <row r="272" spans="1:22" ht="15.75" x14ac:dyDescent="0.25">
      <c r="A272" s="21"/>
      <c r="B272" s="21">
        <v>580.79999999999995</v>
      </c>
      <c r="C272" s="21">
        <v>0.32822632000000002</v>
      </c>
      <c r="D272" s="21"/>
      <c r="E272" s="21"/>
      <c r="F272" s="21">
        <v>580.79999999999995</v>
      </c>
      <c r="G272" s="21">
        <v>0.483155053</v>
      </c>
      <c r="H272" s="21"/>
      <c r="I272" s="21"/>
      <c r="J272" s="21"/>
      <c r="K272" s="21">
        <v>580.79999999999995</v>
      </c>
      <c r="L272" s="21">
        <v>0.50252858499999997</v>
      </c>
      <c r="M272" s="21"/>
      <c r="N272" s="21"/>
      <c r="O272" s="21"/>
      <c r="P272" s="21">
        <v>580.79999999999995</v>
      </c>
      <c r="Q272" s="21">
        <v>0.86578582100000001</v>
      </c>
      <c r="R272" s="21"/>
      <c r="S272" s="21"/>
      <c r="T272" s="21"/>
      <c r="U272" s="21">
        <v>580.79999999999995</v>
      </c>
      <c r="V272" s="21">
        <v>0.26548876399999999</v>
      </c>
    </row>
    <row r="273" spans="1:22" ht="15.75" x14ac:dyDescent="0.25">
      <c r="A273" s="21"/>
      <c r="B273" s="21">
        <v>581.6</v>
      </c>
      <c r="C273" s="21">
        <v>0.326682686</v>
      </c>
      <c r="D273" s="21"/>
      <c r="E273" s="21"/>
      <c r="F273" s="21">
        <v>581.6</v>
      </c>
      <c r="G273" s="21">
        <v>0.482805123</v>
      </c>
      <c r="H273" s="21"/>
      <c r="I273" s="21"/>
      <c r="J273" s="21"/>
      <c r="K273" s="21">
        <v>581.6</v>
      </c>
      <c r="L273" s="21">
        <v>0.50015342600000001</v>
      </c>
      <c r="M273" s="21"/>
      <c r="N273" s="21"/>
      <c r="O273" s="21"/>
      <c r="P273" s="21">
        <v>581.6</v>
      </c>
      <c r="Q273" s="21">
        <v>0.86437788900000001</v>
      </c>
      <c r="R273" s="21"/>
      <c r="S273" s="21"/>
      <c r="T273" s="21"/>
      <c r="U273" s="21">
        <v>581.6</v>
      </c>
      <c r="V273" s="21">
        <v>0.26403559900000001</v>
      </c>
    </row>
    <row r="274" spans="1:22" ht="15.75" x14ac:dyDescent="0.25">
      <c r="A274" s="21"/>
      <c r="B274" s="21">
        <v>582.29999999999995</v>
      </c>
      <c r="C274" s="21">
        <v>0.32474510899999998</v>
      </c>
      <c r="D274" s="21"/>
      <c r="E274" s="21"/>
      <c r="F274" s="21">
        <v>582.29999999999995</v>
      </c>
      <c r="G274" s="21">
        <v>0.48278779300000002</v>
      </c>
      <c r="H274" s="21"/>
      <c r="I274" s="21"/>
      <c r="J274" s="21"/>
      <c r="K274" s="21">
        <v>582.29999999999995</v>
      </c>
      <c r="L274" s="21">
        <v>0.49775351800000001</v>
      </c>
      <c r="M274" s="21"/>
      <c r="N274" s="21"/>
      <c r="O274" s="21"/>
      <c r="P274" s="21">
        <v>582.29999999999995</v>
      </c>
      <c r="Q274" s="21">
        <v>0.86067504100000003</v>
      </c>
      <c r="R274" s="21"/>
      <c r="S274" s="21"/>
      <c r="T274" s="21"/>
      <c r="U274" s="21">
        <v>582.29999999999995</v>
      </c>
      <c r="V274" s="21">
        <v>0.26206143300000001</v>
      </c>
    </row>
    <row r="275" spans="1:22" ht="15.75" x14ac:dyDescent="0.25">
      <c r="A275" s="21"/>
      <c r="B275" s="21">
        <v>583</v>
      </c>
      <c r="C275" s="21">
        <v>0.32308906999999998</v>
      </c>
      <c r="D275" s="21"/>
      <c r="E275" s="21"/>
      <c r="F275" s="21">
        <v>583</v>
      </c>
      <c r="G275" s="21">
        <v>0.48245861400000001</v>
      </c>
      <c r="H275" s="21"/>
      <c r="I275" s="21"/>
      <c r="J275" s="21"/>
      <c r="K275" s="21">
        <v>583</v>
      </c>
      <c r="L275" s="21">
        <v>0.49451972399999999</v>
      </c>
      <c r="M275" s="21"/>
      <c r="N275" s="21"/>
      <c r="O275" s="21"/>
      <c r="P275" s="21">
        <v>583</v>
      </c>
      <c r="Q275" s="21">
        <v>0.85816542799999995</v>
      </c>
      <c r="R275" s="21"/>
      <c r="S275" s="21"/>
      <c r="T275" s="21"/>
      <c r="U275" s="21">
        <v>583</v>
      </c>
      <c r="V275" s="21">
        <v>0.25985390600000002</v>
      </c>
    </row>
    <row r="276" spans="1:22" ht="15.75" x14ac:dyDescent="0.25">
      <c r="A276" s="21"/>
      <c r="B276" s="21">
        <v>583.70000000000005</v>
      </c>
      <c r="C276" s="21">
        <v>0.32139383199999999</v>
      </c>
      <c r="D276" s="21"/>
      <c r="E276" s="21"/>
      <c r="F276" s="21">
        <v>583.70000000000005</v>
      </c>
      <c r="G276" s="21">
        <v>0.48316305999999998</v>
      </c>
      <c r="H276" s="21"/>
      <c r="I276" s="21"/>
      <c r="J276" s="21"/>
      <c r="K276" s="21">
        <v>583.70000000000005</v>
      </c>
      <c r="L276" s="21">
        <v>0.49174821400000002</v>
      </c>
      <c r="M276" s="21"/>
      <c r="N276" s="21"/>
      <c r="O276" s="21"/>
      <c r="P276" s="21">
        <v>583.70000000000005</v>
      </c>
      <c r="Q276" s="21">
        <v>0.85264121599999998</v>
      </c>
      <c r="R276" s="21"/>
      <c r="S276" s="21"/>
      <c r="T276" s="21"/>
      <c r="U276" s="21">
        <v>583.70000000000005</v>
      </c>
      <c r="V276" s="21">
        <v>0.25819271700000002</v>
      </c>
    </row>
    <row r="277" spans="1:22" ht="15.75" x14ac:dyDescent="0.25">
      <c r="A277" s="21"/>
      <c r="B277" s="21">
        <v>584.5</v>
      </c>
      <c r="C277" s="21">
        <v>0.31987610100000002</v>
      </c>
      <c r="D277" s="21"/>
      <c r="E277" s="21"/>
      <c r="F277" s="21">
        <v>584.5</v>
      </c>
      <c r="G277" s="21">
        <v>0.48304356599999998</v>
      </c>
      <c r="H277" s="21"/>
      <c r="I277" s="21"/>
      <c r="J277" s="21"/>
      <c r="K277" s="21">
        <v>584.5</v>
      </c>
      <c r="L277" s="21">
        <v>0.48914588199999998</v>
      </c>
      <c r="M277" s="21"/>
      <c r="N277" s="21"/>
      <c r="O277" s="21"/>
      <c r="P277" s="21">
        <v>584.5</v>
      </c>
      <c r="Q277" s="21">
        <v>0.84925477400000005</v>
      </c>
      <c r="R277" s="21"/>
      <c r="S277" s="21"/>
      <c r="T277" s="21"/>
      <c r="U277" s="21">
        <v>584.5</v>
      </c>
      <c r="V277" s="21">
        <v>0.25639992299999997</v>
      </c>
    </row>
    <row r="278" spans="1:22" ht="15.75" x14ac:dyDescent="0.25">
      <c r="A278" s="21"/>
      <c r="B278" s="21">
        <v>585.20000000000005</v>
      </c>
      <c r="C278" s="21">
        <v>0.31824356999999998</v>
      </c>
      <c r="D278" s="21"/>
      <c r="E278" s="21"/>
      <c r="F278" s="21">
        <v>585.20000000000005</v>
      </c>
      <c r="G278" s="21">
        <v>0.48246788099999999</v>
      </c>
      <c r="H278" s="21"/>
      <c r="I278" s="21"/>
      <c r="J278" s="21"/>
      <c r="K278" s="21">
        <v>585.20000000000005</v>
      </c>
      <c r="L278" s="21">
        <v>0.48641961700000003</v>
      </c>
      <c r="M278" s="21"/>
      <c r="N278" s="21"/>
      <c r="O278" s="21"/>
      <c r="P278" s="21">
        <v>585.20000000000005</v>
      </c>
      <c r="Q278" s="21">
        <v>0.84486139400000004</v>
      </c>
      <c r="R278" s="21"/>
      <c r="S278" s="21"/>
      <c r="T278" s="21"/>
      <c r="U278" s="21">
        <v>585.20000000000005</v>
      </c>
      <c r="V278" s="21">
        <v>0.254679867</v>
      </c>
    </row>
    <row r="279" spans="1:22" ht="15.75" x14ac:dyDescent="0.25">
      <c r="A279" s="21"/>
      <c r="B279" s="21">
        <v>585.9</v>
      </c>
      <c r="C279" s="21">
        <v>0.315189636</v>
      </c>
      <c r="D279" s="21"/>
      <c r="E279" s="21"/>
      <c r="F279" s="21">
        <v>585.9</v>
      </c>
      <c r="G279" s="21">
        <v>0.481561925</v>
      </c>
      <c r="H279" s="21"/>
      <c r="I279" s="21"/>
      <c r="J279" s="21"/>
      <c r="K279" s="21">
        <v>585.9</v>
      </c>
      <c r="L279" s="21">
        <v>0.48269704299999999</v>
      </c>
      <c r="M279" s="21"/>
      <c r="N279" s="21"/>
      <c r="O279" s="21"/>
      <c r="P279" s="21">
        <v>585.9</v>
      </c>
      <c r="Q279" s="21">
        <v>0.84158177499999998</v>
      </c>
      <c r="R279" s="21"/>
      <c r="S279" s="21"/>
      <c r="T279" s="21"/>
      <c r="U279" s="21">
        <v>585.9</v>
      </c>
      <c r="V279" s="21">
        <v>0.25266914499999998</v>
      </c>
    </row>
    <row r="280" spans="1:22" ht="15.75" x14ac:dyDescent="0.25">
      <c r="A280" s="21"/>
      <c r="B280" s="21">
        <v>586.70000000000005</v>
      </c>
      <c r="C280" s="21">
        <v>0.31347768399999998</v>
      </c>
      <c r="D280" s="21"/>
      <c r="E280" s="21"/>
      <c r="F280" s="21">
        <v>586.70000000000005</v>
      </c>
      <c r="G280" s="21">
        <v>0.48150457299999999</v>
      </c>
      <c r="H280" s="21"/>
      <c r="I280" s="21"/>
      <c r="J280" s="21"/>
      <c r="K280" s="21">
        <v>586.70000000000005</v>
      </c>
      <c r="L280" s="21">
        <v>0.47889467600000002</v>
      </c>
      <c r="M280" s="21"/>
      <c r="N280" s="21"/>
      <c r="O280" s="21"/>
      <c r="P280" s="21">
        <v>586.70000000000005</v>
      </c>
      <c r="Q280" s="21">
        <v>0.837465024</v>
      </c>
      <c r="R280" s="21"/>
      <c r="S280" s="21"/>
      <c r="T280" s="21"/>
      <c r="U280" s="21">
        <v>586.70000000000005</v>
      </c>
      <c r="V280" s="21">
        <v>0.25157763700000002</v>
      </c>
    </row>
    <row r="281" spans="1:22" ht="15.75" x14ac:dyDescent="0.25">
      <c r="A281" s="21"/>
      <c r="B281" s="21">
        <v>587.4</v>
      </c>
      <c r="C281" s="21">
        <v>0.31112189099999998</v>
      </c>
      <c r="D281" s="21"/>
      <c r="E281" s="21"/>
      <c r="F281" s="21">
        <v>587.4</v>
      </c>
      <c r="G281" s="21">
        <v>0.48103749200000001</v>
      </c>
      <c r="H281" s="21"/>
      <c r="I281" s="21"/>
      <c r="J281" s="21"/>
      <c r="K281" s="21">
        <v>587.4</v>
      </c>
      <c r="L281" s="21">
        <v>0.47565522500000001</v>
      </c>
      <c r="M281" s="21"/>
      <c r="N281" s="21"/>
      <c r="O281" s="21"/>
      <c r="P281" s="21">
        <v>587.4</v>
      </c>
      <c r="Q281" s="21">
        <v>0.83251154000000005</v>
      </c>
      <c r="R281" s="21"/>
      <c r="S281" s="21"/>
      <c r="T281" s="21"/>
      <c r="U281" s="21">
        <v>587.4</v>
      </c>
      <c r="V281" s="21">
        <v>0.250906558</v>
      </c>
    </row>
    <row r="282" spans="1:22" ht="15.75" x14ac:dyDescent="0.25">
      <c r="A282" s="21"/>
      <c r="B282" s="21">
        <v>588.1</v>
      </c>
      <c r="C282" s="21">
        <v>0.309980372</v>
      </c>
      <c r="D282" s="21"/>
      <c r="E282" s="21"/>
      <c r="F282" s="21">
        <v>588.1</v>
      </c>
      <c r="G282" s="21">
        <v>0.480120932</v>
      </c>
      <c r="H282" s="21"/>
      <c r="I282" s="21"/>
      <c r="J282" s="21"/>
      <c r="K282" s="21">
        <v>588.1</v>
      </c>
      <c r="L282" s="21">
        <v>0.472295996</v>
      </c>
      <c r="M282" s="21"/>
      <c r="N282" s="21"/>
      <c r="O282" s="21"/>
      <c r="P282" s="21">
        <v>588.1</v>
      </c>
      <c r="Q282" s="21">
        <v>0.82798259900000004</v>
      </c>
      <c r="R282" s="21"/>
      <c r="S282" s="21"/>
      <c r="T282" s="21"/>
      <c r="U282" s="21">
        <v>588.1</v>
      </c>
      <c r="V282" s="21">
        <v>0.249483284</v>
      </c>
    </row>
    <row r="283" spans="1:22" ht="15.75" x14ac:dyDescent="0.25">
      <c r="A283" s="21"/>
      <c r="B283" s="21">
        <v>588.79999999999995</v>
      </c>
      <c r="C283" s="21">
        <v>0.30857151199999999</v>
      </c>
      <c r="D283" s="21"/>
      <c r="E283" s="21"/>
      <c r="F283" s="21">
        <v>588.79999999999995</v>
      </c>
      <c r="G283" s="21">
        <v>0.479719862</v>
      </c>
      <c r="H283" s="21"/>
      <c r="I283" s="21"/>
      <c r="J283" s="21"/>
      <c r="K283" s="21">
        <v>588.79999999999995</v>
      </c>
      <c r="L283" s="21">
        <v>0.469654248</v>
      </c>
      <c r="M283" s="21"/>
      <c r="N283" s="21"/>
      <c r="O283" s="21"/>
      <c r="P283" s="21">
        <v>588.79999999999995</v>
      </c>
      <c r="Q283" s="21">
        <v>0.824319739</v>
      </c>
      <c r="R283" s="21"/>
      <c r="S283" s="21"/>
      <c r="T283" s="21"/>
      <c r="U283" s="21">
        <v>588.79999999999995</v>
      </c>
      <c r="V283" s="21">
        <v>0.247977158</v>
      </c>
    </row>
    <row r="284" spans="1:22" ht="15.75" x14ac:dyDescent="0.25">
      <c r="A284" s="21"/>
      <c r="B284" s="21">
        <v>589.6</v>
      </c>
      <c r="C284" s="21">
        <v>0.30685391099999998</v>
      </c>
      <c r="D284" s="21"/>
      <c r="E284" s="21"/>
      <c r="F284" s="21">
        <v>589.6</v>
      </c>
      <c r="G284" s="21">
        <v>0.47932863100000001</v>
      </c>
      <c r="H284" s="21"/>
      <c r="I284" s="21"/>
      <c r="J284" s="21"/>
      <c r="K284" s="21">
        <v>589.6</v>
      </c>
      <c r="L284" s="21">
        <v>0.46392180300000002</v>
      </c>
      <c r="M284" s="21"/>
      <c r="N284" s="21"/>
      <c r="O284" s="21"/>
      <c r="P284" s="21">
        <v>589.6</v>
      </c>
      <c r="Q284" s="21">
        <v>0.81956326599999996</v>
      </c>
      <c r="R284" s="21"/>
      <c r="S284" s="21"/>
      <c r="T284" s="21"/>
      <c r="U284" s="21">
        <v>589.6</v>
      </c>
      <c r="V284" s="21">
        <v>0.245881027</v>
      </c>
    </row>
    <row r="285" spans="1:22" ht="15.75" x14ac:dyDescent="0.25">
      <c r="A285" s="21"/>
      <c r="B285" s="21">
        <v>590.29999999999995</v>
      </c>
      <c r="C285" s="21">
        <v>0.30526951299999999</v>
      </c>
      <c r="D285" s="21"/>
      <c r="E285" s="21"/>
      <c r="F285" s="21">
        <v>590.29999999999995</v>
      </c>
      <c r="G285" s="21">
        <v>0.47956259000000001</v>
      </c>
      <c r="H285" s="21"/>
      <c r="I285" s="21"/>
      <c r="J285" s="21"/>
      <c r="K285" s="21">
        <v>590.29999999999995</v>
      </c>
      <c r="L285" s="21">
        <v>0.45922610800000002</v>
      </c>
      <c r="M285" s="21"/>
      <c r="N285" s="21"/>
      <c r="O285" s="21"/>
      <c r="P285" s="21">
        <v>590.29999999999995</v>
      </c>
      <c r="Q285" s="21">
        <v>0.81435342399999999</v>
      </c>
      <c r="R285" s="21"/>
      <c r="S285" s="21"/>
      <c r="T285" s="21"/>
      <c r="U285" s="21">
        <v>590.29999999999995</v>
      </c>
      <c r="V285" s="21">
        <v>0.24443800700000001</v>
      </c>
    </row>
    <row r="286" spans="1:22" ht="15.75" x14ac:dyDescent="0.25">
      <c r="A286" s="21"/>
      <c r="B286" s="21">
        <v>591</v>
      </c>
      <c r="C286" s="21">
        <v>0.30305206699999998</v>
      </c>
      <c r="D286" s="21"/>
      <c r="E286" s="21"/>
      <c r="F286" s="21">
        <v>591</v>
      </c>
      <c r="G286" s="21">
        <v>0.47844700899999998</v>
      </c>
      <c r="H286" s="21"/>
      <c r="I286" s="21"/>
      <c r="J286" s="21"/>
      <c r="K286" s="21">
        <v>591</v>
      </c>
      <c r="L286" s="21">
        <v>0.45246604299999998</v>
      </c>
      <c r="M286" s="21"/>
      <c r="N286" s="21"/>
      <c r="O286" s="21"/>
      <c r="P286" s="21">
        <v>591</v>
      </c>
      <c r="Q286" s="21">
        <v>0.80718770900000003</v>
      </c>
      <c r="R286" s="21"/>
      <c r="S286" s="21"/>
      <c r="T286" s="21"/>
      <c r="U286" s="21">
        <v>591</v>
      </c>
      <c r="V286" s="21">
        <v>0.242352757</v>
      </c>
    </row>
    <row r="287" spans="1:22" ht="15.75" x14ac:dyDescent="0.25">
      <c r="A287" s="21"/>
      <c r="B287" s="21">
        <v>591.70000000000005</v>
      </c>
      <c r="C287" s="21">
        <v>0.30092139600000001</v>
      </c>
      <c r="D287" s="21"/>
      <c r="E287" s="21"/>
      <c r="F287" s="21">
        <v>591.70000000000005</v>
      </c>
      <c r="G287" s="21">
        <v>0.47820506499999998</v>
      </c>
      <c r="H287" s="21"/>
      <c r="I287" s="21"/>
      <c r="J287" s="21"/>
      <c r="K287" s="21">
        <v>591.70000000000005</v>
      </c>
      <c r="L287" s="21">
        <v>0.447162275</v>
      </c>
      <c r="M287" s="21"/>
      <c r="N287" s="21"/>
      <c r="O287" s="21"/>
      <c r="P287" s="21">
        <v>591.70000000000005</v>
      </c>
      <c r="Q287" s="21">
        <v>0.79918546899999998</v>
      </c>
      <c r="R287" s="21"/>
      <c r="S287" s="21"/>
      <c r="T287" s="21"/>
      <c r="U287" s="21">
        <v>591.70000000000005</v>
      </c>
      <c r="V287" s="21">
        <v>0.24006734900000001</v>
      </c>
    </row>
    <row r="288" spans="1:22" ht="15.75" x14ac:dyDescent="0.25">
      <c r="A288" s="21"/>
      <c r="B288" s="21">
        <v>592.5</v>
      </c>
      <c r="C288" s="21">
        <v>0.29880881399999998</v>
      </c>
      <c r="D288" s="21"/>
      <c r="E288" s="21"/>
      <c r="F288" s="21">
        <v>592.5</v>
      </c>
      <c r="G288" s="21">
        <v>0.47832272599999998</v>
      </c>
      <c r="H288" s="21"/>
      <c r="I288" s="21"/>
      <c r="J288" s="21"/>
      <c r="K288" s="21">
        <v>592.5</v>
      </c>
      <c r="L288" s="21">
        <v>0.44017621899999998</v>
      </c>
      <c r="M288" s="21"/>
      <c r="N288" s="21"/>
      <c r="O288" s="21"/>
      <c r="P288" s="21">
        <v>592.5</v>
      </c>
      <c r="Q288" s="21">
        <v>0.790634909</v>
      </c>
      <c r="R288" s="21"/>
      <c r="S288" s="21"/>
      <c r="T288" s="21"/>
      <c r="U288" s="21">
        <v>592.5</v>
      </c>
      <c r="V288" s="21">
        <v>0.237118993</v>
      </c>
    </row>
    <row r="289" spans="1:22" ht="15.75" x14ac:dyDescent="0.25">
      <c r="A289" s="21"/>
      <c r="B289" s="21">
        <v>593.20000000000005</v>
      </c>
      <c r="C289" s="21">
        <v>0.297348326</v>
      </c>
      <c r="D289" s="21"/>
      <c r="E289" s="21"/>
      <c r="F289" s="21">
        <v>593.20000000000005</v>
      </c>
      <c r="G289" s="21">
        <v>0.47791214199999998</v>
      </c>
      <c r="H289" s="21"/>
      <c r="I289" s="21"/>
      <c r="J289" s="21"/>
      <c r="K289" s="21">
        <v>593.20000000000005</v>
      </c>
      <c r="L289" s="21">
        <v>0.43385721900000002</v>
      </c>
      <c r="M289" s="21"/>
      <c r="N289" s="21"/>
      <c r="O289" s="21"/>
      <c r="P289" s="21">
        <v>593.20000000000005</v>
      </c>
      <c r="Q289" s="21">
        <v>0.78287019700000005</v>
      </c>
      <c r="R289" s="21"/>
      <c r="S289" s="21"/>
      <c r="T289" s="21"/>
      <c r="U289" s="21">
        <v>593.20000000000005</v>
      </c>
      <c r="V289" s="21">
        <v>0.23497472</v>
      </c>
    </row>
    <row r="290" spans="1:22" ht="15.75" x14ac:dyDescent="0.25">
      <c r="A290" s="21"/>
      <c r="B290" s="21">
        <v>593.9</v>
      </c>
      <c r="C290" s="21">
        <v>0.29623300899999999</v>
      </c>
      <c r="D290" s="21"/>
      <c r="E290" s="21"/>
      <c r="F290" s="21">
        <v>593.9</v>
      </c>
      <c r="G290" s="21">
        <v>0.47703709700000002</v>
      </c>
      <c r="H290" s="21"/>
      <c r="I290" s="21"/>
      <c r="J290" s="21"/>
      <c r="K290" s="21">
        <v>593.9</v>
      </c>
      <c r="L290" s="21">
        <v>0.42646340700000002</v>
      </c>
      <c r="M290" s="21"/>
      <c r="N290" s="21"/>
      <c r="O290" s="21"/>
      <c r="P290" s="21">
        <v>593.9</v>
      </c>
      <c r="Q290" s="21">
        <v>0.77446033800000003</v>
      </c>
      <c r="R290" s="21"/>
      <c r="S290" s="21"/>
      <c r="T290" s="21"/>
      <c r="U290" s="21">
        <v>593.9</v>
      </c>
      <c r="V290" s="21">
        <v>0.23249318799999999</v>
      </c>
    </row>
    <row r="291" spans="1:22" ht="15.75" x14ac:dyDescent="0.25">
      <c r="A291" s="21"/>
      <c r="B291" s="21">
        <v>594.6</v>
      </c>
      <c r="C291" s="21">
        <v>0.29550241700000002</v>
      </c>
      <c r="D291" s="21"/>
      <c r="E291" s="21"/>
      <c r="F291" s="21">
        <v>594.6</v>
      </c>
      <c r="G291" s="21">
        <v>0.47520739499999998</v>
      </c>
      <c r="H291" s="21"/>
      <c r="I291" s="21"/>
      <c r="J291" s="21"/>
      <c r="K291" s="21">
        <v>594.6</v>
      </c>
      <c r="L291" s="21">
        <v>0.41950849299999998</v>
      </c>
      <c r="M291" s="21"/>
      <c r="N291" s="21"/>
      <c r="O291" s="21"/>
      <c r="P291" s="21">
        <v>594.6</v>
      </c>
      <c r="Q291" s="21">
        <v>0.76482039700000004</v>
      </c>
      <c r="R291" s="21"/>
      <c r="S291" s="21"/>
      <c r="T291" s="21"/>
      <c r="U291" s="21">
        <v>594.6</v>
      </c>
      <c r="V291" s="21">
        <v>0.231652153</v>
      </c>
    </row>
    <row r="292" spans="1:22" ht="15.75" x14ac:dyDescent="0.25">
      <c r="A292" s="21"/>
      <c r="B292" s="21">
        <v>595.29999999999995</v>
      </c>
      <c r="C292" s="21">
        <v>0.29392203300000003</v>
      </c>
      <c r="D292" s="21"/>
      <c r="E292" s="21"/>
      <c r="F292" s="21">
        <v>595.29999999999995</v>
      </c>
      <c r="G292" s="21">
        <v>0.47384358399999998</v>
      </c>
      <c r="H292" s="21"/>
      <c r="I292" s="21"/>
      <c r="J292" s="21"/>
      <c r="K292" s="21">
        <v>595.29999999999995</v>
      </c>
      <c r="L292" s="21">
        <v>0.41197515600000001</v>
      </c>
      <c r="M292" s="21"/>
      <c r="N292" s="21"/>
      <c r="O292" s="21"/>
      <c r="P292" s="21">
        <v>595.29999999999995</v>
      </c>
      <c r="Q292" s="21">
        <v>0.75354019100000003</v>
      </c>
      <c r="R292" s="21"/>
      <c r="S292" s="21"/>
      <c r="T292" s="21"/>
      <c r="U292" s="21">
        <v>595.29999999999995</v>
      </c>
      <c r="V292" s="21">
        <v>0.22972110400000001</v>
      </c>
    </row>
    <row r="293" spans="1:22" ht="15.75" x14ac:dyDescent="0.25">
      <c r="A293" s="21"/>
      <c r="B293" s="21">
        <v>596.1</v>
      </c>
      <c r="C293" s="21">
        <v>0.29268803500000001</v>
      </c>
      <c r="D293" s="21"/>
      <c r="E293" s="21"/>
      <c r="F293" s="21">
        <v>596.1</v>
      </c>
      <c r="G293" s="21">
        <v>0.47348542599999999</v>
      </c>
      <c r="H293" s="21"/>
      <c r="I293" s="21"/>
      <c r="J293" s="21"/>
      <c r="K293" s="21">
        <v>596.1</v>
      </c>
      <c r="L293" s="21">
        <v>0.40460574500000002</v>
      </c>
      <c r="M293" s="21"/>
      <c r="N293" s="21"/>
      <c r="O293" s="21"/>
      <c r="P293" s="21">
        <v>596.1</v>
      </c>
      <c r="Q293" s="21">
        <v>0.74010850399999994</v>
      </c>
      <c r="R293" s="21"/>
      <c r="S293" s="21"/>
      <c r="T293" s="21"/>
      <c r="U293" s="21">
        <v>596.1</v>
      </c>
      <c r="V293" s="21">
        <v>0.22795273899999999</v>
      </c>
    </row>
    <row r="294" spans="1:22" ht="15.75" x14ac:dyDescent="0.25">
      <c r="A294" s="21"/>
      <c r="B294" s="21">
        <v>596.79999999999995</v>
      </c>
      <c r="C294" s="21">
        <v>0.29202294400000001</v>
      </c>
      <c r="D294" s="21"/>
      <c r="E294" s="21"/>
      <c r="F294" s="21">
        <v>596.79999999999995</v>
      </c>
      <c r="G294" s="21">
        <v>0.472687417</v>
      </c>
      <c r="H294" s="21"/>
      <c r="I294" s="21"/>
      <c r="J294" s="21"/>
      <c r="K294" s="21">
        <v>596.79999999999995</v>
      </c>
      <c r="L294" s="21">
        <v>0.39655589000000002</v>
      </c>
      <c r="M294" s="21"/>
      <c r="N294" s="21"/>
      <c r="O294" s="21"/>
      <c r="P294" s="21">
        <v>596.79999999999995</v>
      </c>
      <c r="Q294" s="21">
        <v>0.72433457300000004</v>
      </c>
      <c r="R294" s="21"/>
      <c r="S294" s="21"/>
      <c r="T294" s="21"/>
      <c r="U294" s="21">
        <v>596.79999999999995</v>
      </c>
      <c r="V294" s="21">
        <v>0.22500556599999999</v>
      </c>
    </row>
    <row r="295" spans="1:22" ht="15.75" x14ac:dyDescent="0.25">
      <c r="A295" s="21"/>
      <c r="B295" s="21">
        <v>597.5</v>
      </c>
      <c r="C295" s="21">
        <v>0.29147489599999998</v>
      </c>
      <c r="D295" s="21"/>
      <c r="E295" s="21"/>
      <c r="F295" s="21">
        <v>597.5</v>
      </c>
      <c r="G295" s="21">
        <v>0.47158844799999999</v>
      </c>
      <c r="H295" s="21"/>
      <c r="I295" s="21"/>
      <c r="J295" s="21"/>
      <c r="K295" s="21">
        <v>597.5</v>
      </c>
      <c r="L295" s="21">
        <v>0.38760429899999999</v>
      </c>
      <c r="M295" s="21"/>
      <c r="N295" s="21"/>
      <c r="O295" s="21"/>
      <c r="P295" s="21">
        <v>597.5</v>
      </c>
      <c r="Q295" s="21">
        <v>0.707217604</v>
      </c>
      <c r="R295" s="21"/>
      <c r="S295" s="21"/>
      <c r="T295" s="21"/>
      <c r="U295" s="21">
        <v>597.5</v>
      </c>
      <c r="V295" s="21">
        <v>0.22249145100000001</v>
      </c>
    </row>
    <row r="296" spans="1:22" ht="15.75" x14ac:dyDescent="0.25">
      <c r="A296" s="21"/>
      <c r="B296" s="21">
        <v>598.20000000000005</v>
      </c>
      <c r="C296" s="21">
        <v>0.29111204000000002</v>
      </c>
      <c r="D296" s="21"/>
      <c r="E296" s="21"/>
      <c r="F296" s="21">
        <v>598.20000000000005</v>
      </c>
      <c r="G296" s="21">
        <v>0.46925699500000001</v>
      </c>
      <c r="H296" s="21"/>
      <c r="I296" s="21"/>
      <c r="J296" s="21"/>
      <c r="K296" s="21">
        <v>598.20000000000005</v>
      </c>
      <c r="L296" s="21">
        <v>0.37912587800000003</v>
      </c>
      <c r="M296" s="21"/>
      <c r="N296" s="21"/>
      <c r="O296" s="21"/>
      <c r="P296" s="21">
        <v>598.20000000000005</v>
      </c>
      <c r="Q296" s="21">
        <v>0.69002016899999996</v>
      </c>
      <c r="R296" s="21"/>
      <c r="S296" s="21"/>
      <c r="T296" s="21"/>
      <c r="U296" s="21">
        <v>598.20000000000005</v>
      </c>
      <c r="V296" s="21">
        <v>0.22021991899999999</v>
      </c>
    </row>
    <row r="297" spans="1:22" ht="15.75" x14ac:dyDescent="0.25">
      <c r="A297" s="21"/>
      <c r="B297" s="21">
        <v>599</v>
      </c>
      <c r="C297" s="21">
        <v>0.29044318099999999</v>
      </c>
      <c r="D297" s="21"/>
      <c r="E297" s="21"/>
      <c r="F297" s="21">
        <v>599</v>
      </c>
      <c r="G297" s="21">
        <v>0.46691133699999998</v>
      </c>
      <c r="H297" s="21"/>
      <c r="I297" s="21"/>
      <c r="J297" s="21"/>
      <c r="K297" s="21">
        <v>599</v>
      </c>
      <c r="L297" s="21">
        <v>0.369804841</v>
      </c>
      <c r="M297" s="21"/>
      <c r="N297" s="21"/>
      <c r="O297" s="21"/>
      <c r="P297" s="21">
        <v>599</v>
      </c>
      <c r="Q297" s="21">
        <v>0.67364028600000003</v>
      </c>
      <c r="R297" s="21"/>
      <c r="S297" s="21"/>
      <c r="T297" s="21"/>
      <c r="U297" s="21">
        <v>599</v>
      </c>
      <c r="V297" s="21">
        <v>0.21774965199999999</v>
      </c>
    </row>
    <row r="298" spans="1:22" ht="15.75" x14ac:dyDescent="0.25">
      <c r="A298" s="21"/>
      <c r="B298" s="21">
        <v>599.70000000000005</v>
      </c>
      <c r="C298" s="21">
        <v>0.28992782900000003</v>
      </c>
      <c r="D298" s="21"/>
      <c r="E298" s="21"/>
      <c r="F298" s="21">
        <v>599.70000000000005</v>
      </c>
      <c r="G298" s="21">
        <v>0.46485934000000001</v>
      </c>
      <c r="H298" s="21"/>
      <c r="I298" s="21"/>
      <c r="J298" s="21"/>
      <c r="K298" s="21">
        <v>599.70000000000005</v>
      </c>
      <c r="L298" s="21">
        <v>0.36121985499999998</v>
      </c>
      <c r="M298" s="21"/>
      <c r="N298" s="21"/>
      <c r="O298" s="21"/>
      <c r="P298" s="21">
        <v>599.70000000000005</v>
      </c>
      <c r="Q298" s="21">
        <v>0.65525346399999995</v>
      </c>
      <c r="R298" s="21"/>
      <c r="S298" s="21"/>
      <c r="T298" s="21"/>
      <c r="U298" s="21">
        <v>599.70000000000005</v>
      </c>
      <c r="V298" s="21">
        <v>0.21565743400000001</v>
      </c>
    </row>
    <row r="299" spans="1:22" ht="15.75" x14ac:dyDescent="0.25">
      <c r="A299" s="21"/>
      <c r="B299" s="21">
        <v>600.4</v>
      </c>
      <c r="C299" s="21">
        <v>0.289694852</v>
      </c>
      <c r="D299" s="21"/>
      <c r="E299" s="21"/>
      <c r="F299" s="21">
        <v>600.4</v>
      </c>
      <c r="G299" s="21">
        <v>0.46254804300000002</v>
      </c>
      <c r="H299" s="21"/>
      <c r="I299" s="21"/>
      <c r="J299" s="21"/>
      <c r="K299" s="21">
        <v>600.4</v>
      </c>
      <c r="L299" s="21">
        <v>0.352600572</v>
      </c>
      <c r="M299" s="21"/>
      <c r="N299" s="21"/>
      <c r="O299" s="21"/>
      <c r="P299" s="21">
        <v>600.4</v>
      </c>
      <c r="Q299" s="21">
        <v>0.63665982499999996</v>
      </c>
      <c r="R299" s="21"/>
      <c r="S299" s="21"/>
      <c r="T299" s="21"/>
      <c r="U299" s="21">
        <v>600.4</v>
      </c>
      <c r="V299" s="21">
        <v>0.21340920599999999</v>
      </c>
    </row>
    <row r="300" spans="1:22" ht="15.75" x14ac:dyDescent="0.25">
      <c r="A300" s="21"/>
      <c r="B300" s="21">
        <v>601.1</v>
      </c>
      <c r="C300" s="21">
        <v>0.28857146500000003</v>
      </c>
      <c r="D300" s="21"/>
      <c r="E300" s="21"/>
      <c r="F300" s="21">
        <v>601.1</v>
      </c>
      <c r="G300" s="21">
        <v>0.46001418100000002</v>
      </c>
      <c r="H300" s="21"/>
      <c r="I300" s="21"/>
      <c r="J300" s="21"/>
      <c r="K300" s="21">
        <v>601.1</v>
      </c>
      <c r="L300" s="21">
        <v>0.343958877</v>
      </c>
      <c r="M300" s="21"/>
      <c r="N300" s="21"/>
      <c r="O300" s="21"/>
      <c r="P300" s="21">
        <v>601.1</v>
      </c>
      <c r="Q300" s="21">
        <v>0.61663426600000004</v>
      </c>
      <c r="R300" s="21"/>
      <c r="S300" s="21"/>
      <c r="T300" s="21"/>
      <c r="U300" s="21">
        <v>601.1</v>
      </c>
      <c r="V300" s="21">
        <v>0.21061422699999999</v>
      </c>
    </row>
    <row r="301" spans="1:22" ht="15.75" x14ac:dyDescent="0.25">
      <c r="A301" s="21"/>
      <c r="B301" s="21">
        <v>601.9</v>
      </c>
      <c r="C301" s="21">
        <v>0.28754118000000001</v>
      </c>
      <c r="D301" s="21"/>
      <c r="E301" s="21"/>
      <c r="F301" s="21">
        <v>601.9</v>
      </c>
      <c r="G301" s="21">
        <v>0.457173304</v>
      </c>
      <c r="H301" s="21"/>
      <c r="I301" s="21"/>
      <c r="J301" s="21"/>
      <c r="K301" s="21">
        <v>601.9</v>
      </c>
      <c r="L301" s="21">
        <v>0.33609565000000002</v>
      </c>
      <c r="M301" s="21"/>
      <c r="N301" s="21"/>
      <c r="O301" s="21"/>
      <c r="P301" s="21">
        <v>601.9</v>
      </c>
      <c r="Q301" s="21">
        <v>0.59778017100000003</v>
      </c>
      <c r="R301" s="21"/>
      <c r="S301" s="21"/>
      <c r="T301" s="21"/>
      <c r="U301" s="21">
        <v>601.9</v>
      </c>
      <c r="V301" s="21">
        <v>0.207401377</v>
      </c>
    </row>
    <row r="302" spans="1:22" ht="15.75" x14ac:dyDescent="0.25">
      <c r="A302" s="21"/>
      <c r="B302" s="21">
        <v>602.6</v>
      </c>
      <c r="C302" s="21">
        <v>0.28640881600000001</v>
      </c>
      <c r="D302" s="21"/>
      <c r="E302" s="21"/>
      <c r="F302" s="21">
        <v>602.6</v>
      </c>
      <c r="G302" s="21">
        <v>0.45519068000000001</v>
      </c>
      <c r="H302" s="21"/>
      <c r="I302" s="21"/>
      <c r="J302" s="21"/>
      <c r="K302" s="21">
        <v>602.6</v>
      </c>
      <c r="L302" s="21">
        <v>0.32839263299999999</v>
      </c>
      <c r="M302" s="21"/>
      <c r="N302" s="21"/>
      <c r="O302" s="21"/>
      <c r="P302" s="21">
        <v>602.6</v>
      </c>
      <c r="Q302" s="21">
        <v>0.57988643699999998</v>
      </c>
      <c r="R302" s="21"/>
      <c r="S302" s="21"/>
      <c r="T302" s="21"/>
      <c r="U302" s="21">
        <v>602.6</v>
      </c>
      <c r="V302" s="21">
        <v>0.20382304600000001</v>
      </c>
    </row>
    <row r="303" spans="1:22" ht="15.75" x14ac:dyDescent="0.25">
      <c r="A303" s="21"/>
      <c r="B303" s="21">
        <v>603.29999999999995</v>
      </c>
      <c r="C303" s="21">
        <v>0.28613798699999998</v>
      </c>
      <c r="D303" s="21"/>
      <c r="E303" s="21"/>
      <c r="F303" s="21">
        <v>603.29999999999995</v>
      </c>
      <c r="G303" s="21">
        <v>0.45290234099999999</v>
      </c>
      <c r="H303" s="21"/>
      <c r="I303" s="21"/>
      <c r="J303" s="21"/>
      <c r="K303" s="21">
        <v>603.29999999999995</v>
      </c>
      <c r="L303" s="21">
        <v>0.321974447</v>
      </c>
      <c r="M303" s="21"/>
      <c r="N303" s="21"/>
      <c r="O303" s="21"/>
      <c r="P303" s="21">
        <v>603.29999999999995</v>
      </c>
      <c r="Q303" s="21">
        <v>0.56249222099999996</v>
      </c>
      <c r="R303" s="21"/>
      <c r="S303" s="21"/>
      <c r="T303" s="21"/>
      <c r="U303" s="21">
        <v>603.29999999999995</v>
      </c>
      <c r="V303" s="21">
        <v>0.20091187699999999</v>
      </c>
    </row>
    <row r="304" spans="1:22" ht="15.75" x14ac:dyDescent="0.25">
      <c r="A304" s="21"/>
      <c r="B304" s="21">
        <v>604</v>
      </c>
      <c r="C304" s="21">
        <v>0.286690526</v>
      </c>
      <c r="D304" s="21"/>
      <c r="E304" s="21"/>
      <c r="F304" s="21">
        <v>604</v>
      </c>
      <c r="G304" s="21">
        <v>0.45100601400000001</v>
      </c>
      <c r="H304" s="21"/>
      <c r="I304" s="21"/>
      <c r="J304" s="21"/>
      <c r="K304" s="21">
        <v>604</v>
      </c>
      <c r="L304" s="21">
        <v>0.31627216800000002</v>
      </c>
      <c r="M304" s="21"/>
      <c r="N304" s="21"/>
      <c r="O304" s="21"/>
      <c r="P304" s="21">
        <v>604</v>
      </c>
      <c r="Q304" s="21">
        <v>0.54666457199999996</v>
      </c>
      <c r="R304" s="21"/>
      <c r="S304" s="21"/>
      <c r="T304" s="21"/>
      <c r="U304" s="21">
        <v>604</v>
      </c>
      <c r="V304" s="21">
        <v>0.199785825</v>
      </c>
    </row>
    <row r="305" spans="1:22" ht="15.75" x14ac:dyDescent="0.25">
      <c r="A305" s="21"/>
      <c r="B305" s="21">
        <v>604.79999999999995</v>
      </c>
      <c r="C305" s="21">
        <v>0.28776184300000002</v>
      </c>
      <c r="D305" s="21"/>
      <c r="E305" s="21"/>
      <c r="F305" s="21">
        <v>604.79999999999995</v>
      </c>
      <c r="G305" s="21">
        <v>0.44881844100000001</v>
      </c>
      <c r="H305" s="21"/>
      <c r="I305" s="21"/>
      <c r="J305" s="21"/>
      <c r="K305" s="21">
        <v>604.79999999999995</v>
      </c>
      <c r="L305" s="21">
        <v>0.30846655499999998</v>
      </c>
      <c r="M305" s="21"/>
      <c r="N305" s="21"/>
      <c r="O305" s="21"/>
      <c r="P305" s="21">
        <v>604.79999999999995</v>
      </c>
      <c r="Q305" s="21">
        <v>0.52803519899999996</v>
      </c>
      <c r="R305" s="21"/>
      <c r="S305" s="21"/>
      <c r="T305" s="21"/>
      <c r="U305" s="21">
        <v>604.79999999999995</v>
      </c>
      <c r="V305" s="21">
        <v>0.197883543</v>
      </c>
    </row>
    <row r="306" spans="1:22" ht="15.75" x14ac:dyDescent="0.25">
      <c r="A306" s="21"/>
      <c r="B306" s="21">
        <v>605.5</v>
      </c>
      <c r="C306" s="21">
        <v>0.28882450599999998</v>
      </c>
      <c r="D306" s="21"/>
      <c r="E306" s="21"/>
      <c r="F306" s="21">
        <v>605.5</v>
      </c>
      <c r="G306" s="21">
        <v>0.44715543099999999</v>
      </c>
      <c r="H306" s="21"/>
      <c r="I306" s="21"/>
      <c r="J306" s="21"/>
      <c r="K306" s="21">
        <v>605.5</v>
      </c>
      <c r="L306" s="21">
        <v>0.30129705899999998</v>
      </c>
      <c r="M306" s="21"/>
      <c r="N306" s="21"/>
      <c r="O306" s="21"/>
      <c r="P306" s="21">
        <v>605.5</v>
      </c>
      <c r="Q306" s="21">
        <v>0.51053113699999997</v>
      </c>
      <c r="R306" s="21"/>
      <c r="S306" s="21"/>
      <c r="T306" s="21"/>
      <c r="U306" s="21">
        <v>605.5</v>
      </c>
      <c r="V306" s="21">
        <v>0.19706006200000001</v>
      </c>
    </row>
    <row r="307" spans="1:22" ht="15.75" x14ac:dyDescent="0.25">
      <c r="A307" s="21"/>
      <c r="B307" s="21">
        <v>606.20000000000005</v>
      </c>
      <c r="C307" s="21">
        <v>0.29021846000000001</v>
      </c>
      <c r="D307" s="21"/>
      <c r="E307" s="21"/>
      <c r="F307" s="21">
        <v>606.20000000000005</v>
      </c>
      <c r="G307" s="21">
        <v>0.44562686200000001</v>
      </c>
      <c r="H307" s="21"/>
      <c r="I307" s="21"/>
      <c r="J307" s="21"/>
      <c r="K307" s="21">
        <v>606.20000000000005</v>
      </c>
      <c r="L307" s="21">
        <v>0.29265079599999999</v>
      </c>
      <c r="M307" s="21"/>
      <c r="N307" s="21"/>
      <c r="O307" s="21"/>
      <c r="P307" s="21">
        <v>606.20000000000005</v>
      </c>
      <c r="Q307" s="21">
        <v>0.49172889400000003</v>
      </c>
      <c r="R307" s="21"/>
      <c r="S307" s="21"/>
      <c r="T307" s="21"/>
      <c r="U307" s="21">
        <v>606.20000000000005</v>
      </c>
      <c r="V307" s="21">
        <v>0.19540628900000001</v>
      </c>
    </row>
    <row r="308" spans="1:22" ht="15.75" x14ac:dyDescent="0.25">
      <c r="A308" s="21"/>
      <c r="B308" s="21">
        <v>606.9</v>
      </c>
      <c r="C308" s="21">
        <v>0.28962267600000002</v>
      </c>
      <c r="D308" s="21"/>
      <c r="E308" s="21"/>
      <c r="F308" s="21">
        <v>606.9</v>
      </c>
      <c r="G308" s="21">
        <v>0.44361421299999998</v>
      </c>
      <c r="H308" s="21"/>
      <c r="I308" s="21"/>
      <c r="J308" s="21"/>
      <c r="K308" s="21">
        <v>606.9</v>
      </c>
      <c r="L308" s="21">
        <v>0.28591750500000002</v>
      </c>
      <c r="M308" s="21"/>
      <c r="N308" s="21"/>
      <c r="O308" s="21"/>
      <c r="P308" s="21">
        <v>606.9</v>
      </c>
      <c r="Q308" s="21">
        <v>0.474531496</v>
      </c>
      <c r="R308" s="21"/>
      <c r="S308" s="21"/>
      <c r="T308" s="21"/>
      <c r="U308" s="21">
        <v>606.9</v>
      </c>
      <c r="V308" s="21">
        <v>0.19423811199999999</v>
      </c>
    </row>
    <row r="309" spans="1:22" ht="15.75" x14ac:dyDescent="0.25">
      <c r="A309" s="21"/>
      <c r="B309" s="21">
        <v>607.70000000000005</v>
      </c>
      <c r="C309" s="21">
        <v>0.289258772</v>
      </c>
      <c r="D309" s="21"/>
      <c r="E309" s="21"/>
      <c r="F309" s="21">
        <v>607.70000000000005</v>
      </c>
      <c r="G309" s="21">
        <v>0.44105393700000001</v>
      </c>
      <c r="H309" s="21"/>
      <c r="I309" s="21"/>
      <c r="J309" s="21"/>
      <c r="K309" s="21">
        <v>607.70000000000005</v>
      </c>
      <c r="L309" s="21">
        <v>0.27893288900000002</v>
      </c>
      <c r="M309" s="21"/>
      <c r="N309" s="21"/>
      <c r="O309" s="21"/>
      <c r="P309" s="21">
        <v>607.70000000000005</v>
      </c>
      <c r="Q309" s="21">
        <v>0.45791704500000002</v>
      </c>
      <c r="R309" s="21"/>
      <c r="S309" s="21"/>
      <c r="T309" s="21"/>
      <c r="U309" s="21">
        <v>607.70000000000005</v>
      </c>
      <c r="V309" s="21">
        <v>0.19196540000000001</v>
      </c>
    </row>
    <row r="310" spans="1:22" ht="15.75" x14ac:dyDescent="0.25">
      <c r="A310" s="21"/>
      <c r="B310" s="21">
        <v>608.4</v>
      </c>
      <c r="C310" s="21">
        <v>0.28914545200000003</v>
      </c>
      <c r="D310" s="21"/>
      <c r="E310" s="21"/>
      <c r="F310" s="21">
        <v>608.4</v>
      </c>
      <c r="G310" s="21">
        <v>0.437373923</v>
      </c>
      <c r="H310" s="21"/>
      <c r="I310" s="21"/>
      <c r="J310" s="21"/>
      <c r="K310" s="21">
        <v>608.4</v>
      </c>
      <c r="L310" s="21">
        <v>0.27220176499999998</v>
      </c>
      <c r="M310" s="21"/>
      <c r="N310" s="21"/>
      <c r="O310" s="21"/>
      <c r="P310" s="21">
        <v>608.4</v>
      </c>
      <c r="Q310" s="21">
        <v>0.44119657000000001</v>
      </c>
      <c r="R310" s="21"/>
      <c r="S310" s="21"/>
      <c r="T310" s="21"/>
      <c r="U310" s="21">
        <v>608.4</v>
      </c>
      <c r="V310" s="21">
        <v>0.18869287800000001</v>
      </c>
    </row>
    <row r="311" spans="1:22" ht="15.75" x14ac:dyDescent="0.25">
      <c r="A311" s="21"/>
      <c r="B311" s="21">
        <v>609.1</v>
      </c>
      <c r="C311" s="21">
        <v>0.289870876</v>
      </c>
      <c r="D311" s="21"/>
      <c r="E311" s="21"/>
      <c r="F311" s="21">
        <v>609.1</v>
      </c>
      <c r="G311" s="21">
        <v>0.43387457499999998</v>
      </c>
      <c r="H311" s="21"/>
      <c r="I311" s="21"/>
      <c r="J311" s="21"/>
      <c r="K311" s="21">
        <v>609.1</v>
      </c>
      <c r="L311" s="21">
        <v>0.26560688700000001</v>
      </c>
      <c r="M311" s="21"/>
      <c r="N311" s="21"/>
      <c r="O311" s="21"/>
      <c r="P311" s="21">
        <v>609.1</v>
      </c>
      <c r="Q311" s="21">
        <v>0.42548528800000002</v>
      </c>
      <c r="R311" s="21"/>
      <c r="S311" s="21"/>
      <c r="T311" s="21"/>
      <c r="U311" s="21">
        <v>609.1</v>
      </c>
      <c r="V311" s="21">
        <v>0.185886093</v>
      </c>
    </row>
    <row r="312" spans="1:22" ht="15.75" x14ac:dyDescent="0.25">
      <c r="A312" s="21"/>
      <c r="B312" s="21">
        <v>609.79999999999995</v>
      </c>
      <c r="C312" s="21">
        <v>0.29202906000000001</v>
      </c>
      <c r="D312" s="21"/>
      <c r="E312" s="21"/>
      <c r="F312" s="21">
        <v>609.79999999999995</v>
      </c>
      <c r="G312" s="21">
        <v>0.43139875300000002</v>
      </c>
      <c r="H312" s="21"/>
      <c r="I312" s="21"/>
      <c r="J312" s="21"/>
      <c r="K312" s="21">
        <v>609.79999999999995</v>
      </c>
      <c r="L312" s="21">
        <v>0.25870730600000003</v>
      </c>
      <c r="M312" s="21"/>
      <c r="N312" s="21"/>
      <c r="O312" s="21"/>
      <c r="P312" s="21">
        <v>609.79999999999995</v>
      </c>
      <c r="Q312" s="21">
        <v>0.40853761500000002</v>
      </c>
      <c r="R312" s="21"/>
      <c r="S312" s="21"/>
      <c r="T312" s="21"/>
      <c r="U312" s="21">
        <v>609.79999999999995</v>
      </c>
      <c r="V312" s="21">
        <v>0.18299269500000001</v>
      </c>
    </row>
    <row r="313" spans="1:22" ht="15.75" x14ac:dyDescent="0.25">
      <c r="A313" s="21"/>
      <c r="B313" s="21">
        <v>610.5</v>
      </c>
      <c r="C313" s="21">
        <v>0.29358703400000002</v>
      </c>
      <c r="D313" s="21"/>
      <c r="E313" s="21"/>
      <c r="F313" s="21">
        <v>610.5</v>
      </c>
      <c r="G313" s="21">
        <v>0.42964088</v>
      </c>
      <c r="H313" s="21"/>
      <c r="I313" s="21"/>
      <c r="J313" s="21"/>
      <c r="K313" s="21">
        <v>610.5</v>
      </c>
      <c r="L313" s="21">
        <v>0.252133257</v>
      </c>
      <c r="M313" s="21"/>
      <c r="N313" s="21"/>
      <c r="O313" s="21"/>
      <c r="P313" s="21">
        <v>610.5</v>
      </c>
      <c r="Q313" s="21">
        <v>0.39312956799999998</v>
      </c>
      <c r="R313" s="21"/>
      <c r="S313" s="21"/>
      <c r="T313" s="21"/>
      <c r="U313" s="21">
        <v>610.5</v>
      </c>
      <c r="V313" s="21">
        <v>0.18158128900000001</v>
      </c>
    </row>
    <row r="314" spans="1:22" ht="15.75" x14ac:dyDescent="0.25">
      <c r="A314" s="21"/>
      <c r="B314" s="21">
        <v>611.29999999999995</v>
      </c>
      <c r="C314" s="21">
        <v>0.29578946299999997</v>
      </c>
      <c r="D314" s="21"/>
      <c r="E314" s="21"/>
      <c r="F314" s="21">
        <v>611.29999999999995</v>
      </c>
      <c r="G314" s="21">
        <v>0.427963439</v>
      </c>
      <c r="H314" s="21"/>
      <c r="I314" s="21"/>
      <c r="J314" s="21"/>
      <c r="K314" s="21">
        <v>611.29999999999995</v>
      </c>
      <c r="L314" s="21">
        <v>0.24630421499999999</v>
      </c>
      <c r="M314" s="21"/>
      <c r="N314" s="21"/>
      <c r="O314" s="21"/>
      <c r="P314" s="21">
        <v>611.29999999999995</v>
      </c>
      <c r="Q314" s="21">
        <v>0.37864640599999999</v>
      </c>
      <c r="R314" s="21"/>
      <c r="S314" s="21"/>
      <c r="T314" s="21"/>
      <c r="U314" s="21">
        <v>611.29999999999995</v>
      </c>
      <c r="V314" s="21">
        <v>0.18128409200000001</v>
      </c>
    </row>
    <row r="315" spans="1:22" ht="15.75" x14ac:dyDescent="0.25">
      <c r="A315" s="21"/>
      <c r="B315" s="21">
        <v>612</v>
      </c>
      <c r="C315" s="21">
        <v>0.296242055</v>
      </c>
      <c r="D315" s="21"/>
      <c r="E315" s="21"/>
      <c r="F315" s="21">
        <v>612</v>
      </c>
      <c r="G315" s="21">
        <v>0.42546478500000001</v>
      </c>
      <c r="H315" s="21"/>
      <c r="I315" s="21"/>
      <c r="J315" s="21"/>
      <c r="K315" s="21">
        <v>612</v>
      </c>
      <c r="L315" s="21">
        <v>0.24045264599999999</v>
      </c>
      <c r="M315" s="21"/>
      <c r="N315" s="21"/>
      <c r="O315" s="21"/>
      <c r="P315" s="21">
        <v>612</v>
      </c>
      <c r="Q315" s="21">
        <v>0.36489558799999999</v>
      </c>
      <c r="R315" s="21"/>
      <c r="S315" s="21"/>
      <c r="T315" s="21"/>
      <c r="U315" s="21">
        <v>612</v>
      </c>
      <c r="V315" s="21">
        <v>0.17976123199999999</v>
      </c>
    </row>
    <row r="316" spans="1:22" ht="15.75" x14ac:dyDescent="0.25">
      <c r="A316" s="21"/>
      <c r="B316" s="21">
        <v>612.70000000000005</v>
      </c>
      <c r="C316" s="21">
        <v>0.29676406100000002</v>
      </c>
      <c r="D316" s="21"/>
      <c r="E316" s="21"/>
      <c r="F316" s="21">
        <v>612.70000000000005</v>
      </c>
      <c r="G316" s="21">
        <v>0.42223296300000002</v>
      </c>
      <c r="H316" s="21"/>
      <c r="I316" s="21"/>
      <c r="J316" s="21"/>
      <c r="K316" s="21">
        <v>612.70000000000005</v>
      </c>
      <c r="L316" s="21">
        <v>0.23547147700000001</v>
      </c>
      <c r="M316" s="21"/>
      <c r="N316" s="21"/>
      <c r="O316" s="21"/>
      <c r="P316" s="21">
        <v>612.70000000000005</v>
      </c>
      <c r="Q316" s="21">
        <v>0.35237152399999999</v>
      </c>
      <c r="R316" s="21"/>
      <c r="S316" s="21"/>
      <c r="T316" s="21"/>
      <c r="U316" s="21">
        <v>612.70000000000005</v>
      </c>
      <c r="V316" s="21">
        <v>0.17762508099999999</v>
      </c>
    </row>
    <row r="317" spans="1:22" ht="15.75" x14ac:dyDescent="0.25">
      <c r="A317" s="21"/>
      <c r="B317" s="21">
        <v>613.4</v>
      </c>
      <c r="C317" s="21">
        <v>0.29787883100000001</v>
      </c>
      <c r="D317" s="21"/>
      <c r="E317" s="21"/>
      <c r="F317" s="21">
        <v>613.4</v>
      </c>
      <c r="G317" s="21">
        <v>0.41931818900000001</v>
      </c>
      <c r="H317" s="21"/>
      <c r="I317" s="21"/>
      <c r="J317" s="21"/>
      <c r="K317" s="21">
        <v>613.4</v>
      </c>
      <c r="L317" s="21">
        <v>0.23048538900000001</v>
      </c>
      <c r="M317" s="21"/>
      <c r="N317" s="21"/>
      <c r="O317" s="21"/>
      <c r="P317" s="21">
        <v>613.4</v>
      </c>
      <c r="Q317" s="21">
        <v>0.33967750000000002</v>
      </c>
      <c r="R317" s="21"/>
      <c r="S317" s="21"/>
      <c r="T317" s="21"/>
      <c r="U317" s="21">
        <v>613.4</v>
      </c>
      <c r="V317" s="21">
        <v>0.17426915300000001</v>
      </c>
    </row>
    <row r="318" spans="1:22" ht="15.75" x14ac:dyDescent="0.25">
      <c r="A318" s="21"/>
      <c r="B318" s="21">
        <v>614.20000000000005</v>
      </c>
      <c r="C318" s="21">
        <v>0.29930884600000002</v>
      </c>
      <c r="D318" s="21"/>
      <c r="E318" s="21"/>
      <c r="F318" s="21">
        <v>614.20000000000005</v>
      </c>
      <c r="G318" s="21">
        <v>0.417912846</v>
      </c>
      <c r="H318" s="21"/>
      <c r="I318" s="21"/>
      <c r="J318" s="21"/>
      <c r="K318" s="21">
        <v>614.20000000000005</v>
      </c>
      <c r="L318" s="21">
        <v>0.226277906</v>
      </c>
      <c r="M318" s="21"/>
      <c r="N318" s="21"/>
      <c r="O318" s="21"/>
      <c r="P318" s="21">
        <v>614.20000000000005</v>
      </c>
      <c r="Q318" s="21">
        <v>0.328833186</v>
      </c>
      <c r="R318" s="21"/>
      <c r="S318" s="21"/>
      <c r="T318" s="21"/>
      <c r="U318" s="21">
        <v>614.20000000000005</v>
      </c>
      <c r="V318" s="21">
        <v>0.172951087</v>
      </c>
    </row>
    <row r="319" spans="1:22" ht="15.75" x14ac:dyDescent="0.25">
      <c r="A319" s="21"/>
      <c r="B319" s="21">
        <v>614.9</v>
      </c>
      <c r="C319" s="21">
        <v>0.30132650300000002</v>
      </c>
      <c r="D319" s="21"/>
      <c r="E319" s="21"/>
      <c r="F319" s="21">
        <v>614.9</v>
      </c>
      <c r="G319" s="21">
        <v>0.41711934699999997</v>
      </c>
      <c r="H319" s="21"/>
      <c r="I319" s="21"/>
      <c r="J319" s="21"/>
      <c r="K319" s="21">
        <v>614.9</v>
      </c>
      <c r="L319" s="21">
        <v>0.22226301900000001</v>
      </c>
      <c r="M319" s="21"/>
      <c r="N319" s="21"/>
      <c r="O319" s="21"/>
      <c r="P319" s="21">
        <v>614.9</v>
      </c>
      <c r="Q319" s="21">
        <v>0.31741047300000003</v>
      </c>
      <c r="R319" s="21"/>
      <c r="S319" s="21"/>
      <c r="T319" s="21"/>
      <c r="U319" s="21">
        <v>614.9</v>
      </c>
      <c r="V319" s="21">
        <v>0.171405587</v>
      </c>
    </row>
    <row r="320" spans="1:22" ht="15.75" x14ac:dyDescent="0.25">
      <c r="A320" s="21"/>
      <c r="B320" s="21">
        <v>615.6</v>
      </c>
      <c r="C320" s="21">
        <v>0.30295998800000001</v>
      </c>
      <c r="D320" s="21"/>
      <c r="E320" s="21"/>
      <c r="F320" s="21">
        <v>615.6</v>
      </c>
      <c r="G320" s="21">
        <v>0.41602921999999998</v>
      </c>
      <c r="H320" s="21"/>
      <c r="I320" s="21"/>
      <c r="J320" s="21"/>
      <c r="K320" s="21">
        <v>615.6</v>
      </c>
      <c r="L320" s="21">
        <v>0.217109263</v>
      </c>
      <c r="M320" s="21"/>
      <c r="N320" s="21"/>
      <c r="O320" s="21"/>
      <c r="P320" s="21">
        <v>615.6</v>
      </c>
      <c r="Q320" s="21">
        <v>0.30605244199999998</v>
      </c>
      <c r="R320" s="21"/>
      <c r="S320" s="21"/>
      <c r="T320" s="21"/>
      <c r="U320" s="21">
        <v>615.6</v>
      </c>
      <c r="V320" s="21">
        <v>0.169632809</v>
      </c>
    </row>
    <row r="321" spans="1:22" ht="15.75" x14ac:dyDescent="0.25">
      <c r="A321" s="21"/>
      <c r="B321" s="21">
        <v>616.29999999999995</v>
      </c>
      <c r="C321" s="21">
        <v>0.30534335099999999</v>
      </c>
      <c r="D321" s="21"/>
      <c r="E321" s="21"/>
      <c r="F321" s="21">
        <v>616.29999999999995</v>
      </c>
      <c r="G321" s="21">
        <v>0.41492890700000001</v>
      </c>
      <c r="H321" s="21"/>
      <c r="I321" s="21"/>
      <c r="J321" s="21"/>
      <c r="K321" s="21">
        <v>616.29999999999995</v>
      </c>
      <c r="L321" s="21">
        <v>0.21228484</v>
      </c>
      <c r="M321" s="21"/>
      <c r="N321" s="21"/>
      <c r="O321" s="21"/>
      <c r="P321" s="21">
        <v>616.29999999999995</v>
      </c>
      <c r="Q321" s="21">
        <v>0.29532103100000001</v>
      </c>
      <c r="R321" s="21"/>
      <c r="S321" s="21"/>
      <c r="T321" s="21"/>
      <c r="U321" s="21">
        <v>616.29999999999995</v>
      </c>
      <c r="V321" s="21">
        <v>0.16798565700000001</v>
      </c>
    </row>
    <row r="322" spans="1:22" ht="15.75" x14ac:dyDescent="0.25">
      <c r="A322" s="21"/>
      <c r="B322" s="21">
        <v>617.1</v>
      </c>
      <c r="C322" s="21">
        <v>0.30783614999999998</v>
      </c>
      <c r="D322" s="21"/>
      <c r="E322" s="21"/>
      <c r="F322" s="21">
        <v>617.1</v>
      </c>
      <c r="G322" s="21">
        <v>0.41341344299999999</v>
      </c>
      <c r="H322" s="21"/>
      <c r="I322" s="21"/>
      <c r="J322" s="21"/>
      <c r="K322" s="21">
        <v>617.1</v>
      </c>
      <c r="L322" s="21">
        <v>0.20733231299999999</v>
      </c>
      <c r="M322" s="21"/>
      <c r="N322" s="21"/>
      <c r="O322" s="21"/>
      <c r="P322" s="21">
        <v>617.1</v>
      </c>
      <c r="Q322" s="21">
        <v>0.28567582499999999</v>
      </c>
      <c r="R322" s="21"/>
      <c r="S322" s="21"/>
      <c r="T322" s="21"/>
      <c r="U322" s="21">
        <v>617.1</v>
      </c>
      <c r="V322" s="21">
        <v>0.16616562800000001</v>
      </c>
    </row>
    <row r="323" spans="1:22" ht="15.75" x14ac:dyDescent="0.25">
      <c r="A323" s="21"/>
      <c r="B323" s="21">
        <v>617.79999999999995</v>
      </c>
      <c r="C323" s="21">
        <v>0.31030800400000003</v>
      </c>
      <c r="D323" s="21"/>
      <c r="E323" s="21"/>
      <c r="F323" s="21">
        <v>617.79999999999995</v>
      </c>
      <c r="G323" s="21">
        <v>0.412588868</v>
      </c>
      <c r="H323" s="21"/>
      <c r="I323" s="21"/>
      <c r="J323" s="21"/>
      <c r="K323" s="21">
        <v>617.79999999999995</v>
      </c>
      <c r="L323" s="21">
        <v>0.20334064399999999</v>
      </c>
      <c r="M323" s="21"/>
      <c r="N323" s="21"/>
      <c r="O323" s="21"/>
      <c r="P323" s="21">
        <v>617.79999999999995</v>
      </c>
      <c r="Q323" s="21">
        <v>0.27682672699999999</v>
      </c>
      <c r="R323" s="21"/>
      <c r="S323" s="21"/>
      <c r="T323" s="21"/>
      <c r="U323" s="21">
        <v>617.79999999999995</v>
      </c>
      <c r="V323" s="21">
        <v>0.16531533500000001</v>
      </c>
    </row>
    <row r="324" spans="1:22" ht="15.75" x14ac:dyDescent="0.25">
      <c r="A324" s="21"/>
      <c r="B324" s="21">
        <v>618.5</v>
      </c>
      <c r="C324" s="21">
        <v>0.31231911899999998</v>
      </c>
      <c r="D324" s="21"/>
      <c r="E324" s="21"/>
      <c r="F324" s="21">
        <v>618.5</v>
      </c>
      <c r="G324" s="21">
        <v>0.41119052900000003</v>
      </c>
      <c r="H324" s="21"/>
      <c r="I324" s="21"/>
      <c r="J324" s="21"/>
      <c r="K324" s="21">
        <v>618.5</v>
      </c>
      <c r="L324" s="21">
        <v>0.19945489499999999</v>
      </c>
      <c r="M324" s="21"/>
      <c r="N324" s="21"/>
      <c r="O324" s="21"/>
      <c r="P324" s="21">
        <v>618.5</v>
      </c>
      <c r="Q324" s="21">
        <v>0.26790513399999999</v>
      </c>
      <c r="R324" s="21"/>
      <c r="S324" s="21"/>
      <c r="T324" s="21"/>
      <c r="U324" s="21">
        <v>618.5</v>
      </c>
      <c r="V324" s="21">
        <v>0.16375504499999999</v>
      </c>
    </row>
    <row r="325" spans="1:22" ht="15.75" x14ac:dyDescent="0.25">
      <c r="A325" s="21"/>
      <c r="B325" s="21">
        <v>619.20000000000005</v>
      </c>
      <c r="C325" s="21">
        <v>0.31367809200000002</v>
      </c>
      <c r="D325" s="21"/>
      <c r="E325" s="21"/>
      <c r="F325" s="21">
        <v>619.20000000000005</v>
      </c>
      <c r="G325" s="21">
        <v>0.41131181700000002</v>
      </c>
      <c r="H325" s="21"/>
      <c r="I325" s="21"/>
      <c r="J325" s="21"/>
      <c r="K325" s="21">
        <v>619.20000000000005</v>
      </c>
      <c r="L325" s="21">
        <v>0.19527417499999999</v>
      </c>
      <c r="M325" s="21"/>
      <c r="N325" s="21"/>
      <c r="O325" s="21"/>
      <c r="P325" s="21">
        <v>619.20000000000005</v>
      </c>
      <c r="Q325" s="21">
        <v>0.25924956399999999</v>
      </c>
      <c r="R325" s="21"/>
      <c r="S325" s="21"/>
      <c r="T325" s="21"/>
      <c r="U325" s="21">
        <v>619.20000000000005</v>
      </c>
      <c r="V325" s="21">
        <v>0.16230070799999999</v>
      </c>
    </row>
    <row r="326" spans="1:22" ht="15.75" x14ac:dyDescent="0.25">
      <c r="A326" s="21"/>
      <c r="B326" s="21">
        <v>620</v>
      </c>
      <c r="C326" s="21">
        <v>0.31561235100000001</v>
      </c>
      <c r="D326" s="21"/>
      <c r="E326" s="21"/>
      <c r="F326" s="21">
        <v>620</v>
      </c>
      <c r="G326" s="21">
        <v>0.41010929499999998</v>
      </c>
      <c r="H326" s="21"/>
      <c r="I326" s="21"/>
      <c r="J326" s="21"/>
      <c r="K326" s="21">
        <v>620</v>
      </c>
      <c r="L326" s="21">
        <v>0.19134621800000001</v>
      </c>
      <c r="M326" s="21"/>
      <c r="N326" s="21"/>
      <c r="O326" s="21"/>
      <c r="P326" s="21">
        <v>620</v>
      </c>
      <c r="Q326" s="21">
        <v>0.25085389899999999</v>
      </c>
      <c r="R326" s="21"/>
      <c r="S326" s="21"/>
      <c r="T326" s="21"/>
      <c r="U326" s="21">
        <v>620</v>
      </c>
      <c r="V326" s="21">
        <v>0.15981536099999999</v>
      </c>
    </row>
    <row r="327" spans="1:22" ht="15.75" x14ac:dyDescent="0.25">
      <c r="A327" s="21"/>
      <c r="B327" s="21">
        <v>620.70000000000005</v>
      </c>
      <c r="C327" s="21">
        <v>0.31679392699999998</v>
      </c>
      <c r="D327" s="21"/>
      <c r="E327" s="21"/>
      <c r="F327" s="21">
        <v>620.70000000000005</v>
      </c>
      <c r="G327" s="21">
        <v>0.40983926700000001</v>
      </c>
      <c r="H327" s="21"/>
      <c r="I327" s="21"/>
      <c r="J327" s="21"/>
      <c r="K327" s="21">
        <v>620.70000000000005</v>
      </c>
      <c r="L327" s="21">
        <v>0.187188457</v>
      </c>
      <c r="M327" s="21"/>
      <c r="N327" s="21"/>
      <c r="O327" s="21"/>
      <c r="P327" s="21">
        <v>620.70000000000005</v>
      </c>
      <c r="Q327" s="21">
        <v>0.24251906400000001</v>
      </c>
      <c r="R327" s="21"/>
      <c r="S327" s="21"/>
      <c r="T327" s="21"/>
      <c r="U327" s="21">
        <v>620.70000000000005</v>
      </c>
      <c r="V327" s="21">
        <v>0.15807454300000001</v>
      </c>
    </row>
    <row r="328" spans="1:22" ht="15.75" x14ac:dyDescent="0.25">
      <c r="A328" s="21"/>
      <c r="B328" s="21">
        <v>621.4</v>
      </c>
      <c r="C328" s="21">
        <v>0.318443054</v>
      </c>
      <c r="D328" s="21"/>
      <c r="E328" s="21"/>
      <c r="F328" s="21">
        <v>621.4</v>
      </c>
      <c r="G328" s="21">
        <v>0.40908837300000001</v>
      </c>
      <c r="H328" s="21"/>
      <c r="I328" s="21"/>
      <c r="J328" s="21"/>
      <c r="K328" s="21">
        <v>621.4</v>
      </c>
      <c r="L328" s="21">
        <v>0.183575919</v>
      </c>
      <c r="M328" s="21"/>
      <c r="N328" s="21"/>
      <c r="O328" s="21"/>
      <c r="P328" s="21">
        <v>621.4</v>
      </c>
      <c r="Q328" s="21">
        <v>0.23532244299999999</v>
      </c>
      <c r="R328" s="21"/>
      <c r="S328" s="21"/>
      <c r="T328" s="21"/>
      <c r="U328" s="21">
        <v>621.4</v>
      </c>
      <c r="V328" s="21">
        <v>0.15659284000000001</v>
      </c>
    </row>
    <row r="329" spans="1:22" ht="15.75" x14ac:dyDescent="0.25">
      <c r="A329" s="21"/>
      <c r="B329" s="21">
        <v>622.1</v>
      </c>
      <c r="C329" s="21">
        <v>0.319588488</v>
      </c>
      <c r="D329" s="21"/>
      <c r="E329" s="21"/>
      <c r="F329" s="21">
        <v>622.1</v>
      </c>
      <c r="G329" s="21">
        <v>0.40890844300000001</v>
      </c>
      <c r="H329" s="21"/>
      <c r="I329" s="21"/>
      <c r="J329" s="21"/>
      <c r="K329" s="21">
        <v>622.1</v>
      </c>
      <c r="L329" s="21">
        <v>0.17981506999999999</v>
      </c>
      <c r="M329" s="21"/>
      <c r="N329" s="21"/>
      <c r="O329" s="21"/>
      <c r="P329" s="21">
        <v>622.1</v>
      </c>
      <c r="Q329" s="21">
        <v>0.22797392599999999</v>
      </c>
      <c r="R329" s="21"/>
      <c r="S329" s="21"/>
      <c r="T329" s="21"/>
      <c r="U329" s="21">
        <v>622.1</v>
      </c>
      <c r="V329" s="21">
        <v>0.15584482399999999</v>
      </c>
    </row>
    <row r="330" spans="1:22" ht="15.75" x14ac:dyDescent="0.25">
      <c r="A330" s="21"/>
      <c r="B330" s="21">
        <v>622.9</v>
      </c>
      <c r="C330" s="21">
        <v>0.32170084999999998</v>
      </c>
      <c r="D330" s="21"/>
      <c r="E330" s="21"/>
      <c r="F330" s="21">
        <v>622.9</v>
      </c>
      <c r="G330" s="21">
        <v>0.408396906</v>
      </c>
      <c r="H330" s="21"/>
      <c r="I330" s="21"/>
      <c r="J330" s="21"/>
      <c r="K330" s="21">
        <v>622.9</v>
      </c>
      <c r="L330" s="21">
        <v>0.1769754</v>
      </c>
      <c r="M330" s="21"/>
      <c r="N330" s="21"/>
      <c r="O330" s="21"/>
      <c r="P330" s="21">
        <v>622.9</v>
      </c>
      <c r="Q330" s="21">
        <v>0.22196242999999999</v>
      </c>
      <c r="R330" s="21"/>
      <c r="S330" s="21"/>
      <c r="T330" s="21"/>
      <c r="U330" s="21">
        <v>622.9</v>
      </c>
      <c r="V330" s="21">
        <v>0.15551996000000001</v>
      </c>
    </row>
    <row r="331" spans="1:22" ht="15.75" x14ac:dyDescent="0.25">
      <c r="A331" s="21"/>
      <c r="B331" s="21">
        <v>623.6</v>
      </c>
      <c r="C331" s="21">
        <v>0.32353175499999998</v>
      </c>
      <c r="D331" s="21"/>
      <c r="E331" s="21"/>
      <c r="F331" s="21">
        <v>623.6</v>
      </c>
      <c r="G331" s="21">
        <v>0.40798631899999999</v>
      </c>
      <c r="H331" s="21"/>
      <c r="I331" s="21"/>
      <c r="J331" s="21"/>
      <c r="K331" s="21">
        <v>623.6</v>
      </c>
      <c r="L331" s="21">
        <v>0.17391689900000001</v>
      </c>
      <c r="M331" s="21"/>
      <c r="N331" s="21"/>
      <c r="O331" s="21"/>
      <c r="P331" s="21">
        <v>623.6</v>
      </c>
      <c r="Q331" s="21">
        <v>0.214731686</v>
      </c>
      <c r="R331" s="21"/>
      <c r="S331" s="21"/>
      <c r="T331" s="21"/>
      <c r="U331" s="21">
        <v>623.6</v>
      </c>
      <c r="V331" s="21">
        <v>0.15394380199999999</v>
      </c>
    </row>
    <row r="332" spans="1:22" ht="15.75" x14ac:dyDescent="0.25">
      <c r="A332" s="21"/>
      <c r="B332" s="21">
        <v>624.29999999999995</v>
      </c>
      <c r="C332" s="21">
        <v>0.32522707499999998</v>
      </c>
      <c r="D332" s="21"/>
      <c r="E332" s="21"/>
      <c r="F332" s="21">
        <v>624.29999999999995</v>
      </c>
      <c r="G332" s="21">
        <v>0.40930011799999999</v>
      </c>
      <c r="H332" s="21"/>
      <c r="I332" s="21"/>
      <c r="J332" s="21"/>
      <c r="K332" s="21">
        <v>624.29999999999995</v>
      </c>
      <c r="L332" s="21">
        <v>0.17205661799999999</v>
      </c>
      <c r="M332" s="21"/>
      <c r="N332" s="21"/>
      <c r="O332" s="21"/>
      <c r="P332" s="21">
        <v>624.29999999999995</v>
      </c>
      <c r="Q332" s="21">
        <v>0.209639558</v>
      </c>
      <c r="R332" s="21"/>
      <c r="S332" s="21"/>
      <c r="T332" s="21"/>
      <c r="U332" s="21">
        <v>624.29999999999995</v>
      </c>
      <c r="V332" s="21">
        <v>0.153454021</v>
      </c>
    </row>
    <row r="333" spans="1:22" ht="15.75" x14ac:dyDescent="0.25">
      <c r="A333" s="21"/>
      <c r="B333" s="21">
        <v>625</v>
      </c>
      <c r="C333" s="21">
        <v>0.32680251399999999</v>
      </c>
      <c r="D333" s="21"/>
      <c r="E333" s="21"/>
      <c r="F333" s="21">
        <v>625</v>
      </c>
      <c r="G333" s="21">
        <v>0.40924481800000001</v>
      </c>
      <c r="H333" s="21"/>
      <c r="I333" s="21"/>
      <c r="J333" s="21"/>
      <c r="K333" s="21">
        <v>625</v>
      </c>
      <c r="L333" s="21">
        <v>0.168664972</v>
      </c>
      <c r="M333" s="21"/>
      <c r="N333" s="21"/>
      <c r="O333" s="21"/>
      <c r="P333" s="21">
        <v>625</v>
      </c>
      <c r="Q333" s="21">
        <v>0.20342307700000001</v>
      </c>
      <c r="R333" s="21"/>
      <c r="S333" s="21"/>
      <c r="T333" s="21"/>
      <c r="U333" s="21">
        <v>625</v>
      </c>
      <c r="V333" s="21">
        <v>0.15168580200000001</v>
      </c>
    </row>
    <row r="334" spans="1:22" ht="15.75" x14ac:dyDescent="0.25">
      <c r="A334" s="21"/>
      <c r="B334" s="21">
        <v>625.70000000000005</v>
      </c>
      <c r="C334" s="21">
        <v>0.327912704</v>
      </c>
      <c r="D334" s="21"/>
      <c r="E334" s="21"/>
      <c r="F334" s="21">
        <v>625.70000000000005</v>
      </c>
      <c r="G334" s="21">
        <v>0.40937042499999998</v>
      </c>
      <c r="H334" s="21"/>
      <c r="I334" s="21"/>
      <c r="J334" s="21"/>
      <c r="K334" s="21">
        <v>625.70000000000005</v>
      </c>
      <c r="L334" s="21">
        <v>0.166404309</v>
      </c>
      <c r="M334" s="21"/>
      <c r="N334" s="21"/>
      <c r="O334" s="21"/>
      <c r="P334" s="21">
        <v>625.70000000000005</v>
      </c>
      <c r="Q334" s="21">
        <v>0.199489532</v>
      </c>
      <c r="R334" s="21"/>
      <c r="S334" s="21"/>
      <c r="T334" s="21"/>
      <c r="U334" s="21">
        <v>625.70000000000005</v>
      </c>
      <c r="V334" s="21">
        <v>0.15161213700000001</v>
      </c>
    </row>
    <row r="335" spans="1:22" ht="15.75" x14ac:dyDescent="0.25">
      <c r="A335" s="21"/>
      <c r="B335" s="21">
        <v>626.5</v>
      </c>
      <c r="C335" s="21">
        <v>0.32794878100000002</v>
      </c>
      <c r="D335" s="21"/>
      <c r="E335" s="21"/>
      <c r="F335" s="21">
        <v>626.5</v>
      </c>
      <c r="G335" s="21">
        <v>0.40677077499999997</v>
      </c>
      <c r="H335" s="21"/>
      <c r="I335" s="21"/>
      <c r="J335" s="21"/>
      <c r="K335" s="21">
        <v>626.5</v>
      </c>
      <c r="L335" s="21">
        <v>0.162917372</v>
      </c>
      <c r="M335" s="21"/>
      <c r="N335" s="21"/>
      <c r="O335" s="21"/>
      <c r="P335" s="21">
        <v>626.5</v>
      </c>
      <c r="Q335" s="21">
        <v>0.19362784</v>
      </c>
      <c r="R335" s="21"/>
      <c r="S335" s="21"/>
      <c r="T335" s="21"/>
      <c r="U335" s="21">
        <v>626.5</v>
      </c>
      <c r="V335" s="21">
        <v>0.14980032099999999</v>
      </c>
    </row>
    <row r="336" spans="1:22" ht="15.75" x14ac:dyDescent="0.25">
      <c r="A336" s="21"/>
      <c r="B336" s="21">
        <v>627.20000000000005</v>
      </c>
      <c r="C336" s="21">
        <v>0.327523169</v>
      </c>
      <c r="D336" s="21"/>
      <c r="E336" s="21"/>
      <c r="F336" s="21">
        <v>627.20000000000005</v>
      </c>
      <c r="G336" s="21">
        <v>0.40510106400000001</v>
      </c>
      <c r="H336" s="21"/>
      <c r="I336" s="21"/>
      <c r="J336" s="21"/>
      <c r="K336" s="21">
        <v>627.20000000000005</v>
      </c>
      <c r="L336" s="21">
        <v>0.160897017</v>
      </c>
      <c r="M336" s="21"/>
      <c r="N336" s="21"/>
      <c r="O336" s="21"/>
      <c r="P336" s="21">
        <v>627.20000000000005</v>
      </c>
      <c r="Q336" s="21">
        <v>0.18897324500000001</v>
      </c>
      <c r="R336" s="21"/>
      <c r="S336" s="21"/>
      <c r="T336" s="21"/>
      <c r="U336" s="21">
        <v>627.20000000000005</v>
      </c>
      <c r="V336" s="21">
        <v>0.148511484</v>
      </c>
    </row>
    <row r="337" spans="1:22" ht="15.75" x14ac:dyDescent="0.25">
      <c r="A337" s="21"/>
      <c r="B337" s="21">
        <v>627.9</v>
      </c>
      <c r="C337" s="21">
        <v>0.32719838600000001</v>
      </c>
      <c r="D337" s="21"/>
      <c r="E337" s="21"/>
      <c r="F337" s="21">
        <v>627.9</v>
      </c>
      <c r="G337" s="21">
        <v>0.40367841799999998</v>
      </c>
      <c r="H337" s="21"/>
      <c r="I337" s="21"/>
      <c r="J337" s="21"/>
      <c r="K337" s="21">
        <v>627.9</v>
      </c>
      <c r="L337" s="21">
        <v>0.15875351600000001</v>
      </c>
      <c r="M337" s="21"/>
      <c r="N337" s="21"/>
      <c r="O337" s="21"/>
      <c r="P337" s="21">
        <v>627.9</v>
      </c>
      <c r="Q337" s="21">
        <v>0.18357710399999999</v>
      </c>
      <c r="R337" s="21"/>
      <c r="S337" s="21"/>
      <c r="T337" s="21"/>
      <c r="U337" s="21">
        <v>627.9</v>
      </c>
      <c r="V337" s="21">
        <v>0.147231791</v>
      </c>
    </row>
    <row r="338" spans="1:22" ht="15.75" x14ac:dyDescent="0.25">
      <c r="A338" s="21"/>
      <c r="B338" s="21">
        <v>628.6</v>
      </c>
      <c r="C338" s="21">
        <v>0.32812813699999999</v>
      </c>
      <c r="D338" s="21"/>
      <c r="E338" s="21"/>
      <c r="F338" s="21">
        <v>628.6</v>
      </c>
      <c r="G338" s="21">
        <v>0.40274710699999999</v>
      </c>
      <c r="H338" s="21"/>
      <c r="I338" s="21"/>
      <c r="J338" s="21"/>
      <c r="K338" s="21">
        <v>628.6</v>
      </c>
      <c r="L338" s="21">
        <v>0.157559168</v>
      </c>
      <c r="M338" s="21"/>
      <c r="N338" s="21"/>
      <c r="O338" s="21"/>
      <c r="P338" s="21">
        <v>628.6</v>
      </c>
      <c r="Q338" s="21">
        <v>0.17984551200000001</v>
      </c>
      <c r="R338" s="21"/>
      <c r="S338" s="21"/>
      <c r="T338" s="21"/>
      <c r="U338" s="21">
        <v>628.6</v>
      </c>
      <c r="V338" s="21">
        <v>0.14651302699999999</v>
      </c>
    </row>
    <row r="339" spans="1:22" ht="15.75" x14ac:dyDescent="0.25">
      <c r="A339" s="21"/>
      <c r="B339" s="21">
        <v>629.4</v>
      </c>
      <c r="C339" s="21">
        <v>0.32833433200000001</v>
      </c>
      <c r="D339" s="21"/>
      <c r="E339" s="21"/>
      <c r="F339" s="21">
        <v>629.4</v>
      </c>
      <c r="G339" s="21">
        <v>0.40189565199999999</v>
      </c>
      <c r="H339" s="21"/>
      <c r="I339" s="21"/>
      <c r="J339" s="21"/>
      <c r="K339" s="21">
        <v>629.4</v>
      </c>
      <c r="L339" s="21">
        <v>0.155915359</v>
      </c>
      <c r="M339" s="21"/>
      <c r="N339" s="21"/>
      <c r="O339" s="21"/>
      <c r="P339" s="21">
        <v>629.4</v>
      </c>
      <c r="Q339" s="21">
        <v>0.17652773299999999</v>
      </c>
      <c r="R339" s="21"/>
      <c r="S339" s="21"/>
      <c r="T339" s="21"/>
      <c r="U339" s="21">
        <v>629.4</v>
      </c>
      <c r="V339" s="21">
        <v>0.14726103099999999</v>
      </c>
    </row>
    <row r="340" spans="1:22" ht="15.75" x14ac:dyDescent="0.25">
      <c r="A340" s="21"/>
      <c r="B340" s="21">
        <v>630.1</v>
      </c>
      <c r="C340" s="21">
        <v>0.327834982</v>
      </c>
      <c r="D340" s="21"/>
      <c r="E340" s="21"/>
      <c r="F340" s="21">
        <v>630.1</v>
      </c>
      <c r="G340" s="21">
        <v>0.39959965200000003</v>
      </c>
      <c r="H340" s="21"/>
      <c r="I340" s="21"/>
      <c r="J340" s="21"/>
      <c r="K340" s="21">
        <v>630.1</v>
      </c>
      <c r="L340" s="21">
        <v>0.15410421099999999</v>
      </c>
      <c r="M340" s="21"/>
      <c r="N340" s="21"/>
      <c r="O340" s="21"/>
      <c r="P340" s="21">
        <v>630.1</v>
      </c>
      <c r="Q340" s="21">
        <v>0.17254706</v>
      </c>
      <c r="R340" s="21"/>
      <c r="S340" s="21"/>
      <c r="T340" s="21"/>
      <c r="U340" s="21">
        <v>630.1</v>
      </c>
      <c r="V340" s="21">
        <v>0.146031576</v>
      </c>
    </row>
    <row r="341" spans="1:22" ht="15.75" x14ac:dyDescent="0.25">
      <c r="A341" s="21"/>
      <c r="B341" s="21">
        <v>630.79999999999995</v>
      </c>
      <c r="C341" s="21">
        <v>0.327120511</v>
      </c>
      <c r="D341" s="21"/>
      <c r="E341" s="21"/>
      <c r="F341" s="21">
        <v>630.79999999999995</v>
      </c>
      <c r="G341" s="21">
        <v>0.39793340199999999</v>
      </c>
      <c r="H341" s="21"/>
      <c r="I341" s="21"/>
      <c r="J341" s="21"/>
      <c r="K341" s="21">
        <v>630.79999999999995</v>
      </c>
      <c r="L341" s="21">
        <v>0.15245920900000001</v>
      </c>
      <c r="M341" s="21"/>
      <c r="N341" s="21"/>
      <c r="O341" s="21"/>
      <c r="P341" s="21">
        <v>630.79999999999995</v>
      </c>
      <c r="Q341" s="21">
        <v>0.16996804500000001</v>
      </c>
      <c r="R341" s="21"/>
      <c r="S341" s="21"/>
      <c r="T341" s="21"/>
      <c r="U341" s="21">
        <v>630.79999999999995</v>
      </c>
      <c r="V341" s="21">
        <v>0.14632537300000001</v>
      </c>
    </row>
    <row r="342" spans="1:22" ht="15.75" x14ac:dyDescent="0.25">
      <c r="A342" s="21"/>
      <c r="B342" s="21">
        <v>631.5</v>
      </c>
      <c r="C342" s="21">
        <v>0.325564774</v>
      </c>
      <c r="D342" s="21"/>
      <c r="E342" s="21"/>
      <c r="F342" s="21">
        <v>631.5</v>
      </c>
      <c r="G342" s="21">
        <v>0.395505677</v>
      </c>
      <c r="H342" s="21"/>
      <c r="I342" s="21"/>
      <c r="J342" s="21"/>
      <c r="K342" s="21">
        <v>631.5</v>
      </c>
      <c r="L342" s="21">
        <v>0.15074683</v>
      </c>
      <c r="M342" s="21"/>
      <c r="N342" s="21"/>
      <c r="O342" s="21"/>
      <c r="P342" s="21">
        <v>631.5</v>
      </c>
      <c r="Q342" s="21">
        <v>0.166329538</v>
      </c>
      <c r="R342" s="21"/>
      <c r="S342" s="21"/>
      <c r="T342" s="21"/>
      <c r="U342" s="21">
        <v>631.5</v>
      </c>
      <c r="V342" s="21">
        <v>0.14448860499999999</v>
      </c>
    </row>
    <row r="343" spans="1:22" ht="15.75" x14ac:dyDescent="0.25">
      <c r="A343" s="21"/>
      <c r="B343" s="21">
        <v>632.29999999999995</v>
      </c>
      <c r="C343" s="21">
        <v>0.32440661999999998</v>
      </c>
      <c r="D343" s="21"/>
      <c r="E343" s="21"/>
      <c r="F343" s="21">
        <v>632.29999999999995</v>
      </c>
      <c r="G343" s="21">
        <v>0.39350462200000003</v>
      </c>
      <c r="H343" s="21"/>
      <c r="I343" s="21"/>
      <c r="J343" s="21"/>
      <c r="K343" s="21">
        <v>632.29999999999995</v>
      </c>
      <c r="L343" s="21">
        <v>0.14882331700000001</v>
      </c>
      <c r="M343" s="21"/>
      <c r="N343" s="21"/>
      <c r="O343" s="21"/>
      <c r="P343" s="21">
        <v>632.29999999999995</v>
      </c>
      <c r="Q343" s="21">
        <v>0.16377821200000001</v>
      </c>
      <c r="R343" s="21"/>
      <c r="S343" s="21"/>
      <c r="T343" s="21"/>
      <c r="U343" s="21">
        <v>632.29999999999995</v>
      </c>
      <c r="V343" s="21">
        <v>0.144223253</v>
      </c>
    </row>
    <row r="344" spans="1:22" ht="15.75" x14ac:dyDescent="0.25">
      <c r="A344" s="21"/>
      <c r="B344" s="21">
        <v>633</v>
      </c>
      <c r="C344" s="21">
        <v>0.32254570100000002</v>
      </c>
      <c r="D344" s="21"/>
      <c r="E344" s="21"/>
      <c r="F344" s="21">
        <v>633</v>
      </c>
      <c r="G344" s="21">
        <v>0.39096779399999998</v>
      </c>
      <c r="H344" s="21"/>
      <c r="I344" s="21"/>
      <c r="J344" s="21"/>
      <c r="K344" s="21">
        <v>633</v>
      </c>
      <c r="L344" s="21">
        <v>0.14688538600000001</v>
      </c>
      <c r="M344" s="21"/>
      <c r="N344" s="21"/>
      <c r="O344" s="21"/>
      <c r="P344" s="21">
        <v>633</v>
      </c>
      <c r="Q344" s="21">
        <v>0.16038859</v>
      </c>
      <c r="R344" s="21"/>
      <c r="S344" s="21"/>
      <c r="T344" s="21"/>
      <c r="U344" s="21">
        <v>633</v>
      </c>
      <c r="V344" s="21">
        <v>0.142920767</v>
      </c>
    </row>
    <row r="345" spans="1:22" ht="15.75" x14ac:dyDescent="0.25">
      <c r="A345" s="21"/>
      <c r="B345" s="21">
        <v>633.70000000000005</v>
      </c>
      <c r="C345" s="21">
        <v>0.32026761300000001</v>
      </c>
      <c r="D345" s="21"/>
      <c r="E345" s="21"/>
      <c r="F345" s="21">
        <v>633.70000000000005</v>
      </c>
      <c r="G345" s="21">
        <v>0.38786891200000001</v>
      </c>
      <c r="H345" s="21"/>
      <c r="I345" s="21"/>
      <c r="J345" s="21"/>
      <c r="K345" s="21">
        <v>633.70000000000005</v>
      </c>
      <c r="L345" s="21">
        <v>0.144934323</v>
      </c>
      <c r="M345" s="21"/>
      <c r="N345" s="21"/>
      <c r="O345" s="21"/>
      <c r="P345" s="21">
        <v>633.70000000000005</v>
      </c>
      <c r="Q345" s="21">
        <v>0.15682661000000001</v>
      </c>
      <c r="R345" s="21"/>
      <c r="S345" s="21"/>
      <c r="T345" s="21"/>
      <c r="U345" s="21">
        <v>633.70000000000005</v>
      </c>
      <c r="V345" s="21">
        <v>0.14137548799999999</v>
      </c>
    </row>
    <row r="346" spans="1:22" ht="15.75" x14ac:dyDescent="0.25">
      <c r="A346" s="21"/>
      <c r="B346" s="21">
        <v>634.4</v>
      </c>
      <c r="C346" s="21">
        <v>0.31771039499999998</v>
      </c>
      <c r="D346" s="21"/>
      <c r="E346" s="21"/>
      <c r="F346" s="21">
        <v>634.4</v>
      </c>
      <c r="G346" s="21">
        <v>0.38497715900000001</v>
      </c>
      <c r="H346" s="21"/>
      <c r="I346" s="21"/>
      <c r="J346" s="21"/>
      <c r="K346" s="21">
        <v>634.4</v>
      </c>
      <c r="L346" s="21">
        <v>0.14399921900000001</v>
      </c>
      <c r="M346" s="21"/>
      <c r="N346" s="21"/>
      <c r="O346" s="21"/>
      <c r="P346" s="21">
        <v>634.4</v>
      </c>
      <c r="Q346" s="21">
        <v>0.15416985699999999</v>
      </c>
      <c r="R346" s="21"/>
      <c r="S346" s="21"/>
      <c r="T346" s="21"/>
      <c r="U346" s="21">
        <v>634.4</v>
      </c>
      <c r="V346" s="21">
        <v>0.14090655099999999</v>
      </c>
    </row>
    <row r="347" spans="1:22" ht="15.75" x14ac:dyDescent="0.25">
      <c r="A347" s="21"/>
      <c r="B347" s="21">
        <v>635.20000000000005</v>
      </c>
      <c r="C347" s="21">
        <v>0.314217258</v>
      </c>
      <c r="D347" s="21"/>
      <c r="E347" s="21"/>
      <c r="F347" s="21">
        <v>635.20000000000005</v>
      </c>
      <c r="G347" s="21">
        <v>0.38123442200000002</v>
      </c>
      <c r="H347" s="21"/>
      <c r="I347" s="21"/>
      <c r="J347" s="21"/>
      <c r="K347" s="21">
        <v>635.20000000000005</v>
      </c>
      <c r="L347" s="21">
        <v>0.14173565799999999</v>
      </c>
      <c r="M347" s="21"/>
      <c r="N347" s="21"/>
      <c r="O347" s="21"/>
      <c r="P347" s="21">
        <v>635.20000000000005</v>
      </c>
      <c r="Q347" s="21">
        <v>0.150155024</v>
      </c>
      <c r="R347" s="21"/>
      <c r="S347" s="21"/>
      <c r="T347" s="21"/>
      <c r="U347" s="21">
        <v>635.20000000000005</v>
      </c>
      <c r="V347" s="21">
        <v>0.138794375</v>
      </c>
    </row>
    <row r="348" spans="1:22" ht="15.75" x14ac:dyDescent="0.25">
      <c r="A348" s="21"/>
      <c r="B348" s="21">
        <v>635.9</v>
      </c>
      <c r="C348" s="21">
        <v>0.31057666299999998</v>
      </c>
      <c r="D348" s="21"/>
      <c r="E348" s="21"/>
      <c r="F348" s="21">
        <v>635.9</v>
      </c>
      <c r="G348" s="21">
        <v>0.377417848</v>
      </c>
      <c r="H348" s="21"/>
      <c r="I348" s="21"/>
      <c r="J348" s="21"/>
      <c r="K348" s="21">
        <v>635.9</v>
      </c>
      <c r="L348" s="21">
        <v>0.14025227200000001</v>
      </c>
      <c r="M348" s="21"/>
      <c r="N348" s="21"/>
      <c r="O348" s="21"/>
      <c r="P348" s="21">
        <v>635.9</v>
      </c>
      <c r="Q348" s="21">
        <v>0.148194827</v>
      </c>
      <c r="R348" s="21"/>
      <c r="S348" s="21"/>
      <c r="T348" s="21"/>
      <c r="U348" s="21">
        <v>635.9</v>
      </c>
      <c r="V348" s="21">
        <v>0.138586138</v>
      </c>
    </row>
    <row r="349" spans="1:22" ht="15.75" x14ac:dyDescent="0.25">
      <c r="A349" s="21"/>
      <c r="B349" s="21">
        <v>636.6</v>
      </c>
      <c r="C349" s="21">
        <v>0.30614671100000002</v>
      </c>
      <c r="D349" s="21"/>
      <c r="E349" s="21"/>
      <c r="F349" s="21">
        <v>636.6</v>
      </c>
      <c r="G349" s="21">
        <v>0.37268107499999997</v>
      </c>
      <c r="H349" s="21"/>
      <c r="I349" s="21"/>
      <c r="J349" s="21"/>
      <c r="K349" s="21">
        <v>636.6</v>
      </c>
      <c r="L349" s="21">
        <v>0.137785665</v>
      </c>
      <c r="M349" s="21"/>
      <c r="N349" s="21"/>
      <c r="O349" s="21"/>
      <c r="P349" s="21">
        <v>636.6</v>
      </c>
      <c r="Q349" s="21">
        <v>0.14473082100000001</v>
      </c>
      <c r="R349" s="21"/>
      <c r="S349" s="21"/>
      <c r="T349" s="21"/>
      <c r="U349" s="21">
        <v>636.6</v>
      </c>
      <c r="V349" s="21">
        <v>0.13678416099999999</v>
      </c>
    </row>
    <row r="350" spans="1:22" ht="15.75" x14ac:dyDescent="0.25">
      <c r="A350" s="21"/>
      <c r="B350" s="21">
        <v>637.29999999999995</v>
      </c>
      <c r="C350" s="21">
        <v>0.30162876700000002</v>
      </c>
      <c r="D350" s="21"/>
      <c r="E350" s="21"/>
      <c r="F350" s="21">
        <v>637.29999999999995</v>
      </c>
      <c r="G350" s="21">
        <v>0.36873798400000002</v>
      </c>
      <c r="H350" s="21"/>
      <c r="I350" s="21"/>
      <c r="J350" s="21"/>
      <c r="K350" s="21">
        <v>637.29999999999995</v>
      </c>
      <c r="L350" s="21">
        <v>0.136844887</v>
      </c>
      <c r="M350" s="21"/>
      <c r="N350" s="21"/>
      <c r="O350" s="21"/>
      <c r="P350" s="21">
        <v>637.29999999999995</v>
      </c>
      <c r="Q350" s="21">
        <v>0.143212005</v>
      </c>
      <c r="R350" s="21"/>
      <c r="S350" s="21"/>
      <c r="T350" s="21"/>
      <c r="U350" s="21">
        <v>637.29999999999995</v>
      </c>
      <c r="V350" s="21">
        <v>0.13685008800000001</v>
      </c>
    </row>
    <row r="351" spans="1:22" ht="15.75" x14ac:dyDescent="0.25">
      <c r="A351" s="21"/>
      <c r="B351" s="21">
        <v>638.1</v>
      </c>
      <c r="C351" s="21">
        <v>0.29771297600000002</v>
      </c>
      <c r="D351" s="21"/>
      <c r="E351" s="21"/>
      <c r="F351" s="21">
        <v>638.1</v>
      </c>
      <c r="G351" s="21">
        <v>0.36442190600000002</v>
      </c>
      <c r="H351" s="21"/>
      <c r="I351" s="21"/>
      <c r="J351" s="21"/>
      <c r="K351" s="21">
        <v>638.1</v>
      </c>
      <c r="L351" s="21">
        <v>0.13555088500000001</v>
      </c>
      <c r="M351" s="21"/>
      <c r="N351" s="21"/>
      <c r="O351" s="21"/>
      <c r="P351" s="21">
        <v>638.1</v>
      </c>
      <c r="Q351" s="21">
        <v>0.140685378</v>
      </c>
      <c r="R351" s="21"/>
      <c r="S351" s="21"/>
      <c r="T351" s="21"/>
      <c r="U351" s="21">
        <v>638.1</v>
      </c>
      <c r="V351" s="21">
        <v>0.13602272600000001</v>
      </c>
    </row>
    <row r="352" spans="1:22" ht="15.75" x14ac:dyDescent="0.25">
      <c r="A352" s="21"/>
      <c r="B352" s="21">
        <v>638.79999999999995</v>
      </c>
      <c r="C352" s="21">
        <v>0.29244679400000001</v>
      </c>
      <c r="D352" s="21"/>
      <c r="E352" s="21"/>
      <c r="F352" s="21">
        <v>638.79999999999995</v>
      </c>
      <c r="G352" s="21">
        <v>0.35922712400000001</v>
      </c>
      <c r="H352" s="21"/>
      <c r="I352" s="21"/>
      <c r="J352" s="21"/>
      <c r="K352" s="21">
        <v>638.79999999999995</v>
      </c>
      <c r="L352" s="21">
        <v>0.134626789</v>
      </c>
      <c r="M352" s="21"/>
      <c r="N352" s="21"/>
      <c r="O352" s="21"/>
      <c r="P352" s="21">
        <v>638.79999999999995</v>
      </c>
      <c r="Q352" s="21">
        <v>0.139123577</v>
      </c>
      <c r="R352" s="21"/>
      <c r="S352" s="21"/>
      <c r="T352" s="21"/>
      <c r="U352" s="21">
        <v>638.79999999999995</v>
      </c>
      <c r="V352" s="21">
        <v>0.135643508</v>
      </c>
    </row>
    <row r="353" spans="1:22" ht="15.75" x14ac:dyDescent="0.25">
      <c r="A353" s="21"/>
      <c r="B353" s="21">
        <v>639.5</v>
      </c>
      <c r="C353" s="21">
        <v>0.287108219</v>
      </c>
      <c r="D353" s="21"/>
      <c r="E353" s="21"/>
      <c r="F353" s="21">
        <v>639.5</v>
      </c>
      <c r="G353" s="21">
        <v>0.35361336999999998</v>
      </c>
      <c r="H353" s="21"/>
      <c r="I353" s="21"/>
      <c r="J353" s="21"/>
      <c r="K353" s="21">
        <v>639.5</v>
      </c>
      <c r="L353" s="21">
        <v>0.13313556700000001</v>
      </c>
      <c r="M353" s="21"/>
      <c r="N353" s="21"/>
      <c r="O353" s="21"/>
      <c r="P353" s="21">
        <v>639.5</v>
      </c>
      <c r="Q353" s="21">
        <v>0.136566997</v>
      </c>
      <c r="R353" s="21"/>
      <c r="S353" s="21"/>
      <c r="T353" s="21"/>
      <c r="U353" s="21">
        <v>639.5</v>
      </c>
      <c r="V353" s="21">
        <v>0.13495832999999999</v>
      </c>
    </row>
    <row r="354" spans="1:22" ht="15.75" x14ac:dyDescent="0.25">
      <c r="A354" s="21"/>
      <c r="B354" s="21">
        <v>640.20000000000005</v>
      </c>
      <c r="C354" s="21">
        <v>0.28104938299999999</v>
      </c>
      <c r="D354" s="21"/>
      <c r="E354" s="21"/>
      <c r="F354" s="21">
        <v>640.20000000000005</v>
      </c>
      <c r="G354" s="21">
        <v>0.34745352499999999</v>
      </c>
      <c r="H354" s="21"/>
      <c r="I354" s="21"/>
      <c r="J354" s="21"/>
      <c r="K354" s="21">
        <v>640.20000000000005</v>
      </c>
      <c r="L354" s="21">
        <v>0.131372198</v>
      </c>
      <c r="M354" s="21"/>
      <c r="N354" s="21"/>
      <c r="O354" s="21"/>
      <c r="P354" s="21">
        <v>640.20000000000005</v>
      </c>
      <c r="Q354" s="21">
        <v>0.134365974</v>
      </c>
      <c r="R354" s="21"/>
      <c r="S354" s="21"/>
      <c r="T354" s="21"/>
      <c r="U354" s="21">
        <v>640.20000000000005</v>
      </c>
      <c r="V354" s="21">
        <v>0.133835017</v>
      </c>
    </row>
    <row r="355" spans="1:22" ht="15.75" x14ac:dyDescent="0.25">
      <c r="A355" s="21"/>
      <c r="B355" s="21">
        <v>640.9</v>
      </c>
      <c r="C355" s="21">
        <v>0.27543800099999999</v>
      </c>
      <c r="D355" s="21"/>
      <c r="E355" s="21"/>
      <c r="F355" s="21">
        <v>640.9</v>
      </c>
      <c r="G355" s="21">
        <v>0.34194174500000002</v>
      </c>
      <c r="H355" s="21"/>
      <c r="I355" s="21"/>
      <c r="J355" s="21"/>
      <c r="K355" s="21">
        <v>640.9</v>
      </c>
      <c r="L355" s="21">
        <v>0.12986341400000001</v>
      </c>
      <c r="M355" s="21"/>
      <c r="N355" s="21"/>
      <c r="O355" s="21"/>
      <c r="P355" s="21">
        <v>640.9</v>
      </c>
      <c r="Q355" s="21">
        <v>0.13208958000000001</v>
      </c>
      <c r="R355" s="21"/>
      <c r="S355" s="21"/>
      <c r="T355" s="21"/>
      <c r="U355" s="21">
        <v>640.9</v>
      </c>
      <c r="V355" s="21">
        <v>0.132974811</v>
      </c>
    </row>
    <row r="356" spans="1:22" ht="15.75" x14ac:dyDescent="0.25">
      <c r="A356" s="21"/>
      <c r="B356" s="21">
        <v>641.70000000000005</v>
      </c>
      <c r="C356" s="21">
        <v>0.26924746100000002</v>
      </c>
      <c r="D356" s="21"/>
      <c r="E356" s="21"/>
      <c r="F356" s="21">
        <v>641.70000000000005</v>
      </c>
      <c r="G356" s="21">
        <v>0.33617224299999998</v>
      </c>
      <c r="H356" s="21"/>
      <c r="I356" s="21"/>
      <c r="J356" s="21"/>
      <c r="K356" s="21">
        <v>641.70000000000005</v>
      </c>
      <c r="L356" s="21">
        <v>0.12870388099999999</v>
      </c>
      <c r="M356" s="21"/>
      <c r="N356" s="21"/>
      <c r="O356" s="21"/>
      <c r="P356" s="21">
        <v>641.70000000000005</v>
      </c>
      <c r="Q356" s="21">
        <v>0.130068356</v>
      </c>
      <c r="R356" s="21"/>
      <c r="S356" s="21"/>
      <c r="T356" s="21"/>
      <c r="U356" s="21">
        <v>641.70000000000005</v>
      </c>
      <c r="V356" s="21">
        <v>0.131736351</v>
      </c>
    </row>
    <row r="357" spans="1:22" ht="15.75" x14ac:dyDescent="0.25">
      <c r="A357" s="21"/>
      <c r="B357" s="21">
        <v>642.4</v>
      </c>
      <c r="C357" s="21">
        <v>0.26195243899999998</v>
      </c>
      <c r="D357" s="21"/>
      <c r="E357" s="21"/>
      <c r="F357" s="21">
        <v>642.4</v>
      </c>
      <c r="G357" s="21">
        <v>0.33064490499999999</v>
      </c>
      <c r="H357" s="21"/>
      <c r="I357" s="21"/>
      <c r="J357" s="21"/>
      <c r="K357" s="21">
        <v>642.4</v>
      </c>
      <c r="L357" s="21">
        <v>0.126993722</v>
      </c>
      <c r="M357" s="21"/>
      <c r="N357" s="21"/>
      <c r="O357" s="21"/>
      <c r="P357" s="21">
        <v>642.4</v>
      </c>
      <c r="Q357" s="21">
        <v>0.12786012999999999</v>
      </c>
      <c r="R357" s="21"/>
      <c r="S357" s="21"/>
      <c r="T357" s="21"/>
      <c r="U357" s="21">
        <v>642.4</v>
      </c>
      <c r="V357" s="21">
        <v>0.13095660000000001</v>
      </c>
    </row>
    <row r="358" spans="1:22" ht="15.75" x14ac:dyDescent="0.25">
      <c r="A358" s="21"/>
      <c r="B358" s="21">
        <v>643.1</v>
      </c>
      <c r="C358" s="21">
        <v>0.25466115099999997</v>
      </c>
      <c r="D358" s="21"/>
      <c r="E358" s="21"/>
      <c r="F358" s="21">
        <v>643.1</v>
      </c>
      <c r="G358" s="21">
        <v>0.32525155</v>
      </c>
      <c r="H358" s="21"/>
      <c r="I358" s="21"/>
      <c r="J358" s="21"/>
      <c r="K358" s="21">
        <v>643.1</v>
      </c>
      <c r="L358" s="21">
        <v>0.12544593700000001</v>
      </c>
      <c r="M358" s="21"/>
      <c r="N358" s="21"/>
      <c r="O358" s="21"/>
      <c r="P358" s="21">
        <v>643.1</v>
      </c>
      <c r="Q358" s="21">
        <v>0.12604332600000001</v>
      </c>
      <c r="R358" s="21"/>
      <c r="S358" s="21"/>
      <c r="T358" s="21"/>
      <c r="U358" s="21">
        <v>643.1</v>
      </c>
      <c r="V358" s="21">
        <v>0.13025269</v>
      </c>
    </row>
    <row r="359" spans="1:22" ht="15.75" x14ac:dyDescent="0.25">
      <c r="A359" s="21"/>
      <c r="B359" s="21">
        <v>643.79999999999995</v>
      </c>
      <c r="C359" s="21">
        <v>0.24695156500000001</v>
      </c>
      <c r="D359" s="21"/>
      <c r="E359" s="21"/>
      <c r="F359" s="21">
        <v>643.79999999999995</v>
      </c>
      <c r="G359" s="21">
        <v>0.31968692300000001</v>
      </c>
      <c r="H359" s="21"/>
      <c r="I359" s="21"/>
      <c r="J359" s="21"/>
      <c r="K359" s="21">
        <v>643.79999999999995</v>
      </c>
      <c r="L359" s="21">
        <v>0.12389122700000001</v>
      </c>
      <c r="M359" s="21"/>
      <c r="N359" s="21"/>
      <c r="O359" s="21"/>
      <c r="P359" s="21">
        <v>643.79999999999995</v>
      </c>
      <c r="Q359" s="21">
        <v>0.12458430199999999</v>
      </c>
      <c r="R359" s="21"/>
      <c r="S359" s="21"/>
      <c r="T359" s="21"/>
      <c r="U359" s="21">
        <v>643.79999999999995</v>
      </c>
      <c r="V359" s="21">
        <v>0.12987733500000001</v>
      </c>
    </row>
    <row r="360" spans="1:22" ht="15.75" x14ac:dyDescent="0.25">
      <c r="A360" s="21"/>
      <c r="B360" s="21">
        <v>644.6</v>
      </c>
      <c r="C360" s="21">
        <v>0.240060942</v>
      </c>
      <c r="D360" s="21"/>
      <c r="E360" s="21"/>
      <c r="F360" s="21">
        <v>644.6</v>
      </c>
      <c r="G360" s="21">
        <v>0.31406943300000001</v>
      </c>
      <c r="H360" s="21"/>
      <c r="I360" s="21"/>
      <c r="J360" s="21"/>
      <c r="K360" s="21">
        <v>644.6</v>
      </c>
      <c r="L360" s="21">
        <v>0.12354817</v>
      </c>
      <c r="M360" s="21"/>
      <c r="N360" s="21"/>
      <c r="O360" s="21"/>
      <c r="P360" s="21">
        <v>644.6</v>
      </c>
      <c r="Q360" s="21">
        <v>0.123552408</v>
      </c>
      <c r="R360" s="21"/>
      <c r="S360" s="21"/>
      <c r="T360" s="21"/>
      <c r="U360" s="21">
        <v>644.6</v>
      </c>
      <c r="V360" s="21">
        <v>0.12935711</v>
      </c>
    </row>
    <row r="361" spans="1:22" ht="15.75" x14ac:dyDescent="0.25">
      <c r="A361" s="21"/>
      <c r="B361" s="21">
        <v>645.29999999999995</v>
      </c>
      <c r="C361" s="21">
        <v>0.23327504600000001</v>
      </c>
      <c r="D361" s="21"/>
      <c r="E361" s="21"/>
      <c r="F361" s="21">
        <v>645.29999999999995</v>
      </c>
      <c r="G361" s="21">
        <v>0.30793457299999999</v>
      </c>
      <c r="H361" s="21"/>
      <c r="I361" s="21"/>
      <c r="J361" s="21"/>
      <c r="K361" s="21">
        <v>645.29999999999995</v>
      </c>
      <c r="L361" s="21">
        <v>0.121994595</v>
      </c>
      <c r="M361" s="21"/>
      <c r="N361" s="21"/>
      <c r="O361" s="21"/>
      <c r="P361" s="21">
        <v>645.29999999999995</v>
      </c>
      <c r="Q361" s="21">
        <v>0.122282577</v>
      </c>
      <c r="R361" s="21"/>
      <c r="S361" s="21"/>
      <c r="T361" s="21"/>
      <c r="U361" s="21">
        <v>645.29999999999995</v>
      </c>
      <c r="V361" s="21">
        <v>0.129101883</v>
      </c>
    </row>
    <row r="362" spans="1:22" ht="15.75" x14ac:dyDescent="0.25">
      <c r="A362" s="21"/>
      <c r="B362" s="21">
        <v>646</v>
      </c>
      <c r="C362" s="21">
        <v>0.226698817</v>
      </c>
      <c r="D362" s="21"/>
      <c r="E362" s="21"/>
      <c r="F362" s="21">
        <v>646</v>
      </c>
      <c r="G362" s="21">
        <v>0.30169362999999999</v>
      </c>
      <c r="H362" s="21"/>
      <c r="I362" s="21"/>
      <c r="J362" s="21"/>
      <c r="K362" s="21">
        <v>646</v>
      </c>
      <c r="L362" s="21">
        <v>0.12025451299999999</v>
      </c>
      <c r="M362" s="21"/>
      <c r="N362" s="21"/>
      <c r="O362" s="21"/>
      <c r="P362" s="21">
        <v>646</v>
      </c>
      <c r="Q362" s="21">
        <v>0.120754976</v>
      </c>
      <c r="R362" s="21"/>
      <c r="S362" s="21"/>
      <c r="T362" s="21"/>
      <c r="U362" s="21">
        <v>646</v>
      </c>
      <c r="V362" s="21">
        <v>0.12805597199999999</v>
      </c>
    </row>
    <row r="363" spans="1:22" ht="15.75" x14ac:dyDescent="0.25">
      <c r="A363" s="21"/>
      <c r="B363" s="21">
        <v>646.70000000000005</v>
      </c>
      <c r="C363" s="21">
        <v>0.22049830100000001</v>
      </c>
      <c r="D363" s="21"/>
      <c r="E363" s="21"/>
      <c r="F363" s="21">
        <v>646.70000000000005</v>
      </c>
      <c r="G363" s="21">
        <v>0.296111389</v>
      </c>
      <c r="H363" s="21"/>
      <c r="I363" s="21"/>
      <c r="J363" s="21"/>
      <c r="K363" s="21">
        <v>646.70000000000005</v>
      </c>
      <c r="L363" s="21">
        <v>0.119142492</v>
      </c>
      <c r="M363" s="21"/>
      <c r="N363" s="21"/>
      <c r="O363" s="21"/>
      <c r="P363" s="21">
        <v>646.70000000000005</v>
      </c>
      <c r="Q363" s="21">
        <v>0.11984028300000001</v>
      </c>
      <c r="R363" s="21"/>
      <c r="S363" s="21"/>
      <c r="T363" s="21"/>
      <c r="U363" s="21">
        <v>646.70000000000005</v>
      </c>
      <c r="V363" s="21">
        <v>0.12748912800000001</v>
      </c>
    </row>
    <row r="364" spans="1:22" ht="15.75" x14ac:dyDescent="0.25">
      <c r="A364" s="21"/>
      <c r="B364" s="21">
        <v>647.5</v>
      </c>
      <c r="C364" s="21">
        <v>0.21414271500000001</v>
      </c>
      <c r="D364" s="21"/>
      <c r="E364" s="21"/>
      <c r="F364" s="21">
        <v>647.5</v>
      </c>
      <c r="G364" s="21">
        <v>0.28991248800000002</v>
      </c>
      <c r="H364" s="21"/>
      <c r="I364" s="21"/>
      <c r="J364" s="21"/>
      <c r="K364" s="21">
        <v>647.5</v>
      </c>
      <c r="L364" s="21">
        <v>0.118653858</v>
      </c>
      <c r="M364" s="21"/>
      <c r="N364" s="21"/>
      <c r="O364" s="21"/>
      <c r="P364" s="21">
        <v>647.5</v>
      </c>
      <c r="Q364" s="21">
        <v>0.11806438499999999</v>
      </c>
      <c r="R364" s="21"/>
      <c r="S364" s="21"/>
      <c r="T364" s="21"/>
      <c r="U364" s="21">
        <v>647.5</v>
      </c>
      <c r="V364" s="21">
        <v>0.125906611</v>
      </c>
    </row>
    <row r="365" spans="1:22" ht="15.75" x14ac:dyDescent="0.25">
      <c r="A365" s="21"/>
      <c r="B365" s="21">
        <v>648.20000000000005</v>
      </c>
      <c r="C365" s="21">
        <v>0.20759355199999999</v>
      </c>
      <c r="D365" s="21"/>
      <c r="E365" s="21"/>
      <c r="F365" s="21">
        <v>648.20000000000005</v>
      </c>
      <c r="G365" s="21">
        <v>0.28399771800000001</v>
      </c>
      <c r="H365" s="21"/>
      <c r="I365" s="21"/>
      <c r="J365" s="21"/>
      <c r="K365" s="21">
        <v>648.20000000000005</v>
      </c>
      <c r="L365" s="21">
        <v>0.11765215900000001</v>
      </c>
      <c r="M365" s="21"/>
      <c r="N365" s="21"/>
      <c r="O365" s="21"/>
      <c r="P365" s="21">
        <v>648.20000000000005</v>
      </c>
      <c r="Q365" s="21">
        <v>0.116595726</v>
      </c>
      <c r="R365" s="21"/>
      <c r="S365" s="21"/>
      <c r="T365" s="21"/>
      <c r="U365" s="21">
        <v>648.20000000000005</v>
      </c>
      <c r="V365" s="21">
        <v>0.125149709</v>
      </c>
    </row>
    <row r="366" spans="1:22" ht="15.75" x14ac:dyDescent="0.25">
      <c r="A366" s="21"/>
      <c r="B366" s="21">
        <v>648.9</v>
      </c>
      <c r="C366" s="21">
        <v>0.20114620899999999</v>
      </c>
      <c r="D366" s="21"/>
      <c r="E366" s="21"/>
      <c r="F366" s="21">
        <v>648.9</v>
      </c>
      <c r="G366" s="21">
        <v>0.27745587100000002</v>
      </c>
      <c r="H366" s="21"/>
      <c r="I366" s="21"/>
      <c r="J366" s="21"/>
      <c r="K366" s="21">
        <v>648.9</v>
      </c>
      <c r="L366" s="21">
        <v>0.11647827199999999</v>
      </c>
      <c r="M366" s="21"/>
      <c r="N366" s="21"/>
      <c r="O366" s="21"/>
      <c r="P366" s="21">
        <v>648.9</v>
      </c>
      <c r="Q366" s="21">
        <v>0.114866235</v>
      </c>
      <c r="R366" s="21"/>
      <c r="S366" s="21"/>
      <c r="T366" s="21"/>
      <c r="U366" s="21">
        <v>648.9</v>
      </c>
      <c r="V366" s="21">
        <v>0.124610109</v>
      </c>
    </row>
    <row r="367" spans="1:22" ht="15.75" x14ac:dyDescent="0.25">
      <c r="A367" s="21"/>
      <c r="B367" s="21">
        <v>649.6</v>
      </c>
      <c r="C367" s="21">
        <v>0.195101525</v>
      </c>
      <c r="D367" s="21"/>
      <c r="E367" s="21"/>
      <c r="F367" s="21">
        <v>649.6</v>
      </c>
      <c r="G367" s="21">
        <v>0.27087879300000001</v>
      </c>
      <c r="H367" s="21"/>
      <c r="I367" s="21"/>
      <c r="J367" s="21"/>
      <c r="K367" s="21">
        <v>649.6</v>
      </c>
      <c r="L367" s="21">
        <v>0.114607898</v>
      </c>
      <c r="M367" s="21"/>
      <c r="N367" s="21"/>
      <c r="O367" s="21"/>
      <c r="P367" s="21">
        <v>649.6</v>
      </c>
      <c r="Q367" s="21">
        <v>0.11395889100000001</v>
      </c>
      <c r="R367" s="21"/>
      <c r="S367" s="21"/>
      <c r="T367" s="21"/>
      <c r="U367" s="21">
        <v>649.6</v>
      </c>
      <c r="V367" s="21">
        <v>0.124294301</v>
      </c>
    </row>
    <row r="368" spans="1:22" ht="15.75" x14ac:dyDescent="0.25">
      <c r="A368" s="21"/>
      <c r="B368" s="21">
        <v>650.4</v>
      </c>
      <c r="C368" s="21">
        <v>0.18975156900000001</v>
      </c>
      <c r="D368" s="21"/>
      <c r="E368" s="21"/>
      <c r="F368" s="21">
        <v>650.4</v>
      </c>
      <c r="G368" s="21">
        <v>0.26359336300000002</v>
      </c>
      <c r="H368" s="21"/>
      <c r="I368" s="21"/>
      <c r="J368" s="21"/>
      <c r="K368" s="21">
        <v>650.4</v>
      </c>
      <c r="L368" s="21">
        <v>0.114366229</v>
      </c>
      <c r="M368" s="21"/>
      <c r="N368" s="21"/>
      <c r="O368" s="21"/>
      <c r="P368" s="21">
        <v>650.4</v>
      </c>
      <c r="Q368" s="21">
        <v>0.11363814799999999</v>
      </c>
      <c r="R368" s="21"/>
      <c r="S368" s="21"/>
      <c r="T368" s="21"/>
      <c r="U368" s="21">
        <v>650.4</v>
      </c>
      <c r="V368" s="21">
        <v>0.12389104099999999</v>
      </c>
    </row>
    <row r="369" spans="1:22" ht="15.75" x14ac:dyDescent="0.25">
      <c r="A369" s="21"/>
      <c r="B369" s="21">
        <v>651.1</v>
      </c>
      <c r="C369" s="21">
        <v>0.18393464500000001</v>
      </c>
      <c r="D369" s="21"/>
      <c r="E369" s="21"/>
      <c r="F369" s="21">
        <v>651.1</v>
      </c>
      <c r="G369" s="21">
        <v>0.25619982400000002</v>
      </c>
      <c r="H369" s="21"/>
      <c r="I369" s="21"/>
      <c r="J369" s="21"/>
      <c r="K369" s="21">
        <v>651.1</v>
      </c>
      <c r="L369" s="21">
        <v>0.11308431200000001</v>
      </c>
      <c r="M369" s="21"/>
      <c r="N369" s="21"/>
      <c r="O369" s="21"/>
      <c r="P369" s="21">
        <v>651.1</v>
      </c>
      <c r="Q369" s="21">
        <v>0.112365667</v>
      </c>
      <c r="R369" s="21"/>
      <c r="S369" s="21"/>
      <c r="T369" s="21"/>
      <c r="U369" s="21">
        <v>651.1</v>
      </c>
      <c r="V369" s="21">
        <v>0.12315282499999999</v>
      </c>
    </row>
    <row r="370" spans="1:22" ht="15.75" x14ac:dyDescent="0.25">
      <c r="A370" s="21"/>
      <c r="B370" s="21">
        <v>651.79999999999995</v>
      </c>
      <c r="C370" s="21">
        <v>0.17835585700000001</v>
      </c>
      <c r="D370" s="21"/>
      <c r="E370" s="21"/>
      <c r="F370" s="21">
        <v>651.79999999999995</v>
      </c>
      <c r="G370" s="21">
        <v>0.24899148099999999</v>
      </c>
      <c r="H370" s="21"/>
      <c r="I370" s="21"/>
      <c r="J370" s="21"/>
      <c r="K370" s="21">
        <v>651.79999999999995</v>
      </c>
      <c r="L370" s="21">
        <v>0.113276391</v>
      </c>
      <c r="M370" s="21"/>
      <c r="N370" s="21"/>
      <c r="O370" s="21"/>
      <c r="P370" s="21">
        <v>651.79999999999995</v>
      </c>
      <c r="Q370" s="21">
        <v>0.111913348</v>
      </c>
      <c r="R370" s="21"/>
      <c r="S370" s="21"/>
      <c r="T370" s="21"/>
      <c r="U370" s="21">
        <v>651.79999999999995</v>
      </c>
      <c r="V370" s="21">
        <v>0.122966242</v>
      </c>
    </row>
    <row r="371" spans="1:22" ht="15.75" x14ac:dyDescent="0.25">
      <c r="A371" s="21"/>
      <c r="B371" s="21">
        <v>652.5</v>
      </c>
      <c r="C371" s="21">
        <v>0.17283526399999999</v>
      </c>
      <c r="D371" s="21"/>
      <c r="E371" s="21"/>
      <c r="F371" s="21">
        <v>652.5</v>
      </c>
      <c r="G371" s="21">
        <v>0.24171645</v>
      </c>
      <c r="H371" s="21"/>
      <c r="I371" s="21"/>
      <c r="J371" s="21"/>
      <c r="K371" s="21">
        <v>652.5</v>
      </c>
      <c r="L371" s="21">
        <v>0.112183794</v>
      </c>
      <c r="M371" s="21"/>
      <c r="N371" s="21"/>
      <c r="O371" s="21"/>
      <c r="P371" s="21">
        <v>652.5</v>
      </c>
      <c r="Q371" s="21">
        <v>0.109892595</v>
      </c>
      <c r="R371" s="21"/>
      <c r="S371" s="21"/>
      <c r="T371" s="21"/>
      <c r="U371" s="21">
        <v>652.5</v>
      </c>
      <c r="V371" s="21">
        <v>0.122547589</v>
      </c>
    </row>
    <row r="372" spans="1:22" ht="15.75" x14ac:dyDescent="0.25">
      <c r="A372" s="21"/>
      <c r="B372" s="21">
        <v>653.29999999999995</v>
      </c>
      <c r="C372" s="21">
        <v>0.168088029</v>
      </c>
      <c r="D372" s="21"/>
      <c r="E372" s="21"/>
      <c r="F372" s="21">
        <v>653.29999999999995</v>
      </c>
      <c r="G372" s="21">
        <v>0.23423237199999999</v>
      </c>
      <c r="H372" s="21"/>
      <c r="I372" s="21"/>
      <c r="J372" s="21"/>
      <c r="K372" s="21">
        <v>653.29999999999995</v>
      </c>
      <c r="L372" s="21">
        <v>0.112035156</v>
      </c>
      <c r="M372" s="21"/>
      <c r="N372" s="21"/>
      <c r="O372" s="21"/>
      <c r="P372" s="21">
        <v>653.29999999999995</v>
      </c>
      <c r="Q372" s="21">
        <v>0.10954987099999999</v>
      </c>
      <c r="R372" s="21"/>
      <c r="S372" s="21"/>
      <c r="T372" s="21"/>
      <c r="U372" s="21">
        <v>653.29999999999995</v>
      </c>
      <c r="V372" s="21">
        <v>0.123157849</v>
      </c>
    </row>
    <row r="373" spans="1:22" ht="15.75" x14ac:dyDescent="0.25">
      <c r="A373" s="21"/>
      <c r="B373" s="21">
        <v>654</v>
      </c>
      <c r="C373" s="21">
        <v>0.16353167900000001</v>
      </c>
      <c r="D373" s="21"/>
      <c r="E373" s="21"/>
      <c r="F373" s="21">
        <v>654</v>
      </c>
      <c r="G373" s="21">
        <v>0.22663703800000001</v>
      </c>
      <c r="H373" s="21"/>
      <c r="I373" s="21"/>
      <c r="J373" s="21"/>
      <c r="K373" s="21">
        <v>654</v>
      </c>
      <c r="L373" s="21">
        <v>0.11079629100000001</v>
      </c>
      <c r="M373" s="21"/>
      <c r="N373" s="21"/>
      <c r="O373" s="21"/>
      <c r="P373" s="21">
        <v>654</v>
      </c>
      <c r="Q373" s="21">
        <v>0.107624925</v>
      </c>
      <c r="R373" s="21"/>
      <c r="S373" s="21"/>
      <c r="T373" s="21"/>
      <c r="U373" s="21">
        <v>654</v>
      </c>
      <c r="V373" s="21">
        <v>0.122090511</v>
      </c>
    </row>
    <row r="374" spans="1:22" ht="15.75" x14ac:dyDescent="0.25">
      <c r="A374" s="21"/>
      <c r="B374" s="21">
        <v>654.70000000000005</v>
      </c>
      <c r="C374" s="21">
        <v>0.15929473999999999</v>
      </c>
      <c r="D374" s="21"/>
      <c r="E374" s="21"/>
      <c r="F374" s="21">
        <v>654.70000000000005</v>
      </c>
      <c r="G374" s="21">
        <v>0.21888839099999999</v>
      </c>
      <c r="H374" s="21"/>
      <c r="I374" s="21"/>
      <c r="J374" s="21"/>
      <c r="K374" s="21">
        <v>654.70000000000005</v>
      </c>
      <c r="L374" s="21">
        <v>0.11011259900000001</v>
      </c>
      <c r="M374" s="21"/>
      <c r="N374" s="21"/>
      <c r="O374" s="21"/>
      <c r="P374" s="21">
        <v>654.70000000000005</v>
      </c>
      <c r="Q374" s="21">
        <v>0.10694424499999999</v>
      </c>
      <c r="R374" s="21"/>
      <c r="S374" s="21"/>
      <c r="T374" s="21"/>
      <c r="U374" s="21">
        <v>654.70000000000005</v>
      </c>
      <c r="V374" s="21">
        <v>0.122310962</v>
      </c>
    </row>
    <row r="375" spans="1:22" ht="15.75" x14ac:dyDescent="0.25">
      <c r="A375" s="21"/>
      <c r="B375" s="21">
        <v>655.4</v>
      </c>
      <c r="C375" s="21">
        <v>0.15524210599999999</v>
      </c>
      <c r="D375" s="21"/>
      <c r="E375" s="21"/>
      <c r="F375" s="21">
        <v>655.4</v>
      </c>
      <c r="G375" s="21">
        <v>0.21150165100000001</v>
      </c>
      <c r="H375" s="21"/>
      <c r="I375" s="21"/>
      <c r="J375" s="21"/>
      <c r="K375" s="21">
        <v>655.4</v>
      </c>
      <c r="L375" s="21">
        <v>0.109526899</v>
      </c>
      <c r="M375" s="21"/>
      <c r="N375" s="21"/>
      <c r="O375" s="21"/>
      <c r="P375" s="21">
        <v>655.4</v>
      </c>
      <c r="Q375" s="21">
        <v>0.105351809</v>
      </c>
      <c r="R375" s="21"/>
      <c r="S375" s="21"/>
      <c r="T375" s="21"/>
      <c r="U375" s="21">
        <v>655.4</v>
      </c>
      <c r="V375" s="21">
        <v>0.12056710700000001</v>
      </c>
    </row>
    <row r="376" spans="1:22" ht="15.75" x14ac:dyDescent="0.25">
      <c r="A376" s="21"/>
      <c r="B376" s="21">
        <v>656.1</v>
      </c>
      <c r="C376" s="21">
        <v>0.151195204</v>
      </c>
      <c r="D376" s="21"/>
      <c r="E376" s="21"/>
      <c r="F376" s="21">
        <v>656.1</v>
      </c>
      <c r="G376" s="21">
        <v>0.203677678</v>
      </c>
      <c r="H376" s="21"/>
      <c r="I376" s="21"/>
      <c r="J376" s="21"/>
      <c r="K376" s="21">
        <v>656.1</v>
      </c>
      <c r="L376" s="21">
        <v>0.108104969</v>
      </c>
      <c r="M376" s="21"/>
      <c r="N376" s="21"/>
      <c r="O376" s="21"/>
      <c r="P376" s="21">
        <v>656.1</v>
      </c>
      <c r="Q376" s="21">
        <v>0.104728803</v>
      </c>
      <c r="R376" s="21"/>
      <c r="S376" s="21"/>
      <c r="T376" s="21"/>
      <c r="U376" s="21">
        <v>656.1</v>
      </c>
      <c r="V376" s="21">
        <v>0.120672234</v>
      </c>
    </row>
    <row r="377" spans="1:22" ht="15.75" x14ac:dyDescent="0.25">
      <c r="A377" s="21"/>
      <c r="B377" s="21">
        <v>656.9</v>
      </c>
      <c r="C377" s="21">
        <v>0.14769458699999999</v>
      </c>
      <c r="D377" s="21"/>
      <c r="E377" s="21"/>
      <c r="F377" s="21">
        <v>656.9</v>
      </c>
      <c r="G377" s="21">
        <v>0.196187949</v>
      </c>
      <c r="H377" s="21"/>
      <c r="I377" s="21"/>
      <c r="J377" s="21"/>
      <c r="K377" s="21">
        <v>656.9</v>
      </c>
      <c r="L377" s="21">
        <v>0.107142722</v>
      </c>
      <c r="M377" s="21"/>
      <c r="N377" s="21"/>
      <c r="O377" s="21"/>
      <c r="P377" s="21">
        <v>656.9</v>
      </c>
      <c r="Q377" s="21">
        <v>0.103865569</v>
      </c>
      <c r="R377" s="21"/>
      <c r="S377" s="21"/>
      <c r="T377" s="21"/>
      <c r="U377" s="21">
        <v>656.9</v>
      </c>
      <c r="V377" s="21">
        <v>0.11976208300000001</v>
      </c>
    </row>
    <row r="378" spans="1:22" ht="15.75" x14ac:dyDescent="0.25">
      <c r="A378" s="21"/>
      <c r="B378" s="21">
        <v>657.6</v>
      </c>
      <c r="C378" s="21">
        <v>0.14413989099999999</v>
      </c>
      <c r="D378" s="21"/>
      <c r="E378" s="21"/>
      <c r="F378" s="21">
        <v>657.6</v>
      </c>
      <c r="G378" s="21">
        <v>0.188265551</v>
      </c>
      <c r="H378" s="21"/>
      <c r="I378" s="21"/>
      <c r="J378" s="21"/>
      <c r="K378" s="21">
        <v>657.6</v>
      </c>
      <c r="L378" s="21">
        <v>0.10542413</v>
      </c>
      <c r="M378" s="21"/>
      <c r="N378" s="21"/>
      <c r="O378" s="21"/>
      <c r="P378" s="21">
        <v>657.6</v>
      </c>
      <c r="Q378" s="21">
        <v>0.102297938</v>
      </c>
      <c r="R378" s="21"/>
      <c r="S378" s="21"/>
      <c r="T378" s="21"/>
      <c r="U378" s="21">
        <v>657.6</v>
      </c>
      <c r="V378" s="21">
        <v>0.118745511</v>
      </c>
    </row>
    <row r="379" spans="1:22" ht="15.75" x14ac:dyDescent="0.25">
      <c r="A379" s="21"/>
      <c r="B379" s="21">
        <v>658.3</v>
      </c>
      <c r="C379" s="21">
        <v>0.14054718399999999</v>
      </c>
      <c r="D379" s="21"/>
      <c r="E379" s="21"/>
      <c r="F379" s="21">
        <v>658.3</v>
      </c>
      <c r="G379" s="21">
        <v>0.181152495</v>
      </c>
      <c r="H379" s="21"/>
      <c r="I379" s="21"/>
      <c r="J379" s="21"/>
      <c r="K379" s="21">
        <v>658.3</v>
      </c>
      <c r="L379" s="21">
        <v>0.10547074400000001</v>
      </c>
      <c r="M379" s="21"/>
      <c r="N379" s="21"/>
      <c r="O379" s="21"/>
      <c r="P379" s="21">
        <v>658.3</v>
      </c>
      <c r="Q379" s="21">
        <v>0.101035755</v>
      </c>
      <c r="R379" s="21"/>
      <c r="S379" s="21"/>
      <c r="T379" s="21"/>
      <c r="U379" s="21">
        <v>658.3</v>
      </c>
      <c r="V379" s="21">
        <v>0.11820399500000001</v>
      </c>
    </row>
    <row r="380" spans="1:22" ht="15.75" x14ac:dyDescent="0.25">
      <c r="A380" s="21"/>
      <c r="B380" s="21">
        <v>659</v>
      </c>
      <c r="C380" s="21">
        <v>0.13670559900000001</v>
      </c>
      <c r="D380" s="21"/>
      <c r="E380" s="21"/>
      <c r="F380" s="21">
        <v>659</v>
      </c>
      <c r="G380" s="21">
        <v>0.17402706800000001</v>
      </c>
      <c r="H380" s="21"/>
      <c r="I380" s="21"/>
      <c r="J380" s="21"/>
      <c r="K380" s="21">
        <v>659</v>
      </c>
      <c r="L380" s="21">
        <v>0.10408542899999999</v>
      </c>
      <c r="M380" s="21"/>
      <c r="N380" s="21"/>
      <c r="O380" s="21"/>
      <c r="P380" s="21">
        <v>659</v>
      </c>
      <c r="Q380" s="21">
        <v>9.9066486999999995E-2</v>
      </c>
      <c r="R380" s="21"/>
      <c r="S380" s="21"/>
      <c r="T380" s="21"/>
      <c r="U380" s="21">
        <v>659</v>
      </c>
      <c r="V380" s="21">
        <v>0.116478002</v>
      </c>
    </row>
    <row r="381" spans="1:22" ht="15.75" x14ac:dyDescent="0.25">
      <c r="A381" s="21"/>
      <c r="B381" s="21">
        <v>659.8</v>
      </c>
      <c r="C381" s="21">
        <v>0.13325624699999999</v>
      </c>
      <c r="D381" s="21"/>
      <c r="E381" s="21"/>
      <c r="F381" s="21">
        <v>659.8</v>
      </c>
      <c r="G381" s="21">
        <v>0.16770307300000001</v>
      </c>
      <c r="H381" s="21"/>
      <c r="I381" s="21"/>
      <c r="J381" s="21"/>
      <c r="K381" s="21">
        <v>659.8</v>
      </c>
      <c r="L381" s="21">
        <v>0.102809093</v>
      </c>
      <c r="M381" s="21"/>
      <c r="N381" s="21"/>
      <c r="O381" s="21"/>
      <c r="P381" s="21">
        <v>659.8</v>
      </c>
      <c r="Q381" s="21">
        <v>9.7997926999999999E-2</v>
      </c>
      <c r="R381" s="21"/>
      <c r="S381" s="21"/>
      <c r="T381" s="21"/>
      <c r="U381" s="21">
        <v>659.8</v>
      </c>
      <c r="V381" s="21">
        <v>0.11607977899999999</v>
      </c>
    </row>
    <row r="382" spans="1:22" ht="15.75" x14ac:dyDescent="0.25">
      <c r="A382" s="21"/>
      <c r="B382" s="21">
        <v>660.5</v>
      </c>
      <c r="C382" s="21">
        <v>0.13046097400000001</v>
      </c>
      <c r="D382" s="21"/>
      <c r="E382" s="21"/>
      <c r="F382" s="21">
        <v>660.5</v>
      </c>
      <c r="G382" s="21">
        <v>0.16162611399999999</v>
      </c>
      <c r="H382" s="21"/>
      <c r="I382" s="21"/>
      <c r="J382" s="21"/>
      <c r="K382" s="21">
        <v>660.5</v>
      </c>
      <c r="L382" s="21">
        <v>0.10126916699999999</v>
      </c>
      <c r="M382" s="21"/>
      <c r="N382" s="21"/>
      <c r="O382" s="21"/>
      <c r="P382" s="21">
        <v>660.5</v>
      </c>
      <c r="Q382" s="21">
        <v>9.6241695000000002E-2</v>
      </c>
      <c r="R382" s="21"/>
      <c r="S382" s="21"/>
      <c r="T382" s="21"/>
      <c r="U382" s="21">
        <v>660.5</v>
      </c>
      <c r="V382" s="21">
        <v>0.114715315</v>
      </c>
    </row>
    <row r="383" spans="1:22" ht="15.75" x14ac:dyDescent="0.25">
      <c r="A383" s="21"/>
      <c r="B383" s="21">
        <v>661.2</v>
      </c>
      <c r="C383" s="21">
        <v>0.127683292</v>
      </c>
      <c r="D383" s="21"/>
      <c r="E383" s="21"/>
      <c r="F383" s="21">
        <v>661.2</v>
      </c>
      <c r="G383" s="21">
        <v>0.15595373100000001</v>
      </c>
      <c r="H383" s="21"/>
      <c r="I383" s="21"/>
      <c r="J383" s="21"/>
      <c r="K383" s="21">
        <v>661.2</v>
      </c>
      <c r="L383" s="21">
        <v>0.100417882</v>
      </c>
      <c r="M383" s="21"/>
      <c r="N383" s="21"/>
      <c r="O383" s="21"/>
      <c r="P383" s="21">
        <v>661.2</v>
      </c>
      <c r="Q383" s="21">
        <v>9.5611853999999996E-2</v>
      </c>
      <c r="R383" s="21"/>
      <c r="S383" s="21"/>
      <c r="T383" s="21"/>
      <c r="U383" s="21">
        <v>661.2</v>
      </c>
      <c r="V383" s="21">
        <v>0.11466388</v>
      </c>
    </row>
    <row r="384" spans="1:22" ht="15.75" x14ac:dyDescent="0.25">
      <c r="A384" s="21"/>
      <c r="B384" s="21">
        <v>661.9</v>
      </c>
      <c r="C384" s="21">
        <v>0.124868813</v>
      </c>
      <c r="D384" s="21"/>
      <c r="E384" s="21"/>
      <c r="F384" s="21">
        <v>661.9</v>
      </c>
      <c r="G384" s="21">
        <v>0.150325653</v>
      </c>
      <c r="H384" s="21"/>
      <c r="I384" s="21"/>
      <c r="J384" s="21"/>
      <c r="K384" s="21">
        <v>661.9</v>
      </c>
      <c r="L384" s="21">
        <v>9.9664163E-2</v>
      </c>
      <c r="M384" s="21"/>
      <c r="N384" s="21"/>
      <c r="O384" s="21"/>
      <c r="P384" s="21">
        <v>661.9</v>
      </c>
      <c r="Q384" s="21">
        <v>9.4000079E-2</v>
      </c>
      <c r="R384" s="21"/>
      <c r="S384" s="21"/>
      <c r="T384" s="21"/>
      <c r="U384" s="21">
        <v>661.9</v>
      </c>
      <c r="V384" s="21">
        <v>0.113818508</v>
      </c>
    </row>
    <row r="385" spans="1:22" ht="15.75" x14ac:dyDescent="0.25">
      <c r="A385" s="21"/>
      <c r="B385" s="21">
        <v>662.7</v>
      </c>
      <c r="C385" s="21">
        <v>0.122072505</v>
      </c>
      <c r="D385" s="21"/>
      <c r="E385" s="21"/>
      <c r="F385" s="21">
        <v>662.7</v>
      </c>
      <c r="G385" s="21">
        <v>0.14510508799999999</v>
      </c>
      <c r="H385" s="21"/>
      <c r="I385" s="21"/>
      <c r="J385" s="21"/>
      <c r="K385" s="21">
        <v>662.7</v>
      </c>
      <c r="L385" s="21">
        <v>9.8892060000000004E-2</v>
      </c>
      <c r="M385" s="21"/>
      <c r="N385" s="21"/>
      <c r="O385" s="21"/>
      <c r="P385" s="21">
        <v>662.7</v>
      </c>
      <c r="Q385" s="21">
        <v>9.3376597000000006E-2</v>
      </c>
      <c r="R385" s="21"/>
      <c r="S385" s="21"/>
      <c r="T385" s="21"/>
      <c r="U385" s="21">
        <v>662.7</v>
      </c>
      <c r="V385" s="21">
        <v>0.113979595</v>
      </c>
    </row>
    <row r="386" spans="1:22" ht="15.75" x14ac:dyDescent="0.25">
      <c r="A386" s="21"/>
      <c r="B386" s="21">
        <v>663.4</v>
      </c>
      <c r="C386" s="21">
        <v>0.119960821</v>
      </c>
      <c r="D386" s="21"/>
      <c r="E386" s="21"/>
      <c r="F386" s="21">
        <v>663.4</v>
      </c>
      <c r="G386" s="21">
        <v>0.14005886300000001</v>
      </c>
      <c r="H386" s="21"/>
      <c r="I386" s="21"/>
      <c r="J386" s="21"/>
      <c r="K386" s="21">
        <v>663.4</v>
      </c>
      <c r="L386" s="21">
        <v>9.7938934000000005E-2</v>
      </c>
      <c r="M386" s="21"/>
      <c r="N386" s="21"/>
      <c r="O386" s="21"/>
      <c r="P386" s="21">
        <v>663.4</v>
      </c>
      <c r="Q386" s="21">
        <v>9.1611547000000002E-2</v>
      </c>
      <c r="R386" s="21"/>
      <c r="S386" s="21"/>
      <c r="T386" s="21"/>
      <c r="U386" s="21">
        <v>663.4</v>
      </c>
      <c r="V386" s="21">
        <v>0.113122878</v>
      </c>
    </row>
    <row r="387" spans="1:22" ht="15.75" x14ac:dyDescent="0.25">
      <c r="A387" s="21"/>
      <c r="B387" s="21">
        <v>664.1</v>
      </c>
      <c r="C387" s="21">
        <v>0.118267023</v>
      </c>
      <c r="D387" s="21"/>
      <c r="E387" s="21"/>
      <c r="F387" s="21">
        <v>664.1</v>
      </c>
      <c r="G387" s="21">
        <v>0.13548685499999999</v>
      </c>
      <c r="H387" s="21"/>
      <c r="I387" s="21"/>
      <c r="J387" s="21"/>
      <c r="K387" s="21">
        <v>664.1</v>
      </c>
      <c r="L387" s="21">
        <v>9.6804178000000005E-2</v>
      </c>
      <c r="M387" s="21"/>
      <c r="N387" s="21"/>
      <c r="O387" s="21"/>
      <c r="P387" s="21">
        <v>664.1</v>
      </c>
      <c r="Q387" s="21">
        <v>9.1297795000000001E-2</v>
      </c>
      <c r="R387" s="21"/>
      <c r="S387" s="21"/>
      <c r="T387" s="21"/>
      <c r="U387" s="21">
        <v>664.1</v>
      </c>
      <c r="V387" s="21">
        <v>0.113062289</v>
      </c>
    </row>
    <row r="388" spans="1:22" ht="15.75" x14ac:dyDescent="0.25">
      <c r="A388" s="21"/>
      <c r="B388" s="21">
        <v>664.8</v>
      </c>
      <c r="C388" s="21">
        <v>0.11656367400000001</v>
      </c>
      <c r="D388" s="21"/>
      <c r="E388" s="21"/>
      <c r="F388" s="21">
        <v>664.8</v>
      </c>
      <c r="G388" s="21">
        <v>0.13105833</v>
      </c>
      <c r="H388" s="21"/>
      <c r="I388" s="21"/>
      <c r="J388" s="21"/>
      <c r="K388" s="21">
        <v>664.8</v>
      </c>
      <c r="L388" s="21">
        <v>9.5824337999999995E-2</v>
      </c>
      <c r="M388" s="21"/>
      <c r="N388" s="21"/>
      <c r="O388" s="21"/>
      <c r="P388" s="21">
        <v>664.8</v>
      </c>
      <c r="Q388" s="21">
        <v>9.0356892999999994E-2</v>
      </c>
      <c r="R388" s="21"/>
      <c r="S388" s="21"/>
      <c r="T388" s="21"/>
      <c r="U388" s="21">
        <v>664.8</v>
      </c>
      <c r="V388" s="21">
        <v>0.112356552</v>
      </c>
    </row>
    <row r="389" spans="1:22" ht="15.75" x14ac:dyDescent="0.25">
      <c r="A389" s="21"/>
      <c r="B389" s="21">
        <v>665.6</v>
      </c>
      <c r="C389" s="21">
        <v>0.11450141699999999</v>
      </c>
      <c r="D389" s="21"/>
      <c r="E389" s="21"/>
      <c r="F389" s="21">
        <v>665.6</v>
      </c>
      <c r="G389" s="21">
        <v>0.12639544599999999</v>
      </c>
      <c r="H389" s="21"/>
      <c r="I389" s="21"/>
      <c r="J389" s="21"/>
      <c r="K389" s="21">
        <v>665.6</v>
      </c>
      <c r="L389" s="21">
        <v>9.4102066999999998E-2</v>
      </c>
      <c r="M389" s="21"/>
      <c r="N389" s="21"/>
      <c r="O389" s="21"/>
      <c r="P389" s="21">
        <v>665.6</v>
      </c>
      <c r="Q389" s="21">
        <v>8.9036577000000006E-2</v>
      </c>
      <c r="R389" s="21"/>
      <c r="S389" s="21"/>
      <c r="T389" s="21"/>
      <c r="U389" s="21">
        <v>665.6</v>
      </c>
      <c r="V389" s="21">
        <v>0.11126773600000001</v>
      </c>
    </row>
    <row r="390" spans="1:22" ht="15.75" x14ac:dyDescent="0.25">
      <c r="A390" s="21"/>
      <c r="B390" s="21">
        <v>666.3</v>
      </c>
      <c r="C390" s="21">
        <v>0.112527196</v>
      </c>
      <c r="D390" s="21"/>
      <c r="E390" s="21"/>
      <c r="F390" s="21">
        <v>666.3</v>
      </c>
      <c r="G390" s="21">
        <v>0.122842557</v>
      </c>
      <c r="H390" s="21"/>
      <c r="I390" s="21"/>
      <c r="J390" s="21"/>
      <c r="K390" s="21">
        <v>666.3</v>
      </c>
      <c r="L390" s="21">
        <v>9.4123108999999996E-2</v>
      </c>
      <c r="M390" s="21"/>
      <c r="N390" s="21"/>
      <c r="O390" s="21"/>
      <c r="P390" s="21">
        <v>666.3</v>
      </c>
      <c r="Q390" s="21">
        <v>8.8579108000000004E-2</v>
      </c>
      <c r="R390" s="21"/>
      <c r="S390" s="21"/>
      <c r="T390" s="21"/>
      <c r="U390" s="21">
        <v>666.3</v>
      </c>
      <c r="V390" s="21">
        <v>0.111468917</v>
      </c>
    </row>
    <row r="391" spans="1:22" ht="15.75" x14ac:dyDescent="0.25">
      <c r="A391" s="21"/>
      <c r="B391" s="21">
        <v>667</v>
      </c>
      <c r="C391" s="21">
        <v>0.11060436799999999</v>
      </c>
      <c r="D391" s="21"/>
      <c r="E391" s="21"/>
      <c r="F391" s="21">
        <v>667</v>
      </c>
      <c r="G391" s="21">
        <v>0.118411028</v>
      </c>
      <c r="H391" s="21"/>
      <c r="I391" s="21"/>
      <c r="J391" s="21"/>
      <c r="K391" s="21">
        <v>667</v>
      </c>
      <c r="L391" s="21">
        <v>9.2117533000000001E-2</v>
      </c>
      <c r="M391" s="21"/>
      <c r="N391" s="21"/>
      <c r="O391" s="21"/>
      <c r="P391" s="21">
        <v>667</v>
      </c>
      <c r="Q391" s="21">
        <v>8.6245585999999999E-2</v>
      </c>
      <c r="R391" s="21"/>
      <c r="S391" s="21"/>
      <c r="T391" s="21"/>
      <c r="U391" s="21">
        <v>667</v>
      </c>
      <c r="V391" s="21">
        <v>0.10925492000000001</v>
      </c>
    </row>
    <row r="392" spans="1:22" ht="15.75" x14ac:dyDescent="0.25">
      <c r="A392" s="21"/>
      <c r="B392" s="21">
        <v>667.8</v>
      </c>
      <c r="C392" s="21">
        <v>0.10950562899999999</v>
      </c>
      <c r="D392" s="21"/>
      <c r="E392" s="21"/>
      <c r="F392" s="21">
        <v>667.8</v>
      </c>
      <c r="G392" s="21">
        <v>0.11638906</v>
      </c>
      <c r="H392" s="21"/>
      <c r="I392" s="21"/>
      <c r="J392" s="21"/>
      <c r="K392" s="21">
        <v>667.8</v>
      </c>
      <c r="L392" s="21">
        <v>9.3186378E-2</v>
      </c>
      <c r="M392" s="21"/>
      <c r="N392" s="21"/>
      <c r="O392" s="21"/>
      <c r="P392" s="21">
        <v>667.8</v>
      </c>
      <c r="Q392" s="21">
        <v>8.7345186000000005E-2</v>
      </c>
      <c r="R392" s="21"/>
      <c r="S392" s="21"/>
      <c r="T392" s="21"/>
      <c r="U392" s="21">
        <v>667.8</v>
      </c>
      <c r="V392" s="21">
        <v>0.111163491</v>
      </c>
    </row>
    <row r="393" spans="1:22" ht="15.75" x14ac:dyDescent="0.25">
      <c r="A393" s="21"/>
      <c r="B393" s="21">
        <v>668.5</v>
      </c>
      <c r="C393" s="21">
        <v>0.10759893299999999</v>
      </c>
      <c r="D393" s="21"/>
      <c r="E393" s="21"/>
      <c r="F393" s="21">
        <v>668.5</v>
      </c>
      <c r="G393" s="21">
        <v>0.112434785</v>
      </c>
      <c r="H393" s="21"/>
      <c r="I393" s="21"/>
      <c r="J393" s="21"/>
      <c r="K393" s="21">
        <v>668.5</v>
      </c>
      <c r="L393" s="21">
        <v>9.1020217E-2</v>
      </c>
      <c r="M393" s="21"/>
      <c r="N393" s="21"/>
      <c r="O393" s="21"/>
      <c r="P393" s="21">
        <v>668.5</v>
      </c>
      <c r="Q393" s="21">
        <v>8.5406133999999995E-2</v>
      </c>
      <c r="R393" s="21"/>
      <c r="S393" s="21"/>
      <c r="T393" s="21"/>
      <c r="U393" s="21">
        <v>668.5</v>
      </c>
      <c r="V393" s="21">
        <v>0.108907169</v>
      </c>
    </row>
    <row r="394" spans="1:22" ht="15.75" x14ac:dyDescent="0.25">
      <c r="A394" s="21"/>
      <c r="B394" s="21">
        <v>669.2</v>
      </c>
      <c r="C394" s="21">
        <v>0.106393035</v>
      </c>
      <c r="D394" s="21"/>
      <c r="E394" s="21"/>
      <c r="F394" s="21">
        <v>669.2</v>
      </c>
      <c r="G394" s="21">
        <v>0.109913882</v>
      </c>
      <c r="H394" s="21"/>
      <c r="I394" s="21"/>
      <c r="J394" s="21"/>
      <c r="K394" s="21">
        <v>669.2</v>
      </c>
      <c r="L394" s="21">
        <v>9.0942718000000006E-2</v>
      </c>
      <c r="M394" s="21"/>
      <c r="N394" s="21"/>
      <c r="O394" s="21"/>
      <c r="P394" s="21">
        <v>669.2</v>
      </c>
      <c r="Q394" s="21">
        <v>8.6059123000000001E-2</v>
      </c>
      <c r="R394" s="21"/>
      <c r="S394" s="21"/>
      <c r="T394" s="21"/>
      <c r="U394" s="21">
        <v>669.2</v>
      </c>
      <c r="V394" s="21">
        <v>0.109799297</v>
      </c>
    </row>
    <row r="395" spans="1:22" ht="15.75" x14ac:dyDescent="0.25">
      <c r="A395" s="21"/>
      <c r="B395" s="21">
        <v>669.9</v>
      </c>
      <c r="C395" s="21">
        <v>0.104825338</v>
      </c>
      <c r="D395" s="21"/>
      <c r="E395" s="21"/>
      <c r="F395" s="21">
        <v>669.9</v>
      </c>
      <c r="G395" s="21">
        <v>0.105939745</v>
      </c>
      <c r="H395" s="21"/>
      <c r="I395" s="21"/>
      <c r="J395" s="21"/>
      <c r="K395" s="21">
        <v>669.9</v>
      </c>
      <c r="L395" s="21">
        <v>8.9220468999999997E-2</v>
      </c>
      <c r="M395" s="21"/>
      <c r="N395" s="21"/>
      <c r="O395" s="21"/>
      <c r="P395" s="21">
        <v>669.9</v>
      </c>
      <c r="Q395" s="21">
        <v>8.4174139999999995E-2</v>
      </c>
      <c r="R395" s="21"/>
      <c r="S395" s="21"/>
      <c r="T395" s="21"/>
      <c r="U395" s="21">
        <v>669.9</v>
      </c>
      <c r="V395" s="21">
        <v>0.107803467</v>
      </c>
    </row>
    <row r="396" spans="1:22" ht="15.75" x14ac:dyDescent="0.25">
      <c r="A396" s="21"/>
      <c r="B396" s="21">
        <v>670.7</v>
      </c>
      <c r="C396" s="21">
        <v>0.104160589</v>
      </c>
      <c r="D396" s="21"/>
      <c r="E396" s="21"/>
      <c r="F396" s="21">
        <v>670.7</v>
      </c>
      <c r="G396" s="21">
        <v>0.103145522</v>
      </c>
      <c r="H396" s="21"/>
      <c r="I396" s="21"/>
      <c r="J396" s="21"/>
      <c r="K396" s="21">
        <v>670.7</v>
      </c>
      <c r="L396" s="21">
        <v>8.8723472999999997E-2</v>
      </c>
      <c r="M396" s="21"/>
      <c r="N396" s="21"/>
      <c r="O396" s="21"/>
      <c r="P396" s="21">
        <v>670.7</v>
      </c>
      <c r="Q396" s="21">
        <v>8.3474556000000005E-2</v>
      </c>
      <c r="R396" s="21"/>
      <c r="S396" s="21"/>
      <c r="T396" s="21"/>
      <c r="U396" s="21">
        <v>670.7</v>
      </c>
      <c r="V396" s="21">
        <v>0.107692907</v>
      </c>
    </row>
    <row r="397" spans="1:22" ht="15.75" x14ac:dyDescent="0.25">
      <c r="A397" s="21"/>
      <c r="B397" s="21">
        <v>671.4</v>
      </c>
      <c r="C397" s="21">
        <v>0.102895107</v>
      </c>
      <c r="D397" s="21"/>
      <c r="E397" s="21"/>
      <c r="F397" s="21">
        <v>671.4</v>
      </c>
      <c r="G397" s="21">
        <v>0.10036548300000001</v>
      </c>
      <c r="H397" s="21"/>
      <c r="I397" s="21"/>
      <c r="J397" s="21"/>
      <c r="K397" s="21">
        <v>671.4</v>
      </c>
      <c r="L397" s="21">
        <v>8.8435982999999996E-2</v>
      </c>
      <c r="M397" s="21"/>
      <c r="N397" s="21"/>
      <c r="O397" s="21"/>
      <c r="P397" s="21">
        <v>671.4</v>
      </c>
      <c r="Q397" s="21">
        <v>8.2971017999999994E-2</v>
      </c>
      <c r="R397" s="21"/>
      <c r="S397" s="21"/>
      <c r="T397" s="21"/>
      <c r="U397" s="21">
        <v>671.4</v>
      </c>
      <c r="V397" s="21">
        <v>0.10698101</v>
      </c>
    </row>
    <row r="398" spans="1:22" ht="15.75" x14ac:dyDescent="0.25">
      <c r="A398" s="21"/>
      <c r="B398" s="21">
        <v>672.1</v>
      </c>
      <c r="C398" s="21">
        <v>0.101457082</v>
      </c>
      <c r="D398" s="21"/>
      <c r="E398" s="21"/>
      <c r="F398" s="21">
        <v>672.1</v>
      </c>
      <c r="G398" s="21">
        <v>9.7162188999999996E-2</v>
      </c>
      <c r="H398" s="21"/>
      <c r="I398" s="21"/>
      <c r="J398" s="21"/>
      <c r="K398" s="21">
        <v>672.1</v>
      </c>
      <c r="L398" s="21">
        <v>8.6660733000000004E-2</v>
      </c>
      <c r="M398" s="21"/>
      <c r="N398" s="21"/>
      <c r="O398" s="21"/>
      <c r="P398" s="21">
        <v>672.1</v>
      </c>
      <c r="Q398" s="21">
        <v>8.1389154000000005E-2</v>
      </c>
      <c r="R398" s="21"/>
      <c r="S398" s="21"/>
      <c r="T398" s="21"/>
      <c r="U398" s="21">
        <v>672.1</v>
      </c>
      <c r="V398" s="21">
        <v>0.105489207</v>
      </c>
    </row>
    <row r="399" spans="1:22" ht="15.75" x14ac:dyDescent="0.25">
      <c r="A399" s="21"/>
      <c r="B399" s="21">
        <v>672.9</v>
      </c>
      <c r="C399" s="21">
        <v>0.10014081499999999</v>
      </c>
      <c r="D399" s="21"/>
      <c r="E399" s="21"/>
      <c r="F399" s="21">
        <v>672.9</v>
      </c>
      <c r="G399" s="21">
        <v>9.5076618000000002E-2</v>
      </c>
      <c r="H399" s="21"/>
      <c r="I399" s="21"/>
      <c r="J399" s="21"/>
      <c r="K399" s="21">
        <v>672.9</v>
      </c>
      <c r="L399" s="21">
        <v>8.6455418000000006E-2</v>
      </c>
      <c r="M399" s="21"/>
      <c r="N399" s="21"/>
      <c r="O399" s="21"/>
      <c r="P399" s="21">
        <v>672.9</v>
      </c>
      <c r="Q399" s="21">
        <v>8.1375218999999999E-2</v>
      </c>
      <c r="R399" s="21"/>
      <c r="S399" s="21"/>
      <c r="T399" s="21"/>
      <c r="U399" s="21">
        <v>672.9</v>
      </c>
      <c r="V399" s="21">
        <v>0.10556628999999999</v>
      </c>
    </row>
    <row r="400" spans="1:22" ht="15.75" x14ac:dyDescent="0.25">
      <c r="A400" s="21"/>
      <c r="B400" s="21">
        <v>673.6</v>
      </c>
      <c r="C400" s="21">
        <v>9.8952129999999999E-2</v>
      </c>
      <c r="D400" s="21"/>
      <c r="E400" s="21"/>
      <c r="F400" s="21">
        <v>673.6</v>
      </c>
      <c r="G400" s="21">
        <v>9.2660100999999995E-2</v>
      </c>
      <c r="H400" s="21"/>
      <c r="I400" s="21"/>
      <c r="J400" s="21"/>
      <c r="K400" s="21">
        <v>673.6</v>
      </c>
      <c r="L400" s="21">
        <v>8.5299527E-2</v>
      </c>
      <c r="M400" s="21"/>
      <c r="N400" s="21"/>
      <c r="O400" s="21"/>
      <c r="P400" s="21">
        <v>673.6</v>
      </c>
      <c r="Q400" s="21">
        <v>7.9608499999999999E-2</v>
      </c>
      <c r="R400" s="21"/>
      <c r="S400" s="21"/>
      <c r="T400" s="21"/>
      <c r="U400" s="21">
        <v>673.6</v>
      </c>
      <c r="V400" s="21">
        <v>0.104250521</v>
      </c>
    </row>
    <row r="401" spans="1:22" ht="15.75" x14ac:dyDescent="0.25">
      <c r="A401" s="21"/>
      <c r="B401" s="21">
        <v>674.3</v>
      </c>
      <c r="C401" s="21">
        <v>9.8625807999999995E-2</v>
      </c>
      <c r="D401" s="21"/>
      <c r="E401" s="21"/>
      <c r="F401" s="21">
        <v>674.3</v>
      </c>
      <c r="G401" s="21">
        <v>9.1584023000000001E-2</v>
      </c>
      <c r="H401" s="21"/>
      <c r="I401" s="21"/>
      <c r="J401" s="21"/>
      <c r="K401" s="21">
        <v>674.3</v>
      </c>
      <c r="L401" s="21">
        <v>8.5702325999999995E-2</v>
      </c>
      <c r="M401" s="21"/>
      <c r="N401" s="21"/>
      <c r="O401" s="21"/>
      <c r="P401" s="21">
        <v>674.3</v>
      </c>
      <c r="Q401" s="21">
        <v>8.0244099999999999E-2</v>
      </c>
      <c r="R401" s="21"/>
      <c r="S401" s="21"/>
      <c r="T401" s="21"/>
      <c r="U401" s="21">
        <v>674.3</v>
      </c>
      <c r="V401" s="21">
        <v>0.10520655600000001</v>
      </c>
    </row>
    <row r="402" spans="1:22" ht="15.75" x14ac:dyDescent="0.25">
      <c r="A402" s="21"/>
      <c r="B402" s="21">
        <v>675</v>
      </c>
      <c r="C402" s="21">
        <v>9.7972315000000004E-2</v>
      </c>
      <c r="D402" s="21"/>
      <c r="E402" s="21"/>
      <c r="F402" s="21">
        <v>675</v>
      </c>
      <c r="G402" s="21">
        <v>8.9347846999999994E-2</v>
      </c>
      <c r="H402" s="21"/>
      <c r="I402" s="21"/>
      <c r="J402" s="21"/>
      <c r="K402" s="21">
        <v>675</v>
      </c>
      <c r="L402" s="21">
        <v>8.5099955000000005E-2</v>
      </c>
      <c r="M402" s="21"/>
      <c r="N402" s="21"/>
      <c r="O402" s="21"/>
      <c r="P402" s="21">
        <v>675</v>
      </c>
      <c r="Q402" s="21">
        <v>7.9230929000000005E-2</v>
      </c>
      <c r="R402" s="21"/>
      <c r="S402" s="21"/>
      <c r="T402" s="21"/>
      <c r="U402" s="21">
        <v>675</v>
      </c>
      <c r="V402" s="21">
        <v>0.104058569</v>
      </c>
    </row>
    <row r="403" spans="1:22" ht="15.75" x14ac:dyDescent="0.25">
      <c r="A403" s="21"/>
      <c r="B403" s="21">
        <v>675.8</v>
      </c>
      <c r="C403" s="21">
        <v>9.7338540000000001E-2</v>
      </c>
      <c r="D403" s="21"/>
      <c r="E403" s="21"/>
      <c r="F403" s="21">
        <v>675.8</v>
      </c>
      <c r="G403" s="21">
        <v>8.7488650000000001E-2</v>
      </c>
      <c r="H403" s="21"/>
      <c r="I403" s="21"/>
      <c r="J403" s="21"/>
      <c r="K403" s="21">
        <v>675.8</v>
      </c>
      <c r="L403" s="21">
        <v>8.4308691000000005E-2</v>
      </c>
      <c r="M403" s="21"/>
      <c r="N403" s="21"/>
      <c r="O403" s="21"/>
      <c r="P403" s="21">
        <v>675.8</v>
      </c>
      <c r="Q403" s="21">
        <v>7.9007043999999998E-2</v>
      </c>
      <c r="R403" s="21"/>
      <c r="S403" s="21"/>
      <c r="T403" s="21"/>
      <c r="U403" s="21">
        <v>675.8</v>
      </c>
      <c r="V403" s="21">
        <v>0.104557045</v>
      </c>
    </row>
    <row r="404" spans="1:22" ht="15.75" x14ac:dyDescent="0.25">
      <c r="A404" s="21"/>
      <c r="B404" s="21">
        <v>676.5</v>
      </c>
      <c r="C404" s="21">
        <v>9.5909389999999997E-2</v>
      </c>
      <c r="D404" s="21"/>
      <c r="E404" s="21"/>
      <c r="F404" s="21">
        <v>676.5</v>
      </c>
      <c r="G404" s="21">
        <v>8.5760434999999996E-2</v>
      </c>
      <c r="H404" s="21"/>
      <c r="I404" s="21"/>
      <c r="J404" s="21"/>
      <c r="K404" s="21">
        <v>676.5</v>
      </c>
      <c r="L404" s="21">
        <v>8.4019728000000002E-2</v>
      </c>
      <c r="M404" s="21"/>
      <c r="N404" s="21"/>
      <c r="O404" s="21"/>
      <c r="P404" s="21">
        <v>676.5</v>
      </c>
      <c r="Q404" s="21">
        <v>7.8702628999999996E-2</v>
      </c>
      <c r="R404" s="21"/>
      <c r="S404" s="21"/>
      <c r="T404" s="21"/>
      <c r="U404" s="21">
        <v>676.5</v>
      </c>
      <c r="V404" s="21">
        <v>0.103914465</v>
      </c>
    </row>
    <row r="405" spans="1:22" ht="15.75" x14ac:dyDescent="0.25">
      <c r="A405" s="21"/>
      <c r="B405" s="21">
        <v>677.2</v>
      </c>
      <c r="C405" s="21">
        <v>9.4626666999999998E-2</v>
      </c>
      <c r="D405" s="21"/>
      <c r="E405" s="21"/>
      <c r="F405" s="21">
        <v>677.2</v>
      </c>
      <c r="G405" s="21">
        <v>8.3240724000000002E-2</v>
      </c>
      <c r="H405" s="21"/>
      <c r="I405" s="21"/>
      <c r="J405" s="21"/>
      <c r="K405" s="21">
        <v>677.2</v>
      </c>
      <c r="L405" s="21">
        <v>8.1992941E-2</v>
      </c>
      <c r="M405" s="21"/>
      <c r="N405" s="21"/>
      <c r="O405" s="21"/>
      <c r="P405" s="21">
        <v>677.2</v>
      </c>
      <c r="Q405" s="21">
        <v>7.7242427000000002E-2</v>
      </c>
      <c r="R405" s="21"/>
      <c r="S405" s="21"/>
      <c r="T405" s="21"/>
      <c r="U405" s="21">
        <v>677.2</v>
      </c>
      <c r="V405" s="21">
        <v>0.102731242</v>
      </c>
    </row>
    <row r="406" spans="1:22" ht="15.75" x14ac:dyDescent="0.25">
      <c r="A406" s="21"/>
      <c r="B406" s="21">
        <v>678</v>
      </c>
      <c r="C406" s="21">
        <v>9.3735615999999994E-2</v>
      </c>
      <c r="D406" s="21"/>
      <c r="E406" s="21"/>
      <c r="F406" s="21">
        <v>678</v>
      </c>
      <c r="G406" s="21">
        <v>8.2408967999999999E-2</v>
      </c>
      <c r="H406" s="21"/>
      <c r="I406" s="21"/>
      <c r="J406" s="21"/>
      <c r="K406" s="21">
        <v>678</v>
      </c>
      <c r="L406" s="21">
        <v>8.2641397000000005E-2</v>
      </c>
      <c r="M406" s="21"/>
      <c r="N406" s="21"/>
      <c r="O406" s="21"/>
      <c r="P406" s="21">
        <v>678</v>
      </c>
      <c r="Q406" s="21">
        <v>7.8002949000000002E-2</v>
      </c>
      <c r="R406" s="21"/>
      <c r="S406" s="21"/>
      <c r="T406" s="21"/>
      <c r="U406" s="21">
        <v>678</v>
      </c>
      <c r="V406" s="21">
        <v>0.10326890699999999</v>
      </c>
    </row>
    <row r="407" spans="1:22" ht="15.75" x14ac:dyDescent="0.25">
      <c r="A407" s="21"/>
      <c r="B407" s="21">
        <v>678.7</v>
      </c>
      <c r="C407" s="21">
        <v>9.2947413000000006E-2</v>
      </c>
      <c r="D407" s="21"/>
      <c r="E407" s="21"/>
      <c r="F407" s="21">
        <v>678.7</v>
      </c>
      <c r="G407" s="21">
        <v>8.0102480000000004E-2</v>
      </c>
      <c r="H407" s="21"/>
      <c r="I407" s="21"/>
      <c r="J407" s="21"/>
      <c r="K407" s="21">
        <v>678.7</v>
      </c>
      <c r="L407" s="21">
        <v>8.0356970999999999E-2</v>
      </c>
      <c r="M407" s="21"/>
      <c r="N407" s="21"/>
      <c r="O407" s="21"/>
      <c r="P407" s="21">
        <v>678.7</v>
      </c>
      <c r="Q407" s="21">
        <v>7.5379089999999996E-2</v>
      </c>
      <c r="R407" s="21"/>
      <c r="S407" s="21"/>
      <c r="T407" s="21"/>
      <c r="U407" s="21">
        <v>678.7</v>
      </c>
      <c r="V407" s="21">
        <v>0.100740393</v>
      </c>
    </row>
    <row r="408" spans="1:22" ht="15.75" x14ac:dyDescent="0.25">
      <c r="A408" s="21"/>
      <c r="B408" s="21">
        <v>679.4</v>
      </c>
      <c r="C408" s="21">
        <v>9.2781710000000003E-2</v>
      </c>
      <c r="D408" s="21"/>
      <c r="E408" s="21"/>
      <c r="F408" s="21">
        <v>679.4</v>
      </c>
      <c r="G408" s="21">
        <v>8.0201304000000001E-2</v>
      </c>
      <c r="H408" s="21"/>
      <c r="I408" s="21"/>
      <c r="J408" s="21"/>
      <c r="K408" s="21">
        <v>679.4</v>
      </c>
      <c r="L408" s="21">
        <v>8.1159430000000005E-2</v>
      </c>
      <c r="M408" s="21"/>
      <c r="N408" s="21"/>
      <c r="O408" s="21"/>
      <c r="P408" s="21">
        <v>679.4</v>
      </c>
      <c r="Q408" s="21">
        <v>7.6199217999999999E-2</v>
      </c>
      <c r="R408" s="21"/>
      <c r="S408" s="21"/>
      <c r="T408" s="21"/>
      <c r="U408" s="21">
        <v>679.4</v>
      </c>
      <c r="V408" s="21">
        <v>0.10272149699999999</v>
      </c>
    </row>
    <row r="409" spans="1:22" ht="15.75" x14ac:dyDescent="0.25">
      <c r="A409" s="21"/>
      <c r="B409" s="21">
        <v>680.1</v>
      </c>
      <c r="C409" s="21">
        <v>9.1989868000000002E-2</v>
      </c>
      <c r="D409" s="21"/>
      <c r="E409" s="21"/>
      <c r="F409" s="21">
        <v>680.1</v>
      </c>
      <c r="G409" s="21">
        <v>7.8735264999999999E-2</v>
      </c>
      <c r="H409" s="21"/>
      <c r="I409" s="21"/>
      <c r="J409" s="21"/>
      <c r="K409" s="21">
        <v>680.1</v>
      </c>
      <c r="L409" s="21">
        <v>7.9384342999999996E-2</v>
      </c>
      <c r="M409" s="21"/>
      <c r="N409" s="21"/>
      <c r="O409" s="21"/>
      <c r="P409" s="21">
        <v>680.1</v>
      </c>
      <c r="Q409" s="21">
        <v>7.4561403999999998E-2</v>
      </c>
      <c r="R409" s="21"/>
      <c r="S409" s="21"/>
      <c r="T409" s="21"/>
      <c r="U409" s="21">
        <v>680.1</v>
      </c>
      <c r="V409" s="21">
        <v>0.10089440299999999</v>
      </c>
    </row>
    <row r="410" spans="1:22" ht="15.75" x14ac:dyDescent="0.25">
      <c r="A410" s="21"/>
      <c r="B410" s="21">
        <v>680.9</v>
      </c>
      <c r="C410" s="21">
        <v>9.1600895000000002E-2</v>
      </c>
      <c r="D410" s="21"/>
      <c r="E410" s="21"/>
      <c r="F410" s="21">
        <v>680.9</v>
      </c>
      <c r="G410" s="21">
        <v>7.8167175000000005E-2</v>
      </c>
      <c r="H410" s="21"/>
      <c r="I410" s="21"/>
      <c r="J410" s="21"/>
      <c r="K410" s="21">
        <v>680.9</v>
      </c>
      <c r="L410" s="21">
        <v>7.9011387000000002E-2</v>
      </c>
      <c r="M410" s="21"/>
      <c r="N410" s="21"/>
      <c r="O410" s="21"/>
      <c r="P410" s="21">
        <v>680.9</v>
      </c>
      <c r="Q410" s="21">
        <v>7.5077194E-2</v>
      </c>
      <c r="R410" s="21"/>
      <c r="S410" s="21"/>
      <c r="T410" s="21"/>
      <c r="U410" s="21">
        <v>680.9</v>
      </c>
      <c r="V410" s="21">
        <v>0.10227739299999999</v>
      </c>
    </row>
    <row r="411" spans="1:22" ht="15.75" x14ac:dyDescent="0.25">
      <c r="A411" s="21"/>
      <c r="B411" s="21">
        <v>681.6</v>
      </c>
      <c r="C411" s="21">
        <v>9.0778278000000004E-2</v>
      </c>
      <c r="D411" s="21"/>
      <c r="E411" s="21"/>
      <c r="F411" s="21">
        <v>681.6</v>
      </c>
      <c r="G411" s="21">
        <v>7.6923513999999998E-2</v>
      </c>
      <c r="H411" s="21"/>
      <c r="I411" s="21"/>
      <c r="J411" s="21"/>
      <c r="K411" s="21">
        <v>681.6</v>
      </c>
      <c r="L411" s="21">
        <v>7.9009316999999996E-2</v>
      </c>
      <c r="M411" s="21"/>
      <c r="N411" s="21"/>
      <c r="O411" s="21"/>
      <c r="P411" s="21">
        <v>681.6</v>
      </c>
      <c r="Q411" s="21">
        <v>7.4663244000000004E-2</v>
      </c>
      <c r="R411" s="21"/>
      <c r="S411" s="21"/>
      <c r="T411" s="21"/>
      <c r="U411" s="21">
        <v>681.6</v>
      </c>
      <c r="V411" s="21">
        <v>0.101197305</v>
      </c>
    </row>
    <row r="412" spans="1:22" ht="15.75" x14ac:dyDescent="0.25">
      <c r="A412" s="21"/>
      <c r="B412" s="21">
        <v>682.3</v>
      </c>
      <c r="C412" s="21">
        <v>9.0137902000000006E-2</v>
      </c>
      <c r="D412" s="21"/>
      <c r="E412" s="21"/>
      <c r="F412" s="21">
        <v>682.3</v>
      </c>
      <c r="G412" s="21">
        <v>7.4894507999999999E-2</v>
      </c>
      <c r="H412" s="21"/>
      <c r="I412" s="21"/>
      <c r="J412" s="21"/>
      <c r="K412" s="21">
        <v>682.3</v>
      </c>
      <c r="L412" s="21">
        <v>7.7949035E-2</v>
      </c>
      <c r="M412" s="21"/>
      <c r="N412" s="21"/>
      <c r="O412" s="21"/>
      <c r="P412" s="21">
        <v>682.3</v>
      </c>
      <c r="Q412" s="21">
        <v>7.2906069000000004E-2</v>
      </c>
      <c r="R412" s="21"/>
      <c r="S412" s="21"/>
      <c r="T412" s="21"/>
      <c r="U412" s="21">
        <v>682.3</v>
      </c>
      <c r="V412" s="21">
        <v>0.100292432</v>
      </c>
    </row>
    <row r="413" spans="1:22" ht="15.75" x14ac:dyDescent="0.25">
      <c r="A413" s="21"/>
      <c r="B413" s="21">
        <v>683.1</v>
      </c>
      <c r="C413" s="21">
        <v>8.9803767000000007E-2</v>
      </c>
      <c r="D413" s="21"/>
      <c r="E413" s="21"/>
      <c r="F413" s="21">
        <v>683.1</v>
      </c>
      <c r="G413" s="21">
        <v>7.4397611000000002E-2</v>
      </c>
      <c r="H413" s="21"/>
      <c r="I413" s="21"/>
      <c r="J413" s="21"/>
      <c r="K413" s="21">
        <v>683.1</v>
      </c>
      <c r="L413" s="21">
        <v>7.8698639000000001E-2</v>
      </c>
      <c r="M413" s="21"/>
      <c r="N413" s="21"/>
      <c r="O413" s="21"/>
      <c r="P413" s="21">
        <v>683.1</v>
      </c>
      <c r="Q413" s="21">
        <v>7.2889488000000002E-2</v>
      </c>
      <c r="R413" s="21"/>
      <c r="S413" s="21"/>
      <c r="T413" s="21"/>
      <c r="U413" s="21">
        <v>683.1</v>
      </c>
      <c r="V413" s="21">
        <v>0.10026023100000001</v>
      </c>
    </row>
    <row r="414" spans="1:22" ht="15.75" x14ac:dyDescent="0.25">
      <c r="A414" s="21"/>
      <c r="B414" s="21">
        <v>683.8</v>
      </c>
      <c r="C414" s="21">
        <v>8.9354714000000002E-2</v>
      </c>
      <c r="D414" s="21"/>
      <c r="E414" s="21"/>
      <c r="F414" s="21">
        <v>683.8</v>
      </c>
      <c r="G414" s="21">
        <v>7.2980796000000001E-2</v>
      </c>
      <c r="H414" s="21"/>
      <c r="I414" s="21"/>
      <c r="J414" s="21"/>
      <c r="K414" s="21">
        <v>683.8</v>
      </c>
      <c r="L414" s="21">
        <v>7.7137108999999995E-2</v>
      </c>
      <c r="M414" s="21"/>
      <c r="N414" s="21"/>
      <c r="O414" s="21"/>
      <c r="P414" s="21">
        <v>683.8</v>
      </c>
      <c r="Q414" s="21">
        <v>7.1642042000000003E-2</v>
      </c>
      <c r="R414" s="21"/>
      <c r="S414" s="21"/>
      <c r="T414" s="21"/>
      <c r="U414" s="21">
        <v>683.8</v>
      </c>
      <c r="V414" s="21">
        <v>9.9037952999999998E-2</v>
      </c>
    </row>
    <row r="415" spans="1:22" ht="15.75" x14ac:dyDescent="0.25">
      <c r="A415" s="21"/>
      <c r="B415" s="21">
        <v>684.5</v>
      </c>
      <c r="C415" s="21">
        <v>8.9242923000000002E-2</v>
      </c>
      <c r="D415" s="21"/>
      <c r="E415" s="21"/>
      <c r="F415" s="21">
        <v>684.5</v>
      </c>
      <c r="G415" s="21">
        <v>7.3097673000000002E-2</v>
      </c>
      <c r="H415" s="21"/>
      <c r="I415" s="21"/>
      <c r="J415" s="21"/>
      <c r="K415" s="21">
        <v>684.5</v>
      </c>
      <c r="L415" s="21">
        <v>7.6989313000000004E-2</v>
      </c>
      <c r="M415" s="21"/>
      <c r="N415" s="21"/>
      <c r="O415" s="21"/>
      <c r="P415" s="21">
        <v>684.5</v>
      </c>
      <c r="Q415" s="21">
        <v>7.2156415000000002E-2</v>
      </c>
      <c r="R415" s="21"/>
      <c r="S415" s="21"/>
      <c r="T415" s="21"/>
      <c r="U415" s="21">
        <v>684.5</v>
      </c>
      <c r="V415" s="21">
        <v>9.8754189000000006E-2</v>
      </c>
    </row>
    <row r="416" spans="1:22" ht="15.75" x14ac:dyDescent="0.25">
      <c r="A416" s="21"/>
      <c r="B416" s="21">
        <v>685.2</v>
      </c>
      <c r="C416" s="21">
        <v>8.8513405000000003E-2</v>
      </c>
      <c r="D416" s="21"/>
      <c r="E416" s="21"/>
      <c r="F416" s="21">
        <v>685.2</v>
      </c>
      <c r="G416" s="21">
        <v>7.1695600999999998E-2</v>
      </c>
      <c r="H416" s="21"/>
      <c r="I416" s="21"/>
      <c r="J416" s="21"/>
      <c r="K416" s="21">
        <v>685.2</v>
      </c>
      <c r="L416" s="21">
        <v>7.63794E-2</v>
      </c>
      <c r="M416" s="21"/>
      <c r="N416" s="21"/>
      <c r="O416" s="21"/>
      <c r="P416" s="21">
        <v>685.2</v>
      </c>
      <c r="Q416" s="21">
        <v>7.1298298999999996E-2</v>
      </c>
      <c r="R416" s="21"/>
      <c r="S416" s="21"/>
      <c r="T416" s="21"/>
      <c r="U416" s="21">
        <v>685.2</v>
      </c>
      <c r="V416" s="21">
        <v>9.8066735000000002E-2</v>
      </c>
    </row>
    <row r="417" spans="1:22" ht="15.75" x14ac:dyDescent="0.25">
      <c r="A417" s="21"/>
      <c r="B417" s="21">
        <v>686</v>
      </c>
      <c r="C417" s="21">
        <v>8.7837220999999993E-2</v>
      </c>
      <c r="D417" s="21"/>
      <c r="E417" s="21"/>
      <c r="F417" s="21">
        <v>686</v>
      </c>
      <c r="G417" s="21">
        <v>7.0715323999999996E-2</v>
      </c>
      <c r="H417" s="21"/>
      <c r="I417" s="21"/>
      <c r="J417" s="21"/>
      <c r="K417" s="21">
        <v>686</v>
      </c>
      <c r="L417" s="21">
        <v>7.5108991999999999E-2</v>
      </c>
      <c r="M417" s="21"/>
      <c r="N417" s="21"/>
      <c r="O417" s="21"/>
      <c r="P417" s="21">
        <v>686</v>
      </c>
      <c r="Q417" s="21">
        <v>7.0491181999999999E-2</v>
      </c>
      <c r="R417" s="21"/>
      <c r="S417" s="21"/>
      <c r="T417" s="21"/>
      <c r="U417" s="21">
        <v>686</v>
      </c>
      <c r="V417" s="21">
        <v>9.7668563999999999E-2</v>
      </c>
    </row>
    <row r="418" spans="1:22" ht="15.75" x14ac:dyDescent="0.25">
      <c r="A418" s="21"/>
      <c r="B418" s="21">
        <v>686.7</v>
      </c>
      <c r="C418" s="21">
        <v>8.7068561000000003E-2</v>
      </c>
      <c r="D418" s="21"/>
      <c r="E418" s="21"/>
      <c r="F418" s="21">
        <v>686.7</v>
      </c>
      <c r="G418" s="21">
        <v>7.0167469999999996E-2</v>
      </c>
      <c r="H418" s="21"/>
      <c r="I418" s="21"/>
      <c r="J418" s="21"/>
      <c r="K418" s="21">
        <v>686.7</v>
      </c>
      <c r="L418" s="21">
        <v>7.5447836000000004E-2</v>
      </c>
      <c r="M418" s="21"/>
      <c r="N418" s="21"/>
      <c r="O418" s="21"/>
      <c r="P418" s="21">
        <v>686.7</v>
      </c>
      <c r="Q418" s="21">
        <v>7.0717199999999994E-2</v>
      </c>
      <c r="R418" s="21"/>
      <c r="S418" s="21"/>
      <c r="T418" s="21"/>
      <c r="U418" s="21">
        <v>686.7</v>
      </c>
      <c r="V418" s="21">
        <v>9.8395026999999996E-2</v>
      </c>
    </row>
    <row r="419" spans="1:22" ht="15.75" x14ac:dyDescent="0.25">
      <c r="A419" s="21"/>
      <c r="B419" s="21">
        <v>687.4</v>
      </c>
      <c r="C419" s="21">
        <v>8.6931331000000001E-2</v>
      </c>
      <c r="D419" s="21"/>
      <c r="E419" s="21"/>
      <c r="F419" s="21">
        <v>687.4</v>
      </c>
      <c r="G419" s="21">
        <v>6.9097911999999997E-2</v>
      </c>
      <c r="H419" s="21"/>
      <c r="I419" s="21"/>
      <c r="J419" s="21"/>
      <c r="K419" s="21">
        <v>687.4</v>
      </c>
      <c r="L419" s="21">
        <v>7.4093869000000007E-2</v>
      </c>
      <c r="M419" s="21"/>
      <c r="N419" s="21"/>
      <c r="O419" s="21"/>
      <c r="P419" s="21">
        <v>687.4</v>
      </c>
      <c r="Q419" s="21">
        <v>6.9208496999999994E-2</v>
      </c>
      <c r="R419" s="21"/>
      <c r="S419" s="21"/>
      <c r="T419" s="21"/>
      <c r="U419" s="21">
        <v>687.4</v>
      </c>
      <c r="V419" s="21">
        <v>9.7082334000000006E-2</v>
      </c>
    </row>
    <row r="420" spans="1:22" ht="15.75" x14ac:dyDescent="0.25">
      <c r="A420" s="21"/>
      <c r="B420" s="21">
        <v>688.2</v>
      </c>
      <c r="C420" s="21">
        <v>8.6653804000000001E-2</v>
      </c>
      <c r="D420" s="21"/>
      <c r="E420" s="21"/>
      <c r="F420" s="21">
        <v>688.2</v>
      </c>
      <c r="G420" s="21">
        <v>6.9115179999999998E-2</v>
      </c>
      <c r="H420" s="21"/>
      <c r="I420" s="21"/>
      <c r="J420" s="21"/>
      <c r="K420" s="21">
        <v>688.2</v>
      </c>
      <c r="L420" s="21">
        <v>7.4841519999999995E-2</v>
      </c>
      <c r="M420" s="21"/>
      <c r="N420" s="21"/>
      <c r="O420" s="21"/>
      <c r="P420" s="21">
        <v>688.2</v>
      </c>
      <c r="Q420" s="21">
        <v>6.9301271999999997E-2</v>
      </c>
      <c r="R420" s="21"/>
      <c r="S420" s="21"/>
      <c r="T420" s="21"/>
      <c r="U420" s="21">
        <v>688.2</v>
      </c>
      <c r="V420" s="21">
        <v>9.8027325999999998E-2</v>
      </c>
    </row>
    <row r="421" spans="1:22" ht="15.75" x14ac:dyDescent="0.25">
      <c r="A421" s="21"/>
      <c r="B421" s="21">
        <v>688.9</v>
      </c>
      <c r="C421" s="21">
        <v>8.6624990999999998E-2</v>
      </c>
      <c r="D421" s="21"/>
      <c r="E421" s="21"/>
      <c r="F421" s="21">
        <v>688.9</v>
      </c>
      <c r="G421" s="21">
        <v>6.8159750000000005E-2</v>
      </c>
      <c r="H421" s="21"/>
      <c r="I421" s="21"/>
      <c r="J421" s="21"/>
      <c r="K421" s="21">
        <v>688.9</v>
      </c>
      <c r="L421" s="21">
        <v>7.3501331000000003E-2</v>
      </c>
      <c r="M421" s="21"/>
      <c r="N421" s="21"/>
      <c r="O421" s="21"/>
      <c r="P421" s="21">
        <v>688.9</v>
      </c>
      <c r="Q421" s="21">
        <v>6.7672099999999999E-2</v>
      </c>
      <c r="R421" s="21"/>
      <c r="S421" s="21"/>
      <c r="T421" s="21"/>
      <c r="U421" s="21">
        <v>688.9</v>
      </c>
      <c r="V421" s="21">
        <v>9.6366855000000001E-2</v>
      </c>
    </row>
    <row r="422" spans="1:22" ht="15.75" x14ac:dyDescent="0.25">
      <c r="A422" s="21"/>
      <c r="B422" s="21">
        <v>689.6</v>
      </c>
      <c r="C422" s="21">
        <v>8.5747713000000003E-2</v>
      </c>
      <c r="D422" s="21"/>
      <c r="E422" s="21"/>
      <c r="F422" s="21">
        <v>689.6</v>
      </c>
      <c r="G422" s="21">
        <v>6.7980231000000002E-2</v>
      </c>
      <c r="H422" s="21"/>
      <c r="I422" s="21"/>
      <c r="J422" s="21"/>
      <c r="K422" s="21">
        <v>689.6</v>
      </c>
      <c r="L422" s="21">
        <v>7.2204621999999996E-2</v>
      </c>
      <c r="M422" s="21"/>
      <c r="N422" s="21"/>
      <c r="O422" s="21"/>
      <c r="P422" s="21">
        <v>689.6</v>
      </c>
      <c r="Q422" s="21">
        <v>6.7525327999999996E-2</v>
      </c>
      <c r="R422" s="21"/>
      <c r="S422" s="21"/>
      <c r="T422" s="21"/>
      <c r="U422" s="21">
        <v>689.6</v>
      </c>
      <c r="V422" s="21">
        <v>9.6732041000000005E-2</v>
      </c>
    </row>
    <row r="423" spans="1:22" ht="15.75" x14ac:dyDescent="0.25">
      <c r="A423" s="21"/>
      <c r="B423" s="21">
        <v>690.3</v>
      </c>
      <c r="C423" s="21">
        <v>8.5085916999999997E-2</v>
      </c>
      <c r="D423" s="21"/>
      <c r="E423" s="21"/>
      <c r="F423" s="21">
        <v>690.3</v>
      </c>
      <c r="G423" s="21">
        <v>6.8028041999999997E-2</v>
      </c>
      <c r="H423" s="21"/>
      <c r="I423" s="21"/>
      <c r="J423" s="21"/>
      <c r="K423" s="21">
        <v>690.3</v>
      </c>
      <c r="L423" s="21">
        <v>7.1682917999999998E-2</v>
      </c>
      <c r="M423" s="21"/>
      <c r="N423" s="21"/>
      <c r="O423" s="21"/>
      <c r="P423" s="21">
        <v>690.3</v>
      </c>
      <c r="Q423" s="21">
        <v>6.7729030999999995E-2</v>
      </c>
      <c r="R423" s="21"/>
      <c r="S423" s="21"/>
      <c r="T423" s="21"/>
      <c r="U423" s="21">
        <v>690.3</v>
      </c>
      <c r="V423" s="21">
        <v>9.6068619999999993E-2</v>
      </c>
    </row>
    <row r="424" spans="1:22" ht="15.75" x14ac:dyDescent="0.25">
      <c r="A424" s="21"/>
      <c r="B424" s="21">
        <v>691.1</v>
      </c>
      <c r="C424" s="21">
        <v>8.5009771999999997E-2</v>
      </c>
      <c r="D424" s="21"/>
      <c r="E424" s="21"/>
      <c r="F424" s="21">
        <v>691.1</v>
      </c>
      <c r="G424" s="21">
        <v>6.7709529000000004E-2</v>
      </c>
      <c r="H424" s="21"/>
      <c r="I424" s="21"/>
      <c r="J424" s="21"/>
      <c r="K424" s="21">
        <v>691.1</v>
      </c>
      <c r="L424" s="21">
        <v>7.0028563000000002E-2</v>
      </c>
      <c r="M424" s="21"/>
      <c r="N424" s="21"/>
      <c r="O424" s="21"/>
      <c r="P424" s="21">
        <v>691.1</v>
      </c>
      <c r="Q424" s="21">
        <v>6.6718352999999994E-2</v>
      </c>
      <c r="R424" s="21"/>
      <c r="S424" s="21"/>
      <c r="T424" s="21"/>
      <c r="U424" s="21">
        <v>691.1</v>
      </c>
      <c r="V424" s="21">
        <v>9.6212550999999993E-2</v>
      </c>
    </row>
    <row r="425" spans="1:22" ht="15.75" x14ac:dyDescent="0.25">
      <c r="A425" s="21"/>
      <c r="B425" s="21">
        <v>691.8</v>
      </c>
      <c r="C425" s="21">
        <v>8.4995745999999997E-2</v>
      </c>
      <c r="D425" s="21"/>
      <c r="E425" s="21"/>
      <c r="F425" s="21">
        <v>691.8</v>
      </c>
      <c r="G425" s="21">
        <v>6.8474720000000003E-2</v>
      </c>
      <c r="H425" s="21"/>
      <c r="I425" s="21"/>
      <c r="J425" s="21"/>
      <c r="K425" s="21">
        <v>691.8</v>
      </c>
      <c r="L425" s="21">
        <v>7.1718016999999995E-2</v>
      </c>
      <c r="M425" s="21"/>
      <c r="N425" s="21"/>
      <c r="O425" s="21"/>
      <c r="P425" s="21">
        <v>691.8</v>
      </c>
      <c r="Q425" s="21">
        <v>6.8305147999999996E-2</v>
      </c>
      <c r="R425" s="21"/>
      <c r="S425" s="21"/>
      <c r="T425" s="21"/>
      <c r="U425" s="21">
        <v>691.8</v>
      </c>
      <c r="V425" s="21">
        <v>9.7333482999999998E-2</v>
      </c>
    </row>
    <row r="426" spans="1:22" ht="15.75" x14ac:dyDescent="0.25">
      <c r="A426" s="21"/>
      <c r="B426" s="21">
        <v>692.5</v>
      </c>
      <c r="C426" s="21">
        <v>8.4784521000000002E-2</v>
      </c>
      <c r="D426" s="21"/>
      <c r="E426" s="21"/>
      <c r="F426" s="21">
        <v>692.5</v>
      </c>
      <c r="G426" s="21">
        <v>6.6935485000000003E-2</v>
      </c>
      <c r="H426" s="21"/>
      <c r="I426" s="21"/>
      <c r="J426" s="21"/>
      <c r="K426" s="21">
        <v>692.5</v>
      </c>
      <c r="L426" s="21">
        <v>6.9639329999999999E-2</v>
      </c>
      <c r="M426" s="21"/>
      <c r="N426" s="21"/>
      <c r="O426" s="21"/>
      <c r="P426" s="21">
        <v>692.5</v>
      </c>
      <c r="Q426" s="21">
        <v>6.5975994999999996E-2</v>
      </c>
      <c r="R426" s="21"/>
      <c r="S426" s="21"/>
      <c r="T426" s="21"/>
      <c r="U426" s="21">
        <v>692.5</v>
      </c>
      <c r="V426" s="21">
        <v>9.5260947999999998E-2</v>
      </c>
    </row>
    <row r="427" spans="1:22" ht="15.75" x14ac:dyDescent="0.25">
      <c r="A427" s="21"/>
      <c r="B427" s="21">
        <v>693.3</v>
      </c>
      <c r="C427" s="21">
        <v>8.4302628000000004E-2</v>
      </c>
      <c r="D427" s="21"/>
      <c r="E427" s="21"/>
      <c r="F427" s="21">
        <v>693.3</v>
      </c>
      <c r="G427" s="21">
        <v>6.6858318999999999E-2</v>
      </c>
      <c r="H427" s="21"/>
      <c r="I427" s="21"/>
      <c r="J427" s="21"/>
      <c r="K427" s="21">
        <v>693.3</v>
      </c>
      <c r="L427" s="21">
        <v>7.0124277999999998E-2</v>
      </c>
      <c r="M427" s="21"/>
      <c r="N427" s="21"/>
      <c r="O427" s="21"/>
      <c r="P427" s="21">
        <v>693.3</v>
      </c>
      <c r="Q427" s="21">
        <v>6.6773213999999997E-2</v>
      </c>
      <c r="R427" s="21"/>
      <c r="S427" s="21"/>
      <c r="T427" s="21"/>
      <c r="U427" s="21">
        <v>693.3</v>
      </c>
      <c r="V427" s="21">
        <v>9.5749378999999996E-2</v>
      </c>
    </row>
    <row r="428" spans="1:22" ht="15.75" x14ac:dyDescent="0.25">
      <c r="A428" s="21"/>
      <c r="B428" s="21">
        <v>694</v>
      </c>
      <c r="C428" s="21">
        <v>8.3976284999999998E-2</v>
      </c>
      <c r="D428" s="21"/>
      <c r="E428" s="21"/>
      <c r="F428" s="21">
        <v>694</v>
      </c>
      <c r="G428" s="21">
        <v>6.565791E-2</v>
      </c>
      <c r="H428" s="21"/>
      <c r="I428" s="21"/>
      <c r="J428" s="21"/>
      <c r="K428" s="21">
        <v>694</v>
      </c>
      <c r="L428" s="21">
        <v>6.8692278999999995E-2</v>
      </c>
      <c r="M428" s="21"/>
      <c r="N428" s="21"/>
      <c r="O428" s="21"/>
      <c r="P428" s="21">
        <v>694</v>
      </c>
      <c r="Q428" s="21">
        <v>6.5325645000000002E-2</v>
      </c>
      <c r="R428" s="21"/>
      <c r="S428" s="21"/>
      <c r="T428" s="21"/>
      <c r="U428" s="21">
        <v>694</v>
      </c>
      <c r="V428" s="21">
        <v>9.4273692000000006E-2</v>
      </c>
    </row>
    <row r="429" spans="1:22" ht="15.75" x14ac:dyDescent="0.25">
      <c r="A429" s="21"/>
      <c r="B429" s="21">
        <v>694.7</v>
      </c>
      <c r="C429" s="21">
        <v>8.3946884999999999E-2</v>
      </c>
      <c r="D429" s="21"/>
      <c r="E429" s="21"/>
      <c r="F429" s="21">
        <v>694.7</v>
      </c>
      <c r="G429" s="21">
        <v>6.5486665999999999E-2</v>
      </c>
      <c r="H429" s="21"/>
      <c r="I429" s="21"/>
      <c r="J429" s="21"/>
      <c r="K429" s="21">
        <v>694.7</v>
      </c>
      <c r="L429" s="21">
        <v>6.7998065999999996E-2</v>
      </c>
      <c r="M429" s="21"/>
      <c r="N429" s="21"/>
      <c r="O429" s="21"/>
      <c r="P429" s="21">
        <v>694.7</v>
      </c>
      <c r="Q429" s="21">
        <v>6.4905208000000006E-2</v>
      </c>
      <c r="R429" s="21"/>
      <c r="S429" s="21"/>
      <c r="T429" s="21"/>
      <c r="U429" s="21">
        <v>694.7</v>
      </c>
      <c r="V429" s="21">
        <v>9.4192127E-2</v>
      </c>
    </row>
    <row r="430" spans="1:22" ht="15.75" x14ac:dyDescent="0.25">
      <c r="A430" s="21"/>
      <c r="B430" s="21">
        <v>695.4</v>
      </c>
      <c r="C430" s="21">
        <v>8.3396707E-2</v>
      </c>
      <c r="D430" s="21"/>
      <c r="E430" s="21"/>
      <c r="F430" s="21">
        <v>695.4</v>
      </c>
      <c r="G430" s="21">
        <v>6.5798367999999996E-2</v>
      </c>
      <c r="H430" s="21"/>
      <c r="I430" s="21"/>
      <c r="J430" s="21"/>
      <c r="K430" s="21">
        <v>695.4</v>
      </c>
      <c r="L430" s="21">
        <v>6.8426409999999993E-2</v>
      </c>
      <c r="M430" s="21"/>
      <c r="N430" s="21"/>
      <c r="O430" s="21"/>
      <c r="P430" s="21">
        <v>695.4</v>
      </c>
      <c r="Q430" s="21">
        <v>6.5385001999999998E-2</v>
      </c>
      <c r="R430" s="21"/>
      <c r="S430" s="21"/>
      <c r="T430" s="21"/>
      <c r="U430" s="21">
        <v>695.4</v>
      </c>
      <c r="V430" s="21">
        <v>9.4652457999999995E-2</v>
      </c>
    </row>
    <row r="431" spans="1:22" ht="15.75" x14ac:dyDescent="0.25">
      <c r="A431" s="21"/>
      <c r="B431" s="21">
        <v>696.2</v>
      </c>
      <c r="C431" s="21">
        <v>8.3234475000000002E-2</v>
      </c>
      <c r="D431" s="21"/>
      <c r="E431" s="21"/>
      <c r="F431" s="21">
        <v>696.2</v>
      </c>
      <c r="G431" s="21">
        <v>6.5199669000000002E-2</v>
      </c>
      <c r="H431" s="21"/>
      <c r="I431" s="21"/>
      <c r="J431" s="21"/>
      <c r="K431" s="21">
        <v>696.2</v>
      </c>
      <c r="L431" s="21">
        <v>6.6801224000000006E-2</v>
      </c>
      <c r="M431" s="21"/>
      <c r="N431" s="21"/>
      <c r="O431" s="21"/>
      <c r="P431" s="21">
        <v>696.2</v>
      </c>
      <c r="Q431" s="21">
        <v>6.3776061999999994E-2</v>
      </c>
      <c r="R431" s="21"/>
      <c r="S431" s="21"/>
      <c r="T431" s="21"/>
      <c r="U431" s="21">
        <v>696.2</v>
      </c>
      <c r="V431" s="21">
        <v>9.2835671999999994E-2</v>
      </c>
    </row>
    <row r="432" spans="1:22" ht="15.75" x14ac:dyDescent="0.25">
      <c r="A432" s="21"/>
      <c r="B432" s="21">
        <v>696.9</v>
      </c>
      <c r="C432" s="21">
        <v>8.2857484999999995E-2</v>
      </c>
      <c r="D432" s="21"/>
      <c r="E432" s="21"/>
      <c r="F432" s="21">
        <v>696.9</v>
      </c>
      <c r="G432" s="21">
        <v>6.5961881999999999E-2</v>
      </c>
      <c r="H432" s="21"/>
      <c r="I432" s="21"/>
      <c r="J432" s="21"/>
      <c r="K432" s="21">
        <v>696.9</v>
      </c>
      <c r="L432" s="21">
        <v>6.7493247000000006E-2</v>
      </c>
      <c r="M432" s="21"/>
      <c r="N432" s="21"/>
      <c r="O432" s="21"/>
      <c r="P432" s="21">
        <v>696.9</v>
      </c>
      <c r="Q432" s="21">
        <v>6.4892933999999999E-2</v>
      </c>
      <c r="R432" s="21"/>
      <c r="S432" s="21"/>
      <c r="T432" s="21"/>
      <c r="U432" s="21">
        <v>696.9</v>
      </c>
      <c r="V432" s="21">
        <v>9.4200821000000004E-2</v>
      </c>
    </row>
    <row r="433" spans="1:22" ht="15.75" x14ac:dyDescent="0.25">
      <c r="A433" s="21"/>
      <c r="B433" s="21">
        <v>697.6</v>
      </c>
      <c r="C433" s="21">
        <v>8.2797596000000001E-2</v>
      </c>
      <c r="D433" s="21"/>
      <c r="E433" s="21"/>
      <c r="F433" s="21">
        <v>697.6</v>
      </c>
      <c r="G433" s="21">
        <v>6.5544961999999998E-2</v>
      </c>
      <c r="H433" s="21"/>
      <c r="I433" s="21"/>
      <c r="J433" s="21"/>
      <c r="K433" s="21">
        <v>697.6</v>
      </c>
      <c r="L433" s="21">
        <v>6.6906565000000001E-2</v>
      </c>
      <c r="M433" s="21"/>
      <c r="N433" s="21"/>
      <c r="O433" s="21"/>
      <c r="P433" s="21">
        <v>697.6</v>
      </c>
      <c r="Q433" s="21">
        <v>6.3740056000000003E-2</v>
      </c>
      <c r="R433" s="21"/>
      <c r="S433" s="21"/>
      <c r="T433" s="21"/>
      <c r="U433" s="21">
        <v>697.6</v>
      </c>
      <c r="V433" s="21">
        <v>9.2993105000000006E-2</v>
      </c>
    </row>
    <row r="434" spans="1:22" ht="15.75" x14ac:dyDescent="0.25">
      <c r="A434" s="21"/>
      <c r="B434" s="21">
        <v>698.4</v>
      </c>
      <c r="C434" s="21">
        <v>8.2484400999999999E-2</v>
      </c>
      <c r="D434" s="21"/>
      <c r="E434" s="21"/>
      <c r="F434" s="21">
        <v>698.4</v>
      </c>
      <c r="G434" s="21">
        <v>6.5916754999999994E-2</v>
      </c>
      <c r="H434" s="21"/>
      <c r="I434" s="21"/>
      <c r="J434" s="21"/>
      <c r="K434" s="21">
        <v>698.4</v>
      </c>
      <c r="L434" s="21">
        <v>6.6839104999999996E-2</v>
      </c>
      <c r="M434" s="21"/>
      <c r="N434" s="21"/>
      <c r="O434" s="21"/>
      <c r="P434" s="21">
        <v>698.4</v>
      </c>
      <c r="Q434" s="21">
        <v>6.4166461999999994E-2</v>
      </c>
      <c r="R434" s="21"/>
      <c r="S434" s="21"/>
      <c r="T434" s="21"/>
      <c r="U434" s="21">
        <v>698.4</v>
      </c>
      <c r="V434" s="21">
        <v>9.3788596000000002E-2</v>
      </c>
    </row>
    <row r="435" spans="1:22" ht="15.75" x14ac:dyDescent="0.25">
      <c r="A435" s="21"/>
      <c r="B435" s="21">
        <v>699.1</v>
      </c>
      <c r="C435" s="21">
        <v>8.2515672999999998E-2</v>
      </c>
      <c r="D435" s="21"/>
      <c r="E435" s="21"/>
      <c r="F435" s="21">
        <v>699.1</v>
      </c>
      <c r="G435" s="21">
        <v>6.6510256000000004E-2</v>
      </c>
      <c r="H435" s="21"/>
      <c r="I435" s="21"/>
      <c r="J435" s="21"/>
      <c r="K435" s="21">
        <v>699.1</v>
      </c>
      <c r="L435" s="21">
        <v>6.7774822999999998E-2</v>
      </c>
      <c r="M435" s="21"/>
      <c r="N435" s="21"/>
      <c r="O435" s="21"/>
      <c r="P435" s="21">
        <v>699.1</v>
      </c>
      <c r="Q435" s="21">
        <v>6.5176399999999995E-2</v>
      </c>
      <c r="R435" s="21"/>
      <c r="S435" s="21"/>
      <c r="T435" s="21"/>
      <c r="U435" s="21">
        <v>699.1</v>
      </c>
      <c r="V435" s="21">
        <v>9.4001421000000002E-2</v>
      </c>
    </row>
    <row r="436" spans="1:22" ht="15.75" x14ac:dyDescent="0.25">
      <c r="A436" s="21"/>
      <c r="B436" s="21">
        <v>699.8</v>
      </c>
      <c r="C436" s="21">
        <v>8.2181910999999996E-2</v>
      </c>
      <c r="D436" s="21"/>
      <c r="E436" s="21"/>
      <c r="F436" s="21">
        <v>699.8</v>
      </c>
      <c r="G436" s="21">
        <v>6.5550927999999994E-2</v>
      </c>
      <c r="H436" s="21"/>
      <c r="I436" s="21"/>
      <c r="J436" s="21"/>
      <c r="K436" s="21">
        <v>699.8</v>
      </c>
      <c r="L436" s="21">
        <v>6.6472339000000005E-2</v>
      </c>
      <c r="M436" s="21"/>
      <c r="N436" s="21"/>
      <c r="O436" s="21"/>
      <c r="P436" s="21">
        <v>699.8</v>
      </c>
      <c r="Q436" s="21">
        <v>6.3944208000000002E-2</v>
      </c>
      <c r="R436" s="21"/>
      <c r="S436" s="21"/>
      <c r="T436" s="21"/>
      <c r="U436" s="21">
        <v>699.8</v>
      </c>
      <c r="V436" s="21">
        <v>9.2473131E-2</v>
      </c>
    </row>
    <row r="437" spans="1:22" ht="15.75" x14ac:dyDescent="0.25">
      <c r="A437" s="21"/>
      <c r="B437" s="21">
        <v>700.5</v>
      </c>
      <c r="C437" s="21">
        <v>8.2086234999999994E-2</v>
      </c>
      <c r="D437" s="21"/>
      <c r="E437" s="21"/>
      <c r="F437" s="21">
        <v>700.5</v>
      </c>
      <c r="G437" s="21">
        <v>6.6360612999999999E-2</v>
      </c>
      <c r="H437" s="21"/>
      <c r="I437" s="21"/>
      <c r="J437" s="21"/>
      <c r="K437" s="21">
        <v>700.5</v>
      </c>
      <c r="L437" s="21">
        <v>6.7285185999999997E-2</v>
      </c>
      <c r="M437" s="21"/>
      <c r="N437" s="21"/>
      <c r="O437" s="21"/>
      <c r="P437" s="21">
        <v>700.5</v>
      </c>
      <c r="Q437" s="21">
        <v>6.4589175999999998E-2</v>
      </c>
      <c r="R437" s="21"/>
      <c r="S437" s="21"/>
      <c r="T437" s="21"/>
      <c r="U437" s="21">
        <v>700.5</v>
      </c>
      <c r="V437" s="21">
        <v>9.3384460000000002E-2</v>
      </c>
    </row>
    <row r="438" spans="1:22" ht="15.75" x14ac:dyDescent="0.25">
      <c r="A438" s="21"/>
      <c r="B438" s="21">
        <v>701.3</v>
      </c>
      <c r="C438" s="21">
        <v>8.1380533000000005E-2</v>
      </c>
      <c r="D438" s="21"/>
      <c r="E438" s="21"/>
      <c r="F438" s="21">
        <v>701.3</v>
      </c>
      <c r="G438" s="21">
        <v>6.5661843999999997E-2</v>
      </c>
      <c r="H438" s="21"/>
      <c r="I438" s="21"/>
      <c r="J438" s="21"/>
      <c r="K438" s="21">
        <v>701.3</v>
      </c>
      <c r="L438" s="21">
        <v>6.6347263000000004E-2</v>
      </c>
      <c r="M438" s="21"/>
      <c r="N438" s="21"/>
      <c r="O438" s="21"/>
      <c r="P438" s="21">
        <v>701.3</v>
      </c>
      <c r="Q438" s="21">
        <v>6.3217442999999998E-2</v>
      </c>
      <c r="R438" s="21"/>
      <c r="S438" s="21"/>
      <c r="T438" s="21"/>
      <c r="U438" s="21">
        <v>701.3</v>
      </c>
      <c r="V438" s="21">
        <v>9.1800499999999993E-2</v>
      </c>
    </row>
    <row r="439" spans="1:22" ht="15.75" x14ac:dyDescent="0.25">
      <c r="A439" s="21"/>
      <c r="B439" s="21">
        <v>702</v>
      </c>
      <c r="C439" s="21">
        <v>8.1011716999999997E-2</v>
      </c>
      <c r="D439" s="21"/>
      <c r="E439" s="21"/>
      <c r="F439" s="21">
        <v>702</v>
      </c>
      <c r="G439" s="21">
        <v>6.5644053999999993E-2</v>
      </c>
      <c r="H439" s="21"/>
      <c r="I439" s="21"/>
      <c r="J439" s="21"/>
      <c r="K439" s="21">
        <v>702</v>
      </c>
      <c r="L439" s="21">
        <v>6.5489994999999995E-2</v>
      </c>
      <c r="M439" s="21"/>
      <c r="N439" s="21"/>
      <c r="O439" s="21"/>
      <c r="P439" s="21">
        <v>702</v>
      </c>
      <c r="Q439" s="21">
        <v>6.3018810999999994E-2</v>
      </c>
      <c r="R439" s="21"/>
      <c r="S439" s="21"/>
      <c r="T439" s="21"/>
      <c r="U439" s="21">
        <v>702</v>
      </c>
      <c r="V439" s="21">
        <v>9.2096121000000003E-2</v>
      </c>
    </row>
    <row r="440" spans="1:22" ht="15.75" x14ac:dyDescent="0.25">
      <c r="A440" s="21"/>
      <c r="B440" s="21">
        <v>702.7</v>
      </c>
      <c r="C440" s="21">
        <v>8.0634370999999996E-2</v>
      </c>
      <c r="D440" s="21"/>
      <c r="E440" s="21"/>
      <c r="F440" s="21">
        <v>702.7</v>
      </c>
      <c r="G440" s="21">
        <v>6.5643788999999994E-2</v>
      </c>
      <c r="H440" s="21"/>
      <c r="I440" s="21"/>
      <c r="J440" s="21"/>
      <c r="K440" s="21">
        <v>702.7</v>
      </c>
      <c r="L440" s="21">
        <v>6.5934047999999995E-2</v>
      </c>
      <c r="M440" s="21"/>
      <c r="N440" s="21"/>
      <c r="O440" s="21"/>
      <c r="P440" s="21">
        <v>702.7</v>
      </c>
      <c r="Q440" s="21">
        <v>6.3837752999999997E-2</v>
      </c>
      <c r="R440" s="21"/>
      <c r="S440" s="21"/>
      <c r="T440" s="21"/>
      <c r="U440" s="21">
        <v>702.7</v>
      </c>
      <c r="V440" s="21">
        <v>9.2339205999999993E-2</v>
      </c>
    </row>
    <row r="441" spans="1:22" ht="15.75" x14ac:dyDescent="0.25">
      <c r="A441" s="21"/>
      <c r="B441" s="21">
        <v>703.5</v>
      </c>
      <c r="C441" s="21">
        <v>8.0561237999999993E-2</v>
      </c>
      <c r="D441" s="21"/>
      <c r="E441" s="21"/>
      <c r="F441" s="21">
        <v>703.5</v>
      </c>
      <c r="G441" s="21">
        <v>6.4345457999999994E-2</v>
      </c>
      <c r="H441" s="21"/>
      <c r="I441" s="21"/>
      <c r="J441" s="21"/>
      <c r="K441" s="21">
        <v>703.5</v>
      </c>
      <c r="L441" s="21">
        <v>6.4210875000000001E-2</v>
      </c>
      <c r="M441" s="21"/>
      <c r="N441" s="21"/>
      <c r="O441" s="21"/>
      <c r="P441" s="21">
        <v>703.5</v>
      </c>
      <c r="Q441" s="21">
        <v>6.1717525000000002E-2</v>
      </c>
      <c r="R441" s="21"/>
      <c r="S441" s="21"/>
      <c r="T441" s="21"/>
      <c r="U441" s="21">
        <v>703.5</v>
      </c>
      <c r="V441" s="21">
        <v>9.0898937999999999E-2</v>
      </c>
    </row>
    <row r="442" spans="1:22" ht="15.75" x14ac:dyDescent="0.25">
      <c r="A442" s="21"/>
      <c r="B442" s="21">
        <v>704.2</v>
      </c>
      <c r="C442" s="21">
        <v>8.0792436999999995E-2</v>
      </c>
      <c r="D442" s="21"/>
      <c r="E442" s="21"/>
      <c r="F442" s="21">
        <v>704.2</v>
      </c>
      <c r="G442" s="21">
        <v>6.5414545000000004E-2</v>
      </c>
      <c r="H442" s="21"/>
      <c r="I442" s="21"/>
      <c r="J442" s="21"/>
      <c r="K442" s="21">
        <v>704.2</v>
      </c>
      <c r="L442" s="21">
        <v>6.5607736999999999E-2</v>
      </c>
      <c r="M442" s="21"/>
      <c r="N442" s="21"/>
      <c r="O442" s="21"/>
      <c r="P442" s="21">
        <v>704.2</v>
      </c>
      <c r="Q442" s="21">
        <v>6.3479843999999994E-2</v>
      </c>
      <c r="R442" s="21"/>
      <c r="S442" s="21"/>
      <c r="T442" s="21"/>
      <c r="U442" s="21">
        <v>704.2</v>
      </c>
      <c r="V442" s="21">
        <v>9.2254275999999996E-2</v>
      </c>
    </row>
    <row r="443" spans="1:22" ht="15.75" x14ac:dyDescent="0.25">
      <c r="A443" s="21"/>
      <c r="B443" s="21">
        <v>704.9</v>
      </c>
      <c r="C443" s="21">
        <v>8.0422062000000002E-2</v>
      </c>
      <c r="D443" s="21"/>
      <c r="E443" s="21"/>
      <c r="F443" s="21">
        <v>704.9</v>
      </c>
      <c r="G443" s="21">
        <v>6.4635996000000001E-2</v>
      </c>
      <c r="H443" s="21"/>
      <c r="I443" s="21"/>
      <c r="J443" s="21"/>
      <c r="K443" s="21">
        <v>704.9</v>
      </c>
      <c r="L443" s="21">
        <v>6.4470222999999993E-2</v>
      </c>
      <c r="M443" s="21"/>
      <c r="N443" s="21"/>
      <c r="O443" s="21"/>
      <c r="P443" s="21">
        <v>704.9</v>
      </c>
      <c r="Q443" s="21">
        <v>6.230691E-2</v>
      </c>
      <c r="R443" s="21"/>
      <c r="S443" s="21"/>
      <c r="T443" s="21"/>
      <c r="U443" s="21">
        <v>704.9</v>
      </c>
      <c r="V443" s="21">
        <v>9.0326063999999998E-2</v>
      </c>
    </row>
    <row r="444" spans="1:22" ht="15.75" x14ac:dyDescent="0.25">
      <c r="A444" s="21"/>
      <c r="B444" s="21">
        <v>705.6</v>
      </c>
      <c r="C444" s="21">
        <v>8.0129855E-2</v>
      </c>
      <c r="D444" s="21"/>
      <c r="E444" s="21"/>
      <c r="F444" s="21">
        <v>705.6</v>
      </c>
      <c r="G444" s="21">
        <v>6.4619015000000002E-2</v>
      </c>
      <c r="H444" s="21"/>
      <c r="I444" s="21"/>
      <c r="J444" s="21"/>
      <c r="K444" s="21">
        <v>705.6</v>
      </c>
      <c r="L444" s="21">
        <v>6.4199899000000005E-2</v>
      </c>
      <c r="M444" s="21"/>
      <c r="N444" s="21"/>
      <c r="O444" s="21"/>
      <c r="P444" s="21">
        <v>705.6</v>
      </c>
      <c r="Q444" s="21">
        <v>6.2994865999999997E-2</v>
      </c>
      <c r="R444" s="21"/>
      <c r="S444" s="21"/>
      <c r="T444" s="21"/>
      <c r="U444" s="21">
        <v>705.6</v>
      </c>
      <c r="V444" s="21">
        <v>9.0640717999999995E-2</v>
      </c>
    </row>
    <row r="445" spans="1:22" ht="15.75" x14ac:dyDescent="0.25">
      <c r="A445" s="21"/>
      <c r="B445" s="21">
        <v>706.4</v>
      </c>
      <c r="C445" s="21">
        <v>7.9593531999999995E-2</v>
      </c>
      <c r="D445" s="21"/>
      <c r="E445" s="21"/>
      <c r="F445" s="21">
        <v>706.4</v>
      </c>
      <c r="G445" s="21">
        <v>6.4474372000000002E-2</v>
      </c>
      <c r="H445" s="21"/>
      <c r="I445" s="21"/>
      <c r="J445" s="21"/>
      <c r="K445" s="21">
        <v>706.4</v>
      </c>
      <c r="L445" s="21">
        <v>6.4192351999999994E-2</v>
      </c>
      <c r="M445" s="21"/>
      <c r="N445" s="21"/>
      <c r="O445" s="21"/>
      <c r="P445" s="21">
        <v>706.4</v>
      </c>
      <c r="Q445" s="21">
        <v>6.3254958999999999E-2</v>
      </c>
      <c r="R445" s="21"/>
      <c r="S445" s="21"/>
      <c r="T445" s="21"/>
      <c r="U445" s="21">
        <v>706.4</v>
      </c>
      <c r="V445" s="21">
        <v>9.0422235000000004E-2</v>
      </c>
    </row>
    <row r="446" spans="1:22" ht="15.75" x14ac:dyDescent="0.25">
      <c r="A446" s="21"/>
      <c r="B446" s="21">
        <v>707.1</v>
      </c>
      <c r="C446" s="21">
        <v>7.9684656000000006E-2</v>
      </c>
      <c r="D446" s="21"/>
      <c r="E446" s="21"/>
      <c r="F446" s="21">
        <v>707.1</v>
      </c>
      <c r="G446" s="21">
        <v>6.4050081999999994E-2</v>
      </c>
      <c r="H446" s="21"/>
      <c r="I446" s="21"/>
      <c r="J446" s="21"/>
      <c r="K446" s="21">
        <v>707.1</v>
      </c>
      <c r="L446" s="21">
        <v>6.3535306E-2</v>
      </c>
      <c r="M446" s="21"/>
      <c r="N446" s="21"/>
      <c r="O446" s="21"/>
      <c r="P446" s="21">
        <v>707.1</v>
      </c>
      <c r="Q446" s="21">
        <v>6.1963429E-2</v>
      </c>
      <c r="R446" s="21"/>
      <c r="S446" s="21"/>
      <c r="T446" s="21"/>
      <c r="U446" s="21">
        <v>707.1</v>
      </c>
      <c r="V446" s="21">
        <v>8.9452287000000005E-2</v>
      </c>
    </row>
    <row r="447" spans="1:22" ht="15.75" x14ac:dyDescent="0.25">
      <c r="A447" s="21"/>
      <c r="B447" s="21">
        <v>707.8</v>
      </c>
      <c r="C447" s="21">
        <v>7.9681798999999998E-2</v>
      </c>
      <c r="D447" s="21"/>
      <c r="E447" s="21"/>
      <c r="F447" s="21">
        <v>707.8</v>
      </c>
      <c r="G447" s="21">
        <v>6.4694998000000004E-2</v>
      </c>
      <c r="H447" s="21"/>
      <c r="I447" s="21"/>
      <c r="J447" s="21"/>
      <c r="K447" s="21">
        <v>707.8</v>
      </c>
      <c r="L447" s="21">
        <v>6.4341885000000001E-2</v>
      </c>
      <c r="M447" s="21"/>
      <c r="N447" s="21"/>
      <c r="O447" s="21"/>
      <c r="P447" s="21">
        <v>707.8</v>
      </c>
      <c r="Q447" s="21">
        <v>6.2915837000000002E-2</v>
      </c>
      <c r="R447" s="21"/>
      <c r="S447" s="21"/>
      <c r="T447" s="21"/>
      <c r="U447" s="21">
        <v>707.8</v>
      </c>
      <c r="V447" s="21">
        <v>9.0536270000000002E-2</v>
      </c>
    </row>
    <row r="448" spans="1:22" ht="15.75" x14ac:dyDescent="0.25">
      <c r="A448" s="21"/>
      <c r="B448" s="21">
        <v>708.6</v>
      </c>
      <c r="C448" s="21">
        <v>7.9632428000000005E-2</v>
      </c>
      <c r="D448" s="21"/>
      <c r="E448" s="21"/>
      <c r="F448" s="21">
        <v>708.6</v>
      </c>
      <c r="G448" s="21">
        <v>6.4814887000000002E-2</v>
      </c>
      <c r="H448" s="21"/>
      <c r="I448" s="21"/>
      <c r="J448" s="21"/>
      <c r="K448" s="21">
        <v>708.6</v>
      </c>
      <c r="L448" s="21">
        <v>6.4097044000000006E-2</v>
      </c>
      <c r="M448" s="21"/>
      <c r="N448" s="21"/>
      <c r="O448" s="21"/>
      <c r="P448" s="21">
        <v>708.6</v>
      </c>
      <c r="Q448" s="21">
        <v>6.2208306999999997E-2</v>
      </c>
      <c r="R448" s="21"/>
      <c r="S448" s="21"/>
      <c r="T448" s="21"/>
      <c r="U448" s="21">
        <v>708.6</v>
      </c>
      <c r="V448" s="21">
        <v>8.9899775000000001E-2</v>
      </c>
    </row>
    <row r="449" spans="1:22" ht="15.75" x14ac:dyDescent="0.25">
      <c r="A449" s="21"/>
      <c r="B449" s="21">
        <v>709.3</v>
      </c>
      <c r="C449" s="21">
        <v>7.9497277000000005E-2</v>
      </c>
      <c r="D449" s="21"/>
      <c r="E449" s="21"/>
      <c r="F449" s="21">
        <v>709.3</v>
      </c>
      <c r="G449" s="21">
        <v>6.4453937000000003E-2</v>
      </c>
      <c r="H449" s="21"/>
      <c r="I449" s="21"/>
      <c r="J449" s="21"/>
      <c r="K449" s="21">
        <v>709.3</v>
      </c>
      <c r="L449" s="21">
        <v>6.3325067999999998E-2</v>
      </c>
      <c r="M449" s="21"/>
      <c r="N449" s="21"/>
      <c r="O449" s="21"/>
      <c r="P449" s="21">
        <v>709.3</v>
      </c>
      <c r="Q449" s="21">
        <v>6.2859079999999998E-2</v>
      </c>
      <c r="R449" s="21"/>
      <c r="S449" s="21"/>
      <c r="T449" s="21"/>
      <c r="U449" s="21">
        <v>709.3</v>
      </c>
      <c r="V449" s="21">
        <v>9.0246913999999998E-2</v>
      </c>
    </row>
    <row r="450" spans="1:22" ht="15.75" x14ac:dyDescent="0.25">
      <c r="A450" s="21"/>
      <c r="B450" s="21">
        <v>710</v>
      </c>
      <c r="C450" s="21">
        <v>7.9472750999999994E-2</v>
      </c>
      <c r="D450" s="21"/>
      <c r="E450" s="21"/>
      <c r="F450" s="21">
        <v>710</v>
      </c>
      <c r="G450" s="21">
        <v>6.5223602000000006E-2</v>
      </c>
      <c r="H450" s="21"/>
      <c r="I450" s="21"/>
      <c r="J450" s="21"/>
      <c r="K450" s="21">
        <v>710</v>
      </c>
      <c r="L450" s="21">
        <v>6.4171991999999997E-2</v>
      </c>
      <c r="M450" s="21"/>
      <c r="N450" s="21"/>
      <c r="O450" s="21"/>
      <c r="P450" s="21">
        <v>710</v>
      </c>
      <c r="Q450" s="21">
        <v>6.3660364999999997E-2</v>
      </c>
      <c r="R450" s="21"/>
      <c r="S450" s="21"/>
      <c r="T450" s="21"/>
      <c r="U450" s="21">
        <v>710</v>
      </c>
      <c r="V450" s="21">
        <v>9.0409560999999999E-2</v>
      </c>
    </row>
    <row r="451" spans="1:22" ht="15.75" x14ac:dyDescent="0.25">
      <c r="A451" s="21"/>
      <c r="B451" s="21">
        <v>710.7</v>
      </c>
      <c r="C451" s="21">
        <v>7.9173064000000001E-2</v>
      </c>
      <c r="D451" s="21"/>
      <c r="E451" s="21"/>
      <c r="F451" s="21">
        <v>710.7</v>
      </c>
      <c r="G451" s="21">
        <v>6.4020155999999995E-2</v>
      </c>
      <c r="H451" s="21"/>
      <c r="I451" s="21"/>
      <c r="J451" s="21"/>
      <c r="K451" s="21">
        <v>710.7</v>
      </c>
      <c r="L451" s="21">
        <v>6.2379111000000001E-2</v>
      </c>
      <c r="M451" s="21"/>
      <c r="N451" s="21"/>
      <c r="O451" s="21"/>
      <c r="P451" s="21">
        <v>710.7</v>
      </c>
      <c r="Q451" s="21">
        <v>6.2749190999999996E-2</v>
      </c>
      <c r="R451" s="21"/>
      <c r="S451" s="21"/>
      <c r="T451" s="21"/>
      <c r="U451" s="21">
        <v>710.7</v>
      </c>
      <c r="V451" s="21">
        <v>8.8925953000000002E-2</v>
      </c>
    </row>
    <row r="452" spans="1:22" ht="15.75" x14ac:dyDescent="0.25">
      <c r="A452" s="21"/>
      <c r="B452" s="21">
        <v>711.4</v>
      </c>
      <c r="C452" s="21">
        <v>7.9080776000000005E-2</v>
      </c>
      <c r="D452" s="21"/>
      <c r="E452" s="21"/>
      <c r="F452" s="21">
        <v>711.4</v>
      </c>
      <c r="G452" s="21">
        <v>6.4592472999999997E-2</v>
      </c>
      <c r="H452" s="21"/>
      <c r="I452" s="21"/>
      <c r="J452" s="21"/>
      <c r="K452" s="21">
        <v>711.4</v>
      </c>
      <c r="L452" s="21">
        <v>6.3397489000000001E-2</v>
      </c>
      <c r="M452" s="21"/>
      <c r="N452" s="21"/>
      <c r="O452" s="21"/>
      <c r="P452" s="21">
        <v>711.4</v>
      </c>
      <c r="Q452" s="21">
        <v>6.3260161999999995E-2</v>
      </c>
      <c r="R452" s="21"/>
      <c r="S452" s="21"/>
      <c r="T452" s="21"/>
      <c r="U452" s="21">
        <v>711.4</v>
      </c>
      <c r="V452" s="21">
        <v>8.9416997999999998E-2</v>
      </c>
    </row>
    <row r="453" spans="1:22" ht="15.75" x14ac:dyDescent="0.25">
      <c r="A453" s="21"/>
      <c r="B453" s="21">
        <v>712.2</v>
      </c>
      <c r="C453" s="21">
        <v>7.9013247999999994E-2</v>
      </c>
      <c r="D453" s="21"/>
      <c r="E453" s="21"/>
      <c r="F453" s="21">
        <v>712.2</v>
      </c>
      <c r="G453" s="21">
        <v>6.4340283999999998E-2</v>
      </c>
      <c r="H453" s="21"/>
      <c r="I453" s="21"/>
      <c r="J453" s="21"/>
      <c r="K453" s="21">
        <v>712.2</v>
      </c>
      <c r="L453" s="21">
        <v>6.2519806999999997E-2</v>
      </c>
      <c r="M453" s="21"/>
      <c r="N453" s="21"/>
      <c r="O453" s="21"/>
      <c r="P453" s="21">
        <v>712.2</v>
      </c>
      <c r="Q453" s="21">
        <v>6.2711367000000004E-2</v>
      </c>
      <c r="R453" s="21"/>
      <c r="S453" s="21"/>
      <c r="T453" s="21"/>
      <c r="U453" s="21">
        <v>712.2</v>
      </c>
      <c r="V453" s="21">
        <v>8.8894551000000002E-2</v>
      </c>
    </row>
    <row r="454" spans="1:22" ht="15.75" x14ac:dyDescent="0.25">
      <c r="A454" s="21"/>
      <c r="B454" s="21">
        <v>712.9</v>
      </c>
      <c r="C454" s="21">
        <v>7.9221360000000005E-2</v>
      </c>
      <c r="D454" s="21"/>
      <c r="E454" s="21"/>
      <c r="F454" s="21">
        <v>712.9</v>
      </c>
      <c r="G454" s="21">
        <v>6.4392026000000005E-2</v>
      </c>
      <c r="H454" s="21"/>
      <c r="I454" s="21"/>
      <c r="J454" s="21"/>
      <c r="K454" s="21">
        <v>712.9</v>
      </c>
      <c r="L454" s="21">
        <v>6.2464178000000002E-2</v>
      </c>
      <c r="M454" s="21"/>
      <c r="N454" s="21"/>
      <c r="O454" s="21"/>
      <c r="P454" s="21">
        <v>712.9</v>
      </c>
      <c r="Q454" s="21">
        <v>6.2673205999999995E-2</v>
      </c>
      <c r="R454" s="21"/>
      <c r="S454" s="21"/>
      <c r="T454" s="21"/>
      <c r="U454" s="21">
        <v>712.9</v>
      </c>
      <c r="V454" s="21">
        <v>8.8778370999999995E-2</v>
      </c>
    </row>
    <row r="455" spans="1:22" ht="15.75" x14ac:dyDescent="0.25">
      <c r="A455" s="21"/>
      <c r="B455" s="21">
        <v>713.6</v>
      </c>
      <c r="C455" s="21">
        <v>7.8957589999999994E-2</v>
      </c>
      <c r="D455" s="21"/>
      <c r="E455" s="21"/>
      <c r="F455" s="21">
        <v>713.6</v>
      </c>
      <c r="G455" s="21">
        <v>6.4990530000000005E-2</v>
      </c>
      <c r="H455" s="21"/>
      <c r="I455" s="21"/>
      <c r="J455" s="21"/>
      <c r="K455" s="21">
        <v>713.6</v>
      </c>
      <c r="L455" s="21">
        <v>6.2435352E-2</v>
      </c>
      <c r="M455" s="21"/>
      <c r="N455" s="21"/>
      <c r="O455" s="21"/>
      <c r="P455" s="21">
        <v>713.6</v>
      </c>
      <c r="Q455" s="21">
        <v>6.2974954999999999E-2</v>
      </c>
      <c r="R455" s="21"/>
      <c r="S455" s="21"/>
      <c r="T455" s="21"/>
      <c r="U455" s="21">
        <v>713.6</v>
      </c>
      <c r="V455" s="21">
        <v>8.9434785000000003E-2</v>
      </c>
    </row>
    <row r="456" spans="1:22" ht="15.75" x14ac:dyDescent="0.25">
      <c r="A456" s="21"/>
      <c r="B456" s="21">
        <v>714.3</v>
      </c>
      <c r="C456" s="21">
        <v>7.9026697000000007E-2</v>
      </c>
      <c r="D456" s="21"/>
      <c r="E456" s="21"/>
      <c r="F456" s="21">
        <v>714.3</v>
      </c>
      <c r="G456" s="21">
        <v>6.3434361999999994E-2</v>
      </c>
      <c r="H456" s="21"/>
      <c r="I456" s="21"/>
      <c r="J456" s="21"/>
      <c r="K456" s="21">
        <v>714.3</v>
      </c>
      <c r="L456" s="21">
        <v>6.0560719999999998E-2</v>
      </c>
      <c r="M456" s="21"/>
      <c r="N456" s="21"/>
      <c r="O456" s="21"/>
      <c r="P456" s="21">
        <v>714.3</v>
      </c>
      <c r="Q456" s="21">
        <v>6.1405712000000001E-2</v>
      </c>
      <c r="R456" s="21"/>
      <c r="S456" s="21"/>
      <c r="T456" s="21"/>
      <c r="U456" s="21">
        <v>714.3</v>
      </c>
      <c r="V456" s="21">
        <v>8.6940240000000002E-2</v>
      </c>
    </row>
    <row r="457" spans="1:22" ht="15.75" x14ac:dyDescent="0.25">
      <c r="A457" s="21"/>
      <c r="B457" s="21">
        <v>715.1</v>
      </c>
      <c r="C457" s="21">
        <v>7.8450839999999994E-2</v>
      </c>
      <c r="D457" s="21"/>
      <c r="E457" s="21"/>
      <c r="F457" s="21">
        <v>715.1</v>
      </c>
      <c r="G457" s="21">
        <v>6.3996605999999998E-2</v>
      </c>
      <c r="H457" s="21"/>
      <c r="I457" s="21"/>
      <c r="J457" s="21"/>
      <c r="K457" s="21">
        <v>715.1</v>
      </c>
      <c r="L457" s="21">
        <v>6.1492409999999997E-2</v>
      </c>
      <c r="M457" s="21"/>
      <c r="N457" s="21"/>
      <c r="O457" s="21"/>
      <c r="P457" s="21">
        <v>715.1</v>
      </c>
      <c r="Q457" s="21">
        <v>6.1717261000000002E-2</v>
      </c>
      <c r="R457" s="21"/>
      <c r="S457" s="21"/>
      <c r="T457" s="21"/>
      <c r="U457" s="21">
        <v>715.1</v>
      </c>
      <c r="V457" s="21">
        <v>8.8105339000000005E-2</v>
      </c>
    </row>
    <row r="458" spans="1:22" ht="15.75" x14ac:dyDescent="0.25">
      <c r="A458" s="21"/>
      <c r="B458" s="21">
        <v>715.8</v>
      </c>
      <c r="C458" s="21">
        <v>7.8638527999999999E-2</v>
      </c>
      <c r="D458" s="21"/>
      <c r="E458" s="21"/>
      <c r="F458" s="21">
        <v>715.8</v>
      </c>
      <c r="G458" s="21">
        <v>6.3401680000000002E-2</v>
      </c>
      <c r="H458" s="21"/>
      <c r="I458" s="21"/>
      <c r="J458" s="21"/>
      <c r="K458" s="21">
        <v>715.8</v>
      </c>
      <c r="L458" s="21">
        <v>6.1057405000000002E-2</v>
      </c>
      <c r="M458" s="21"/>
      <c r="N458" s="21"/>
      <c r="O458" s="21"/>
      <c r="P458" s="21">
        <v>715.8</v>
      </c>
      <c r="Q458" s="21">
        <v>6.1268715000000001E-2</v>
      </c>
      <c r="R458" s="21"/>
      <c r="S458" s="21"/>
      <c r="T458" s="21"/>
      <c r="U458" s="21">
        <v>715.8</v>
      </c>
      <c r="V458" s="21">
        <v>8.7162619999999996E-2</v>
      </c>
    </row>
    <row r="459" spans="1:22" ht="15.75" x14ac:dyDescent="0.25">
      <c r="A459" s="21"/>
      <c r="B459" s="21">
        <v>716.5</v>
      </c>
      <c r="C459" s="21">
        <v>7.8666254000000005E-2</v>
      </c>
      <c r="D459" s="21"/>
      <c r="E459" s="21"/>
      <c r="F459" s="21">
        <v>716.5</v>
      </c>
      <c r="G459" s="21">
        <v>6.3846470000000002E-2</v>
      </c>
      <c r="H459" s="21"/>
      <c r="I459" s="21"/>
      <c r="J459" s="21"/>
      <c r="K459" s="21">
        <v>716.5</v>
      </c>
      <c r="L459" s="21">
        <v>6.0907366999999997E-2</v>
      </c>
      <c r="M459" s="21"/>
      <c r="N459" s="21"/>
      <c r="O459" s="21"/>
      <c r="P459" s="21">
        <v>716.5</v>
      </c>
      <c r="Q459" s="21">
        <v>6.1097081999999997E-2</v>
      </c>
      <c r="R459" s="21"/>
      <c r="S459" s="21"/>
      <c r="T459" s="21"/>
      <c r="U459" s="21">
        <v>716.5</v>
      </c>
      <c r="V459" s="21">
        <v>8.7338595000000005E-2</v>
      </c>
    </row>
    <row r="460" spans="1:22" ht="15.75" x14ac:dyDescent="0.25">
      <c r="A460" s="21"/>
      <c r="B460" s="21">
        <v>717.2</v>
      </c>
      <c r="C460" s="21">
        <v>7.9037075999999998E-2</v>
      </c>
      <c r="D460" s="21"/>
      <c r="E460" s="21"/>
      <c r="F460" s="21">
        <v>717.2</v>
      </c>
      <c r="G460" s="21">
        <v>6.4328715999999994E-2</v>
      </c>
      <c r="H460" s="21"/>
      <c r="I460" s="21"/>
      <c r="J460" s="21"/>
      <c r="K460" s="21">
        <v>717.2</v>
      </c>
      <c r="L460" s="21">
        <v>6.1102373000000001E-2</v>
      </c>
      <c r="M460" s="21"/>
      <c r="N460" s="21"/>
      <c r="O460" s="21"/>
      <c r="P460" s="21">
        <v>717.2</v>
      </c>
      <c r="Q460" s="21">
        <v>6.2123958E-2</v>
      </c>
      <c r="R460" s="21"/>
      <c r="S460" s="21"/>
      <c r="T460" s="21"/>
      <c r="U460" s="21">
        <v>717.2</v>
      </c>
      <c r="V460" s="21">
        <v>8.6991115999999993E-2</v>
      </c>
    </row>
    <row r="461" spans="1:22" ht="15.75" x14ac:dyDescent="0.25">
      <c r="A461" s="21"/>
      <c r="B461" s="21">
        <v>717.9</v>
      </c>
      <c r="C461" s="21">
        <v>7.8419253999999994E-2</v>
      </c>
      <c r="D461" s="21"/>
      <c r="E461" s="21"/>
      <c r="F461" s="21">
        <v>717.9</v>
      </c>
      <c r="G461" s="21">
        <v>6.4035122E-2</v>
      </c>
      <c r="H461" s="21"/>
      <c r="I461" s="21"/>
      <c r="J461" s="21"/>
      <c r="K461" s="21">
        <v>717.9</v>
      </c>
      <c r="L461" s="21">
        <v>6.075469E-2</v>
      </c>
      <c r="M461" s="21"/>
      <c r="N461" s="21"/>
      <c r="O461" s="21"/>
      <c r="P461" s="21">
        <v>717.9</v>
      </c>
      <c r="Q461" s="21">
        <v>6.1787908000000002E-2</v>
      </c>
      <c r="R461" s="21"/>
      <c r="S461" s="21"/>
      <c r="T461" s="21"/>
      <c r="U461" s="21">
        <v>717.9</v>
      </c>
      <c r="V461" s="21">
        <v>8.5919903000000006E-2</v>
      </c>
    </row>
    <row r="462" spans="1:22" ht="15.75" x14ac:dyDescent="0.25">
      <c r="A462" s="21"/>
      <c r="B462" s="21">
        <v>718.7</v>
      </c>
      <c r="C462" s="21">
        <v>7.7537907000000003E-2</v>
      </c>
      <c r="D462" s="21"/>
      <c r="E462" s="21"/>
      <c r="F462" s="21">
        <v>718.7</v>
      </c>
      <c r="G462" s="21">
        <v>6.3273050999999997E-2</v>
      </c>
      <c r="H462" s="21"/>
      <c r="I462" s="21"/>
      <c r="J462" s="21"/>
      <c r="K462" s="21">
        <v>718.7</v>
      </c>
      <c r="L462" s="21">
        <v>6.0317241000000001E-2</v>
      </c>
      <c r="M462" s="21"/>
      <c r="N462" s="21"/>
      <c r="O462" s="21"/>
      <c r="P462" s="21">
        <v>718.7</v>
      </c>
      <c r="Q462" s="21">
        <v>6.1886828999999997E-2</v>
      </c>
      <c r="R462" s="21"/>
      <c r="S462" s="21"/>
      <c r="T462" s="21"/>
      <c r="U462" s="21">
        <v>718.7</v>
      </c>
      <c r="V462" s="21">
        <v>8.5700126000000001E-2</v>
      </c>
    </row>
    <row r="463" spans="1:22" ht="15.75" x14ac:dyDescent="0.25">
      <c r="A463" s="21"/>
      <c r="B463" s="21">
        <v>719.4</v>
      </c>
      <c r="C463" s="21">
        <v>7.7074222999999997E-2</v>
      </c>
      <c r="D463" s="21"/>
      <c r="E463" s="21"/>
      <c r="F463" s="21">
        <v>719.4</v>
      </c>
      <c r="G463" s="21">
        <v>6.3425120000000001E-2</v>
      </c>
      <c r="H463" s="21"/>
      <c r="I463" s="21"/>
      <c r="J463" s="21"/>
      <c r="K463" s="21">
        <v>719.4</v>
      </c>
      <c r="L463" s="21">
        <v>6.0550001999999999E-2</v>
      </c>
      <c r="M463" s="21"/>
      <c r="N463" s="21"/>
      <c r="O463" s="21"/>
      <c r="P463" s="21">
        <v>719.4</v>
      </c>
      <c r="Q463" s="21">
        <v>6.2516031E-2</v>
      </c>
      <c r="R463" s="21"/>
      <c r="S463" s="21"/>
      <c r="T463" s="21"/>
      <c r="U463" s="21">
        <v>719.4</v>
      </c>
      <c r="V463" s="21">
        <v>8.6380949999999998E-2</v>
      </c>
    </row>
    <row r="464" spans="1:22" ht="15.75" x14ac:dyDescent="0.25">
      <c r="A464" s="21"/>
      <c r="B464" s="21">
        <v>720.1</v>
      </c>
      <c r="C464" s="21">
        <v>7.6856041E-2</v>
      </c>
      <c r="D464" s="21"/>
      <c r="E464" s="21"/>
      <c r="F464" s="21">
        <v>720.1</v>
      </c>
      <c r="G464" s="21">
        <v>6.2357971999999998E-2</v>
      </c>
      <c r="H464" s="21"/>
      <c r="I464" s="21"/>
      <c r="J464" s="21"/>
      <c r="K464" s="21">
        <v>720.1</v>
      </c>
      <c r="L464" s="21">
        <v>5.8961742999999997E-2</v>
      </c>
      <c r="M464" s="21"/>
      <c r="N464" s="21"/>
      <c r="O464" s="21"/>
      <c r="P464" s="21">
        <v>720.1</v>
      </c>
      <c r="Q464" s="21">
        <v>6.0631459999999998E-2</v>
      </c>
      <c r="R464" s="21"/>
      <c r="S464" s="21"/>
      <c r="T464" s="21"/>
      <c r="U464" s="21">
        <v>720.1</v>
      </c>
      <c r="V464" s="21">
        <v>8.4809478999999993E-2</v>
      </c>
    </row>
    <row r="465" spans="1:22" ht="15.75" x14ac:dyDescent="0.25">
      <c r="A465" s="21"/>
      <c r="B465" s="21">
        <v>720.8</v>
      </c>
      <c r="C465" s="21">
        <v>7.7290178000000001E-2</v>
      </c>
      <c r="D465" s="21"/>
      <c r="E465" s="21"/>
      <c r="F465" s="21">
        <v>720.8</v>
      </c>
      <c r="G465" s="21">
        <v>6.4118903000000005E-2</v>
      </c>
      <c r="H465" s="21"/>
      <c r="I465" s="21"/>
      <c r="J465" s="21"/>
      <c r="K465" s="21">
        <v>720.8</v>
      </c>
      <c r="L465" s="21">
        <v>6.0481593E-2</v>
      </c>
      <c r="M465" s="21"/>
      <c r="N465" s="21"/>
      <c r="O465" s="21"/>
      <c r="P465" s="21">
        <v>720.8</v>
      </c>
      <c r="Q465" s="21">
        <v>6.2672035000000001E-2</v>
      </c>
      <c r="R465" s="21"/>
      <c r="S465" s="21"/>
      <c r="T465" s="21"/>
      <c r="U465" s="21">
        <v>720.8</v>
      </c>
      <c r="V465" s="21">
        <v>8.6781555999999996E-2</v>
      </c>
    </row>
    <row r="466" spans="1:22" ht="15.75" x14ac:dyDescent="0.25">
      <c r="A466" s="21"/>
      <c r="B466" s="21">
        <v>721.6</v>
      </c>
      <c r="C466" s="21">
        <v>7.7475786000000005E-2</v>
      </c>
      <c r="D466" s="21"/>
      <c r="E466" s="21"/>
      <c r="F466" s="21">
        <v>721.6</v>
      </c>
      <c r="G466" s="21">
        <v>6.3355520999999998E-2</v>
      </c>
      <c r="H466" s="21"/>
      <c r="I466" s="21"/>
      <c r="J466" s="21"/>
      <c r="K466" s="21">
        <v>721.6</v>
      </c>
      <c r="L466" s="21">
        <v>5.9625408999999997E-2</v>
      </c>
      <c r="M466" s="21"/>
      <c r="N466" s="21"/>
      <c r="O466" s="21"/>
      <c r="P466" s="21">
        <v>721.6</v>
      </c>
      <c r="Q466" s="21">
        <v>6.1311114999999999E-2</v>
      </c>
      <c r="R466" s="21"/>
      <c r="S466" s="21"/>
      <c r="T466" s="21"/>
      <c r="U466" s="21">
        <v>721.6</v>
      </c>
      <c r="V466" s="21">
        <v>8.4998331999999996E-2</v>
      </c>
    </row>
    <row r="467" spans="1:22" ht="15.75" x14ac:dyDescent="0.25">
      <c r="A467" s="21"/>
      <c r="B467" s="21">
        <v>722.3</v>
      </c>
      <c r="C467" s="21">
        <v>7.7297669999999999E-2</v>
      </c>
      <c r="D467" s="21"/>
      <c r="E467" s="21"/>
      <c r="F467" s="21">
        <v>722.3</v>
      </c>
      <c r="G467" s="21">
        <v>6.3863930999999999E-2</v>
      </c>
      <c r="H467" s="21"/>
      <c r="I467" s="21"/>
      <c r="J467" s="21"/>
      <c r="K467" s="21">
        <v>722.3</v>
      </c>
      <c r="L467" s="21">
        <v>5.9956410000000002E-2</v>
      </c>
      <c r="M467" s="21"/>
      <c r="N467" s="21"/>
      <c r="O467" s="21"/>
      <c r="P467" s="21">
        <v>722.3</v>
      </c>
      <c r="Q467" s="21">
        <v>6.2712572999999994E-2</v>
      </c>
      <c r="R467" s="21"/>
      <c r="S467" s="21"/>
      <c r="T467" s="21"/>
      <c r="U467" s="21">
        <v>722.3</v>
      </c>
      <c r="V467" s="21">
        <v>8.5660569000000006E-2</v>
      </c>
    </row>
    <row r="468" spans="1:22" ht="15.75" x14ac:dyDescent="0.25">
      <c r="A468" s="21"/>
      <c r="B468" s="21">
        <v>723</v>
      </c>
      <c r="C468" s="21">
        <v>7.6686693E-2</v>
      </c>
      <c r="D468" s="21"/>
      <c r="E468" s="21"/>
      <c r="F468" s="21">
        <v>723</v>
      </c>
      <c r="G468" s="21">
        <v>6.3490304999999997E-2</v>
      </c>
      <c r="H468" s="21"/>
      <c r="I468" s="21"/>
      <c r="J468" s="21"/>
      <c r="K468" s="21">
        <v>723</v>
      </c>
      <c r="L468" s="21">
        <v>5.9483367000000002E-2</v>
      </c>
      <c r="M468" s="21"/>
      <c r="N468" s="21"/>
      <c r="O468" s="21"/>
      <c r="P468" s="21">
        <v>723</v>
      </c>
      <c r="Q468" s="21">
        <v>6.2055979999999997E-2</v>
      </c>
      <c r="R468" s="21"/>
      <c r="S468" s="21"/>
      <c r="T468" s="21"/>
      <c r="U468" s="21">
        <v>723</v>
      </c>
      <c r="V468" s="21">
        <v>8.4556698999999999E-2</v>
      </c>
    </row>
    <row r="469" spans="1:22" ht="15.75" x14ac:dyDescent="0.25">
      <c r="A469" s="21"/>
      <c r="B469" s="21">
        <v>723.7</v>
      </c>
      <c r="C469" s="21">
        <v>7.6218400000000006E-2</v>
      </c>
      <c r="D469" s="21"/>
      <c r="E469" s="21"/>
      <c r="F469" s="21">
        <v>723.7</v>
      </c>
      <c r="G469" s="21">
        <v>6.3442731000000002E-2</v>
      </c>
      <c r="H469" s="21"/>
      <c r="I469" s="21"/>
      <c r="J469" s="21"/>
      <c r="K469" s="21">
        <v>723.7</v>
      </c>
      <c r="L469" s="21">
        <v>5.8690871999999998E-2</v>
      </c>
      <c r="M469" s="21"/>
      <c r="N469" s="21"/>
      <c r="O469" s="21"/>
      <c r="P469" s="21">
        <v>723.7</v>
      </c>
      <c r="Q469" s="21">
        <v>6.1815755E-2</v>
      </c>
      <c r="R469" s="21"/>
      <c r="S469" s="21"/>
      <c r="T469" s="21"/>
      <c r="U469" s="21">
        <v>723.7</v>
      </c>
      <c r="V469" s="21">
        <v>8.3884137999999997E-2</v>
      </c>
    </row>
    <row r="470" spans="1:22" ht="15.75" x14ac:dyDescent="0.25">
      <c r="A470" s="21"/>
      <c r="B470" s="21">
        <v>724.4</v>
      </c>
      <c r="C470" s="21">
        <v>7.5812105000000005E-2</v>
      </c>
      <c r="D470" s="21"/>
      <c r="E470" s="21"/>
      <c r="F470" s="21">
        <v>724.4</v>
      </c>
      <c r="G470" s="21">
        <v>6.3825977000000006E-2</v>
      </c>
      <c r="H470" s="21"/>
      <c r="I470" s="21"/>
      <c r="J470" s="21"/>
      <c r="K470" s="21">
        <v>724.4</v>
      </c>
      <c r="L470" s="21">
        <v>5.8617392999999997E-2</v>
      </c>
      <c r="M470" s="21"/>
      <c r="N470" s="21"/>
      <c r="O470" s="21"/>
      <c r="P470" s="21">
        <v>724.4</v>
      </c>
      <c r="Q470" s="21">
        <v>6.1907959999999998E-2</v>
      </c>
      <c r="R470" s="21"/>
      <c r="S470" s="21"/>
      <c r="T470" s="21"/>
      <c r="U470" s="21">
        <v>724.4</v>
      </c>
      <c r="V470" s="21">
        <v>8.3894843999999996E-2</v>
      </c>
    </row>
    <row r="471" spans="1:22" ht="15.75" x14ac:dyDescent="0.25">
      <c r="A471" s="21"/>
      <c r="B471" s="21">
        <v>725.2</v>
      </c>
      <c r="C471" s="21">
        <v>7.5475189999999998E-2</v>
      </c>
      <c r="D471" s="21"/>
      <c r="E471" s="21"/>
      <c r="F471" s="21">
        <v>725.2</v>
      </c>
      <c r="G471" s="21">
        <v>6.3745395999999996E-2</v>
      </c>
      <c r="H471" s="21"/>
      <c r="I471" s="21"/>
      <c r="J471" s="21"/>
      <c r="K471" s="21">
        <v>725.2</v>
      </c>
      <c r="L471" s="21">
        <v>5.8714671000000003E-2</v>
      </c>
      <c r="M471" s="21"/>
      <c r="N471" s="21"/>
      <c r="O471" s="21"/>
      <c r="P471" s="21">
        <v>725.2</v>
      </c>
      <c r="Q471" s="21">
        <v>6.2561164000000002E-2</v>
      </c>
      <c r="R471" s="21"/>
      <c r="S471" s="21"/>
      <c r="T471" s="21"/>
      <c r="U471" s="21">
        <v>725.2</v>
      </c>
      <c r="V471" s="21">
        <v>8.3591505999999996E-2</v>
      </c>
    </row>
    <row r="472" spans="1:22" ht="15.75" x14ac:dyDescent="0.25">
      <c r="A472" s="21"/>
      <c r="B472" s="21">
        <v>725.9</v>
      </c>
      <c r="C472" s="21">
        <v>7.5295175000000006E-2</v>
      </c>
      <c r="D472" s="21"/>
      <c r="E472" s="21"/>
      <c r="F472" s="21">
        <v>725.9</v>
      </c>
      <c r="G472" s="21">
        <v>6.2800817999999994E-2</v>
      </c>
      <c r="H472" s="21"/>
      <c r="I472" s="21"/>
      <c r="J472" s="21"/>
      <c r="K472" s="21">
        <v>725.9</v>
      </c>
      <c r="L472" s="21">
        <v>5.8184662999999998E-2</v>
      </c>
      <c r="M472" s="21"/>
      <c r="N472" s="21"/>
      <c r="O472" s="21"/>
      <c r="P472" s="21">
        <v>725.9</v>
      </c>
      <c r="Q472" s="21">
        <v>6.2174858999999999E-2</v>
      </c>
      <c r="R472" s="21"/>
      <c r="S472" s="21"/>
      <c r="T472" s="21"/>
      <c r="U472" s="21">
        <v>725.9</v>
      </c>
      <c r="V472" s="21">
        <v>8.2514585000000001E-2</v>
      </c>
    </row>
    <row r="473" spans="1:22" ht="15.75" x14ac:dyDescent="0.25">
      <c r="A473" s="21"/>
      <c r="B473" s="21">
        <v>726.6</v>
      </c>
      <c r="C473" s="21">
        <v>7.6010677999999998E-2</v>
      </c>
      <c r="D473" s="21"/>
      <c r="E473" s="21"/>
      <c r="F473" s="21">
        <v>726.6</v>
      </c>
      <c r="G473" s="21">
        <v>6.3865278999999997E-2</v>
      </c>
      <c r="H473" s="21"/>
      <c r="I473" s="21"/>
      <c r="J473" s="21"/>
      <c r="K473" s="21">
        <v>726.6</v>
      </c>
      <c r="L473" s="21">
        <v>5.9141671999999999E-2</v>
      </c>
      <c r="M473" s="21"/>
      <c r="N473" s="21"/>
      <c r="O473" s="21"/>
      <c r="P473" s="21">
        <v>726.6</v>
      </c>
      <c r="Q473" s="21">
        <v>6.3561219000000002E-2</v>
      </c>
      <c r="R473" s="21"/>
      <c r="S473" s="21"/>
      <c r="T473" s="21"/>
      <c r="U473" s="21">
        <v>726.6</v>
      </c>
      <c r="V473" s="21">
        <v>8.3740223000000003E-2</v>
      </c>
    </row>
    <row r="474" spans="1:22" ht="15.75" x14ac:dyDescent="0.25">
      <c r="A474" s="21"/>
      <c r="B474" s="21">
        <v>727.3</v>
      </c>
      <c r="C474" s="21">
        <v>7.5614439000000006E-2</v>
      </c>
      <c r="D474" s="21"/>
      <c r="E474" s="21"/>
      <c r="F474" s="21">
        <v>727.3</v>
      </c>
      <c r="G474" s="21">
        <v>6.3803446E-2</v>
      </c>
      <c r="H474" s="21"/>
      <c r="I474" s="21"/>
      <c r="J474" s="21"/>
      <c r="K474" s="21">
        <v>727.3</v>
      </c>
      <c r="L474" s="21">
        <v>5.8656817E-2</v>
      </c>
      <c r="M474" s="21"/>
      <c r="N474" s="21"/>
      <c r="O474" s="21"/>
      <c r="P474" s="21">
        <v>727.3</v>
      </c>
      <c r="Q474" s="21">
        <v>6.2721481999999995E-2</v>
      </c>
      <c r="R474" s="21"/>
      <c r="S474" s="21"/>
      <c r="T474" s="21"/>
      <c r="U474" s="21">
        <v>727.3</v>
      </c>
      <c r="V474" s="21">
        <v>8.3090542000000003E-2</v>
      </c>
    </row>
    <row r="475" spans="1:22" ht="15.75" x14ac:dyDescent="0.25">
      <c r="A475" s="21"/>
      <c r="B475" s="21">
        <v>728.1</v>
      </c>
      <c r="C475" s="21">
        <v>7.5245753999999998E-2</v>
      </c>
      <c r="D475" s="21"/>
      <c r="E475" s="21"/>
      <c r="F475" s="21">
        <v>728.1</v>
      </c>
      <c r="G475" s="21">
        <v>6.4211554000000004E-2</v>
      </c>
      <c r="H475" s="21"/>
      <c r="I475" s="21"/>
      <c r="J475" s="21"/>
      <c r="K475" s="21">
        <v>728.1</v>
      </c>
      <c r="L475" s="21">
        <v>5.8447170999999999E-2</v>
      </c>
      <c r="M475" s="21"/>
      <c r="N475" s="21"/>
      <c r="O475" s="21"/>
      <c r="P475" s="21">
        <v>728.1</v>
      </c>
      <c r="Q475" s="21">
        <v>6.2642139999999999E-2</v>
      </c>
      <c r="R475" s="21"/>
      <c r="S475" s="21"/>
      <c r="T475" s="21"/>
      <c r="U475" s="21">
        <v>728.1</v>
      </c>
      <c r="V475" s="21">
        <v>8.3336542E-2</v>
      </c>
    </row>
    <row r="476" spans="1:22" ht="15.75" x14ac:dyDescent="0.25">
      <c r="A476" s="21"/>
      <c r="B476" s="21">
        <v>728.8</v>
      </c>
      <c r="C476" s="21">
        <v>7.4577324E-2</v>
      </c>
      <c r="D476" s="21"/>
      <c r="E476" s="21"/>
      <c r="F476" s="21">
        <v>728.8</v>
      </c>
      <c r="G476" s="21">
        <v>6.3714620999999999E-2</v>
      </c>
      <c r="H476" s="21"/>
      <c r="I476" s="21"/>
      <c r="J476" s="21"/>
      <c r="K476" s="21">
        <v>728.8</v>
      </c>
      <c r="L476" s="21">
        <v>5.8753055999999998E-2</v>
      </c>
      <c r="M476" s="21"/>
      <c r="N476" s="21"/>
      <c r="O476" s="21"/>
      <c r="P476" s="21">
        <v>728.8</v>
      </c>
      <c r="Q476" s="21">
        <v>6.2985895E-2</v>
      </c>
      <c r="R476" s="21"/>
      <c r="S476" s="21"/>
      <c r="T476" s="21"/>
      <c r="U476" s="21">
        <v>728.8</v>
      </c>
      <c r="V476" s="21">
        <v>8.2913263000000001E-2</v>
      </c>
    </row>
    <row r="477" spans="1:22" ht="15.75" x14ac:dyDescent="0.25">
      <c r="A477" s="21"/>
      <c r="B477" s="21">
        <v>729.5</v>
      </c>
      <c r="C477" s="21">
        <v>7.5046414000000006E-2</v>
      </c>
      <c r="D477" s="21"/>
      <c r="E477" s="21"/>
      <c r="F477" s="21">
        <v>729.5</v>
      </c>
      <c r="G477" s="21">
        <v>6.3936359999999998E-2</v>
      </c>
      <c r="H477" s="21"/>
      <c r="I477" s="21"/>
      <c r="J477" s="21"/>
      <c r="K477" s="21">
        <v>729.5</v>
      </c>
      <c r="L477" s="21">
        <v>5.8875897000000003E-2</v>
      </c>
      <c r="M477" s="21"/>
      <c r="N477" s="21"/>
      <c r="O477" s="21"/>
      <c r="P477" s="21">
        <v>729.5</v>
      </c>
      <c r="Q477" s="21">
        <v>6.2985865000000002E-2</v>
      </c>
      <c r="R477" s="21"/>
      <c r="S477" s="21"/>
      <c r="T477" s="21"/>
      <c r="U477" s="21">
        <v>729.5</v>
      </c>
      <c r="V477" s="21">
        <v>8.2490572999999998E-2</v>
      </c>
    </row>
    <row r="478" spans="1:22" ht="15.75" x14ac:dyDescent="0.25">
      <c r="A478" s="21"/>
      <c r="B478" s="21">
        <v>730.2</v>
      </c>
      <c r="C478" s="21">
        <v>7.5286193000000001E-2</v>
      </c>
      <c r="D478" s="21"/>
      <c r="E478" s="21"/>
      <c r="F478" s="21">
        <v>730.2</v>
      </c>
      <c r="G478" s="21">
        <v>6.3916084999999997E-2</v>
      </c>
      <c r="H478" s="21"/>
      <c r="I478" s="21"/>
      <c r="J478" s="21"/>
      <c r="K478" s="21">
        <v>730.2</v>
      </c>
      <c r="L478" s="21">
        <v>5.8254263000000001E-2</v>
      </c>
      <c r="M478" s="21"/>
      <c r="N478" s="21"/>
      <c r="O478" s="21"/>
      <c r="P478" s="21">
        <v>730.2</v>
      </c>
      <c r="Q478" s="21">
        <v>6.2944271999999996E-2</v>
      </c>
      <c r="R478" s="21"/>
      <c r="S478" s="21"/>
      <c r="T478" s="21"/>
      <c r="U478" s="21">
        <v>730.2</v>
      </c>
      <c r="V478" s="21">
        <v>8.2561338999999997E-2</v>
      </c>
    </row>
    <row r="479" spans="1:22" ht="15.75" x14ac:dyDescent="0.25">
      <c r="A479" s="21"/>
      <c r="B479" s="21">
        <v>731</v>
      </c>
      <c r="C479" s="21">
        <v>7.5126221000000007E-2</v>
      </c>
      <c r="D479" s="21"/>
      <c r="E479" s="21"/>
      <c r="F479" s="21">
        <v>731</v>
      </c>
      <c r="G479" s="21">
        <v>6.4460792000000003E-2</v>
      </c>
      <c r="H479" s="21"/>
      <c r="I479" s="21"/>
      <c r="J479" s="21"/>
      <c r="K479" s="21">
        <v>731</v>
      </c>
      <c r="L479" s="21">
        <v>5.7931766000000003E-2</v>
      </c>
      <c r="M479" s="21"/>
      <c r="N479" s="21"/>
      <c r="O479" s="21"/>
      <c r="P479" s="21">
        <v>731</v>
      </c>
      <c r="Q479" s="21">
        <v>6.3526746999999995E-2</v>
      </c>
      <c r="R479" s="21"/>
      <c r="S479" s="21"/>
      <c r="T479" s="21"/>
      <c r="U479" s="21">
        <v>731</v>
      </c>
      <c r="V479" s="21">
        <v>8.2610950000000002E-2</v>
      </c>
    </row>
    <row r="480" spans="1:22" ht="15.75" x14ac:dyDescent="0.25">
      <c r="A480" s="21"/>
      <c r="B480" s="21">
        <v>731.7</v>
      </c>
      <c r="C480" s="21">
        <v>7.5093244000000003E-2</v>
      </c>
      <c r="D480" s="21"/>
      <c r="E480" s="21"/>
      <c r="F480" s="21">
        <v>731.7</v>
      </c>
      <c r="G480" s="21">
        <v>6.3633957000000005E-2</v>
      </c>
      <c r="H480" s="21"/>
      <c r="I480" s="21"/>
      <c r="J480" s="21"/>
      <c r="K480" s="21">
        <v>731.7</v>
      </c>
      <c r="L480" s="21">
        <v>5.7241693000000003E-2</v>
      </c>
      <c r="M480" s="21"/>
      <c r="N480" s="21"/>
      <c r="O480" s="21"/>
      <c r="P480" s="21">
        <v>731.7</v>
      </c>
      <c r="Q480" s="21">
        <v>6.3089798000000002E-2</v>
      </c>
      <c r="R480" s="21"/>
      <c r="S480" s="21"/>
      <c r="T480" s="21"/>
      <c r="U480" s="21">
        <v>731.7</v>
      </c>
      <c r="V480" s="21">
        <v>8.2133441000000001E-2</v>
      </c>
    </row>
    <row r="481" spans="1:22" ht="15.75" x14ac:dyDescent="0.25">
      <c r="A481" s="21"/>
      <c r="B481" s="21">
        <v>732.4</v>
      </c>
      <c r="C481" s="21">
        <v>7.4963128000000004E-2</v>
      </c>
      <c r="D481" s="21"/>
      <c r="E481" s="21"/>
      <c r="F481" s="21">
        <v>732.4</v>
      </c>
      <c r="G481" s="21">
        <v>6.4661475999999996E-2</v>
      </c>
      <c r="H481" s="21"/>
      <c r="I481" s="21"/>
      <c r="J481" s="21"/>
      <c r="K481" s="21">
        <v>732.4</v>
      </c>
      <c r="L481" s="21">
        <v>5.8884298000000002E-2</v>
      </c>
      <c r="M481" s="21"/>
      <c r="N481" s="21"/>
      <c r="O481" s="21"/>
      <c r="P481" s="21">
        <v>732.4</v>
      </c>
      <c r="Q481" s="21">
        <v>6.4454500999999997E-2</v>
      </c>
      <c r="R481" s="21"/>
      <c r="S481" s="21"/>
      <c r="T481" s="21"/>
      <c r="U481" s="21">
        <v>732.4</v>
      </c>
      <c r="V481" s="21">
        <v>8.2990226E-2</v>
      </c>
    </row>
    <row r="482" spans="1:22" ht="15.75" x14ac:dyDescent="0.25">
      <c r="A482" s="21"/>
      <c r="B482" s="21">
        <v>733.1</v>
      </c>
      <c r="C482" s="21">
        <v>7.4632331999999996E-2</v>
      </c>
      <c r="D482" s="21"/>
      <c r="E482" s="21"/>
      <c r="F482" s="21">
        <v>733.1</v>
      </c>
      <c r="G482" s="21">
        <v>6.4189115000000005E-2</v>
      </c>
      <c r="H482" s="21"/>
      <c r="I482" s="21"/>
      <c r="J482" s="21"/>
      <c r="K482" s="21">
        <v>733.1</v>
      </c>
      <c r="L482" s="21">
        <v>5.8053661999999999E-2</v>
      </c>
      <c r="M482" s="21"/>
      <c r="N482" s="21"/>
      <c r="O482" s="21"/>
      <c r="P482" s="21">
        <v>733.1</v>
      </c>
      <c r="Q482" s="21">
        <v>6.3541062999999995E-2</v>
      </c>
      <c r="R482" s="21"/>
      <c r="S482" s="21"/>
      <c r="T482" s="21"/>
      <c r="U482" s="21">
        <v>733.1</v>
      </c>
      <c r="V482" s="21">
        <v>8.1828166999999993E-2</v>
      </c>
    </row>
    <row r="483" spans="1:22" ht="15.75" x14ac:dyDescent="0.25">
      <c r="A483" s="21"/>
      <c r="B483" s="21">
        <v>733.8</v>
      </c>
      <c r="C483" s="21">
        <v>7.4838032999999998E-2</v>
      </c>
      <c r="D483" s="21"/>
      <c r="E483" s="21"/>
      <c r="F483" s="21">
        <v>733.8</v>
      </c>
      <c r="G483" s="21">
        <v>6.5186906000000003E-2</v>
      </c>
      <c r="H483" s="21"/>
      <c r="I483" s="21"/>
      <c r="J483" s="21"/>
      <c r="K483" s="21">
        <v>733.8</v>
      </c>
      <c r="L483" s="21">
        <v>5.8361793000000002E-2</v>
      </c>
      <c r="M483" s="21"/>
      <c r="N483" s="21"/>
      <c r="O483" s="21"/>
      <c r="P483" s="21">
        <v>733.8</v>
      </c>
      <c r="Q483" s="21">
        <v>6.4374835000000005E-2</v>
      </c>
      <c r="R483" s="21"/>
      <c r="S483" s="21"/>
      <c r="T483" s="21"/>
      <c r="U483" s="21">
        <v>733.8</v>
      </c>
      <c r="V483" s="21">
        <v>8.2275899999999999E-2</v>
      </c>
    </row>
    <row r="484" spans="1:22" ht="15.75" x14ac:dyDescent="0.25">
      <c r="A484" s="21"/>
      <c r="B484" s="21">
        <v>734.6</v>
      </c>
      <c r="C484" s="21">
        <v>7.4566379000000002E-2</v>
      </c>
      <c r="D484" s="21"/>
      <c r="E484" s="21"/>
      <c r="F484" s="21">
        <v>734.6</v>
      </c>
      <c r="G484" s="21">
        <v>6.4874300999999995E-2</v>
      </c>
      <c r="H484" s="21"/>
      <c r="I484" s="21"/>
      <c r="J484" s="21"/>
      <c r="K484" s="21">
        <v>734.6</v>
      </c>
      <c r="L484" s="21">
        <v>5.7588380000000002E-2</v>
      </c>
      <c r="M484" s="21"/>
      <c r="N484" s="21"/>
      <c r="O484" s="21"/>
      <c r="P484" s="21">
        <v>734.6</v>
      </c>
      <c r="Q484" s="21">
        <v>6.3963358999999997E-2</v>
      </c>
      <c r="R484" s="21"/>
      <c r="S484" s="21"/>
      <c r="T484" s="21"/>
      <c r="U484" s="21">
        <v>734.6</v>
      </c>
      <c r="V484" s="21">
        <v>8.1459659000000004E-2</v>
      </c>
    </row>
    <row r="485" spans="1:22" ht="15.75" x14ac:dyDescent="0.25">
      <c r="A485" s="21"/>
      <c r="B485" s="21">
        <v>735.3</v>
      </c>
      <c r="C485" s="21">
        <v>7.4524621999999999E-2</v>
      </c>
      <c r="D485" s="21"/>
      <c r="E485" s="21"/>
      <c r="F485" s="21">
        <v>735.3</v>
      </c>
      <c r="G485" s="21">
        <v>6.5332466000000006E-2</v>
      </c>
      <c r="H485" s="21"/>
      <c r="I485" s="21"/>
      <c r="J485" s="21"/>
      <c r="K485" s="21">
        <v>735.3</v>
      </c>
      <c r="L485" s="21">
        <v>5.7487833000000002E-2</v>
      </c>
      <c r="M485" s="21"/>
      <c r="N485" s="21"/>
      <c r="O485" s="21"/>
      <c r="P485" s="21">
        <v>735.3</v>
      </c>
      <c r="Q485" s="21">
        <v>6.3528623000000006E-2</v>
      </c>
      <c r="R485" s="21"/>
      <c r="S485" s="21"/>
      <c r="T485" s="21"/>
      <c r="U485" s="21">
        <v>735.3</v>
      </c>
      <c r="V485" s="21">
        <v>8.1567926999999998E-2</v>
      </c>
    </row>
    <row r="486" spans="1:22" ht="15.75" x14ac:dyDescent="0.25">
      <c r="A486" s="21"/>
      <c r="B486" s="21">
        <v>736</v>
      </c>
      <c r="C486" s="21">
        <v>7.3910068999999995E-2</v>
      </c>
      <c r="D486" s="21"/>
      <c r="E486" s="21"/>
      <c r="F486" s="21">
        <v>736</v>
      </c>
      <c r="G486" s="21">
        <v>6.5387633000000001E-2</v>
      </c>
      <c r="H486" s="21"/>
      <c r="I486" s="21"/>
      <c r="J486" s="21"/>
      <c r="K486" s="21">
        <v>736</v>
      </c>
      <c r="L486" s="21">
        <v>5.7377246999999999E-2</v>
      </c>
      <c r="M486" s="21"/>
      <c r="N486" s="21"/>
      <c r="O486" s="21"/>
      <c r="P486" s="21">
        <v>736</v>
      </c>
      <c r="Q486" s="21">
        <v>6.3024602999999998E-2</v>
      </c>
      <c r="R486" s="21"/>
      <c r="S486" s="21"/>
      <c r="T486" s="21"/>
      <c r="U486" s="21">
        <v>736</v>
      </c>
      <c r="V486" s="21">
        <v>8.1047210999999994E-2</v>
      </c>
    </row>
    <row r="487" spans="1:22" ht="15.75" x14ac:dyDescent="0.25">
      <c r="A487" s="21"/>
      <c r="B487" s="21">
        <v>736.7</v>
      </c>
      <c r="C487" s="21">
        <v>7.3982714000000005E-2</v>
      </c>
      <c r="D487" s="21"/>
      <c r="E487" s="21"/>
      <c r="F487" s="21">
        <v>736.7</v>
      </c>
      <c r="G487" s="21">
        <v>6.6110593999999995E-2</v>
      </c>
      <c r="H487" s="21"/>
      <c r="I487" s="21"/>
      <c r="J487" s="21"/>
      <c r="K487" s="21">
        <v>736.7</v>
      </c>
      <c r="L487" s="21">
        <v>5.7494185000000003E-2</v>
      </c>
      <c r="M487" s="21"/>
      <c r="N487" s="21"/>
      <c r="O487" s="21"/>
      <c r="P487" s="21">
        <v>736.7</v>
      </c>
      <c r="Q487" s="21">
        <v>6.3518059000000002E-2</v>
      </c>
      <c r="R487" s="21"/>
      <c r="S487" s="21"/>
      <c r="T487" s="21"/>
      <c r="U487" s="21">
        <v>736.7</v>
      </c>
      <c r="V487" s="21">
        <v>8.1258599000000001E-2</v>
      </c>
    </row>
    <row r="488" spans="1:22" ht="15.75" x14ac:dyDescent="0.25">
      <c r="A488" s="21"/>
      <c r="B488" s="21">
        <v>737.5</v>
      </c>
      <c r="C488" s="21">
        <v>7.4385143000000001E-2</v>
      </c>
      <c r="D488" s="21"/>
      <c r="E488" s="21"/>
      <c r="F488" s="21">
        <v>737.5</v>
      </c>
      <c r="G488" s="21">
        <v>6.5520439999999999E-2</v>
      </c>
      <c r="H488" s="21"/>
      <c r="I488" s="21"/>
      <c r="J488" s="21"/>
      <c r="K488" s="21">
        <v>737.5</v>
      </c>
      <c r="L488" s="21">
        <v>5.6848029000000001E-2</v>
      </c>
      <c r="M488" s="21"/>
      <c r="N488" s="21"/>
      <c r="O488" s="21"/>
      <c r="P488" s="21">
        <v>737.5</v>
      </c>
      <c r="Q488" s="21">
        <v>6.2777468000000003E-2</v>
      </c>
      <c r="R488" s="21"/>
      <c r="S488" s="21"/>
      <c r="T488" s="21"/>
      <c r="U488" s="21">
        <v>737.5</v>
      </c>
      <c r="V488" s="21">
        <v>8.0224443000000006E-2</v>
      </c>
    </row>
    <row r="489" spans="1:22" ht="15.75" x14ac:dyDescent="0.25">
      <c r="A489" s="21"/>
      <c r="B489" s="21">
        <v>738.2</v>
      </c>
      <c r="C489" s="21">
        <v>7.4722724000000004E-2</v>
      </c>
      <c r="D489" s="21"/>
      <c r="E489" s="21"/>
      <c r="F489" s="21">
        <v>738.2</v>
      </c>
      <c r="G489" s="21">
        <v>6.5763398000000001E-2</v>
      </c>
      <c r="H489" s="21"/>
      <c r="I489" s="21"/>
      <c r="J489" s="21"/>
      <c r="K489" s="21">
        <v>738.2</v>
      </c>
      <c r="L489" s="21">
        <v>5.7295773000000001E-2</v>
      </c>
      <c r="M489" s="21"/>
      <c r="N489" s="21"/>
      <c r="O489" s="21"/>
      <c r="P489" s="21">
        <v>738.2</v>
      </c>
      <c r="Q489" s="21">
        <v>6.3410429000000004E-2</v>
      </c>
      <c r="R489" s="21"/>
      <c r="S489" s="21"/>
      <c r="T489" s="21"/>
      <c r="U489" s="21">
        <v>738.2</v>
      </c>
      <c r="V489" s="21">
        <v>8.1153281999999993E-2</v>
      </c>
    </row>
    <row r="490" spans="1:22" ht="15.75" x14ac:dyDescent="0.25">
      <c r="A490" s="21"/>
      <c r="B490" s="21">
        <v>738.9</v>
      </c>
      <c r="C490" s="21">
        <v>7.4382192999999999E-2</v>
      </c>
      <c r="D490" s="21"/>
      <c r="E490" s="21"/>
      <c r="F490" s="21">
        <v>738.9</v>
      </c>
      <c r="G490" s="21">
        <v>6.5278437999999994E-2</v>
      </c>
      <c r="H490" s="21"/>
      <c r="I490" s="21"/>
      <c r="J490" s="21"/>
      <c r="K490" s="21">
        <v>738.9</v>
      </c>
      <c r="L490" s="21">
        <v>5.6405668999999999E-2</v>
      </c>
      <c r="M490" s="21"/>
      <c r="N490" s="21"/>
      <c r="O490" s="21"/>
      <c r="P490" s="21">
        <v>738.9</v>
      </c>
      <c r="Q490" s="21">
        <v>6.2908462999999998E-2</v>
      </c>
      <c r="R490" s="21"/>
      <c r="S490" s="21"/>
      <c r="T490" s="21"/>
      <c r="U490" s="21">
        <v>738.9</v>
      </c>
      <c r="V490" s="21">
        <v>8.0145859999999999E-2</v>
      </c>
    </row>
    <row r="491" spans="1:22" ht="15.75" x14ac:dyDescent="0.25">
      <c r="A491" s="21"/>
      <c r="B491" s="21">
        <v>739.6</v>
      </c>
      <c r="C491" s="21">
        <v>7.4353763000000003E-2</v>
      </c>
      <c r="D491" s="21"/>
      <c r="E491" s="21"/>
      <c r="F491" s="21">
        <v>739.6</v>
      </c>
      <c r="G491" s="21">
        <v>6.5661579999999997E-2</v>
      </c>
      <c r="H491" s="21"/>
      <c r="I491" s="21"/>
      <c r="J491" s="21"/>
      <c r="K491" s="21">
        <v>739.6</v>
      </c>
      <c r="L491" s="21">
        <v>5.6152220000000003E-2</v>
      </c>
      <c r="M491" s="21"/>
      <c r="N491" s="21"/>
      <c r="O491" s="21"/>
      <c r="P491" s="21">
        <v>739.6</v>
      </c>
      <c r="Q491" s="21">
        <v>6.3445752999999994E-2</v>
      </c>
      <c r="R491" s="21"/>
      <c r="S491" s="21"/>
      <c r="T491" s="21"/>
      <c r="U491" s="21">
        <v>739.6</v>
      </c>
      <c r="V491" s="21">
        <v>8.0329710999999998E-2</v>
      </c>
    </row>
    <row r="492" spans="1:22" ht="15.75" x14ac:dyDescent="0.25">
      <c r="A492" s="21"/>
      <c r="B492" s="21">
        <v>740.3</v>
      </c>
      <c r="C492" s="21">
        <v>7.4487322999999994E-2</v>
      </c>
      <c r="D492" s="21"/>
      <c r="E492" s="21"/>
      <c r="F492" s="21">
        <v>740.3</v>
      </c>
      <c r="G492" s="21">
        <v>6.6006990000000001E-2</v>
      </c>
      <c r="H492" s="21"/>
      <c r="I492" s="21"/>
      <c r="J492" s="21"/>
      <c r="K492" s="21">
        <v>740.3</v>
      </c>
      <c r="L492" s="21">
        <v>5.5635992000000002E-2</v>
      </c>
      <c r="M492" s="21"/>
      <c r="N492" s="21"/>
      <c r="O492" s="21"/>
      <c r="P492" s="21">
        <v>740.3</v>
      </c>
      <c r="Q492" s="21">
        <v>6.3210846000000001E-2</v>
      </c>
      <c r="R492" s="21"/>
      <c r="S492" s="21"/>
      <c r="T492" s="21"/>
      <c r="U492" s="21">
        <v>740.3</v>
      </c>
      <c r="V492" s="21">
        <v>7.9638413000000005E-2</v>
      </c>
    </row>
    <row r="493" spans="1:22" ht="15.75" x14ac:dyDescent="0.25">
      <c r="A493" s="21"/>
      <c r="B493" s="21">
        <v>741.1</v>
      </c>
      <c r="C493" s="21">
        <v>7.4613955999999995E-2</v>
      </c>
      <c r="D493" s="21"/>
      <c r="E493" s="21"/>
      <c r="F493" s="21">
        <v>741.1</v>
      </c>
      <c r="G493" s="21">
        <v>6.5585484999999999E-2</v>
      </c>
      <c r="H493" s="21"/>
      <c r="I493" s="21"/>
      <c r="J493" s="21"/>
      <c r="K493" s="21">
        <v>741.1</v>
      </c>
      <c r="L493" s="21">
        <v>5.5546776999999999E-2</v>
      </c>
      <c r="M493" s="21"/>
      <c r="N493" s="21"/>
      <c r="O493" s="21"/>
      <c r="P493" s="21">
        <v>741.1</v>
      </c>
      <c r="Q493" s="21">
        <v>6.2183771999999998E-2</v>
      </c>
      <c r="R493" s="21"/>
      <c r="S493" s="21"/>
      <c r="T493" s="21"/>
      <c r="U493" s="21">
        <v>741.1</v>
      </c>
      <c r="V493" s="21">
        <v>7.9105133999999994E-2</v>
      </c>
    </row>
    <row r="494" spans="1:22" ht="15.75" x14ac:dyDescent="0.25">
      <c r="A494" s="21"/>
      <c r="B494" s="21">
        <v>741.8</v>
      </c>
      <c r="C494" s="21">
        <v>7.4390889000000002E-2</v>
      </c>
      <c r="D494" s="21"/>
      <c r="E494" s="21"/>
      <c r="F494" s="21">
        <v>741.8</v>
      </c>
      <c r="G494" s="21">
        <v>6.4899452999999996E-2</v>
      </c>
      <c r="H494" s="21"/>
      <c r="I494" s="21"/>
      <c r="J494" s="21"/>
      <c r="K494" s="21">
        <v>741.8</v>
      </c>
      <c r="L494" s="21">
        <v>5.4587907999999997E-2</v>
      </c>
      <c r="M494" s="21"/>
      <c r="N494" s="21"/>
      <c r="O494" s="21"/>
      <c r="P494" s="21">
        <v>741.8</v>
      </c>
      <c r="Q494" s="21">
        <v>6.1059372000000001E-2</v>
      </c>
      <c r="R494" s="21"/>
      <c r="S494" s="21"/>
      <c r="T494" s="21"/>
      <c r="U494" s="21">
        <v>741.8</v>
      </c>
      <c r="V494" s="21">
        <v>7.7902592000000007E-2</v>
      </c>
    </row>
    <row r="495" spans="1:22" ht="15.75" x14ac:dyDescent="0.25">
      <c r="A495" s="21"/>
      <c r="B495" s="21">
        <v>742.5</v>
      </c>
      <c r="C495" s="21">
        <v>7.3911001000000004E-2</v>
      </c>
      <c r="D495" s="21"/>
      <c r="E495" s="21"/>
      <c r="F495" s="21">
        <v>742.5</v>
      </c>
      <c r="G495" s="21">
        <v>6.5105916999999999E-2</v>
      </c>
      <c r="H495" s="21"/>
      <c r="I495" s="21"/>
      <c r="J495" s="21"/>
      <c r="K495" s="21">
        <v>742.5</v>
      </c>
      <c r="L495" s="21">
        <v>5.4610731000000003E-2</v>
      </c>
      <c r="M495" s="21"/>
      <c r="N495" s="21"/>
      <c r="O495" s="21"/>
      <c r="P495" s="21">
        <v>742.5</v>
      </c>
      <c r="Q495" s="21">
        <v>6.1149934000000003E-2</v>
      </c>
      <c r="R495" s="21"/>
      <c r="S495" s="21"/>
      <c r="T495" s="21"/>
      <c r="U495" s="21">
        <v>742.5</v>
      </c>
      <c r="V495" s="21">
        <v>7.8513402999999996E-2</v>
      </c>
    </row>
    <row r="496" spans="1:22" ht="15.75" x14ac:dyDescent="0.25">
      <c r="A496" s="21"/>
      <c r="B496" s="21">
        <v>743.2</v>
      </c>
      <c r="C496" s="21">
        <v>7.4123445999999996E-2</v>
      </c>
      <c r="D496" s="21"/>
      <c r="E496" s="21"/>
      <c r="F496" s="21">
        <v>743.2</v>
      </c>
      <c r="G496" s="21">
        <v>6.4780468999999993E-2</v>
      </c>
      <c r="H496" s="21"/>
      <c r="I496" s="21"/>
      <c r="J496" s="21"/>
      <c r="K496" s="21">
        <v>743.2</v>
      </c>
      <c r="L496" s="21">
        <v>5.3365282999999999E-2</v>
      </c>
      <c r="M496" s="21"/>
      <c r="N496" s="21"/>
      <c r="O496" s="21"/>
      <c r="P496" s="21">
        <v>743.2</v>
      </c>
      <c r="Q496" s="21">
        <v>6.0412571999999998E-2</v>
      </c>
      <c r="R496" s="21"/>
      <c r="S496" s="21"/>
      <c r="T496" s="21"/>
      <c r="U496" s="21">
        <v>743.2</v>
      </c>
      <c r="V496" s="21">
        <v>7.8017236000000004E-2</v>
      </c>
    </row>
    <row r="497" spans="1:22" ht="15.75" x14ac:dyDescent="0.25">
      <c r="A497" s="21"/>
      <c r="B497" s="21">
        <v>744</v>
      </c>
      <c r="C497" s="21">
        <v>7.4192978000000007E-2</v>
      </c>
      <c r="D497" s="21"/>
      <c r="E497" s="21"/>
      <c r="F497" s="21">
        <v>744</v>
      </c>
      <c r="G497" s="21">
        <v>6.5416564999999996E-2</v>
      </c>
      <c r="H497" s="21"/>
      <c r="I497" s="21"/>
      <c r="J497" s="21"/>
      <c r="K497" s="21">
        <v>744</v>
      </c>
      <c r="L497" s="21">
        <v>5.4424295999999997E-2</v>
      </c>
      <c r="M497" s="21"/>
      <c r="N497" s="21"/>
      <c r="O497" s="21"/>
      <c r="P497" s="21">
        <v>744</v>
      </c>
      <c r="Q497" s="21">
        <v>6.1065334999999998E-2</v>
      </c>
      <c r="R497" s="21"/>
      <c r="S497" s="21"/>
      <c r="T497" s="21"/>
      <c r="U497" s="21">
        <v>744</v>
      </c>
      <c r="V497" s="21">
        <v>7.9091645000000002E-2</v>
      </c>
    </row>
    <row r="498" spans="1:22" ht="15.75" x14ac:dyDescent="0.25">
      <c r="A498" s="21"/>
      <c r="B498" s="21">
        <v>744.7</v>
      </c>
      <c r="C498" s="21">
        <v>7.4376592000000005E-2</v>
      </c>
      <c r="D498" s="21"/>
      <c r="E498" s="21"/>
      <c r="F498" s="21">
        <v>744.7</v>
      </c>
      <c r="G498" s="21">
        <v>6.4852993999999997E-2</v>
      </c>
      <c r="H498" s="21"/>
      <c r="I498" s="21"/>
      <c r="J498" s="21"/>
      <c r="K498" s="21">
        <v>744.7</v>
      </c>
      <c r="L498" s="21">
        <v>5.3178366999999997E-2</v>
      </c>
      <c r="M498" s="21"/>
      <c r="N498" s="21"/>
      <c r="O498" s="21"/>
      <c r="P498" s="21">
        <v>744.7</v>
      </c>
      <c r="Q498" s="21">
        <v>6.0840435999999998E-2</v>
      </c>
      <c r="R498" s="21"/>
      <c r="S498" s="21"/>
      <c r="T498" s="21"/>
      <c r="U498" s="21">
        <v>744.7</v>
      </c>
      <c r="V498" s="21">
        <v>7.8214310999999995E-2</v>
      </c>
    </row>
    <row r="499" spans="1:22" ht="15.75" x14ac:dyDescent="0.25">
      <c r="A499" s="21"/>
      <c r="B499" s="21">
        <v>745.4</v>
      </c>
      <c r="C499" s="21">
        <v>7.4001605999999998E-2</v>
      </c>
      <c r="D499" s="21"/>
      <c r="E499" s="21"/>
      <c r="F499" s="21">
        <v>745.4</v>
      </c>
      <c r="G499" s="21">
        <v>6.5552221999999993E-2</v>
      </c>
      <c r="H499" s="21"/>
      <c r="I499" s="21"/>
      <c r="J499" s="21"/>
      <c r="K499" s="21">
        <v>745.4</v>
      </c>
      <c r="L499" s="21">
        <v>5.3979480000000003E-2</v>
      </c>
      <c r="M499" s="21"/>
      <c r="N499" s="21"/>
      <c r="O499" s="21"/>
      <c r="P499" s="21">
        <v>745.4</v>
      </c>
      <c r="Q499" s="21">
        <v>6.1493767999999997E-2</v>
      </c>
      <c r="R499" s="21"/>
      <c r="S499" s="21"/>
      <c r="T499" s="21"/>
      <c r="U499" s="21">
        <v>745.4</v>
      </c>
      <c r="V499" s="21">
        <v>7.9017287000000005E-2</v>
      </c>
    </row>
    <row r="500" spans="1:22" ht="15.75" x14ac:dyDescent="0.25">
      <c r="A500" s="21"/>
      <c r="B500" s="21">
        <v>746.1</v>
      </c>
      <c r="C500" s="21">
        <v>7.4637223000000003E-2</v>
      </c>
      <c r="D500" s="21"/>
      <c r="E500" s="21"/>
      <c r="F500" s="21">
        <v>746.1</v>
      </c>
      <c r="G500" s="21">
        <v>6.4374026000000001E-2</v>
      </c>
      <c r="H500" s="21"/>
      <c r="I500" s="21"/>
      <c r="J500" s="21"/>
      <c r="K500" s="21">
        <v>746.1</v>
      </c>
      <c r="L500" s="21">
        <v>5.1931404E-2</v>
      </c>
      <c r="M500" s="21"/>
      <c r="N500" s="21"/>
      <c r="O500" s="21"/>
      <c r="P500" s="21">
        <v>746.1</v>
      </c>
      <c r="Q500" s="21">
        <v>5.9853458999999998E-2</v>
      </c>
      <c r="R500" s="21"/>
      <c r="S500" s="21"/>
      <c r="T500" s="21"/>
      <c r="U500" s="21">
        <v>746.1</v>
      </c>
      <c r="V500" s="21">
        <v>7.7559198999999995E-2</v>
      </c>
    </row>
    <row r="501" spans="1:22" ht="15.75" x14ac:dyDescent="0.25">
      <c r="A501" s="21"/>
      <c r="B501" s="21">
        <v>746.8</v>
      </c>
      <c r="C501" s="21">
        <v>7.466014E-2</v>
      </c>
      <c r="D501" s="21"/>
      <c r="E501" s="21"/>
      <c r="F501" s="21">
        <v>746.8</v>
      </c>
      <c r="G501" s="21">
        <v>6.4415913000000005E-2</v>
      </c>
      <c r="H501" s="21"/>
      <c r="I501" s="21"/>
      <c r="J501" s="21"/>
      <c r="K501" s="21">
        <v>746.8</v>
      </c>
      <c r="L501" s="21">
        <v>5.2230828E-2</v>
      </c>
      <c r="M501" s="21"/>
      <c r="N501" s="21"/>
      <c r="O501" s="21"/>
      <c r="P501" s="21">
        <v>746.8</v>
      </c>
      <c r="Q501" s="21">
        <v>5.9186614999999998E-2</v>
      </c>
      <c r="R501" s="21"/>
      <c r="S501" s="21"/>
      <c r="T501" s="21"/>
      <c r="U501" s="21">
        <v>746.8</v>
      </c>
      <c r="V501" s="21">
        <v>7.7746060000000006E-2</v>
      </c>
    </row>
    <row r="502" spans="1:22" ht="15.75" x14ac:dyDescent="0.25">
      <c r="A502" s="21"/>
      <c r="B502" s="21">
        <v>747.6</v>
      </c>
      <c r="C502" s="21">
        <v>7.4547407999999996E-2</v>
      </c>
      <c r="D502" s="21"/>
      <c r="E502" s="21"/>
      <c r="F502" s="21">
        <v>747.6</v>
      </c>
      <c r="G502" s="21">
        <v>6.4091377000000005E-2</v>
      </c>
      <c r="H502" s="21"/>
      <c r="I502" s="21"/>
      <c r="J502" s="21"/>
      <c r="K502" s="21">
        <v>747.6</v>
      </c>
      <c r="L502" s="21">
        <v>5.0584464000000003E-2</v>
      </c>
      <c r="M502" s="21"/>
      <c r="N502" s="21"/>
      <c r="O502" s="21"/>
      <c r="P502" s="21">
        <v>747.6</v>
      </c>
      <c r="Q502" s="21">
        <v>5.7457058999999998E-2</v>
      </c>
      <c r="R502" s="21"/>
      <c r="S502" s="21"/>
      <c r="T502" s="21"/>
      <c r="U502" s="21">
        <v>747.6</v>
      </c>
      <c r="V502" s="21">
        <v>7.6332235999999998E-2</v>
      </c>
    </row>
    <row r="503" spans="1:22" ht="15.75" x14ac:dyDescent="0.25">
      <c r="A503" s="21"/>
      <c r="B503" s="21">
        <v>748.3</v>
      </c>
      <c r="C503" s="21">
        <v>7.4475514000000007E-2</v>
      </c>
      <c r="D503" s="21"/>
      <c r="E503" s="21"/>
      <c r="F503" s="21">
        <v>748.3</v>
      </c>
      <c r="G503" s="21">
        <v>6.5451604999999996E-2</v>
      </c>
      <c r="H503" s="21"/>
      <c r="I503" s="21"/>
      <c r="J503" s="21"/>
      <c r="K503" s="21">
        <v>748.3</v>
      </c>
      <c r="L503" s="21">
        <v>5.1678478999999999E-2</v>
      </c>
      <c r="M503" s="21"/>
      <c r="N503" s="21"/>
      <c r="O503" s="21"/>
      <c r="P503" s="21">
        <v>748.3</v>
      </c>
      <c r="Q503" s="21">
        <v>5.8569288999999997E-2</v>
      </c>
      <c r="R503" s="21"/>
      <c r="S503" s="21"/>
      <c r="T503" s="21"/>
      <c r="U503" s="21">
        <v>748.3</v>
      </c>
      <c r="V503" s="21">
        <v>7.8003114999999998E-2</v>
      </c>
    </row>
    <row r="504" spans="1:22" ht="15.75" x14ac:dyDescent="0.25">
      <c r="A504" s="21"/>
      <c r="B504" s="21">
        <v>749</v>
      </c>
      <c r="C504" s="21">
        <v>7.4352344000000001E-2</v>
      </c>
      <c r="D504" s="21"/>
      <c r="E504" s="21"/>
      <c r="F504" s="21">
        <v>749</v>
      </c>
      <c r="G504" s="21">
        <v>6.5378539999999999E-2</v>
      </c>
      <c r="H504" s="21"/>
      <c r="I504" s="21"/>
      <c r="J504" s="21"/>
      <c r="K504" s="21">
        <v>749</v>
      </c>
      <c r="L504" s="21">
        <v>5.0744209999999998E-2</v>
      </c>
      <c r="M504" s="21"/>
      <c r="N504" s="21"/>
      <c r="O504" s="21"/>
      <c r="P504" s="21">
        <v>749</v>
      </c>
      <c r="Q504" s="21">
        <v>5.7948027999999999E-2</v>
      </c>
      <c r="R504" s="21"/>
      <c r="S504" s="21"/>
      <c r="T504" s="21"/>
      <c r="U504" s="21">
        <v>749</v>
      </c>
      <c r="V504" s="21">
        <v>7.7095478999999995E-2</v>
      </c>
    </row>
    <row r="505" spans="1:22" ht="15.75" x14ac:dyDescent="0.25">
      <c r="A505" s="21"/>
      <c r="B505" s="21">
        <v>749.7</v>
      </c>
      <c r="C505" s="21">
        <v>7.4761647000000001E-2</v>
      </c>
      <c r="D505" s="21"/>
      <c r="E505" s="21"/>
      <c r="F505" s="21">
        <v>749.7</v>
      </c>
      <c r="G505" s="21">
        <v>6.5848224999999996E-2</v>
      </c>
      <c r="H505" s="21"/>
      <c r="I505" s="21"/>
      <c r="J505" s="21"/>
      <c r="K505" s="21">
        <v>749.7</v>
      </c>
      <c r="L505" s="21">
        <v>5.1606008000000002E-2</v>
      </c>
      <c r="M505" s="21"/>
      <c r="N505" s="21"/>
      <c r="O505" s="21"/>
      <c r="P505" s="21">
        <v>749.7</v>
      </c>
      <c r="Q505" s="21">
        <v>5.8896593999999997E-2</v>
      </c>
      <c r="R505" s="21"/>
      <c r="S505" s="21"/>
      <c r="T505" s="21"/>
      <c r="U505" s="21">
        <v>749.7</v>
      </c>
      <c r="V505" s="21">
        <v>7.8256661000000005E-2</v>
      </c>
    </row>
    <row r="506" spans="1:22" ht="15.75" x14ac:dyDescent="0.25">
      <c r="A506" s="21"/>
      <c r="B506" s="21">
        <v>750.5</v>
      </c>
      <c r="C506" s="21">
        <v>7.4057535999999993E-2</v>
      </c>
      <c r="D506" s="21"/>
      <c r="E506" s="21"/>
      <c r="F506" s="21">
        <v>750.5</v>
      </c>
      <c r="G506" s="21">
        <v>6.5154292000000003E-2</v>
      </c>
      <c r="H506" s="21"/>
      <c r="I506" s="21"/>
      <c r="J506" s="21"/>
      <c r="K506" s="21">
        <v>750.5</v>
      </c>
      <c r="L506" s="21">
        <v>5.0947082999999997E-2</v>
      </c>
      <c r="M506" s="21"/>
      <c r="N506" s="21"/>
      <c r="O506" s="21"/>
      <c r="P506" s="21">
        <v>750.5</v>
      </c>
      <c r="Q506" s="21">
        <v>5.7888167999999997E-2</v>
      </c>
      <c r="R506" s="21"/>
      <c r="S506" s="21"/>
      <c r="T506" s="21"/>
      <c r="U506" s="21">
        <v>750.5</v>
      </c>
      <c r="V506" s="21">
        <v>7.7158253999999996E-2</v>
      </c>
    </row>
    <row r="507" spans="1:22" ht="15.75" x14ac:dyDescent="0.25">
      <c r="A507" s="21"/>
      <c r="B507" s="21">
        <v>751.2</v>
      </c>
      <c r="C507" s="21">
        <v>7.3983351000000003E-2</v>
      </c>
      <c r="D507" s="21"/>
      <c r="E507" s="21"/>
      <c r="F507" s="21">
        <v>751.2</v>
      </c>
      <c r="G507" s="21">
        <v>6.5541214E-2</v>
      </c>
      <c r="H507" s="21"/>
      <c r="I507" s="21"/>
      <c r="J507" s="21"/>
      <c r="K507" s="21">
        <v>751.2</v>
      </c>
      <c r="L507" s="21">
        <v>5.1007749999999998E-2</v>
      </c>
      <c r="M507" s="21"/>
      <c r="N507" s="21"/>
      <c r="O507" s="21"/>
      <c r="P507" s="21">
        <v>751.2</v>
      </c>
      <c r="Q507" s="21">
        <v>5.7983978999999998E-2</v>
      </c>
      <c r="R507" s="21"/>
      <c r="S507" s="21"/>
      <c r="T507" s="21"/>
      <c r="U507" s="21">
        <v>751.2</v>
      </c>
      <c r="V507" s="21">
        <v>7.7429848999999995E-2</v>
      </c>
    </row>
    <row r="508" spans="1:22" ht="15.75" x14ac:dyDescent="0.25">
      <c r="A508" s="21"/>
      <c r="B508" s="21">
        <v>751.9</v>
      </c>
      <c r="C508" s="21">
        <v>7.4040744000000006E-2</v>
      </c>
      <c r="D508" s="21"/>
      <c r="E508" s="21"/>
      <c r="F508" s="21">
        <v>751.9</v>
      </c>
      <c r="G508" s="21">
        <v>6.5526524000000003E-2</v>
      </c>
      <c r="H508" s="21"/>
      <c r="I508" s="21"/>
      <c r="J508" s="21"/>
      <c r="K508" s="21">
        <v>751.9</v>
      </c>
      <c r="L508" s="21">
        <v>5.0523786000000001E-2</v>
      </c>
      <c r="M508" s="21"/>
      <c r="N508" s="21"/>
      <c r="O508" s="21"/>
      <c r="P508" s="21">
        <v>751.9</v>
      </c>
      <c r="Q508" s="21">
        <v>5.7337513E-2</v>
      </c>
      <c r="R508" s="21"/>
      <c r="S508" s="21"/>
      <c r="T508" s="21"/>
      <c r="U508" s="21">
        <v>751.9</v>
      </c>
      <c r="V508" s="21">
        <v>7.6846877999999993E-2</v>
      </c>
    </row>
    <row r="509" spans="1:22" ht="15.75" x14ac:dyDescent="0.25">
      <c r="A509" s="21"/>
      <c r="B509" s="21">
        <v>752.6</v>
      </c>
      <c r="C509" s="21">
        <v>7.4508535000000001E-2</v>
      </c>
      <c r="D509" s="21"/>
      <c r="E509" s="21"/>
      <c r="F509" s="21">
        <v>752.6</v>
      </c>
      <c r="G509" s="21">
        <v>6.6546065000000001E-2</v>
      </c>
      <c r="H509" s="21"/>
      <c r="I509" s="21"/>
      <c r="J509" s="21"/>
      <c r="K509" s="21">
        <v>752.6</v>
      </c>
      <c r="L509" s="21">
        <v>5.0430504000000001E-2</v>
      </c>
      <c r="M509" s="21"/>
      <c r="N509" s="21"/>
      <c r="O509" s="21"/>
      <c r="P509" s="21">
        <v>752.6</v>
      </c>
      <c r="Q509" s="21">
        <v>5.6954787E-2</v>
      </c>
      <c r="R509" s="21"/>
      <c r="S509" s="21"/>
      <c r="T509" s="21"/>
      <c r="U509" s="21">
        <v>752.6</v>
      </c>
      <c r="V509" s="21">
        <v>7.6832744999999994E-2</v>
      </c>
    </row>
    <row r="510" spans="1:22" ht="15.75" x14ac:dyDescent="0.25">
      <c r="A510" s="21"/>
      <c r="B510" s="21">
        <v>753.3</v>
      </c>
      <c r="C510" s="21">
        <v>7.4360530999999994E-2</v>
      </c>
      <c r="D510" s="21"/>
      <c r="E510" s="21"/>
      <c r="F510" s="21">
        <v>753.3</v>
      </c>
      <c r="G510" s="21">
        <v>6.6133945E-2</v>
      </c>
      <c r="H510" s="21"/>
      <c r="I510" s="21"/>
      <c r="J510" s="21"/>
      <c r="K510" s="21">
        <v>753.3</v>
      </c>
      <c r="L510" s="21">
        <v>4.9587080999999998E-2</v>
      </c>
      <c r="M510" s="21"/>
      <c r="N510" s="21"/>
      <c r="O510" s="21"/>
      <c r="P510" s="21">
        <v>753.3</v>
      </c>
      <c r="Q510" s="21">
        <v>5.5583665999999997E-2</v>
      </c>
      <c r="R510" s="21"/>
      <c r="S510" s="21"/>
      <c r="T510" s="21"/>
      <c r="U510" s="21">
        <v>753.3</v>
      </c>
      <c r="V510" s="21">
        <v>7.5746046999999997E-2</v>
      </c>
    </row>
    <row r="511" spans="1:22" ht="15.75" x14ac:dyDescent="0.25">
      <c r="A511" s="21"/>
      <c r="B511" s="21">
        <v>754.1</v>
      </c>
      <c r="C511" s="21">
        <v>7.4156339000000002E-2</v>
      </c>
      <c r="D511" s="21"/>
      <c r="E511" s="21"/>
      <c r="F511" s="21">
        <v>754.1</v>
      </c>
      <c r="G511" s="21">
        <v>6.6649274999999994E-2</v>
      </c>
      <c r="H511" s="21"/>
      <c r="I511" s="21"/>
      <c r="J511" s="21"/>
      <c r="K511" s="21">
        <v>754.1</v>
      </c>
      <c r="L511" s="21">
        <v>4.9296337000000003E-2</v>
      </c>
      <c r="M511" s="21"/>
      <c r="N511" s="21"/>
      <c r="O511" s="21"/>
      <c r="P511" s="21">
        <v>754.1</v>
      </c>
      <c r="Q511" s="21">
        <v>5.5794862000000001E-2</v>
      </c>
      <c r="R511" s="21"/>
      <c r="S511" s="21"/>
      <c r="T511" s="21"/>
      <c r="U511" s="21">
        <v>754.1</v>
      </c>
      <c r="V511" s="21">
        <v>7.5653529999999997E-2</v>
      </c>
    </row>
    <row r="512" spans="1:22" ht="15.75" x14ac:dyDescent="0.25">
      <c r="A512" s="21"/>
      <c r="B512" s="21">
        <v>754.8</v>
      </c>
      <c r="C512" s="21">
        <v>7.4434045000000004E-2</v>
      </c>
      <c r="D512" s="21"/>
      <c r="E512" s="21"/>
      <c r="F512" s="21">
        <v>754.8</v>
      </c>
      <c r="G512" s="21">
        <v>6.6850725E-2</v>
      </c>
      <c r="H512" s="21"/>
      <c r="I512" s="21"/>
      <c r="J512" s="21"/>
      <c r="K512" s="21">
        <v>754.8</v>
      </c>
      <c r="L512" s="21">
        <v>4.8771546999999998E-2</v>
      </c>
      <c r="M512" s="21"/>
      <c r="N512" s="21"/>
      <c r="O512" s="21"/>
      <c r="P512" s="21">
        <v>754.8</v>
      </c>
      <c r="Q512" s="21">
        <v>5.5216648E-2</v>
      </c>
      <c r="R512" s="21"/>
      <c r="S512" s="21"/>
      <c r="T512" s="21"/>
      <c r="U512" s="21">
        <v>754.8</v>
      </c>
      <c r="V512" s="21">
        <v>7.5087194999999995E-2</v>
      </c>
    </row>
    <row r="513" spans="1:22" ht="15.75" x14ac:dyDescent="0.25">
      <c r="A513" s="21"/>
      <c r="B513" s="21">
        <v>755.5</v>
      </c>
      <c r="C513" s="21">
        <v>7.4165796000000006E-2</v>
      </c>
      <c r="D513" s="21"/>
      <c r="E513" s="21"/>
      <c r="F513" s="21">
        <v>755.5</v>
      </c>
      <c r="G513" s="21">
        <v>6.7202471E-2</v>
      </c>
      <c r="H513" s="21"/>
      <c r="I513" s="21"/>
      <c r="J513" s="21"/>
      <c r="K513" s="21">
        <v>755.5</v>
      </c>
      <c r="L513" s="21">
        <v>4.8615210999999998E-2</v>
      </c>
      <c r="M513" s="21"/>
      <c r="N513" s="21"/>
      <c r="O513" s="21"/>
      <c r="P513" s="21">
        <v>755.5</v>
      </c>
      <c r="Q513" s="21">
        <v>5.5287701000000002E-2</v>
      </c>
      <c r="R513" s="21"/>
      <c r="S513" s="21"/>
      <c r="T513" s="21"/>
      <c r="U513" s="21">
        <v>755.5</v>
      </c>
      <c r="V513" s="21">
        <v>7.5627726000000006E-2</v>
      </c>
    </row>
    <row r="514" spans="1:22" ht="15.75" x14ac:dyDescent="0.25">
      <c r="A514" s="21"/>
      <c r="B514" s="21">
        <v>756.2</v>
      </c>
      <c r="C514" s="21">
        <v>7.4033096000000007E-2</v>
      </c>
      <c r="D514" s="21"/>
      <c r="E514" s="21"/>
      <c r="F514" s="21">
        <v>756.2</v>
      </c>
      <c r="G514" s="21">
        <v>6.7399104000000001E-2</v>
      </c>
      <c r="H514" s="21"/>
      <c r="I514" s="21"/>
      <c r="J514" s="21"/>
      <c r="K514" s="21">
        <v>756.2</v>
      </c>
      <c r="L514" s="21">
        <v>4.8618603000000003E-2</v>
      </c>
      <c r="M514" s="21"/>
      <c r="N514" s="21"/>
      <c r="O514" s="21"/>
      <c r="P514" s="21">
        <v>756.2</v>
      </c>
      <c r="Q514" s="21">
        <v>5.4911902999999998E-2</v>
      </c>
      <c r="R514" s="21"/>
      <c r="S514" s="21"/>
      <c r="T514" s="21"/>
      <c r="U514" s="21">
        <v>756.2</v>
      </c>
      <c r="V514" s="21">
        <v>7.5533599000000007E-2</v>
      </c>
    </row>
    <row r="515" spans="1:22" ht="15.75" x14ac:dyDescent="0.25">
      <c r="A515" s="21"/>
      <c r="B515" s="21">
        <v>757</v>
      </c>
      <c r="C515" s="21">
        <v>7.3429036000000003E-2</v>
      </c>
      <c r="D515" s="21"/>
      <c r="E515" s="21"/>
      <c r="F515" s="21">
        <v>757</v>
      </c>
      <c r="G515" s="21">
        <v>6.7669410999999999E-2</v>
      </c>
      <c r="H515" s="21"/>
      <c r="I515" s="21"/>
      <c r="J515" s="21"/>
      <c r="K515" s="21">
        <v>757</v>
      </c>
      <c r="L515" s="21">
        <v>4.9085579999999997E-2</v>
      </c>
      <c r="M515" s="21"/>
      <c r="N515" s="21"/>
      <c r="O515" s="21"/>
      <c r="P515" s="21">
        <v>757</v>
      </c>
      <c r="Q515" s="21">
        <v>5.5016566000000003E-2</v>
      </c>
      <c r="R515" s="21"/>
      <c r="S515" s="21"/>
      <c r="T515" s="21"/>
      <c r="U515" s="21">
        <v>757</v>
      </c>
      <c r="V515" s="21">
        <v>7.6253942000000005E-2</v>
      </c>
    </row>
    <row r="516" spans="1:22" ht="15.75" x14ac:dyDescent="0.25">
      <c r="A516" s="21"/>
      <c r="B516" s="21">
        <v>757.7</v>
      </c>
      <c r="C516" s="21">
        <v>7.3786424000000003E-2</v>
      </c>
      <c r="D516" s="21"/>
      <c r="E516" s="21"/>
      <c r="F516" s="21">
        <v>757.7</v>
      </c>
      <c r="G516" s="21">
        <v>6.8204367000000002E-2</v>
      </c>
      <c r="H516" s="21"/>
      <c r="I516" s="21"/>
      <c r="J516" s="21"/>
      <c r="K516" s="21">
        <v>757.7</v>
      </c>
      <c r="L516" s="21">
        <v>4.8834966E-2</v>
      </c>
      <c r="M516" s="21"/>
      <c r="N516" s="21"/>
      <c r="O516" s="21"/>
      <c r="P516" s="21">
        <v>757.7</v>
      </c>
      <c r="Q516" s="21">
        <v>5.4556174999999998E-2</v>
      </c>
      <c r="R516" s="21"/>
      <c r="S516" s="21"/>
      <c r="T516" s="21"/>
      <c r="U516" s="21">
        <v>757.7</v>
      </c>
      <c r="V516" s="21">
        <v>7.5113709000000001E-2</v>
      </c>
    </row>
    <row r="517" spans="1:22" ht="15.75" x14ac:dyDescent="0.25">
      <c r="A517" s="21"/>
      <c r="B517" s="21">
        <v>758.4</v>
      </c>
      <c r="C517" s="21">
        <v>7.3834183999999997E-2</v>
      </c>
      <c r="D517" s="21"/>
      <c r="E517" s="21"/>
      <c r="F517" s="21">
        <v>758.4</v>
      </c>
      <c r="G517" s="21">
        <v>6.8583628999999993E-2</v>
      </c>
      <c r="H517" s="21"/>
      <c r="I517" s="21"/>
      <c r="J517" s="21"/>
      <c r="K517" s="21">
        <v>758.4</v>
      </c>
      <c r="L517" s="21">
        <v>4.8980305000000002E-2</v>
      </c>
      <c r="M517" s="21"/>
      <c r="N517" s="21"/>
      <c r="O517" s="21"/>
      <c r="P517" s="21">
        <v>758.4</v>
      </c>
      <c r="Q517" s="21">
        <v>5.4357217999999999E-2</v>
      </c>
      <c r="R517" s="21"/>
      <c r="S517" s="21"/>
      <c r="T517" s="21"/>
      <c r="U517" s="21">
        <v>758.4</v>
      </c>
      <c r="V517" s="21">
        <v>7.5353587E-2</v>
      </c>
    </row>
    <row r="518" spans="1:22" ht="15.75" x14ac:dyDescent="0.25">
      <c r="A518" s="21"/>
      <c r="B518" s="21">
        <v>759.1</v>
      </c>
      <c r="C518" s="21">
        <v>7.3591604000000005E-2</v>
      </c>
      <c r="D518" s="21"/>
      <c r="E518" s="21"/>
      <c r="F518" s="21">
        <v>759.1</v>
      </c>
      <c r="G518" s="21">
        <v>6.8355597000000004E-2</v>
      </c>
      <c r="H518" s="21"/>
      <c r="I518" s="21"/>
      <c r="J518" s="21"/>
      <c r="K518" s="21">
        <v>759.1</v>
      </c>
      <c r="L518" s="21">
        <v>4.7930366000000002E-2</v>
      </c>
      <c r="M518" s="21"/>
      <c r="N518" s="21"/>
      <c r="O518" s="21"/>
      <c r="P518" s="21">
        <v>759.1</v>
      </c>
      <c r="Q518" s="21">
        <v>5.3600617000000003E-2</v>
      </c>
      <c r="R518" s="21"/>
      <c r="S518" s="21"/>
      <c r="T518" s="21"/>
      <c r="U518" s="21">
        <v>759.1</v>
      </c>
      <c r="V518" s="21">
        <v>7.4205534000000004E-2</v>
      </c>
    </row>
    <row r="519" spans="1:22" ht="15.75" x14ac:dyDescent="0.25">
      <c r="A519" s="21"/>
      <c r="B519" s="21">
        <v>759.8</v>
      </c>
      <c r="C519" s="21">
        <v>7.3401090000000002E-2</v>
      </c>
      <c r="D519" s="21"/>
      <c r="E519" s="21"/>
      <c r="F519" s="21">
        <v>759.8</v>
      </c>
      <c r="G519" s="21">
        <v>6.8704397E-2</v>
      </c>
      <c r="H519" s="21"/>
      <c r="I519" s="21"/>
      <c r="J519" s="21"/>
      <c r="K519" s="21">
        <v>759.8</v>
      </c>
      <c r="L519" s="21">
        <v>4.8312552000000002E-2</v>
      </c>
      <c r="M519" s="21"/>
      <c r="N519" s="21"/>
      <c r="O519" s="21"/>
      <c r="P519" s="21">
        <v>759.8</v>
      </c>
      <c r="Q519" s="21">
        <v>5.3554090999999998E-2</v>
      </c>
      <c r="R519" s="21"/>
      <c r="S519" s="21"/>
      <c r="T519" s="21"/>
      <c r="U519" s="21">
        <v>759.8</v>
      </c>
      <c r="V519" s="21">
        <v>7.5147653999999994E-2</v>
      </c>
    </row>
    <row r="520" spans="1:22" ht="15.75" x14ac:dyDescent="0.25">
      <c r="A520" s="21"/>
      <c r="B520" s="21">
        <v>760.6</v>
      </c>
      <c r="C520" s="21">
        <v>7.3813932999999998E-2</v>
      </c>
      <c r="D520" s="21"/>
      <c r="E520" s="21"/>
      <c r="F520" s="21">
        <v>760.6</v>
      </c>
      <c r="G520" s="21">
        <v>6.9309918999999998E-2</v>
      </c>
      <c r="H520" s="21"/>
      <c r="I520" s="21"/>
      <c r="J520" s="21"/>
      <c r="K520" s="21">
        <v>760.6</v>
      </c>
      <c r="L520" s="21">
        <v>4.8426590999999998E-2</v>
      </c>
      <c r="M520" s="21"/>
      <c r="N520" s="21"/>
      <c r="O520" s="21"/>
      <c r="P520" s="21">
        <v>760.6</v>
      </c>
      <c r="Q520" s="21">
        <v>5.3418736000000001E-2</v>
      </c>
      <c r="R520" s="21"/>
      <c r="S520" s="21"/>
      <c r="T520" s="21"/>
      <c r="U520" s="21">
        <v>760.6</v>
      </c>
      <c r="V520" s="21">
        <v>7.4792387000000002E-2</v>
      </c>
    </row>
    <row r="521" spans="1:22" ht="15.75" x14ac:dyDescent="0.25">
      <c r="A521" s="21"/>
      <c r="B521" s="21">
        <v>761.3</v>
      </c>
      <c r="C521" s="21">
        <v>7.4540960000000003E-2</v>
      </c>
      <c r="D521" s="21"/>
      <c r="E521" s="21"/>
      <c r="F521" s="21">
        <v>761.3</v>
      </c>
      <c r="G521" s="21">
        <v>6.9622324999999999E-2</v>
      </c>
      <c r="H521" s="21"/>
      <c r="I521" s="21"/>
      <c r="J521" s="21"/>
      <c r="K521" s="21">
        <v>761.3</v>
      </c>
      <c r="L521" s="21">
        <v>4.868128E-2</v>
      </c>
      <c r="M521" s="21"/>
      <c r="N521" s="21"/>
      <c r="O521" s="21"/>
      <c r="P521" s="21">
        <v>761.3</v>
      </c>
      <c r="Q521" s="21">
        <v>5.3904214999999998E-2</v>
      </c>
      <c r="R521" s="21"/>
      <c r="S521" s="21"/>
      <c r="T521" s="21"/>
      <c r="U521" s="21">
        <v>761.3</v>
      </c>
      <c r="V521" s="21">
        <v>7.5534238000000004E-2</v>
      </c>
    </row>
    <row r="522" spans="1:22" ht="15.75" x14ac:dyDescent="0.25">
      <c r="A522" s="21"/>
      <c r="B522" s="21">
        <v>762</v>
      </c>
      <c r="C522" s="21">
        <v>7.5185827999999996E-2</v>
      </c>
      <c r="D522" s="21"/>
      <c r="E522" s="21"/>
      <c r="F522" s="21">
        <v>762</v>
      </c>
      <c r="G522" s="21">
        <v>7.0092654000000004E-2</v>
      </c>
      <c r="H522" s="21"/>
      <c r="I522" s="21"/>
      <c r="J522" s="21"/>
      <c r="K522" s="21">
        <v>762</v>
      </c>
      <c r="L522" s="21">
        <v>4.851316E-2</v>
      </c>
      <c r="M522" s="21"/>
      <c r="N522" s="21"/>
      <c r="O522" s="21"/>
      <c r="P522" s="21">
        <v>762</v>
      </c>
      <c r="Q522" s="21">
        <v>5.3917226999999998E-2</v>
      </c>
      <c r="R522" s="21"/>
      <c r="S522" s="21"/>
      <c r="T522" s="21"/>
      <c r="U522" s="21">
        <v>762</v>
      </c>
      <c r="V522" s="21">
        <v>7.5651046E-2</v>
      </c>
    </row>
    <row r="523" spans="1:22" ht="15.75" x14ac:dyDescent="0.25">
      <c r="A523" s="21"/>
      <c r="B523" s="21">
        <v>762.7</v>
      </c>
      <c r="C523" s="21">
        <v>7.4598267999999995E-2</v>
      </c>
      <c r="D523" s="21"/>
      <c r="E523" s="21"/>
      <c r="F523" s="21">
        <v>762.7</v>
      </c>
      <c r="G523" s="21">
        <v>7.0058315999999995E-2</v>
      </c>
      <c r="H523" s="21"/>
      <c r="I523" s="21"/>
      <c r="J523" s="21"/>
      <c r="K523" s="21">
        <v>762.7</v>
      </c>
      <c r="L523" s="21">
        <v>4.7702835999999998E-2</v>
      </c>
      <c r="M523" s="21"/>
      <c r="N523" s="21"/>
      <c r="O523" s="21"/>
      <c r="P523" s="21">
        <v>762.7</v>
      </c>
      <c r="Q523" s="21">
        <v>5.2735203000000001E-2</v>
      </c>
      <c r="R523" s="21"/>
      <c r="S523" s="21"/>
      <c r="T523" s="21"/>
      <c r="U523" s="21">
        <v>762.7</v>
      </c>
      <c r="V523" s="21">
        <v>7.5430727000000003E-2</v>
      </c>
    </row>
    <row r="524" spans="1:22" ht="15.75" x14ac:dyDescent="0.25">
      <c r="A524" s="21"/>
      <c r="B524" s="21">
        <v>763.5</v>
      </c>
      <c r="C524" s="21">
        <v>7.4479011999999997E-2</v>
      </c>
      <c r="D524" s="21"/>
      <c r="E524" s="21"/>
      <c r="F524" s="21">
        <v>763.5</v>
      </c>
      <c r="G524" s="21">
        <v>7.0302370000000003E-2</v>
      </c>
      <c r="H524" s="21"/>
      <c r="I524" s="21"/>
      <c r="J524" s="21"/>
      <c r="K524" s="21">
        <v>763.5</v>
      </c>
      <c r="L524" s="21">
        <v>4.7566821000000002E-2</v>
      </c>
      <c r="M524" s="21"/>
      <c r="N524" s="21"/>
      <c r="O524" s="21"/>
      <c r="P524" s="21">
        <v>763.5</v>
      </c>
      <c r="Q524" s="21">
        <v>5.1879129000000003E-2</v>
      </c>
      <c r="R524" s="21"/>
      <c r="S524" s="21"/>
      <c r="T524" s="21"/>
      <c r="U524" s="21">
        <v>763.5</v>
      </c>
      <c r="V524" s="21">
        <v>7.4820504999999995E-2</v>
      </c>
    </row>
    <row r="525" spans="1:22" ht="15.75" x14ac:dyDescent="0.25">
      <c r="A525" s="21"/>
      <c r="B525" s="21">
        <v>764.2</v>
      </c>
      <c r="C525" s="21">
        <v>7.4231443999999994E-2</v>
      </c>
      <c r="D525" s="21"/>
      <c r="E525" s="21"/>
      <c r="F525" s="21">
        <v>764.2</v>
      </c>
      <c r="G525" s="21">
        <v>6.9547508999999993E-2</v>
      </c>
      <c r="H525" s="21"/>
      <c r="I525" s="21"/>
      <c r="J525" s="21"/>
      <c r="K525" s="21">
        <v>764.2</v>
      </c>
      <c r="L525" s="21">
        <v>4.6947390999999998E-2</v>
      </c>
      <c r="M525" s="21"/>
      <c r="N525" s="21"/>
      <c r="O525" s="21"/>
      <c r="P525" s="21">
        <v>764.2</v>
      </c>
      <c r="Q525" s="21">
        <v>5.0923562999999998E-2</v>
      </c>
      <c r="R525" s="21"/>
      <c r="S525" s="21"/>
      <c r="T525" s="21"/>
      <c r="U525" s="21">
        <v>764.2</v>
      </c>
      <c r="V525" s="21">
        <v>7.4391312000000001E-2</v>
      </c>
    </row>
    <row r="526" spans="1:22" ht="15.75" x14ac:dyDescent="0.25">
      <c r="A526" s="21"/>
      <c r="B526" s="21">
        <v>764.9</v>
      </c>
      <c r="C526" s="21">
        <v>7.4711048000000002E-2</v>
      </c>
      <c r="D526" s="21"/>
      <c r="E526" s="21"/>
      <c r="F526" s="21">
        <v>764.9</v>
      </c>
      <c r="G526" s="21">
        <v>6.9279990999999999E-2</v>
      </c>
      <c r="H526" s="21"/>
      <c r="I526" s="21"/>
      <c r="J526" s="21"/>
      <c r="K526" s="21">
        <v>764.9</v>
      </c>
      <c r="L526" s="21">
        <v>4.7381043999999997E-2</v>
      </c>
      <c r="M526" s="21"/>
      <c r="N526" s="21"/>
      <c r="O526" s="21"/>
      <c r="P526" s="21">
        <v>764.9</v>
      </c>
      <c r="Q526" s="21">
        <v>5.0936559999999999E-2</v>
      </c>
      <c r="R526" s="21"/>
      <c r="S526" s="21"/>
      <c r="T526" s="21"/>
      <c r="U526" s="21">
        <v>764.9</v>
      </c>
      <c r="V526" s="21">
        <v>7.4714471000000005E-2</v>
      </c>
    </row>
    <row r="527" spans="1:22" ht="15.75" x14ac:dyDescent="0.25">
      <c r="A527" s="21"/>
      <c r="B527" s="21">
        <v>765.6</v>
      </c>
      <c r="C527" s="21">
        <v>7.4258061E-2</v>
      </c>
      <c r="D527" s="21"/>
      <c r="E527" s="21"/>
      <c r="F527" s="21">
        <v>765.6</v>
      </c>
      <c r="G527" s="21">
        <v>6.8797426999999994E-2</v>
      </c>
      <c r="H527" s="21"/>
      <c r="I527" s="21"/>
      <c r="J527" s="21"/>
      <c r="K527" s="21">
        <v>765.6</v>
      </c>
      <c r="L527" s="21">
        <v>4.7082196999999999E-2</v>
      </c>
      <c r="M527" s="21"/>
      <c r="N527" s="21"/>
      <c r="O527" s="21"/>
      <c r="P527" s="21">
        <v>765.6</v>
      </c>
      <c r="Q527" s="21">
        <v>5.0206015E-2</v>
      </c>
      <c r="R527" s="21"/>
      <c r="S527" s="21"/>
      <c r="T527" s="21"/>
      <c r="U527" s="21">
        <v>765.6</v>
      </c>
      <c r="V527" s="21">
        <v>7.3847723000000004E-2</v>
      </c>
    </row>
    <row r="528" spans="1:22" ht="15.75" x14ac:dyDescent="0.25">
      <c r="A528" s="21"/>
      <c r="B528" s="21">
        <v>766.3</v>
      </c>
      <c r="C528" s="21">
        <v>7.4905316999999999E-2</v>
      </c>
      <c r="D528" s="21"/>
      <c r="E528" s="21"/>
      <c r="F528" s="21">
        <v>766.3</v>
      </c>
      <c r="G528" s="21">
        <v>6.9680362999999995E-2</v>
      </c>
      <c r="H528" s="21"/>
      <c r="I528" s="21"/>
      <c r="J528" s="21"/>
      <c r="K528" s="21">
        <v>766.3</v>
      </c>
      <c r="L528" s="21">
        <v>4.8033654000000002E-2</v>
      </c>
      <c r="M528" s="21"/>
      <c r="N528" s="21"/>
      <c r="O528" s="21"/>
      <c r="P528" s="21">
        <v>766.3</v>
      </c>
      <c r="Q528" s="21">
        <v>5.0538715999999997E-2</v>
      </c>
      <c r="R528" s="21"/>
      <c r="S528" s="21"/>
      <c r="T528" s="21"/>
      <c r="U528" s="21">
        <v>766.3</v>
      </c>
      <c r="V528" s="21">
        <v>7.4514002999999995E-2</v>
      </c>
    </row>
    <row r="529" spans="1:22" ht="15.75" x14ac:dyDescent="0.25">
      <c r="A529" s="21"/>
      <c r="B529" s="21">
        <v>767.1</v>
      </c>
      <c r="C529" s="21">
        <v>7.4953937999999998E-2</v>
      </c>
      <c r="D529" s="21"/>
      <c r="E529" s="21"/>
      <c r="F529" s="21">
        <v>767.1</v>
      </c>
      <c r="G529" s="21">
        <v>6.9683755E-2</v>
      </c>
      <c r="H529" s="21"/>
      <c r="I529" s="21"/>
      <c r="J529" s="21"/>
      <c r="K529" s="21">
        <v>767.1</v>
      </c>
      <c r="L529" s="21">
        <v>4.7261548E-2</v>
      </c>
      <c r="M529" s="21"/>
      <c r="N529" s="21"/>
      <c r="O529" s="21"/>
      <c r="P529" s="21">
        <v>767.1</v>
      </c>
      <c r="Q529" s="21">
        <v>5.0333702000000001E-2</v>
      </c>
      <c r="R529" s="21"/>
      <c r="S529" s="21"/>
      <c r="T529" s="21"/>
      <c r="U529" s="21">
        <v>767.1</v>
      </c>
      <c r="V529" s="21">
        <v>7.3548582000000001E-2</v>
      </c>
    </row>
    <row r="530" spans="1:22" ht="15.75" x14ac:dyDescent="0.25">
      <c r="A530" s="21"/>
      <c r="B530" s="21">
        <v>767.8</v>
      </c>
      <c r="C530" s="21">
        <v>7.5393122000000007E-2</v>
      </c>
      <c r="D530" s="21"/>
      <c r="E530" s="21"/>
      <c r="F530" s="21">
        <v>767.8</v>
      </c>
      <c r="G530" s="21">
        <v>7.0819074999999995E-2</v>
      </c>
      <c r="H530" s="21"/>
      <c r="I530" s="21"/>
      <c r="J530" s="21"/>
      <c r="K530" s="21">
        <v>767.8</v>
      </c>
      <c r="L530" s="21">
        <v>4.7263436999999998E-2</v>
      </c>
      <c r="M530" s="21"/>
      <c r="N530" s="21"/>
      <c r="O530" s="21"/>
      <c r="P530" s="21">
        <v>767.8</v>
      </c>
      <c r="Q530" s="21">
        <v>5.0495532000000003E-2</v>
      </c>
      <c r="R530" s="21"/>
      <c r="S530" s="21"/>
      <c r="T530" s="21"/>
      <c r="U530" s="21">
        <v>767.8</v>
      </c>
      <c r="V530" s="21">
        <v>7.4152786999999998E-2</v>
      </c>
    </row>
    <row r="531" spans="1:22" ht="15.75" x14ac:dyDescent="0.25">
      <c r="A531" s="21"/>
      <c r="B531" s="21">
        <v>768.5</v>
      </c>
      <c r="C531" s="21">
        <v>7.4931580999999997E-2</v>
      </c>
      <c r="D531" s="21"/>
      <c r="E531" s="21"/>
      <c r="F531" s="21">
        <v>768.5</v>
      </c>
      <c r="G531" s="21">
        <v>7.100998E-2</v>
      </c>
      <c r="H531" s="21"/>
      <c r="I531" s="21"/>
      <c r="J531" s="21"/>
      <c r="K531" s="21">
        <v>768.5</v>
      </c>
      <c r="L531" s="21">
        <v>4.5895101000000001E-2</v>
      </c>
      <c r="M531" s="21"/>
      <c r="N531" s="21"/>
      <c r="O531" s="21"/>
      <c r="P531" s="21">
        <v>768.5</v>
      </c>
      <c r="Q531" s="21">
        <v>4.9320593000000003E-2</v>
      </c>
      <c r="R531" s="21"/>
      <c r="S531" s="21"/>
      <c r="T531" s="21"/>
      <c r="U531" s="21">
        <v>768.5</v>
      </c>
      <c r="V531" s="21">
        <v>7.2229500000000002E-2</v>
      </c>
    </row>
    <row r="532" spans="1:22" ht="15.75" x14ac:dyDescent="0.25">
      <c r="A532" s="21"/>
      <c r="B532" s="21">
        <v>769.2</v>
      </c>
      <c r="C532" s="21">
        <v>7.4813207000000007E-2</v>
      </c>
      <c r="D532" s="21"/>
      <c r="E532" s="21"/>
      <c r="F532" s="21">
        <v>769.2</v>
      </c>
      <c r="G532" s="21">
        <v>7.1663459999999998E-2</v>
      </c>
      <c r="H532" s="21"/>
      <c r="I532" s="21"/>
      <c r="J532" s="21"/>
      <c r="K532" s="21">
        <v>769.2</v>
      </c>
      <c r="L532" s="21">
        <v>4.6290190000000002E-2</v>
      </c>
      <c r="M532" s="21"/>
      <c r="N532" s="21"/>
      <c r="O532" s="21"/>
      <c r="P532" s="21">
        <v>769.2</v>
      </c>
      <c r="Q532" s="21">
        <v>4.9524638000000003E-2</v>
      </c>
      <c r="R532" s="21"/>
      <c r="S532" s="21"/>
      <c r="T532" s="21"/>
      <c r="U532" s="21">
        <v>769.2</v>
      </c>
      <c r="V532" s="21">
        <v>7.2786996000000007E-2</v>
      </c>
    </row>
    <row r="533" spans="1:22" ht="15.75" x14ac:dyDescent="0.25">
      <c r="A533" s="21"/>
      <c r="B533" s="21">
        <v>770</v>
      </c>
      <c r="C533" s="21">
        <v>7.4691144000000001E-2</v>
      </c>
      <c r="D533" s="21"/>
      <c r="E533" s="21"/>
      <c r="F533" s="21">
        <v>770</v>
      </c>
      <c r="G533" s="21">
        <v>7.1096001000000006E-2</v>
      </c>
      <c r="H533" s="21"/>
      <c r="I533" s="21"/>
      <c r="J533" s="21"/>
      <c r="K533" s="21">
        <v>770</v>
      </c>
      <c r="L533" s="21">
        <v>4.530613E-2</v>
      </c>
      <c r="M533" s="21"/>
      <c r="N533" s="21"/>
      <c r="O533" s="21"/>
      <c r="P533" s="21">
        <v>770</v>
      </c>
      <c r="Q533" s="21">
        <v>4.8544229000000001E-2</v>
      </c>
      <c r="R533" s="21"/>
      <c r="S533" s="21"/>
      <c r="T533" s="21"/>
      <c r="U533" s="21">
        <v>770</v>
      </c>
      <c r="V533" s="21">
        <v>7.2260284999999994E-2</v>
      </c>
    </row>
    <row r="534" spans="1:22" ht="15.75" x14ac:dyDescent="0.25">
      <c r="A534" s="21"/>
      <c r="B534" s="21">
        <v>770.7</v>
      </c>
      <c r="C534" s="21">
        <v>7.4549956000000001E-2</v>
      </c>
      <c r="D534" s="21"/>
      <c r="E534" s="21"/>
      <c r="F534" s="21">
        <v>770.7</v>
      </c>
      <c r="G534" s="21">
        <v>7.1751200000000001E-2</v>
      </c>
      <c r="H534" s="21"/>
      <c r="I534" s="21"/>
      <c r="J534" s="21"/>
      <c r="K534" s="21">
        <v>770.7</v>
      </c>
      <c r="L534" s="21">
        <v>4.6070329E-2</v>
      </c>
      <c r="M534" s="21"/>
      <c r="N534" s="21"/>
      <c r="O534" s="21"/>
      <c r="P534" s="21">
        <v>770.7</v>
      </c>
      <c r="Q534" s="21">
        <v>4.9129085000000003E-2</v>
      </c>
      <c r="R534" s="21"/>
      <c r="S534" s="21"/>
      <c r="T534" s="21"/>
      <c r="U534" s="21">
        <v>770.7</v>
      </c>
      <c r="V534" s="21">
        <v>7.3988410000000004E-2</v>
      </c>
    </row>
    <row r="535" spans="1:22" ht="15.75" x14ac:dyDescent="0.25">
      <c r="A535" s="21"/>
      <c r="B535" s="21">
        <v>771.4</v>
      </c>
      <c r="C535" s="21">
        <v>7.5206726000000002E-2</v>
      </c>
      <c r="D535" s="21"/>
      <c r="E535" s="21"/>
      <c r="F535" s="21">
        <v>771.4</v>
      </c>
      <c r="G535" s="21">
        <v>7.1179381E-2</v>
      </c>
      <c r="H535" s="21"/>
      <c r="I535" s="21"/>
      <c r="J535" s="21"/>
      <c r="K535" s="21">
        <v>771.4</v>
      </c>
      <c r="L535" s="21">
        <v>4.4699287999999997E-2</v>
      </c>
      <c r="M535" s="21"/>
      <c r="N535" s="21"/>
      <c r="O535" s="21"/>
      <c r="P535" s="21">
        <v>771.4</v>
      </c>
      <c r="Q535" s="21">
        <v>4.7254704000000002E-2</v>
      </c>
      <c r="R535" s="21"/>
      <c r="S535" s="21"/>
      <c r="T535" s="21"/>
      <c r="U535" s="21">
        <v>771.4</v>
      </c>
      <c r="V535" s="21">
        <v>7.2834556999999994E-2</v>
      </c>
    </row>
    <row r="536" spans="1:22" ht="15.75" x14ac:dyDescent="0.25">
      <c r="A536" s="21"/>
      <c r="B536" s="21">
        <v>772.1</v>
      </c>
      <c r="C536" s="21">
        <v>7.5328115000000001E-2</v>
      </c>
      <c r="D536" s="21"/>
      <c r="E536" s="21"/>
      <c r="F536" s="21">
        <v>772.1</v>
      </c>
      <c r="G536" s="21">
        <v>7.2531294999999996E-2</v>
      </c>
      <c r="H536" s="21"/>
      <c r="I536" s="21"/>
      <c r="J536" s="21"/>
      <c r="K536" s="21">
        <v>772.1</v>
      </c>
      <c r="L536" s="21">
        <v>4.568229E-2</v>
      </c>
      <c r="M536" s="21"/>
      <c r="N536" s="21"/>
      <c r="O536" s="21"/>
      <c r="P536" s="21">
        <v>772.1</v>
      </c>
      <c r="Q536" s="21">
        <v>4.8238930999999999E-2</v>
      </c>
      <c r="R536" s="21"/>
      <c r="S536" s="21"/>
      <c r="T536" s="21"/>
      <c r="U536" s="21">
        <v>772.1</v>
      </c>
      <c r="V536" s="21">
        <v>7.3927504000000005E-2</v>
      </c>
    </row>
    <row r="537" spans="1:22" ht="15.75" x14ac:dyDescent="0.25">
      <c r="A537" s="21"/>
      <c r="B537" s="21">
        <v>772.8</v>
      </c>
      <c r="C537" s="21">
        <v>7.5468895999999994E-2</v>
      </c>
      <c r="D537" s="21"/>
      <c r="E537" s="21"/>
      <c r="F537" s="21">
        <v>772.8</v>
      </c>
      <c r="G537" s="21">
        <v>7.1846811999999996E-2</v>
      </c>
      <c r="H537" s="21"/>
      <c r="I537" s="21"/>
      <c r="J537" s="21"/>
      <c r="K537" s="21">
        <v>772.8</v>
      </c>
      <c r="L537" s="21">
        <v>4.4223586000000002E-2</v>
      </c>
      <c r="M537" s="21"/>
      <c r="N537" s="21"/>
      <c r="O537" s="21"/>
      <c r="P537" s="21">
        <v>772.8</v>
      </c>
      <c r="Q537" s="21">
        <v>4.6694836000000003E-2</v>
      </c>
      <c r="R537" s="21"/>
      <c r="S537" s="21"/>
      <c r="T537" s="21"/>
      <c r="U537" s="21">
        <v>772.8</v>
      </c>
      <c r="V537" s="21">
        <v>7.1885689000000003E-2</v>
      </c>
    </row>
    <row r="538" spans="1:22" ht="15.75" x14ac:dyDescent="0.25">
      <c r="A538" s="21"/>
      <c r="B538" s="21">
        <v>773.6</v>
      </c>
      <c r="C538" s="21">
        <v>7.5399711999999994E-2</v>
      </c>
      <c r="D538" s="21"/>
      <c r="E538" s="21"/>
      <c r="F538" s="21">
        <v>773.6</v>
      </c>
      <c r="G538" s="21">
        <v>7.2284109999999999E-2</v>
      </c>
      <c r="H538" s="21"/>
      <c r="I538" s="21"/>
      <c r="J538" s="21"/>
      <c r="K538" s="21">
        <v>773.6</v>
      </c>
      <c r="L538" s="21">
        <v>4.4545711000000002E-2</v>
      </c>
      <c r="M538" s="21"/>
      <c r="N538" s="21"/>
      <c r="O538" s="21"/>
      <c r="P538" s="21">
        <v>773.6</v>
      </c>
      <c r="Q538" s="21">
        <v>4.7316069000000002E-2</v>
      </c>
      <c r="R538" s="21"/>
      <c r="S538" s="21"/>
      <c r="T538" s="21"/>
      <c r="U538" s="21">
        <v>773.6</v>
      </c>
      <c r="V538" s="21">
        <v>7.2692405000000002E-2</v>
      </c>
    </row>
    <row r="539" spans="1:22" ht="15.75" x14ac:dyDescent="0.25">
      <c r="A539" s="21"/>
      <c r="B539" s="21">
        <v>774.3</v>
      </c>
      <c r="C539" s="21">
        <v>7.5253819999999999E-2</v>
      </c>
      <c r="D539" s="21"/>
      <c r="E539" s="21"/>
      <c r="F539" s="21">
        <v>774.3</v>
      </c>
      <c r="G539" s="21">
        <v>7.1662314000000005E-2</v>
      </c>
      <c r="H539" s="21"/>
      <c r="I539" s="21"/>
      <c r="J539" s="21"/>
      <c r="K539" s="21">
        <v>774.3</v>
      </c>
      <c r="L539" s="21">
        <v>4.3388123000000001E-2</v>
      </c>
      <c r="M539" s="21"/>
      <c r="N539" s="21"/>
      <c r="O539" s="21"/>
      <c r="P539" s="21">
        <v>774.3</v>
      </c>
      <c r="Q539" s="21">
        <v>4.5640512000000001E-2</v>
      </c>
      <c r="R539" s="21"/>
      <c r="S539" s="21"/>
      <c r="T539" s="21"/>
      <c r="U539" s="21">
        <v>774.3</v>
      </c>
      <c r="V539" s="21">
        <v>7.0917040000000001E-2</v>
      </c>
    </row>
    <row r="540" spans="1:22" ht="15.75" x14ac:dyDescent="0.25">
      <c r="A540" s="21"/>
      <c r="B540" s="21">
        <v>775</v>
      </c>
      <c r="C540" s="21">
        <v>7.6280030999999998E-2</v>
      </c>
      <c r="D540" s="21"/>
      <c r="E540" s="21"/>
      <c r="F540" s="21">
        <v>775</v>
      </c>
      <c r="G540" s="21">
        <v>7.2329485999999998E-2</v>
      </c>
      <c r="H540" s="21"/>
      <c r="I540" s="21"/>
      <c r="J540" s="21"/>
      <c r="K540" s="21">
        <v>775</v>
      </c>
      <c r="L540" s="21">
        <v>4.3481466000000003E-2</v>
      </c>
      <c r="M540" s="21"/>
      <c r="N540" s="21"/>
      <c r="O540" s="21"/>
      <c r="P540" s="21">
        <v>775</v>
      </c>
      <c r="Q540" s="21">
        <v>4.5966799000000003E-2</v>
      </c>
      <c r="R540" s="21"/>
      <c r="S540" s="21"/>
      <c r="T540" s="21"/>
      <c r="U540" s="21">
        <v>775</v>
      </c>
      <c r="V540" s="21">
        <v>7.1480211000000002E-2</v>
      </c>
    </row>
    <row r="541" spans="1:22" ht="15.75" x14ac:dyDescent="0.25">
      <c r="A541" s="21"/>
      <c r="B541" s="21">
        <v>775.7</v>
      </c>
      <c r="C541" s="21">
        <v>7.6472478999999996E-2</v>
      </c>
      <c r="D541" s="21"/>
      <c r="E541" s="21"/>
      <c r="F541" s="21">
        <v>775.7</v>
      </c>
      <c r="G541" s="21">
        <v>7.1990824999999994E-2</v>
      </c>
      <c r="H541" s="21"/>
      <c r="I541" s="21"/>
      <c r="J541" s="21"/>
      <c r="K541" s="21">
        <v>775.7</v>
      </c>
      <c r="L541" s="21">
        <v>4.2703248999999999E-2</v>
      </c>
      <c r="M541" s="21"/>
      <c r="N541" s="21"/>
      <c r="O541" s="21"/>
      <c r="P541" s="21">
        <v>775.7</v>
      </c>
      <c r="Q541" s="21">
        <v>4.4594268999999999E-2</v>
      </c>
      <c r="R541" s="21"/>
      <c r="S541" s="21"/>
      <c r="T541" s="21"/>
      <c r="U541" s="21">
        <v>775.7</v>
      </c>
      <c r="V541" s="21">
        <v>6.9939824999999997E-2</v>
      </c>
    </row>
    <row r="542" spans="1:22" ht="15.75" x14ac:dyDescent="0.25">
      <c r="A542" s="21"/>
      <c r="B542" s="21">
        <v>776.5</v>
      </c>
      <c r="C542" s="21">
        <v>7.7569769999999996E-2</v>
      </c>
      <c r="D542" s="21"/>
      <c r="E542" s="21"/>
      <c r="F542" s="21">
        <v>776.5</v>
      </c>
      <c r="G542" s="21">
        <v>7.2625685999999995E-2</v>
      </c>
      <c r="H542" s="21"/>
      <c r="I542" s="21"/>
      <c r="J542" s="21"/>
      <c r="K542" s="21">
        <v>776.5</v>
      </c>
      <c r="L542" s="21">
        <v>4.2462931000000002E-2</v>
      </c>
      <c r="M542" s="21"/>
      <c r="N542" s="21"/>
      <c r="O542" s="21"/>
      <c r="P542" s="21">
        <v>776.5</v>
      </c>
      <c r="Q542" s="21">
        <v>4.4946075000000002E-2</v>
      </c>
      <c r="R542" s="21"/>
      <c r="S542" s="21"/>
      <c r="T542" s="21"/>
      <c r="U542" s="21">
        <v>776.5</v>
      </c>
      <c r="V542" s="21">
        <v>7.1287513999999996E-2</v>
      </c>
    </row>
    <row r="543" spans="1:22" ht="15.75" x14ac:dyDescent="0.25">
      <c r="A543" s="21"/>
      <c r="B543" s="21">
        <v>777.2</v>
      </c>
      <c r="C543" s="21">
        <v>7.6751211E-2</v>
      </c>
      <c r="D543" s="21"/>
      <c r="E543" s="21"/>
      <c r="F543" s="21">
        <v>777.2</v>
      </c>
      <c r="G543" s="21">
        <v>7.2974089000000006E-2</v>
      </c>
      <c r="H543" s="21"/>
      <c r="I543" s="21"/>
      <c r="J543" s="21"/>
      <c r="K543" s="21">
        <v>777.2</v>
      </c>
      <c r="L543" s="21">
        <v>4.2736959999999997E-2</v>
      </c>
      <c r="M543" s="21"/>
      <c r="N543" s="21"/>
      <c r="O543" s="21"/>
      <c r="P543" s="21">
        <v>777.2</v>
      </c>
      <c r="Q543" s="21">
        <v>4.5083413000000003E-2</v>
      </c>
      <c r="R543" s="21"/>
      <c r="S543" s="21"/>
      <c r="T543" s="21"/>
      <c r="U543" s="21">
        <v>777.2</v>
      </c>
      <c r="V543" s="21">
        <v>7.1749383E-2</v>
      </c>
    </row>
    <row r="544" spans="1:22" ht="15.75" x14ac:dyDescent="0.25">
      <c r="A544" s="21"/>
      <c r="B544" s="21">
        <v>777.9</v>
      </c>
      <c r="C544" s="21">
        <v>7.6806184999999999E-2</v>
      </c>
      <c r="D544" s="21"/>
      <c r="E544" s="21"/>
      <c r="F544" s="21">
        <v>777.9</v>
      </c>
      <c r="G544" s="21">
        <v>7.3133231000000007E-2</v>
      </c>
      <c r="H544" s="21"/>
      <c r="I544" s="21"/>
      <c r="J544" s="21"/>
      <c r="K544" s="21">
        <v>777.9</v>
      </c>
      <c r="L544" s="21">
        <v>4.2144529E-2</v>
      </c>
      <c r="M544" s="21"/>
      <c r="N544" s="21"/>
      <c r="O544" s="21"/>
      <c r="P544" s="21">
        <v>777.9</v>
      </c>
      <c r="Q544" s="21">
        <v>4.4481344999999999E-2</v>
      </c>
      <c r="R544" s="21"/>
      <c r="S544" s="21"/>
      <c r="T544" s="21"/>
      <c r="U544" s="21">
        <v>777.9</v>
      </c>
      <c r="V544" s="21">
        <v>7.1901729999999997E-2</v>
      </c>
    </row>
    <row r="545" spans="1:22" ht="15.75" x14ac:dyDescent="0.25">
      <c r="A545" s="21"/>
      <c r="B545" s="21">
        <v>778.6</v>
      </c>
      <c r="C545" s="21">
        <v>7.6227596999999994E-2</v>
      </c>
      <c r="D545" s="21"/>
      <c r="E545" s="21"/>
      <c r="F545" s="21">
        <v>778.6</v>
      </c>
      <c r="G545" s="21">
        <v>7.2891117000000005E-2</v>
      </c>
      <c r="H545" s="21"/>
      <c r="I545" s="21"/>
      <c r="J545" s="21"/>
      <c r="K545" s="21">
        <v>778.6</v>
      </c>
      <c r="L545" s="21">
        <v>4.2652219999999998E-2</v>
      </c>
      <c r="M545" s="21"/>
      <c r="N545" s="21"/>
      <c r="O545" s="21"/>
      <c r="P545" s="21">
        <v>778.6</v>
      </c>
      <c r="Q545" s="21">
        <v>4.3740495999999997E-2</v>
      </c>
      <c r="R545" s="21"/>
      <c r="S545" s="21"/>
      <c r="T545" s="21"/>
      <c r="U545" s="21">
        <v>778.6</v>
      </c>
      <c r="V545" s="21">
        <v>7.1360568999999999E-2</v>
      </c>
    </row>
    <row r="546" spans="1:22" ht="15.75" x14ac:dyDescent="0.25">
      <c r="A546" s="21"/>
      <c r="B546" s="21">
        <v>779.4</v>
      </c>
      <c r="C546" s="21">
        <v>7.6485111999999994E-2</v>
      </c>
      <c r="D546" s="21"/>
      <c r="E546" s="21"/>
      <c r="F546" s="21">
        <v>779.4</v>
      </c>
      <c r="G546" s="21">
        <v>7.3221453000000006E-2</v>
      </c>
      <c r="H546" s="21"/>
      <c r="I546" s="21"/>
      <c r="J546" s="21"/>
      <c r="K546" s="21">
        <v>779.4</v>
      </c>
      <c r="L546" s="21">
        <v>4.2323913999999997E-2</v>
      </c>
      <c r="M546" s="21"/>
      <c r="N546" s="21"/>
      <c r="O546" s="21"/>
      <c r="P546" s="21">
        <v>779.4</v>
      </c>
      <c r="Q546" s="21">
        <v>4.2900160999999999E-2</v>
      </c>
      <c r="R546" s="21"/>
      <c r="S546" s="21"/>
      <c r="T546" s="21"/>
      <c r="U546" s="21">
        <v>779.4</v>
      </c>
      <c r="V546" s="21">
        <v>7.0471823000000003E-2</v>
      </c>
    </row>
    <row r="547" spans="1:22" ht="15.75" x14ac:dyDescent="0.25">
      <c r="A547" s="21"/>
      <c r="B547" s="21">
        <v>780.1</v>
      </c>
      <c r="C547" s="21">
        <v>7.6097445999999999E-2</v>
      </c>
      <c r="D547" s="21"/>
      <c r="E547" s="21"/>
      <c r="F547" s="21">
        <v>780.1</v>
      </c>
      <c r="G547" s="21">
        <v>7.3855956E-2</v>
      </c>
      <c r="H547" s="21"/>
      <c r="I547" s="21"/>
      <c r="J547" s="21"/>
      <c r="K547" s="21">
        <v>780.1</v>
      </c>
      <c r="L547" s="21">
        <v>4.2431447999999997E-2</v>
      </c>
      <c r="M547" s="21"/>
      <c r="N547" s="21"/>
      <c r="O547" s="21"/>
      <c r="P547" s="21">
        <v>780.1</v>
      </c>
      <c r="Q547" s="21">
        <v>4.2888792000000002E-2</v>
      </c>
      <c r="R547" s="21"/>
      <c r="S547" s="21"/>
      <c r="T547" s="21"/>
      <c r="U547" s="21">
        <v>780.1</v>
      </c>
      <c r="V547" s="21">
        <v>7.0218548000000006E-2</v>
      </c>
    </row>
    <row r="548" spans="1:22" ht="15.75" x14ac:dyDescent="0.25">
      <c r="A548" s="21"/>
      <c r="B548" s="21">
        <v>780.8</v>
      </c>
      <c r="C548" s="21">
        <v>7.6306148000000004E-2</v>
      </c>
      <c r="D548" s="21"/>
      <c r="E548" s="21"/>
      <c r="F548" s="21">
        <v>780.8</v>
      </c>
      <c r="G548" s="21">
        <v>7.3624466999999999E-2</v>
      </c>
      <c r="H548" s="21"/>
      <c r="I548" s="21"/>
      <c r="J548" s="21"/>
      <c r="K548" s="21">
        <v>780.8</v>
      </c>
      <c r="L548" s="21">
        <v>4.079443E-2</v>
      </c>
      <c r="M548" s="21"/>
      <c r="N548" s="21"/>
      <c r="O548" s="21"/>
      <c r="P548" s="21">
        <v>780.8</v>
      </c>
      <c r="Q548" s="21">
        <v>4.1930262000000003E-2</v>
      </c>
      <c r="R548" s="21"/>
      <c r="S548" s="21"/>
      <c r="T548" s="21"/>
      <c r="U548" s="21">
        <v>780.8</v>
      </c>
      <c r="V548" s="21">
        <v>6.9188623000000005E-2</v>
      </c>
    </row>
    <row r="549" spans="1:22" ht="15.75" x14ac:dyDescent="0.25">
      <c r="A549" s="21"/>
      <c r="B549" s="21">
        <v>781.5</v>
      </c>
      <c r="C549" s="21">
        <v>7.6574331999999995E-2</v>
      </c>
      <c r="D549" s="21"/>
      <c r="E549" s="21"/>
      <c r="F549" s="21">
        <v>781.5</v>
      </c>
      <c r="G549" s="21">
        <v>7.4027073999999998E-2</v>
      </c>
      <c r="H549" s="21"/>
      <c r="I549" s="21"/>
      <c r="J549" s="21"/>
      <c r="K549" s="21">
        <v>781.5</v>
      </c>
      <c r="L549" s="21">
        <v>4.1210010999999998E-2</v>
      </c>
      <c r="M549" s="21"/>
      <c r="N549" s="21"/>
      <c r="O549" s="21"/>
      <c r="P549" s="21">
        <v>781.5</v>
      </c>
      <c r="Q549" s="21">
        <v>4.2380438999999999E-2</v>
      </c>
      <c r="R549" s="21"/>
      <c r="S549" s="21"/>
      <c r="T549" s="21"/>
      <c r="U549" s="21">
        <v>781.5</v>
      </c>
      <c r="V549" s="21">
        <v>7.0166676999999997E-2</v>
      </c>
    </row>
    <row r="550" spans="1:22" ht="15.75" x14ac:dyDescent="0.25">
      <c r="A550" s="21"/>
      <c r="B550" s="21">
        <v>782.2</v>
      </c>
      <c r="C550" s="21">
        <v>7.6774863999999998E-2</v>
      </c>
      <c r="D550" s="21"/>
      <c r="E550" s="21"/>
      <c r="F550" s="21">
        <v>782.2</v>
      </c>
      <c r="G550" s="21">
        <v>7.4111161999999994E-2</v>
      </c>
      <c r="H550" s="21"/>
      <c r="I550" s="21"/>
      <c r="J550" s="21"/>
      <c r="K550" s="21">
        <v>782.2</v>
      </c>
      <c r="L550" s="21">
        <v>4.1503707000000001E-2</v>
      </c>
      <c r="M550" s="21"/>
      <c r="N550" s="21"/>
      <c r="O550" s="21"/>
      <c r="P550" s="21">
        <v>782.2</v>
      </c>
      <c r="Q550" s="21">
        <v>4.2426947E-2</v>
      </c>
      <c r="R550" s="21"/>
      <c r="S550" s="21"/>
      <c r="T550" s="21"/>
      <c r="U550" s="21">
        <v>782.2</v>
      </c>
      <c r="V550" s="21">
        <v>7.0321881000000003E-2</v>
      </c>
    </row>
    <row r="551" spans="1:22" ht="15.75" x14ac:dyDescent="0.25">
      <c r="A551" s="21"/>
      <c r="B551" s="21">
        <v>783</v>
      </c>
      <c r="C551" s="21">
        <v>7.6785534000000003E-2</v>
      </c>
      <c r="D551" s="21"/>
      <c r="E551" s="21"/>
      <c r="F551" s="21">
        <v>783</v>
      </c>
      <c r="G551" s="21">
        <v>7.4983328000000002E-2</v>
      </c>
      <c r="H551" s="21"/>
      <c r="I551" s="21"/>
      <c r="J551" s="21"/>
      <c r="K551" s="21">
        <v>783</v>
      </c>
      <c r="L551" s="21">
        <v>4.2417053000000003E-2</v>
      </c>
      <c r="M551" s="21"/>
      <c r="N551" s="21"/>
      <c r="O551" s="21"/>
      <c r="P551" s="21">
        <v>783</v>
      </c>
      <c r="Q551" s="21">
        <v>4.3565607999999999E-2</v>
      </c>
      <c r="R551" s="21"/>
      <c r="S551" s="21"/>
      <c r="T551" s="21"/>
      <c r="U551" s="21">
        <v>783</v>
      </c>
      <c r="V551" s="21">
        <v>7.0904111000000006E-2</v>
      </c>
    </row>
    <row r="552" spans="1:22" ht="15.75" x14ac:dyDescent="0.25">
      <c r="A552" s="21"/>
      <c r="B552" s="21">
        <v>783.7</v>
      </c>
      <c r="C552" s="21">
        <v>7.6684862000000006E-2</v>
      </c>
      <c r="D552" s="21"/>
      <c r="E552" s="21"/>
      <c r="F552" s="21">
        <v>783.7</v>
      </c>
      <c r="G552" s="21">
        <v>7.4163189000000004E-2</v>
      </c>
      <c r="H552" s="21"/>
      <c r="I552" s="21"/>
      <c r="J552" s="21"/>
      <c r="K552" s="21">
        <v>783.7</v>
      </c>
      <c r="L552" s="21">
        <v>4.0691929000000002E-2</v>
      </c>
      <c r="M552" s="21"/>
      <c r="N552" s="21"/>
      <c r="O552" s="21"/>
      <c r="P552" s="21">
        <v>783.7</v>
      </c>
      <c r="Q552" s="21">
        <v>4.2136833999999998E-2</v>
      </c>
      <c r="R552" s="21"/>
      <c r="S552" s="21"/>
      <c r="T552" s="21"/>
      <c r="U552" s="21">
        <v>783.7</v>
      </c>
      <c r="V552" s="21">
        <v>6.9172807000000003E-2</v>
      </c>
    </row>
    <row r="553" spans="1:22" ht="15.75" x14ac:dyDescent="0.25">
      <c r="A553" s="21"/>
      <c r="B553" s="21">
        <v>784.4</v>
      </c>
      <c r="C553" s="21">
        <v>7.6641988999999994E-2</v>
      </c>
      <c r="D553" s="21"/>
      <c r="E553" s="21"/>
      <c r="F553" s="21">
        <v>784.4</v>
      </c>
      <c r="G553" s="21">
        <v>7.5431583999999996E-2</v>
      </c>
      <c r="H553" s="21"/>
      <c r="I553" s="21"/>
      <c r="J553" s="21"/>
      <c r="K553" s="21">
        <v>784.4</v>
      </c>
      <c r="L553" s="21">
        <v>4.0809336000000002E-2</v>
      </c>
      <c r="M553" s="21"/>
      <c r="N553" s="21"/>
      <c r="O553" s="21"/>
      <c r="P553" s="21">
        <v>784.4</v>
      </c>
      <c r="Q553" s="21">
        <v>4.2608962E-2</v>
      </c>
      <c r="R553" s="21"/>
      <c r="S553" s="21"/>
      <c r="T553" s="21"/>
      <c r="U553" s="21">
        <v>784.4</v>
      </c>
      <c r="V553" s="21">
        <v>6.9475822000000007E-2</v>
      </c>
    </row>
    <row r="554" spans="1:22" ht="15.75" x14ac:dyDescent="0.25">
      <c r="A554" s="21"/>
      <c r="B554" s="21">
        <v>785.1</v>
      </c>
      <c r="C554" s="21">
        <v>7.7068651000000002E-2</v>
      </c>
      <c r="D554" s="21"/>
      <c r="E554" s="21"/>
      <c r="F554" s="21">
        <v>785.1</v>
      </c>
      <c r="G554" s="21">
        <v>7.5337811000000005E-2</v>
      </c>
      <c r="H554" s="21"/>
      <c r="I554" s="21"/>
      <c r="J554" s="21"/>
      <c r="K554" s="21">
        <v>785.1</v>
      </c>
      <c r="L554" s="21">
        <v>4.0111105000000001E-2</v>
      </c>
      <c r="M554" s="21"/>
      <c r="N554" s="21"/>
      <c r="O554" s="21"/>
      <c r="P554" s="21">
        <v>785.1</v>
      </c>
      <c r="Q554" s="21">
        <v>4.1124425999999999E-2</v>
      </c>
      <c r="R554" s="21"/>
      <c r="S554" s="21"/>
      <c r="T554" s="21"/>
      <c r="U554" s="21">
        <v>785.1</v>
      </c>
      <c r="V554" s="21">
        <v>6.8861776999999999E-2</v>
      </c>
    </row>
    <row r="555" spans="1:22" ht="15.75" x14ac:dyDescent="0.25">
      <c r="A555" s="21"/>
      <c r="B555" s="21">
        <v>785.9</v>
      </c>
      <c r="C555" s="21">
        <v>7.7412355000000002E-2</v>
      </c>
      <c r="D555" s="21"/>
      <c r="E555" s="21"/>
      <c r="F555" s="21">
        <v>785.9</v>
      </c>
      <c r="G555" s="21">
        <v>7.6774524999999996E-2</v>
      </c>
      <c r="H555" s="21"/>
      <c r="I555" s="21"/>
      <c r="J555" s="21"/>
      <c r="K555" s="21">
        <v>785.9</v>
      </c>
      <c r="L555" s="21">
        <v>4.0925767000000002E-2</v>
      </c>
      <c r="M555" s="21"/>
      <c r="N555" s="21"/>
      <c r="O555" s="21"/>
      <c r="P555" s="21">
        <v>785.9</v>
      </c>
      <c r="Q555" s="21">
        <v>4.2093364000000001E-2</v>
      </c>
      <c r="R555" s="21"/>
      <c r="S555" s="21"/>
      <c r="T555" s="21"/>
      <c r="U555" s="21">
        <v>785.9</v>
      </c>
      <c r="V555" s="21">
        <v>7.0168181999999996E-2</v>
      </c>
    </row>
    <row r="556" spans="1:22" ht="15.75" x14ac:dyDescent="0.25">
      <c r="A556" s="21"/>
      <c r="B556" s="21">
        <v>786.6</v>
      </c>
      <c r="C556" s="21">
        <v>7.7323135000000001E-2</v>
      </c>
      <c r="D556" s="21"/>
      <c r="E556" s="21"/>
      <c r="F556" s="21">
        <v>786.6</v>
      </c>
      <c r="G556" s="21">
        <v>7.6578971999999995E-2</v>
      </c>
      <c r="H556" s="21"/>
      <c r="I556" s="21"/>
      <c r="J556" s="21"/>
      <c r="K556" s="21">
        <v>786.6</v>
      </c>
      <c r="L556" s="21">
        <v>3.9777946000000002E-2</v>
      </c>
      <c r="M556" s="21"/>
      <c r="N556" s="21"/>
      <c r="O556" s="21"/>
      <c r="P556" s="21">
        <v>786.6</v>
      </c>
      <c r="Q556" s="21">
        <v>4.1148417999999999E-2</v>
      </c>
      <c r="R556" s="21"/>
      <c r="S556" s="21"/>
      <c r="T556" s="21"/>
      <c r="U556" s="21">
        <v>786.6</v>
      </c>
      <c r="V556" s="21">
        <v>6.9611318000000005E-2</v>
      </c>
    </row>
    <row r="557" spans="1:22" ht="15.75" x14ac:dyDescent="0.25">
      <c r="A557" s="21"/>
      <c r="B557" s="21">
        <v>787.3</v>
      </c>
      <c r="C557" s="21">
        <v>7.7370546999999998E-2</v>
      </c>
      <c r="D557" s="21"/>
      <c r="E557" s="21"/>
      <c r="F557" s="21">
        <v>787.3</v>
      </c>
      <c r="G557" s="21">
        <v>7.7706761999999999E-2</v>
      </c>
      <c r="H557" s="21"/>
      <c r="I557" s="21"/>
      <c r="J557" s="21"/>
      <c r="K557" s="21">
        <v>787.3</v>
      </c>
      <c r="L557" s="21">
        <v>4.0189968E-2</v>
      </c>
      <c r="M557" s="21"/>
      <c r="N557" s="21"/>
      <c r="O557" s="21"/>
      <c r="P557" s="21">
        <v>787.3</v>
      </c>
      <c r="Q557" s="21">
        <v>4.2001599000000001E-2</v>
      </c>
      <c r="R557" s="21"/>
      <c r="S557" s="21"/>
      <c r="T557" s="21"/>
      <c r="U557" s="21">
        <v>787.3</v>
      </c>
      <c r="V557" s="21">
        <v>7.0705183000000005E-2</v>
      </c>
    </row>
    <row r="558" spans="1:22" ht="15.75" x14ac:dyDescent="0.25">
      <c r="A558" s="21"/>
      <c r="B558" s="21">
        <v>788</v>
      </c>
      <c r="C558" s="21">
        <v>7.6978191000000001E-2</v>
      </c>
      <c r="D558" s="21"/>
      <c r="E558" s="21"/>
      <c r="F558" s="21">
        <v>788</v>
      </c>
      <c r="G558" s="21">
        <v>7.7597882000000007E-2</v>
      </c>
      <c r="H558" s="21"/>
      <c r="I558" s="21"/>
      <c r="J558" s="21"/>
      <c r="K558" s="21">
        <v>788</v>
      </c>
      <c r="L558" s="21">
        <v>4.0048581E-2</v>
      </c>
      <c r="M558" s="21"/>
      <c r="N558" s="21"/>
      <c r="O558" s="21"/>
      <c r="P558" s="21">
        <v>788</v>
      </c>
      <c r="Q558" s="21">
        <v>4.1418839999999998E-2</v>
      </c>
      <c r="R558" s="21"/>
      <c r="S558" s="21"/>
      <c r="T558" s="21"/>
      <c r="U558" s="21">
        <v>788</v>
      </c>
      <c r="V558" s="21">
        <v>7.0018856000000004E-2</v>
      </c>
    </row>
    <row r="559" spans="1:22" ht="15.75" x14ac:dyDescent="0.25">
      <c r="A559" s="21"/>
      <c r="B559" s="21">
        <v>788.7</v>
      </c>
      <c r="C559" s="21">
        <v>7.7475349999999998E-2</v>
      </c>
      <c r="D559" s="21"/>
      <c r="E559" s="21"/>
      <c r="F559" s="21">
        <v>788.7</v>
      </c>
      <c r="G559" s="21">
        <v>7.7997987000000005E-2</v>
      </c>
      <c r="H559" s="21"/>
      <c r="I559" s="21"/>
      <c r="J559" s="21"/>
      <c r="K559" s="21">
        <v>788.7</v>
      </c>
      <c r="L559" s="21">
        <v>4.0727856E-2</v>
      </c>
      <c r="M559" s="21"/>
      <c r="N559" s="21"/>
      <c r="O559" s="21"/>
      <c r="P559" s="21">
        <v>788.7</v>
      </c>
      <c r="Q559" s="21">
        <v>4.1664371999999998E-2</v>
      </c>
      <c r="R559" s="21"/>
      <c r="S559" s="21"/>
      <c r="T559" s="21"/>
      <c r="U559" s="21">
        <v>788.7</v>
      </c>
      <c r="V559" s="21">
        <v>7.0216731000000004E-2</v>
      </c>
    </row>
    <row r="560" spans="1:22" ht="15.75" x14ac:dyDescent="0.25">
      <c r="A560" s="21"/>
      <c r="B560" s="21">
        <v>789.5</v>
      </c>
      <c r="C560" s="21">
        <v>7.7011179999999999E-2</v>
      </c>
      <c r="D560" s="21"/>
      <c r="E560" s="21"/>
      <c r="F560" s="21">
        <v>789.5</v>
      </c>
      <c r="G560" s="21">
        <v>7.8126441000000005E-2</v>
      </c>
      <c r="H560" s="21"/>
      <c r="I560" s="21"/>
      <c r="J560" s="21"/>
      <c r="K560" s="21">
        <v>789.5</v>
      </c>
      <c r="L560" s="21">
        <v>4.0450684000000001E-2</v>
      </c>
      <c r="M560" s="21"/>
      <c r="N560" s="21"/>
      <c r="O560" s="21"/>
      <c r="P560" s="21">
        <v>789.5</v>
      </c>
      <c r="Q560" s="21">
        <v>4.1030945999999999E-2</v>
      </c>
      <c r="R560" s="21"/>
      <c r="S560" s="21"/>
      <c r="T560" s="21"/>
      <c r="U560" s="21">
        <v>789.5</v>
      </c>
      <c r="V560" s="21">
        <v>6.8950246000000007E-2</v>
      </c>
    </row>
    <row r="561" spans="1:22" ht="15.75" x14ac:dyDescent="0.25">
      <c r="A561" s="21"/>
      <c r="B561" s="21">
        <v>790.2</v>
      </c>
      <c r="C561" s="21">
        <v>7.7816469999999999E-2</v>
      </c>
      <c r="D561" s="21"/>
      <c r="E561" s="21"/>
      <c r="F561" s="21">
        <v>790.2</v>
      </c>
      <c r="G561" s="21">
        <v>7.8656543999999995E-2</v>
      </c>
      <c r="H561" s="21"/>
      <c r="I561" s="21"/>
      <c r="J561" s="21"/>
      <c r="K561" s="21">
        <v>790.2</v>
      </c>
      <c r="L561" s="21">
        <v>3.9846474E-2</v>
      </c>
      <c r="M561" s="21"/>
      <c r="N561" s="21"/>
      <c r="O561" s="21"/>
      <c r="P561" s="21">
        <v>790.2</v>
      </c>
      <c r="Q561" s="21">
        <v>4.0468518000000002E-2</v>
      </c>
      <c r="R561" s="21"/>
      <c r="S561" s="21"/>
      <c r="T561" s="21"/>
      <c r="U561" s="21">
        <v>790.2</v>
      </c>
      <c r="V561" s="21">
        <v>6.9056622999999998E-2</v>
      </c>
    </row>
    <row r="562" spans="1:22" ht="15.75" x14ac:dyDescent="0.25">
      <c r="A562" s="21"/>
      <c r="B562" s="21">
        <v>790.9</v>
      </c>
      <c r="C562" s="21">
        <v>7.7552573999999999E-2</v>
      </c>
      <c r="D562" s="21"/>
      <c r="E562" s="21"/>
      <c r="F562" s="21">
        <v>790.9</v>
      </c>
      <c r="G562" s="21">
        <v>7.9217899999999994E-2</v>
      </c>
      <c r="H562" s="21"/>
      <c r="I562" s="21"/>
      <c r="J562" s="21"/>
      <c r="K562" s="21">
        <v>790.9</v>
      </c>
      <c r="L562" s="21">
        <v>3.9871732E-2</v>
      </c>
      <c r="M562" s="21"/>
      <c r="N562" s="21"/>
      <c r="O562" s="21"/>
      <c r="P562" s="21">
        <v>790.9</v>
      </c>
      <c r="Q562" s="21">
        <v>4.0685521000000002E-2</v>
      </c>
      <c r="R562" s="21"/>
      <c r="S562" s="21"/>
      <c r="T562" s="21"/>
      <c r="U562" s="21">
        <v>790.9</v>
      </c>
      <c r="V562" s="21">
        <v>6.9052241E-2</v>
      </c>
    </row>
    <row r="563" spans="1:22" ht="15.75" x14ac:dyDescent="0.25">
      <c r="A563" s="21"/>
      <c r="B563" s="21">
        <v>791.6</v>
      </c>
      <c r="C563" s="21">
        <v>7.8104162000000005E-2</v>
      </c>
      <c r="D563" s="21"/>
      <c r="E563" s="21"/>
      <c r="F563" s="21">
        <v>791.6</v>
      </c>
      <c r="G563" s="21">
        <v>7.9222483999999996E-2</v>
      </c>
      <c r="H563" s="21"/>
      <c r="I563" s="21"/>
      <c r="J563" s="21"/>
      <c r="K563" s="21">
        <v>791.6</v>
      </c>
      <c r="L563" s="21">
        <v>3.8905227000000001E-2</v>
      </c>
      <c r="M563" s="21"/>
      <c r="N563" s="21"/>
      <c r="O563" s="21"/>
      <c r="P563" s="21">
        <v>791.6</v>
      </c>
      <c r="Q563" s="21">
        <v>3.9956455000000002E-2</v>
      </c>
      <c r="R563" s="21"/>
      <c r="S563" s="21"/>
      <c r="T563" s="21"/>
      <c r="U563" s="21">
        <v>791.6</v>
      </c>
      <c r="V563" s="21">
        <v>6.8795100999999997E-2</v>
      </c>
    </row>
    <row r="564" spans="1:22" ht="15.75" x14ac:dyDescent="0.25">
      <c r="A564" s="21"/>
      <c r="B564" s="21">
        <v>792.4</v>
      </c>
      <c r="C564" s="21">
        <v>7.7637788999999999E-2</v>
      </c>
      <c r="D564" s="21"/>
      <c r="E564" s="21"/>
      <c r="F564" s="21">
        <v>792.4</v>
      </c>
      <c r="G564" s="21">
        <v>8.0122191999999995E-2</v>
      </c>
      <c r="H564" s="21"/>
      <c r="I564" s="21"/>
      <c r="J564" s="21"/>
      <c r="K564" s="21">
        <v>792.4</v>
      </c>
      <c r="L564" s="21">
        <v>4.0190135000000002E-2</v>
      </c>
      <c r="M564" s="21"/>
      <c r="N564" s="21"/>
      <c r="O564" s="21"/>
      <c r="P564" s="21">
        <v>792.4</v>
      </c>
      <c r="Q564" s="21">
        <v>4.1421857999999999E-2</v>
      </c>
      <c r="R564" s="21"/>
      <c r="S564" s="21"/>
      <c r="T564" s="21"/>
      <c r="U564" s="21">
        <v>792.4</v>
      </c>
      <c r="V564" s="21">
        <v>6.9984992999999995E-2</v>
      </c>
    </row>
    <row r="565" spans="1:22" ht="15.75" x14ac:dyDescent="0.25">
      <c r="A565" s="21"/>
      <c r="B565" s="21">
        <v>793.1</v>
      </c>
      <c r="C565" s="21">
        <v>7.8236715999999998E-2</v>
      </c>
      <c r="D565" s="21"/>
      <c r="E565" s="21"/>
      <c r="F565" s="21">
        <v>793.1</v>
      </c>
      <c r="G565" s="21">
        <v>8.0309019999999995E-2</v>
      </c>
      <c r="H565" s="21"/>
      <c r="I565" s="21"/>
      <c r="J565" s="21"/>
      <c r="K565" s="21">
        <v>793.1</v>
      </c>
      <c r="L565" s="21">
        <v>3.9855965E-2</v>
      </c>
      <c r="M565" s="21"/>
      <c r="N565" s="21"/>
      <c r="O565" s="21"/>
      <c r="P565" s="21">
        <v>793.1</v>
      </c>
      <c r="Q565" s="21">
        <v>4.0748627000000003E-2</v>
      </c>
      <c r="R565" s="21"/>
      <c r="S565" s="21"/>
      <c r="T565" s="21"/>
      <c r="U565" s="21">
        <v>793.1</v>
      </c>
      <c r="V565" s="21">
        <v>6.9687896999999999E-2</v>
      </c>
    </row>
    <row r="566" spans="1:22" ht="15.75" x14ac:dyDescent="0.25">
      <c r="A566" s="21"/>
      <c r="B566" s="21">
        <v>793.8</v>
      </c>
      <c r="C566" s="21">
        <v>7.7952037000000002E-2</v>
      </c>
      <c r="D566" s="21"/>
      <c r="E566" s="21"/>
      <c r="F566" s="21">
        <v>793.8</v>
      </c>
      <c r="G566" s="21">
        <v>8.1148157999999998E-2</v>
      </c>
      <c r="H566" s="21"/>
      <c r="I566" s="21"/>
      <c r="J566" s="21"/>
      <c r="K566" s="21">
        <v>793.8</v>
      </c>
      <c r="L566" s="21">
        <v>4.0559146999999997E-2</v>
      </c>
      <c r="M566" s="21"/>
      <c r="N566" s="21"/>
      <c r="O566" s="21"/>
      <c r="P566" s="21">
        <v>793.8</v>
      </c>
      <c r="Q566" s="21">
        <v>4.1477976E-2</v>
      </c>
      <c r="R566" s="21"/>
      <c r="S566" s="21"/>
      <c r="T566" s="21"/>
      <c r="U566" s="21">
        <v>793.8</v>
      </c>
      <c r="V566" s="21">
        <v>7.0010735000000004E-2</v>
      </c>
    </row>
    <row r="567" spans="1:22" ht="15.75" x14ac:dyDescent="0.25">
      <c r="A567" s="21"/>
      <c r="B567" s="21">
        <v>794.5</v>
      </c>
      <c r="C567" s="21">
        <v>7.8204649000000001E-2</v>
      </c>
      <c r="D567" s="21"/>
      <c r="E567" s="21"/>
      <c r="F567" s="21">
        <v>794.5</v>
      </c>
      <c r="G567" s="21">
        <v>8.0590548999999997E-2</v>
      </c>
      <c r="H567" s="21"/>
      <c r="I567" s="21"/>
      <c r="J567" s="21"/>
      <c r="K567" s="21">
        <v>794.5</v>
      </c>
      <c r="L567" s="21">
        <v>3.8818237999999998E-2</v>
      </c>
      <c r="M567" s="21"/>
      <c r="N567" s="21"/>
      <c r="O567" s="21"/>
      <c r="P567" s="21">
        <v>794.5</v>
      </c>
      <c r="Q567" s="21">
        <v>3.9177380999999997E-2</v>
      </c>
      <c r="R567" s="21"/>
      <c r="S567" s="21"/>
      <c r="T567" s="21"/>
      <c r="U567" s="21">
        <v>794.5</v>
      </c>
      <c r="V567" s="21">
        <v>6.7786059999999995E-2</v>
      </c>
    </row>
    <row r="568" spans="1:22" ht="15.75" x14ac:dyDescent="0.25">
      <c r="A568" s="21"/>
      <c r="B568" s="21">
        <v>795.2</v>
      </c>
      <c r="C568" s="21">
        <v>7.7889202000000005E-2</v>
      </c>
      <c r="D568" s="21"/>
      <c r="E568" s="21"/>
      <c r="F568" s="21">
        <v>795.2</v>
      </c>
      <c r="G568" s="21">
        <v>8.1093961000000006E-2</v>
      </c>
      <c r="H568" s="21"/>
      <c r="I568" s="21"/>
      <c r="J568" s="21"/>
      <c r="K568" s="21">
        <v>795.2</v>
      </c>
      <c r="L568" s="21">
        <v>3.9190773999999998E-2</v>
      </c>
      <c r="M568" s="21"/>
      <c r="N568" s="21"/>
      <c r="O568" s="21"/>
      <c r="P568" s="21">
        <v>795.2</v>
      </c>
      <c r="Q568" s="21">
        <v>3.9556282999999998E-2</v>
      </c>
      <c r="R568" s="21"/>
      <c r="S568" s="21"/>
      <c r="T568" s="21"/>
      <c r="U568" s="21">
        <v>795.2</v>
      </c>
      <c r="V568" s="21">
        <v>6.8488991999999999E-2</v>
      </c>
    </row>
    <row r="569" spans="1:22" ht="15.75" x14ac:dyDescent="0.25">
      <c r="A569" s="21"/>
      <c r="B569" s="21">
        <v>796</v>
      </c>
      <c r="C569" s="21">
        <v>7.8105376000000004E-2</v>
      </c>
      <c r="D569" s="21"/>
      <c r="E569" s="21"/>
      <c r="F569" s="21">
        <v>796</v>
      </c>
      <c r="G569" s="21">
        <v>8.0277691999999998E-2</v>
      </c>
      <c r="H569" s="21"/>
      <c r="I569" s="21"/>
      <c r="J569" s="21"/>
      <c r="K569" s="21">
        <v>796</v>
      </c>
      <c r="L569" s="21">
        <v>3.8594652E-2</v>
      </c>
      <c r="M569" s="21"/>
      <c r="N569" s="21"/>
      <c r="O569" s="21"/>
      <c r="P569" s="21">
        <v>796</v>
      </c>
      <c r="Q569" s="21">
        <v>3.8074217E-2</v>
      </c>
      <c r="R569" s="21"/>
      <c r="S569" s="21"/>
      <c r="T569" s="21"/>
      <c r="U569" s="21">
        <v>796</v>
      </c>
      <c r="V569" s="21">
        <v>6.7266274000000001E-2</v>
      </c>
    </row>
    <row r="570" spans="1:22" ht="15.75" x14ac:dyDescent="0.25">
      <c r="A570" s="21"/>
      <c r="B570" s="21">
        <v>796.7</v>
      </c>
      <c r="C570" s="21">
        <v>7.7664777000000004E-2</v>
      </c>
      <c r="D570" s="21"/>
      <c r="E570" s="21"/>
      <c r="F570" s="21">
        <v>796.7</v>
      </c>
      <c r="G570" s="21">
        <v>8.1254269000000004E-2</v>
      </c>
      <c r="H570" s="21"/>
      <c r="I570" s="21"/>
      <c r="J570" s="21"/>
      <c r="K570" s="21">
        <v>796.7</v>
      </c>
      <c r="L570" s="21">
        <v>3.8955483999999999E-2</v>
      </c>
      <c r="M570" s="21"/>
      <c r="N570" s="21"/>
      <c r="O570" s="21"/>
      <c r="P570" s="21">
        <v>796.7</v>
      </c>
      <c r="Q570" s="21">
        <v>3.9165889000000002E-2</v>
      </c>
      <c r="R570" s="21"/>
      <c r="S570" s="21"/>
      <c r="T570" s="21"/>
      <c r="U570" s="21">
        <v>796.7</v>
      </c>
      <c r="V570" s="21">
        <v>6.8275558E-2</v>
      </c>
    </row>
    <row r="571" spans="1:22" ht="15.75" x14ac:dyDescent="0.25">
      <c r="A571" s="21"/>
      <c r="B571" s="21">
        <v>797.4</v>
      </c>
      <c r="C571" s="21">
        <v>7.7630928000000002E-2</v>
      </c>
      <c r="D571" s="21"/>
      <c r="E571" s="21"/>
      <c r="F571" s="21">
        <v>797.4</v>
      </c>
      <c r="G571" s="21">
        <v>8.1351409E-2</v>
      </c>
      <c r="H571" s="21"/>
      <c r="I571" s="21"/>
      <c r="J571" s="21"/>
      <c r="K571" s="21">
        <v>797.4</v>
      </c>
      <c r="L571" s="21">
        <v>3.8476806000000002E-2</v>
      </c>
      <c r="M571" s="21"/>
      <c r="N571" s="21"/>
      <c r="O571" s="21"/>
      <c r="P571" s="21">
        <v>797.4</v>
      </c>
      <c r="Q571" s="21">
        <v>3.8307834999999998E-2</v>
      </c>
      <c r="R571" s="21"/>
      <c r="S571" s="21"/>
      <c r="T571" s="21"/>
      <c r="U571" s="21">
        <v>797.4</v>
      </c>
      <c r="V571" s="21">
        <v>6.7434672000000001E-2</v>
      </c>
    </row>
    <row r="572" spans="1:22" ht="15.75" x14ac:dyDescent="0.25">
      <c r="A572" s="21"/>
      <c r="B572" s="21">
        <v>798.1</v>
      </c>
      <c r="C572" s="21">
        <v>7.7419345000000001E-2</v>
      </c>
      <c r="D572" s="21"/>
      <c r="E572" s="21"/>
      <c r="F572" s="21">
        <v>798.1</v>
      </c>
      <c r="G572" s="21">
        <v>8.2307130000000006E-2</v>
      </c>
      <c r="H572" s="21"/>
      <c r="I572" s="21"/>
      <c r="J572" s="21"/>
      <c r="K572" s="21">
        <v>798.1</v>
      </c>
      <c r="L572" s="21">
        <v>3.8572913E-2</v>
      </c>
      <c r="M572" s="21"/>
      <c r="N572" s="21"/>
      <c r="O572" s="21"/>
      <c r="P572" s="21">
        <v>798.1</v>
      </c>
      <c r="Q572" s="21">
        <v>3.8790933999999999E-2</v>
      </c>
      <c r="R572" s="21"/>
      <c r="S572" s="21"/>
      <c r="T572" s="21"/>
      <c r="U572" s="21">
        <v>798.1</v>
      </c>
      <c r="V572" s="21">
        <v>6.8222263000000005E-2</v>
      </c>
    </row>
    <row r="573" spans="1:22" ht="15.75" x14ac:dyDescent="0.25">
      <c r="A573" s="21"/>
      <c r="B573" s="21">
        <v>798.9</v>
      </c>
      <c r="C573" s="21">
        <v>7.7990875000000001E-2</v>
      </c>
      <c r="D573" s="21"/>
      <c r="E573" s="21"/>
      <c r="F573" s="21">
        <v>798.9</v>
      </c>
      <c r="G573" s="21">
        <v>8.2761309000000005E-2</v>
      </c>
      <c r="H573" s="21"/>
      <c r="I573" s="21"/>
      <c r="J573" s="21"/>
      <c r="K573" s="21">
        <v>798.9</v>
      </c>
      <c r="L573" s="21">
        <v>3.8678153999999999E-2</v>
      </c>
      <c r="M573" s="21"/>
      <c r="N573" s="21"/>
      <c r="O573" s="21"/>
      <c r="P573" s="21">
        <v>798.9</v>
      </c>
      <c r="Q573" s="21">
        <v>3.8607928999999999E-2</v>
      </c>
      <c r="R573" s="21"/>
      <c r="S573" s="21"/>
      <c r="T573" s="21"/>
      <c r="U573" s="21">
        <v>798.9</v>
      </c>
      <c r="V573" s="21">
        <v>6.7958994999999994E-2</v>
      </c>
    </row>
    <row r="574" spans="1:22" ht="15.75" x14ac:dyDescent="0.25">
      <c r="A574" s="21"/>
      <c r="B574" s="21">
        <v>799.6</v>
      </c>
      <c r="C574" s="21">
        <v>7.7770351000000001E-2</v>
      </c>
      <c r="D574" s="21"/>
      <c r="E574" s="21"/>
      <c r="F574" s="21">
        <v>799.6</v>
      </c>
      <c r="G574" s="21">
        <v>8.3405314999999994E-2</v>
      </c>
      <c r="H574" s="21"/>
      <c r="I574" s="21"/>
      <c r="J574" s="21"/>
      <c r="K574" s="21">
        <v>799.6</v>
      </c>
      <c r="L574" s="21">
        <v>3.8190346E-2</v>
      </c>
      <c r="M574" s="21"/>
      <c r="N574" s="21"/>
      <c r="O574" s="21"/>
      <c r="P574" s="21">
        <v>799.6</v>
      </c>
      <c r="Q574" s="21">
        <v>3.8894717000000002E-2</v>
      </c>
      <c r="R574" s="21"/>
      <c r="S574" s="21"/>
      <c r="T574" s="21"/>
      <c r="U574" s="21">
        <v>799.6</v>
      </c>
      <c r="V574" s="21">
        <v>6.7874816000000004E-2</v>
      </c>
    </row>
    <row r="575" spans="1:22" ht="15.75" x14ac:dyDescent="0.25">
      <c r="A575" s="21"/>
      <c r="B575" s="21">
        <v>800.3</v>
      </c>
      <c r="C575" s="21">
        <v>7.7870517E-2</v>
      </c>
      <c r="D575" s="21"/>
      <c r="E575" s="21"/>
      <c r="F575" s="21">
        <v>800.3</v>
      </c>
      <c r="G575" s="21">
        <v>8.3888434999999997E-2</v>
      </c>
      <c r="H575" s="21"/>
      <c r="I575" s="21"/>
      <c r="J575" s="21"/>
      <c r="K575" s="21">
        <v>800.3</v>
      </c>
      <c r="L575" s="21">
        <v>3.8086876999999998E-2</v>
      </c>
      <c r="M575" s="21"/>
      <c r="N575" s="21"/>
      <c r="O575" s="21"/>
      <c r="P575" s="21">
        <v>800.3</v>
      </c>
      <c r="Q575" s="21">
        <v>3.8519020000000001E-2</v>
      </c>
      <c r="R575" s="21"/>
      <c r="S575" s="21"/>
      <c r="T575" s="21"/>
      <c r="U575" s="21">
        <v>800.3</v>
      </c>
      <c r="V575" s="21">
        <v>6.6652724999999996E-2</v>
      </c>
    </row>
    <row r="576" spans="1:22" ht="15.75" x14ac:dyDescent="0.25">
      <c r="A576" s="21"/>
      <c r="B576" s="21">
        <v>801</v>
      </c>
      <c r="C576" s="21">
        <v>7.7172129000000006E-2</v>
      </c>
      <c r="D576" s="21"/>
      <c r="E576" s="21"/>
      <c r="F576" s="21">
        <v>801</v>
      </c>
      <c r="G576" s="21">
        <v>8.3327155999999999E-2</v>
      </c>
      <c r="H576" s="21"/>
      <c r="I576" s="21"/>
      <c r="J576" s="21"/>
      <c r="K576" s="21">
        <v>801</v>
      </c>
      <c r="L576" s="21">
        <v>3.6404171999999999E-2</v>
      </c>
      <c r="M576" s="21"/>
      <c r="N576" s="21"/>
      <c r="O576" s="21"/>
      <c r="P576" s="21">
        <v>801</v>
      </c>
      <c r="Q576" s="21">
        <v>3.6758625000000003E-2</v>
      </c>
      <c r="R576" s="21"/>
      <c r="S576" s="21"/>
      <c r="T576" s="21"/>
      <c r="U576" s="21">
        <v>801</v>
      </c>
      <c r="V576" s="21">
        <v>6.5013521000000005E-2</v>
      </c>
    </row>
    <row r="577" spans="1:22" ht="15.75" x14ac:dyDescent="0.25">
      <c r="A577" s="21"/>
      <c r="B577" s="21">
        <v>801.7</v>
      </c>
      <c r="C577" s="21">
        <v>7.7236020000000002E-2</v>
      </c>
      <c r="D577" s="21"/>
      <c r="E577" s="21"/>
      <c r="F577" s="21">
        <v>801.7</v>
      </c>
      <c r="G577" s="21">
        <v>8.3950422999999996E-2</v>
      </c>
      <c r="H577" s="21"/>
      <c r="I577" s="21"/>
      <c r="J577" s="21"/>
      <c r="K577" s="21">
        <v>801.7</v>
      </c>
      <c r="L577" s="21">
        <v>3.7241353999999997E-2</v>
      </c>
      <c r="M577" s="21"/>
      <c r="N577" s="21"/>
      <c r="O577" s="21"/>
      <c r="P577" s="21">
        <v>801.7</v>
      </c>
      <c r="Q577" s="21">
        <v>3.7223350000000002E-2</v>
      </c>
      <c r="R577" s="21"/>
      <c r="S577" s="21"/>
      <c r="T577" s="21"/>
      <c r="U577" s="21">
        <v>801.7</v>
      </c>
      <c r="V577" s="21">
        <v>6.5410372999999994E-2</v>
      </c>
    </row>
    <row r="578" spans="1:22" ht="15.75" x14ac:dyDescent="0.25">
      <c r="A578" s="21"/>
      <c r="B578" s="21">
        <v>802.5</v>
      </c>
      <c r="C578" s="21">
        <v>7.7421990999999996E-2</v>
      </c>
      <c r="D578" s="21"/>
      <c r="E578" s="21"/>
      <c r="F578" s="21">
        <v>802.5</v>
      </c>
      <c r="G578" s="21">
        <v>8.4067544999999994E-2</v>
      </c>
      <c r="H578" s="21"/>
      <c r="I578" s="21"/>
      <c r="J578" s="21"/>
      <c r="K578" s="21">
        <v>802.5</v>
      </c>
      <c r="L578" s="21">
        <v>3.6078345999999997E-2</v>
      </c>
      <c r="M578" s="21"/>
      <c r="N578" s="21"/>
      <c r="O578" s="21"/>
      <c r="P578" s="21">
        <v>802.5</v>
      </c>
      <c r="Q578" s="21">
        <v>3.6942253000000001E-2</v>
      </c>
      <c r="R578" s="21"/>
      <c r="S578" s="21"/>
      <c r="T578" s="21"/>
      <c r="U578" s="21">
        <v>802.5</v>
      </c>
      <c r="V578" s="21">
        <v>6.5765614E-2</v>
      </c>
    </row>
    <row r="579" spans="1:22" ht="15.75" x14ac:dyDescent="0.25">
      <c r="A579" s="21"/>
      <c r="B579" s="21">
        <v>803.2</v>
      </c>
      <c r="C579" s="21">
        <v>7.8643431999999999E-2</v>
      </c>
      <c r="D579" s="21"/>
      <c r="E579" s="21"/>
      <c r="F579" s="21">
        <v>803.2</v>
      </c>
      <c r="G579" s="21">
        <v>8.5260664E-2</v>
      </c>
      <c r="H579" s="21"/>
      <c r="I579" s="21"/>
      <c r="J579" s="21"/>
      <c r="K579" s="21">
        <v>803.2</v>
      </c>
      <c r="L579" s="21">
        <v>3.7072874999999998E-2</v>
      </c>
      <c r="M579" s="21"/>
      <c r="N579" s="21"/>
      <c r="O579" s="21"/>
      <c r="P579" s="21">
        <v>803.2</v>
      </c>
      <c r="Q579" s="21">
        <v>3.8184063999999997E-2</v>
      </c>
      <c r="R579" s="21"/>
      <c r="S579" s="21"/>
      <c r="T579" s="21"/>
      <c r="U579" s="21">
        <v>803.2</v>
      </c>
      <c r="V579" s="21">
        <v>6.7968859000000006E-2</v>
      </c>
    </row>
    <row r="580" spans="1:22" ht="15.75" x14ac:dyDescent="0.25">
      <c r="A580" s="21"/>
      <c r="B580" s="21">
        <v>803.9</v>
      </c>
      <c r="C580" s="21">
        <v>7.9172086000000003E-2</v>
      </c>
      <c r="D580" s="21"/>
      <c r="E580" s="21"/>
      <c r="F580" s="21">
        <v>803.9</v>
      </c>
      <c r="G580" s="21">
        <v>8.5227576999999999E-2</v>
      </c>
      <c r="H580" s="21"/>
      <c r="I580" s="21"/>
      <c r="J580" s="21"/>
      <c r="K580" s="21">
        <v>803.9</v>
      </c>
      <c r="L580" s="21">
        <v>3.6592309000000003E-2</v>
      </c>
      <c r="M580" s="21"/>
      <c r="N580" s="21"/>
      <c r="O580" s="21"/>
      <c r="P580" s="21">
        <v>803.9</v>
      </c>
      <c r="Q580" s="21">
        <v>3.7075327999999998E-2</v>
      </c>
      <c r="R580" s="21"/>
      <c r="S580" s="21"/>
      <c r="T580" s="21"/>
      <c r="U580" s="21">
        <v>803.9</v>
      </c>
      <c r="V580" s="21">
        <v>6.7891739000000006E-2</v>
      </c>
    </row>
    <row r="581" spans="1:22" ht="15.75" x14ac:dyDescent="0.25">
      <c r="A581" s="21"/>
      <c r="B581" s="21">
        <v>804.6</v>
      </c>
      <c r="C581" s="21">
        <v>7.9463025000000007E-2</v>
      </c>
      <c r="D581" s="21"/>
      <c r="E581" s="21"/>
      <c r="F581" s="21">
        <v>804.6</v>
      </c>
      <c r="G581" s="21">
        <v>8.5946204999999998E-2</v>
      </c>
      <c r="H581" s="21"/>
      <c r="I581" s="21"/>
      <c r="J581" s="21"/>
      <c r="K581" s="21">
        <v>804.6</v>
      </c>
      <c r="L581" s="21">
        <v>3.8304322000000002E-2</v>
      </c>
      <c r="M581" s="21"/>
      <c r="N581" s="21"/>
      <c r="O581" s="21"/>
      <c r="P581" s="21">
        <v>804.6</v>
      </c>
      <c r="Q581" s="21">
        <v>3.8095289999999997E-2</v>
      </c>
      <c r="R581" s="21"/>
      <c r="S581" s="21"/>
      <c r="T581" s="21"/>
      <c r="U581" s="21">
        <v>804.6</v>
      </c>
      <c r="V581" s="21">
        <v>6.9019533999999994E-2</v>
      </c>
    </row>
    <row r="582" spans="1:22" ht="15.75" x14ac:dyDescent="0.25">
      <c r="A582" s="21"/>
      <c r="B582" s="21">
        <v>805.4</v>
      </c>
      <c r="C582" s="21">
        <v>7.9204620000000003E-2</v>
      </c>
      <c r="D582" s="21"/>
      <c r="E582" s="21"/>
      <c r="F582" s="21">
        <v>805.4</v>
      </c>
      <c r="G582" s="21">
        <v>8.4209970999999995E-2</v>
      </c>
      <c r="H582" s="21"/>
      <c r="I582" s="21"/>
      <c r="J582" s="21"/>
      <c r="K582" s="21">
        <v>805.4</v>
      </c>
      <c r="L582" s="21">
        <v>3.6671206999999997E-2</v>
      </c>
      <c r="M582" s="21"/>
      <c r="N582" s="21"/>
      <c r="O582" s="21"/>
      <c r="P582" s="21">
        <v>805.4</v>
      </c>
      <c r="Q582" s="21">
        <v>3.5724219000000002E-2</v>
      </c>
      <c r="R582" s="21"/>
      <c r="S582" s="21"/>
      <c r="T582" s="21"/>
      <c r="U582" s="21">
        <v>805.4</v>
      </c>
      <c r="V582" s="21">
        <v>6.6029969999999993E-2</v>
      </c>
    </row>
    <row r="583" spans="1:22" ht="15.75" x14ac:dyDescent="0.25">
      <c r="A583" s="21"/>
      <c r="B583" s="21">
        <v>806.1</v>
      </c>
      <c r="C583" s="21">
        <v>7.9955209999999999E-2</v>
      </c>
      <c r="D583" s="21"/>
      <c r="E583" s="21"/>
      <c r="F583" s="21">
        <v>806.1</v>
      </c>
      <c r="G583" s="21">
        <v>8.5050154000000003E-2</v>
      </c>
      <c r="H583" s="21"/>
      <c r="I583" s="21"/>
      <c r="J583" s="21"/>
      <c r="K583" s="21">
        <v>806.1</v>
      </c>
      <c r="L583" s="21">
        <v>3.6158937000000002E-2</v>
      </c>
      <c r="M583" s="21"/>
      <c r="N583" s="21"/>
      <c r="O583" s="21"/>
      <c r="P583" s="21">
        <v>806.1</v>
      </c>
      <c r="Q583" s="21">
        <v>3.6501353E-2</v>
      </c>
      <c r="R583" s="21"/>
      <c r="S583" s="21"/>
      <c r="T583" s="21"/>
      <c r="U583" s="21">
        <v>806.1</v>
      </c>
      <c r="V583" s="21">
        <v>6.6594303999999993E-2</v>
      </c>
    </row>
    <row r="584" spans="1:22" ht="15.75" x14ac:dyDescent="0.25">
      <c r="A584" s="21"/>
      <c r="B584" s="21">
        <v>806.8</v>
      </c>
      <c r="C584" s="21">
        <v>7.9506983000000003E-2</v>
      </c>
      <c r="D584" s="21"/>
      <c r="E584" s="21"/>
      <c r="F584" s="21">
        <v>806.8</v>
      </c>
      <c r="G584" s="21">
        <v>8.5044382000000002E-2</v>
      </c>
      <c r="H584" s="21"/>
      <c r="I584" s="21"/>
      <c r="J584" s="21"/>
      <c r="K584" s="21">
        <v>806.8</v>
      </c>
      <c r="L584" s="21">
        <v>3.5989247000000002E-2</v>
      </c>
      <c r="M584" s="21"/>
      <c r="N584" s="21"/>
      <c r="O584" s="21"/>
      <c r="P584" s="21">
        <v>806.8</v>
      </c>
      <c r="Q584" s="21">
        <v>3.5878554999999999E-2</v>
      </c>
      <c r="R584" s="21"/>
      <c r="S584" s="21"/>
      <c r="T584" s="21"/>
      <c r="U584" s="21">
        <v>806.8</v>
      </c>
      <c r="V584" s="21">
        <v>6.5550650000000002E-2</v>
      </c>
    </row>
    <row r="585" spans="1:22" ht="15.75" x14ac:dyDescent="0.25">
      <c r="A585" s="21"/>
      <c r="B585" s="21">
        <v>807.5</v>
      </c>
      <c r="C585" s="21">
        <v>7.9894730999999997E-2</v>
      </c>
      <c r="D585" s="21"/>
      <c r="E585" s="21"/>
      <c r="F585" s="21">
        <v>807.5</v>
      </c>
      <c r="G585" s="21">
        <v>8.6333033000000003E-2</v>
      </c>
      <c r="H585" s="21"/>
      <c r="I585" s="21"/>
      <c r="J585" s="21"/>
      <c r="K585" s="21">
        <v>807.5</v>
      </c>
      <c r="L585" s="21">
        <v>3.6702802999999999E-2</v>
      </c>
      <c r="M585" s="21"/>
      <c r="N585" s="21"/>
      <c r="O585" s="21"/>
      <c r="P585" s="21">
        <v>807.5</v>
      </c>
      <c r="Q585" s="21">
        <v>3.6251105999999998E-2</v>
      </c>
      <c r="R585" s="21"/>
      <c r="S585" s="21"/>
      <c r="T585" s="21"/>
      <c r="U585" s="21">
        <v>807.5</v>
      </c>
      <c r="V585" s="21">
        <v>6.6354994E-2</v>
      </c>
    </row>
    <row r="586" spans="1:22" ht="15.75" x14ac:dyDescent="0.25">
      <c r="A586" s="21"/>
      <c r="B586" s="21">
        <v>808.2</v>
      </c>
      <c r="C586" s="21">
        <v>7.9489576000000006E-2</v>
      </c>
      <c r="D586" s="21"/>
      <c r="E586" s="21"/>
      <c r="F586" s="21">
        <v>808.2</v>
      </c>
      <c r="G586" s="21">
        <v>8.6585806000000001E-2</v>
      </c>
      <c r="H586" s="21"/>
      <c r="I586" s="21"/>
      <c r="J586" s="21"/>
      <c r="K586" s="21">
        <v>808.2</v>
      </c>
      <c r="L586" s="21">
        <v>3.6666206E-2</v>
      </c>
      <c r="M586" s="21"/>
      <c r="N586" s="21"/>
      <c r="O586" s="21"/>
      <c r="P586" s="21">
        <v>808.2</v>
      </c>
      <c r="Q586" s="21">
        <v>3.6064194000000001E-2</v>
      </c>
      <c r="R586" s="21"/>
      <c r="S586" s="21"/>
      <c r="T586" s="21"/>
      <c r="U586" s="21">
        <v>808.2</v>
      </c>
      <c r="V586" s="21">
        <v>6.6634214999999997E-2</v>
      </c>
    </row>
    <row r="587" spans="1:22" ht="15.75" x14ac:dyDescent="0.25">
      <c r="A587" s="21"/>
      <c r="B587" s="21">
        <v>809</v>
      </c>
      <c r="C587" s="21">
        <v>7.9810386999999997E-2</v>
      </c>
      <c r="D587" s="21"/>
      <c r="E587" s="21"/>
      <c r="F587" s="21">
        <v>809</v>
      </c>
      <c r="G587" s="21">
        <v>8.6908259000000002E-2</v>
      </c>
      <c r="H587" s="21"/>
      <c r="I587" s="21"/>
      <c r="J587" s="21"/>
      <c r="K587" s="21">
        <v>809</v>
      </c>
      <c r="L587" s="21">
        <v>3.5201493E-2</v>
      </c>
      <c r="M587" s="21"/>
      <c r="N587" s="21"/>
      <c r="O587" s="21"/>
      <c r="P587" s="21">
        <v>809</v>
      </c>
      <c r="Q587" s="21">
        <v>3.5393349999999997E-2</v>
      </c>
      <c r="R587" s="21"/>
      <c r="S587" s="21"/>
      <c r="T587" s="21"/>
      <c r="U587" s="21">
        <v>809</v>
      </c>
      <c r="V587" s="21">
        <v>6.6568800999999997E-2</v>
      </c>
    </row>
    <row r="588" spans="1:22" ht="15.75" x14ac:dyDescent="0.25">
      <c r="A588" s="21"/>
      <c r="B588" s="21">
        <v>809.7</v>
      </c>
      <c r="C588" s="21">
        <v>7.9491428000000003E-2</v>
      </c>
      <c r="D588" s="21"/>
      <c r="E588" s="21"/>
      <c r="F588" s="21">
        <v>809.7</v>
      </c>
      <c r="G588" s="21">
        <v>8.6972720000000003E-2</v>
      </c>
      <c r="H588" s="21"/>
      <c r="I588" s="21"/>
      <c r="J588" s="21"/>
      <c r="K588" s="21">
        <v>809.7</v>
      </c>
      <c r="L588" s="21">
        <v>3.4891625000000002E-2</v>
      </c>
      <c r="M588" s="21"/>
      <c r="N588" s="21"/>
      <c r="O588" s="21"/>
      <c r="P588" s="21">
        <v>809.7</v>
      </c>
      <c r="Q588" s="21">
        <v>3.5492605000000003E-2</v>
      </c>
      <c r="R588" s="21"/>
      <c r="S588" s="21"/>
      <c r="T588" s="21"/>
      <c r="U588" s="21">
        <v>809.7</v>
      </c>
      <c r="V588" s="21">
        <v>6.7097455E-2</v>
      </c>
    </row>
    <row r="589" spans="1:22" ht="15.75" x14ac:dyDescent="0.25">
      <c r="A589" s="21"/>
      <c r="B589" s="21">
        <v>810.4</v>
      </c>
      <c r="C589" s="21">
        <v>8.0056988999999995E-2</v>
      </c>
      <c r="D589" s="21"/>
      <c r="E589" s="21"/>
      <c r="F589" s="21">
        <v>810.4</v>
      </c>
      <c r="G589" s="21">
        <v>8.6116251000000005E-2</v>
      </c>
      <c r="H589" s="21"/>
      <c r="I589" s="21"/>
      <c r="J589" s="21"/>
      <c r="K589" s="21">
        <v>810.4</v>
      </c>
      <c r="L589" s="21">
        <v>3.3319936000000001E-2</v>
      </c>
      <c r="M589" s="21"/>
      <c r="N589" s="21"/>
      <c r="O589" s="21"/>
      <c r="P589" s="21">
        <v>810.4</v>
      </c>
      <c r="Q589" s="21">
        <v>3.3312869000000002E-2</v>
      </c>
      <c r="R589" s="21"/>
      <c r="S589" s="21"/>
      <c r="T589" s="21"/>
      <c r="U589" s="21">
        <v>810.4</v>
      </c>
      <c r="V589" s="21">
        <v>6.4740818000000006E-2</v>
      </c>
    </row>
    <row r="590" spans="1:22" ht="15.75" x14ac:dyDescent="0.25">
      <c r="A590" s="21"/>
      <c r="B590" s="21">
        <v>811.1</v>
      </c>
      <c r="C590" s="21">
        <v>8.0103209999999994E-2</v>
      </c>
      <c r="D590" s="21"/>
      <c r="E590" s="21"/>
      <c r="F590" s="21">
        <v>811.1</v>
      </c>
      <c r="G590" s="21">
        <v>8.6878602999999999E-2</v>
      </c>
      <c r="H590" s="21"/>
      <c r="I590" s="21"/>
      <c r="J590" s="21"/>
      <c r="K590" s="21">
        <v>811.1</v>
      </c>
      <c r="L590" s="21">
        <v>3.3947803999999998E-2</v>
      </c>
      <c r="M590" s="21"/>
      <c r="N590" s="21"/>
      <c r="O590" s="21"/>
      <c r="P590" s="21">
        <v>811.1</v>
      </c>
      <c r="Q590" s="21">
        <v>3.4152159000000001E-2</v>
      </c>
      <c r="R590" s="21"/>
      <c r="S590" s="21"/>
      <c r="T590" s="21"/>
      <c r="U590" s="21">
        <v>811.1</v>
      </c>
      <c r="V590" s="21">
        <v>6.6359530999999999E-2</v>
      </c>
    </row>
    <row r="591" spans="1:22" ht="15.75" x14ac:dyDescent="0.25">
      <c r="A591" s="21"/>
      <c r="B591" s="21">
        <v>811.9</v>
      </c>
      <c r="C591" s="21">
        <v>8.0154796E-2</v>
      </c>
      <c r="D591" s="21"/>
      <c r="E591" s="21"/>
      <c r="F591" s="21">
        <v>811.9</v>
      </c>
      <c r="G591" s="21">
        <v>8.5916940999999997E-2</v>
      </c>
      <c r="H591" s="21"/>
      <c r="I591" s="21"/>
      <c r="J591" s="21"/>
      <c r="K591" s="21">
        <v>811.9</v>
      </c>
      <c r="L591" s="21">
        <v>3.2409345999999999E-2</v>
      </c>
      <c r="M591" s="21"/>
      <c r="N591" s="21"/>
      <c r="O591" s="21"/>
      <c r="P591" s="21">
        <v>811.9</v>
      </c>
      <c r="Q591" s="21">
        <v>3.2794601999999999E-2</v>
      </c>
      <c r="R591" s="21"/>
      <c r="S591" s="21"/>
      <c r="T591" s="21"/>
      <c r="U591" s="21">
        <v>811.9</v>
      </c>
      <c r="V591" s="21">
        <v>6.4484758000000003E-2</v>
      </c>
    </row>
    <row r="592" spans="1:22" ht="15.75" x14ac:dyDescent="0.25">
      <c r="A592" s="21"/>
      <c r="B592" s="21">
        <v>812.6</v>
      </c>
      <c r="C592" s="21">
        <v>7.9845398999999997E-2</v>
      </c>
      <c r="D592" s="21"/>
      <c r="E592" s="21"/>
      <c r="F592" s="21">
        <v>812.6</v>
      </c>
      <c r="G592" s="21">
        <v>8.7582288999999994E-2</v>
      </c>
      <c r="H592" s="21"/>
      <c r="I592" s="21"/>
      <c r="J592" s="21"/>
      <c r="K592" s="21">
        <v>812.6</v>
      </c>
      <c r="L592" s="21">
        <v>3.3419851E-2</v>
      </c>
      <c r="M592" s="21"/>
      <c r="N592" s="21"/>
      <c r="O592" s="21"/>
      <c r="P592" s="21">
        <v>812.6</v>
      </c>
      <c r="Q592" s="21">
        <v>3.4404894999999998E-2</v>
      </c>
      <c r="R592" s="21"/>
      <c r="S592" s="21"/>
      <c r="T592" s="21"/>
      <c r="U592" s="21">
        <v>812.6</v>
      </c>
      <c r="V592" s="21">
        <v>6.6939730000000003E-2</v>
      </c>
    </row>
    <row r="593" spans="1:22" ht="15.75" x14ac:dyDescent="0.25">
      <c r="A593" s="21"/>
      <c r="B593" s="21">
        <v>813.3</v>
      </c>
      <c r="C593" s="21">
        <v>7.9380243000000003E-2</v>
      </c>
      <c r="D593" s="21"/>
      <c r="E593" s="21"/>
      <c r="F593" s="21">
        <v>813.3</v>
      </c>
      <c r="G593" s="21">
        <v>8.6920663999999995E-2</v>
      </c>
      <c r="H593" s="21"/>
      <c r="I593" s="21"/>
      <c r="J593" s="21"/>
      <c r="K593" s="21">
        <v>813.3</v>
      </c>
      <c r="L593" s="21">
        <v>3.2261396999999997E-2</v>
      </c>
      <c r="M593" s="21"/>
      <c r="N593" s="21"/>
      <c r="O593" s="21"/>
      <c r="P593" s="21">
        <v>813.3</v>
      </c>
      <c r="Q593" s="21">
        <v>3.2658695000000001E-2</v>
      </c>
      <c r="R593" s="21"/>
      <c r="S593" s="21"/>
      <c r="T593" s="21"/>
      <c r="U593" s="21">
        <v>813.3</v>
      </c>
      <c r="V593" s="21">
        <v>6.5020339999999996E-2</v>
      </c>
    </row>
    <row r="594" spans="1:22" ht="15.75" x14ac:dyDescent="0.25">
      <c r="A594" s="21"/>
      <c r="B594" s="21">
        <v>814</v>
      </c>
      <c r="C594" s="21">
        <v>7.9464133000000006E-2</v>
      </c>
      <c r="D594" s="21"/>
      <c r="E594" s="21"/>
      <c r="F594" s="21">
        <v>814</v>
      </c>
      <c r="G594" s="21">
        <v>8.8591928E-2</v>
      </c>
      <c r="H594" s="21"/>
      <c r="I594" s="21"/>
      <c r="J594" s="21"/>
      <c r="K594" s="21">
        <v>814</v>
      </c>
      <c r="L594" s="21">
        <v>3.3833496999999997E-2</v>
      </c>
      <c r="M594" s="21"/>
      <c r="N594" s="21"/>
      <c r="O594" s="21"/>
      <c r="P594" s="21">
        <v>814</v>
      </c>
      <c r="Q594" s="21">
        <v>3.3809440000000003E-2</v>
      </c>
      <c r="R594" s="21"/>
      <c r="S594" s="21"/>
      <c r="T594" s="21"/>
      <c r="U594" s="21">
        <v>814</v>
      </c>
      <c r="V594" s="21">
        <v>6.7213295000000006E-2</v>
      </c>
    </row>
    <row r="595" spans="1:22" ht="15.75" x14ac:dyDescent="0.25">
      <c r="A595" s="21"/>
      <c r="B595" s="21">
        <v>814.7</v>
      </c>
      <c r="C595" s="21">
        <v>8.0096439000000005E-2</v>
      </c>
      <c r="D595" s="21"/>
      <c r="E595" s="21"/>
      <c r="F595" s="21">
        <v>814.7</v>
      </c>
      <c r="G595" s="21">
        <v>8.7595724999999999E-2</v>
      </c>
      <c r="H595" s="21"/>
      <c r="I595" s="21"/>
      <c r="J595" s="21"/>
      <c r="K595" s="21">
        <v>814.7</v>
      </c>
      <c r="L595" s="21">
        <v>3.2964379000000002E-2</v>
      </c>
      <c r="M595" s="21"/>
      <c r="N595" s="21"/>
      <c r="O595" s="21"/>
      <c r="P595" s="21">
        <v>814.7</v>
      </c>
      <c r="Q595" s="21">
        <v>3.2145888999999997E-2</v>
      </c>
      <c r="R595" s="21"/>
      <c r="S595" s="21"/>
      <c r="T595" s="21"/>
      <c r="U595" s="21">
        <v>814.7</v>
      </c>
      <c r="V595" s="21">
        <v>6.4805605000000002E-2</v>
      </c>
    </row>
    <row r="596" spans="1:22" ht="15.75" x14ac:dyDescent="0.25">
      <c r="A596" s="21"/>
      <c r="B596" s="21">
        <v>815.5</v>
      </c>
      <c r="C596" s="21">
        <v>8.1113187000000003E-2</v>
      </c>
      <c r="D596" s="21"/>
      <c r="E596" s="21"/>
      <c r="F596" s="21">
        <v>815.5</v>
      </c>
      <c r="G596" s="21">
        <v>8.8975525999999999E-2</v>
      </c>
      <c r="H596" s="21"/>
      <c r="I596" s="21"/>
      <c r="J596" s="21"/>
      <c r="K596" s="21">
        <v>815.5</v>
      </c>
      <c r="L596" s="21">
        <v>3.4327692999999999E-2</v>
      </c>
      <c r="M596" s="21"/>
      <c r="N596" s="21"/>
      <c r="O596" s="21"/>
      <c r="P596" s="21">
        <v>815.5</v>
      </c>
      <c r="Q596" s="21">
        <v>3.3826201E-2</v>
      </c>
      <c r="R596" s="21"/>
      <c r="S596" s="21"/>
      <c r="T596" s="21"/>
      <c r="U596" s="21">
        <v>815.5</v>
      </c>
      <c r="V596" s="21">
        <v>6.6624983999999998E-2</v>
      </c>
    </row>
    <row r="597" spans="1:22" ht="15.75" x14ac:dyDescent="0.25">
      <c r="A597" s="21"/>
      <c r="B597" s="21">
        <v>816.2</v>
      </c>
      <c r="C597" s="21">
        <v>8.1000249999999996E-2</v>
      </c>
      <c r="D597" s="21"/>
      <c r="E597" s="21"/>
      <c r="F597" s="21">
        <v>816.2</v>
      </c>
      <c r="G597" s="21">
        <v>8.8373746000000003E-2</v>
      </c>
      <c r="H597" s="21"/>
      <c r="I597" s="21"/>
      <c r="J597" s="21"/>
      <c r="K597" s="21">
        <v>816.2</v>
      </c>
      <c r="L597" s="21">
        <v>3.3437753000000001E-2</v>
      </c>
      <c r="M597" s="21"/>
      <c r="N597" s="21"/>
      <c r="O597" s="21"/>
      <c r="P597" s="21">
        <v>816.2</v>
      </c>
      <c r="Q597" s="21">
        <v>3.2968201000000003E-2</v>
      </c>
      <c r="R597" s="21"/>
      <c r="S597" s="21"/>
      <c r="T597" s="21"/>
      <c r="U597" s="21">
        <v>816.2</v>
      </c>
      <c r="V597" s="21">
        <v>6.4843494000000002E-2</v>
      </c>
    </row>
    <row r="598" spans="1:22" ht="15.75" x14ac:dyDescent="0.25">
      <c r="A598" s="21"/>
      <c r="B598" s="21">
        <v>816.9</v>
      </c>
      <c r="C598" s="21">
        <v>8.1323512000000001E-2</v>
      </c>
      <c r="D598" s="21"/>
      <c r="E598" s="21"/>
      <c r="F598" s="21">
        <v>816.9</v>
      </c>
      <c r="G598" s="21">
        <v>8.9276264999999994E-2</v>
      </c>
      <c r="H598" s="21"/>
      <c r="I598" s="21"/>
      <c r="J598" s="21"/>
      <c r="K598" s="21">
        <v>816.9</v>
      </c>
      <c r="L598" s="21">
        <v>3.3171605E-2</v>
      </c>
      <c r="M598" s="21"/>
      <c r="N598" s="21"/>
      <c r="O598" s="21"/>
      <c r="P598" s="21">
        <v>816.9</v>
      </c>
      <c r="Q598" s="21">
        <v>3.3183743000000002E-2</v>
      </c>
      <c r="R598" s="21"/>
      <c r="S598" s="21"/>
      <c r="T598" s="21"/>
      <c r="U598" s="21">
        <v>816.9</v>
      </c>
      <c r="V598" s="21">
        <v>6.5415412000000006E-2</v>
      </c>
    </row>
    <row r="599" spans="1:22" ht="15.75" x14ac:dyDescent="0.25">
      <c r="A599" s="21"/>
      <c r="B599" s="21">
        <v>817.6</v>
      </c>
      <c r="C599" s="21">
        <v>8.1406598999999996E-2</v>
      </c>
      <c r="D599" s="21"/>
      <c r="E599" s="21"/>
      <c r="F599" s="21">
        <v>817.6</v>
      </c>
      <c r="G599" s="21">
        <v>8.9839948000000003E-2</v>
      </c>
      <c r="H599" s="21"/>
      <c r="I599" s="21"/>
      <c r="J599" s="21"/>
      <c r="K599" s="21">
        <v>817.6</v>
      </c>
      <c r="L599" s="21">
        <v>3.2973699000000002E-2</v>
      </c>
      <c r="M599" s="21"/>
      <c r="N599" s="21"/>
      <c r="O599" s="21"/>
      <c r="P599" s="21">
        <v>817.6</v>
      </c>
      <c r="Q599" s="21">
        <v>3.3137372999999998E-2</v>
      </c>
      <c r="R599" s="21"/>
      <c r="S599" s="21"/>
      <c r="T599" s="21"/>
      <c r="U599" s="21">
        <v>817.6</v>
      </c>
      <c r="V599" s="21">
        <v>6.5198981000000003E-2</v>
      </c>
    </row>
    <row r="600" spans="1:22" ht="15.75" x14ac:dyDescent="0.25">
      <c r="A600" s="21"/>
      <c r="B600" s="21">
        <v>818.4</v>
      </c>
      <c r="C600" s="21">
        <v>8.1473366000000005E-2</v>
      </c>
      <c r="D600" s="21"/>
      <c r="E600" s="21"/>
      <c r="F600" s="21">
        <v>818.4</v>
      </c>
      <c r="G600" s="21">
        <v>9.0865584999999999E-2</v>
      </c>
      <c r="H600" s="21"/>
      <c r="I600" s="21"/>
      <c r="J600" s="21"/>
      <c r="K600" s="21">
        <v>818.4</v>
      </c>
      <c r="L600" s="21">
        <v>3.3587381999999999E-2</v>
      </c>
      <c r="M600" s="21"/>
      <c r="N600" s="21"/>
      <c r="O600" s="21"/>
      <c r="P600" s="21">
        <v>818.4</v>
      </c>
      <c r="Q600" s="21">
        <v>3.3830381E-2</v>
      </c>
      <c r="R600" s="21"/>
      <c r="S600" s="21"/>
      <c r="T600" s="21"/>
      <c r="U600" s="21">
        <v>818.4</v>
      </c>
      <c r="V600" s="21">
        <v>6.5602098999999997E-2</v>
      </c>
    </row>
    <row r="601" spans="1:22" ht="15.75" x14ac:dyDescent="0.25">
      <c r="A601" s="21"/>
      <c r="B601" s="21">
        <v>819.1</v>
      </c>
      <c r="C601" s="21">
        <v>8.0683115999999999E-2</v>
      </c>
      <c r="D601" s="21"/>
      <c r="E601" s="21"/>
      <c r="F601" s="21">
        <v>819.1</v>
      </c>
      <c r="G601" s="21">
        <v>9.0740480999999998E-2</v>
      </c>
      <c r="H601" s="21"/>
      <c r="I601" s="21"/>
      <c r="J601" s="21"/>
      <c r="K601" s="21">
        <v>819.1</v>
      </c>
      <c r="L601" s="21">
        <v>3.3844190000000003E-2</v>
      </c>
      <c r="M601" s="21"/>
      <c r="N601" s="21"/>
      <c r="O601" s="21"/>
      <c r="P601" s="21">
        <v>819.1</v>
      </c>
      <c r="Q601" s="21">
        <v>3.3912225999999997E-2</v>
      </c>
      <c r="R601" s="21"/>
      <c r="S601" s="21"/>
      <c r="T601" s="21"/>
      <c r="U601" s="21">
        <v>819.1</v>
      </c>
      <c r="V601" s="21">
        <v>6.5518479000000004E-2</v>
      </c>
    </row>
    <row r="602" spans="1:22" ht="15.75" x14ac:dyDescent="0.25">
      <c r="A602" s="21"/>
      <c r="B602" s="21">
        <v>819.8</v>
      </c>
      <c r="C602" s="21">
        <v>8.1396820999999994E-2</v>
      </c>
      <c r="D602" s="21"/>
      <c r="E602" s="21"/>
      <c r="F602" s="21">
        <v>819.8</v>
      </c>
      <c r="G602" s="21">
        <v>9.0460884000000005E-2</v>
      </c>
      <c r="H602" s="21"/>
      <c r="I602" s="21"/>
      <c r="J602" s="21"/>
      <c r="K602" s="21">
        <v>819.8</v>
      </c>
      <c r="L602" s="21">
        <v>3.2267723999999998E-2</v>
      </c>
      <c r="M602" s="21"/>
      <c r="N602" s="21"/>
      <c r="O602" s="21"/>
      <c r="P602" s="21">
        <v>819.8</v>
      </c>
      <c r="Q602" s="21">
        <v>3.2651825000000002E-2</v>
      </c>
      <c r="R602" s="21"/>
      <c r="S602" s="21"/>
      <c r="T602" s="21"/>
      <c r="U602" s="21">
        <v>819.8</v>
      </c>
      <c r="V602" s="21">
        <v>6.3874628000000003E-2</v>
      </c>
    </row>
    <row r="603" spans="1:22" ht="15.75" x14ac:dyDescent="0.25">
      <c r="A603" s="21"/>
      <c r="B603" s="21">
        <v>820.5</v>
      </c>
      <c r="C603" s="21">
        <v>8.1891532000000003E-2</v>
      </c>
      <c r="D603" s="21"/>
      <c r="E603" s="21"/>
      <c r="F603" s="21">
        <v>820.5</v>
      </c>
      <c r="G603" s="21">
        <v>9.1557922E-2</v>
      </c>
      <c r="H603" s="21"/>
      <c r="I603" s="21"/>
      <c r="J603" s="21"/>
      <c r="K603" s="21">
        <v>820.5</v>
      </c>
      <c r="L603" s="21">
        <v>3.3392106999999997E-2</v>
      </c>
      <c r="M603" s="21"/>
      <c r="N603" s="21"/>
      <c r="O603" s="21"/>
      <c r="P603" s="21">
        <v>820.5</v>
      </c>
      <c r="Q603" s="21">
        <v>3.4101157E-2</v>
      </c>
      <c r="R603" s="21"/>
      <c r="S603" s="21"/>
      <c r="T603" s="21"/>
      <c r="U603" s="21">
        <v>820.5</v>
      </c>
      <c r="V603" s="21">
        <v>6.5526521000000004E-2</v>
      </c>
    </row>
    <row r="604" spans="1:22" ht="15.75" x14ac:dyDescent="0.25">
      <c r="A604" s="21"/>
      <c r="B604" s="21">
        <v>821.3</v>
      </c>
      <c r="C604" s="21">
        <v>8.1900677000000005E-2</v>
      </c>
      <c r="D604" s="21"/>
      <c r="E604" s="21"/>
      <c r="F604" s="21">
        <v>821.3</v>
      </c>
      <c r="G604" s="21">
        <v>9.1021988999999998E-2</v>
      </c>
      <c r="H604" s="21"/>
      <c r="I604" s="21"/>
      <c r="J604" s="21"/>
      <c r="K604" s="21">
        <v>821.3</v>
      </c>
      <c r="L604" s="21">
        <v>3.2749736000000002E-2</v>
      </c>
      <c r="M604" s="21"/>
      <c r="N604" s="21"/>
      <c r="O604" s="21"/>
      <c r="P604" s="21">
        <v>821.3</v>
      </c>
      <c r="Q604" s="21">
        <v>3.3060711E-2</v>
      </c>
      <c r="R604" s="21"/>
      <c r="S604" s="21"/>
      <c r="T604" s="21"/>
      <c r="U604" s="21">
        <v>821.3</v>
      </c>
      <c r="V604" s="21">
        <v>6.4216791999999995E-2</v>
      </c>
    </row>
    <row r="605" spans="1:22" ht="15.75" x14ac:dyDescent="0.25">
      <c r="A605" s="21"/>
      <c r="B605" s="21">
        <v>822</v>
      </c>
      <c r="C605" s="21">
        <v>8.1633207999999999E-2</v>
      </c>
      <c r="D605" s="21"/>
      <c r="E605" s="21"/>
      <c r="F605" s="21">
        <v>822</v>
      </c>
      <c r="G605" s="21">
        <v>9.2106299000000003E-2</v>
      </c>
      <c r="H605" s="21"/>
      <c r="I605" s="21"/>
      <c r="J605" s="21"/>
      <c r="K605" s="21">
        <v>822</v>
      </c>
      <c r="L605" s="21">
        <v>3.3949539000000001E-2</v>
      </c>
      <c r="M605" s="21"/>
      <c r="N605" s="21"/>
      <c r="O605" s="21"/>
      <c r="P605" s="21">
        <v>822</v>
      </c>
      <c r="Q605" s="21">
        <v>3.3858891000000002E-2</v>
      </c>
      <c r="R605" s="21"/>
      <c r="S605" s="21"/>
      <c r="T605" s="21"/>
      <c r="U605" s="21">
        <v>822</v>
      </c>
      <c r="V605" s="21">
        <v>6.5584690000000001E-2</v>
      </c>
    </row>
    <row r="606" spans="1:22" ht="15.75" x14ac:dyDescent="0.25">
      <c r="A606" s="21"/>
      <c r="B606" s="21">
        <v>822.7</v>
      </c>
      <c r="C606" s="21">
        <v>8.1281477000000005E-2</v>
      </c>
      <c r="D606" s="21"/>
      <c r="E606" s="21"/>
      <c r="F606" s="21">
        <v>822.7</v>
      </c>
      <c r="G606" s="21">
        <v>9.2136642000000005E-2</v>
      </c>
      <c r="H606" s="21"/>
      <c r="I606" s="21"/>
      <c r="J606" s="21"/>
      <c r="K606" s="21">
        <v>822.7</v>
      </c>
      <c r="L606" s="21">
        <v>3.3048738000000001E-2</v>
      </c>
      <c r="M606" s="21"/>
      <c r="N606" s="21"/>
      <c r="O606" s="21"/>
      <c r="P606" s="21">
        <v>822.7</v>
      </c>
      <c r="Q606" s="21">
        <v>3.2680922000000001E-2</v>
      </c>
      <c r="R606" s="21"/>
      <c r="S606" s="21"/>
      <c r="T606" s="21"/>
      <c r="U606" s="21">
        <v>822.7</v>
      </c>
      <c r="V606" s="21">
        <v>6.4590916999999998E-2</v>
      </c>
    </row>
    <row r="607" spans="1:22" ht="15.75" x14ac:dyDescent="0.25">
      <c r="A607" s="21"/>
      <c r="B607" s="21">
        <v>823.4</v>
      </c>
      <c r="C607" s="21">
        <v>8.1322997999999994E-2</v>
      </c>
      <c r="D607" s="21"/>
      <c r="E607" s="21"/>
      <c r="F607" s="21">
        <v>823.4</v>
      </c>
      <c r="G607" s="21">
        <v>9.2805344999999997E-2</v>
      </c>
      <c r="H607" s="21"/>
      <c r="I607" s="21"/>
      <c r="J607" s="21"/>
      <c r="K607" s="21">
        <v>823.4</v>
      </c>
      <c r="L607" s="21">
        <v>3.3910410000000002E-2</v>
      </c>
      <c r="M607" s="21"/>
      <c r="N607" s="21"/>
      <c r="O607" s="21"/>
      <c r="P607" s="21">
        <v>823.4</v>
      </c>
      <c r="Q607" s="21">
        <v>3.3723488000000003E-2</v>
      </c>
      <c r="R607" s="21"/>
      <c r="S607" s="21"/>
      <c r="T607" s="21"/>
      <c r="U607" s="21">
        <v>823.4</v>
      </c>
      <c r="V607" s="21">
        <v>6.5735043000000007E-2</v>
      </c>
    </row>
    <row r="608" spans="1:22" ht="15.75" x14ac:dyDescent="0.25">
      <c r="A608" s="21"/>
      <c r="B608" s="21">
        <v>824.1</v>
      </c>
      <c r="C608" s="21">
        <v>8.1481343999999997E-2</v>
      </c>
      <c r="D608" s="21"/>
      <c r="E608" s="21"/>
      <c r="F608" s="21">
        <v>824.1</v>
      </c>
      <c r="G608" s="21">
        <v>9.2531545000000007E-2</v>
      </c>
      <c r="H608" s="21"/>
      <c r="I608" s="21"/>
      <c r="J608" s="21"/>
      <c r="K608" s="21">
        <v>824.1</v>
      </c>
      <c r="L608" s="21">
        <v>3.3101943000000002E-2</v>
      </c>
      <c r="M608" s="21"/>
      <c r="N608" s="21"/>
      <c r="O608" s="21"/>
      <c r="P608" s="21">
        <v>824.1</v>
      </c>
      <c r="Q608" s="21">
        <v>3.2990509000000001E-2</v>
      </c>
      <c r="R608" s="21"/>
      <c r="S608" s="21"/>
      <c r="T608" s="21"/>
      <c r="U608" s="21">
        <v>824.1</v>
      </c>
      <c r="V608" s="21">
        <v>6.4585461999999996E-2</v>
      </c>
    </row>
    <row r="609" spans="1:22" ht="15.75" x14ac:dyDescent="0.25">
      <c r="A609" s="21"/>
      <c r="B609" s="21">
        <v>824.9</v>
      </c>
      <c r="C609" s="21">
        <v>8.2085877000000002E-2</v>
      </c>
      <c r="D609" s="21"/>
      <c r="E609" s="21"/>
      <c r="F609" s="21">
        <v>824.9</v>
      </c>
      <c r="G609" s="21">
        <v>9.3360841999999999E-2</v>
      </c>
      <c r="H609" s="21"/>
      <c r="I609" s="21"/>
      <c r="J609" s="21"/>
      <c r="K609" s="21">
        <v>824.9</v>
      </c>
      <c r="L609" s="21">
        <v>3.3250010000000003E-2</v>
      </c>
      <c r="M609" s="21"/>
      <c r="N609" s="21"/>
      <c r="O609" s="21"/>
      <c r="P609" s="21">
        <v>824.9</v>
      </c>
      <c r="Q609" s="21">
        <v>3.2995223999999997E-2</v>
      </c>
      <c r="R609" s="21"/>
      <c r="S609" s="21"/>
      <c r="T609" s="21"/>
      <c r="U609" s="21">
        <v>824.9</v>
      </c>
      <c r="V609" s="21">
        <v>6.5129594999999998E-2</v>
      </c>
    </row>
    <row r="610" spans="1:22" ht="15.75" x14ac:dyDescent="0.25">
      <c r="A610" s="21"/>
      <c r="B610" s="21">
        <v>825.6</v>
      </c>
      <c r="C610" s="21">
        <v>8.2313409000000004E-2</v>
      </c>
      <c r="D610" s="21"/>
      <c r="E610" s="21"/>
      <c r="F610" s="21">
        <v>825.6</v>
      </c>
      <c r="G610" s="21">
        <v>9.4305060999999996E-2</v>
      </c>
      <c r="H610" s="21"/>
      <c r="I610" s="21"/>
      <c r="J610" s="21"/>
      <c r="K610" s="21">
        <v>825.6</v>
      </c>
      <c r="L610" s="21">
        <v>3.3896948000000003E-2</v>
      </c>
      <c r="M610" s="21"/>
      <c r="N610" s="21"/>
      <c r="O610" s="21"/>
      <c r="P610" s="21">
        <v>825.6</v>
      </c>
      <c r="Q610" s="21">
        <v>3.3579730000000002E-2</v>
      </c>
      <c r="R610" s="21"/>
      <c r="S610" s="21"/>
      <c r="T610" s="21"/>
      <c r="U610" s="21">
        <v>825.6</v>
      </c>
      <c r="V610" s="21">
        <v>6.543976E-2</v>
      </c>
    </row>
    <row r="611" spans="1:22" ht="15.75" x14ac:dyDescent="0.25">
      <c r="A611" s="21"/>
      <c r="B611" s="21">
        <v>826.3</v>
      </c>
      <c r="C611" s="21">
        <v>8.1402882999999995E-2</v>
      </c>
      <c r="D611" s="21"/>
      <c r="E611" s="21"/>
      <c r="F611" s="21">
        <v>826.3</v>
      </c>
      <c r="G611" s="21">
        <v>9.3758712999999994E-2</v>
      </c>
      <c r="H611" s="21"/>
      <c r="I611" s="21"/>
      <c r="J611" s="21"/>
      <c r="K611" s="21">
        <v>826.3</v>
      </c>
      <c r="L611" s="21">
        <v>3.3546385999999997E-2</v>
      </c>
      <c r="M611" s="21"/>
      <c r="N611" s="21"/>
      <c r="O611" s="21"/>
      <c r="P611" s="21">
        <v>826.3</v>
      </c>
      <c r="Q611" s="21">
        <v>3.2833848999999998E-2</v>
      </c>
      <c r="R611" s="21"/>
      <c r="S611" s="21"/>
      <c r="T611" s="21"/>
      <c r="U611" s="21">
        <v>826.3</v>
      </c>
      <c r="V611" s="21">
        <v>6.4337481000000002E-2</v>
      </c>
    </row>
    <row r="612" spans="1:22" ht="15.75" x14ac:dyDescent="0.25">
      <c r="A612" s="21"/>
      <c r="B612" s="21">
        <v>827</v>
      </c>
      <c r="C612" s="21">
        <v>8.1765399000000002E-2</v>
      </c>
      <c r="D612" s="21"/>
      <c r="E612" s="21"/>
      <c r="F612" s="21">
        <v>827</v>
      </c>
      <c r="G612" s="21">
        <v>9.4912723000000004E-2</v>
      </c>
      <c r="H612" s="21"/>
      <c r="I612" s="21"/>
      <c r="J612" s="21"/>
      <c r="K612" s="21">
        <v>827</v>
      </c>
      <c r="L612" s="21">
        <v>3.4358175999999997E-2</v>
      </c>
      <c r="M612" s="21"/>
      <c r="N612" s="21"/>
      <c r="O612" s="21"/>
      <c r="P612" s="21">
        <v>827</v>
      </c>
      <c r="Q612" s="21">
        <v>3.4149963999999998E-2</v>
      </c>
      <c r="R612" s="21"/>
      <c r="S612" s="21"/>
      <c r="T612" s="21"/>
      <c r="U612" s="21">
        <v>827</v>
      </c>
      <c r="V612" s="21">
        <v>6.5296588000000003E-2</v>
      </c>
    </row>
    <row r="613" spans="1:22" ht="15.75" x14ac:dyDescent="0.25">
      <c r="A613" s="21"/>
      <c r="B613" s="21">
        <v>827.8</v>
      </c>
      <c r="C613" s="21">
        <v>8.1654607000000004E-2</v>
      </c>
      <c r="D613" s="21"/>
      <c r="E613" s="21"/>
      <c r="F613" s="21">
        <v>827.8</v>
      </c>
      <c r="G613" s="21">
        <v>9.5487513999999996E-2</v>
      </c>
      <c r="H613" s="21"/>
      <c r="I613" s="21"/>
      <c r="J613" s="21"/>
      <c r="K613" s="21">
        <v>827.8</v>
      </c>
      <c r="L613" s="21">
        <v>3.3206291999999998E-2</v>
      </c>
      <c r="M613" s="21"/>
      <c r="N613" s="21"/>
      <c r="O613" s="21"/>
      <c r="P613" s="21">
        <v>827.8</v>
      </c>
      <c r="Q613" s="21">
        <v>3.3222254999999999E-2</v>
      </c>
      <c r="R613" s="21"/>
      <c r="S613" s="21"/>
      <c r="T613" s="21"/>
      <c r="U613" s="21">
        <v>827.8</v>
      </c>
      <c r="V613" s="21">
        <v>6.4804945000000003E-2</v>
      </c>
    </row>
    <row r="614" spans="1:22" ht="15.75" x14ac:dyDescent="0.25">
      <c r="A614" s="21"/>
      <c r="B614" s="21">
        <v>828.5</v>
      </c>
      <c r="C614" s="21">
        <v>8.2354574E-2</v>
      </c>
      <c r="D614" s="21"/>
      <c r="E614" s="21"/>
      <c r="F614" s="21">
        <v>828.5</v>
      </c>
      <c r="G614" s="21">
        <v>9.6810716000000005E-2</v>
      </c>
      <c r="H614" s="21"/>
      <c r="I614" s="21"/>
      <c r="J614" s="21"/>
      <c r="K614" s="21">
        <v>828.5</v>
      </c>
      <c r="L614" s="21">
        <v>3.4345757999999997E-2</v>
      </c>
      <c r="M614" s="21"/>
      <c r="N614" s="21"/>
      <c r="O614" s="21"/>
      <c r="P614" s="21">
        <v>828.5</v>
      </c>
      <c r="Q614" s="21">
        <v>3.4471762000000003E-2</v>
      </c>
      <c r="R614" s="21"/>
      <c r="S614" s="21"/>
      <c r="T614" s="21"/>
      <c r="U614" s="21">
        <v>828.5</v>
      </c>
      <c r="V614" s="21">
        <v>6.6087306999999998E-2</v>
      </c>
    </row>
    <row r="615" spans="1:22" ht="15.75" x14ac:dyDescent="0.25">
      <c r="A615" s="21"/>
      <c r="B615" s="21">
        <v>829.2</v>
      </c>
      <c r="C615" s="21">
        <v>8.2547748000000004E-2</v>
      </c>
      <c r="D615" s="21"/>
      <c r="E615" s="21"/>
      <c r="F615" s="21">
        <v>829.2</v>
      </c>
      <c r="G615" s="21">
        <v>9.4717688999999994E-2</v>
      </c>
      <c r="H615" s="21"/>
      <c r="I615" s="21"/>
      <c r="J615" s="21"/>
      <c r="K615" s="21">
        <v>829.2</v>
      </c>
      <c r="L615" s="21">
        <v>3.2128688000000002E-2</v>
      </c>
      <c r="M615" s="21"/>
      <c r="N615" s="21"/>
      <c r="O615" s="21"/>
      <c r="P615" s="21">
        <v>829.2</v>
      </c>
      <c r="Q615" s="21">
        <v>3.2016412000000001E-2</v>
      </c>
      <c r="R615" s="21"/>
      <c r="S615" s="21"/>
      <c r="T615" s="21"/>
      <c r="U615" s="21">
        <v>829.2</v>
      </c>
      <c r="V615" s="21">
        <v>6.2844535000000007E-2</v>
      </c>
    </row>
    <row r="616" spans="1:22" ht="15.75" x14ac:dyDescent="0.25">
      <c r="A616" s="21"/>
      <c r="B616" s="21">
        <v>829.9</v>
      </c>
      <c r="C616" s="21">
        <v>8.3154770000000003E-2</v>
      </c>
      <c r="D616" s="21"/>
      <c r="E616" s="21"/>
      <c r="F616" s="21">
        <v>829.9</v>
      </c>
      <c r="G616" s="21">
        <v>9.6256629999999996E-2</v>
      </c>
      <c r="H616" s="21"/>
      <c r="I616" s="21"/>
      <c r="J616" s="21"/>
      <c r="K616" s="21">
        <v>829.9</v>
      </c>
      <c r="L616" s="21">
        <v>3.3752245E-2</v>
      </c>
      <c r="M616" s="21"/>
      <c r="N616" s="21"/>
      <c r="O616" s="21"/>
      <c r="P616" s="21">
        <v>829.9</v>
      </c>
      <c r="Q616" s="21">
        <v>3.3524025999999998E-2</v>
      </c>
      <c r="R616" s="21"/>
      <c r="S616" s="21"/>
      <c r="T616" s="21"/>
      <c r="U616" s="21">
        <v>829.9</v>
      </c>
      <c r="V616" s="21">
        <v>6.4243754E-2</v>
      </c>
    </row>
    <row r="617" spans="1:22" ht="15.75" x14ac:dyDescent="0.25">
      <c r="A617" s="21"/>
      <c r="B617" s="21">
        <v>830.6</v>
      </c>
      <c r="C617" s="21">
        <v>8.3032300000000003E-2</v>
      </c>
      <c r="D617" s="21"/>
      <c r="E617" s="21"/>
      <c r="F617" s="21">
        <v>830.6</v>
      </c>
      <c r="G617" s="21">
        <v>9.5451005000000005E-2</v>
      </c>
      <c r="H617" s="21"/>
      <c r="I617" s="21"/>
      <c r="J617" s="21"/>
      <c r="K617" s="21">
        <v>830.6</v>
      </c>
      <c r="L617" s="21">
        <v>3.2938698000000002E-2</v>
      </c>
      <c r="M617" s="21"/>
      <c r="N617" s="21"/>
      <c r="O617" s="21"/>
      <c r="P617" s="21">
        <v>830.6</v>
      </c>
      <c r="Q617" s="21">
        <v>3.2412089999999998E-2</v>
      </c>
      <c r="R617" s="21"/>
      <c r="S617" s="21"/>
      <c r="T617" s="21"/>
      <c r="U617" s="21">
        <v>830.6</v>
      </c>
      <c r="V617" s="21">
        <v>6.3075478000000004E-2</v>
      </c>
    </row>
    <row r="618" spans="1:22" ht="15.75" x14ac:dyDescent="0.25">
      <c r="A618" s="21"/>
      <c r="B618" s="21">
        <v>831.4</v>
      </c>
      <c r="C618" s="21">
        <v>8.3335041999999998E-2</v>
      </c>
      <c r="D618" s="21"/>
      <c r="E618" s="21"/>
      <c r="F618" s="21">
        <v>831.4</v>
      </c>
      <c r="G618" s="21">
        <v>9.7178580000000001E-2</v>
      </c>
      <c r="H618" s="21"/>
      <c r="I618" s="21"/>
      <c r="J618" s="21"/>
      <c r="K618" s="21">
        <v>831.4</v>
      </c>
      <c r="L618" s="21">
        <v>3.4385842999999999E-2</v>
      </c>
      <c r="M618" s="21"/>
      <c r="N618" s="21"/>
      <c r="O618" s="21"/>
      <c r="P618" s="21">
        <v>831.4</v>
      </c>
      <c r="Q618" s="21">
        <v>3.3924897000000002E-2</v>
      </c>
      <c r="R618" s="21"/>
      <c r="S618" s="21"/>
      <c r="T618" s="21"/>
      <c r="U618" s="21">
        <v>831.4</v>
      </c>
      <c r="V618" s="21">
        <v>6.5093518000000003E-2</v>
      </c>
    </row>
    <row r="619" spans="1:22" ht="15.75" x14ac:dyDescent="0.25">
      <c r="A619" s="21"/>
      <c r="B619" s="21">
        <v>832.1</v>
      </c>
      <c r="C619" s="21">
        <v>8.3224926000000005E-2</v>
      </c>
      <c r="D619" s="21"/>
      <c r="E619" s="21"/>
      <c r="F619" s="21">
        <v>832.1</v>
      </c>
      <c r="G619" s="21">
        <v>9.6784301000000003E-2</v>
      </c>
      <c r="H619" s="21"/>
      <c r="I619" s="21"/>
      <c r="J619" s="21"/>
      <c r="K619" s="21">
        <v>832.1</v>
      </c>
      <c r="L619" s="21">
        <v>3.3560602000000002E-2</v>
      </c>
      <c r="M619" s="21"/>
      <c r="N619" s="21"/>
      <c r="O619" s="21"/>
      <c r="P619" s="21">
        <v>832.1</v>
      </c>
      <c r="Q619" s="21">
        <v>3.3476444000000001E-2</v>
      </c>
      <c r="R619" s="21"/>
      <c r="S619" s="21"/>
      <c r="T619" s="21"/>
      <c r="U619" s="21">
        <v>832.1</v>
      </c>
      <c r="V619" s="21">
        <v>6.3902713999999999E-2</v>
      </c>
    </row>
    <row r="620" spans="1:22" ht="15.75" x14ac:dyDescent="0.25">
      <c r="A620" s="21"/>
      <c r="B620" s="21">
        <v>832.8</v>
      </c>
      <c r="C620" s="21">
        <v>8.3655022999999995E-2</v>
      </c>
      <c r="D620" s="21"/>
      <c r="E620" s="21"/>
      <c r="F620" s="21">
        <v>832.8</v>
      </c>
      <c r="G620" s="21">
        <v>9.8054605000000003E-2</v>
      </c>
      <c r="H620" s="21"/>
      <c r="I620" s="21"/>
      <c r="J620" s="21"/>
      <c r="K620" s="21">
        <v>832.8</v>
      </c>
      <c r="L620" s="21">
        <v>3.4351718000000003E-2</v>
      </c>
      <c r="M620" s="21"/>
      <c r="N620" s="21"/>
      <c r="O620" s="21"/>
      <c r="P620" s="21">
        <v>832.8</v>
      </c>
      <c r="Q620" s="21">
        <v>3.3911836000000001E-2</v>
      </c>
      <c r="R620" s="21"/>
      <c r="S620" s="21"/>
      <c r="T620" s="21"/>
      <c r="U620" s="21">
        <v>832.8</v>
      </c>
      <c r="V620" s="21">
        <v>6.5340596000000001E-2</v>
      </c>
    </row>
    <row r="621" spans="1:22" ht="15.75" x14ac:dyDescent="0.25">
      <c r="A621" s="21"/>
      <c r="B621" s="21">
        <v>833.5</v>
      </c>
      <c r="C621" s="21">
        <v>8.3464623000000002E-2</v>
      </c>
      <c r="D621" s="21"/>
      <c r="E621" s="21"/>
      <c r="F621" s="21">
        <v>833.5</v>
      </c>
      <c r="G621" s="21">
        <v>9.7204629000000001E-2</v>
      </c>
      <c r="H621" s="21"/>
      <c r="I621" s="21"/>
      <c r="J621" s="21"/>
      <c r="K621" s="21">
        <v>833.5</v>
      </c>
      <c r="L621" s="21">
        <v>3.3336802999999998E-2</v>
      </c>
      <c r="M621" s="21"/>
      <c r="N621" s="21"/>
      <c r="O621" s="21"/>
      <c r="P621" s="21">
        <v>833.5</v>
      </c>
      <c r="Q621" s="21">
        <v>3.2471288000000001E-2</v>
      </c>
      <c r="R621" s="21"/>
      <c r="S621" s="21"/>
      <c r="T621" s="21"/>
      <c r="U621" s="21">
        <v>833.5</v>
      </c>
      <c r="V621" s="21">
        <v>6.3772380000000004E-2</v>
      </c>
    </row>
    <row r="622" spans="1:22" ht="15.75" x14ac:dyDescent="0.25">
      <c r="A622" s="21"/>
      <c r="B622" s="21">
        <v>834.2</v>
      </c>
      <c r="C622" s="21">
        <v>8.4444810999999995E-2</v>
      </c>
      <c r="D622" s="21"/>
      <c r="E622" s="21"/>
      <c r="F622" s="21">
        <v>834.2</v>
      </c>
      <c r="G622" s="21">
        <v>9.7838874000000006E-2</v>
      </c>
      <c r="H622" s="21"/>
      <c r="I622" s="21"/>
      <c r="J622" s="21"/>
      <c r="K622" s="21">
        <v>834.2</v>
      </c>
      <c r="L622" s="21">
        <v>3.3303766999999998E-2</v>
      </c>
      <c r="M622" s="21"/>
      <c r="N622" s="21"/>
      <c r="O622" s="21"/>
      <c r="P622" s="21">
        <v>834.2</v>
      </c>
      <c r="Q622" s="21">
        <v>3.2278869000000002E-2</v>
      </c>
      <c r="R622" s="21"/>
      <c r="S622" s="21"/>
      <c r="T622" s="21"/>
      <c r="U622" s="21">
        <v>834.2</v>
      </c>
      <c r="V622" s="21">
        <v>6.4616260999999994E-2</v>
      </c>
    </row>
    <row r="623" spans="1:22" ht="15.75" x14ac:dyDescent="0.25">
      <c r="A623" s="21"/>
      <c r="B623" s="21">
        <v>834.9</v>
      </c>
      <c r="C623" s="21">
        <v>8.4684296000000006E-2</v>
      </c>
      <c r="D623" s="21"/>
      <c r="E623" s="21"/>
      <c r="F623" s="21">
        <v>834.9</v>
      </c>
      <c r="G623" s="21">
        <v>9.8875097999999995E-2</v>
      </c>
      <c r="H623" s="21"/>
      <c r="I623" s="21"/>
      <c r="J623" s="21"/>
      <c r="K623" s="21">
        <v>834.9</v>
      </c>
      <c r="L623" s="21">
        <v>3.4095029999999998E-2</v>
      </c>
      <c r="M623" s="21"/>
      <c r="N623" s="21"/>
      <c r="O623" s="21"/>
      <c r="P623" s="21">
        <v>834.9</v>
      </c>
      <c r="Q623" s="21">
        <v>3.3722797999999998E-2</v>
      </c>
      <c r="R623" s="21"/>
      <c r="S623" s="21"/>
      <c r="T623" s="21"/>
      <c r="U623" s="21">
        <v>834.9</v>
      </c>
      <c r="V623" s="21">
        <v>6.5963170000000002E-2</v>
      </c>
    </row>
    <row r="624" spans="1:22" ht="15.75" x14ac:dyDescent="0.25">
      <c r="A624" s="21"/>
      <c r="B624" s="21">
        <v>835.6</v>
      </c>
      <c r="C624" s="21">
        <v>8.5129854000000005E-2</v>
      </c>
      <c r="D624" s="21"/>
      <c r="E624" s="21"/>
      <c r="F624" s="21">
        <v>835.6</v>
      </c>
      <c r="G624" s="21">
        <v>9.8883636999999996E-2</v>
      </c>
      <c r="H624" s="21"/>
      <c r="I624" s="21"/>
      <c r="J624" s="21"/>
      <c r="K624" s="21">
        <v>835.6</v>
      </c>
      <c r="L624" s="21">
        <v>3.4232949999999998E-2</v>
      </c>
      <c r="M624" s="21"/>
      <c r="N624" s="21"/>
      <c r="O624" s="21"/>
      <c r="P624" s="21">
        <v>835.6</v>
      </c>
      <c r="Q624" s="21">
        <v>3.4009787999999999E-2</v>
      </c>
      <c r="R624" s="21"/>
      <c r="S624" s="21"/>
      <c r="T624" s="21"/>
      <c r="U624" s="21">
        <v>835.6</v>
      </c>
      <c r="V624" s="21">
        <v>6.6120513000000006E-2</v>
      </c>
    </row>
    <row r="625" spans="1:22" ht="15.75" x14ac:dyDescent="0.25">
      <c r="A625" s="21"/>
      <c r="B625" s="21">
        <v>836.3</v>
      </c>
      <c r="C625" s="21">
        <v>8.5039002000000002E-2</v>
      </c>
      <c r="D625" s="21"/>
      <c r="E625" s="21"/>
      <c r="F625" s="21">
        <v>836.3</v>
      </c>
      <c r="G625" s="21">
        <v>9.8855741999999996E-2</v>
      </c>
      <c r="H625" s="21"/>
      <c r="I625" s="21"/>
      <c r="J625" s="21"/>
      <c r="K625" s="21">
        <v>836.3</v>
      </c>
      <c r="L625" s="21">
        <v>3.4550326999999999E-2</v>
      </c>
      <c r="M625" s="21"/>
      <c r="N625" s="21"/>
      <c r="O625" s="21"/>
      <c r="P625" s="21">
        <v>836.3</v>
      </c>
      <c r="Q625" s="21">
        <v>3.4059522000000002E-2</v>
      </c>
      <c r="R625" s="21"/>
      <c r="S625" s="21"/>
      <c r="T625" s="21"/>
      <c r="U625" s="21">
        <v>836.3</v>
      </c>
      <c r="V625" s="21">
        <v>6.6643546999999997E-2</v>
      </c>
    </row>
    <row r="626" spans="1:22" ht="15.75" x14ac:dyDescent="0.25">
      <c r="A626" s="21"/>
      <c r="B626" s="21">
        <v>837</v>
      </c>
      <c r="C626" s="21">
        <v>8.5130664999999994E-2</v>
      </c>
      <c r="D626" s="21"/>
      <c r="E626" s="21"/>
      <c r="F626" s="21">
        <v>837</v>
      </c>
      <c r="G626" s="21">
        <v>9.8545148999999999E-2</v>
      </c>
      <c r="H626" s="21"/>
      <c r="I626" s="21"/>
      <c r="J626" s="21"/>
      <c r="K626" s="21">
        <v>837</v>
      </c>
      <c r="L626" s="21">
        <v>3.3738730000000001E-2</v>
      </c>
      <c r="M626" s="21"/>
      <c r="N626" s="21"/>
      <c r="O626" s="21"/>
      <c r="P626" s="21">
        <v>837</v>
      </c>
      <c r="Q626" s="21">
        <v>3.2145588000000003E-2</v>
      </c>
      <c r="R626" s="21"/>
      <c r="S626" s="21"/>
      <c r="T626" s="21"/>
      <c r="U626" s="21">
        <v>837</v>
      </c>
      <c r="V626" s="21">
        <v>6.5035783999999999E-2</v>
      </c>
    </row>
    <row r="627" spans="1:22" ht="15.75" x14ac:dyDescent="0.25">
      <c r="A627" s="21"/>
      <c r="B627" s="21">
        <v>837.7</v>
      </c>
      <c r="C627" s="21">
        <v>8.4724599999999997E-2</v>
      </c>
      <c r="D627" s="21"/>
      <c r="E627" s="21"/>
      <c r="F627" s="21">
        <v>837.7</v>
      </c>
      <c r="G627" s="21">
        <v>9.9710720000000003E-2</v>
      </c>
      <c r="H627" s="21"/>
      <c r="I627" s="21"/>
      <c r="J627" s="21"/>
      <c r="K627" s="21">
        <v>837.7</v>
      </c>
      <c r="L627" s="21">
        <v>3.4697876000000002E-2</v>
      </c>
      <c r="M627" s="21"/>
      <c r="N627" s="21"/>
      <c r="O627" s="21"/>
      <c r="P627" s="21">
        <v>837.7</v>
      </c>
      <c r="Q627" s="21">
        <v>3.2468553999999997E-2</v>
      </c>
      <c r="R627" s="21"/>
      <c r="S627" s="21"/>
      <c r="T627" s="21"/>
      <c r="U627" s="21">
        <v>837.7</v>
      </c>
      <c r="V627" s="21">
        <v>6.6641740000000005E-2</v>
      </c>
    </row>
    <row r="628" spans="1:22" ht="15.75" x14ac:dyDescent="0.25">
      <c r="A628" s="21"/>
      <c r="B628" s="21">
        <v>838.3</v>
      </c>
      <c r="C628" s="21">
        <v>8.4993368E-2</v>
      </c>
      <c r="D628" s="21"/>
      <c r="E628" s="21"/>
      <c r="F628" s="21">
        <v>838.3</v>
      </c>
      <c r="G628" s="21">
        <v>9.8227800000000004E-2</v>
      </c>
      <c r="H628" s="21"/>
      <c r="I628" s="21"/>
      <c r="J628" s="21"/>
      <c r="K628" s="21">
        <v>838.3</v>
      </c>
      <c r="L628" s="21">
        <v>3.3543731E-2</v>
      </c>
      <c r="M628" s="21"/>
      <c r="N628" s="21"/>
      <c r="O628" s="21"/>
      <c r="P628" s="21">
        <v>838.3</v>
      </c>
      <c r="Q628" s="21">
        <v>3.1527656000000001E-2</v>
      </c>
      <c r="R628" s="21"/>
      <c r="S628" s="21"/>
      <c r="T628" s="21"/>
      <c r="U628" s="21">
        <v>838.3</v>
      </c>
      <c r="V628" s="21">
        <v>6.4990219000000002E-2</v>
      </c>
    </row>
    <row r="629" spans="1:22" ht="15.75" x14ac:dyDescent="0.25">
      <c r="A629" s="21"/>
      <c r="B629" s="21">
        <v>839</v>
      </c>
      <c r="C629" s="21">
        <v>8.5903246000000003E-2</v>
      </c>
      <c r="D629" s="21"/>
      <c r="E629" s="21"/>
      <c r="F629" s="21">
        <v>839</v>
      </c>
      <c r="G629" s="21">
        <v>9.9412933999999994E-2</v>
      </c>
      <c r="H629" s="21"/>
      <c r="I629" s="21"/>
      <c r="J629" s="21"/>
      <c r="K629" s="21">
        <v>839</v>
      </c>
      <c r="L629" s="21">
        <v>3.3688217999999999E-2</v>
      </c>
      <c r="M629" s="21"/>
      <c r="N629" s="21"/>
      <c r="O629" s="21"/>
      <c r="P629" s="21">
        <v>839</v>
      </c>
      <c r="Q629" s="21">
        <v>3.2563460000000002E-2</v>
      </c>
      <c r="R629" s="21"/>
      <c r="S629" s="21"/>
      <c r="T629" s="21"/>
      <c r="U629" s="21">
        <v>839</v>
      </c>
      <c r="V629" s="21">
        <v>6.5695972000000005E-2</v>
      </c>
    </row>
    <row r="630" spans="1:22" ht="15.75" x14ac:dyDescent="0.25">
      <c r="A630" s="21"/>
      <c r="B630" s="21">
        <v>839.7</v>
      </c>
      <c r="C630" s="21">
        <v>8.6537101000000005E-2</v>
      </c>
      <c r="D630" s="21"/>
      <c r="E630" s="21"/>
      <c r="F630" s="21">
        <v>839.7</v>
      </c>
      <c r="G630" s="21">
        <v>9.9897152000000003E-2</v>
      </c>
      <c r="H630" s="21"/>
      <c r="I630" s="21"/>
      <c r="J630" s="21"/>
      <c r="K630" s="21">
        <v>839.7</v>
      </c>
      <c r="L630" s="21">
        <v>3.3723708999999998E-2</v>
      </c>
      <c r="M630" s="21"/>
      <c r="N630" s="21"/>
      <c r="O630" s="21"/>
      <c r="P630" s="21">
        <v>839.7</v>
      </c>
      <c r="Q630" s="21">
        <v>3.3344712999999998E-2</v>
      </c>
      <c r="R630" s="21"/>
      <c r="S630" s="21"/>
      <c r="T630" s="21"/>
      <c r="U630" s="21">
        <v>839.7</v>
      </c>
      <c r="V630" s="21">
        <v>6.5796497999999995E-2</v>
      </c>
    </row>
    <row r="631" spans="1:22" ht="15.75" x14ac:dyDescent="0.25">
      <c r="A631" s="21"/>
      <c r="B631" s="21">
        <v>840.4</v>
      </c>
      <c r="C631" s="21">
        <v>8.6915813999999994E-2</v>
      </c>
      <c r="D631" s="21"/>
      <c r="E631" s="21"/>
      <c r="F631" s="21">
        <v>840.4</v>
      </c>
      <c r="G631" s="21">
        <v>0.10002944</v>
      </c>
      <c r="H631" s="21"/>
      <c r="I631" s="21"/>
      <c r="J631" s="21"/>
      <c r="K631" s="21">
        <v>840.4</v>
      </c>
      <c r="L631" s="21">
        <v>3.3682911000000003E-2</v>
      </c>
      <c r="M631" s="21"/>
      <c r="N631" s="21"/>
      <c r="O631" s="21"/>
      <c r="P631" s="21">
        <v>840.4</v>
      </c>
      <c r="Q631" s="21">
        <v>3.3227209000000001E-2</v>
      </c>
      <c r="R631" s="21"/>
      <c r="S631" s="21"/>
      <c r="T631" s="21"/>
      <c r="U631" s="21">
        <v>840.4</v>
      </c>
      <c r="V631" s="21">
        <v>6.6016707999999993E-2</v>
      </c>
    </row>
    <row r="632" spans="1:22" ht="15.75" x14ac:dyDescent="0.25">
      <c r="A632" s="21"/>
      <c r="B632" s="21">
        <v>841.1</v>
      </c>
      <c r="C632" s="21">
        <v>8.6857193999999999E-2</v>
      </c>
      <c r="D632" s="21"/>
      <c r="E632" s="21"/>
      <c r="F632" s="21">
        <v>841.1</v>
      </c>
      <c r="G632" s="21">
        <v>0.100093379</v>
      </c>
      <c r="H632" s="21"/>
      <c r="I632" s="21"/>
      <c r="J632" s="21"/>
      <c r="K632" s="21">
        <v>841.1</v>
      </c>
      <c r="L632" s="21">
        <v>3.3803558999999997E-2</v>
      </c>
      <c r="M632" s="21"/>
      <c r="N632" s="21"/>
      <c r="O632" s="21"/>
      <c r="P632" s="21">
        <v>841.1</v>
      </c>
      <c r="Q632" s="21">
        <v>3.3793692E-2</v>
      </c>
      <c r="R632" s="21"/>
      <c r="S632" s="21"/>
      <c r="T632" s="21"/>
      <c r="U632" s="21">
        <v>841.1</v>
      </c>
      <c r="V632" s="21">
        <v>6.7341773999999993E-2</v>
      </c>
    </row>
    <row r="633" spans="1:22" ht="15.75" x14ac:dyDescent="0.25">
      <c r="A633" s="21"/>
      <c r="B633" s="21">
        <v>841.8</v>
      </c>
      <c r="C633" s="21">
        <v>8.6334119000000001E-2</v>
      </c>
      <c r="D633" s="21"/>
      <c r="E633" s="21"/>
      <c r="F633" s="21">
        <v>841.8</v>
      </c>
      <c r="G633" s="21">
        <v>0.10043489</v>
      </c>
      <c r="H633" s="21"/>
      <c r="I633" s="21"/>
      <c r="J633" s="21"/>
      <c r="K633" s="21">
        <v>841.8</v>
      </c>
      <c r="L633" s="21">
        <v>3.3266807000000002E-2</v>
      </c>
      <c r="M633" s="21"/>
      <c r="N633" s="21"/>
      <c r="O633" s="21"/>
      <c r="P633" s="21">
        <v>841.8</v>
      </c>
      <c r="Q633" s="21">
        <v>3.3397296999999999E-2</v>
      </c>
      <c r="R633" s="21"/>
      <c r="S633" s="21"/>
      <c r="T633" s="21"/>
      <c r="U633" s="21">
        <v>841.8</v>
      </c>
      <c r="V633" s="21">
        <v>6.7310954000000006E-2</v>
      </c>
    </row>
    <row r="634" spans="1:22" ht="15.75" x14ac:dyDescent="0.25">
      <c r="A634" s="21"/>
      <c r="B634" s="21">
        <v>842.5</v>
      </c>
      <c r="C634" s="21">
        <v>8.6232747999999998E-2</v>
      </c>
      <c r="D634" s="21"/>
      <c r="E634" s="21"/>
      <c r="F634" s="21">
        <v>842.5</v>
      </c>
      <c r="G634" s="21">
        <v>0.101586702</v>
      </c>
      <c r="H634" s="21"/>
      <c r="I634" s="21"/>
      <c r="J634" s="21"/>
      <c r="K634" s="21">
        <v>842.5</v>
      </c>
      <c r="L634" s="21">
        <v>3.4027342000000002E-2</v>
      </c>
      <c r="M634" s="21"/>
      <c r="N634" s="21"/>
      <c r="O634" s="21"/>
      <c r="P634" s="21">
        <v>842.5</v>
      </c>
      <c r="Q634" s="21">
        <v>3.4242481999999998E-2</v>
      </c>
      <c r="R634" s="21"/>
      <c r="S634" s="21"/>
      <c r="T634" s="21"/>
      <c r="U634" s="21">
        <v>842.5</v>
      </c>
      <c r="V634" s="21">
        <v>6.8294590000000002E-2</v>
      </c>
    </row>
    <row r="635" spans="1:22" ht="15.75" x14ac:dyDescent="0.25">
      <c r="A635" s="21"/>
      <c r="B635" s="21">
        <v>843.2</v>
      </c>
      <c r="C635" s="21">
        <v>8.6838030999999996E-2</v>
      </c>
      <c r="D635" s="21"/>
      <c r="E635" s="21"/>
      <c r="F635" s="21">
        <v>843.2</v>
      </c>
      <c r="G635" s="21">
        <v>0.100102967</v>
      </c>
      <c r="H635" s="21"/>
      <c r="I635" s="21"/>
      <c r="J635" s="21"/>
      <c r="K635" s="21">
        <v>843.2</v>
      </c>
      <c r="L635" s="21">
        <v>3.2562240999999999E-2</v>
      </c>
      <c r="M635" s="21"/>
      <c r="N635" s="21"/>
      <c r="O635" s="21"/>
      <c r="P635" s="21">
        <v>843.2</v>
      </c>
      <c r="Q635" s="21">
        <v>3.2133353000000003E-2</v>
      </c>
      <c r="R635" s="21"/>
      <c r="S635" s="21"/>
      <c r="T635" s="21"/>
      <c r="U635" s="21">
        <v>843.2</v>
      </c>
      <c r="V635" s="21">
        <v>6.6408292999999993E-2</v>
      </c>
    </row>
    <row r="636" spans="1:22" ht="15.75" x14ac:dyDescent="0.25">
      <c r="A636" s="21"/>
      <c r="B636" s="21">
        <v>843.9</v>
      </c>
      <c r="C636" s="21">
        <v>8.8432624000000001E-2</v>
      </c>
      <c r="D636" s="21"/>
      <c r="E636" s="21"/>
      <c r="F636" s="21">
        <v>843.9</v>
      </c>
      <c r="G636" s="21">
        <v>0.10172730000000001</v>
      </c>
      <c r="H636" s="21"/>
      <c r="I636" s="21"/>
      <c r="J636" s="21"/>
      <c r="K636" s="21">
        <v>843.9</v>
      </c>
      <c r="L636" s="21">
        <v>3.3299178999999998E-2</v>
      </c>
      <c r="M636" s="21"/>
      <c r="N636" s="21"/>
      <c r="O636" s="21"/>
      <c r="P636" s="21">
        <v>843.9</v>
      </c>
      <c r="Q636" s="21">
        <v>3.3521962000000002E-2</v>
      </c>
      <c r="R636" s="21"/>
      <c r="S636" s="21"/>
      <c r="T636" s="21"/>
      <c r="U636" s="21">
        <v>843.9</v>
      </c>
      <c r="V636" s="21">
        <v>6.8219663999999999E-2</v>
      </c>
    </row>
    <row r="637" spans="1:22" ht="15.75" x14ac:dyDescent="0.25">
      <c r="A637" s="21"/>
      <c r="B637" s="21">
        <v>844.6</v>
      </c>
      <c r="C637" s="21">
        <v>8.8068673E-2</v>
      </c>
      <c r="D637" s="21"/>
      <c r="E637" s="21"/>
      <c r="F637" s="21">
        <v>844.6</v>
      </c>
      <c r="G637" s="21">
        <v>0.101616268</v>
      </c>
      <c r="H637" s="21"/>
      <c r="I637" s="21"/>
      <c r="J637" s="21"/>
      <c r="K637" s="21">
        <v>844.6</v>
      </c>
      <c r="L637" s="21">
        <v>3.2995388E-2</v>
      </c>
      <c r="M637" s="21"/>
      <c r="N637" s="21"/>
      <c r="O637" s="21"/>
      <c r="P637" s="21">
        <v>844.6</v>
      </c>
      <c r="Q637" s="21">
        <v>3.2968016000000003E-2</v>
      </c>
      <c r="R637" s="21"/>
      <c r="S637" s="21"/>
      <c r="T637" s="21"/>
      <c r="U637" s="21">
        <v>844.6</v>
      </c>
      <c r="V637" s="21">
        <v>6.7302121000000006E-2</v>
      </c>
    </row>
    <row r="638" spans="1:22" ht="15.75" x14ac:dyDescent="0.25">
      <c r="A638" s="21"/>
      <c r="B638" s="21">
        <v>845.3</v>
      </c>
      <c r="C638" s="21">
        <v>8.7532219999999994E-2</v>
      </c>
      <c r="D638" s="21"/>
      <c r="E638" s="21"/>
      <c r="F638" s="21">
        <v>845.3</v>
      </c>
      <c r="G638" s="21">
        <v>0.102238778</v>
      </c>
      <c r="H638" s="21"/>
      <c r="I638" s="21"/>
      <c r="J638" s="21"/>
      <c r="K638" s="21">
        <v>845.3</v>
      </c>
      <c r="L638" s="21">
        <v>3.3778903999999998E-2</v>
      </c>
      <c r="M638" s="21"/>
      <c r="N638" s="21"/>
      <c r="O638" s="21"/>
      <c r="P638" s="21">
        <v>845.3</v>
      </c>
      <c r="Q638" s="21">
        <v>3.4202835000000001E-2</v>
      </c>
      <c r="R638" s="21"/>
      <c r="S638" s="21"/>
      <c r="T638" s="21"/>
      <c r="U638" s="21">
        <v>845.3</v>
      </c>
      <c r="V638" s="21">
        <v>6.8354816999999998E-2</v>
      </c>
    </row>
    <row r="639" spans="1:22" ht="15.75" x14ac:dyDescent="0.25">
      <c r="A639" s="21"/>
      <c r="B639" s="21">
        <v>846</v>
      </c>
      <c r="C639" s="21">
        <v>8.6640913E-2</v>
      </c>
      <c r="D639" s="21"/>
      <c r="E639" s="21"/>
      <c r="F639" s="21">
        <v>846</v>
      </c>
      <c r="G639" s="21">
        <v>0.10025677500000001</v>
      </c>
      <c r="H639" s="21"/>
      <c r="I639" s="21"/>
      <c r="J639" s="21"/>
      <c r="K639" s="21">
        <v>846</v>
      </c>
      <c r="L639" s="21">
        <v>3.2496190000000001E-2</v>
      </c>
      <c r="M639" s="21"/>
      <c r="N639" s="21"/>
      <c r="O639" s="21"/>
      <c r="P639" s="21">
        <v>846</v>
      </c>
      <c r="Q639" s="21">
        <v>3.2270462999999999E-2</v>
      </c>
      <c r="R639" s="21"/>
      <c r="S639" s="21"/>
      <c r="T639" s="21"/>
      <c r="U639" s="21">
        <v>846</v>
      </c>
      <c r="V639" s="21">
        <v>6.5930532E-2</v>
      </c>
    </row>
    <row r="640" spans="1:22" ht="15.75" x14ac:dyDescent="0.25">
      <c r="A640" s="21"/>
      <c r="B640" s="21">
        <v>846.7</v>
      </c>
      <c r="C640" s="21">
        <v>8.7429095999999998E-2</v>
      </c>
      <c r="D640" s="21"/>
      <c r="E640" s="21"/>
      <c r="F640" s="21">
        <v>846.7</v>
      </c>
      <c r="G640" s="21">
        <v>0.101979967</v>
      </c>
      <c r="H640" s="21"/>
      <c r="I640" s="21"/>
      <c r="J640" s="21"/>
      <c r="K640" s="21">
        <v>846.7</v>
      </c>
      <c r="L640" s="21">
        <v>3.3654162000000001E-2</v>
      </c>
      <c r="M640" s="21"/>
      <c r="N640" s="21"/>
      <c r="O640" s="21"/>
      <c r="P640" s="21">
        <v>846.7</v>
      </c>
      <c r="Q640" s="21">
        <v>3.2914329999999999E-2</v>
      </c>
      <c r="R640" s="21"/>
      <c r="S640" s="21"/>
      <c r="T640" s="21"/>
      <c r="U640" s="21">
        <v>846.7</v>
      </c>
      <c r="V640" s="21">
        <v>6.760215E-2</v>
      </c>
    </row>
    <row r="641" spans="1:22" ht="15.75" x14ac:dyDescent="0.25">
      <c r="A641" s="21"/>
      <c r="B641" s="21">
        <v>847.4</v>
      </c>
      <c r="C641" s="21">
        <v>8.7638280999999998E-2</v>
      </c>
      <c r="D641" s="21"/>
      <c r="E641" s="21"/>
      <c r="F641" s="21">
        <v>847.4</v>
      </c>
      <c r="G641" s="21">
        <v>0.101721434</v>
      </c>
      <c r="H641" s="21"/>
      <c r="I641" s="21"/>
      <c r="J641" s="21"/>
      <c r="K641" s="21">
        <v>847.4</v>
      </c>
      <c r="L641" s="21">
        <v>3.3543455E-2</v>
      </c>
      <c r="M641" s="21"/>
      <c r="N641" s="21"/>
      <c r="O641" s="21"/>
      <c r="P641" s="21">
        <v>847.4</v>
      </c>
      <c r="Q641" s="21">
        <v>3.2315796000000001E-2</v>
      </c>
      <c r="R641" s="21"/>
      <c r="S641" s="21"/>
      <c r="T641" s="21"/>
      <c r="U641" s="21">
        <v>847.4</v>
      </c>
      <c r="V641" s="21">
        <v>6.6923157999999996E-2</v>
      </c>
    </row>
    <row r="642" spans="1:22" ht="15.75" x14ac:dyDescent="0.25">
      <c r="A642" s="21"/>
      <c r="B642" s="21">
        <v>848.1</v>
      </c>
      <c r="C642" s="21">
        <v>8.8760172999999998E-2</v>
      </c>
      <c r="D642" s="21"/>
      <c r="E642" s="21"/>
      <c r="F642" s="21">
        <v>848.1</v>
      </c>
      <c r="G642" s="21">
        <v>0.101648381</v>
      </c>
      <c r="H642" s="21"/>
      <c r="I642" s="21"/>
      <c r="J642" s="21"/>
      <c r="K642" s="21">
        <v>848.1</v>
      </c>
      <c r="L642" s="21">
        <v>3.3153235000000003E-2</v>
      </c>
      <c r="M642" s="21"/>
      <c r="N642" s="21"/>
      <c r="O642" s="21"/>
      <c r="P642" s="21">
        <v>848.1</v>
      </c>
      <c r="Q642" s="21">
        <v>3.1656565999999997E-2</v>
      </c>
      <c r="R642" s="21"/>
      <c r="S642" s="21"/>
      <c r="T642" s="21"/>
      <c r="U642" s="21">
        <v>848.1</v>
      </c>
      <c r="V642" s="21">
        <v>6.7325379000000005E-2</v>
      </c>
    </row>
    <row r="643" spans="1:22" ht="15.75" x14ac:dyDescent="0.25">
      <c r="A643" s="21"/>
      <c r="B643" s="21">
        <v>848.8</v>
      </c>
      <c r="C643" s="21">
        <v>8.9728484999999997E-2</v>
      </c>
      <c r="D643" s="21"/>
      <c r="E643" s="21"/>
      <c r="F643" s="21">
        <v>848.8</v>
      </c>
      <c r="G643" s="21">
        <v>0.102261176</v>
      </c>
      <c r="H643" s="21"/>
      <c r="I643" s="21"/>
      <c r="J643" s="21"/>
      <c r="K643" s="21">
        <v>848.8</v>
      </c>
      <c r="L643" s="21">
        <v>3.3470487E-2</v>
      </c>
      <c r="M643" s="21"/>
      <c r="N643" s="21"/>
      <c r="O643" s="21"/>
      <c r="P643" s="21">
        <v>848.8</v>
      </c>
      <c r="Q643" s="21">
        <v>3.2895899999999999E-2</v>
      </c>
      <c r="R643" s="21"/>
      <c r="S643" s="21"/>
      <c r="T643" s="21"/>
      <c r="U643" s="21">
        <v>848.8</v>
      </c>
      <c r="V643" s="21">
        <v>6.8501062000000001E-2</v>
      </c>
    </row>
    <row r="644" spans="1:22" ht="15.75" x14ac:dyDescent="0.25">
      <c r="A644" s="21"/>
      <c r="B644" s="21">
        <v>849.5</v>
      </c>
      <c r="C644" s="21">
        <v>9.0553427000000006E-2</v>
      </c>
      <c r="D644" s="21"/>
      <c r="E644" s="21"/>
      <c r="F644" s="21">
        <v>849.5</v>
      </c>
      <c r="G644" s="21">
        <v>0.102795978</v>
      </c>
      <c r="H644" s="21"/>
      <c r="I644" s="21"/>
      <c r="J644" s="21"/>
      <c r="K644" s="21">
        <v>849.5</v>
      </c>
      <c r="L644" s="21">
        <v>3.3816156999999999E-2</v>
      </c>
      <c r="M644" s="21"/>
      <c r="N644" s="21"/>
      <c r="O644" s="21"/>
      <c r="P644" s="21">
        <v>849.5</v>
      </c>
      <c r="Q644" s="21">
        <v>3.3472140999999997E-2</v>
      </c>
      <c r="R644" s="21"/>
      <c r="S644" s="21"/>
      <c r="T644" s="21"/>
      <c r="U644" s="21">
        <v>849.5</v>
      </c>
      <c r="V644" s="21">
        <v>6.8759563999999995E-2</v>
      </c>
    </row>
    <row r="645" spans="1:22" ht="15.75" x14ac:dyDescent="0.25">
      <c r="A645" s="21"/>
      <c r="B645" s="21">
        <v>850.2</v>
      </c>
      <c r="C645" s="21">
        <v>9.0257259000000006E-2</v>
      </c>
      <c r="D645" s="21"/>
      <c r="E645" s="21"/>
      <c r="F645" s="21">
        <v>850.2</v>
      </c>
      <c r="G645" s="21">
        <v>0.10377700500000001</v>
      </c>
      <c r="H645" s="21"/>
      <c r="I645" s="21"/>
      <c r="J645" s="21"/>
      <c r="K645" s="21">
        <v>850.2</v>
      </c>
      <c r="L645" s="21">
        <v>3.4782049000000002E-2</v>
      </c>
      <c r="M645" s="21"/>
      <c r="N645" s="21"/>
      <c r="O645" s="21"/>
      <c r="P645" s="21">
        <v>850.2</v>
      </c>
      <c r="Q645" s="21">
        <v>3.4459268000000001E-2</v>
      </c>
      <c r="R645" s="21"/>
      <c r="S645" s="21"/>
      <c r="T645" s="21"/>
      <c r="U645" s="21">
        <v>850.2</v>
      </c>
      <c r="V645" s="21">
        <v>6.9653573999999996E-2</v>
      </c>
    </row>
    <row r="646" spans="1:22" ht="15.75" x14ac:dyDescent="0.25">
      <c r="A646" s="21"/>
      <c r="B646" s="21">
        <v>850.8</v>
      </c>
      <c r="C646" s="21">
        <v>9.0713951000000001E-2</v>
      </c>
      <c r="D646" s="21"/>
      <c r="E646" s="21"/>
      <c r="F646" s="21">
        <v>850.8</v>
      </c>
      <c r="G646" s="21">
        <v>0.102342929</v>
      </c>
      <c r="H646" s="21"/>
      <c r="I646" s="21"/>
      <c r="J646" s="21"/>
      <c r="K646" s="21">
        <v>850.8</v>
      </c>
      <c r="L646" s="21">
        <v>3.3335173000000003E-2</v>
      </c>
      <c r="M646" s="21"/>
      <c r="N646" s="21"/>
      <c r="O646" s="21"/>
      <c r="P646" s="21">
        <v>850.8</v>
      </c>
      <c r="Q646" s="21">
        <v>3.2525476999999997E-2</v>
      </c>
      <c r="R646" s="21"/>
      <c r="S646" s="21"/>
      <c r="T646" s="21"/>
      <c r="U646" s="21">
        <v>850.8</v>
      </c>
      <c r="V646" s="21">
        <v>6.8059500999999994E-2</v>
      </c>
    </row>
    <row r="647" spans="1:22" ht="15.75" x14ac:dyDescent="0.25">
      <c r="A647" s="21"/>
      <c r="B647" s="21">
        <v>851.5</v>
      </c>
      <c r="C647" s="21">
        <v>9.0903435000000005E-2</v>
      </c>
      <c r="D647" s="21"/>
      <c r="E647" s="21"/>
      <c r="F647" s="21">
        <v>851.5</v>
      </c>
      <c r="G647" s="21">
        <v>0.103610625</v>
      </c>
      <c r="H647" s="21"/>
      <c r="I647" s="21"/>
      <c r="J647" s="21"/>
      <c r="K647" s="21">
        <v>851.5</v>
      </c>
      <c r="L647" s="21">
        <v>3.3633617999999997E-2</v>
      </c>
      <c r="M647" s="21"/>
      <c r="N647" s="21"/>
      <c r="O647" s="21"/>
      <c r="P647" s="21">
        <v>851.5</v>
      </c>
      <c r="Q647" s="21">
        <v>3.3623790000000001E-2</v>
      </c>
      <c r="R647" s="21"/>
      <c r="S647" s="21"/>
      <c r="T647" s="21"/>
      <c r="U647" s="21">
        <v>851.5</v>
      </c>
      <c r="V647" s="21">
        <v>6.9628280000000001E-2</v>
      </c>
    </row>
    <row r="648" spans="1:22" ht="15.75" x14ac:dyDescent="0.25">
      <c r="A648" s="21"/>
      <c r="B648" s="21">
        <v>852.2</v>
      </c>
      <c r="C648" s="21">
        <v>9.1122519999999999E-2</v>
      </c>
      <c r="D648" s="21"/>
      <c r="E648" s="21"/>
      <c r="F648" s="21">
        <v>852.2</v>
      </c>
      <c r="G648" s="21">
        <v>0.103202422</v>
      </c>
      <c r="H648" s="21"/>
      <c r="I648" s="21"/>
      <c r="J648" s="21"/>
      <c r="K648" s="21">
        <v>852.2</v>
      </c>
      <c r="L648" s="21">
        <v>3.3974368999999997E-2</v>
      </c>
      <c r="M648" s="21"/>
      <c r="N648" s="21"/>
      <c r="O648" s="21"/>
      <c r="P648" s="21">
        <v>852.2</v>
      </c>
      <c r="Q648" s="21">
        <v>3.3189691E-2</v>
      </c>
      <c r="R648" s="21"/>
      <c r="S648" s="21"/>
      <c r="T648" s="21"/>
      <c r="U648" s="21">
        <v>852.2</v>
      </c>
      <c r="V648" s="21">
        <v>6.9513854999999999E-2</v>
      </c>
    </row>
    <row r="649" spans="1:22" ht="15.75" x14ac:dyDescent="0.25">
      <c r="A649" s="21"/>
      <c r="B649" s="21">
        <v>852.9</v>
      </c>
      <c r="C649" s="21">
        <v>9.0853218999999999E-2</v>
      </c>
      <c r="D649" s="21"/>
      <c r="E649" s="21"/>
      <c r="F649" s="21">
        <v>852.9</v>
      </c>
      <c r="G649" s="21">
        <v>0.103197468</v>
      </c>
      <c r="H649" s="21"/>
      <c r="I649" s="21"/>
      <c r="J649" s="21"/>
      <c r="K649" s="21">
        <v>852.9</v>
      </c>
      <c r="L649" s="21">
        <v>3.4238195999999999E-2</v>
      </c>
      <c r="M649" s="21"/>
      <c r="N649" s="21"/>
      <c r="O649" s="21"/>
      <c r="P649" s="21">
        <v>852.9</v>
      </c>
      <c r="Q649" s="21">
        <v>3.3521164999999999E-2</v>
      </c>
      <c r="R649" s="21"/>
      <c r="S649" s="21"/>
      <c r="T649" s="21"/>
      <c r="U649" s="21">
        <v>852.9</v>
      </c>
      <c r="V649" s="21">
        <v>7.0016690000000006E-2</v>
      </c>
    </row>
    <row r="650" spans="1:22" ht="15.75" x14ac:dyDescent="0.25">
      <c r="A650" s="21"/>
      <c r="B650" s="21">
        <v>853.6</v>
      </c>
      <c r="C650" s="21">
        <v>9.1254135E-2</v>
      </c>
      <c r="D650" s="21"/>
      <c r="E650" s="21"/>
      <c r="F650" s="21">
        <v>853.6</v>
      </c>
      <c r="G650" s="21">
        <v>0.10367673099999999</v>
      </c>
      <c r="H650" s="21"/>
      <c r="I650" s="21"/>
      <c r="J650" s="21"/>
      <c r="K650" s="21">
        <v>853.6</v>
      </c>
      <c r="L650" s="21">
        <v>3.4752078999999998E-2</v>
      </c>
      <c r="M650" s="21"/>
      <c r="N650" s="21"/>
      <c r="O650" s="21"/>
      <c r="P650" s="21">
        <v>853.6</v>
      </c>
      <c r="Q650" s="21">
        <v>3.3575415999999997E-2</v>
      </c>
      <c r="R650" s="21"/>
      <c r="S650" s="21"/>
      <c r="T650" s="21"/>
      <c r="U650" s="21">
        <v>853.6</v>
      </c>
      <c r="V650" s="21">
        <v>6.9962023999999998E-2</v>
      </c>
    </row>
    <row r="651" spans="1:22" ht="15.75" x14ac:dyDescent="0.25">
      <c r="A651" s="21"/>
      <c r="B651" s="21">
        <v>854.3</v>
      </c>
      <c r="C651" s="21">
        <v>9.0694677000000001E-2</v>
      </c>
      <c r="D651" s="21"/>
      <c r="E651" s="21"/>
      <c r="F651" s="21">
        <v>854.3</v>
      </c>
      <c r="G651" s="21">
        <v>0.103523725</v>
      </c>
      <c r="H651" s="21"/>
      <c r="I651" s="21"/>
      <c r="J651" s="21"/>
      <c r="K651" s="21">
        <v>854.3</v>
      </c>
      <c r="L651" s="21">
        <v>3.3975635999999997E-2</v>
      </c>
      <c r="M651" s="21"/>
      <c r="N651" s="21"/>
      <c r="O651" s="21"/>
      <c r="P651" s="21">
        <v>854.3</v>
      </c>
      <c r="Q651" s="21">
        <v>3.3396512000000003E-2</v>
      </c>
      <c r="R651" s="21"/>
      <c r="S651" s="21"/>
      <c r="T651" s="21"/>
      <c r="U651" s="21">
        <v>854.3</v>
      </c>
      <c r="V651" s="21">
        <v>6.9922761999999999E-2</v>
      </c>
    </row>
    <row r="652" spans="1:22" ht="15.75" x14ac:dyDescent="0.25">
      <c r="A652" s="21"/>
      <c r="B652" s="21">
        <v>855</v>
      </c>
      <c r="C652" s="21">
        <v>9.1275635999999993E-2</v>
      </c>
      <c r="D652" s="21"/>
      <c r="E652" s="21"/>
      <c r="F652" s="21">
        <v>855</v>
      </c>
      <c r="G652" s="21">
        <v>0.10417969000000001</v>
      </c>
      <c r="H652" s="21"/>
      <c r="I652" s="21"/>
      <c r="J652" s="21"/>
      <c r="K652" s="21">
        <v>855</v>
      </c>
      <c r="L652" s="21">
        <v>3.4572193000000001E-2</v>
      </c>
      <c r="M652" s="21"/>
      <c r="N652" s="21"/>
      <c r="O652" s="21"/>
      <c r="P652" s="21">
        <v>855</v>
      </c>
      <c r="Q652" s="21">
        <v>3.4083532999999999E-2</v>
      </c>
      <c r="R652" s="21"/>
      <c r="S652" s="21"/>
      <c r="T652" s="21"/>
      <c r="U652" s="21">
        <v>855</v>
      </c>
      <c r="V652" s="21">
        <v>7.1269860000000004E-2</v>
      </c>
    </row>
    <row r="653" spans="1:22" ht="15.75" x14ac:dyDescent="0.25">
      <c r="A653" s="21"/>
      <c r="B653" s="21">
        <v>855.7</v>
      </c>
      <c r="C653" s="21">
        <v>9.1597613999999994E-2</v>
      </c>
      <c r="D653" s="21"/>
      <c r="E653" s="21"/>
      <c r="F653" s="21">
        <v>855.7</v>
      </c>
      <c r="G653" s="21">
        <v>0.103245348</v>
      </c>
      <c r="H653" s="21"/>
      <c r="I653" s="21"/>
      <c r="J653" s="21"/>
      <c r="K653" s="21">
        <v>855.7</v>
      </c>
      <c r="L653" s="21">
        <v>3.3909597E-2</v>
      </c>
      <c r="M653" s="21"/>
      <c r="N653" s="21"/>
      <c r="O653" s="21"/>
      <c r="P653" s="21">
        <v>855.7</v>
      </c>
      <c r="Q653" s="21">
        <v>3.2747019000000002E-2</v>
      </c>
      <c r="R653" s="21"/>
      <c r="S653" s="21"/>
      <c r="T653" s="21"/>
      <c r="U653" s="21">
        <v>855.7</v>
      </c>
      <c r="V653" s="21">
        <v>7.0880557999999996E-2</v>
      </c>
    </row>
    <row r="654" spans="1:22" ht="15.75" x14ac:dyDescent="0.25">
      <c r="A654" s="21"/>
      <c r="B654" s="21">
        <v>856.4</v>
      </c>
      <c r="C654" s="21">
        <v>9.3907277999999997E-2</v>
      </c>
      <c r="D654" s="21"/>
      <c r="E654" s="21"/>
      <c r="F654" s="21">
        <v>856.4</v>
      </c>
      <c r="G654" s="21">
        <v>0.105366821</v>
      </c>
      <c r="H654" s="21"/>
      <c r="I654" s="21"/>
      <c r="J654" s="21"/>
      <c r="K654" s="21">
        <v>856.4</v>
      </c>
      <c r="L654" s="21">
        <v>3.5330027999999999E-2</v>
      </c>
      <c r="M654" s="21"/>
      <c r="N654" s="21"/>
      <c r="O654" s="21"/>
      <c r="P654" s="21">
        <v>856.4</v>
      </c>
      <c r="Q654" s="21">
        <v>3.4515404E-2</v>
      </c>
      <c r="R654" s="21"/>
      <c r="S654" s="21"/>
      <c r="T654" s="21"/>
      <c r="U654" s="21">
        <v>856.4</v>
      </c>
      <c r="V654" s="21">
        <v>7.3007209000000003E-2</v>
      </c>
    </row>
    <row r="655" spans="1:22" ht="15.75" x14ac:dyDescent="0.25">
      <c r="A655" s="21"/>
      <c r="B655" s="21">
        <v>857.1</v>
      </c>
      <c r="C655" s="21">
        <v>9.3452605999999994E-2</v>
      </c>
      <c r="D655" s="21"/>
      <c r="E655" s="21"/>
      <c r="F655" s="21">
        <v>857.1</v>
      </c>
      <c r="G655" s="21">
        <v>0.103969619</v>
      </c>
      <c r="H655" s="21"/>
      <c r="I655" s="21"/>
      <c r="J655" s="21"/>
      <c r="K655" s="21">
        <v>857.1</v>
      </c>
      <c r="L655" s="21">
        <v>3.4043379999999998E-2</v>
      </c>
      <c r="M655" s="21"/>
      <c r="N655" s="21"/>
      <c r="O655" s="21"/>
      <c r="P655" s="21">
        <v>857.1</v>
      </c>
      <c r="Q655" s="21">
        <v>3.2233003000000003E-2</v>
      </c>
      <c r="R655" s="21"/>
      <c r="S655" s="21"/>
      <c r="T655" s="21"/>
      <c r="U655" s="21">
        <v>857.1</v>
      </c>
      <c r="V655" s="21">
        <v>7.1215605000000001E-2</v>
      </c>
    </row>
    <row r="656" spans="1:22" ht="15.75" x14ac:dyDescent="0.25">
      <c r="A656" s="21"/>
      <c r="B656" s="21">
        <v>857.8</v>
      </c>
      <c r="C656" s="21">
        <v>9.3672783999999995E-2</v>
      </c>
      <c r="D656" s="21"/>
      <c r="E656" s="21"/>
      <c r="F656" s="21">
        <v>857.8</v>
      </c>
      <c r="G656" s="21">
        <v>0.104847678</v>
      </c>
      <c r="H656" s="21"/>
      <c r="I656" s="21"/>
      <c r="J656" s="21"/>
      <c r="K656" s="21">
        <v>857.8</v>
      </c>
      <c r="L656" s="21">
        <v>3.3798067000000001E-2</v>
      </c>
      <c r="M656" s="21"/>
      <c r="N656" s="21"/>
      <c r="O656" s="21"/>
      <c r="P656" s="21">
        <v>857.8</v>
      </c>
      <c r="Q656" s="21">
        <v>3.2116922999999999E-2</v>
      </c>
      <c r="R656" s="21"/>
      <c r="S656" s="21"/>
      <c r="T656" s="21"/>
      <c r="U656" s="21">
        <v>857.8</v>
      </c>
      <c r="V656" s="21">
        <v>7.2513231999999997E-2</v>
      </c>
    </row>
    <row r="657" spans="1:22" ht="15.75" x14ac:dyDescent="0.25">
      <c r="A657" s="21"/>
      <c r="B657" s="21">
        <v>858.5</v>
      </c>
      <c r="C657" s="21">
        <v>9.2573432999999997E-2</v>
      </c>
      <c r="D657" s="21"/>
      <c r="E657" s="21"/>
      <c r="F657" s="21">
        <v>858.5</v>
      </c>
      <c r="G657" s="21">
        <v>0.104814562</v>
      </c>
      <c r="H657" s="21"/>
      <c r="I657" s="21"/>
      <c r="J657" s="21"/>
      <c r="K657" s="21">
        <v>858.5</v>
      </c>
      <c r="L657" s="21">
        <v>3.3255989999999999E-2</v>
      </c>
      <c r="M657" s="21"/>
      <c r="N657" s="21"/>
      <c r="O657" s="21"/>
      <c r="P657" s="21">
        <v>858.5</v>
      </c>
      <c r="Q657" s="21">
        <v>3.1575023000000001E-2</v>
      </c>
      <c r="R657" s="21"/>
      <c r="S657" s="21"/>
      <c r="T657" s="21"/>
      <c r="U657" s="21">
        <v>858.5</v>
      </c>
      <c r="V657" s="21">
        <v>7.2027937E-2</v>
      </c>
    </row>
    <row r="658" spans="1:22" ht="15.75" x14ac:dyDescent="0.25">
      <c r="A658" s="21"/>
      <c r="B658" s="21">
        <v>859.2</v>
      </c>
      <c r="C658" s="21">
        <v>9.3038694000000005E-2</v>
      </c>
      <c r="D658" s="21"/>
      <c r="E658" s="21"/>
      <c r="F658" s="21">
        <v>859.2</v>
      </c>
      <c r="G658" s="21">
        <v>0.10669712200000001</v>
      </c>
      <c r="H658" s="21"/>
      <c r="I658" s="21"/>
      <c r="J658" s="21"/>
      <c r="K658" s="21">
        <v>859.2</v>
      </c>
      <c r="L658" s="21">
        <v>3.4782964999999999E-2</v>
      </c>
      <c r="M658" s="21"/>
      <c r="N658" s="21"/>
      <c r="O658" s="21"/>
      <c r="P658" s="21">
        <v>859.2</v>
      </c>
      <c r="Q658" s="21">
        <v>3.4089616000000003E-2</v>
      </c>
      <c r="R658" s="21"/>
      <c r="S658" s="21"/>
      <c r="T658" s="21"/>
      <c r="U658" s="21">
        <v>859.2</v>
      </c>
      <c r="V658" s="21">
        <v>7.4402025999999996E-2</v>
      </c>
    </row>
    <row r="659" spans="1:22" ht="15.75" x14ac:dyDescent="0.25">
      <c r="A659" s="21"/>
      <c r="B659" s="21">
        <v>859.9</v>
      </c>
      <c r="C659" s="21">
        <v>9.3092612000000005E-2</v>
      </c>
      <c r="D659" s="21"/>
      <c r="E659" s="21"/>
      <c r="F659" s="21">
        <v>859.9</v>
      </c>
      <c r="G659" s="21">
        <v>0.105278128</v>
      </c>
      <c r="H659" s="21"/>
      <c r="I659" s="21"/>
      <c r="J659" s="21"/>
      <c r="K659" s="21">
        <v>859.9</v>
      </c>
      <c r="L659" s="21">
        <v>3.5841489999999997E-2</v>
      </c>
      <c r="M659" s="21"/>
      <c r="N659" s="21"/>
      <c r="O659" s="21"/>
      <c r="P659" s="21">
        <v>859.9</v>
      </c>
      <c r="Q659" s="21">
        <v>3.4179018999999998E-2</v>
      </c>
      <c r="R659" s="21"/>
      <c r="S659" s="21"/>
      <c r="T659" s="21"/>
      <c r="U659" s="21">
        <v>859.9</v>
      </c>
      <c r="V659" s="21">
        <v>7.4436562999999997E-2</v>
      </c>
    </row>
    <row r="660" spans="1:22" ht="15.75" x14ac:dyDescent="0.25">
      <c r="A660" s="21"/>
      <c r="B660" s="21">
        <v>860.6</v>
      </c>
      <c r="C660" s="21">
        <v>9.3976165E-2</v>
      </c>
      <c r="D660" s="21"/>
      <c r="E660" s="21"/>
      <c r="F660" s="21">
        <v>860.6</v>
      </c>
      <c r="G660" s="21">
        <v>0.10433098</v>
      </c>
      <c r="H660" s="21"/>
      <c r="I660" s="21"/>
      <c r="J660" s="21"/>
      <c r="K660" s="21">
        <v>860.6</v>
      </c>
      <c r="L660" s="21">
        <v>3.5563612000000001E-2</v>
      </c>
      <c r="M660" s="21"/>
      <c r="N660" s="21"/>
      <c r="O660" s="21"/>
      <c r="P660" s="21">
        <v>860.6</v>
      </c>
      <c r="Q660" s="21">
        <v>3.3779439000000001E-2</v>
      </c>
      <c r="R660" s="21"/>
      <c r="S660" s="21"/>
      <c r="T660" s="21"/>
      <c r="U660" s="21">
        <v>860.6</v>
      </c>
      <c r="V660" s="21">
        <v>7.4505181000000004E-2</v>
      </c>
    </row>
    <row r="661" spans="1:22" ht="15.75" x14ac:dyDescent="0.25">
      <c r="A661" s="21"/>
      <c r="B661" s="21">
        <v>861.3</v>
      </c>
      <c r="C661" s="21">
        <v>9.4964937999999999E-2</v>
      </c>
      <c r="D661" s="21"/>
      <c r="E661" s="21"/>
      <c r="F661" s="21">
        <v>861.3</v>
      </c>
      <c r="G661" s="21">
        <v>0.104907367</v>
      </c>
      <c r="H661" s="21"/>
      <c r="I661" s="21"/>
      <c r="J661" s="21"/>
      <c r="K661" s="21">
        <v>861.3</v>
      </c>
      <c r="L661" s="21">
        <v>3.6827648999999997E-2</v>
      </c>
      <c r="M661" s="21"/>
      <c r="N661" s="21"/>
      <c r="O661" s="21"/>
      <c r="P661" s="21">
        <v>861.3</v>
      </c>
      <c r="Q661" s="21">
        <v>3.4219640000000003E-2</v>
      </c>
      <c r="R661" s="21"/>
      <c r="S661" s="21"/>
      <c r="T661" s="21"/>
      <c r="U661" s="21">
        <v>861.3</v>
      </c>
      <c r="V661" s="21">
        <v>7.5673854999999998E-2</v>
      </c>
    </row>
    <row r="662" spans="1:22" ht="15.75" x14ac:dyDescent="0.25">
      <c r="A662" s="21"/>
      <c r="B662" s="21">
        <v>862</v>
      </c>
      <c r="C662" s="21">
        <v>9.5537115000000006E-2</v>
      </c>
      <c r="D662" s="21"/>
      <c r="E662" s="21"/>
      <c r="F662" s="21">
        <v>862</v>
      </c>
      <c r="G662" s="21">
        <v>0.105778682</v>
      </c>
      <c r="H662" s="21"/>
      <c r="I662" s="21"/>
      <c r="J662" s="21"/>
      <c r="K662" s="21">
        <v>862</v>
      </c>
      <c r="L662" s="21">
        <v>3.7201245000000001E-2</v>
      </c>
      <c r="M662" s="21"/>
      <c r="N662" s="21"/>
      <c r="O662" s="21"/>
      <c r="P662" s="21">
        <v>862</v>
      </c>
      <c r="Q662" s="21">
        <v>3.5111594000000003E-2</v>
      </c>
      <c r="R662" s="21"/>
      <c r="S662" s="21"/>
      <c r="T662" s="21"/>
      <c r="U662" s="21">
        <v>862</v>
      </c>
      <c r="V662" s="21">
        <v>7.5879583E-2</v>
      </c>
    </row>
    <row r="663" spans="1:22" ht="15.75" x14ac:dyDescent="0.25">
      <c r="A663" s="21"/>
      <c r="B663" s="21">
        <v>862.7</v>
      </c>
      <c r="C663" s="21">
        <v>9.6392421000000006E-2</v>
      </c>
      <c r="D663" s="21"/>
      <c r="E663" s="21"/>
      <c r="F663" s="21">
        <v>862.7</v>
      </c>
      <c r="G663" s="21">
        <v>0.10663416000000001</v>
      </c>
      <c r="H663" s="21"/>
      <c r="I663" s="21"/>
      <c r="J663" s="21"/>
      <c r="K663" s="21">
        <v>862.7</v>
      </c>
      <c r="L663" s="21">
        <v>3.8204654999999997E-2</v>
      </c>
      <c r="M663" s="21"/>
      <c r="N663" s="21"/>
      <c r="O663" s="21"/>
      <c r="P663" s="21">
        <v>862.7</v>
      </c>
      <c r="Q663" s="21">
        <v>3.6036391000000001E-2</v>
      </c>
      <c r="R663" s="21"/>
      <c r="S663" s="21"/>
      <c r="T663" s="21"/>
      <c r="U663" s="21">
        <v>862.7</v>
      </c>
      <c r="V663" s="21">
        <v>7.7475054000000002E-2</v>
      </c>
    </row>
    <row r="664" spans="1:22" ht="15.75" x14ac:dyDescent="0.25">
      <c r="A664" s="21"/>
      <c r="B664" s="21">
        <v>863.3</v>
      </c>
      <c r="C664" s="21">
        <v>9.6436375000000005E-2</v>
      </c>
      <c r="D664" s="21"/>
      <c r="E664" s="21"/>
      <c r="F664" s="21">
        <v>863.3</v>
      </c>
      <c r="G664" s="21">
        <v>0.106761943</v>
      </c>
      <c r="H664" s="21"/>
      <c r="I664" s="21"/>
      <c r="J664" s="21"/>
      <c r="K664" s="21">
        <v>863.3</v>
      </c>
      <c r="L664" s="21">
        <v>3.7176413999999998E-2</v>
      </c>
      <c r="M664" s="21"/>
      <c r="N664" s="21"/>
      <c r="O664" s="21"/>
      <c r="P664" s="21">
        <v>863.3</v>
      </c>
      <c r="Q664" s="21">
        <v>3.5123148E-2</v>
      </c>
      <c r="R664" s="21"/>
      <c r="S664" s="21"/>
      <c r="T664" s="21"/>
      <c r="U664" s="21">
        <v>863.3</v>
      </c>
      <c r="V664" s="21">
        <v>7.6916347999999995E-2</v>
      </c>
    </row>
    <row r="665" spans="1:22" ht="15.75" x14ac:dyDescent="0.25">
      <c r="A665" s="21"/>
      <c r="B665" s="21">
        <v>864</v>
      </c>
      <c r="C665" s="21">
        <v>9.6238010999999998E-2</v>
      </c>
      <c r="D665" s="21"/>
      <c r="E665" s="21"/>
      <c r="F665" s="21">
        <v>864</v>
      </c>
      <c r="G665" s="21">
        <v>0.10777713799999999</v>
      </c>
      <c r="H665" s="21"/>
      <c r="I665" s="21"/>
      <c r="J665" s="21"/>
      <c r="K665" s="21">
        <v>864</v>
      </c>
      <c r="L665" s="21">
        <v>3.7225484000000003E-2</v>
      </c>
      <c r="M665" s="21"/>
      <c r="N665" s="21"/>
      <c r="O665" s="21"/>
      <c r="P665" s="21">
        <v>864</v>
      </c>
      <c r="Q665" s="21">
        <v>3.5683013999999999E-2</v>
      </c>
      <c r="R665" s="21"/>
      <c r="S665" s="21"/>
      <c r="T665" s="21"/>
      <c r="U665" s="21">
        <v>864</v>
      </c>
      <c r="V665" s="21">
        <v>7.8240429E-2</v>
      </c>
    </row>
    <row r="666" spans="1:22" ht="15.75" x14ac:dyDescent="0.25">
      <c r="A666" s="21"/>
      <c r="B666" s="21">
        <v>864.7</v>
      </c>
      <c r="C666" s="21">
        <v>9.6207428999999997E-2</v>
      </c>
      <c r="D666" s="21"/>
      <c r="E666" s="21"/>
      <c r="F666" s="21">
        <v>864.7</v>
      </c>
      <c r="G666" s="21">
        <v>0.106847632</v>
      </c>
      <c r="H666" s="21"/>
      <c r="I666" s="21"/>
      <c r="J666" s="21"/>
      <c r="K666" s="21">
        <v>864.7</v>
      </c>
      <c r="L666" s="21">
        <v>3.7514475999999998E-2</v>
      </c>
      <c r="M666" s="21"/>
      <c r="N666" s="21"/>
      <c r="O666" s="21"/>
      <c r="P666" s="21">
        <v>864.7</v>
      </c>
      <c r="Q666" s="21">
        <v>3.5102275000000002E-2</v>
      </c>
      <c r="R666" s="21"/>
      <c r="S666" s="21"/>
      <c r="T666" s="21"/>
      <c r="U666" s="21">
        <v>864.7</v>
      </c>
      <c r="V666" s="21">
        <v>7.7948873000000002E-2</v>
      </c>
    </row>
    <row r="667" spans="1:22" ht="15.75" x14ac:dyDescent="0.25">
      <c r="A667" s="21"/>
      <c r="B667" s="21">
        <v>865.4</v>
      </c>
      <c r="C667" s="21">
        <v>9.6507045999999999E-2</v>
      </c>
      <c r="D667" s="21"/>
      <c r="E667" s="21"/>
      <c r="F667" s="21">
        <v>865.4</v>
      </c>
      <c r="G667" s="21">
        <v>0.106379033</v>
      </c>
      <c r="H667" s="21"/>
      <c r="I667" s="21"/>
      <c r="J667" s="21"/>
      <c r="K667" s="21">
        <v>865.4</v>
      </c>
      <c r="L667" s="21">
        <v>3.6806133999999997E-2</v>
      </c>
      <c r="M667" s="21"/>
      <c r="N667" s="21"/>
      <c r="O667" s="21"/>
      <c r="P667" s="21">
        <v>865.4</v>
      </c>
      <c r="Q667" s="21">
        <v>3.5222547999999999E-2</v>
      </c>
      <c r="R667" s="21"/>
      <c r="S667" s="21"/>
      <c r="T667" s="21"/>
      <c r="U667" s="21">
        <v>865.4</v>
      </c>
      <c r="V667" s="21">
        <v>7.8148057000000007E-2</v>
      </c>
    </row>
    <row r="668" spans="1:22" ht="15.75" x14ac:dyDescent="0.25">
      <c r="A668" s="21"/>
      <c r="B668" s="21">
        <v>866.1</v>
      </c>
      <c r="C668" s="21">
        <v>9.7384445E-2</v>
      </c>
      <c r="D668" s="21"/>
      <c r="E668" s="21"/>
      <c r="F668" s="21">
        <v>866.1</v>
      </c>
      <c r="G668" s="21">
        <v>0.107484195</v>
      </c>
      <c r="H668" s="21"/>
      <c r="I668" s="21"/>
      <c r="J668" s="21"/>
      <c r="K668" s="21">
        <v>866.1</v>
      </c>
      <c r="L668" s="21">
        <v>3.7700431999999999E-2</v>
      </c>
      <c r="M668" s="21"/>
      <c r="N668" s="21"/>
      <c r="O668" s="21"/>
      <c r="P668" s="21">
        <v>866.1</v>
      </c>
      <c r="Q668" s="21">
        <v>3.6716696E-2</v>
      </c>
      <c r="R668" s="21"/>
      <c r="S668" s="21"/>
      <c r="T668" s="21"/>
      <c r="U668" s="21">
        <v>866.1</v>
      </c>
      <c r="V668" s="21">
        <v>7.9359435000000006E-2</v>
      </c>
    </row>
    <row r="669" spans="1:22" ht="15.75" x14ac:dyDescent="0.25">
      <c r="A669" s="21"/>
      <c r="B669" s="21">
        <v>866.8</v>
      </c>
      <c r="C669" s="21">
        <v>9.7505559000000006E-2</v>
      </c>
      <c r="D669" s="21"/>
      <c r="E669" s="21"/>
      <c r="F669" s="21">
        <v>866.8</v>
      </c>
      <c r="G669" s="21">
        <v>0.10865975899999999</v>
      </c>
      <c r="H669" s="21"/>
      <c r="I669" s="21"/>
      <c r="J669" s="21"/>
      <c r="K669" s="21">
        <v>866.8</v>
      </c>
      <c r="L669" s="21">
        <v>3.8274655999999997E-2</v>
      </c>
      <c r="M669" s="21"/>
      <c r="N669" s="21"/>
      <c r="O669" s="21"/>
      <c r="P669" s="21">
        <v>866.8</v>
      </c>
      <c r="Q669" s="21">
        <v>3.7793498000000002E-2</v>
      </c>
      <c r="R669" s="21"/>
      <c r="S669" s="21"/>
      <c r="T669" s="21"/>
      <c r="U669" s="21">
        <v>866.8</v>
      </c>
      <c r="V669" s="21">
        <v>8.0389383999999994E-2</v>
      </c>
    </row>
    <row r="670" spans="1:22" ht="15.75" x14ac:dyDescent="0.25">
      <c r="A670" s="21"/>
      <c r="B670" s="21">
        <v>867.5</v>
      </c>
      <c r="C670" s="21">
        <v>9.8023631E-2</v>
      </c>
      <c r="D670" s="21"/>
      <c r="E670" s="21"/>
      <c r="F670" s="21">
        <v>867.5</v>
      </c>
      <c r="G670" s="21">
        <v>0.10894161600000001</v>
      </c>
      <c r="H670" s="21"/>
      <c r="I670" s="21"/>
      <c r="J670" s="21"/>
      <c r="K670" s="21">
        <v>867.5</v>
      </c>
      <c r="L670" s="21">
        <v>3.9837578999999998E-2</v>
      </c>
      <c r="M670" s="21"/>
      <c r="N670" s="21"/>
      <c r="O670" s="21"/>
      <c r="P670" s="21">
        <v>867.5</v>
      </c>
      <c r="Q670" s="21">
        <v>3.8612647E-2</v>
      </c>
      <c r="R670" s="21"/>
      <c r="S670" s="21"/>
      <c r="T670" s="21"/>
      <c r="U670" s="21">
        <v>867.5</v>
      </c>
      <c r="V670" s="21">
        <v>8.1687846999999994E-2</v>
      </c>
    </row>
    <row r="671" spans="1:22" ht="15.75" x14ac:dyDescent="0.25">
      <c r="A671" s="21"/>
      <c r="B671" s="21">
        <v>868.2</v>
      </c>
      <c r="C671" s="21">
        <v>9.8933973999999994E-2</v>
      </c>
      <c r="D671" s="21"/>
      <c r="E671" s="21"/>
      <c r="F671" s="21">
        <v>868.2</v>
      </c>
      <c r="G671" s="21">
        <v>0.10826034499999999</v>
      </c>
      <c r="H671" s="21"/>
      <c r="I671" s="21"/>
      <c r="J671" s="21"/>
      <c r="K671" s="21">
        <v>868.2</v>
      </c>
      <c r="L671" s="21">
        <v>3.9071059999999998E-2</v>
      </c>
      <c r="M671" s="21"/>
      <c r="N671" s="21"/>
      <c r="O671" s="21"/>
      <c r="P671" s="21">
        <v>868.2</v>
      </c>
      <c r="Q671" s="21">
        <v>3.6755030000000001E-2</v>
      </c>
      <c r="R671" s="21"/>
      <c r="S671" s="21"/>
      <c r="T671" s="21"/>
      <c r="U671" s="21">
        <v>868.2</v>
      </c>
      <c r="V671" s="21">
        <v>8.1355318999999995E-2</v>
      </c>
    </row>
    <row r="672" spans="1:22" ht="15.75" x14ac:dyDescent="0.25">
      <c r="A672" s="21"/>
      <c r="B672" s="21">
        <v>868.9</v>
      </c>
      <c r="C672" s="21">
        <v>9.9622654000000005E-2</v>
      </c>
      <c r="D672" s="21"/>
      <c r="E672" s="21"/>
      <c r="F672" s="21">
        <v>868.9</v>
      </c>
      <c r="G672" s="21">
        <v>0.10936283099999999</v>
      </c>
      <c r="H672" s="21"/>
      <c r="I672" s="21"/>
      <c r="J672" s="21"/>
      <c r="K672" s="21">
        <v>868.9</v>
      </c>
      <c r="L672" s="21">
        <v>3.9640276000000002E-2</v>
      </c>
      <c r="M672" s="21"/>
      <c r="N672" s="21"/>
      <c r="O672" s="21"/>
      <c r="P672" s="21">
        <v>868.9</v>
      </c>
      <c r="Q672" s="21">
        <v>3.7460102000000002E-2</v>
      </c>
      <c r="R672" s="21"/>
      <c r="S672" s="21"/>
      <c r="T672" s="21"/>
      <c r="U672" s="21">
        <v>868.9</v>
      </c>
      <c r="V672" s="21">
        <v>8.2850548999999996E-2</v>
      </c>
    </row>
    <row r="673" spans="1:22" ht="15.75" x14ac:dyDescent="0.25">
      <c r="A673" s="21"/>
      <c r="B673" s="21">
        <v>869.6</v>
      </c>
      <c r="C673" s="21">
        <v>9.9806146999999998E-2</v>
      </c>
      <c r="D673" s="21"/>
      <c r="E673" s="21"/>
      <c r="F673" s="21">
        <v>869.6</v>
      </c>
      <c r="G673" s="21">
        <v>0.109377322</v>
      </c>
      <c r="H673" s="21"/>
      <c r="I673" s="21"/>
      <c r="J673" s="21"/>
      <c r="K673" s="21">
        <v>869.6</v>
      </c>
      <c r="L673" s="21">
        <v>3.9637311000000001E-2</v>
      </c>
      <c r="M673" s="21"/>
      <c r="N673" s="21"/>
      <c r="O673" s="21"/>
      <c r="P673" s="21">
        <v>869.6</v>
      </c>
      <c r="Q673" s="21">
        <v>3.8109034E-2</v>
      </c>
      <c r="R673" s="21"/>
      <c r="S673" s="21"/>
      <c r="T673" s="21"/>
      <c r="U673" s="21">
        <v>869.6</v>
      </c>
      <c r="V673" s="21">
        <v>8.3887866000000005E-2</v>
      </c>
    </row>
    <row r="674" spans="1:22" ht="15.75" x14ac:dyDescent="0.25">
      <c r="A674" s="21"/>
      <c r="B674" s="21">
        <v>870.3</v>
      </c>
      <c r="C674" s="21">
        <v>9.9817796E-2</v>
      </c>
      <c r="D674" s="21"/>
      <c r="E674" s="21"/>
      <c r="F674" s="21">
        <v>870.3</v>
      </c>
      <c r="G674" s="21">
        <v>0.10918886999999999</v>
      </c>
      <c r="H674" s="21"/>
      <c r="I674" s="21"/>
      <c r="J674" s="21"/>
      <c r="K674" s="21">
        <v>870.3</v>
      </c>
      <c r="L674" s="21">
        <v>4.0427520000000002E-2</v>
      </c>
      <c r="M674" s="21"/>
      <c r="N674" s="21"/>
      <c r="O674" s="21"/>
      <c r="P674" s="21">
        <v>870.3</v>
      </c>
      <c r="Q674" s="21">
        <v>3.9486728999999998E-2</v>
      </c>
      <c r="R674" s="21"/>
      <c r="S674" s="21"/>
      <c r="T674" s="21"/>
      <c r="U674" s="21">
        <v>870.3</v>
      </c>
      <c r="V674" s="21">
        <v>8.5845905E-2</v>
      </c>
    </row>
    <row r="675" spans="1:22" ht="15.75" x14ac:dyDescent="0.25">
      <c r="A675" s="21"/>
      <c r="B675" s="21">
        <v>871</v>
      </c>
      <c r="C675" s="21">
        <v>0.100559568</v>
      </c>
      <c r="D675" s="21"/>
      <c r="E675" s="21"/>
      <c r="F675" s="21">
        <v>871</v>
      </c>
      <c r="G675" s="21">
        <v>0.10920210900000001</v>
      </c>
      <c r="H675" s="21"/>
      <c r="I675" s="21"/>
      <c r="J675" s="21"/>
      <c r="K675" s="21">
        <v>871</v>
      </c>
      <c r="L675" s="21">
        <v>4.0608597000000003E-2</v>
      </c>
      <c r="M675" s="21"/>
      <c r="N675" s="21"/>
      <c r="O675" s="21"/>
      <c r="P675" s="21">
        <v>871</v>
      </c>
      <c r="Q675" s="21">
        <v>3.9210913999999999E-2</v>
      </c>
      <c r="R675" s="21"/>
      <c r="S675" s="21"/>
      <c r="T675" s="21"/>
      <c r="U675" s="21">
        <v>871</v>
      </c>
      <c r="V675" s="21">
        <v>8.6011451000000003E-2</v>
      </c>
    </row>
    <row r="676" spans="1:22" ht="15.75" x14ac:dyDescent="0.25">
      <c r="A676" s="21"/>
      <c r="B676" s="21">
        <v>871.7</v>
      </c>
      <c r="C676" s="21">
        <v>0.101871001</v>
      </c>
      <c r="D676" s="21"/>
      <c r="E676" s="21"/>
      <c r="F676" s="21">
        <v>871.7</v>
      </c>
      <c r="G676" s="21">
        <v>0.11051235600000001</v>
      </c>
      <c r="H676" s="21"/>
      <c r="I676" s="21"/>
      <c r="J676" s="21"/>
      <c r="K676" s="21">
        <v>871.7</v>
      </c>
      <c r="L676" s="21">
        <v>4.1261697E-2</v>
      </c>
      <c r="M676" s="21"/>
      <c r="N676" s="21"/>
      <c r="O676" s="21"/>
      <c r="P676" s="21">
        <v>871.7</v>
      </c>
      <c r="Q676" s="21">
        <v>3.9960731999999999E-2</v>
      </c>
      <c r="R676" s="21"/>
      <c r="S676" s="21"/>
      <c r="T676" s="21"/>
      <c r="U676" s="21">
        <v>871.7</v>
      </c>
      <c r="V676" s="21">
        <v>8.6549119999999993E-2</v>
      </c>
    </row>
    <row r="677" spans="1:22" ht="15.75" x14ac:dyDescent="0.25">
      <c r="A677" s="21"/>
      <c r="B677" s="21">
        <v>872.4</v>
      </c>
      <c r="C677" s="21">
        <v>0.102575454</v>
      </c>
      <c r="D677" s="21"/>
      <c r="E677" s="21"/>
      <c r="F677" s="21">
        <v>872.4</v>
      </c>
      <c r="G677" s="21">
        <v>0.110814382</v>
      </c>
      <c r="H677" s="21"/>
      <c r="I677" s="21"/>
      <c r="J677" s="21"/>
      <c r="K677" s="21">
        <v>872.4</v>
      </c>
      <c r="L677" s="21">
        <v>4.1472334E-2</v>
      </c>
      <c r="M677" s="21"/>
      <c r="N677" s="21"/>
      <c r="O677" s="21"/>
      <c r="P677" s="21">
        <v>872.4</v>
      </c>
      <c r="Q677" s="21">
        <v>4.0276251999999998E-2</v>
      </c>
      <c r="R677" s="21"/>
      <c r="S677" s="21"/>
      <c r="T677" s="21"/>
      <c r="U677" s="21">
        <v>872.4</v>
      </c>
      <c r="V677" s="21">
        <v>8.6649168999999998E-2</v>
      </c>
    </row>
    <row r="678" spans="1:22" ht="15.75" x14ac:dyDescent="0.25">
      <c r="A678" s="21"/>
      <c r="B678" s="21">
        <v>873.1</v>
      </c>
      <c r="C678" s="21">
        <v>0.102761908</v>
      </c>
      <c r="D678" s="21"/>
      <c r="E678" s="21"/>
      <c r="F678" s="21">
        <v>873.1</v>
      </c>
      <c r="G678" s="21">
        <v>0.110232116</v>
      </c>
      <c r="H678" s="21"/>
      <c r="I678" s="21"/>
      <c r="J678" s="21"/>
      <c r="K678" s="21">
        <v>873.1</v>
      </c>
      <c r="L678" s="21">
        <v>4.1138438999999999E-2</v>
      </c>
      <c r="M678" s="21"/>
      <c r="N678" s="21"/>
      <c r="O678" s="21"/>
      <c r="P678" s="21">
        <v>873.1</v>
      </c>
      <c r="Q678" s="21">
        <v>4.0221236E-2</v>
      </c>
      <c r="R678" s="21"/>
      <c r="S678" s="21"/>
      <c r="T678" s="21"/>
      <c r="U678" s="21">
        <v>873.1</v>
      </c>
      <c r="V678" s="21">
        <v>8.7015335999999999E-2</v>
      </c>
    </row>
    <row r="679" spans="1:22" ht="15.75" x14ac:dyDescent="0.25">
      <c r="A679" s="21"/>
      <c r="B679" s="21">
        <v>873.8</v>
      </c>
      <c r="C679" s="21">
        <v>0.102833982</v>
      </c>
      <c r="D679" s="21"/>
      <c r="E679" s="21"/>
      <c r="F679" s="21">
        <v>873.8</v>
      </c>
      <c r="G679" s="21">
        <v>0.11112269800000001</v>
      </c>
      <c r="H679" s="21"/>
      <c r="I679" s="21"/>
      <c r="J679" s="21"/>
      <c r="K679" s="21">
        <v>873.8</v>
      </c>
      <c r="L679" s="21">
        <v>4.1995327999999998E-2</v>
      </c>
      <c r="M679" s="21"/>
      <c r="N679" s="21"/>
      <c r="O679" s="21"/>
      <c r="P679" s="21">
        <v>873.8</v>
      </c>
      <c r="Q679" s="21">
        <v>4.1157295000000003E-2</v>
      </c>
      <c r="R679" s="21"/>
      <c r="S679" s="21"/>
      <c r="T679" s="21"/>
      <c r="U679" s="21">
        <v>873.8</v>
      </c>
      <c r="V679" s="21">
        <v>8.9003735E-2</v>
      </c>
    </row>
    <row r="680" spans="1:22" ht="15.75" x14ac:dyDescent="0.25">
      <c r="A680" s="21"/>
      <c r="B680" s="21">
        <v>874.5</v>
      </c>
      <c r="C680" s="21">
        <v>0.103189669</v>
      </c>
      <c r="D680" s="21"/>
      <c r="E680" s="21"/>
      <c r="F680" s="21">
        <v>874.5</v>
      </c>
      <c r="G680" s="21">
        <v>0.111394673</v>
      </c>
      <c r="H680" s="21"/>
      <c r="I680" s="21"/>
      <c r="J680" s="21"/>
      <c r="K680" s="21">
        <v>874.5</v>
      </c>
      <c r="L680" s="21">
        <v>4.2637778000000001E-2</v>
      </c>
      <c r="M680" s="21"/>
      <c r="N680" s="21"/>
      <c r="O680" s="21"/>
      <c r="P680" s="21">
        <v>874.5</v>
      </c>
      <c r="Q680" s="21">
        <v>4.1151071999999997E-2</v>
      </c>
      <c r="R680" s="21"/>
      <c r="S680" s="21"/>
      <c r="T680" s="21"/>
      <c r="U680" s="21">
        <v>874.5</v>
      </c>
      <c r="V680" s="21">
        <v>8.9789849000000005E-2</v>
      </c>
    </row>
    <row r="681" spans="1:22" ht="15.75" x14ac:dyDescent="0.25">
      <c r="A681" s="21"/>
      <c r="B681" s="21">
        <v>875.2</v>
      </c>
      <c r="C681" s="21">
        <v>0.10343168</v>
      </c>
      <c r="D681" s="21"/>
      <c r="E681" s="21"/>
      <c r="F681" s="21">
        <v>875.2</v>
      </c>
      <c r="G681" s="21">
        <v>0.11167640400000001</v>
      </c>
      <c r="H681" s="21"/>
      <c r="I681" s="21"/>
      <c r="J681" s="21"/>
      <c r="K681" s="21">
        <v>875.2</v>
      </c>
      <c r="L681" s="21">
        <v>4.3410860000000003E-2</v>
      </c>
      <c r="M681" s="21"/>
      <c r="N681" s="21"/>
      <c r="O681" s="21"/>
      <c r="P681" s="21">
        <v>875.2</v>
      </c>
      <c r="Q681" s="21">
        <v>4.1945815999999997E-2</v>
      </c>
      <c r="R681" s="21"/>
      <c r="S681" s="21"/>
      <c r="T681" s="21"/>
      <c r="U681" s="21">
        <v>875.2</v>
      </c>
      <c r="V681" s="21">
        <v>9.1385258999999996E-2</v>
      </c>
    </row>
    <row r="682" spans="1:22" ht="15.75" x14ac:dyDescent="0.25">
      <c r="A682" s="21"/>
      <c r="B682" s="21">
        <v>875.8</v>
      </c>
      <c r="C682" s="21">
        <v>0.103843754</v>
      </c>
      <c r="D682" s="21"/>
      <c r="E682" s="21"/>
      <c r="F682" s="21">
        <v>875.8</v>
      </c>
      <c r="G682" s="21">
        <v>0.111418159</v>
      </c>
      <c r="H682" s="21"/>
      <c r="I682" s="21"/>
      <c r="J682" s="21"/>
      <c r="K682" s="21">
        <v>875.8</v>
      </c>
      <c r="L682" s="21">
        <v>4.3169787000000001E-2</v>
      </c>
      <c r="M682" s="21"/>
      <c r="N682" s="21"/>
      <c r="O682" s="21"/>
      <c r="P682" s="21">
        <v>875.8</v>
      </c>
      <c r="Q682" s="21">
        <v>4.1564106000000003E-2</v>
      </c>
      <c r="R682" s="21"/>
      <c r="S682" s="21"/>
      <c r="T682" s="21"/>
      <c r="U682" s="21">
        <v>875.8</v>
      </c>
      <c r="V682" s="21">
        <v>9.1547893000000005E-2</v>
      </c>
    </row>
    <row r="683" spans="1:22" ht="15.75" x14ac:dyDescent="0.25">
      <c r="A683" s="21"/>
      <c r="B683" s="21">
        <v>876.5</v>
      </c>
      <c r="C683" s="21">
        <v>0.10459843000000001</v>
      </c>
      <c r="D683" s="21"/>
      <c r="E683" s="21"/>
      <c r="F683" s="21">
        <v>876.5</v>
      </c>
      <c r="G683" s="21">
        <v>0.112510656</v>
      </c>
      <c r="H683" s="21"/>
      <c r="I683" s="21"/>
      <c r="J683" s="21"/>
      <c r="K683" s="21">
        <v>876.5</v>
      </c>
      <c r="L683" s="21">
        <v>4.4033876999999999E-2</v>
      </c>
      <c r="M683" s="21"/>
      <c r="N683" s="21"/>
      <c r="O683" s="21"/>
      <c r="P683" s="21">
        <v>876.5</v>
      </c>
      <c r="Q683" s="21">
        <v>4.2293249999999998E-2</v>
      </c>
      <c r="R683" s="21"/>
      <c r="S683" s="21"/>
      <c r="T683" s="21"/>
      <c r="U683" s="21">
        <v>876.5</v>
      </c>
      <c r="V683" s="21">
        <v>9.3148948999999995E-2</v>
      </c>
    </row>
    <row r="684" spans="1:22" ht="15.75" x14ac:dyDescent="0.25">
      <c r="A684" s="21"/>
      <c r="B684" s="21">
        <v>877.2</v>
      </c>
      <c r="C684" s="21">
        <v>0.105707211</v>
      </c>
      <c r="D684" s="21"/>
      <c r="E684" s="21"/>
      <c r="F684" s="21">
        <v>877.2</v>
      </c>
      <c r="G684" s="21">
        <v>0.112439463</v>
      </c>
      <c r="H684" s="21"/>
      <c r="I684" s="21"/>
      <c r="J684" s="21"/>
      <c r="K684" s="21">
        <v>877.2</v>
      </c>
      <c r="L684" s="21">
        <v>4.4343685000000001E-2</v>
      </c>
      <c r="M684" s="21"/>
      <c r="N684" s="21"/>
      <c r="O684" s="21"/>
      <c r="P684" s="21">
        <v>877.2</v>
      </c>
      <c r="Q684" s="21">
        <v>4.2302528999999998E-2</v>
      </c>
      <c r="R684" s="21"/>
      <c r="S684" s="21"/>
      <c r="T684" s="21"/>
      <c r="U684" s="21">
        <v>877.2</v>
      </c>
      <c r="V684" s="21">
        <v>9.4322947000000004E-2</v>
      </c>
    </row>
    <row r="685" spans="1:22" ht="15.75" x14ac:dyDescent="0.25">
      <c r="A685" s="21"/>
      <c r="B685" s="21">
        <v>877.9</v>
      </c>
      <c r="C685" s="21">
        <v>0.106045903</v>
      </c>
      <c r="D685" s="21"/>
      <c r="E685" s="21"/>
      <c r="F685" s="21">
        <v>877.9</v>
      </c>
      <c r="G685" s="21">
        <v>0.111776852</v>
      </c>
      <c r="H685" s="21"/>
      <c r="I685" s="21"/>
      <c r="J685" s="21"/>
      <c r="K685" s="21">
        <v>877.9</v>
      </c>
      <c r="L685" s="21">
        <v>4.435981E-2</v>
      </c>
      <c r="M685" s="21"/>
      <c r="N685" s="21"/>
      <c r="O685" s="21"/>
      <c r="P685" s="21">
        <v>877.9</v>
      </c>
      <c r="Q685" s="21">
        <v>4.2441445000000001E-2</v>
      </c>
      <c r="R685" s="21"/>
      <c r="S685" s="21"/>
      <c r="T685" s="21"/>
      <c r="U685" s="21">
        <v>877.9</v>
      </c>
      <c r="V685" s="21">
        <v>9.5139645999999994E-2</v>
      </c>
    </row>
    <row r="686" spans="1:22" ht="15.75" x14ac:dyDescent="0.25">
      <c r="A686" s="21"/>
      <c r="B686" s="21">
        <v>878.6</v>
      </c>
      <c r="C686" s="21">
        <v>0.107558868</v>
      </c>
      <c r="D686" s="21"/>
      <c r="E686" s="21"/>
      <c r="F686" s="21">
        <v>878.6</v>
      </c>
      <c r="G686" s="21">
        <v>0.112284074</v>
      </c>
      <c r="H686" s="21"/>
      <c r="I686" s="21"/>
      <c r="J686" s="21"/>
      <c r="K686" s="21">
        <v>878.6</v>
      </c>
      <c r="L686" s="21">
        <v>4.4704566000000001E-2</v>
      </c>
      <c r="M686" s="21"/>
      <c r="N686" s="21"/>
      <c r="O686" s="21"/>
      <c r="P686" s="21">
        <v>878.6</v>
      </c>
      <c r="Q686" s="21">
        <v>4.3167745E-2</v>
      </c>
      <c r="R686" s="21"/>
      <c r="S686" s="21"/>
      <c r="T686" s="21"/>
      <c r="U686" s="21">
        <v>878.6</v>
      </c>
      <c r="V686" s="21">
        <v>9.6771002999999994E-2</v>
      </c>
    </row>
    <row r="687" spans="1:22" ht="15.75" x14ac:dyDescent="0.25">
      <c r="A687" s="21"/>
      <c r="B687" s="21">
        <v>879.3</v>
      </c>
      <c r="C687" s="21">
        <v>0.108073661</v>
      </c>
      <c r="D687" s="21"/>
      <c r="E687" s="21"/>
      <c r="F687" s="21">
        <v>879.3</v>
      </c>
      <c r="G687" s="21">
        <v>0.113117463</v>
      </c>
      <c r="H687" s="21"/>
      <c r="I687" s="21"/>
      <c r="J687" s="21"/>
      <c r="K687" s="21">
        <v>879.3</v>
      </c>
      <c r="L687" s="21">
        <v>4.5227234999999998E-2</v>
      </c>
      <c r="M687" s="21"/>
      <c r="N687" s="21"/>
      <c r="O687" s="21"/>
      <c r="P687" s="21">
        <v>879.3</v>
      </c>
      <c r="Q687" s="21">
        <v>4.4041114999999999E-2</v>
      </c>
      <c r="R687" s="21"/>
      <c r="S687" s="21"/>
      <c r="T687" s="21"/>
      <c r="U687" s="21">
        <v>879.3</v>
      </c>
      <c r="V687" s="21">
        <v>9.7625654000000006E-2</v>
      </c>
    </row>
    <row r="688" spans="1:22" ht="15.75" x14ac:dyDescent="0.25">
      <c r="A688" s="21"/>
      <c r="B688" s="21">
        <v>880</v>
      </c>
      <c r="C688" s="21">
        <v>0.109543143</v>
      </c>
      <c r="D688" s="21"/>
      <c r="E688" s="21"/>
      <c r="F688" s="21">
        <v>880</v>
      </c>
      <c r="G688" s="21">
        <v>0.113966252</v>
      </c>
      <c r="H688" s="21"/>
      <c r="I688" s="21"/>
      <c r="J688" s="21"/>
      <c r="K688" s="21">
        <v>880</v>
      </c>
      <c r="L688" s="21">
        <v>4.6572784999999998E-2</v>
      </c>
      <c r="M688" s="21"/>
      <c r="N688" s="21"/>
      <c r="O688" s="21"/>
      <c r="P688" s="21">
        <v>880</v>
      </c>
      <c r="Q688" s="21">
        <v>4.4943104999999997E-2</v>
      </c>
      <c r="R688" s="21"/>
      <c r="S688" s="21"/>
      <c r="T688" s="21"/>
      <c r="U688" s="21">
        <v>880</v>
      </c>
      <c r="V688" s="21">
        <v>9.9748830999999996E-2</v>
      </c>
    </row>
    <row r="689" spans="1:22" ht="15.75" x14ac:dyDescent="0.25">
      <c r="A689" s="21"/>
      <c r="B689" s="21">
        <v>880.7</v>
      </c>
      <c r="C689" s="21">
        <v>0.109192686</v>
      </c>
      <c r="D689" s="21"/>
      <c r="E689" s="21"/>
      <c r="F689" s="21">
        <v>880.7</v>
      </c>
      <c r="G689" s="21">
        <v>0.11298846</v>
      </c>
      <c r="H689" s="21"/>
      <c r="I689" s="21"/>
      <c r="J689" s="21"/>
      <c r="K689" s="21">
        <v>880.7</v>
      </c>
      <c r="L689" s="21">
        <v>4.5539127999999998E-2</v>
      </c>
      <c r="M689" s="21"/>
      <c r="N689" s="21"/>
      <c r="O689" s="21"/>
      <c r="P689" s="21">
        <v>880.7</v>
      </c>
      <c r="Q689" s="21">
        <v>4.4590495000000001E-2</v>
      </c>
      <c r="R689" s="21"/>
      <c r="S689" s="21"/>
      <c r="T689" s="21"/>
      <c r="U689" s="21">
        <v>880.7</v>
      </c>
      <c r="V689" s="21">
        <v>0.100242606</v>
      </c>
    </row>
    <row r="690" spans="1:22" ht="15.75" x14ac:dyDescent="0.25">
      <c r="A690" s="21"/>
      <c r="B690" s="21">
        <v>881.4</v>
      </c>
      <c r="C690" s="21">
        <v>0.10982610800000001</v>
      </c>
      <c r="D690" s="21"/>
      <c r="E690" s="21"/>
      <c r="F690" s="21">
        <v>881.4</v>
      </c>
      <c r="G690" s="21">
        <v>0.114094116</v>
      </c>
      <c r="H690" s="21"/>
      <c r="I690" s="21"/>
      <c r="J690" s="21"/>
      <c r="K690" s="21">
        <v>881.4</v>
      </c>
      <c r="L690" s="21">
        <v>4.6106583E-2</v>
      </c>
      <c r="M690" s="21"/>
      <c r="N690" s="21"/>
      <c r="O690" s="21"/>
      <c r="P690" s="21">
        <v>881.4</v>
      </c>
      <c r="Q690" s="21">
        <v>4.5629766000000002E-2</v>
      </c>
      <c r="R690" s="21"/>
      <c r="S690" s="21"/>
      <c r="T690" s="21"/>
      <c r="U690" s="21">
        <v>881.4</v>
      </c>
      <c r="V690" s="21">
        <v>0.10099403799999999</v>
      </c>
    </row>
    <row r="691" spans="1:22" ht="15.75" x14ac:dyDescent="0.25">
      <c r="A691" s="21"/>
      <c r="B691" s="21">
        <v>882.1</v>
      </c>
      <c r="C691" s="21">
        <v>0.109535323</v>
      </c>
      <c r="D691" s="21"/>
      <c r="E691" s="21"/>
      <c r="F691" s="21">
        <v>882.1</v>
      </c>
      <c r="G691" s="21">
        <v>0.11377377</v>
      </c>
      <c r="H691" s="21"/>
      <c r="I691" s="21"/>
      <c r="J691" s="21"/>
      <c r="K691" s="21">
        <v>882.1</v>
      </c>
      <c r="L691" s="21">
        <v>4.6451539E-2</v>
      </c>
      <c r="M691" s="21"/>
      <c r="N691" s="21"/>
      <c r="O691" s="21"/>
      <c r="P691" s="21">
        <v>882.1</v>
      </c>
      <c r="Q691" s="21">
        <v>4.5838363E-2</v>
      </c>
      <c r="R691" s="21"/>
      <c r="S691" s="21"/>
      <c r="T691" s="21"/>
      <c r="U691" s="21">
        <v>882.1</v>
      </c>
      <c r="V691" s="21">
        <v>0.101437557</v>
      </c>
    </row>
    <row r="692" spans="1:22" ht="15.75" x14ac:dyDescent="0.25">
      <c r="A692" s="21"/>
      <c r="B692" s="21">
        <v>882.8</v>
      </c>
      <c r="C692" s="21">
        <v>0.109852835</v>
      </c>
      <c r="D692" s="21"/>
      <c r="E692" s="21"/>
      <c r="F692" s="21">
        <v>882.8</v>
      </c>
      <c r="G692" s="21">
        <v>0.113755657</v>
      </c>
      <c r="H692" s="21"/>
      <c r="I692" s="21"/>
      <c r="J692" s="21"/>
      <c r="K692" s="21">
        <v>882.8</v>
      </c>
      <c r="L692" s="21">
        <v>4.7946210000000003E-2</v>
      </c>
      <c r="M692" s="21"/>
      <c r="N692" s="21"/>
      <c r="O692" s="21"/>
      <c r="P692" s="21">
        <v>882.8</v>
      </c>
      <c r="Q692" s="21">
        <v>4.7202728999999999E-2</v>
      </c>
      <c r="R692" s="21"/>
      <c r="S692" s="21"/>
      <c r="T692" s="21"/>
      <c r="U692" s="21">
        <v>882.8</v>
      </c>
      <c r="V692" s="21">
        <v>0.10239954499999999</v>
      </c>
    </row>
    <row r="693" spans="1:22" ht="15.75" x14ac:dyDescent="0.25">
      <c r="A693" s="21"/>
      <c r="B693" s="21">
        <v>883.5</v>
      </c>
      <c r="C693" s="21">
        <v>0.110620122</v>
      </c>
      <c r="D693" s="21"/>
      <c r="E693" s="21"/>
      <c r="F693" s="21">
        <v>883.5</v>
      </c>
      <c r="G693" s="21">
        <v>0.113586786</v>
      </c>
      <c r="H693" s="21"/>
      <c r="I693" s="21"/>
      <c r="J693" s="21"/>
      <c r="K693" s="21">
        <v>883.5</v>
      </c>
      <c r="L693" s="21">
        <v>4.7975402E-2</v>
      </c>
      <c r="M693" s="21"/>
      <c r="N693" s="21"/>
      <c r="O693" s="21"/>
      <c r="P693" s="21">
        <v>883.5</v>
      </c>
      <c r="Q693" s="21">
        <v>4.7969816999999998E-2</v>
      </c>
      <c r="R693" s="21"/>
      <c r="S693" s="21"/>
      <c r="T693" s="21"/>
      <c r="U693" s="21">
        <v>883.5</v>
      </c>
      <c r="V693" s="21">
        <v>0.10391558200000001</v>
      </c>
    </row>
    <row r="694" spans="1:22" ht="15.75" x14ac:dyDescent="0.25">
      <c r="A694" s="21"/>
      <c r="B694" s="21">
        <v>884.2</v>
      </c>
      <c r="C694" s="21">
        <v>0.110867296</v>
      </c>
      <c r="D694" s="21"/>
      <c r="E694" s="21"/>
      <c r="F694" s="21">
        <v>884.2</v>
      </c>
      <c r="G694" s="21">
        <v>0.11485355799999999</v>
      </c>
      <c r="H694" s="21"/>
      <c r="I694" s="21"/>
      <c r="J694" s="21"/>
      <c r="K694" s="21">
        <v>884.2</v>
      </c>
      <c r="L694" s="21">
        <v>4.8611390999999997E-2</v>
      </c>
      <c r="M694" s="21"/>
      <c r="N694" s="21"/>
      <c r="O694" s="21"/>
      <c r="P694" s="21">
        <v>884.2</v>
      </c>
      <c r="Q694" s="21">
        <v>4.8514994999999998E-2</v>
      </c>
      <c r="R694" s="21"/>
      <c r="S694" s="21"/>
      <c r="T694" s="21"/>
      <c r="U694" s="21">
        <v>884.2</v>
      </c>
      <c r="V694" s="21">
        <v>0.104365</v>
      </c>
    </row>
    <row r="695" spans="1:22" ht="15.75" x14ac:dyDescent="0.25">
      <c r="A695" s="21"/>
      <c r="B695" s="21">
        <v>884.9</v>
      </c>
      <c r="C695" s="21">
        <v>0.112112163</v>
      </c>
      <c r="D695" s="21"/>
      <c r="E695" s="21"/>
      <c r="F695" s="21">
        <v>884.9</v>
      </c>
      <c r="G695" s="21">
        <v>0.115807231</v>
      </c>
      <c r="H695" s="21"/>
      <c r="I695" s="21"/>
      <c r="J695" s="21"/>
      <c r="K695" s="21">
        <v>884.9</v>
      </c>
      <c r="L695" s="21">
        <v>4.9745729000000002E-2</v>
      </c>
      <c r="M695" s="21"/>
      <c r="N695" s="21"/>
      <c r="O695" s="21"/>
      <c r="P695" s="21">
        <v>884.9</v>
      </c>
      <c r="Q695" s="21">
        <v>4.9023664000000002E-2</v>
      </c>
      <c r="R695" s="21"/>
      <c r="S695" s="21"/>
      <c r="T695" s="21"/>
      <c r="U695" s="21">
        <v>884.9</v>
      </c>
      <c r="V695" s="21">
        <v>0.10568982</v>
      </c>
    </row>
    <row r="696" spans="1:22" ht="15.75" x14ac:dyDescent="0.25">
      <c r="A696" s="21"/>
      <c r="B696" s="21">
        <v>885.6</v>
      </c>
      <c r="C696" s="21">
        <v>0.11299416900000001</v>
      </c>
      <c r="D696" s="21"/>
      <c r="E696" s="21"/>
      <c r="F696" s="21">
        <v>885.6</v>
      </c>
      <c r="G696" s="21">
        <v>0.115291249</v>
      </c>
      <c r="H696" s="21"/>
      <c r="I696" s="21"/>
      <c r="J696" s="21"/>
      <c r="K696" s="21">
        <v>885.6</v>
      </c>
      <c r="L696" s="21">
        <v>5.0365076000000002E-2</v>
      </c>
      <c r="M696" s="21"/>
      <c r="N696" s="21"/>
      <c r="O696" s="21"/>
      <c r="P696" s="21">
        <v>885.6</v>
      </c>
      <c r="Q696" s="21">
        <v>4.8882077000000003E-2</v>
      </c>
      <c r="R696" s="21"/>
      <c r="S696" s="21"/>
      <c r="T696" s="21"/>
      <c r="U696" s="21">
        <v>885.6</v>
      </c>
      <c r="V696" s="21">
        <v>0.106986837</v>
      </c>
    </row>
    <row r="697" spans="1:22" ht="15.75" x14ac:dyDescent="0.25">
      <c r="A697" s="21"/>
      <c r="B697" s="21">
        <v>886.3</v>
      </c>
      <c r="C697" s="21">
        <v>0.11396416500000001</v>
      </c>
      <c r="D697" s="21"/>
      <c r="E697" s="21"/>
      <c r="F697" s="21">
        <v>886.3</v>
      </c>
      <c r="G697" s="21">
        <v>0.11605531199999999</v>
      </c>
      <c r="H697" s="21"/>
      <c r="I697" s="21"/>
      <c r="J697" s="21"/>
      <c r="K697" s="21">
        <v>886.3</v>
      </c>
      <c r="L697" s="21">
        <v>5.0546473000000001E-2</v>
      </c>
      <c r="M697" s="21"/>
      <c r="N697" s="21"/>
      <c r="O697" s="21"/>
      <c r="P697" s="21">
        <v>886.3</v>
      </c>
      <c r="Q697" s="21">
        <v>4.9505676999999998E-2</v>
      </c>
      <c r="R697" s="21"/>
      <c r="S697" s="21"/>
      <c r="T697" s="21"/>
      <c r="U697" s="21">
        <v>886.3</v>
      </c>
      <c r="V697" s="21">
        <v>0.109341014</v>
      </c>
    </row>
    <row r="698" spans="1:22" ht="15.75" x14ac:dyDescent="0.25">
      <c r="A698" s="21"/>
      <c r="B698" s="21">
        <v>887</v>
      </c>
      <c r="C698" s="21">
        <v>0.11399639</v>
      </c>
      <c r="D698" s="21"/>
      <c r="E698" s="21"/>
      <c r="F698" s="21">
        <v>887</v>
      </c>
      <c r="G698" s="21">
        <v>0.116299947</v>
      </c>
      <c r="H698" s="21"/>
      <c r="I698" s="21"/>
      <c r="J698" s="21"/>
      <c r="K698" s="21">
        <v>887</v>
      </c>
      <c r="L698" s="21">
        <v>5.0813293000000002E-2</v>
      </c>
      <c r="M698" s="21"/>
      <c r="N698" s="21"/>
      <c r="O698" s="21"/>
      <c r="P698" s="21">
        <v>887</v>
      </c>
      <c r="Q698" s="21">
        <v>5.0129232000000003E-2</v>
      </c>
      <c r="R698" s="21"/>
      <c r="S698" s="21"/>
      <c r="T698" s="21"/>
      <c r="U698" s="21">
        <v>887</v>
      </c>
      <c r="V698" s="21">
        <v>0.110573729</v>
      </c>
    </row>
    <row r="699" spans="1:22" ht="15.75" x14ac:dyDescent="0.25">
      <c r="A699" s="21"/>
      <c r="B699" s="21">
        <v>887.6</v>
      </c>
      <c r="C699" s="21">
        <v>0.113849728</v>
      </c>
      <c r="D699" s="21"/>
      <c r="E699" s="21"/>
      <c r="F699" s="21">
        <v>887.6</v>
      </c>
      <c r="G699" s="21">
        <v>0.117475126</v>
      </c>
      <c r="H699" s="21"/>
      <c r="I699" s="21"/>
      <c r="J699" s="21"/>
      <c r="K699" s="21">
        <v>887.6</v>
      </c>
      <c r="L699" s="21">
        <v>5.1677577000000002E-2</v>
      </c>
      <c r="M699" s="21"/>
      <c r="N699" s="21"/>
      <c r="O699" s="21"/>
      <c r="P699" s="21">
        <v>887.6</v>
      </c>
      <c r="Q699" s="21">
        <v>5.0497713999999999E-2</v>
      </c>
      <c r="R699" s="21"/>
      <c r="S699" s="21"/>
      <c r="T699" s="21"/>
      <c r="U699" s="21">
        <v>887.6</v>
      </c>
      <c r="V699" s="21">
        <v>0.112250984</v>
      </c>
    </row>
    <row r="700" spans="1:22" ht="15.75" x14ac:dyDescent="0.25">
      <c r="A700" s="21"/>
      <c r="B700" s="21">
        <v>888.3</v>
      </c>
      <c r="C700" s="21">
        <v>0.114898614</v>
      </c>
      <c r="D700" s="21"/>
      <c r="E700" s="21"/>
      <c r="F700" s="21">
        <v>888.3</v>
      </c>
      <c r="G700" s="21">
        <v>0.116699332</v>
      </c>
      <c r="H700" s="21"/>
      <c r="I700" s="21"/>
      <c r="J700" s="21"/>
      <c r="K700" s="21">
        <v>888.3</v>
      </c>
      <c r="L700" s="21">
        <v>5.2279721000000001E-2</v>
      </c>
      <c r="M700" s="21"/>
      <c r="N700" s="21"/>
      <c r="O700" s="21"/>
      <c r="P700" s="21">
        <v>888.3</v>
      </c>
      <c r="Q700" s="21">
        <v>5.0719095999999998E-2</v>
      </c>
      <c r="R700" s="21"/>
      <c r="S700" s="21"/>
      <c r="T700" s="21"/>
      <c r="U700" s="21">
        <v>888.3</v>
      </c>
      <c r="V700" s="21">
        <v>0.112876985</v>
      </c>
    </row>
    <row r="701" spans="1:22" ht="15.75" x14ac:dyDescent="0.25">
      <c r="A701" s="21"/>
      <c r="B701" s="21">
        <v>889</v>
      </c>
      <c r="C701" s="21">
        <v>0.115816023</v>
      </c>
      <c r="D701" s="21"/>
      <c r="E701" s="21"/>
      <c r="F701" s="21">
        <v>889</v>
      </c>
      <c r="G701" s="21">
        <v>0.117596905</v>
      </c>
      <c r="H701" s="21"/>
      <c r="I701" s="21"/>
      <c r="J701" s="21"/>
      <c r="K701" s="21">
        <v>889</v>
      </c>
      <c r="L701" s="21">
        <v>5.2014589999999999E-2</v>
      </c>
      <c r="M701" s="21"/>
      <c r="N701" s="21"/>
      <c r="O701" s="21"/>
      <c r="P701" s="21">
        <v>889</v>
      </c>
      <c r="Q701" s="21">
        <v>5.1219960000000002E-2</v>
      </c>
      <c r="R701" s="21"/>
      <c r="S701" s="21"/>
      <c r="T701" s="21"/>
      <c r="U701" s="21">
        <v>889</v>
      </c>
      <c r="V701" s="21">
        <v>0.113974503</v>
      </c>
    </row>
    <row r="702" spans="1:22" ht="15.75" x14ac:dyDescent="0.25">
      <c r="A702" s="21"/>
      <c r="B702" s="21">
        <v>889.7</v>
      </c>
      <c r="C702" s="21">
        <v>0.116419599</v>
      </c>
      <c r="D702" s="21"/>
      <c r="E702" s="21"/>
      <c r="F702" s="21">
        <v>889.7</v>
      </c>
      <c r="G702" s="21">
        <v>0.117843054</v>
      </c>
      <c r="H702" s="21"/>
      <c r="I702" s="21"/>
      <c r="J702" s="21"/>
      <c r="K702" s="21">
        <v>889.7</v>
      </c>
      <c r="L702" s="21">
        <v>5.2518164999999999E-2</v>
      </c>
      <c r="M702" s="21"/>
      <c r="N702" s="21"/>
      <c r="O702" s="21"/>
      <c r="P702" s="21">
        <v>889.7</v>
      </c>
      <c r="Q702" s="21">
        <v>5.1384375000000003E-2</v>
      </c>
      <c r="R702" s="21"/>
      <c r="S702" s="21"/>
      <c r="T702" s="21"/>
      <c r="U702" s="21">
        <v>889.7</v>
      </c>
      <c r="V702" s="21">
        <v>0.115119376</v>
      </c>
    </row>
    <row r="703" spans="1:22" ht="15.75" x14ac:dyDescent="0.25">
      <c r="A703" s="21"/>
      <c r="B703" s="21">
        <v>890.4</v>
      </c>
      <c r="C703" s="21">
        <v>0.117118126</v>
      </c>
      <c r="D703" s="21"/>
      <c r="E703" s="21"/>
      <c r="F703" s="21">
        <v>890.4</v>
      </c>
      <c r="G703" s="21">
        <v>0.118636848</v>
      </c>
      <c r="H703" s="21"/>
      <c r="I703" s="21"/>
      <c r="J703" s="21"/>
      <c r="K703" s="21">
        <v>890.4</v>
      </c>
      <c r="L703" s="21">
        <v>5.3503923000000002E-2</v>
      </c>
      <c r="M703" s="21"/>
      <c r="N703" s="21"/>
      <c r="O703" s="21"/>
      <c r="P703" s="21">
        <v>890.4</v>
      </c>
      <c r="Q703" s="21">
        <v>5.2242807000000002E-2</v>
      </c>
      <c r="R703" s="21"/>
      <c r="S703" s="21"/>
      <c r="T703" s="21"/>
      <c r="U703" s="21">
        <v>890.4</v>
      </c>
      <c r="V703" s="21">
        <v>0.116844658</v>
      </c>
    </row>
    <row r="704" spans="1:22" ht="15.75" x14ac:dyDescent="0.25">
      <c r="A704" s="21"/>
      <c r="B704" s="21">
        <v>891.1</v>
      </c>
      <c r="C704" s="21">
        <v>0.117453381</v>
      </c>
      <c r="D704" s="21"/>
      <c r="E704" s="21"/>
      <c r="F704" s="21">
        <v>891.1</v>
      </c>
      <c r="G704" s="21">
        <v>0.118412638</v>
      </c>
      <c r="H704" s="21"/>
      <c r="I704" s="21"/>
      <c r="J704" s="21"/>
      <c r="K704" s="21">
        <v>891.1</v>
      </c>
      <c r="L704" s="21">
        <v>5.4561088000000001E-2</v>
      </c>
      <c r="M704" s="21"/>
      <c r="N704" s="21"/>
      <c r="O704" s="21"/>
      <c r="P704" s="21">
        <v>891.1</v>
      </c>
      <c r="Q704" s="21">
        <v>5.1831393000000003E-2</v>
      </c>
      <c r="R704" s="21"/>
      <c r="S704" s="21"/>
      <c r="T704" s="21"/>
      <c r="U704" s="21">
        <v>891.1</v>
      </c>
      <c r="V704" s="21">
        <v>0.11740806099999999</v>
      </c>
    </row>
    <row r="705" spans="1:22" ht="15.75" x14ac:dyDescent="0.25">
      <c r="A705" s="21"/>
      <c r="B705" s="21">
        <v>891.8</v>
      </c>
      <c r="C705" s="21">
        <v>0.118144027</v>
      </c>
      <c r="D705" s="21"/>
      <c r="E705" s="21"/>
      <c r="F705" s="21">
        <v>891.8</v>
      </c>
      <c r="G705" s="21">
        <v>0.118961263</v>
      </c>
      <c r="H705" s="21"/>
      <c r="I705" s="21"/>
      <c r="J705" s="21"/>
      <c r="K705" s="21">
        <v>891.8</v>
      </c>
      <c r="L705" s="21">
        <v>5.4806832E-2</v>
      </c>
      <c r="M705" s="21"/>
      <c r="N705" s="21"/>
      <c r="O705" s="21"/>
      <c r="P705" s="21">
        <v>891.8</v>
      </c>
      <c r="Q705" s="21">
        <v>5.274028E-2</v>
      </c>
      <c r="R705" s="21"/>
      <c r="S705" s="21"/>
      <c r="T705" s="21"/>
      <c r="U705" s="21">
        <v>891.8</v>
      </c>
      <c r="V705" s="21">
        <v>0.11763212200000001</v>
      </c>
    </row>
    <row r="706" spans="1:22" ht="15.75" x14ac:dyDescent="0.25">
      <c r="A706" s="21"/>
      <c r="B706" s="21">
        <v>892.5</v>
      </c>
      <c r="C706" s="21">
        <v>0.11871930999999999</v>
      </c>
      <c r="D706" s="21"/>
      <c r="E706" s="21"/>
      <c r="F706" s="21">
        <v>892.5</v>
      </c>
      <c r="G706" s="21">
        <v>0.11956206699999999</v>
      </c>
      <c r="H706" s="21"/>
      <c r="I706" s="21"/>
      <c r="J706" s="21"/>
      <c r="K706" s="21">
        <v>892.5</v>
      </c>
      <c r="L706" s="21">
        <v>5.5121920999999997E-2</v>
      </c>
      <c r="M706" s="21"/>
      <c r="N706" s="21"/>
      <c r="O706" s="21"/>
      <c r="P706" s="21">
        <v>892.5</v>
      </c>
      <c r="Q706" s="21">
        <v>5.3075101999999999E-2</v>
      </c>
      <c r="R706" s="21"/>
      <c r="S706" s="21"/>
      <c r="T706" s="21"/>
      <c r="U706" s="21">
        <v>892.5</v>
      </c>
      <c r="V706" s="21">
        <v>0.11868814599999999</v>
      </c>
    </row>
    <row r="707" spans="1:22" ht="15.75" x14ac:dyDescent="0.25">
      <c r="A707" s="21"/>
      <c r="B707" s="21">
        <v>893.2</v>
      </c>
      <c r="C707" s="21">
        <v>0.11889186</v>
      </c>
      <c r="D707" s="21"/>
      <c r="E707" s="21"/>
      <c r="F707" s="21">
        <v>893.2</v>
      </c>
      <c r="G707" s="21">
        <v>0.11963744599999999</v>
      </c>
      <c r="H707" s="21"/>
      <c r="I707" s="21"/>
      <c r="J707" s="21"/>
      <c r="K707" s="21">
        <v>893.2</v>
      </c>
      <c r="L707" s="21">
        <v>5.53272E-2</v>
      </c>
      <c r="M707" s="21"/>
      <c r="N707" s="21"/>
      <c r="O707" s="21"/>
      <c r="P707" s="21">
        <v>893.2</v>
      </c>
      <c r="Q707" s="21">
        <v>5.3610765999999997E-2</v>
      </c>
      <c r="R707" s="21"/>
      <c r="S707" s="21"/>
      <c r="T707" s="21"/>
      <c r="U707" s="21">
        <v>893.2</v>
      </c>
      <c r="V707" s="21">
        <v>0.120854077</v>
      </c>
    </row>
    <row r="708" spans="1:22" ht="15.75" x14ac:dyDescent="0.25">
      <c r="A708" s="21"/>
      <c r="B708" s="21">
        <v>893.9</v>
      </c>
      <c r="C708" s="21">
        <v>0.119180138</v>
      </c>
      <c r="D708" s="21"/>
      <c r="E708" s="21"/>
      <c r="F708" s="21">
        <v>893.9</v>
      </c>
      <c r="G708" s="21">
        <v>0.119518555</v>
      </c>
      <c r="H708" s="21"/>
      <c r="I708" s="21"/>
      <c r="J708" s="21"/>
      <c r="K708" s="21">
        <v>893.9</v>
      </c>
      <c r="L708" s="21">
        <v>5.5550911000000001E-2</v>
      </c>
      <c r="M708" s="21"/>
      <c r="N708" s="21"/>
      <c r="O708" s="21"/>
      <c r="P708" s="21">
        <v>893.9</v>
      </c>
      <c r="Q708" s="21">
        <v>5.3943895999999998E-2</v>
      </c>
      <c r="R708" s="21"/>
      <c r="S708" s="21"/>
      <c r="T708" s="21"/>
      <c r="U708" s="21">
        <v>893.9</v>
      </c>
      <c r="V708" s="21">
        <v>0.121966398</v>
      </c>
    </row>
    <row r="709" spans="1:22" ht="15.75" x14ac:dyDescent="0.25">
      <c r="A709" s="21"/>
      <c r="B709" s="21">
        <v>894.6</v>
      </c>
      <c r="C709" s="21">
        <v>0.119214009</v>
      </c>
      <c r="D709" s="21"/>
      <c r="E709" s="21"/>
      <c r="F709" s="21">
        <v>894.6</v>
      </c>
      <c r="G709" s="21">
        <v>0.119004361</v>
      </c>
      <c r="H709" s="21"/>
      <c r="I709" s="21"/>
      <c r="J709" s="21"/>
      <c r="K709" s="21">
        <v>894.6</v>
      </c>
      <c r="L709" s="21">
        <v>5.5346376000000003E-2</v>
      </c>
      <c r="M709" s="21"/>
      <c r="N709" s="21"/>
      <c r="O709" s="21"/>
      <c r="P709" s="21">
        <v>894.6</v>
      </c>
      <c r="Q709" s="21">
        <v>5.4264464999999998E-2</v>
      </c>
      <c r="R709" s="21"/>
      <c r="S709" s="21"/>
      <c r="T709" s="21"/>
      <c r="U709" s="21">
        <v>894.6</v>
      </c>
      <c r="V709" s="21">
        <v>0.122128978</v>
      </c>
    </row>
    <row r="710" spans="1:22" ht="15.75" x14ac:dyDescent="0.25">
      <c r="A710" s="21"/>
      <c r="B710" s="21">
        <v>895.3</v>
      </c>
      <c r="C710" s="21">
        <v>0.11998718899999999</v>
      </c>
      <c r="D710" s="21"/>
      <c r="E710" s="21"/>
      <c r="F710" s="21">
        <v>895.3</v>
      </c>
      <c r="G710" s="21">
        <v>0.119330772</v>
      </c>
      <c r="H710" s="21"/>
      <c r="I710" s="21"/>
      <c r="J710" s="21"/>
      <c r="K710" s="21">
        <v>895.3</v>
      </c>
      <c r="L710" s="21">
        <v>5.5999750000000001E-2</v>
      </c>
      <c r="M710" s="21"/>
      <c r="N710" s="21"/>
      <c r="O710" s="21"/>
      <c r="P710" s="21">
        <v>895.3</v>
      </c>
      <c r="Q710" s="21">
        <v>5.5022828000000003E-2</v>
      </c>
      <c r="R710" s="21"/>
      <c r="S710" s="21"/>
      <c r="T710" s="21"/>
      <c r="U710" s="21">
        <v>895.3</v>
      </c>
      <c r="V710" s="21">
        <v>0.122685539</v>
      </c>
    </row>
    <row r="711" spans="1:22" ht="15.75" x14ac:dyDescent="0.25">
      <c r="A711" s="21"/>
      <c r="B711" s="21">
        <v>896</v>
      </c>
      <c r="C711" s="21">
        <v>0.120544286</v>
      </c>
      <c r="D711" s="21"/>
      <c r="E711" s="21"/>
      <c r="F711" s="21">
        <v>896</v>
      </c>
      <c r="G711" s="21">
        <v>0.11919505800000001</v>
      </c>
      <c r="H711" s="21"/>
      <c r="I711" s="21"/>
      <c r="J711" s="21"/>
      <c r="K711" s="21">
        <v>896</v>
      </c>
      <c r="L711" s="21">
        <v>5.6923897000000001E-2</v>
      </c>
      <c r="M711" s="21"/>
      <c r="N711" s="21"/>
      <c r="O711" s="21"/>
      <c r="P711" s="21">
        <v>896</v>
      </c>
      <c r="Q711" s="21">
        <v>5.5347932000000002E-2</v>
      </c>
      <c r="R711" s="21"/>
      <c r="S711" s="21"/>
      <c r="T711" s="21"/>
      <c r="U711" s="21">
        <v>896</v>
      </c>
      <c r="V711" s="21">
        <v>0.12474070399999999</v>
      </c>
    </row>
    <row r="712" spans="1:22" ht="15.75" x14ac:dyDescent="0.25">
      <c r="A712" s="21"/>
      <c r="B712" s="21">
        <v>896.7</v>
      </c>
      <c r="C712" s="21">
        <v>0.121153174</v>
      </c>
      <c r="D712" s="21"/>
      <c r="E712" s="21"/>
      <c r="F712" s="21">
        <v>896.7</v>
      </c>
      <c r="G712" s="21">
        <v>0.120056492</v>
      </c>
      <c r="H712" s="21"/>
      <c r="I712" s="21"/>
      <c r="J712" s="21"/>
      <c r="K712" s="21">
        <v>896.7</v>
      </c>
      <c r="L712" s="21">
        <v>5.7487361000000001E-2</v>
      </c>
      <c r="M712" s="21"/>
      <c r="N712" s="21"/>
      <c r="O712" s="21"/>
      <c r="P712" s="21">
        <v>896.7</v>
      </c>
      <c r="Q712" s="21">
        <v>5.5597285000000003E-2</v>
      </c>
      <c r="R712" s="21"/>
      <c r="S712" s="21"/>
      <c r="T712" s="21"/>
      <c r="U712" s="21">
        <v>896.7</v>
      </c>
      <c r="V712" s="21">
        <v>0.125516983</v>
      </c>
    </row>
    <row r="713" spans="1:22" ht="15.75" x14ac:dyDescent="0.25">
      <c r="A713" s="21"/>
      <c r="B713" s="21">
        <v>897.4</v>
      </c>
      <c r="C713" s="21">
        <v>0.121657105</v>
      </c>
      <c r="D713" s="21"/>
      <c r="E713" s="21"/>
      <c r="F713" s="21">
        <v>897.4</v>
      </c>
      <c r="G713" s="21">
        <v>0.1209438</v>
      </c>
      <c r="H713" s="21"/>
      <c r="I713" s="21"/>
      <c r="J713" s="21"/>
      <c r="K713" s="21">
        <v>897.4</v>
      </c>
      <c r="L713" s="21">
        <v>5.7968884999999998E-2</v>
      </c>
      <c r="M713" s="21"/>
      <c r="N713" s="21"/>
      <c r="O713" s="21"/>
      <c r="P713" s="21">
        <v>897.4</v>
      </c>
      <c r="Q713" s="21">
        <v>5.6283420000000001E-2</v>
      </c>
      <c r="R713" s="21"/>
      <c r="S713" s="21"/>
      <c r="T713" s="21"/>
      <c r="U713" s="21">
        <v>897.4</v>
      </c>
      <c r="V713" s="21">
        <v>0.12593621399999999</v>
      </c>
    </row>
    <row r="714" spans="1:22" ht="15.75" x14ac:dyDescent="0.25">
      <c r="A714" s="21"/>
      <c r="B714" s="21">
        <v>898.1</v>
      </c>
      <c r="C714" s="21">
        <v>0.12122399</v>
      </c>
      <c r="D714" s="21"/>
      <c r="E714" s="21"/>
      <c r="F714" s="21">
        <v>898.1</v>
      </c>
      <c r="G714" s="21">
        <v>0.12096994699999999</v>
      </c>
      <c r="H714" s="21"/>
      <c r="I714" s="21"/>
      <c r="J714" s="21"/>
      <c r="K714" s="21">
        <v>898.1</v>
      </c>
      <c r="L714" s="21">
        <v>5.7781949999999999E-2</v>
      </c>
      <c r="M714" s="21"/>
      <c r="N714" s="21"/>
      <c r="O714" s="21"/>
      <c r="P714" s="21">
        <v>898.1</v>
      </c>
      <c r="Q714" s="21">
        <v>5.6386435999999998E-2</v>
      </c>
      <c r="R714" s="21"/>
      <c r="S714" s="21"/>
      <c r="T714" s="21"/>
      <c r="U714" s="21">
        <v>898.1</v>
      </c>
      <c r="V714" s="21">
        <v>0.125886581</v>
      </c>
    </row>
    <row r="715" spans="1:22" ht="15.75" x14ac:dyDescent="0.25">
      <c r="A715" s="21"/>
      <c r="B715" s="21">
        <v>898.8</v>
      </c>
      <c r="C715" s="21">
        <v>0.12146968800000001</v>
      </c>
      <c r="D715" s="21"/>
      <c r="E715" s="21"/>
      <c r="F715" s="21">
        <v>898.8</v>
      </c>
      <c r="G715" s="21">
        <v>0.12097433</v>
      </c>
      <c r="H715" s="21"/>
      <c r="I715" s="21"/>
      <c r="J715" s="21"/>
      <c r="K715" s="21">
        <v>898.8</v>
      </c>
      <c r="L715" s="21">
        <v>5.8144548999999997E-2</v>
      </c>
      <c r="M715" s="21"/>
      <c r="N715" s="21"/>
      <c r="O715" s="21"/>
      <c r="P715" s="21">
        <v>898.8</v>
      </c>
      <c r="Q715" s="21">
        <v>5.6325561000000003E-2</v>
      </c>
      <c r="R715" s="21"/>
      <c r="S715" s="21"/>
      <c r="T715" s="21"/>
      <c r="U715" s="21">
        <v>898.8</v>
      </c>
      <c r="V715" s="21">
        <v>0.12731345899999999</v>
      </c>
    </row>
    <row r="716" spans="1:22" ht="15.75" x14ac:dyDescent="0.25">
      <c r="A716" s="21"/>
      <c r="B716" s="21">
        <v>899.5</v>
      </c>
      <c r="C716" s="21">
        <v>0.121256869</v>
      </c>
      <c r="D716" s="21"/>
      <c r="E716" s="21"/>
      <c r="F716" s="21">
        <v>899.5</v>
      </c>
      <c r="G716" s="21">
        <v>0.121201923</v>
      </c>
      <c r="H716" s="21"/>
      <c r="I716" s="21"/>
      <c r="J716" s="21"/>
      <c r="K716" s="21">
        <v>899.5</v>
      </c>
      <c r="L716" s="21">
        <v>5.7174742000000001E-2</v>
      </c>
      <c r="M716" s="21"/>
      <c r="N716" s="21"/>
      <c r="O716" s="21"/>
      <c r="P716" s="21">
        <v>899.5</v>
      </c>
      <c r="Q716" s="21">
        <v>5.5937874999999998E-2</v>
      </c>
      <c r="R716" s="21"/>
      <c r="S716" s="21"/>
      <c r="T716" s="21"/>
      <c r="U716" s="21">
        <v>899.5</v>
      </c>
      <c r="V716" s="21">
        <v>0.12748110500000001</v>
      </c>
    </row>
    <row r="717" spans="1:22" ht="15.75" x14ac:dyDescent="0.25">
      <c r="A717" s="21"/>
      <c r="B717" s="21">
        <v>900.1</v>
      </c>
      <c r="C717" s="21">
        <v>0.122006727</v>
      </c>
      <c r="D717" s="21"/>
      <c r="E717" s="21"/>
      <c r="F717" s="21">
        <v>900.1</v>
      </c>
      <c r="G717" s="21">
        <v>0.121606741</v>
      </c>
      <c r="H717" s="21"/>
      <c r="I717" s="21"/>
      <c r="J717" s="21"/>
      <c r="K717" s="21">
        <v>900.1</v>
      </c>
      <c r="L717" s="21">
        <v>5.7129471000000001E-2</v>
      </c>
      <c r="M717" s="21"/>
      <c r="N717" s="21"/>
      <c r="O717" s="21"/>
      <c r="P717" s="21">
        <v>900.1</v>
      </c>
      <c r="Q717" s="21">
        <v>5.5128152E-2</v>
      </c>
      <c r="R717" s="21"/>
      <c r="S717" s="21"/>
      <c r="T717" s="21"/>
      <c r="U717" s="21">
        <v>900.1</v>
      </c>
      <c r="V717" s="21">
        <v>0.12687145399999999</v>
      </c>
    </row>
    <row r="718" spans="1:22" ht="15.75" x14ac:dyDescent="0.25">
      <c r="A718" s="21"/>
      <c r="B718" s="21">
        <v>900.8</v>
      </c>
      <c r="C718" s="21">
        <v>0.122967574</v>
      </c>
      <c r="D718" s="21"/>
      <c r="E718" s="21"/>
      <c r="F718" s="21">
        <v>900.8</v>
      </c>
      <c r="G718" s="21">
        <v>0.121882883</v>
      </c>
      <c r="H718" s="21"/>
      <c r="I718" s="21"/>
      <c r="J718" s="21"/>
      <c r="K718" s="21">
        <v>900.8</v>
      </c>
      <c r="L718" s="21">
        <v>5.7578323000000001E-2</v>
      </c>
      <c r="M718" s="21"/>
      <c r="N718" s="21"/>
      <c r="O718" s="21"/>
      <c r="P718" s="21">
        <v>900.8</v>
      </c>
      <c r="Q718" s="21">
        <v>5.5500869000000001E-2</v>
      </c>
      <c r="R718" s="21"/>
      <c r="S718" s="21"/>
      <c r="T718" s="21"/>
      <c r="U718" s="21">
        <v>900.8</v>
      </c>
      <c r="V718" s="21">
        <v>0.12722254099999999</v>
      </c>
    </row>
    <row r="719" spans="1:22" ht="15.75" x14ac:dyDescent="0.25">
      <c r="A719" s="21"/>
      <c r="B719" s="21">
        <v>901.5</v>
      </c>
      <c r="C719" s="21">
        <v>0.123929162</v>
      </c>
      <c r="D719" s="21"/>
      <c r="E719" s="21"/>
      <c r="F719" s="21">
        <v>901.5</v>
      </c>
      <c r="G719" s="21">
        <v>0.120620188</v>
      </c>
      <c r="H719" s="21"/>
      <c r="I719" s="21"/>
      <c r="J719" s="21"/>
      <c r="K719" s="21">
        <v>901.5</v>
      </c>
      <c r="L719" s="21">
        <v>5.8207681999999997E-2</v>
      </c>
      <c r="M719" s="21"/>
      <c r="N719" s="21"/>
      <c r="O719" s="21"/>
      <c r="P719" s="21">
        <v>901.5</v>
      </c>
      <c r="Q719" s="21">
        <v>5.5485683000000001E-2</v>
      </c>
      <c r="R719" s="21"/>
      <c r="S719" s="21"/>
      <c r="T719" s="21"/>
      <c r="U719" s="21">
        <v>901.5</v>
      </c>
      <c r="V719" s="21">
        <v>0.12876220999999999</v>
      </c>
    </row>
    <row r="720" spans="1:22" ht="15.75" x14ac:dyDescent="0.25">
      <c r="A720" s="21"/>
      <c r="B720" s="21">
        <v>902.2</v>
      </c>
      <c r="C720" s="21">
        <v>0.12447153599999999</v>
      </c>
      <c r="D720" s="21"/>
      <c r="E720" s="21"/>
      <c r="F720" s="21">
        <v>902.2</v>
      </c>
      <c r="G720" s="21">
        <v>0.121092136</v>
      </c>
      <c r="H720" s="21"/>
      <c r="I720" s="21"/>
      <c r="J720" s="21"/>
      <c r="K720" s="21">
        <v>902.2</v>
      </c>
      <c r="L720" s="21">
        <v>5.8627736999999999E-2</v>
      </c>
      <c r="M720" s="21"/>
      <c r="N720" s="21"/>
      <c r="O720" s="21"/>
      <c r="P720" s="21">
        <v>902.2</v>
      </c>
      <c r="Q720" s="21">
        <v>5.6454595000000003E-2</v>
      </c>
      <c r="R720" s="21"/>
      <c r="S720" s="21"/>
      <c r="T720" s="21"/>
      <c r="U720" s="21">
        <v>902.2</v>
      </c>
      <c r="V720" s="21">
        <v>0.130403502</v>
      </c>
    </row>
    <row r="721" spans="1:22" ht="15.75" x14ac:dyDescent="0.25">
      <c r="A721" s="21"/>
      <c r="B721" s="21">
        <v>902.9</v>
      </c>
      <c r="C721" s="21">
        <v>0.123290673</v>
      </c>
      <c r="D721" s="21"/>
      <c r="E721" s="21"/>
      <c r="F721" s="21">
        <v>902.9</v>
      </c>
      <c r="G721" s="21">
        <v>0.12135267600000001</v>
      </c>
      <c r="H721" s="21"/>
      <c r="I721" s="21"/>
      <c r="J721" s="21"/>
      <c r="K721" s="21">
        <v>902.9</v>
      </c>
      <c r="L721" s="21">
        <v>5.8260418000000001E-2</v>
      </c>
      <c r="M721" s="21"/>
      <c r="N721" s="21"/>
      <c r="O721" s="21"/>
      <c r="P721" s="21">
        <v>902.9</v>
      </c>
      <c r="Q721" s="21">
        <v>5.6511513999999999E-2</v>
      </c>
      <c r="R721" s="21"/>
      <c r="S721" s="21"/>
      <c r="T721" s="21"/>
      <c r="U721" s="21">
        <v>902.9</v>
      </c>
      <c r="V721" s="21">
        <v>0.13021998700000001</v>
      </c>
    </row>
    <row r="722" spans="1:22" ht="15.75" x14ac:dyDescent="0.25">
      <c r="A722" s="21"/>
      <c r="B722" s="21">
        <v>903.6</v>
      </c>
      <c r="C722" s="21">
        <v>0.123514164</v>
      </c>
      <c r="D722" s="21"/>
      <c r="E722" s="21"/>
      <c r="F722" s="21">
        <v>903.6</v>
      </c>
      <c r="G722" s="21">
        <v>0.121803272</v>
      </c>
      <c r="H722" s="21"/>
      <c r="I722" s="21"/>
      <c r="J722" s="21"/>
      <c r="K722" s="21">
        <v>903.6</v>
      </c>
      <c r="L722" s="21">
        <v>5.8557028999999997E-2</v>
      </c>
      <c r="M722" s="21"/>
      <c r="N722" s="21"/>
      <c r="O722" s="21"/>
      <c r="P722" s="21">
        <v>903.6</v>
      </c>
      <c r="Q722" s="21">
        <v>5.6478958000000003E-2</v>
      </c>
      <c r="R722" s="21"/>
      <c r="S722" s="21"/>
      <c r="T722" s="21"/>
      <c r="U722" s="21">
        <v>903.6</v>
      </c>
      <c r="V722" s="21">
        <v>0.13087496600000001</v>
      </c>
    </row>
    <row r="723" spans="1:22" ht="15.75" x14ac:dyDescent="0.25">
      <c r="A723" s="21"/>
      <c r="B723" s="21">
        <v>904.3</v>
      </c>
      <c r="C723" s="21">
        <v>0.124004086</v>
      </c>
      <c r="D723" s="21"/>
      <c r="E723" s="21"/>
      <c r="F723" s="21">
        <v>904.3</v>
      </c>
      <c r="G723" s="21">
        <v>0.12146952699999999</v>
      </c>
      <c r="H723" s="21"/>
      <c r="I723" s="21"/>
      <c r="J723" s="21"/>
      <c r="K723" s="21">
        <v>904.3</v>
      </c>
      <c r="L723" s="21">
        <v>5.8220503999999999E-2</v>
      </c>
      <c r="M723" s="21"/>
      <c r="N723" s="21"/>
      <c r="O723" s="21"/>
      <c r="P723" s="21">
        <v>904.3</v>
      </c>
      <c r="Q723" s="21">
        <v>5.6204824E-2</v>
      </c>
      <c r="R723" s="21"/>
      <c r="S723" s="21"/>
      <c r="T723" s="21"/>
      <c r="U723" s="21">
        <v>904.3</v>
      </c>
      <c r="V723" s="21">
        <v>0.130774106</v>
      </c>
    </row>
    <row r="724" spans="1:22" ht="15.75" x14ac:dyDescent="0.25">
      <c r="A724" s="21"/>
      <c r="B724" s="21">
        <v>905</v>
      </c>
      <c r="C724" s="21">
        <v>0.12444696399999999</v>
      </c>
      <c r="D724" s="21"/>
      <c r="E724" s="21"/>
      <c r="F724" s="21">
        <v>905</v>
      </c>
      <c r="G724" s="21">
        <v>0.121640743</v>
      </c>
      <c r="H724" s="21"/>
      <c r="I724" s="21"/>
      <c r="J724" s="21"/>
      <c r="K724" s="21">
        <v>905</v>
      </c>
      <c r="L724" s="21">
        <v>5.8189477000000003E-2</v>
      </c>
      <c r="M724" s="21"/>
      <c r="N724" s="21"/>
      <c r="O724" s="21"/>
      <c r="P724" s="21">
        <v>905</v>
      </c>
      <c r="Q724" s="21">
        <v>5.5900142E-2</v>
      </c>
      <c r="R724" s="21"/>
      <c r="S724" s="21"/>
      <c r="T724" s="21"/>
      <c r="U724" s="21">
        <v>905</v>
      </c>
      <c r="V724" s="21">
        <v>0.13142060999999999</v>
      </c>
    </row>
    <row r="725" spans="1:22" ht="15.75" x14ac:dyDescent="0.25">
      <c r="A725" s="21"/>
      <c r="B725" s="21">
        <v>905.7</v>
      </c>
      <c r="C725" s="21">
        <v>0.123720414</v>
      </c>
      <c r="D725" s="21"/>
      <c r="E725" s="21"/>
      <c r="F725" s="21">
        <v>905.7</v>
      </c>
      <c r="G725" s="21">
        <v>0.121771716</v>
      </c>
      <c r="H725" s="21"/>
      <c r="I725" s="21"/>
      <c r="J725" s="21"/>
      <c r="K725" s="21">
        <v>905.7</v>
      </c>
      <c r="L725" s="21">
        <v>5.8034739000000002E-2</v>
      </c>
      <c r="M725" s="21"/>
      <c r="N725" s="21"/>
      <c r="O725" s="21"/>
      <c r="P725" s="21">
        <v>905.7</v>
      </c>
      <c r="Q725" s="21">
        <v>5.5801243E-2</v>
      </c>
      <c r="R725" s="21"/>
      <c r="S725" s="21"/>
      <c r="T725" s="21"/>
      <c r="U725" s="21">
        <v>905.7</v>
      </c>
      <c r="V725" s="21">
        <v>0.13089150899999999</v>
      </c>
    </row>
    <row r="726" spans="1:22" ht="15.75" x14ac:dyDescent="0.25">
      <c r="A726" s="21"/>
      <c r="B726" s="21">
        <v>906.4</v>
      </c>
      <c r="C726" s="21">
        <v>0.123855837</v>
      </c>
      <c r="D726" s="21"/>
      <c r="E726" s="21"/>
      <c r="F726" s="21">
        <v>906.4</v>
      </c>
      <c r="G726" s="21">
        <v>0.121754908</v>
      </c>
      <c r="H726" s="21"/>
      <c r="I726" s="21"/>
      <c r="J726" s="21"/>
      <c r="K726" s="21">
        <v>906.4</v>
      </c>
      <c r="L726" s="21">
        <v>5.9279092999999998E-2</v>
      </c>
      <c r="M726" s="21"/>
      <c r="N726" s="21"/>
      <c r="O726" s="21"/>
      <c r="P726" s="21">
        <v>906.4</v>
      </c>
      <c r="Q726" s="21">
        <v>5.6519052E-2</v>
      </c>
      <c r="R726" s="21"/>
      <c r="S726" s="21"/>
      <c r="T726" s="21"/>
      <c r="U726" s="21">
        <v>906.4</v>
      </c>
      <c r="V726" s="21">
        <v>0.13255404500000001</v>
      </c>
    </row>
    <row r="727" spans="1:22" ht="15.75" x14ac:dyDescent="0.25">
      <c r="A727" s="21"/>
      <c r="B727" s="21">
        <v>907.1</v>
      </c>
      <c r="C727" s="21">
        <v>0.124832707</v>
      </c>
      <c r="D727" s="21"/>
      <c r="E727" s="21"/>
      <c r="F727" s="21">
        <v>907.1</v>
      </c>
      <c r="G727" s="21">
        <v>0.121053086</v>
      </c>
      <c r="H727" s="21"/>
      <c r="I727" s="21"/>
      <c r="J727" s="21"/>
      <c r="K727" s="21">
        <v>907.1</v>
      </c>
      <c r="L727" s="21">
        <v>5.9048983999999999E-2</v>
      </c>
      <c r="M727" s="21"/>
      <c r="N727" s="21"/>
      <c r="O727" s="21"/>
      <c r="P727" s="21">
        <v>907.1</v>
      </c>
      <c r="Q727" s="21">
        <v>5.6622040999999998E-2</v>
      </c>
      <c r="R727" s="21"/>
      <c r="S727" s="21"/>
      <c r="T727" s="21"/>
      <c r="U727" s="21">
        <v>907.1</v>
      </c>
      <c r="V727" s="21">
        <v>0.13281190500000001</v>
      </c>
    </row>
    <row r="728" spans="1:22" ht="15.75" x14ac:dyDescent="0.25">
      <c r="A728" s="21"/>
      <c r="B728" s="21">
        <v>907.8</v>
      </c>
      <c r="C728" s="21">
        <v>0.125459919</v>
      </c>
      <c r="D728" s="21"/>
      <c r="E728" s="21"/>
      <c r="F728" s="21">
        <v>907.8</v>
      </c>
      <c r="G728" s="21">
        <v>0.121488927</v>
      </c>
      <c r="H728" s="21"/>
      <c r="I728" s="21"/>
      <c r="J728" s="21"/>
      <c r="K728" s="21">
        <v>907.8</v>
      </c>
      <c r="L728" s="21">
        <v>5.8628854000000001E-2</v>
      </c>
      <c r="M728" s="21"/>
      <c r="N728" s="21"/>
      <c r="O728" s="21"/>
      <c r="P728" s="21">
        <v>907.8</v>
      </c>
      <c r="Q728" s="21">
        <v>5.6324833999999997E-2</v>
      </c>
      <c r="R728" s="21"/>
      <c r="S728" s="21"/>
      <c r="T728" s="21"/>
      <c r="U728" s="21">
        <v>907.8</v>
      </c>
      <c r="V728" s="21">
        <v>0.132743578</v>
      </c>
    </row>
    <row r="729" spans="1:22" ht="15.75" x14ac:dyDescent="0.25">
      <c r="A729" s="21"/>
      <c r="B729" s="21">
        <v>908.5</v>
      </c>
      <c r="C729" s="21">
        <v>0.125871229</v>
      </c>
      <c r="D729" s="21"/>
      <c r="E729" s="21"/>
      <c r="F729" s="21">
        <v>908.5</v>
      </c>
      <c r="G729" s="21">
        <v>0.12210231100000001</v>
      </c>
      <c r="H729" s="21"/>
      <c r="I729" s="21"/>
      <c r="J729" s="21"/>
      <c r="K729" s="21">
        <v>908.5</v>
      </c>
      <c r="L729" s="21">
        <v>5.8259342999999998E-2</v>
      </c>
      <c r="M729" s="21"/>
      <c r="N729" s="21"/>
      <c r="O729" s="21"/>
      <c r="P729" s="21">
        <v>908.5</v>
      </c>
      <c r="Q729" s="21">
        <v>5.6022348999999999E-2</v>
      </c>
      <c r="R729" s="21"/>
      <c r="S729" s="21"/>
      <c r="T729" s="21"/>
      <c r="U729" s="21">
        <v>908.5</v>
      </c>
      <c r="V729" s="21">
        <v>0.13298257999999999</v>
      </c>
    </row>
    <row r="730" spans="1:22" ht="15.75" x14ac:dyDescent="0.25">
      <c r="A730" s="21"/>
      <c r="B730" s="21">
        <v>909.2</v>
      </c>
      <c r="C730" s="21">
        <v>0.12550713999999999</v>
      </c>
      <c r="D730" s="21"/>
      <c r="E730" s="21"/>
      <c r="F730" s="21">
        <v>909.2</v>
      </c>
      <c r="G730" s="21">
        <v>0.122257381</v>
      </c>
      <c r="H730" s="21"/>
      <c r="I730" s="21"/>
      <c r="J730" s="21"/>
      <c r="K730" s="21">
        <v>909.2</v>
      </c>
      <c r="L730" s="21">
        <v>5.8792591999999998E-2</v>
      </c>
      <c r="M730" s="21"/>
      <c r="N730" s="21"/>
      <c r="O730" s="21"/>
      <c r="P730" s="21">
        <v>909.2</v>
      </c>
      <c r="Q730" s="21">
        <v>5.6199091999999999E-2</v>
      </c>
      <c r="R730" s="21"/>
      <c r="S730" s="21"/>
      <c r="T730" s="21"/>
      <c r="U730" s="21">
        <v>909.2</v>
      </c>
      <c r="V730" s="21">
        <v>0.134183987</v>
      </c>
    </row>
    <row r="731" spans="1:22" ht="15.75" x14ac:dyDescent="0.25">
      <c r="A731" s="21"/>
      <c r="B731" s="21">
        <v>909.9</v>
      </c>
      <c r="C731" s="21">
        <v>0.12664930199999999</v>
      </c>
      <c r="D731" s="21"/>
      <c r="E731" s="21"/>
      <c r="F731" s="21">
        <v>909.9</v>
      </c>
      <c r="G731" s="21">
        <v>0.123003745</v>
      </c>
      <c r="H731" s="21"/>
      <c r="I731" s="21"/>
      <c r="J731" s="21"/>
      <c r="K731" s="21">
        <v>909.9</v>
      </c>
      <c r="L731" s="21">
        <v>5.9344037000000002E-2</v>
      </c>
      <c r="M731" s="21"/>
      <c r="N731" s="21"/>
      <c r="O731" s="21"/>
      <c r="P731" s="21">
        <v>909.9</v>
      </c>
      <c r="Q731" s="21">
        <v>5.6765255000000001E-2</v>
      </c>
      <c r="R731" s="21"/>
      <c r="S731" s="21"/>
      <c r="T731" s="21"/>
      <c r="U731" s="21">
        <v>909.9</v>
      </c>
      <c r="V731" s="21">
        <v>0.13613309800000001</v>
      </c>
    </row>
    <row r="732" spans="1:22" ht="15.75" x14ac:dyDescent="0.25">
      <c r="A732" s="21"/>
      <c r="B732" s="21">
        <v>910.6</v>
      </c>
      <c r="C732" s="21">
        <v>0.12623036200000001</v>
      </c>
      <c r="D732" s="21"/>
      <c r="E732" s="21"/>
      <c r="F732" s="21">
        <v>910.6</v>
      </c>
      <c r="G732" s="21">
        <v>0.122950962</v>
      </c>
      <c r="H732" s="21"/>
      <c r="I732" s="21"/>
      <c r="J732" s="21"/>
      <c r="K732" s="21">
        <v>910.6</v>
      </c>
      <c r="L732" s="21">
        <v>5.8893768999999999E-2</v>
      </c>
      <c r="M732" s="21"/>
      <c r="N732" s="21"/>
      <c r="O732" s="21"/>
      <c r="P732" s="21">
        <v>910.6</v>
      </c>
      <c r="Q732" s="21">
        <v>5.6705275999999999E-2</v>
      </c>
      <c r="R732" s="21"/>
      <c r="S732" s="21"/>
      <c r="T732" s="21"/>
      <c r="U732" s="21">
        <v>910.6</v>
      </c>
      <c r="V732" s="21">
        <v>0.13560150400000001</v>
      </c>
    </row>
    <row r="733" spans="1:22" ht="15.75" x14ac:dyDescent="0.25">
      <c r="A733" s="21"/>
      <c r="B733" s="21">
        <v>911.3</v>
      </c>
      <c r="C733" s="21">
        <v>0.12722377100000001</v>
      </c>
      <c r="D733" s="21"/>
      <c r="E733" s="21"/>
      <c r="F733" s="21">
        <v>911.3</v>
      </c>
      <c r="G733" s="21">
        <v>0.123108366</v>
      </c>
      <c r="H733" s="21"/>
      <c r="I733" s="21"/>
      <c r="J733" s="21"/>
      <c r="K733" s="21">
        <v>911.3</v>
      </c>
      <c r="L733" s="21">
        <v>5.9273152000000003E-2</v>
      </c>
      <c r="M733" s="21"/>
      <c r="N733" s="21"/>
      <c r="O733" s="21"/>
      <c r="P733" s="21">
        <v>911.3</v>
      </c>
      <c r="Q733" s="21">
        <v>5.6894355000000001E-2</v>
      </c>
      <c r="R733" s="21"/>
      <c r="S733" s="21"/>
      <c r="T733" s="21"/>
      <c r="U733" s="21">
        <v>911.3</v>
      </c>
      <c r="V733" s="21">
        <v>0.13639456</v>
      </c>
    </row>
    <row r="734" spans="1:22" ht="15.75" x14ac:dyDescent="0.25">
      <c r="A734" s="21"/>
      <c r="B734" s="21">
        <v>912</v>
      </c>
      <c r="C734" s="21">
        <v>0.12745891600000001</v>
      </c>
      <c r="D734" s="21"/>
      <c r="E734" s="21"/>
      <c r="F734" s="21">
        <v>912</v>
      </c>
      <c r="G734" s="21">
        <v>0.123368116</v>
      </c>
      <c r="H734" s="21"/>
      <c r="I734" s="21"/>
      <c r="J734" s="21"/>
      <c r="K734" s="21">
        <v>912</v>
      </c>
      <c r="L734" s="21">
        <v>6.0395927000000002E-2</v>
      </c>
      <c r="M734" s="21"/>
      <c r="N734" s="21"/>
      <c r="O734" s="21"/>
      <c r="P734" s="21">
        <v>912</v>
      </c>
      <c r="Q734" s="21">
        <v>5.7248570999999998E-2</v>
      </c>
      <c r="R734" s="21"/>
      <c r="S734" s="21"/>
      <c r="T734" s="21"/>
      <c r="U734" s="21">
        <v>912</v>
      </c>
      <c r="V734" s="21">
        <v>0.13705326500000001</v>
      </c>
    </row>
    <row r="735" spans="1:22" ht="15.75" x14ac:dyDescent="0.25">
      <c r="A735" s="21"/>
      <c r="B735" s="21">
        <v>912.6</v>
      </c>
      <c r="C735" s="21">
        <v>0.12805655199999999</v>
      </c>
      <c r="D735" s="21"/>
      <c r="E735" s="21"/>
      <c r="F735" s="21">
        <v>912.6</v>
      </c>
      <c r="G735" s="21">
        <v>0.124068922</v>
      </c>
      <c r="H735" s="21"/>
      <c r="I735" s="21"/>
      <c r="J735" s="21"/>
      <c r="K735" s="21">
        <v>912.6</v>
      </c>
      <c r="L735" s="21">
        <v>6.0856349999999997E-2</v>
      </c>
      <c r="M735" s="21"/>
      <c r="N735" s="21"/>
      <c r="O735" s="21"/>
      <c r="P735" s="21">
        <v>912.6</v>
      </c>
      <c r="Q735" s="21">
        <v>5.7456206000000003E-2</v>
      </c>
      <c r="R735" s="21"/>
      <c r="S735" s="21"/>
      <c r="T735" s="21"/>
      <c r="U735" s="21">
        <v>912.6</v>
      </c>
      <c r="V735" s="21">
        <v>0.13822769600000001</v>
      </c>
    </row>
    <row r="736" spans="1:22" ht="15.75" x14ac:dyDescent="0.25">
      <c r="A736" s="21"/>
      <c r="B736" s="21">
        <v>913.3</v>
      </c>
      <c r="C736" s="21">
        <v>0.12805644499999999</v>
      </c>
      <c r="D736" s="21"/>
      <c r="E736" s="21"/>
      <c r="F736" s="21">
        <v>913.3</v>
      </c>
      <c r="G736" s="21">
        <v>0.124971267</v>
      </c>
      <c r="H736" s="21"/>
      <c r="I736" s="21"/>
      <c r="J736" s="21"/>
      <c r="K736" s="21">
        <v>913.3</v>
      </c>
      <c r="L736" s="21">
        <v>6.1132415000000002E-2</v>
      </c>
      <c r="M736" s="21"/>
      <c r="N736" s="21"/>
      <c r="O736" s="21"/>
      <c r="P736" s="21">
        <v>913.3</v>
      </c>
      <c r="Q736" s="21">
        <v>5.7815009000000001E-2</v>
      </c>
      <c r="R736" s="21"/>
      <c r="S736" s="21"/>
      <c r="T736" s="21"/>
      <c r="U736" s="21">
        <v>913.3</v>
      </c>
      <c r="V736" s="21">
        <v>0.138130316</v>
      </c>
    </row>
    <row r="737" spans="1:22" ht="15.75" x14ac:dyDescent="0.25">
      <c r="A737" s="21"/>
      <c r="B737" s="21">
        <v>914</v>
      </c>
      <c r="C737" s="21">
        <v>0.12756076599999999</v>
      </c>
      <c r="D737" s="21"/>
      <c r="E737" s="21"/>
      <c r="F737" s="21">
        <v>914</v>
      </c>
      <c r="G737" s="21">
        <v>0.124953508</v>
      </c>
      <c r="H737" s="21"/>
      <c r="I737" s="21"/>
      <c r="J737" s="21"/>
      <c r="K737" s="21">
        <v>914</v>
      </c>
      <c r="L737" s="21">
        <v>6.1509837999999997E-2</v>
      </c>
      <c r="M737" s="21"/>
      <c r="N737" s="21"/>
      <c r="O737" s="21"/>
      <c r="P737" s="21">
        <v>914</v>
      </c>
      <c r="Q737" s="21">
        <v>5.8728468999999998E-2</v>
      </c>
      <c r="R737" s="21"/>
      <c r="S737" s="21"/>
      <c r="T737" s="21"/>
      <c r="U737" s="21">
        <v>914</v>
      </c>
      <c r="V737" s="21">
        <v>0.13869410300000001</v>
      </c>
    </row>
    <row r="738" spans="1:22" ht="15.75" x14ac:dyDescent="0.25">
      <c r="A738" s="21"/>
      <c r="B738" s="21">
        <v>914.7</v>
      </c>
      <c r="C738" s="21">
        <v>0.12928019800000001</v>
      </c>
      <c r="D738" s="21"/>
      <c r="E738" s="21"/>
      <c r="F738" s="21">
        <v>914.7</v>
      </c>
      <c r="G738" s="21">
        <v>0.125419161</v>
      </c>
      <c r="H738" s="21"/>
      <c r="I738" s="21"/>
      <c r="J738" s="21"/>
      <c r="K738" s="21">
        <v>914.7</v>
      </c>
      <c r="L738" s="21">
        <v>6.2738355999999995E-2</v>
      </c>
      <c r="M738" s="21"/>
      <c r="N738" s="21"/>
      <c r="O738" s="21"/>
      <c r="P738" s="21">
        <v>914.7</v>
      </c>
      <c r="Q738" s="21">
        <v>5.9812679000000001E-2</v>
      </c>
      <c r="R738" s="21"/>
      <c r="S738" s="21"/>
      <c r="T738" s="21"/>
      <c r="U738" s="21">
        <v>914.7</v>
      </c>
      <c r="V738" s="21">
        <v>0.14038810500000001</v>
      </c>
    </row>
    <row r="739" spans="1:22" ht="15.75" x14ac:dyDescent="0.25">
      <c r="A739" s="21"/>
      <c r="B739" s="21">
        <v>915.4</v>
      </c>
      <c r="C739" s="21">
        <v>0.12946982400000001</v>
      </c>
      <c r="D739" s="21"/>
      <c r="E739" s="21"/>
      <c r="F739" s="21">
        <v>915.4</v>
      </c>
      <c r="G739" s="21">
        <v>0.12521233000000001</v>
      </c>
      <c r="H739" s="21"/>
      <c r="I739" s="21"/>
      <c r="J739" s="21"/>
      <c r="K739" s="21">
        <v>915.4</v>
      </c>
      <c r="L739" s="21">
        <v>6.2716175999999998E-2</v>
      </c>
      <c r="M739" s="21"/>
      <c r="N739" s="21"/>
      <c r="O739" s="21"/>
      <c r="P739" s="21">
        <v>915.4</v>
      </c>
      <c r="Q739" s="21">
        <v>5.9971326999999998E-2</v>
      </c>
      <c r="R739" s="21"/>
      <c r="S739" s="21"/>
      <c r="T739" s="21"/>
      <c r="U739" s="21">
        <v>915.4</v>
      </c>
      <c r="V739" s="21">
        <v>0.14148294</v>
      </c>
    </row>
    <row r="740" spans="1:22" ht="15.75" x14ac:dyDescent="0.25">
      <c r="A740" s="21"/>
      <c r="B740" s="21">
        <v>916.1</v>
      </c>
      <c r="C740" s="21">
        <v>0.13020858900000001</v>
      </c>
      <c r="D740" s="21"/>
      <c r="E740" s="21"/>
      <c r="F740" s="21">
        <v>916.1</v>
      </c>
      <c r="G740" s="21">
        <v>0.126293132</v>
      </c>
      <c r="H740" s="21"/>
      <c r="I740" s="21"/>
      <c r="J740" s="21"/>
      <c r="K740" s="21">
        <v>916.1</v>
      </c>
      <c r="L740" s="21">
        <v>6.3114946000000005E-2</v>
      </c>
      <c r="M740" s="21"/>
      <c r="N740" s="21"/>
      <c r="O740" s="21"/>
      <c r="P740" s="21">
        <v>916.1</v>
      </c>
      <c r="Q740" s="21">
        <v>6.0259818999999999E-2</v>
      </c>
      <c r="R740" s="21"/>
      <c r="S740" s="21"/>
      <c r="T740" s="21"/>
      <c r="U740" s="21">
        <v>916.1</v>
      </c>
      <c r="V740" s="21">
        <v>0.14243408900000001</v>
      </c>
    </row>
    <row r="741" spans="1:22" ht="15.75" x14ac:dyDescent="0.25">
      <c r="A741" s="21"/>
      <c r="B741" s="21">
        <v>916.8</v>
      </c>
      <c r="C741" s="21">
        <v>0.12898272499999999</v>
      </c>
      <c r="D741" s="21"/>
      <c r="E741" s="21"/>
      <c r="F741" s="21">
        <v>916.8</v>
      </c>
      <c r="G741" s="21">
        <v>0.12593674499999999</v>
      </c>
      <c r="H741" s="21"/>
      <c r="I741" s="21"/>
      <c r="J741" s="21"/>
      <c r="K741" s="21">
        <v>916.8</v>
      </c>
      <c r="L741" s="21">
        <v>6.3286652999999998E-2</v>
      </c>
      <c r="M741" s="21"/>
      <c r="N741" s="21"/>
      <c r="O741" s="21"/>
      <c r="P741" s="21">
        <v>916.8</v>
      </c>
      <c r="Q741" s="21">
        <v>6.0781021999999997E-2</v>
      </c>
      <c r="R741" s="21"/>
      <c r="S741" s="21"/>
      <c r="T741" s="21"/>
      <c r="U741" s="21">
        <v>916.8</v>
      </c>
      <c r="V741" s="21">
        <v>0.141760788</v>
      </c>
    </row>
    <row r="742" spans="1:22" ht="15.75" x14ac:dyDescent="0.25">
      <c r="A742" s="21"/>
      <c r="B742" s="21">
        <v>917.5</v>
      </c>
      <c r="C742" s="21">
        <v>0.12928988199999999</v>
      </c>
      <c r="D742" s="21"/>
      <c r="E742" s="21"/>
      <c r="F742" s="21">
        <v>917.5</v>
      </c>
      <c r="G742" s="21">
        <v>0.12690652899999999</v>
      </c>
      <c r="H742" s="21"/>
      <c r="I742" s="21"/>
      <c r="J742" s="21"/>
      <c r="K742" s="21">
        <v>917.5</v>
      </c>
      <c r="L742" s="21">
        <v>6.4279288000000004E-2</v>
      </c>
      <c r="M742" s="21"/>
      <c r="N742" s="21"/>
      <c r="O742" s="21"/>
      <c r="P742" s="21">
        <v>917.5</v>
      </c>
      <c r="Q742" s="21">
        <v>6.1939870000000001E-2</v>
      </c>
      <c r="R742" s="21"/>
      <c r="S742" s="21"/>
      <c r="T742" s="21"/>
      <c r="U742" s="21">
        <v>917.5</v>
      </c>
      <c r="V742" s="21">
        <v>0.143303027</v>
      </c>
    </row>
    <row r="743" spans="1:22" ht="15.75" x14ac:dyDescent="0.25">
      <c r="A743" s="21"/>
      <c r="B743" s="21">
        <v>918.2</v>
      </c>
      <c r="C743" s="21">
        <v>0.129023215</v>
      </c>
      <c r="D743" s="21"/>
      <c r="E743" s="21"/>
      <c r="F743" s="21">
        <v>918.2</v>
      </c>
      <c r="G743" s="21">
        <v>0.12647043399999999</v>
      </c>
      <c r="H743" s="21"/>
      <c r="I743" s="21"/>
      <c r="J743" s="21"/>
      <c r="K743" s="21">
        <v>918.2</v>
      </c>
      <c r="L743" s="21">
        <v>6.4334535999999998E-2</v>
      </c>
      <c r="M743" s="21"/>
      <c r="N743" s="21"/>
      <c r="O743" s="21"/>
      <c r="P743" s="21">
        <v>918.2</v>
      </c>
      <c r="Q743" s="21">
        <v>6.1900185000000003E-2</v>
      </c>
      <c r="R743" s="21"/>
      <c r="S743" s="21"/>
      <c r="T743" s="21"/>
      <c r="U743" s="21">
        <v>918.2</v>
      </c>
      <c r="V743" s="21">
        <v>0.14336981900000001</v>
      </c>
    </row>
    <row r="744" spans="1:22" ht="15.75" x14ac:dyDescent="0.25">
      <c r="A744" s="21"/>
      <c r="B744" s="21">
        <v>918.9</v>
      </c>
      <c r="C744" s="21">
        <v>0.128969893</v>
      </c>
      <c r="D744" s="21"/>
      <c r="E744" s="21"/>
      <c r="F744" s="21">
        <v>918.9</v>
      </c>
      <c r="G744" s="21">
        <v>0.12699706999999999</v>
      </c>
      <c r="H744" s="21"/>
      <c r="I744" s="21"/>
      <c r="J744" s="21"/>
      <c r="K744" s="21">
        <v>918.9</v>
      </c>
      <c r="L744" s="21">
        <v>6.4631018999999998E-2</v>
      </c>
      <c r="M744" s="21"/>
      <c r="N744" s="21"/>
      <c r="O744" s="21"/>
      <c r="P744" s="21">
        <v>918.9</v>
      </c>
      <c r="Q744" s="21">
        <v>6.2034660999999998E-2</v>
      </c>
      <c r="R744" s="21"/>
      <c r="S744" s="21"/>
      <c r="T744" s="21"/>
      <c r="U744" s="21">
        <v>918.9</v>
      </c>
      <c r="V744" s="21">
        <v>0.14449353200000001</v>
      </c>
    </row>
    <row r="745" spans="1:22" ht="15.75" x14ac:dyDescent="0.25">
      <c r="A745" s="21"/>
      <c r="B745" s="21">
        <v>919.6</v>
      </c>
      <c r="C745" s="21">
        <v>0.12941370299999999</v>
      </c>
      <c r="D745" s="21"/>
      <c r="E745" s="21"/>
      <c r="F745" s="21">
        <v>919.6</v>
      </c>
      <c r="G745" s="21">
        <v>0.12728431900000001</v>
      </c>
      <c r="H745" s="21"/>
      <c r="I745" s="21"/>
      <c r="J745" s="21"/>
      <c r="K745" s="21">
        <v>919.6</v>
      </c>
      <c r="L745" s="21">
        <v>6.5345060999999996E-2</v>
      </c>
      <c r="M745" s="21"/>
      <c r="N745" s="21"/>
      <c r="O745" s="21"/>
      <c r="P745" s="21">
        <v>919.6</v>
      </c>
      <c r="Q745" s="21">
        <v>6.2460295999999998E-2</v>
      </c>
      <c r="R745" s="21"/>
      <c r="S745" s="21"/>
      <c r="T745" s="21"/>
      <c r="U745" s="21">
        <v>919.6</v>
      </c>
      <c r="V745" s="21">
        <v>0.14558752899999999</v>
      </c>
    </row>
    <row r="746" spans="1:22" ht="15.75" x14ac:dyDescent="0.25">
      <c r="A746" s="21"/>
      <c r="B746" s="21">
        <v>920.3</v>
      </c>
      <c r="C746" s="21">
        <v>0.12965774199999999</v>
      </c>
      <c r="D746" s="21"/>
      <c r="E746" s="21"/>
      <c r="F746" s="21">
        <v>920.3</v>
      </c>
      <c r="G746" s="21">
        <v>0.12710031199999999</v>
      </c>
      <c r="H746" s="21"/>
      <c r="I746" s="21"/>
      <c r="J746" s="21"/>
      <c r="K746" s="21">
        <v>920.3</v>
      </c>
      <c r="L746" s="21">
        <v>6.6077374999999994E-2</v>
      </c>
      <c r="M746" s="21"/>
      <c r="N746" s="21"/>
      <c r="O746" s="21"/>
      <c r="P746" s="21">
        <v>920.3</v>
      </c>
      <c r="Q746" s="21">
        <v>6.2836058E-2</v>
      </c>
      <c r="R746" s="21"/>
      <c r="S746" s="21"/>
      <c r="T746" s="21"/>
      <c r="U746" s="21">
        <v>920.3</v>
      </c>
      <c r="V746" s="21">
        <v>0.146504947</v>
      </c>
    </row>
    <row r="747" spans="1:22" ht="15.75" x14ac:dyDescent="0.25">
      <c r="A747" s="21"/>
      <c r="B747" s="21">
        <v>921</v>
      </c>
      <c r="C747" s="21">
        <v>0.130377825</v>
      </c>
      <c r="D747" s="21"/>
      <c r="E747" s="21"/>
      <c r="F747" s="21">
        <v>921</v>
      </c>
      <c r="G747" s="21">
        <v>0.127418746</v>
      </c>
      <c r="H747" s="21"/>
      <c r="I747" s="21"/>
      <c r="J747" s="21"/>
      <c r="K747" s="21">
        <v>921</v>
      </c>
      <c r="L747" s="21">
        <v>6.59357E-2</v>
      </c>
      <c r="M747" s="21"/>
      <c r="N747" s="21"/>
      <c r="O747" s="21"/>
      <c r="P747" s="21">
        <v>921</v>
      </c>
      <c r="Q747" s="21">
        <v>6.2754472000000006E-2</v>
      </c>
      <c r="R747" s="21"/>
      <c r="S747" s="21"/>
      <c r="T747" s="21"/>
      <c r="U747" s="21">
        <v>921</v>
      </c>
      <c r="V747" s="21">
        <v>0.14683918900000001</v>
      </c>
    </row>
    <row r="748" spans="1:22" ht="15.75" x14ac:dyDescent="0.25">
      <c r="A748" s="21"/>
      <c r="B748" s="21">
        <v>921.7</v>
      </c>
      <c r="C748" s="21">
        <v>0.129422331</v>
      </c>
      <c r="D748" s="21"/>
      <c r="E748" s="21"/>
      <c r="F748" s="21">
        <v>921.7</v>
      </c>
      <c r="G748" s="21">
        <v>0.12752270900000001</v>
      </c>
      <c r="H748" s="21"/>
      <c r="I748" s="21"/>
      <c r="J748" s="21"/>
      <c r="K748" s="21">
        <v>921.7</v>
      </c>
      <c r="L748" s="21">
        <v>6.5656763000000007E-2</v>
      </c>
      <c r="M748" s="21"/>
      <c r="N748" s="21"/>
      <c r="O748" s="21"/>
      <c r="P748" s="21">
        <v>921.7</v>
      </c>
      <c r="Q748" s="21">
        <v>6.2016638999999998E-2</v>
      </c>
      <c r="R748" s="21"/>
      <c r="S748" s="21"/>
      <c r="T748" s="21"/>
      <c r="U748" s="21">
        <v>921.7</v>
      </c>
      <c r="V748" s="21">
        <v>0.14538374000000001</v>
      </c>
    </row>
    <row r="749" spans="1:22" ht="15.75" x14ac:dyDescent="0.25">
      <c r="A749" s="21"/>
      <c r="B749" s="21">
        <v>922.4</v>
      </c>
      <c r="C749" s="21">
        <v>0.13005551900000001</v>
      </c>
      <c r="D749" s="21"/>
      <c r="E749" s="21"/>
      <c r="F749" s="21">
        <v>922.4</v>
      </c>
      <c r="G749" s="21">
        <v>0.12829506500000001</v>
      </c>
      <c r="H749" s="21"/>
      <c r="I749" s="21"/>
      <c r="J749" s="21"/>
      <c r="K749" s="21">
        <v>922.4</v>
      </c>
      <c r="L749" s="21">
        <v>6.5986195999999997E-2</v>
      </c>
      <c r="M749" s="21"/>
      <c r="N749" s="21"/>
      <c r="O749" s="21"/>
      <c r="P749" s="21">
        <v>922.4</v>
      </c>
      <c r="Q749" s="21">
        <v>6.2925035000000004E-2</v>
      </c>
      <c r="R749" s="21"/>
      <c r="S749" s="21"/>
      <c r="T749" s="21"/>
      <c r="U749" s="21">
        <v>922.4</v>
      </c>
      <c r="V749" s="21">
        <v>0.14625443299999999</v>
      </c>
    </row>
    <row r="750" spans="1:22" ht="15.75" x14ac:dyDescent="0.25">
      <c r="A750" s="21"/>
      <c r="B750" s="21">
        <v>923.1</v>
      </c>
      <c r="C750" s="21">
        <v>0.12946455300000001</v>
      </c>
      <c r="D750" s="21"/>
      <c r="E750" s="21"/>
      <c r="F750" s="21">
        <v>923.1</v>
      </c>
      <c r="G750" s="21">
        <v>0.12805645099999999</v>
      </c>
      <c r="H750" s="21"/>
      <c r="I750" s="21"/>
      <c r="J750" s="21"/>
      <c r="K750" s="21">
        <v>923.1</v>
      </c>
      <c r="L750" s="21">
        <v>6.6493453999999994E-2</v>
      </c>
      <c r="M750" s="21"/>
      <c r="N750" s="21"/>
      <c r="O750" s="21"/>
      <c r="P750" s="21">
        <v>923.1</v>
      </c>
      <c r="Q750" s="21">
        <v>6.3868828000000002E-2</v>
      </c>
      <c r="R750" s="21"/>
      <c r="S750" s="21"/>
      <c r="T750" s="21"/>
      <c r="U750" s="21">
        <v>923.1</v>
      </c>
      <c r="V750" s="21">
        <v>0.14698957000000001</v>
      </c>
    </row>
    <row r="751" spans="1:22" ht="15.75" x14ac:dyDescent="0.25">
      <c r="A751" s="21"/>
      <c r="B751" s="21">
        <v>923.8</v>
      </c>
      <c r="C751" s="21">
        <v>0.12950800600000001</v>
      </c>
      <c r="D751" s="21"/>
      <c r="E751" s="21"/>
      <c r="F751" s="21">
        <v>923.8</v>
      </c>
      <c r="G751" s="21">
        <v>0.12815613100000001</v>
      </c>
      <c r="H751" s="21"/>
      <c r="I751" s="21"/>
      <c r="J751" s="21"/>
      <c r="K751" s="21">
        <v>923.8</v>
      </c>
      <c r="L751" s="21">
        <v>6.6452713999999996E-2</v>
      </c>
      <c r="M751" s="21"/>
      <c r="N751" s="21"/>
      <c r="O751" s="21"/>
      <c r="P751" s="21">
        <v>923.8</v>
      </c>
      <c r="Q751" s="21">
        <v>6.4787384000000003E-2</v>
      </c>
      <c r="R751" s="21"/>
      <c r="S751" s="21"/>
      <c r="T751" s="21"/>
      <c r="U751" s="21">
        <v>923.8</v>
      </c>
      <c r="V751" s="21">
        <v>0.14825761500000001</v>
      </c>
    </row>
    <row r="752" spans="1:22" ht="15.75" x14ac:dyDescent="0.25">
      <c r="A752" s="21"/>
      <c r="B752" s="21">
        <v>924.5</v>
      </c>
      <c r="C752" s="21">
        <v>0.12892056900000001</v>
      </c>
      <c r="D752" s="21"/>
      <c r="E752" s="21"/>
      <c r="F752" s="21">
        <v>924.5</v>
      </c>
      <c r="G752" s="21">
        <v>0.12762904799999999</v>
      </c>
      <c r="H752" s="21"/>
      <c r="I752" s="21"/>
      <c r="J752" s="21"/>
      <c r="K752" s="21">
        <v>924.5</v>
      </c>
      <c r="L752" s="21">
        <v>6.5619845999999996E-2</v>
      </c>
      <c r="M752" s="21"/>
      <c r="N752" s="21"/>
      <c r="O752" s="21"/>
      <c r="P752" s="21">
        <v>924.5</v>
      </c>
      <c r="Q752" s="21">
        <v>6.3966735999999996E-2</v>
      </c>
      <c r="R752" s="21"/>
      <c r="S752" s="21"/>
      <c r="T752" s="21"/>
      <c r="U752" s="21">
        <v>924.5</v>
      </c>
      <c r="V752" s="21">
        <v>0.146596749</v>
      </c>
    </row>
    <row r="753" spans="1:22" ht="15.75" x14ac:dyDescent="0.25">
      <c r="A753" s="21"/>
      <c r="B753" s="21">
        <v>925.1</v>
      </c>
      <c r="C753" s="21">
        <v>0.129391327</v>
      </c>
      <c r="D753" s="21"/>
      <c r="E753" s="21"/>
      <c r="F753" s="21">
        <v>925.1</v>
      </c>
      <c r="G753" s="21">
        <v>0.12775947300000001</v>
      </c>
      <c r="H753" s="21"/>
      <c r="I753" s="21"/>
      <c r="J753" s="21"/>
      <c r="K753" s="21">
        <v>925.1</v>
      </c>
      <c r="L753" s="21">
        <v>6.5865725E-2</v>
      </c>
      <c r="M753" s="21"/>
      <c r="N753" s="21"/>
      <c r="O753" s="21"/>
      <c r="P753" s="21">
        <v>925.1</v>
      </c>
      <c r="Q753" s="21">
        <v>6.3211263000000004E-2</v>
      </c>
      <c r="R753" s="21"/>
      <c r="S753" s="21"/>
      <c r="T753" s="21"/>
      <c r="U753" s="21">
        <v>925.1</v>
      </c>
      <c r="V753" s="21">
        <v>0.14644196700000001</v>
      </c>
    </row>
    <row r="754" spans="1:22" ht="15.75" x14ac:dyDescent="0.25">
      <c r="A754" s="21"/>
      <c r="B754" s="21">
        <v>925.8</v>
      </c>
      <c r="C754" s="21">
        <v>0.12983072600000001</v>
      </c>
      <c r="D754" s="21"/>
      <c r="E754" s="21"/>
      <c r="F754" s="21">
        <v>925.8</v>
      </c>
      <c r="G754" s="21">
        <v>0.12695624799999999</v>
      </c>
      <c r="H754" s="21"/>
      <c r="I754" s="21"/>
      <c r="J754" s="21"/>
      <c r="K754" s="21">
        <v>925.8</v>
      </c>
      <c r="L754" s="21">
        <v>6.6115208999999994E-2</v>
      </c>
      <c r="M754" s="21"/>
      <c r="N754" s="21"/>
      <c r="O754" s="21"/>
      <c r="P754" s="21">
        <v>925.8</v>
      </c>
      <c r="Q754" s="21">
        <v>6.2236411999999998E-2</v>
      </c>
      <c r="R754" s="21"/>
      <c r="S754" s="21"/>
      <c r="T754" s="21"/>
      <c r="U754" s="21">
        <v>925.8</v>
      </c>
      <c r="V754" s="21">
        <v>0.14572270800000001</v>
      </c>
    </row>
    <row r="755" spans="1:22" ht="15.75" x14ac:dyDescent="0.25">
      <c r="A755" s="21"/>
      <c r="B755" s="21">
        <v>926.5</v>
      </c>
      <c r="C755" s="21">
        <v>0.12924475799999999</v>
      </c>
      <c r="D755" s="21"/>
      <c r="E755" s="21"/>
      <c r="F755" s="21">
        <v>926.5</v>
      </c>
      <c r="G755" s="21">
        <v>0.12713402700000001</v>
      </c>
      <c r="H755" s="21"/>
      <c r="I755" s="21"/>
      <c r="J755" s="21"/>
      <c r="K755" s="21">
        <v>926.5</v>
      </c>
      <c r="L755" s="21">
        <v>6.5841117000000005E-2</v>
      </c>
      <c r="M755" s="21"/>
      <c r="N755" s="21"/>
      <c r="O755" s="21"/>
      <c r="P755" s="21">
        <v>926.5</v>
      </c>
      <c r="Q755" s="21">
        <v>6.1952470000000003E-2</v>
      </c>
      <c r="R755" s="21"/>
      <c r="S755" s="21"/>
      <c r="T755" s="21"/>
      <c r="U755" s="21">
        <v>926.5</v>
      </c>
      <c r="V755" s="21">
        <v>0.146404485</v>
      </c>
    </row>
    <row r="756" spans="1:22" ht="15.75" x14ac:dyDescent="0.25">
      <c r="A756" s="21"/>
      <c r="B756" s="21">
        <v>927.2</v>
      </c>
      <c r="C756" s="21">
        <v>0.127664834</v>
      </c>
      <c r="D756" s="21"/>
      <c r="E756" s="21"/>
      <c r="F756" s="21">
        <v>927.2</v>
      </c>
      <c r="G756" s="21">
        <v>0.127415272</v>
      </c>
      <c r="H756" s="21"/>
      <c r="I756" s="21"/>
      <c r="J756" s="21"/>
      <c r="K756" s="21">
        <v>927.2</v>
      </c>
      <c r="L756" s="21">
        <v>6.4821726999999996E-2</v>
      </c>
      <c r="M756" s="21"/>
      <c r="N756" s="21"/>
      <c r="O756" s="21"/>
      <c r="P756" s="21">
        <v>927.2</v>
      </c>
      <c r="Q756" s="21">
        <v>6.0705710000000003E-2</v>
      </c>
      <c r="R756" s="21"/>
      <c r="S756" s="21"/>
      <c r="T756" s="21"/>
      <c r="U756" s="21">
        <v>927.2</v>
      </c>
      <c r="V756" s="21">
        <v>0.144588049</v>
      </c>
    </row>
    <row r="757" spans="1:22" ht="15.75" x14ac:dyDescent="0.25">
      <c r="A757" s="21"/>
      <c r="B757" s="21">
        <v>927.9</v>
      </c>
      <c r="C757" s="21">
        <v>0.126572348</v>
      </c>
      <c r="D757" s="21"/>
      <c r="E757" s="21"/>
      <c r="F757" s="21">
        <v>927.9</v>
      </c>
      <c r="G757" s="21">
        <v>0.127157199</v>
      </c>
      <c r="H757" s="21"/>
      <c r="I757" s="21"/>
      <c r="J757" s="21"/>
      <c r="K757" s="21">
        <v>927.9</v>
      </c>
      <c r="L757" s="21">
        <v>6.3366095999999997E-2</v>
      </c>
      <c r="M757" s="21"/>
      <c r="N757" s="21"/>
      <c r="O757" s="21"/>
      <c r="P757" s="21">
        <v>927.9</v>
      </c>
      <c r="Q757" s="21">
        <v>6.0430854999999999E-2</v>
      </c>
      <c r="R757" s="21"/>
      <c r="S757" s="21"/>
      <c r="T757" s="21"/>
      <c r="U757" s="21">
        <v>927.9</v>
      </c>
      <c r="V757" s="21">
        <v>0.143438756</v>
      </c>
    </row>
    <row r="758" spans="1:22" ht="15.75" x14ac:dyDescent="0.25">
      <c r="A758" s="21"/>
      <c r="B758" s="21">
        <v>928.6</v>
      </c>
      <c r="C758" s="21">
        <v>0.127327365</v>
      </c>
      <c r="D758" s="21"/>
      <c r="E758" s="21"/>
      <c r="F758" s="21">
        <v>928.6</v>
      </c>
      <c r="G758" s="21">
        <v>0.12611958500000001</v>
      </c>
      <c r="H758" s="21"/>
      <c r="I758" s="21"/>
      <c r="J758" s="21"/>
      <c r="K758" s="21">
        <v>928.6</v>
      </c>
      <c r="L758" s="21">
        <v>6.3152966000000005E-2</v>
      </c>
      <c r="M758" s="21"/>
      <c r="N758" s="21"/>
      <c r="O758" s="21"/>
      <c r="P758" s="21">
        <v>928.6</v>
      </c>
      <c r="Q758" s="21">
        <v>5.9726441999999998E-2</v>
      </c>
      <c r="R758" s="21"/>
      <c r="S758" s="21"/>
      <c r="T758" s="21"/>
      <c r="U758" s="21">
        <v>928.6</v>
      </c>
      <c r="V758" s="21">
        <v>0.14343224199999999</v>
      </c>
    </row>
    <row r="759" spans="1:22" ht="15.75" x14ac:dyDescent="0.25">
      <c r="A759" s="21"/>
      <c r="B759" s="21">
        <v>929.3</v>
      </c>
      <c r="C759" s="21">
        <v>0.12843779999999999</v>
      </c>
      <c r="D759" s="21"/>
      <c r="E759" s="21"/>
      <c r="F759" s="21">
        <v>929.3</v>
      </c>
      <c r="G759" s="21">
        <v>0.12597328499999999</v>
      </c>
      <c r="H759" s="21"/>
      <c r="I759" s="21"/>
      <c r="J759" s="21"/>
      <c r="K759" s="21">
        <v>929.3</v>
      </c>
      <c r="L759" s="21">
        <v>6.2703113000000005E-2</v>
      </c>
      <c r="M759" s="21"/>
      <c r="N759" s="21"/>
      <c r="O759" s="21"/>
      <c r="P759" s="21">
        <v>929.3</v>
      </c>
      <c r="Q759" s="21">
        <v>5.9786359999999997E-2</v>
      </c>
      <c r="R759" s="21"/>
      <c r="S759" s="21"/>
      <c r="T759" s="21"/>
      <c r="U759" s="21">
        <v>929.3</v>
      </c>
      <c r="V759" s="21">
        <v>0.14414964699999999</v>
      </c>
    </row>
    <row r="760" spans="1:22" ht="15.75" x14ac:dyDescent="0.25">
      <c r="A760" s="21"/>
      <c r="B760" s="21">
        <v>930</v>
      </c>
      <c r="C760" s="21">
        <v>0.12887632600000001</v>
      </c>
      <c r="D760" s="21"/>
      <c r="E760" s="21"/>
      <c r="F760" s="21">
        <v>930</v>
      </c>
      <c r="G760" s="21">
        <v>0.12588316599999999</v>
      </c>
      <c r="H760" s="21"/>
      <c r="I760" s="21"/>
      <c r="J760" s="21"/>
      <c r="K760" s="21">
        <v>930</v>
      </c>
      <c r="L760" s="21">
        <v>6.2398235000000003E-2</v>
      </c>
      <c r="M760" s="21"/>
      <c r="N760" s="21"/>
      <c r="O760" s="21"/>
      <c r="P760" s="21">
        <v>930</v>
      </c>
      <c r="Q760" s="21">
        <v>5.8789431000000003E-2</v>
      </c>
      <c r="R760" s="21"/>
      <c r="S760" s="21"/>
      <c r="T760" s="21"/>
      <c r="U760" s="21">
        <v>930</v>
      </c>
      <c r="V760" s="21">
        <v>0.14385083500000001</v>
      </c>
    </row>
    <row r="761" spans="1:22" ht="15.75" x14ac:dyDescent="0.25">
      <c r="A761" s="21"/>
      <c r="B761" s="21">
        <v>930.7</v>
      </c>
      <c r="C761" s="21">
        <v>0.126816604</v>
      </c>
      <c r="D761" s="21"/>
      <c r="E761" s="21"/>
      <c r="F761" s="21">
        <v>930.7</v>
      </c>
      <c r="G761" s="21">
        <v>0.12582128300000001</v>
      </c>
      <c r="H761" s="21"/>
      <c r="I761" s="21"/>
      <c r="J761" s="21"/>
      <c r="K761" s="21">
        <v>930.7</v>
      </c>
      <c r="L761" s="21">
        <v>6.1194113000000001E-2</v>
      </c>
      <c r="M761" s="21"/>
      <c r="N761" s="21"/>
      <c r="O761" s="21"/>
      <c r="P761" s="21">
        <v>930.7</v>
      </c>
      <c r="Q761" s="21">
        <v>5.7366193000000003E-2</v>
      </c>
      <c r="R761" s="21"/>
      <c r="S761" s="21"/>
      <c r="T761" s="21"/>
      <c r="U761" s="21">
        <v>930.7</v>
      </c>
      <c r="V761" s="21">
        <v>0.14130800700000001</v>
      </c>
    </row>
    <row r="762" spans="1:22" ht="15.75" x14ac:dyDescent="0.25">
      <c r="A762" s="21"/>
      <c r="B762" s="21">
        <v>931.4</v>
      </c>
      <c r="C762" s="21">
        <v>0.126723903</v>
      </c>
      <c r="D762" s="21"/>
      <c r="E762" s="21"/>
      <c r="F762" s="21">
        <v>931.4</v>
      </c>
      <c r="G762" s="21">
        <v>0.124881361</v>
      </c>
      <c r="H762" s="21"/>
      <c r="I762" s="21"/>
      <c r="J762" s="21"/>
      <c r="K762" s="21">
        <v>931.4</v>
      </c>
      <c r="L762" s="21">
        <v>6.0802851999999998E-2</v>
      </c>
      <c r="M762" s="21"/>
      <c r="N762" s="21"/>
      <c r="O762" s="21"/>
      <c r="P762" s="21">
        <v>931.4</v>
      </c>
      <c r="Q762" s="21">
        <v>5.6726285000000001E-2</v>
      </c>
      <c r="R762" s="21"/>
      <c r="S762" s="21"/>
      <c r="T762" s="21"/>
      <c r="U762" s="21">
        <v>931.4</v>
      </c>
      <c r="V762" s="21">
        <v>0.140740638</v>
      </c>
    </row>
    <row r="763" spans="1:22" ht="15.75" x14ac:dyDescent="0.25">
      <c r="A763" s="21"/>
      <c r="B763" s="21">
        <v>932.1</v>
      </c>
      <c r="C763" s="21">
        <v>0.12598515499999999</v>
      </c>
      <c r="D763" s="21"/>
      <c r="E763" s="21"/>
      <c r="F763" s="21">
        <v>932.1</v>
      </c>
      <c r="G763" s="21">
        <v>0.12414968799999999</v>
      </c>
      <c r="H763" s="21"/>
      <c r="I763" s="21"/>
      <c r="J763" s="21"/>
      <c r="K763" s="21">
        <v>932.1</v>
      </c>
      <c r="L763" s="21">
        <v>5.9161247E-2</v>
      </c>
      <c r="M763" s="21"/>
      <c r="N763" s="21"/>
      <c r="O763" s="21"/>
      <c r="P763" s="21">
        <v>932.1</v>
      </c>
      <c r="Q763" s="21">
        <v>5.5740124000000002E-2</v>
      </c>
      <c r="R763" s="21"/>
      <c r="S763" s="21"/>
      <c r="T763" s="21"/>
      <c r="U763" s="21">
        <v>932.1</v>
      </c>
      <c r="V763" s="21">
        <v>0.13996660699999999</v>
      </c>
    </row>
    <row r="764" spans="1:22" ht="15.75" x14ac:dyDescent="0.25">
      <c r="A764" s="21"/>
      <c r="B764" s="21">
        <v>932.8</v>
      </c>
      <c r="C764" s="21">
        <v>0.126333316</v>
      </c>
      <c r="D764" s="21"/>
      <c r="E764" s="21"/>
      <c r="F764" s="21">
        <v>932.8</v>
      </c>
      <c r="G764" s="21">
        <v>0.12368420500000001</v>
      </c>
      <c r="H764" s="21"/>
      <c r="I764" s="21"/>
      <c r="J764" s="21"/>
      <c r="K764" s="21">
        <v>932.8</v>
      </c>
      <c r="L764" s="21">
        <v>5.7989972000000001E-2</v>
      </c>
      <c r="M764" s="21"/>
      <c r="N764" s="21"/>
      <c r="O764" s="21"/>
      <c r="P764" s="21">
        <v>932.8</v>
      </c>
      <c r="Q764" s="21">
        <v>5.4604276E-2</v>
      </c>
      <c r="R764" s="21"/>
      <c r="S764" s="21"/>
      <c r="T764" s="21"/>
      <c r="U764" s="21">
        <v>932.8</v>
      </c>
      <c r="V764" s="21">
        <v>0.13774419299999999</v>
      </c>
    </row>
    <row r="765" spans="1:22" ht="15.75" x14ac:dyDescent="0.25">
      <c r="A765" s="21"/>
      <c r="B765" s="21">
        <v>933.5</v>
      </c>
      <c r="C765" s="21">
        <v>0.12567482599999999</v>
      </c>
      <c r="D765" s="21"/>
      <c r="E765" s="21"/>
      <c r="F765" s="21">
        <v>933.5</v>
      </c>
      <c r="G765" s="21">
        <v>0.122919582</v>
      </c>
      <c r="H765" s="21"/>
      <c r="I765" s="21"/>
      <c r="J765" s="21"/>
      <c r="K765" s="21">
        <v>933.5</v>
      </c>
      <c r="L765" s="21">
        <v>5.6841419999999997E-2</v>
      </c>
      <c r="M765" s="21"/>
      <c r="N765" s="21"/>
      <c r="O765" s="21"/>
      <c r="P765" s="21">
        <v>933.5</v>
      </c>
      <c r="Q765" s="21">
        <v>5.2624790999999997E-2</v>
      </c>
      <c r="R765" s="21"/>
      <c r="S765" s="21"/>
      <c r="T765" s="21"/>
      <c r="U765" s="21">
        <v>933.5</v>
      </c>
      <c r="V765" s="21">
        <v>0.13503257199999999</v>
      </c>
    </row>
    <row r="766" spans="1:22" ht="15.75" x14ac:dyDescent="0.25">
      <c r="A766" s="21"/>
      <c r="B766" s="21">
        <v>934.2</v>
      </c>
      <c r="C766" s="21">
        <v>0.12532130899999999</v>
      </c>
      <c r="D766" s="21"/>
      <c r="E766" s="21"/>
      <c r="F766" s="21">
        <v>934.2</v>
      </c>
      <c r="G766" s="21">
        <v>0.121950612</v>
      </c>
      <c r="H766" s="21"/>
      <c r="I766" s="21"/>
      <c r="J766" s="21"/>
      <c r="K766" s="21">
        <v>934.2</v>
      </c>
      <c r="L766" s="21">
        <v>5.6380120999999998E-2</v>
      </c>
      <c r="M766" s="21"/>
      <c r="N766" s="21"/>
      <c r="O766" s="21"/>
      <c r="P766" s="21">
        <v>934.2</v>
      </c>
      <c r="Q766" s="21">
        <v>5.0626996E-2</v>
      </c>
      <c r="R766" s="21"/>
      <c r="S766" s="21"/>
      <c r="T766" s="21"/>
      <c r="U766" s="21">
        <v>934.2</v>
      </c>
      <c r="V766" s="21">
        <v>0.132397875</v>
      </c>
    </row>
    <row r="767" spans="1:22" ht="15.75" x14ac:dyDescent="0.25">
      <c r="A767" s="21"/>
      <c r="B767" s="21">
        <v>934.9</v>
      </c>
      <c r="C767" s="21">
        <v>0.12557992300000001</v>
      </c>
      <c r="D767" s="21"/>
      <c r="E767" s="21"/>
      <c r="F767" s="21">
        <v>934.9</v>
      </c>
      <c r="G767" s="21">
        <v>0.121693173</v>
      </c>
      <c r="H767" s="21"/>
      <c r="I767" s="21"/>
      <c r="J767" s="21"/>
      <c r="K767" s="21">
        <v>934.9</v>
      </c>
      <c r="L767" s="21">
        <v>5.5407418E-2</v>
      </c>
      <c r="M767" s="21"/>
      <c r="N767" s="21"/>
      <c r="O767" s="21"/>
      <c r="P767" s="21">
        <v>934.9</v>
      </c>
      <c r="Q767" s="21">
        <v>4.9604431999999997E-2</v>
      </c>
      <c r="R767" s="21"/>
      <c r="S767" s="21"/>
      <c r="T767" s="21"/>
      <c r="U767" s="21">
        <v>934.9</v>
      </c>
      <c r="V767" s="21">
        <v>0.13190238600000001</v>
      </c>
    </row>
    <row r="768" spans="1:22" ht="15.75" x14ac:dyDescent="0.25">
      <c r="A768" s="21"/>
      <c r="B768" s="21">
        <v>935.6</v>
      </c>
      <c r="C768" s="21">
        <v>0.124411244</v>
      </c>
      <c r="D768" s="21"/>
      <c r="E768" s="21"/>
      <c r="F768" s="21">
        <v>935.6</v>
      </c>
      <c r="G768" s="21">
        <v>0.120782761</v>
      </c>
      <c r="H768" s="21"/>
      <c r="I768" s="21"/>
      <c r="J768" s="21"/>
      <c r="K768" s="21">
        <v>935.6</v>
      </c>
      <c r="L768" s="21">
        <v>5.3214640000000001E-2</v>
      </c>
      <c r="M768" s="21"/>
      <c r="N768" s="21"/>
      <c r="O768" s="21"/>
      <c r="P768" s="21">
        <v>935.6</v>
      </c>
      <c r="Q768" s="21">
        <v>4.7464840000000001E-2</v>
      </c>
      <c r="R768" s="21"/>
      <c r="S768" s="21"/>
      <c r="T768" s="21"/>
      <c r="U768" s="21">
        <v>935.6</v>
      </c>
      <c r="V768" s="21">
        <v>0.12947391899999999</v>
      </c>
    </row>
    <row r="769" spans="1:22" ht="15.75" x14ac:dyDescent="0.25">
      <c r="A769" s="21"/>
      <c r="B769" s="21">
        <v>936.3</v>
      </c>
      <c r="C769" s="21">
        <v>0.124258145</v>
      </c>
      <c r="D769" s="21"/>
      <c r="E769" s="21"/>
      <c r="F769" s="21">
        <v>936.3</v>
      </c>
      <c r="G769" s="21">
        <v>0.120291077</v>
      </c>
      <c r="H769" s="21"/>
      <c r="I769" s="21"/>
      <c r="J769" s="21"/>
      <c r="K769" s="21">
        <v>936.3</v>
      </c>
      <c r="L769" s="21">
        <v>5.1845167999999997E-2</v>
      </c>
      <c r="M769" s="21"/>
      <c r="N769" s="21"/>
      <c r="O769" s="21"/>
      <c r="P769" s="21">
        <v>936.3</v>
      </c>
      <c r="Q769" s="21">
        <v>4.6318552999999998E-2</v>
      </c>
      <c r="R769" s="21"/>
      <c r="S769" s="21"/>
      <c r="T769" s="21"/>
      <c r="U769" s="21">
        <v>936.3</v>
      </c>
      <c r="V769" s="21">
        <v>0.128307373</v>
      </c>
    </row>
    <row r="770" spans="1:22" ht="15.75" x14ac:dyDescent="0.25">
      <c r="A770" s="21"/>
      <c r="B770" s="21">
        <v>937</v>
      </c>
      <c r="C770" s="21">
        <v>0.12358693599999999</v>
      </c>
      <c r="D770" s="21"/>
      <c r="E770" s="21"/>
      <c r="F770" s="21">
        <v>937</v>
      </c>
      <c r="G770" s="21">
        <v>0.11848001399999999</v>
      </c>
      <c r="H770" s="21"/>
      <c r="I770" s="21"/>
      <c r="J770" s="21"/>
      <c r="K770" s="21">
        <v>937</v>
      </c>
      <c r="L770" s="21">
        <v>5.0488773000000001E-2</v>
      </c>
      <c r="M770" s="21"/>
      <c r="N770" s="21"/>
      <c r="O770" s="21"/>
      <c r="P770" s="21">
        <v>937</v>
      </c>
      <c r="Q770" s="21">
        <v>4.4297077999999997E-2</v>
      </c>
      <c r="R770" s="21"/>
      <c r="S770" s="21"/>
      <c r="T770" s="21"/>
      <c r="U770" s="21">
        <v>937</v>
      </c>
      <c r="V770" s="21">
        <v>0.12624840100000001</v>
      </c>
    </row>
    <row r="771" spans="1:22" ht="15.75" x14ac:dyDescent="0.25">
      <c r="A771" s="21"/>
      <c r="B771" s="21">
        <v>937.6</v>
      </c>
      <c r="C771" s="21">
        <v>0.123574637</v>
      </c>
      <c r="D771" s="21"/>
      <c r="E771" s="21"/>
      <c r="F771" s="21">
        <v>937.6</v>
      </c>
      <c r="G771" s="21">
        <v>0.118072947</v>
      </c>
      <c r="H771" s="21"/>
      <c r="I771" s="21"/>
      <c r="J771" s="21"/>
      <c r="K771" s="21">
        <v>937.6</v>
      </c>
      <c r="L771" s="21">
        <v>4.8679381000000001E-2</v>
      </c>
      <c r="M771" s="21"/>
      <c r="N771" s="21"/>
      <c r="O771" s="21"/>
      <c r="P771" s="21">
        <v>937.6</v>
      </c>
      <c r="Q771" s="21">
        <v>4.3189402000000002E-2</v>
      </c>
      <c r="R771" s="21"/>
      <c r="S771" s="21"/>
      <c r="T771" s="21"/>
      <c r="U771" s="21">
        <v>937.6</v>
      </c>
      <c r="V771" s="21">
        <v>0.124250476</v>
      </c>
    </row>
    <row r="772" spans="1:22" ht="15.75" x14ac:dyDescent="0.25">
      <c r="A772" s="21"/>
      <c r="B772" s="21">
        <v>938.3</v>
      </c>
      <c r="C772" s="21">
        <v>0.123159271</v>
      </c>
      <c r="D772" s="21"/>
      <c r="E772" s="21"/>
      <c r="F772" s="21">
        <v>938.3</v>
      </c>
      <c r="G772" s="21">
        <v>0.117256496</v>
      </c>
      <c r="H772" s="21"/>
      <c r="I772" s="21"/>
      <c r="J772" s="21"/>
      <c r="K772" s="21">
        <v>938.3</v>
      </c>
      <c r="L772" s="21">
        <v>4.6493146999999999E-2</v>
      </c>
      <c r="M772" s="21"/>
      <c r="N772" s="21"/>
      <c r="O772" s="21"/>
      <c r="P772" s="21">
        <v>938.3</v>
      </c>
      <c r="Q772" s="21">
        <v>4.0609918000000002E-2</v>
      </c>
      <c r="R772" s="21"/>
      <c r="S772" s="21"/>
      <c r="T772" s="21"/>
      <c r="U772" s="21">
        <v>938.3</v>
      </c>
      <c r="V772" s="21">
        <v>0.12033403199999999</v>
      </c>
    </row>
    <row r="773" spans="1:22" ht="15.75" x14ac:dyDescent="0.25">
      <c r="A773" s="21"/>
      <c r="B773" s="21">
        <v>939</v>
      </c>
      <c r="C773" s="21">
        <v>0.122929683</v>
      </c>
      <c r="D773" s="21"/>
      <c r="E773" s="21"/>
      <c r="F773" s="21">
        <v>939</v>
      </c>
      <c r="G773" s="21">
        <v>0.116955304</v>
      </c>
      <c r="H773" s="21"/>
      <c r="I773" s="21"/>
      <c r="J773" s="21"/>
      <c r="K773" s="21">
        <v>939</v>
      </c>
      <c r="L773" s="21">
        <v>4.4861939000000003E-2</v>
      </c>
      <c r="M773" s="21"/>
      <c r="N773" s="21"/>
      <c r="O773" s="21"/>
      <c r="P773" s="21">
        <v>939</v>
      </c>
      <c r="Q773" s="21">
        <v>3.8545894999999997E-2</v>
      </c>
      <c r="R773" s="21"/>
      <c r="S773" s="21"/>
      <c r="T773" s="21"/>
      <c r="U773" s="21">
        <v>939</v>
      </c>
      <c r="V773" s="21">
        <v>0.117737247</v>
      </c>
    </row>
    <row r="774" spans="1:22" ht="15.75" x14ac:dyDescent="0.25">
      <c r="A774" s="21"/>
      <c r="B774" s="21">
        <v>939.8</v>
      </c>
      <c r="C774" s="21">
        <v>0.12316337199999999</v>
      </c>
      <c r="D774" s="21"/>
      <c r="E774" s="21"/>
      <c r="F774" s="21">
        <v>939.8</v>
      </c>
      <c r="G774" s="21">
        <v>0.114894208</v>
      </c>
      <c r="H774" s="21"/>
      <c r="I774" s="21"/>
      <c r="J774" s="21"/>
      <c r="K774" s="21">
        <v>939.8</v>
      </c>
      <c r="L774" s="21">
        <v>4.3814747000000001E-2</v>
      </c>
      <c r="M774" s="21"/>
      <c r="N774" s="21"/>
      <c r="O774" s="21"/>
      <c r="P774" s="21">
        <v>939.8</v>
      </c>
      <c r="Q774" s="21">
        <v>3.6909543000000003E-2</v>
      </c>
      <c r="R774" s="21"/>
      <c r="S774" s="21"/>
      <c r="T774" s="21"/>
      <c r="U774" s="21">
        <v>939.8</v>
      </c>
      <c r="V774" s="21">
        <v>0.116020439</v>
      </c>
    </row>
    <row r="775" spans="1:22" ht="15.75" x14ac:dyDescent="0.25">
      <c r="A775" s="21"/>
      <c r="B775" s="21">
        <v>940.4</v>
      </c>
      <c r="C775" s="21">
        <v>0.122390688</v>
      </c>
      <c r="D775" s="21"/>
      <c r="E775" s="21"/>
      <c r="F775" s="21">
        <v>940.4</v>
      </c>
      <c r="G775" s="21">
        <v>0.11342841100000001</v>
      </c>
      <c r="H775" s="21"/>
      <c r="I775" s="21"/>
      <c r="J775" s="21"/>
      <c r="K775" s="21">
        <v>940.4</v>
      </c>
      <c r="L775" s="21">
        <v>4.1772166999999999E-2</v>
      </c>
      <c r="M775" s="21"/>
      <c r="N775" s="21"/>
      <c r="O775" s="21"/>
      <c r="P775" s="21">
        <v>940.4</v>
      </c>
      <c r="Q775" s="21">
        <v>3.5306842999999997E-2</v>
      </c>
      <c r="R775" s="21"/>
      <c r="S775" s="21"/>
      <c r="T775" s="21"/>
      <c r="U775" s="21">
        <v>940.4</v>
      </c>
      <c r="V775" s="21">
        <v>0.114447856</v>
      </c>
    </row>
    <row r="776" spans="1:22" ht="15.75" x14ac:dyDescent="0.25">
      <c r="A776" s="21"/>
      <c r="B776" s="21">
        <v>941.1</v>
      </c>
      <c r="C776" s="21">
        <v>0.121097231</v>
      </c>
      <c r="D776" s="21"/>
      <c r="E776" s="21"/>
      <c r="F776" s="21">
        <v>941.1</v>
      </c>
      <c r="G776" s="21">
        <v>0.11284751799999999</v>
      </c>
      <c r="H776" s="21"/>
      <c r="I776" s="21"/>
      <c r="J776" s="21"/>
      <c r="K776" s="21">
        <v>941.1</v>
      </c>
      <c r="L776" s="21">
        <v>3.9932071999999999E-2</v>
      </c>
      <c r="M776" s="21"/>
      <c r="N776" s="21"/>
      <c r="O776" s="21"/>
      <c r="P776" s="21">
        <v>941.1</v>
      </c>
      <c r="Q776" s="21">
        <v>3.3936056999999999E-2</v>
      </c>
      <c r="R776" s="21"/>
      <c r="S776" s="21"/>
      <c r="T776" s="21"/>
      <c r="U776" s="21">
        <v>941.1</v>
      </c>
      <c r="V776" s="21">
        <v>0.11210693200000001</v>
      </c>
    </row>
    <row r="777" spans="1:22" ht="15.75" x14ac:dyDescent="0.25">
      <c r="A777" s="21"/>
      <c r="B777" s="21">
        <v>941.8</v>
      </c>
      <c r="C777" s="21">
        <v>0.1197493</v>
      </c>
      <c r="D777" s="21"/>
      <c r="E777" s="21"/>
      <c r="F777" s="21">
        <v>941.8</v>
      </c>
      <c r="G777" s="21">
        <v>0.112387684</v>
      </c>
      <c r="H777" s="21"/>
      <c r="I777" s="21"/>
      <c r="J777" s="21"/>
      <c r="K777" s="21">
        <v>941.8</v>
      </c>
      <c r="L777" s="21">
        <v>3.7402188000000003E-2</v>
      </c>
      <c r="M777" s="21"/>
      <c r="N777" s="21"/>
      <c r="O777" s="21"/>
      <c r="P777" s="21">
        <v>941.8</v>
      </c>
      <c r="Q777" s="21">
        <v>3.0992958000000001E-2</v>
      </c>
      <c r="R777" s="21"/>
      <c r="S777" s="21"/>
      <c r="T777" s="21"/>
      <c r="U777" s="21">
        <v>941.8</v>
      </c>
      <c r="V777" s="21">
        <v>0.10812075</v>
      </c>
    </row>
    <row r="778" spans="1:22" ht="15.75" x14ac:dyDescent="0.25">
      <c r="A778" s="21"/>
      <c r="B778" s="21">
        <v>942.5</v>
      </c>
      <c r="C778" s="21">
        <v>0.119848473</v>
      </c>
      <c r="D778" s="21"/>
      <c r="E778" s="21"/>
      <c r="F778" s="21">
        <v>942.5</v>
      </c>
      <c r="G778" s="21">
        <v>0.11183180099999999</v>
      </c>
      <c r="H778" s="21"/>
      <c r="I778" s="21"/>
      <c r="J778" s="21"/>
      <c r="K778" s="21">
        <v>942.5</v>
      </c>
      <c r="L778" s="21">
        <v>3.6549076999999999E-2</v>
      </c>
      <c r="M778" s="21"/>
      <c r="N778" s="21"/>
      <c r="O778" s="21"/>
      <c r="P778" s="21">
        <v>942.5</v>
      </c>
      <c r="Q778" s="21">
        <v>2.8883111999999999E-2</v>
      </c>
      <c r="R778" s="21"/>
      <c r="S778" s="21"/>
      <c r="T778" s="21"/>
      <c r="U778" s="21">
        <v>942.5</v>
      </c>
      <c r="V778" s="21">
        <v>0.105717086</v>
      </c>
    </row>
    <row r="779" spans="1:22" ht="15.75" x14ac:dyDescent="0.25">
      <c r="A779" s="21"/>
      <c r="B779" s="21">
        <v>943.2</v>
      </c>
      <c r="C779" s="21">
        <v>0.119893123</v>
      </c>
      <c r="D779" s="21"/>
      <c r="E779" s="21"/>
      <c r="F779" s="21">
        <v>943.2</v>
      </c>
      <c r="G779" s="21">
        <v>0.110238213</v>
      </c>
      <c r="H779" s="21"/>
      <c r="I779" s="21"/>
      <c r="J779" s="21"/>
      <c r="K779" s="21">
        <v>943.2</v>
      </c>
      <c r="L779" s="21">
        <v>3.4471042E-2</v>
      </c>
      <c r="M779" s="21"/>
      <c r="N779" s="21"/>
      <c r="O779" s="21"/>
      <c r="P779" s="21">
        <v>943.2</v>
      </c>
      <c r="Q779" s="21">
        <v>2.6574112E-2</v>
      </c>
      <c r="R779" s="21"/>
      <c r="S779" s="21"/>
      <c r="T779" s="21"/>
      <c r="U779" s="21">
        <v>943.2</v>
      </c>
      <c r="V779" s="21">
        <v>0.102665954</v>
      </c>
    </row>
    <row r="780" spans="1:22" ht="15.75" x14ac:dyDescent="0.25">
      <c r="A780" s="21"/>
      <c r="B780" s="21">
        <v>943.9</v>
      </c>
      <c r="C780" s="21">
        <v>0.119443831</v>
      </c>
      <c r="D780" s="21"/>
      <c r="E780" s="21"/>
      <c r="F780" s="21">
        <v>943.9</v>
      </c>
      <c r="G780" s="21">
        <v>0.110505691</v>
      </c>
      <c r="H780" s="21"/>
      <c r="I780" s="21"/>
      <c r="J780" s="21"/>
      <c r="K780" s="21">
        <v>943.9</v>
      </c>
      <c r="L780" s="21">
        <v>3.3015526000000003E-2</v>
      </c>
      <c r="M780" s="21"/>
      <c r="N780" s="21"/>
      <c r="O780" s="21"/>
      <c r="P780" s="21">
        <v>943.9</v>
      </c>
      <c r="Q780" s="21">
        <v>2.5363374000000001E-2</v>
      </c>
      <c r="R780" s="21"/>
      <c r="S780" s="21"/>
      <c r="T780" s="21"/>
      <c r="U780" s="21">
        <v>943.9</v>
      </c>
      <c r="V780" s="21">
        <v>0.10170156499999999</v>
      </c>
    </row>
    <row r="781" spans="1:22" ht="15.75" x14ac:dyDescent="0.25">
      <c r="A781" s="21"/>
      <c r="B781" s="21">
        <v>944.6</v>
      </c>
      <c r="C781" s="21">
        <v>0.118769974</v>
      </c>
      <c r="D781" s="21"/>
      <c r="E781" s="21"/>
      <c r="F781" s="21">
        <v>944.6</v>
      </c>
      <c r="G781" s="21">
        <v>0.110729653</v>
      </c>
      <c r="H781" s="21"/>
      <c r="I781" s="21"/>
      <c r="J781" s="21"/>
      <c r="K781" s="21">
        <v>944.6</v>
      </c>
      <c r="L781" s="21">
        <v>3.1319945000000002E-2</v>
      </c>
      <c r="M781" s="21"/>
      <c r="N781" s="21"/>
      <c r="O781" s="21"/>
      <c r="P781" s="21">
        <v>944.6</v>
      </c>
      <c r="Q781" s="21">
        <v>2.4137262999999999E-2</v>
      </c>
      <c r="R781" s="21"/>
      <c r="S781" s="21"/>
      <c r="T781" s="21"/>
      <c r="U781" s="21">
        <v>944.6</v>
      </c>
      <c r="V781" s="21">
        <v>9.8819365000000006E-2</v>
      </c>
    </row>
    <row r="782" spans="1:22" ht="15.75" x14ac:dyDescent="0.25">
      <c r="A782" s="21"/>
      <c r="B782" s="21">
        <v>945.3</v>
      </c>
      <c r="C782" s="21">
        <v>0.11933041699999999</v>
      </c>
      <c r="D782" s="21"/>
      <c r="E782" s="21"/>
      <c r="F782" s="21">
        <v>945.3</v>
      </c>
      <c r="G782" s="21">
        <v>0.110396303</v>
      </c>
      <c r="H782" s="21"/>
      <c r="I782" s="21"/>
      <c r="J782" s="21"/>
      <c r="K782" s="21">
        <v>945.3</v>
      </c>
      <c r="L782" s="21">
        <v>2.9809570000000001E-2</v>
      </c>
      <c r="M782" s="21"/>
      <c r="N782" s="21"/>
      <c r="O782" s="21"/>
      <c r="P782" s="21">
        <v>945.3</v>
      </c>
      <c r="Q782" s="21">
        <v>2.2212553999999999E-2</v>
      </c>
      <c r="R782" s="21"/>
      <c r="S782" s="21"/>
      <c r="T782" s="21"/>
      <c r="U782" s="21">
        <v>945.3</v>
      </c>
      <c r="V782" s="21">
        <v>9.7391784999999995E-2</v>
      </c>
    </row>
    <row r="783" spans="1:22" ht="15.75" x14ac:dyDescent="0.25">
      <c r="A783" s="21"/>
      <c r="B783" s="21">
        <v>946</v>
      </c>
      <c r="C783" s="21">
        <v>0.120446815</v>
      </c>
      <c r="D783" s="21"/>
      <c r="E783" s="21"/>
      <c r="F783" s="21">
        <v>946</v>
      </c>
      <c r="G783" s="21">
        <v>0.108620091</v>
      </c>
      <c r="H783" s="21"/>
      <c r="I783" s="21"/>
      <c r="J783" s="21"/>
      <c r="K783" s="21">
        <v>946</v>
      </c>
      <c r="L783" s="21">
        <v>2.8780606E-2</v>
      </c>
      <c r="M783" s="21"/>
      <c r="N783" s="21"/>
      <c r="O783" s="21"/>
      <c r="P783" s="21">
        <v>946</v>
      </c>
      <c r="Q783" s="21">
        <v>2.1309663999999999E-2</v>
      </c>
      <c r="R783" s="21"/>
      <c r="S783" s="21"/>
      <c r="T783" s="21"/>
      <c r="U783" s="21">
        <v>946</v>
      </c>
      <c r="V783" s="21">
        <v>9.4731251000000002E-2</v>
      </c>
    </row>
    <row r="784" spans="1:22" ht="15.75" x14ac:dyDescent="0.25">
      <c r="A784" s="21"/>
      <c r="B784" s="21">
        <v>946.7</v>
      </c>
      <c r="C784" s="21">
        <v>0.120572654</v>
      </c>
      <c r="D784" s="21"/>
      <c r="E784" s="21"/>
      <c r="F784" s="21">
        <v>946.7</v>
      </c>
      <c r="G784" s="21">
        <v>0.10778768399999999</v>
      </c>
      <c r="H784" s="21"/>
      <c r="I784" s="21"/>
      <c r="J784" s="21"/>
      <c r="K784" s="21">
        <v>946.7</v>
      </c>
      <c r="L784" s="21">
        <v>2.7131189999999999E-2</v>
      </c>
      <c r="M784" s="21"/>
      <c r="N784" s="21"/>
      <c r="O784" s="21"/>
      <c r="P784" s="21">
        <v>946.7</v>
      </c>
      <c r="Q784" s="21">
        <v>1.9264989E-2</v>
      </c>
      <c r="R784" s="21"/>
      <c r="S784" s="21"/>
      <c r="T784" s="21"/>
      <c r="U784" s="21">
        <v>946.7</v>
      </c>
      <c r="V784" s="21">
        <v>9.3142132000000002E-2</v>
      </c>
    </row>
    <row r="785" spans="1:22" ht="15.75" x14ac:dyDescent="0.25">
      <c r="A785" s="21"/>
      <c r="B785" s="21">
        <v>947.4</v>
      </c>
      <c r="C785" s="21">
        <v>0.119635678</v>
      </c>
      <c r="D785" s="21"/>
      <c r="E785" s="21"/>
      <c r="F785" s="21">
        <v>947.4</v>
      </c>
      <c r="G785" s="21">
        <v>0.107678649</v>
      </c>
      <c r="H785" s="21"/>
      <c r="I785" s="21"/>
      <c r="J785" s="21"/>
      <c r="K785" s="21">
        <v>947.4</v>
      </c>
      <c r="L785" s="21">
        <v>2.5366920000000001E-2</v>
      </c>
      <c r="M785" s="21"/>
      <c r="N785" s="21"/>
      <c r="O785" s="21"/>
      <c r="P785" s="21">
        <v>947.4</v>
      </c>
      <c r="Q785" s="21">
        <v>1.7778606999999998E-2</v>
      </c>
      <c r="R785" s="21"/>
      <c r="S785" s="21"/>
      <c r="T785" s="21"/>
      <c r="U785" s="21">
        <v>947.4</v>
      </c>
      <c r="V785" s="21">
        <v>9.0269248999999996E-2</v>
      </c>
    </row>
    <row r="786" spans="1:22" ht="15.75" x14ac:dyDescent="0.25">
      <c r="A786" s="21"/>
      <c r="B786" s="21">
        <v>948.1</v>
      </c>
      <c r="C786" s="21">
        <v>0.11870407600000001</v>
      </c>
      <c r="D786" s="21"/>
      <c r="E786" s="21"/>
      <c r="F786" s="21">
        <v>948.1</v>
      </c>
      <c r="G786" s="21">
        <v>0.10674818</v>
      </c>
      <c r="H786" s="21"/>
      <c r="I786" s="21"/>
      <c r="J786" s="21"/>
      <c r="K786" s="21">
        <v>948.1</v>
      </c>
      <c r="L786" s="21">
        <v>2.3378658E-2</v>
      </c>
      <c r="M786" s="21"/>
      <c r="N786" s="21"/>
      <c r="O786" s="21"/>
      <c r="P786" s="21">
        <v>948.1</v>
      </c>
      <c r="Q786" s="21">
        <v>1.3939376999999999E-2</v>
      </c>
      <c r="R786" s="21"/>
      <c r="S786" s="21"/>
      <c r="T786" s="21"/>
      <c r="U786" s="21">
        <v>948.1</v>
      </c>
      <c r="V786" s="21">
        <v>8.7407743999999996E-2</v>
      </c>
    </row>
    <row r="787" spans="1:22" ht="15.75" x14ac:dyDescent="0.25">
      <c r="A787" s="21"/>
      <c r="B787" s="21">
        <v>948.8</v>
      </c>
      <c r="C787" s="21">
        <v>0.11967425499999999</v>
      </c>
      <c r="D787" s="21"/>
      <c r="E787" s="21"/>
      <c r="F787" s="21">
        <v>948.8</v>
      </c>
      <c r="G787" s="21">
        <v>0.104855059</v>
      </c>
      <c r="H787" s="21"/>
      <c r="I787" s="21"/>
      <c r="J787" s="21"/>
      <c r="K787" s="21">
        <v>948.8</v>
      </c>
      <c r="L787" s="21">
        <v>2.1993924000000002E-2</v>
      </c>
      <c r="M787" s="21"/>
      <c r="N787" s="21"/>
      <c r="O787" s="21"/>
      <c r="P787" s="21">
        <v>948.8</v>
      </c>
      <c r="Q787" s="21">
        <v>1.2139865E-2</v>
      </c>
      <c r="R787" s="21"/>
      <c r="S787" s="21"/>
      <c r="T787" s="21"/>
      <c r="U787" s="21">
        <v>948.8</v>
      </c>
      <c r="V787" s="21">
        <v>8.4819699999999998E-2</v>
      </c>
    </row>
    <row r="788" spans="1:22" ht="15.75" x14ac:dyDescent="0.25">
      <c r="A788" s="21"/>
      <c r="B788" s="21">
        <v>949.5</v>
      </c>
      <c r="C788" s="21">
        <v>0.12023998700000001</v>
      </c>
      <c r="D788" s="21"/>
      <c r="E788" s="21"/>
      <c r="F788" s="21">
        <v>949.5</v>
      </c>
      <c r="G788" s="21">
        <v>0.10313106700000001</v>
      </c>
      <c r="H788" s="21"/>
      <c r="I788" s="21"/>
      <c r="J788" s="21"/>
      <c r="K788" s="21">
        <v>949.5</v>
      </c>
      <c r="L788" s="21">
        <v>2.1339634E-2</v>
      </c>
      <c r="M788" s="21"/>
      <c r="N788" s="21"/>
      <c r="O788" s="21"/>
      <c r="P788" s="21">
        <v>949.5</v>
      </c>
      <c r="Q788" s="21">
        <v>1.0317300999999999E-2</v>
      </c>
      <c r="R788" s="21"/>
      <c r="S788" s="21"/>
      <c r="T788" s="21"/>
      <c r="U788" s="21">
        <v>949.5</v>
      </c>
      <c r="V788" s="21">
        <v>8.3286618000000007E-2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6533E-D527-4F18-95B5-D97B883B4B34}">
  <dimension ref="A1:F55"/>
  <sheetViews>
    <sheetView tabSelected="1" workbookViewId="0">
      <selection activeCell="I40" sqref="I40"/>
    </sheetView>
  </sheetViews>
  <sheetFormatPr defaultRowHeight="15" x14ac:dyDescent="0.25"/>
  <sheetData>
    <row r="1" spans="1:6" x14ac:dyDescent="0.25">
      <c r="A1" t="s">
        <v>20</v>
      </c>
      <c r="C1" t="s">
        <v>24</v>
      </c>
      <c r="E1" t="s">
        <v>23</v>
      </c>
    </row>
    <row r="2" spans="1:6" x14ac:dyDescent="0.25">
      <c r="A2" t="s">
        <v>21</v>
      </c>
      <c r="B2" t="s">
        <v>22</v>
      </c>
      <c r="C2" t="s">
        <v>21</v>
      </c>
      <c r="D2" t="s">
        <v>22</v>
      </c>
      <c r="E2" t="s">
        <v>21</v>
      </c>
      <c r="F2" t="s">
        <v>22</v>
      </c>
    </row>
    <row r="3" spans="1:6" x14ac:dyDescent="0.25">
      <c r="A3">
        <v>335.15</v>
      </c>
      <c r="B3">
        <v>-9.1471999999999998</v>
      </c>
      <c r="C3">
        <v>293.14999999999998</v>
      </c>
      <c r="D3">
        <v>7.7069999999999999</v>
      </c>
      <c r="E3">
        <v>296.14999999999998</v>
      </c>
      <c r="F3">
        <v>5.2477</v>
      </c>
    </row>
    <row r="4" spans="1:6" x14ac:dyDescent="0.25">
      <c r="A4">
        <v>333.15</v>
      </c>
      <c r="B4">
        <v>-9.3618000000000006</v>
      </c>
      <c r="C4">
        <v>295.14999999999998</v>
      </c>
      <c r="D4">
        <v>7.7900999999999998</v>
      </c>
      <c r="E4">
        <v>299.14999999999998</v>
      </c>
      <c r="F4">
        <v>4.9631999999999996</v>
      </c>
    </row>
    <row r="5" spans="1:6" x14ac:dyDescent="0.25">
      <c r="A5">
        <v>327.14999999999998</v>
      </c>
      <c r="B5">
        <v>-9.2802000000000007</v>
      </c>
      <c r="C5">
        <v>299.14999999999998</v>
      </c>
      <c r="D5">
        <v>8.0678000000000001</v>
      </c>
      <c r="E5">
        <v>301.14999999999998</v>
      </c>
      <c r="F5">
        <v>5.3052000000000001</v>
      </c>
    </row>
    <row r="6" spans="1:6" x14ac:dyDescent="0.25">
      <c r="A6">
        <v>331.15</v>
      </c>
      <c r="B6">
        <v>-9.4217999999999993</v>
      </c>
      <c r="C6">
        <v>301.14999999999998</v>
      </c>
      <c r="D6">
        <v>8.1867000000000001</v>
      </c>
      <c r="E6">
        <v>303.14999999999998</v>
      </c>
      <c r="F6">
        <v>4.7119999999999997</v>
      </c>
    </row>
    <row r="7" spans="1:6" x14ac:dyDescent="0.25">
      <c r="A7">
        <v>333.15</v>
      </c>
      <c r="B7">
        <v>-8.7270000000000003</v>
      </c>
      <c r="C7">
        <v>303.14999999999998</v>
      </c>
      <c r="D7">
        <v>8.3161000000000005</v>
      </c>
      <c r="E7">
        <v>305.14999999999998</v>
      </c>
      <c r="F7">
        <v>4.2881999999999998</v>
      </c>
    </row>
    <row r="8" spans="1:6" x14ac:dyDescent="0.25">
      <c r="A8">
        <v>337.15</v>
      </c>
      <c r="B8">
        <v>-9.1044</v>
      </c>
      <c r="C8">
        <v>305.14999999999998</v>
      </c>
      <c r="D8">
        <v>8.2706999999999997</v>
      </c>
      <c r="E8">
        <v>305.14999999999998</v>
      </c>
      <c r="F8">
        <v>4.6384999999999996</v>
      </c>
    </row>
    <row r="9" spans="1:6" x14ac:dyDescent="0.25">
      <c r="A9">
        <v>327.14999999999998</v>
      </c>
      <c r="B9">
        <v>-9.3126999999999995</v>
      </c>
      <c r="C9">
        <v>305.14999999999998</v>
      </c>
      <c r="D9">
        <v>8.2866999999999997</v>
      </c>
      <c r="E9">
        <v>305.14999999999998</v>
      </c>
      <c r="F9">
        <v>5.0136000000000003</v>
      </c>
    </row>
    <row r="10" spans="1:6" x14ac:dyDescent="0.25">
      <c r="A10">
        <v>327.14999999999998</v>
      </c>
      <c r="B10">
        <v>-9.2802000000000007</v>
      </c>
      <c r="C10">
        <v>315.14999999999998</v>
      </c>
      <c r="D10">
        <v>8.6092999999999993</v>
      </c>
      <c r="E10">
        <v>305.14999999999998</v>
      </c>
      <c r="F10">
        <v>4.7209000000000003</v>
      </c>
    </row>
    <row r="11" spans="1:6" x14ac:dyDescent="0.25">
      <c r="A11">
        <v>337.15</v>
      </c>
      <c r="B11">
        <v>-9.1547000000000001</v>
      </c>
      <c r="C11">
        <v>307.14999999999998</v>
      </c>
      <c r="D11">
        <v>8.5597999999999992</v>
      </c>
      <c r="E11">
        <v>307.14999999999998</v>
      </c>
      <c r="F11">
        <v>4.7657999999999996</v>
      </c>
    </row>
    <row r="12" spans="1:6" x14ac:dyDescent="0.25">
      <c r="A12">
        <v>335.15</v>
      </c>
      <c r="B12">
        <v>-9.0687999999999995</v>
      </c>
      <c r="C12">
        <v>310.14999999999998</v>
      </c>
      <c r="D12">
        <v>8.6080000000000005</v>
      </c>
      <c r="E12">
        <v>309.14999999999998</v>
      </c>
      <c r="F12">
        <v>3.8245</v>
      </c>
    </row>
    <row r="13" spans="1:6" x14ac:dyDescent="0.25">
      <c r="A13">
        <v>333.15</v>
      </c>
      <c r="B13">
        <v>-9.5391999999999992</v>
      </c>
      <c r="C13">
        <v>312.14999999999998</v>
      </c>
      <c r="D13">
        <v>8.4495000000000005</v>
      </c>
      <c r="E13">
        <v>309.14999999999998</v>
      </c>
      <c r="F13">
        <v>3.4485000000000001</v>
      </c>
    </row>
    <row r="14" spans="1:6" x14ac:dyDescent="0.25">
      <c r="A14">
        <v>333.15</v>
      </c>
      <c r="B14">
        <v>-9.3353000000000002</v>
      </c>
      <c r="C14">
        <v>313.14999999999998</v>
      </c>
      <c r="D14">
        <v>8.5610999999999997</v>
      </c>
      <c r="E14">
        <v>293.14999999999998</v>
      </c>
      <c r="F14">
        <v>5.4579000000000004</v>
      </c>
    </row>
    <row r="15" spans="1:6" x14ac:dyDescent="0.25">
      <c r="A15">
        <v>331.15</v>
      </c>
      <c r="B15">
        <v>-9.5174000000000003</v>
      </c>
      <c r="C15">
        <v>311.14999999999998</v>
      </c>
      <c r="D15">
        <v>8.6629000000000005</v>
      </c>
      <c r="E15">
        <v>291.14999999999998</v>
      </c>
      <c r="F15">
        <v>5.1695000000000002</v>
      </c>
    </row>
    <row r="16" spans="1:6" x14ac:dyDescent="0.25">
      <c r="A16">
        <v>329.15</v>
      </c>
      <c r="B16">
        <v>-9.2773000000000003</v>
      </c>
      <c r="C16">
        <v>297.14999999999998</v>
      </c>
      <c r="D16">
        <v>8.0850000000000009</v>
      </c>
      <c r="E16">
        <v>289.14999999999998</v>
      </c>
      <c r="F16">
        <v>5.6007999999999996</v>
      </c>
    </row>
    <row r="17" spans="1:6" x14ac:dyDescent="0.25">
      <c r="A17">
        <v>327.14999999999998</v>
      </c>
      <c r="B17">
        <v>-9.6273</v>
      </c>
      <c r="C17">
        <v>317.14999999999998</v>
      </c>
      <c r="D17">
        <v>8.7926000000000002</v>
      </c>
      <c r="E17">
        <v>293.14999999999998</v>
      </c>
      <c r="F17">
        <v>5.2087000000000003</v>
      </c>
    </row>
    <row r="18" spans="1:6" x14ac:dyDescent="0.25">
      <c r="A18">
        <v>325.14999999999998</v>
      </c>
      <c r="B18">
        <v>-9.5144000000000002</v>
      </c>
      <c r="C18">
        <v>319.14999999999998</v>
      </c>
      <c r="D18">
        <v>8.6946999999999992</v>
      </c>
      <c r="E18">
        <v>291.14999999999998</v>
      </c>
      <c r="F18">
        <v>5.3762999999999996</v>
      </c>
    </row>
    <row r="19" spans="1:6" x14ac:dyDescent="0.25">
      <c r="A19">
        <v>323.14999999999998</v>
      </c>
      <c r="B19">
        <v>-9.2425999999999995</v>
      </c>
      <c r="C19">
        <v>321.14999999999998</v>
      </c>
      <c r="D19">
        <v>8.7131000000000007</v>
      </c>
      <c r="E19">
        <v>308.14999999999998</v>
      </c>
      <c r="F19">
        <v>3.2328999999999999</v>
      </c>
    </row>
    <row r="20" spans="1:6" x14ac:dyDescent="0.25">
      <c r="A20">
        <v>323.14999999999998</v>
      </c>
      <c r="B20">
        <v>-9.3419000000000008</v>
      </c>
      <c r="C20">
        <v>323.14999999999998</v>
      </c>
      <c r="D20">
        <v>8.5637000000000008</v>
      </c>
      <c r="E20">
        <v>293.14999999999998</v>
      </c>
      <c r="F20">
        <v>5.2046999999999999</v>
      </c>
    </row>
    <row r="21" spans="1:6" x14ac:dyDescent="0.25">
      <c r="A21">
        <v>321.14999999999998</v>
      </c>
      <c r="B21">
        <v>-9.2451000000000008</v>
      </c>
      <c r="C21">
        <v>325.14999999999998</v>
      </c>
      <c r="D21">
        <v>8.5108999999999995</v>
      </c>
      <c r="E21">
        <v>293.14999999999998</v>
      </c>
      <c r="F21">
        <v>5.1802000000000001</v>
      </c>
    </row>
    <row r="22" spans="1:6" x14ac:dyDescent="0.25">
      <c r="A22">
        <v>321.14999999999998</v>
      </c>
      <c r="B22">
        <v>-9.3910999999999998</v>
      </c>
      <c r="C22">
        <v>323.14999999999998</v>
      </c>
      <c r="D22">
        <v>8.6088000000000005</v>
      </c>
      <c r="E22">
        <v>288.14999999999998</v>
      </c>
      <c r="F22">
        <v>4.9726999999999997</v>
      </c>
    </row>
    <row r="23" spans="1:6" x14ac:dyDescent="0.25">
      <c r="A23">
        <v>319.14999999999998</v>
      </c>
      <c r="B23">
        <v>-9.3754000000000008</v>
      </c>
      <c r="C23">
        <v>317.14999999999998</v>
      </c>
      <c r="D23">
        <v>8.5373999999999999</v>
      </c>
      <c r="E23">
        <v>283.14999999999998</v>
      </c>
      <c r="F23">
        <v>4.7240000000000002</v>
      </c>
    </row>
    <row r="24" spans="1:6" x14ac:dyDescent="0.25">
      <c r="A24">
        <v>319.14999999999998</v>
      </c>
      <c r="B24">
        <v>-9.1681000000000008</v>
      </c>
      <c r="C24">
        <v>315.14999999999998</v>
      </c>
      <c r="D24">
        <v>8.6911000000000005</v>
      </c>
      <c r="E24">
        <v>278.14999999999998</v>
      </c>
      <c r="F24">
        <v>4.1208999999999998</v>
      </c>
    </row>
    <row r="25" spans="1:6" x14ac:dyDescent="0.25">
      <c r="A25">
        <v>319.14999999999998</v>
      </c>
      <c r="B25">
        <v>-9.3754000000000008</v>
      </c>
      <c r="C25">
        <v>321.14999999999998</v>
      </c>
      <c r="D25">
        <v>8.6808999999999994</v>
      </c>
      <c r="E25">
        <v>276.14999999999998</v>
      </c>
      <c r="F25">
        <v>4.3962000000000003</v>
      </c>
    </row>
    <row r="26" spans="1:6" x14ac:dyDescent="0.25">
      <c r="A26">
        <v>317.14999999999998</v>
      </c>
      <c r="B26">
        <v>-9.4639000000000006</v>
      </c>
      <c r="C26">
        <v>319.14999999999998</v>
      </c>
      <c r="D26">
        <v>8.5315999999999992</v>
      </c>
      <c r="E26">
        <v>276.14999999999998</v>
      </c>
      <c r="F26">
        <v>4.0282999999999998</v>
      </c>
    </row>
    <row r="27" spans="1:6" x14ac:dyDescent="0.25">
      <c r="A27">
        <v>317.14999999999998</v>
      </c>
      <c r="B27">
        <v>-9.5496999999999996</v>
      </c>
      <c r="C27">
        <v>325.14999999999998</v>
      </c>
      <c r="D27">
        <v>8.5485000000000007</v>
      </c>
    </row>
    <row r="28" spans="1:6" x14ac:dyDescent="0.25">
      <c r="A28">
        <v>317.14999999999998</v>
      </c>
      <c r="B28">
        <v>-9.2105999999999995</v>
      </c>
      <c r="C28">
        <v>333.15</v>
      </c>
      <c r="D28">
        <v>8.3609000000000009</v>
      </c>
    </row>
    <row r="29" spans="1:6" x14ac:dyDescent="0.25">
      <c r="A29">
        <v>317.14999999999998</v>
      </c>
      <c r="B29">
        <v>-9.1486999999999998</v>
      </c>
    </row>
    <row r="30" spans="1:6" x14ac:dyDescent="0.25">
      <c r="A30">
        <v>317.14999999999998</v>
      </c>
      <c r="B30">
        <v>-9.6340000000000003</v>
      </c>
    </row>
    <row r="31" spans="1:6" x14ac:dyDescent="0.25">
      <c r="A31">
        <v>315.14999999999998</v>
      </c>
      <c r="B31">
        <v>-9.5284999999999993</v>
      </c>
    </row>
    <row r="32" spans="1:6" x14ac:dyDescent="0.25">
      <c r="A32">
        <v>315.14999999999998</v>
      </c>
      <c r="B32">
        <v>-9.4596</v>
      </c>
    </row>
    <row r="33" spans="1:2" x14ac:dyDescent="0.25">
      <c r="A33">
        <v>313.14999999999998</v>
      </c>
      <c r="B33">
        <v>-9.4036000000000008</v>
      </c>
    </row>
    <row r="34" spans="1:2" x14ac:dyDescent="0.25">
      <c r="A34">
        <v>311.14999999999998</v>
      </c>
      <c r="B34">
        <v>-9.7905999999999995</v>
      </c>
    </row>
    <row r="35" spans="1:2" x14ac:dyDescent="0.25">
      <c r="A35">
        <v>309.14999999999998</v>
      </c>
      <c r="B35">
        <v>-9.9504999999999999</v>
      </c>
    </row>
    <row r="36" spans="1:2" x14ac:dyDescent="0.25">
      <c r="A36">
        <v>307.14999999999998</v>
      </c>
      <c r="B36">
        <v>-10.081</v>
      </c>
    </row>
    <row r="37" spans="1:2" x14ac:dyDescent="0.25">
      <c r="A37">
        <v>305.14999999999998</v>
      </c>
      <c r="B37">
        <v>-10.037000000000001</v>
      </c>
    </row>
    <row r="38" spans="1:2" x14ac:dyDescent="0.25">
      <c r="A38">
        <v>303.14999999999998</v>
      </c>
      <c r="B38">
        <v>-10.237</v>
      </c>
    </row>
    <row r="39" spans="1:2" x14ac:dyDescent="0.25">
      <c r="A39">
        <v>303.14999999999998</v>
      </c>
      <c r="B39">
        <v>-10.342000000000001</v>
      </c>
    </row>
    <row r="40" spans="1:2" x14ac:dyDescent="0.25">
      <c r="A40">
        <v>301.14999999999998</v>
      </c>
      <c r="B40">
        <v>-10.336</v>
      </c>
    </row>
    <row r="41" spans="1:2" x14ac:dyDescent="0.25">
      <c r="A41">
        <v>299.14999999999998</v>
      </c>
      <c r="B41">
        <v>-10.356999999999999</v>
      </c>
    </row>
    <row r="42" spans="1:2" x14ac:dyDescent="0.25">
      <c r="A42">
        <v>298.14999999999998</v>
      </c>
      <c r="B42">
        <v>-10.348000000000001</v>
      </c>
    </row>
    <row r="43" spans="1:2" x14ac:dyDescent="0.25">
      <c r="A43">
        <v>298.14999999999998</v>
      </c>
      <c r="B43">
        <v>-10.577999999999999</v>
      </c>
    </row>
    <row r="44" spans="1:2" x14ac:dyDescent="0.25">
      <c r="A44">
        <v>295.14999999999998</v>
      </c>
      <c r="B44">
        <v>-10.407999999999999</v>
      </c>
    </row>
    <row r="45" spans="1:2" x14ac:dyDescent="0.25">
      <c r="A45">
        <v>293.14999999999998</v>
      </c>
      <c r="B45">
        <v>-10.819000000000001</v>
      </c>
    </row>
    <row r="46" spans="1:2" x14ac:dyDescent="0.25">
      <c r="A46">
        <v>325.14999999999998</v>
      </c>
      <c r="B46">
        <v>-9.2882999999999996</v>
      </c>
    </row>
    <row r="47" spans="1:2" x14ac:dyDescent="0.25">
      <c r="A47">
        <v>325.14999999999998</v>
      </c>
      <c r="B47">
        <v>-9.0961999999999996</v>
      </c>
    </row>
    <row r="48" spans="1:2" x14ac:dyDescent="0.25">
      <c r="A48">
        <v>329.15</v>
      </c>
      <c r="B48">
        <v>-9.0632999999999999</v>
      </c>
    </row>
    <row r="49" spans="1:2" x14ac:dyDescent="0.25">
      <c r="A49">
        <v>313.14999999999998</v>
      </c>
      <c r="B49">
        <v>-9.4245000000000001</v>
      </c>
    </row>
    <row r="50" spans="1:2" x14ac:dyDescent="0.25">
      <c r="A50">
        <v>313.14999999999998</v>
      </c>
      <c r="B50">
        <v>-9.4802</v>
      </c>
    </row>
    <row r="51" spans="1:2" x14ac:dyDescent="0.25">
      <c r="A51">
        <v>331.15</v>
      </c>
      <c r="B51">
        <v>-9.1827000000000005</v>
      </c>
    </row>
    <row r="52" spans="1:2" x14ac:dyDescent="0.25">
      <c r="A52">
        <v>333.15</v>
      </c>
      <c r="B52">
        <v>-9.0597999999999992</v>
      </c>
    </row>
    <row r="53" spans="1:2" x14ac:dyDescent="0.25">
      <c r="A53">
        <v>335.15</v>
      </c>
      <c r="B53">
        <v>-9.0928000000000004</v>
      </c>
    </row>
    <row r="54" spans="1:2" x14ac:dyDescent="0.25">
      <c r="A54">
        <v>337.15</v>
      </c>
      <c r="B54">
        <v>-9.2843999999999998</v>
      </c>
    </row>
    <row r="55" spans="1:2" x14ac:dyDescent="0.25">
      <c r="A55">
        <v>335.15</v>
      </c>
      <c r="B55">
        <v>-9.3193000000000001</v>
      </c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1ea2b65f-2f5e-440e-b025-dfdfafd8e097}" enabled="0" method="" siteId="{1ea2b65f-2f5e-440e-b025-dfdfafd8e097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CuSO4 data for MM fits</vt:lpstr>
      <vt:lpstr>MYO pH 5 data for MM fits</vt:lpstr>
      <vt:lpstr>LPO pH 5 data for MM fits</vt:lpstr>
      <vt:lpstr>Calc sheet</vt:lpstr>
      <vt:lpstr>pH 7 data for MM fits</vt:lpstr>
      <vt:lpstr>LPO, MYO Cu</vt:lpstr>
      <vt:lpstr>Myo and Heme spectra</vt:lpstr>
      <vt:lpstr>Cu LPR Myo Data for MMRT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amyhe</dc:creator>
  <cp:lastModifiedBy>Daniel Scott</cp:lastModifiedBy>
  <dcterms:created xsi:type="dcterms:W3CDTF">2022-03-18T20:27:15Z</dcterms:created>
  <dcterms:modified xsi:type="dcterms:W3CDTF">2025-01-30T00:42:07Z</dcterms:modified>
</cp:coreProperties>
</file>